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Ex3.xml" ContentType="application/vnd.ms-office.chartex+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tables/table3.xml" ContentType="application/vnd.openxmlformats-officedocument.spreadsheetml.table+xml"/>
  <Override PartName="/xl/charts/chartEx4.xml" ContentType="application/vnd.ms-office.chartex+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ramvi\Downloads\"/>
    </mc:Choice>
  </mc:AlternateContent>
  <xr:revisionPtr revIDLastSave="0" documentId="13_ncr:1_{79346D27-4E27-4A5C-921A-D7B14DBFC5C2}" xr6:coauthVersionLast="47" xr6:coauthVersionMax="47" xr10:uidLastSave="{00000000-0000-0000-0000-000000000000}"/>
  <bookViews>
    <workbookView xWindow="-120" yWindow="-120" windowWidth="20640" windowHeight="11040" xr2:uid="{00000000-000D-0000-FFFF-FFFF00000000}"/>
  </bookViews>
  <sheets>
    <sheet name="Dashboard" sheetId="11" r:id="rId1"/>
    <sheet name="Data" sheetId="1" r:id="rId2"/>
    <sheet name="YOY" sheetId="10" r:id="rId3"/>
    <sheet name="kpi" sheetId="9" r:id="rId4"/>
    <sheet name="Top 5 Sub-Category" sheetId="7" r:id="rId5"/>
    <sheet name="State and sales" sheetId="6" r:id="rId6"/>
    <sheet name="category and sales" sheetId="5" r:id="rId7"/>
    <sheet name="Category and profit" sheetId="4" r:id="rId8"/>
    <sheet name="sales vs profit" sheetId="3" r:id="rId9"/>
  </sheets>
  <definedNames>
    <definedName name="_xlchart.v1.0" hidden="1">'Category and profit'!$A$10:$A$13</definedName>
    <definedName name="_xlchart.v1.1" hidden="1">'Category and profit'!$B$10:$B$13</definedName>
    <definedName name="_xlchart.v1.11" hidden="1">'Category and profit'!$A$10:$A$13</definedName>
    <definedName name="_xlchart.v1.12" hidden="1">'Category and profit'!$B$10:$B$13</definedName>
    <definedName name="_xlchart.v1.13" hidden="1">'Category and profit'!$B$9</definedName>
    <definedName name="_xlchart.v1.2" hidden="1">'Category and profit'!$B$9</definedName>
    <definedName name="_xlchart.v5.10" hidden="1">'State and sales'!$E$4:$E$52</definedName>
    <definedName name="_xlchart.v5.3" hidden="1">'State and sales'!$D$3</definedName>
    <definedName name="_xlchart.v5.4" hidden="1">'State and sales'!$D$4:$D$52</definedName>
    <definedName name="_xlchart.v5.5" hidden="1">'State and sales'!$E$3</definedName>
    <definedName name="_xlchart.v5.6" hidden="1">'State and sales'!$E$4:$E$52</definedName>
    <definedName name="_xlchart.v5.7" hidden="1">'State and sales'!$D$3</definedName>
    <definedName name="_xlchart.v5.8" hidden="1">'State and sales'!$D$4:$D$52</definedName>
    <definedName name="_xlchart.v5.9" hidden="1">'State and sales'!$E$3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A11" i="4"/>
  <c r="A12" i="4"/>
  <c r="A10"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7" i="9"/>
  <c r="E13" i="6"/>
  <c r="E29" i="6"/>
  <c r="E45" i="6"/>
  <c r="E14" i="6"/>
  <c r="E30" i="6"/>
  <c r="E46" i="6"/>
  <c r="E15" i="6"/>
  <c r="E31" i="6"/>
  <c r="E47" i="6"/>
  <c r="E16" i="6"/>
  <c r="E32" i="6"/>
  <c r="E48" i="6"/>
  <c r="B17" i="9"/>
  <c r="E17" i="6"/>
  <c r="E33" i="6"/>
  <c r="E49" i="6"/>
  <c r="E18" i="6"/>
  <c r="E34" i="6"/>
  <c r="E50" i="6"/>
  <c r="E35" i="6"/>
  <c r="E51" i="6"/>
  <c r="E20" i="6"/>
  <c r="E36" i="6"/>
  <c r="E52" i="6"/>
  <c r="E5" i="6"/>
  <c r="E21" i="6"/>
  <c r="E37" i="6"/>
  <c r="E6" i="6"/>
  <c r="E22" i="6"/>
  <c r="E7" i="6"/>
  <c r="E39" i="6"/>
  <c r="E24" i="6"/>
  <c r="E40" i="6"/>
  <c r="E9" i="6"/>
  <c r="E41" i="6"/>
  <c r="E26" i="6"/>
  <c r="E42" i="6"/>
  <c r="E11" i="6"/>
  <c r="E12" i="6"/>
  <c r="E44" i="6"/>
  <c r="K17" i="9"/>
  <c r="E19" i="6"/>
  <c r="E38" i="6"/>
  <c r="E23" i="6"/>
  <c r="E8" i="6"/>
  <c r="E4" i="6"/>
  <c r="H17" i="9"/>
  <c r="E10" i="6"/>
  <c r="E27" i="6"/>
  <c r="E43" i="6"/>
  <c r="E28" i="6"/>
  <c r="N17" i="9"/>
  <c r="E25" i="6"/>
  <c r="B13" i="4"/>
  <c r="B11" i="4"/>
  <c r="B12" i="4"/>
  <c r="B10" i="4"/>
  <c r="O17" i="11"/>
  <c r="G3" i="10"/>
  <c r="K3" i="10"/>
  <c r="J3" i="10"/>
  <c r="H3" i="10"/>
  <c r="I3" i="10"/>
</calcChain>
</file>

<file path=xl/sharedStrings.xml><?xml version="1.0" encoding="utf-8"?>
<sst xmlns="http://schemas.openxmlformats.org/spreadsheetml/2006/main" count="130136" uniqueCount="10959">
  <si>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</si>
  <si>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</si>
  <si>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</si>
  <si>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</si>
  <si>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</si>
  <si>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</si>
  <si>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</si>
  <si>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</si>
  <si>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</si>
  <si>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</si>
  <si>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</si>
  <si>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</si>
  <si>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</si>
  <si>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</si>
  <si>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</si>
  <si>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</si>
  <si>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</si>
  <si>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</si>
  <si>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</si>
  <si>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</si>
  <si>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</si>
  <si>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</si>
  <si>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</si>
  <si>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</si>
  <si>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</si>
  <si>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</si>
  <si>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</si>
  <si>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</si>
  <si>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</si>
  <si>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</si>
  <si>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</si>
  <si>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</si>
  <si>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</si>
  <si>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</si>
  <si>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</si>
  <si>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</si>
  <si>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</si>
  <si>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</si>
  <si>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</si>
  <si>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</si>
  <si>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</si>
  <si>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</si>
  <si>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</si>
  <si>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</si>
  <si>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</si>
  <si>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</si>
  <si>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</si>
  <si>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</si>
  <si>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</si>
  <si>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</si>
  <si>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</si>
  <si>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</si>
  <si>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</si>
  <si>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</si>
  <si>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</si>
  <si>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</si>
  <si>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</si>
  <si>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</si>
  <si>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</si>
  <si>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</si>
  <si>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</si>
  <si>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</si>
  <si>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</si>
  <si>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</si>
  <si>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</si>
  <si>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</si>
  <si>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</si>
  <si>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</si>
  <si>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</si>
  <si>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</si>
  <si>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</si>
  <si>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</si>
  <si>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</si>
  <si>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</si>
  <si>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</si>
  <si>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</si>
  <si>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</si>
  <si>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</si>
  <si>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</si>
  <si>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</si>
  <si>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</si>
  <si>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</si>
  <si>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</si>
  <si>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</si>
  <si>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</si>
  <si>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</si>
  <si>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</si>
  <si>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</si>
  <si>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</si>
  <si>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</si>
  <si>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</si>
  <si>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</si>
  <si>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</si>
  <si>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</si>
  <si>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</si>
  <si>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</si>
  <si>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</si>
  <si>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</si>
  <si>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</si>
  <si>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</si>
  <si>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</si>
  <si>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</si>
  <si>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</si>
  <si>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</si>
  <si>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</si>
  <si>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</si>
  <si>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</si>
  <si>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</si>
  <si>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</si>
  <si>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</si>
  <si>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</si>
  <si>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</si>
  <si>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</si>
  <si>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</si>
  <si>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</si>
  <si>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</si>
  <si>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</si>
  <si>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</si>
  <si>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</si>
  <si>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</si>
  <si>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</si>
  <si>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</si>
  <si>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</si>
  <si>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</si>
  <si>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</si>
  <si>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</si>
  <si>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</si>
  <si>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</si>
  <si>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</si>
  <si>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</si>
  <si>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</si>
  <si>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</si>
  <si>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</si>
  <si>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</si>
  <si>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</si>
  <si>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</si>
  <si>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</si>
  <si>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</si>
  <si>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</si>
  <si>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</si>
  <si>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</si>
  <si>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</si>
  <si>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</si>
  <si>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</si>
  <si>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</si>
  <si>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</si>
  <si>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</si>
  <si>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</si>
  <si>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</si>
  <si>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</si>
  <si>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</si>
  <si>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</si>
  <si>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</si>
  <si>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</si>
  <si>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</si>
  <si>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</si>
  <si>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</si>
  <si>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</si>
  <si>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</si>
  <si>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</si>
  <si>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</si>
  <si>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</si>
  <si>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</si>
  <si>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</si>
  <si>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</si>
  <si>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</si>
  <si>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</si>
  <si>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</si>
  <si>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</si>
  <si>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</si>
  <si>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</si>
  <si>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</si>
  <si>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</si>
  <si>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</si>
  <si>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</si>
  <si>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</si>
  <si>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</si>
  <si>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</si>
  <si>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</si>
  <si>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</si>
  <si>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</si>
  <si>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</si>
  <si>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</si>
  <si>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</si>
  <si>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</si>
  <si>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</si>
  <si>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</si>
  <si>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</si>
  <si>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</si>
  <si>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</si>
  <si>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</si>
  <si>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</si>
  <si>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</si>
  <si>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</si>
  <si>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</si>
  <si>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</si>
  <si>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</si>
  <si>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</si>
  <si>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</si>
  <si>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</si>
  <si>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</si>
  <si>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</si>
  <si>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</si>
  <si>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</si>
  <si>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</si>
  <si>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</si>
  <si>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</si>
  <si>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</si>
  <si>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</si>
  <si>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</si>
  <si>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</si>
  <si>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</si>
  <si>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</si>
  <si>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</si>
  <si>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</si>
  <si>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</si>
  <si>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</si>
  <si>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</si>
  <si>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</si>
  <si>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</si>
  <si>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</si>
  <si>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</si>
  <si>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</si>
  <si>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</si>
  <si>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</si>
  <si>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</si>
  <si>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</si>
  <si>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</si>
  <si>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</si>
  <si>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</si>
  <si>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</si>
  <si>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</si>
  <si>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</si>
  <si>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</si>
  <si>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</si>
  <si>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</si>
  <si>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</si>
  <si>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</si>
  <si>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</si>
  <si>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</si>
  <si>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</si>
  <si>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</si>
  <si>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</si>
  <si>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</si>
  <si>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</si>
  <si>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</si>
  <si>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</si>
  <si>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</si>
  <si>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</si>
  <si>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</si>
  <si>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</si>
  <si>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</si>
  <si>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</si>
  <si>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</si>
  <si>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</si>
  <si>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</si>
  <si>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</si>
  <si>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</si>
  <si>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</si>
  <si>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</si>
  <si>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</si>
  <si>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</si>
  <si>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</si>
  <si>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</si>
  <si>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</si>
  <si>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</si>
  <si>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</si>
  <si>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</si>
  <si>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</si>
  <si>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</si>
  <si>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</si>
  <si>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</si>
  <si>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</si>
  <si>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</si>
  <si>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</si>
  <si>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</si>
  <si>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</si>
  <si>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</si>
  <si>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</si>
  <si>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</si>
  <si>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</si>
  <si>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</si>
  <si>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</si>
  <si>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</si>
  <si>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</si>
  <si>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</si>
  <si>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</si>
  <si>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</si>
  <si>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</si>
  <si>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</si>
  <si>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</si>
  <si>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</si>
  <si>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</si>
  <si>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</si>
  <si>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</si>
  <si>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</si>
  <si>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</si>
  <si>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</si>
  <si>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</si>
  <si>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</si>
  <si>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</si>
  <si>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</si>
  <si>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</si>
  <si>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</si>
  <si>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</si>
  <si>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</si>
  <si>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</si>
  <si>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</si>
  <si>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</si>
  <si>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</si>
  <si>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</si>
  <si>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</si>
  <si>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</si>
  <si>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</si>
  <si>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</si>
  <si>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</si>
  <si>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</si>
  <si>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</si>
  <si>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</si>
  <si>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</si>
  <si>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</si>
  <si>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</si>
  <si>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</si>
  <si>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</si>
  <si>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</si>
  <si>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</si>
  <si>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</si>
  <si>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</si>
  <si>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</si>
  <si>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</si>
  <si>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</si>
  <si>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</si>
  <si>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</si>
  <si>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</si>
  <si>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</si>
  <si>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</si>
  <si>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</si>
  <si>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</si>
  <si>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</si>
  <si>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</si>
  <si>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</si>
  <si>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</si>
  <si>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</si>
  <si>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</si>
  <si>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</si>
  <si>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</si>
  <si>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</si>
  <si>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</si>
  <si>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</si>
  <si>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</si>
  <si>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</si>
  <si>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</si>
  <si>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</si>
  <si>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</si>
  <si>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</si>
  <si>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</si>
  <si>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</si>
  <si>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</si>
  <si>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</si>
  <si>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</si>
  <si>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</si>
  <si>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</si>
  <si>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</si>
  <si>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</si>
  <si>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</si>
  <si>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</si>
  <si>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</si>
  <si>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</si>
  <si>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</si>
  <si>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</si>
  <si>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</si>
  <si>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</si>
  <si>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</si>
  <si>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</si>
  <si>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</si>
  <si>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</si>
  <si>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</si>
  <si>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</si>
  <si>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</si>
  <si>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</si>
  <si>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</si>
  <si>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</si>
  <si>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</si>
  <si>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</si>
  <si>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</si>
  <si>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</si>
  <si>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</si>
  <si>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</si>
  <si>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</si>
  <si>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</si>
  <si>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</si>
  <si>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</si>
  <si>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</si>
  <si>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</si>
  <si>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</si>
  <si>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</si>
  <si>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</si>
  <si>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</si>
  <si>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</si>
  <si>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</si>
  <si>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</si>
  <si>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</si>
  <si>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</si>
  <si>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</si>
  <si>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</si>
  <si>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</si>
  <si>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</si>
  <si>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</si>
  <si>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</si>
  <si>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</si>
  <si>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</si>
  <si>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</si>
  <si>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</si>
  <si>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</si>
  <si>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</si>
  <si>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</si>
  <si>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</si>
  <si>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</si>
  <si>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</si>
  <si>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</si>
  <si>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</si>
  <si>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</si>
  <si>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</si>
  <si>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</si>
  <si>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</si>
  <si>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</si>
  <si>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</si>
  <si>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</si>
  <si>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</si>
  <si>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</si>
  <si>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</si>
  <si>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</si>
  <si>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</si>
  <si>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</si>
  <si>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</si>
  <si>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</si>
  <si>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</si>
  <si>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</si>
  <si>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</si>
  <si>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</si>
  <si>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</si>
  <si>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</si>
  <si>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</si>
  <si>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</si>
  <si>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</si>
  <si>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</si>
  <si>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</si>
  <si>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</si>
  <si>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</si>
  <si>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</si>
  <si>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</si>
  <si>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</si>
  <si>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</si>
  <si>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</si>
  <si>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</si>
  <si>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</si>
  <si>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</si>
  <si>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</si>
  <si>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</si>
  <si>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</si>
  <si>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</si>
  <si>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</si>
  <si>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</si>
  <si>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</si>
  <si>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</si>
  <si>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</si>
  <si>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</si>
  <si>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</si>
  <si>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</si>
  <si>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</si>
  <si>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</si>
  <si>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</si>
  <si>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</si>
  <si>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</si>
  <si>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</si>
  <si>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</si>
  <si>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</si>
  <si>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</si>
  <si>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</si>
  <si>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</si>
  <si>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</si>
  <si>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</si>
  <si>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</si>
  <si>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</si>
  <si>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</si>
  <si>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</si>
  <si>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</si>
  <si>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</si>
  <si>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</si>
  <si>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</si>
  <si>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</si>
  <si>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</si>
  <si>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</si>
  <si>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</si>
  <si>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</si>
  <si>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</si>
  <si>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</si>
  <si>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</si>
  <si>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</si>
  <si>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</si>
  <si>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</si>
  <si>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</si>
  <si>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</si>
  <si>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</si>
  <si>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</si>
  <si>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</si>
  <si>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</si>
  <si>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</si>
  <si>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</si>
  <si>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</si>
  <si>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</si>
  <si>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</si>
  <si>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</si>
  <si>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</si>
  <si>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</si>
  <si>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</si>
  <si>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</si>
  <si>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</si>
  <si>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</si>
  <si>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</si>
  <si>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</si>
  <si>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</si>
  <si>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</si>
  <si>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</si>
  <si>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</si>
  <si>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</si>
  <si>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</si>
  <si>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</si>
  <si>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</si>
  <si>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</si>
  <si>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</si>
  <si>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</si>
  <si>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</si>
  <si>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</si>
  <si>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</si>
  <si>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</si>
  <si>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</si>
  <si>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</si>
  <si>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</si>
  <si>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</si>
  <si>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</si>
  <si>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</si>
  <si>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</si>
  <si>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</si>
  <si>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</si>
  <si>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</si>
  <si>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</si>
  <si>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</si>
  <si>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</si>
  <si>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</si>
  <si>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</si>
  <si>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</si>
  <si>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</si>
  <si>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</si>
  <si>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</si>
  <si>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</si>
  <si>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</si>
  <si>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</si>
  <si>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</si>
  <si>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</si>
  <si>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</si>
  <si>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</si>
  <si>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</si>
  <si>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</si>
  <si>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</si>
  <si>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</si>
  <si>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</si>
  <si>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</si>
  <si>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</si>
  <si>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</si>
  <si>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</si>
  <si>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</si>
  <si>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</si>
  <si>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</si>
  <si>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</si>
  <si>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</si>
  <si>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</si>
  <si>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</si>
  <si>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</si>
  <si>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</si>
  <si>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</si>
  <si>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</si>
  <si>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</si>
  <si>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</si>
  <si>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</si>
  <si>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</si>
  <si>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</si>
  <si>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</si>
  <si>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</si>
  <si>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</si>
  <si>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</si>
  <si>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</si>
  <si>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</si>
  <si>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</si>
  <si>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</si>
  <si>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</si>
  <si>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</si>
  <si>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</si>
  <si>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</si>
  <si>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</si>
  <si>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</si>
  <si>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</si>
  <si>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</si>
  <si>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</si>
  <si>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</si>
  <si>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</si>
  <si>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</si>
  <si>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</si>
  <si>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</si>
  <si>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</si>
  <si>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</si>
  <si>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</si>
  <si>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</si>
  <si>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</si>
  <si>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</si>
  <si>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</si>
  <si>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</si>
  <si>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</si>
  <si>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</si>
  <si>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</si>
  <si>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</si>
  <si>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</si>
  <si>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</si>
  <si>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</si>
  <si>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</si>
  <si>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</si>
  <si>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</si>
  <si>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</si>
  <si>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</si>
  <si>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</si>
  <si>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</si>
  <si>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</si>
  <si>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</si>
  <si>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</si>
  <si>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</si>
  <si>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</si>
  <si>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</si>
  <si>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</si>
  <si>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</si>
  <si>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</si>
  <si>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</si>
  <si>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</si>
  <si>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</si>
  <si>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</si>
  <si>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</si>
  <si>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</si>
  <si>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</si>
  <si>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</si>
  <si>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</si>
  <si>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</si>
  <si>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</si>
  <si>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</si>
  <si>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</si>
  <si>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</si>
  <si>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</si>
  <si>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</si>
  <si>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</si>
  <si>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</si>
  <si>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</si>
  <si>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</si>
  <si>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</si>
  <si>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</si>
  <si>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</si>
  <si>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</si>
  <si>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</si>
  <si>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</si>
  <si>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</si>
  <si>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</si>
  <si>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</si>
  <si>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</si>
  <si>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</si>
  <si>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</si>
  <si>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</si>
  <si>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</si>
  <si>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</si>
  <si>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</si>
  <si>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</si>
  <si>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</si>
  <si>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</si>
  <si>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</si>
  <si>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</si>
  <si>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</si>
  <si>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</si>
  <si>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</si>
  <si>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</si>
  <si>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</si>
  <si>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</si>
  <si>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</si>
  <si>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</si>
  <si>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</si>
  <si>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</si>
  <si>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</si>
  <si>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</si>
  <si>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</si>
  <si>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</si>
  <si>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</si>
  <si>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</si>
  <si>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</si>
  <si>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</si>
  <si>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</si>
  <si>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</si>
  <si>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</si>
  <si>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</si>
  <si>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</si>
  <si>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</si>
  <si>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</si>
  <si>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</si>
  <si>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</si>
  <si>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</si>
  <si>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</si>
  <si>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</si>
  <si>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</si>
  <si>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</si>
  <si>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</si>
  <si>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</si>
  <si>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</si>
  <si>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</si>
  <si>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</si>
  <si>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</si>
  <si>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</si>
  <si>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</si>
  <si>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</si>
  <si>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</si>
  <si>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</si>
  <si>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</si>
  <si>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</si>
  <si>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</si>
  <si>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</si>
  <si>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</si>
  <si>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</si>
  <si>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</si>
  <si>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</si>
  <si>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</si>
  <si>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</si>
  <si>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</si>
  <si>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</si>
  <si>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</si>
  <si>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</si>
  <si>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</si>
  <si>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</si>
  <si>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</si>
  <si>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</si>
  <si>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</si>
  <si>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</si>
  <si>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</si>
  <si>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</si>
  <si>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</si>
  <si>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</si>
  <si>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</si>
  <si>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</si>
  <si>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</si>
  <si>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</si>
  <si>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</si>
  <si>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</si>
  <si>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</si>
  <si>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</si>
  <si>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</si>
  <si>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</si>
  <si>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</si>
  <si>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</si>
  <si>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</si>
  <si>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</si>
  <si>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</si>
  <si>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</si>
  <si>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</si>
  <si>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</si>
  <si>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</si>
  <si>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</si>
  <si>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</si>
  <si>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</si>
  <si>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</si>
  <si>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</si>
  <si>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</si>
  <si>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</si>
  <si>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</si>
  <si>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</si>
  <si>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</si>
  <si>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</si>
  <si>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</si>
  <si>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</si>
  <si>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</si>
  <si>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</si>
  <si>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</si>
  <si>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</si>
  <si>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</si>
  <si>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</si>
  <si>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</si>
  <si>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</si>
  <si>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</si>
  <si>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</si>
  <si>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</si>
  <si>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</si>
  <si>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</si>
  <si>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</si>
  <si>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</si>
  <si>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</si>
  <si>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</si>
  <si>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</si>
  <si>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</si>
  <si>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</si>
  <si>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</si>
  <si>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</si>
  <si>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</si>
  <si>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</si>
  <si>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</si>
  <si>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</si>
  <si>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</si>
  <si>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</si>
  <si>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</si>
  <si>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</si>
  <si>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</si>
  <si>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</si>
  <si>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</si>
  <si>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</si>
  <si>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</si>
  <si>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</si>
  <si>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</si>
  <si>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</si>
  <si>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</si>
  <si>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</si>
  <si>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</si>
  <si>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</si>
  <si>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</si>
  <si>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</si>
  <si>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</si>
  <si>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</si>
  <si>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</si>
  <si>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</si>
  <si>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</si>
  <si>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</si>
  <si>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</si>
  <si>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</si>
  <si>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</si>
  <si>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</si>
  <si>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</si>
  <si>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</si>
  <si>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</si>
  <si>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</si>
  <si>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</si>
  <si>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</si>
  <si>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</si>
  <si>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</si>
  <si>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</si>
  <si>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</si>
  <si>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</si>
  <si>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</si>
  <si>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</si>
  <si>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</si>
  <si>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</si>
  <si>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</si>
  <si>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</si>
  <si>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</si>
  <si>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</si>
  <si>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</si>
  <si>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</si>
  <si>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</si>
  <si>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</si>
  <si>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</si>
  <si>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</si>
  <si>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</si>
  <si>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</si>
  <si>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</si>
  <si>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</si>
  <si>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</si>
  <si>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</si>
  <si>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</si>
  <si>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</si>
  <si>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</si>
  <si>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</si>
  <si>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</si>
  <si>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</si>
  <si>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</si>
  <si>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</si>
  <si>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</si>
  <si>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</si>
  <si>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</si>
  <si>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</si>
  <si>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</si>
  <si>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</si>
  <si>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</si>
  <si>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</si>
  <si>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</si>
  <si>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</si>
  <si>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</si>
  <si>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</si>
  <si>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</si>
  <si>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</si>
  <si>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</si>
  <si>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</si>
  <si>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</si>
  <si>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</si>
  <si>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</si>
  <si>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</si>
  <si>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</si>
  <si>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</si>
  <si>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</si>
  <si>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</si>
  <si>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</si>
  <si>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</si>
  <si>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</si>
  <si>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</si>
  <si>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</si>
  <si>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</si>
  <si>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</si>
  <si>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</si>
  <si>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</si>
  <si>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</si>
  <si>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</si>
  <si>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</si>
  <si>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</si>
  <si>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</si>
  <si>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</si>
  <si>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</si>
  <si>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</si>
  <si>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</si>
  <si>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</si>
  <si>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</si>
  <si>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</si>
  <si>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</si>
  <si>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</si>
  <si>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</si>
  <si>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</si>
  <si>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</si>
  <si>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</si>
  <si>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</si>
  <si>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</si>
  <si>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</si>
  <si>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</si>
  <si>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</si>
  <si>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</si>
  <si>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</si>
  <si>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</si>
  <si>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</si>
  <si>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</si>
  <si>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</si>
  <si>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</si>
  <si>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</si>
  <si>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</si>
  <si>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</si>
  <si>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</si>
  <si>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</si>
  <si>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</si>
  <si>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</si>
  <si>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</si>
  <si>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</si>
  <si>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</si>
  <si>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</si>
  <si>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</si>
  <si>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</si>
  <si>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</si>
  <si>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</si>
  <si>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</si>
  <si>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</si>
  <si>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</si>
  <si>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</si>
  <si>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</si>
  <si>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</si>
  <si>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</si>
  <si>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</si>
  <si>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</si>
  <si>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</si>
  <si>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</si>
  <si>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</si>
  <si>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</si>
  <si>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</si>
  <si>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</si>
  <si>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</si>
  <si>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</si>
  <si>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</si>
  <si>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</si>
  <si>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</si>
  <si>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</si>
  <si>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</si>
  <si>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</si>
  <si>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</si>
  <si>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</si>
  <si>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</si>
  <si>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</si>
  <si>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</si>
  <si>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</si>
  <si>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</si>
  <si>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</si>
  <si>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</si>
  <si>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</si>
  <si>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</si>
  <si>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</si>
  <si>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</si>
  <si>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</si>
  <si>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</si>
  <si>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</si>
  <si>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</si>
  <si>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</si>
  <si>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</si>
  <si>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</si>
  <si>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</si>
  <si>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</si>
  <si>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</si>
  <si>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</si>
  <si>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</si>
  <si>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</si>
  <si>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</si>
  <si>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</si>
  <si>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</si>
  <si>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</si>
  <si>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</si>
  <si>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</si>
  <si>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</si>
  <si>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</si>
  <si>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</si>
  <si>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</si>
  <si>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</si>
  <si>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</si>
  <si>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</si>
  <si>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</si>
  <si>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</si>
  <si>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</si>
  <si>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</si>
  <si>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</si>
  <si>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</si>
  <si>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</si>
  <si>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</si>
  <si>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</si>
  <si>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</si>
  <si>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</si>
  <si>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</si>
  <si>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</si>
  <si>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</si>
  <si>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</si>
  <si>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</si>
  <si>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</si>
  <si>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</si>
  <si>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</si>
  <si>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</si>
  <si>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</si>
  <si>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</si>
  <si>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</si>
  <si>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</si>
  <si>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</si>
  <si>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</si>
  <si>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</si>
  <si>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</si>
  <si>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</si>
  <si>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</si>
  <si>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</si>
  <si>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</si>
  <si>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</si>
  <si>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</si>
  <si>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</si>
  <si>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</si>
  <si>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</si>
  <si>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</si>
  <si>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</si>
  <si>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</si>
  <si>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</si>
  <si>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</si>
  <si>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</si>
  <si>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</si>
  <si>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</si>
  <si>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</si>
  <si>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</si>
  <si>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</si>
  <si>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</si>
  <si>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</si>
  <si>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</si>
  <si>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</si>
  <si>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</si>
  <si>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</si>
  <si>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</si>
  <si>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</si>
  <si>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</si>
  <si>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</si>
  <si>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</si>
  <si>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</si>
  <si>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</si>
  <si>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</si>
  <si>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</si>
  <si>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</si>
  <si>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</si>
  <si>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</si>
  <si>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</si>
  <si>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</si>
  <si>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</si>
  <si>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</si>
  <si>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</si>
  <si>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</si>
  <si>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</si>
  <si>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</si>
  <si>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</si>
  <si>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</si>
  <si>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</si>
  <si>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</si>
  <si>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</si>
  <si>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</si>
  <si>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</si>
  <si>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</si>
  <si>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</si>
  <si>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</si>
  <si>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</si>
  <si>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</si>
  <si>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</si>
  <si>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</si>
  <si>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</si>
  <si>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</si>
  <si>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</si>
  <si>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</si>
  <si>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</si>
  <si>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</si>
  <si>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</si>
  <si>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</si>
  <si>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</si>
  <si>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</si>
  <si>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</si>
  <si>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</si>
  <si>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</si>
  <si>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</si>
  <si>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</si>
  <si>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</si>
  <si>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</si>
  <si>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</si>
  <si>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</si>
  <si>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</si>
  <si>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</si>
  <si>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</si>
  <si>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</si>
  <si>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</si>
  <si>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</si>
  <si>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</si>
  <si>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</si>
  <si>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</si>
  <si>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</si>
  <si>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</si>
  <si>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</si>
  <si>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</si>
  <si>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</si>
  <si>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</si>
  <si>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</si>
  <si>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</si>
  <si>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</si>
  <si>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</si>
  <si>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</si>
  <si>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</si>
  <si>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</si>
  <si>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</si>
  <si>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</si>
  <si>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</si>
  <si>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</si>
  <si>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</si>
  <si>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</si>
  <si>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</si>
  <si>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</si>
  <si>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</si>
  <si>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</si>
  <si>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</si>
  <si>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</si>
  <si>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</si>
  <si>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</si>
  <si>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</si>
  <si>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</si>
  <si>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</si>
  <si>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</si>
  <si>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</si>
  <si>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</si>
  <si>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</si>
  <si>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</si>
  <si>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</si>
  <si>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</si>
  <si>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</si>
  <si>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</si>
  <si>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</si>
  <si>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</si>
  <si>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</si>
  <si>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</si>
  <si>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</si>
  <si>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</si>
  <si>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</si>
  <si>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</si>
  <si>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</si>
  <si>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</si>
  <si>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</si>
  <si>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</si>
  <si>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</si>
  <si>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</si>
  <si>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</si>
  <si>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</si>
  <si>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</si>
  <si>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</si>
  <si>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</si>
  <si>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</si>
  <si>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</si>
  <si>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</si>
  <si>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</si>
  <si>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</si>
  <si>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</si>
  <si>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</si>
  <si>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</si>
  <si>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</si>
  <si>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</si>
  <si>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</si>
  <si>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</si>
  <si>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</si>
  <si>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</si>
  <si>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</si>
  <si>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</si>
  <si>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</si>
  <si>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</si>
  <si>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</si>
  <si>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</si>
  <si>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</si>
  <si>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</si>
  <si>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</si>
  <si>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</si>
  <si>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</si>
  <si>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</si>
  <si>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</si>
  <si>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</si>
  <si>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</si>
  <si>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</si>
  <si>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</si>
  <si>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</si>
  <si>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</si>
  <si>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</si>
  <si>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</si>
  <si>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</si>
  <si>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</si>
  <si>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</si>
  <si>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</si>
  <si>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</si>
  <si>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</si>
  <si>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</si>
  <si>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</si>
  <si>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</si>
  <si>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</si>
  <si>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</si>
  <si>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</si>
  <si>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</si>
  <si>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</si>
  <si>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</si>
  <si>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</si>
  <si>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</si>
  <si>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</si>
  <si>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</si>
  <si>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</si>
  <si>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</si>
  <si>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</si>
  <si>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</si>
  <si>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</si>
  <si>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</si>
  <si>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</si>
  <si>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</si>
  <si>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</si>
  <si>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</si>
  <si>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</si>
  <si>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</si>
  <si>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</si>
  <si>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</si>
  <si>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</si>
  <si>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</si>
  <si>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</si>
  <si>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</si>
  <si>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</si>
  <si>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</si>
  <si>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</si>
  <si>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</si>
  <si>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</si>
  <si>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</si>
  <si>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</si>
  <si>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</si>
  <si>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</si>
  <si>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</si>
  <si>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</si>
  <si>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</si>
  <si>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</si>
  <si>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</si>
  <si>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</si>
  <si>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</si>
  <si>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</si>
  <si>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</si>
  <si>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</si>
  <si>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</si>
  <si>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</si>
  <si>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</si>
  <si>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</si>
  <si>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</si>
  <si>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</si>
  <si>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</si>
  <si>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</si>
  <si>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</si>
  <si>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</si>
  <si>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</si>
  <si>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</si>
  <si>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</si>
  <si>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</si>
  <si>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</si>
  <si>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</si>
  <si>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</si>
  <si>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</si>
  <si>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</si>
  <si>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</si>
  <si>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</si>
  <si>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</si>
  <si>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</si>
  <si>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</si>
  <si>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</si>
  <si>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</si>
  <si>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</si>
  <si>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</si>
  <si>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</si>
  <si>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</si>
  <si>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</si>
  <si>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</si>
  <si>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</si>
  <si>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</si>
  <si>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</si>
  <si>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</si>
  <si>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</si>
  <si>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</si>
  <si>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</si>
  <si>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</si>
  <si>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</si>
  <si>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</si>
  <si>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</si>
  <si>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</si>
  <si>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</si>
  <si>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</si>
  <si>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</si>
  <si>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</si>
  <si>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</si>
  <si>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</si>
  <si>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</si>
  <si>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</si>
  <si>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</si>
  <si>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</si>
  <si>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</si>
  <si>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</si>
  <si>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</si>
  <si>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</si>
  <si>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</si>
  <si>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</si>
  <si>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</si>
  <si>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</si>
  <si>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</si>
  <si>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</si>
  <si>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</si>
  <si>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</si>
  <si>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</si>
  <si>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</si>
  <si>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</si>
  <si>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</si>
  <si>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</si>
  <si>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</si>
  <si>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</si>
  <si>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</si>
  <si>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</si>
  <si>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</si>
  <si>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</si>
  <si>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</si>
  <si>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</si>
  <si>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</si>
  <si>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</si>
  <si>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</si>
  <si>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</si>
  <si>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</si>
  <si>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</si>
  <si>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</si>
  <si>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</si>
  <si>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</si>
  <si>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</si>
  <si>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</si>
  <si>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</si>
  <si>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</si>
  <si>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</si>
  <si>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</si>
  <si>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</si>
  <si>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</si>
  <si>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</si>
  <si>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</si>
  <si>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</si>
  <si>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</si>
  <si>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</si>
  <si>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</si>
  <si>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</si>
  <si>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</si>
  <si>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</si>
  <si>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</si>
  <si>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</si>
  <si>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</si>
  <si>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</si>
  <si>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</si>
  <si>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</si>
  <si>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</si>
  <si>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</si>
  <si>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</si>
  <si>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</si>
  <si>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</si>
  <si>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</si>
  <si>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</si>
  <si>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</si>
  <si>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</si>
  <si>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</si>
  <si>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</si>
  <si>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</si>
  <si>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</si>
  <si>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</si>
  <si>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</si>
  <si>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</si>
  <si>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</si>
  <si>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</si>
  <si>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</si>
  <si>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</si>
  <si>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</si>
  <si>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</si>
  <si>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</si>
  <si>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</si>
  <si>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</si>
  <si>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</si>
  <si>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</si>
  <si>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</si>
  <si>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</si>
  <si>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</si>
  <si>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</si>
  <si>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</si>
  <si>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</si>
  <si>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</si>
  <si>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</si>
  <si>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</si>
  <si>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</si>
  <si>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</si>
  <si>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</si>
  <si>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</si>
  <si>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</si>
  <si>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</si>
  <si>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</si>
  <si>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</si>
  <si>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</si>
  <si>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</si>
  <si>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</si>
  <si>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</si>
  <si>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</si>
  <si>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</si>
  <si>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</si>
  <si>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</si>
  <si>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</si>
  <si>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</si>
  <si>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</si>
  <si>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</si>
  <si>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</si>
  <si>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</si>
  <si>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</si>
  <si>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</si>
  <si>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</si>
  <si>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</si>
  <si>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</si>
  <si>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</si>
  <si>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</si>
  <si>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</si>
  <si>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</si>
  <si>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</si>
  <si>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</si>
  <si>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</si>
  <si>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</si>
  <si>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</si>
  <si>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</si>
  <si>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</si>
  <si>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</si>
  <si>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</si>
  <si>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</si>
  <si>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</si>
  <si>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</si>
  <si>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</si>
  <si>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</si>
  <si>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</si>
  <si>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</si>
  <si>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</si>
  <si>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</si>
  <si>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</si>
  <si>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</si>
  <si>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</si>
  <si>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</si>
  <si>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</si>
  <si>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</si>
  <si>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</si>
  <si>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</si>
  <si>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</si>
  <si>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</si>
  <si>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</si>
  <si>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</si>
  <si>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</si>
  <si>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</si>
  <si>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</si>
  <si>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</si>
  <si>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</si>
  <si>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</si>
  <si>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</si>
  <si>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</si>
  <si>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</si>
  <si>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</si>
  <si>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</si>
  <si>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</si>
  <si>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</si>
  <si>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</si>
  <si>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</si>
  <si>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</si>
  <si>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</si>
  <si>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</si>
  <si>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</si>
  <si>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</si>
  <si>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</si>
  <si>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</si>
  <si>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</si>
  <si>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</si>
  <si>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</si>
  <si>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</si>
  <si>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</si>
  <si>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</si>
  <si>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</si>
  <si>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</si>
  <si>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</si>
  <si>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</si>
  <si>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</si>
  <si>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</si>
  <si>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</si>
  <si>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</si>
  <si>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</si>
  <si>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</si>
  <si>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</si>
  <si>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</si>
  <si>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</si>
  <si>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</si>
  <si>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</si>
  <si>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</si>
  <si>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</si>
  <si>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</si>
  <si>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</si>
  <si>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</si>
  <si>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</si>
  <si>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</si>
  <si>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</si>
  <si>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</si>
  <si>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</si>
  <si>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</si>
  <si>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</si>
  <si>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</si>
  <si>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</si>
  <si>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</si>
  <si>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</si>
  <si>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</si>
  <si>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</si>
  <si>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</si>
  <si>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</si>
  <si>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</si>
  <si>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</si>
  <si>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</si>
  <si>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</si>
  <si>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</si>
  <si>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</si>
  <si>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</si>
  <si>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</si>
  <si>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</si>
  <si>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</si>
  <si>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</si>
  <si>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</si>
  <si>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</si>
  <si>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</si>
  <si>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</si>
  <si>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</si>
  <si>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</si>
  <si>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</si>
  <si>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</si>
  <si>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</si>
  <si>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</si>
  <si>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</si>
  <si>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</si>
  <si>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</si>
  <si>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</si>
  <si>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</si>
  <si>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</si>
  <si>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</si>
  <si>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</si>
  <si>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</si>
  <si>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</si>
  <si>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</si>
  <si>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</si>
  <si>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</si>
  <si>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</si>
  <si>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</si>
  <si>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</si>
  <si>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</si>
  <si>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</si>
  <si>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</si>
  <si>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</si>
  <si>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</si>
  <si>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</si>
  <si>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</si>
  <si>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</si>
  <si>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</si>
  <si>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</si>
  <si>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</si>
  <si>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</si>
  <si>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</si>
  <si>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</si>
  <si>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</si>
  <si>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</si>
  <si>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</si>
  <si>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</si>
  <si>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</si>
  <si>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</si>
  <si>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</si>
  <si>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</si>
  <si>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</si>
  <si>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</si>
  <si>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</si>
  <si>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</si>
  <si>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</si>
  <si>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</si>
  <si>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</si>
  <si>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</si>
  <si>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</si>
  <si>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</si>
  <si>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</si>
  <si>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</si>
  <si>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</si>
  <si>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</si>
  <si>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</si>
  <si>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</si>
  <si>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</si>
  <si>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</si>
  <si>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</si>
  <si>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</si>
  <si>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</si>
  <si>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</si>
  <si>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</si>
  <si>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</si>
  <si>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</si>
  <si>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</si>
  <si>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</si>
  <si>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</si>
  <si>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</si>
  <si>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</si>
  <si>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</si>
  <si>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</si>
  <si>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</si>
  <si>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</si>
  <si>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</si>
  <si>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</si>
  <si>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</si>
  <si>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</si>
  <si>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</si>
  <si>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</si>
  <si>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</si>
  <si>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</si>
  <si>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</si>
  <si>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</si>
  <si>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</si>
  <si>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</si>
  <si>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</si>
  <si>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</si>
  <si>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</si>
  <si>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</si>
  <si>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</si>
  <si>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</si>
  <si>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</si>
  <si>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</si>
  <si>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</si>
  <si>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</si>
  <si>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</si>
  <si>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</si>
  <si>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</si>
  <si>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</si>
  <si>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</si>
  <si>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</si>
  <si>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</si>
  <si>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</si>
  <si>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</si>
  <si>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</si>
  <si>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</si>
  <si>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</si>
  <si>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</si>
  <si>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</si>
  <si>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</si>
  <si>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</si>
  <si>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</si>
  <si>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</si>
  <si>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</si>
  <si>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</si>
  <si>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</si>
  <si>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</si>
  <si>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</si>
  <si>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</si>
  <si>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</si>
  <si>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</si>
  <si>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</si>
  <si>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</si>
  <si>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</si>
  <si>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</si>
  <si>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</si>
  <si>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</si>
  <si>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</si>
  <si>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</si>
  <si>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</si>
  <si>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</si>
  <si>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</si>
  <si>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</si>
  <si>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</si>
  <si>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</si>
  <si>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</si>
  <si>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</si>
  <si>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</si>
  <si>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</si>
  <si>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</si>
  <si>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</si>
  <si>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</si>
  <si>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</si>
  <si>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</si>
  <si>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</si>
  <si>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</si>
  <si>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</si>
  <si>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</si>
  <si>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</si>
  <si>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</si>
  <si>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</si>
  <si>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</si>
  <si>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</si>
  <si>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</si>
  <si>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</si>
  <si>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</si>
  <si>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</si>
  <si>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</si>
  <si>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</si>
  <si>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</si>
  <si>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</si>
  <si>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</si>
  <si>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</si>
  <si>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</si>
  <si>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</si>
  <si>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</si>
  <si>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</si>
  <si>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</si>
  <si>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</si>
  <si>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</si>
  <si>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</si>
  <si>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</si>
  <si>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</si>
  <si>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</si>
  <si>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</si>
  <si>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</si>
  <si>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</si>
  <si>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</si>
  <si>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</si>
  <si>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</si>
  <si>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</si>
  <si>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</si>
  <si>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</si>
  <si>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</si>
  <si>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</si>
  <si>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</si>
  <si>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</si>
  <si>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</si>
  <si>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</si>
  <si>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</si>
  <si>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</si>
  <si>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</si>
  <si>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</si>
  <si>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</si>
  <si>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</si>
  <si>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</si>
  <si>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</si>
  <si>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</si>
  <si>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</si>
  <si>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</si>
  <si>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</si>
  <si>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</si>
  <si>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</si>
  <si>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</si>
  <si>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</si>
  <si>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</si>
  <si>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</si>
  <si>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</si>
  <si>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</si>
  <si>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</si>
  <si>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</si>
  <si>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</si>
  <si>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</si>
  <si>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</si>
  <si>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</si>
  <si>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</si>
  <si>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</si>
  <si>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</si>
  <si>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</si>
  <si>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</si>
  <si>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</si>
  <si>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</si>
  <si>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</si>
  <si>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</si>
  <si>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</si>
  <si>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</si>
  <si>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</si>
  <si>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</si>
  <si>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</si>
  <si>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</si>
  <si>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</si>
  <si>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</si>
  <si>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</si>
  <si>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</si>
  <si>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</si>
  <si>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</si>
  <si>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</si>
  <si>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</si>
  <si>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</si>
  <si>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</si>
  <si>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</si>
  <si>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</si>
  <si>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</si>
  <si>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</si>
  <si>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</si>
  <si>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</si>
  <si>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</si>
  <si>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</si>
  <si>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</si>
  <si>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</si>
  <si>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</si>
  <si>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</si>
  <si>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</si>
  <si>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</si>
  <si>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</si>
  <si>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</si>
  <si>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</si>
  <si>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</si>
  <si>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</si>
  <si>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</si>
  <si>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</si>
  <si>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</si>
  <si>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</si>
  <si>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</si>
  <si>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</si>
  <si>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</si>
  <si>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</si>
  <si>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</si>
  <si>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</si>
  <si>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</si>
  <si>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</si>
  <si>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</si>
  <si>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</si>
  <si>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</si>
  <si>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</si>
  <si>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</si>
  <si>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</si>
  <si>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</si>
  <si>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</si>
  <si>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</si>
  <si>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</si>
  <si>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</si>
  <si>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</si>
  <si>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</si>
  <si>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</si>
  <si>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</si>
  <si>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</si>
  <si>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</si>
  <si>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</si>
  <si>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</si>
  <si>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</si>
  <si>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</si>
  <si>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</si>
  <si>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</si>
  <si>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</si>
  <si>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</si>
  <si>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</si>
  <si>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</si>
  <si>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</si>
  <si>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</si>
  <si>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</si>
  <si>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</si>
  <si>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</si>
  <si>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</si>
  <si>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</si>
  <si>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</si>
  <si>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</si>
  <si>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</si>
  <si>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</si>
  <si>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</si>
  <si>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</si>
  <si>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</si>
  <si>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</si>
  <si>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</si>
  <si>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</si>
  <si>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</si>
  <si>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</si>
  <si>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</si>
  <si>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</si>
  <si>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</si>
  <si>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</si>
  <si>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</si>
  <si>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</si>
  <si>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</si>
  <si>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</si>
  <si>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</si>
  <si>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</si>
  <si>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</si>
  <si>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</si>
  <si>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</si>
  <si>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</si>
  <si>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</si>
  <si>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</si>
  <si>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</si>
  <si>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</si>
  <si>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</si>
  <si>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</si>
  <si>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</si>
  <si>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</si>
  <si>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</si>
  <si>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</si>
  <si>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</si>
  <si>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</si>
  <si>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</si>
  <si>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</si>
  <si>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</si>
  <si>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</si>
  <si>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</si>
  <si>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</si>
  <si>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</si>
  <si>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</si>
  <si>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</si>
  <si>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</si>
  <si>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</si>
  <si>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</si>
  <si>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</si>
  <si>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</si>
  <si>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</si>
  <si>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</si>
  <si>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</si>
  <si>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</si>
  <si>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</si>
  <si>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</si>
  <si>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</si>
  <si>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</si>
  <si>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</si>
  <si>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</si>
  <si>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</si>
  <si>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</si>
  <si>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</si>
  <si>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</si>
  <si>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</si>
  <si>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</si>
  <si>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</si>
  <si>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</si>
  <si>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</si>
  <si>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</si>
  <si>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</si>
  <si>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</si>
  <si>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</si>
  <si>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</si>
  <si>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</si>
  <si>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</si>
  <si>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</si>
  <si>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</si>
  <si>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</si>
  <si>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</si>
  <si>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</si>
  <si>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</si>
  <si>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</si>
  <si>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</si>
  <si>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</si>
  <si>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</si>
  <si>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</si>
  <si>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</si>
  <si>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</si>
  <si>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</si>
  <si>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</si>
  <si>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</si>
  <si>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</si>
  <si>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</si>
  <si>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</si>
  <si>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</si>
  <si>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</si>
  <si>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</si>
  <si>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</si>
  <si>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</si>
  <si>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</si>
  <si>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</si>
  <si>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</si>
  <si>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</si>
  <si>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</si>
  <si>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</si>
  <si>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</si>
  <si>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</si>
  <si>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</si>
  <si>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</si>
  <si>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</si>
  <si>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</si>
  <si>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</si>
  <si>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</si>
  <si>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</si>
  <si>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</si>
  <si>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</si>
  <si>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</si>
  <si>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</si>
  <si>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</si>
  <si>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</si>
  <si>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</si>
  <si>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</si>
  <si>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</si>
  <si>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</si>
  <si>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</si>
  <si>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</si>
  <si>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</si>
  <si>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</si>
  <si>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</si>
  <si>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</si>
  <si>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</si>
  <si>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</si>
  <si>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</si>
  <si>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</si>
  <si>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</si>
  <si>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</si>
  <si>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</si>
  <si>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</si>
  <si>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</si>
  <si>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</si>
  <si>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</si>
  <si>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</si>
  <si>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</si>
  <si>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</si>
  <si>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</si>
  <si>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</si>
  <si>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</si>
  <si>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</si>
  <si>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</si>
  <si>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</si>
  <si>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</si>
  <si>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</si>
  <si>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</si>
  <si>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</si>
  <si>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</si>
  <si>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</si>
  <si>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</si>
  <si>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</si>
  <si>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</si>
  <si>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</si>
  <si>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</si>
  <si>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</si>
  <si>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</si>
  <si>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</si>
  <si>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</si>
  <si>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</si>
  <si>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</si>
  <si>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</si>
  <si>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</si>
  <si>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</si>
  <si>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</si>
  <si>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</si>
  <si>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</si>
  <si>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</si>
  <si>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</si>
  <si>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</si>
  <si>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</si>
  <si>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</si>
  <si>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</si>
  <si>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</si>
  <si>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</si>
  <si>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</si>
  <si>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</si>
  <si>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</si>
  <si>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</si>
  <si>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</si>
  <si>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</si>
  <si>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</si>
  <si>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</si>
  <si>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</si>
  <si>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</si>
  <si>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</si>
  <si>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</si>
  <si>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</si>
  <si>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</si>
  <si>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</si>
  <si>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</si>
  <si>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</si>
  <si>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</si>
  <si>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</si>
  <si>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</si>
  <si>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</si>
  <si>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</si>
  <si>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</si>
  <si>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</si>
  <si>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</si>
  <si>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</si>
  <si>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</si>
  <si>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</si>
  <si>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</si>
  <si>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</si>
  <si>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</si>
  <si>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</si>
  <si>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</si>
  <si>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</si>
  <si>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</si>
  <si>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</si>
  <si>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</si>
  <si>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</si>
  <si>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</si>
  <si>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</si>
  <si>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</si>
  <si>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</si>
  <si>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</si>
  <si>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</si>
  <si>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</si>
  <si>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</si>
  <si>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</si>
  <si>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</si>
  <si>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</si>
  <si>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</si>
  <si>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</si>
  <si>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</si>
  <si>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</si>
  <si>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</si>
  <si>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</si>
  <si>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</si>
  <si>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</si>
  <si>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</si>
  <si>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</si>
  <si>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</si>
  <si>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</si>
  <si>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</si>
  <si>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</si>
  <si>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</si>
  <si>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</si>
  <si>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</si>
  <si>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</si>
  <si>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</si>
  <si>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</si>
  <si>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</si>
  <si>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</si>
  <si>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</si>
  <si>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</si>
  <si>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</si>
  <si>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</si>
  <si>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</si>
  <si>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</si>
  <si>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</si>
  <si>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</si>
  <si>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</si>
  <si>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</si>
  <si>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</si>
  <si>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</si>
  <si>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</si>
  <si>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</si>
  <si>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</si>
  <si>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</si>
  <si>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</si>
  <si>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</si>
  <si>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</si>
  <si>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</si>
  <si>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</si>
  <si>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</si>
  <si>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</si>
  <si>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</si>
  <si>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</si>
  <si>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</si>
  <si>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</si>
  <si>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</si>
  <si>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</si>
  <si>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</si>
  <si>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</si>
  <si>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</si>
  <si>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</si>
  <si>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</si>
  <si>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</si>
  <si>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</si>
  <si>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</si>
  <si>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</si>
  <si>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</si>
  <si>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</si>
  <si>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</si>
  <si>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</si>
  <si>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</si>
  <si>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</si>
  <si>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</si>
  <si>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</si>
  <si>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</si>
  <si>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</si>
  <si>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</si>
  <si>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</si>
  <si>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</si>
  <si>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</si>
  <si>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</si>
  <si>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</si>
  <si>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</si>
  <si>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</si>
  <si>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</si>
  <si>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</si>
  <si>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</si>
  <si>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</si>
  <si>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</si>
  <si>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</si>
  <si>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</si>
  <si>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</si>
  <si>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</si>
  <si>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</si>
  <si>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</si>
  <si>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</si>
  <si>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</si>
  <si>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</si>
  <si>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</si>
  <si>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</si>
  <si>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</si>
  <si>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</si>
  <si>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</si>
  <si>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</si>
  <si>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</si>
  <si>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</si>
  <si>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</si>
  <si>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</si>
  <si>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</si>
  <si>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</si>
  <si>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</si>
  <si>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</si>
  <si>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</si>
  <si>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</si>
  <si>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</si>
  <si>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</si>
  <si>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</si>
  <si>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</si>
  <si>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</si>
  <si>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</si>
  <si>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</si>
  <si>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</si>
  <si>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</si>
  <si>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</si>
  <si>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</si>
  <si>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</si>
  <si>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</si>
  <si>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</si>
  <si>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</si>
  <si>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</si>
  <si>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</si>
  <si>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</si>
  <si>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</si>
  <si>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</si>
  <si>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</si>
  <si>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</si>
  <si>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</si>
  <si>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</si>
  <si>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</si>
  <si>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</si>
  <si>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</si>
  <si>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</si>
  <si>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</si>
  <si>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</si>
  <si>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</si>
  <si>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</si>
  <si>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</si>
  <si>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</si>
  <si>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</si>
  <si>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</si>
  <si>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</si>
  <si>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</si>
  <si>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</si>
  <si>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</si>
  <si>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</si>
  <si>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</si>
  <si>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</si>
  <si>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</si>
  <si>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</si>
  <si>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</si>
  <si>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</si>
  <si>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</si>
  <si>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</si>
  <si>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</si>
  <si>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</si>
  <si>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</si>
  <si>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</si>
  <si>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</si>
  <si>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</si>
  <si>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</si>
  <si>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</si>
  <si>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</si>
  <si>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</si>
  <si>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</si>
  <si>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</si>
  <si>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</si>
  <si>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</si>
  <si>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</si>
  <si>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</si>
  <si>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</si>
  <si>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</si>
  <si>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</si>
  <si>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</si>
  <si>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</si>
  <si>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</si>
  <si>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</si>
  <si>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</si>
  <si>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</si>
  <si>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</si>
  <si>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</si>
  <si>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</si>
  <si>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</si>
  <si>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</si>
  <si>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</si>
  <si>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</si>
  <si>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</si>
  <si>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</si>
  <si>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</si>
  <si>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</si>
  <si>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</si>
  <si>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</si>
  <si>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</si>
  <si>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</si>
  <si>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</si>
  <si>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</si>
  <si>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</si>
  <si>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</si>
  <si>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</si>
  <si>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</si>
  <si>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</si>
  <si>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</si>
  <si>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</si>
  <si>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</si>
  <si>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</si>
  <si>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</si>
  <si>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</si>
  <si>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</si>
  <si>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</si>
  <si>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</si>
  <si>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</si>
  <si>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</si>
  <si>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</si>
  <si>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</si>
  <si>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</si>
  <si>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</si>
  <si>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</si>
  <si>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</si>
  <si>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</si>
  <si>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</si>
  <si>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</si>
  <si>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</si>
  <si>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</si>
  <si>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</si>
  <si>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</si>
  <si>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</si>
  <si>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</si>
  <si>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</si>
  <si>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</si>
  <si>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</si>
  <si>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</si>
  <si>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</si>
  <si>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</si>
  <si>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</si>
  <si>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</si>
  <si>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</si>
  <si>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</si>
  <si>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</si>
  <si>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</si>
  <si>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</si>
  <si>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</si>
  <si>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</si>
  <si>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</si>
  <si>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</si>
  <si>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</si>
  <si>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</si>
  <si>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</si>
  <si>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</si>
  <si>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</si>
  <si>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</si>
  <si>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</si>
  <si>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</si>
  <si>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</si>
  <si>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</si>
  <si>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</si>
  <si>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</si>
  <si>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</si>
  <si>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</si>
  <si>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</si>
  <si>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</si>
  <si>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</si>
  <si>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</si>
  <si>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</si>
  <si>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</si>
  <si>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</si>
  <si>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</si>
  <si>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</si>
  <si>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</si>
  <si>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</si>
  <si>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</si>
  <si>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</si>
  <si>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</si>
  <si>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</si>
  <si>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</si>
  <si>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</si>
  <si>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</si>
  <si>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</si>
  <si>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</si>
  <si>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</si>
  <si>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</si>
  <si>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</si>
  <si>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</si>
  <si>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</si>
  <si>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</si>
  <si>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</si>
  <si>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</si>
  <si>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</si>
  <si>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</si>
  <si>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</si>
  <si>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</si>
  <si>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</si>
  <si>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</si>
  <si>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</si>
  <si>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</si>
  <si>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</si>
  <si>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</si>
  <si>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</si>
  <si>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</si>
  <si>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</si>
  <si>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</si>
  <si>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</si>
  <si>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</si>
  <si>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</si>
  <si>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</si>
  <si>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</si>
  <si>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</si>
  <si>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</si>
  <si>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</si>
  <si>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</si>
  <si>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</si>
  <si>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</si>
  <si>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</si>
  <si>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</si>
  <si>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</si>
  <si>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</si>
  <si>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</si>
  <si>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</si>
  <si>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</si>
  <si>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</si>
  <si>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</si>
  <si>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</si>
  <si>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</si>
  <si>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</si>
  <si>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</si>
  <si>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</si>
  <si>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</si>
  <si>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</si>
  <si>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</si>
  <si>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</si>
  <si>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</si>
  <si>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</si>
  <si>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</si>
  <si>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</si>
  <si>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</si>
  <si>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</si>
  <si>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</si>
  <si>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</si>
  <si>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</si>
  <si>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</si>
  <si>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</si>
  <si>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</si>
  <si>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</si>
  <si>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</si>
  <si>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</si>
  <si>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</si>
  <si>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</si>
  <si>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</si>
  <si>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</si>
  <si>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</si>
  <si>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</si>
  <si>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</si>
  <si>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</si>
  <si>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</si>
  <si>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</si>
  <si>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</si>
  <si>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</si>
  <si>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</si>
  <si>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</si>
  <si>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</si>
  <si>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</si>
  <si>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</si>
  <si>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</si>
  <si>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</si>
  <si>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</si>
  <si>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</si>
  <si>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</si>
  <si>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</si>
  <si>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</si>
  <si>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</si>
  <si>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</si>
  <si>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</si>
  <si>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</si>
  <si>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</si>
  <si>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</si>
  <si>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</si>
  <si>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</si>
  <si>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</si>
  <si>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</si>
  <si>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</si>
  <si>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</si>
  <si>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</si>
  <si>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</si>
  <si>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</si>
  <si>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</si>
  <si>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</si>
  <si>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</si>
  <si>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</si>
  <si>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</si>
  <si>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</si>
  <si>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</si>
  <si>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</si>
  <si>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</si>
  <si>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</si>
  <si>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</si>
  <si>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</si>
  <si>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</si>
  <si>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</si>
  <si>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</si>
  <si>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</si>
  <si>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</si>
  <si>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</si>
  <si>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</si>
  <si>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</si>
  <si>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</si>
  <si>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</si>
  <si>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</si>
  <si>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</si>
  <si>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</si>
  <si>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</si>
  <si>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</si>
  <si>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</si>
  <si>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</si>
  <si>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</si>
  <si>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</si>
  <si>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</si>
  <si>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</si>
  <si>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</si>
  <si>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</si>
  <si>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</si>
  <si>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</si>
  <si>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</si>
  <si>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</si>
  <si>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</si>
  <si>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</si>
  <si>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</si>
  <si>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</si>
  <si>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</si>
  <si>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</si>
  <si>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</si>
  <si>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</si>
  <si>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</si>
  <si>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</si>
  <si>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</si>
  <si>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</si>
  <si>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</si>
  <si>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</si>
  <si>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</si>
  <si>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</si>
  <si>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</si>
  <si>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</si>
  <si>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</si>
  <si>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</si>
  <si>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</si>
  <si>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</si>
  <si>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</si>
  <si>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</si>
  <si>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</si>
  <si>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</si>
  <si>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</si>
  <si>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</si>
  <si>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</si>
  <si>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</si>
  <si>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</si>
  <si>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</si>
  <si>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</si>
  <si>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</si>
  <si>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</si>
  <si>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</si>
  <si>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</si>
  <si>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</si>
  <si>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</si>
  <si>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</si>
  <si>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</si>
  <si>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</si>
  <si>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</si>
  <si>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</si>
  <si>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</si>
  <si>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</si>
  <si>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</si>
  <si>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</si>
  <si>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</si>
  <si>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</si>
  <si>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</si>
  <si>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</si>
  <si>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</si>
  <si>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</si>
  <si>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</si>
  <si>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</si>
  <si>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</si>
  <si>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</si>
  <si>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</si>
  <si>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</si>
  <si>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</si>
  <si>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</si>
  <si>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</si>
  <si>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</si>
  <si>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</si>
  <si>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</si>
  <si>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</si>
  <si>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</si>
  <si>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</si>
  <si>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</si>
  <si>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</si>
  <si>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</si>
  <si>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</si>
  <si>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</si>
  <si>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</si>
  <si>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</si>
  <si>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</si>
  <si>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</si>
  <si>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</si>
  <si>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</si>
  <si>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</si>
  <si>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</si>
  <si>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</si>
  <si>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</si>
  <si>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</si>
  <si>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</si>
  <si>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</si>
  <si>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</si>
  <si>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</si>
  <si>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</si>
  <si>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</si>
  <si>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</si>
  <si>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</si>
  <si>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</si>
  <si>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</si>
  <si>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</si>
  <si>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</si>
  <si>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</si>
  <si>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</si>
  <si>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</si>
  <si>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</si>
  <si>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</si>
  <si>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</si>
  <si>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</si>
  <si>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</si>
  <si>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</si>
  <si>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</si>
  <si>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</si>
  <si>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</si>
  <si>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</si>
  <si>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</si>
  <si>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</si>
  <si>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</si>
  <si>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</si>
  <si>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</si>
  <si>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</si>
  <si>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</si>
  <si>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</si>
  <si>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</si>
  <si>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</si>
  <si>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</si>
  <si>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</si>
  <si>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</si>
  <si>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</si>
  <si>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</si>
  <si>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</si>
  <si>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</si>
  <si>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</si>
  <si>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</si>
  <si>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</si>
  <si>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</si>
  <si>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</si>
  <si>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</si>
  <si>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</si>
  <si>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</si>
  <si>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</si>
  <si>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</si>
  <si>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</si>
  <si>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</si>
  <si>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</si>
  <si>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</si>
  <si>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</si>
  <si>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</si>
  <si>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</si>
  <si>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</si>
  <si>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</si>
  <si>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</si>
  <si>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</si>
  <si>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</si>
  <si>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</si>
  <si>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</si>
  <si>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</si>
  <si>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</si>
  <si>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</si>
  <si>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</si>
  <si>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</si>
  <si>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</si>
  <si>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</si>
  <si>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</si>
  <si>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</si>
  <si>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</si>
  <si>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</si>
  <si>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</si>
  <si>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</si>
  <si>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</si>
  <si>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</si>
  <si>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</si>
  <si>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</si>
  <si>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</si>
  <si>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</si>
  <si>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</si>
  <si>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</si>
  <si>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</si>
  <si>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</si>
  <si>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</si>
  <si>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</si>
  <si>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</si>
  <si>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</si>
  <si>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</si>
  <si>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</si>
  <si>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</si>
  <si>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</si>
  <si>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</si>
  <si>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</si>
  <si>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</si>
  <si>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</si>
  <si>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</si>
  <si>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</si>
  <si>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</si>
  <si>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</si>
  <si>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</si>
  <si>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</si>
  <si>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</si>
  <si>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</si>
  <si>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</si>
  <si>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</si>
  <si>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</si>
  <si>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</si>
  <si>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</si>
  <si>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</si>
  <si>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</si>
  <si>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</si>
  <si>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</si>
  <si>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</si>
  <si>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</si>
  <si>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</si>
  <si>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</si>
  <si>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</si>
  <si>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</si>
  <si>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</si>
  <si>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</si>
  <si>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</si>
  <si>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</si>
  <si>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</si>
  <si>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</si>
  <si>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</si>
  <si>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</si>
  <si>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</si>
  <si>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</si>
  <si>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</si>
  <si>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</si>
  <si>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</si>
  <si>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</si>
  <si>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</si>
  <si>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</si>
  <si>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</si>
  <si>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</si>
  <si>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</si>
  <si>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</si>
  <si>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</si>
  <si>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</si>
  <si>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</si>
  <si>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</si>
  <si>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</si>
  <si>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</si>
  <si>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</si>
  <si>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</si>
  <si>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</si>
  <si>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</si>
  <si>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</si>
  <si>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</si>
  <si>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</si>
  <si>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</si>
  <si>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</si>
  <si>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</si>
  <si>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</si>
  <si>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</si>
  <si>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</si>
  <si>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</si>
  <si>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</si>
  <si>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</si>
  <si>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</si>
  <si>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</si>
  <si>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</si>
  <si>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</si>
  <si>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</si>
  <si>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</si>
  <si>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</si>
  <si>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</si>
  <si>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</si>
  <si>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</si>
  <si>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</si>
  <si>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</si>
  <si>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</si>
  <si>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</si>
  <si>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</si>
  <si>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</si>
  <si>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</si>
  <si>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</si>
  <si>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</si>
  <si>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</si>
  <si>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</si>
  <si>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</si>
  <si>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</si>
  <si>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</si>
  <si>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</si>
  <si>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</si>
  <si>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</si>
  <si>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</si>
  <si>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</si>
  <si>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</si>
  <si>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</si>
  <si>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</si>
  <si>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</si>
  <si>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</si>
  <si>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</si>
  <si>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</si>
  <si>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</si>
  <si>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</si>
  <si>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</si>
  <si>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</si>
  <si>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</si>
  <si>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</si>
  <si>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</si>
  <si>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</si>
  <si>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</si>
  <si>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</si>
  <si>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</si>
  <si>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</si>
  <si>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</si>
  <si>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</si>
  <si>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</si>
  <si>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</si>
  <si>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</si>
  <si>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</si>
  <si>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</si>
  <si>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</si>
  <si>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</si>
  <si>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</si>
  <si>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</si>
  <si>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</si>
  <si>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</si>
  <si>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</si>
  <si>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</si>
  <si>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</si>
  <si>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</si>
  <si>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</si>
  <si>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</si>
  <si>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</si>
  <si>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</si>
  <si>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</si>
  <si>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</si>
  <si>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</si>
  <si>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</si>
  <si>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</si>
  <si>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</si>
  <si>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</si>
  <si>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</si>
  <si>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</si>
  <si>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</si>
  <si>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</si>
  <si>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</si>
  <si>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</si>
  <si>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</si>
  <si>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</si>
  <si>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</si>
  <si>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</si>
  <si>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</si>
  <si>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</si>
  <si>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</si>
  <si>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</si>
  <si>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</si>
  <si>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</si>
  <si>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</si>
  <si>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</si>
  <si>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</si>
  <si>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</si>
  <si>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</si>
  <si>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</si>
  <si>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</si>
  <si>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</si>
  <si>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</si>
  <si>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</si>
  <si>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</si>
  <si>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</si>
  <si>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</si>
  <si>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</si>
  <si>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</si>
  <si>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</si>
  <si>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</si>
  <si>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</si>
  <si>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</si>
  <si>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</si>
  <si>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</si>
  <si>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</si>
  <si>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</si>
  <si>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</si>
  <si>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</si>
  <si>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</si>
  <si>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</si>
  <si>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</si>
  <si>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</si>
  <si>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</si>
  <si>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</si>
  <si>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</si>
  <si>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</si>
  <si>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</si>
  <si>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</si>
  <si>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</si>
  <si>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</si>
  <si>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</si>
  <si>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</si>
  <si>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</si>
  <si>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</si>
  <si>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</si>
  <si>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</si>
  <si>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</si>
  <si>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</si>
  <si>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</si>
  <si>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</si>
  <si>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</si>
  <si>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</si>
  <si>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</si>
  <si>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</si>
  <si>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</si>
  <si>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</si>
  <si>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</si>
  <si>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</si>
  <si>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</si>
  <si>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</si>
  <si>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</si>
  <si>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</si>
  <si>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</si>
  <si>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</si>
  <si>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</si>
  <si>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</si>
  <si>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</si>
  <si>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</si>
  <si>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</si>
  <si>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</si>
  <si>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</si>
  <si>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</si>
  <si>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</si>
  <si>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</si>
  <si>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</si>
  <si>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</si>
  <si>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</si>
  <si>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</si>
  <si>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</si>
  <si>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</si>
  <si>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</si>
  <si>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</si>
  <si>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</si>
  <si>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</si>
  <si>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</si>
  <si>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</si>
  <si>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</si>
  <si>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</si>
  <si>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</si>
  <si>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</si>
  <si>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</si>
  <si>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</si>
  <si>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</si>
  <si>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</si>
  <si>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</si>
  <si>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</si>
  <si>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</si>
  <si>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</si>
  <si>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</si>
  <si>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</si>
  <si>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</si>
  <si>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</si>
  <si>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</si>
  <si>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</si>
  <si>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</si>
  <si>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</si>
  <si>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</si>
  <si>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</si>
  <si>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</si>
  <si>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</si>
  <si>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</si>
  <si>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</si>
  <si>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</si>
  <si>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</si>
  <si>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</si>
  <si>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</si>
  <si>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</si>
  <si>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</si>
  <si>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</si>
  <si>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</si>
  <si>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</si>
  <si>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</si>
  <si>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</si>
  <si>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</si>
  <si>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</si>
  <si>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</si>
  <si>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</si>
  <si>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</si>
  <si>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</si>
  <si>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</si>
  <si>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</si>
  <si>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</si>
  <si>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</si>
  <si>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</si>
  <si>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</si>
  <si>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</si>
  <si>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</si>
  <si>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</si>
  <si>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</si>
  <si>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</si>
  <si>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</si>
  <si>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</si>
  <si>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</si>
  <si>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</si>
  <si>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</si>
  <si>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</si>
  <si>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</si>
  <si>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</si>
  <si>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</si>
  <si>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</si>
  <si>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</si>
  <si>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</si>
  <si>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</si>
  <si>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</si>
  <si>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</si>
  <si>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</si>
  <si>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</si>
  <si>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</si>
  <si>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</si>
  <si>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</si>
  <si>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</si>
  <si>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</si>
  <si>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</si>
  <si>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</si>
  <si>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</si>
  <si>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</si>
  <si>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</si>
  <si>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</si>
  <si>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</si>
  <si>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</si>
  <si>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</si>
  <si>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</si>
  <si>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</si>
  <si>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</si>
  <si>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</si>
  <si>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</si>
  <si>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</si>
  <si>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</si>
  <si>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</si>
  <si>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</si>
  <si>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</si>
  <si>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</si>
  <si>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</si>
  <si>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</si>
  <si>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</si>
  <si>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</si>
  <si>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</si>
  <si>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</si>
  <si>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</si>
  <si>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</si>
  <si>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</si>
  <si>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</si>
  <si>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</si>
  <si>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</si>
  <si>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</si>
  <si>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</si>
  <si>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</si>
  <si>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</si>
  <si>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</si>
  <si>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</si>
  <si>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</si>
  <si>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</si>
  <si>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</si>
  <si>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</si>
  <si>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</si>
  <si>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</si>
  <si>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</si>
  <si>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</si>
  <si>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</si>
  <si>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</si>
  <si>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</si>
  <si>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</si>
  <si>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</si>
  <si>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</si>
  <si>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</si>
  <si>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</si>
  <si>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</si>
  <si>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</si>
  <si>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</si>
  <si>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</si>
  <si>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</si>
  <si>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</si>
  <si>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</si>
  <si>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</si>
  <si>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</si>
  <si>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</si>
  <si>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</si>
  <si>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</si>
  <si>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</si>
  <si>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</si>
  <si>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</si>
  <si>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</si>
  <si>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</si>
  <si>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</si>
  <si>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</si>
  <si>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</si>
  <si>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</si>
  <si>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</si>
  <si>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</si>
  <si>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</si>
  <si>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</si>
  <si>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</si>
  <si>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</si>
  <si>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</si>
  <si>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</si>
  <si>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</si>
  <si>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</si>
  <si>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</si>
  <si>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</si>
  <si>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</si>
  <si>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</si>
  <si>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</si>
  <si>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</si>
  <si>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</si>
  <si>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</si>
  <si>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</si>
  <si>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</si>
  <si>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</si>
  <si>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</si>
  <si>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</si>
  <si>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</si>
  <si>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</si>
  <si>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</si>
  <si>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</si>
  <si>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</si>
  <si>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</si>
  <si>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</si>
  <si>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</si>
  <si>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</si>
  <si>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</si>
  <si>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</si>
  <si>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</si>
  <si>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</si>
  <si>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</si>
  <si>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</si>
  <si>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</si>
  <si>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</si>
  <si>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</si>
  <si>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</si>
  <si>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</si>
  <si>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</si>
  <si>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</si>
  <si>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</si>
  <si>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</si>
  <si>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</si>
  <si>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</si>
  <si>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</si>
  <si>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</si>
  <si>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</si>
  <si>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</si>
  <si>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</si>
  <si>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</si>
  <si>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</si>
  <si>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</si>
  <si>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</si>
  <si>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</si>
  <si>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</si>
  <si>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</si>
  <si>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</si>
  <si>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</si>
  <si>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</si>
  <si>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</si>
  <si>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</si>
  <si>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</si>
  <si>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</si>
  <si>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</si>
  <si>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</si>
  <si>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</si>
  <si>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</si>
  <si>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</si>
  <si>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</si>
  <si>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</si>
  <si>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</si>
  <si>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</si>
  <si>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</si>
  <si>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</si>
  <si>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</si>
  <si>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</si>
  <si>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</si>
  <si>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</si>
  <si>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</si>
  <si>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</si>
  <si>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</si>
  <si>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</si>
  <si>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</si>
  <si>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</si>
  <si>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</si>
  <si>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</si>
  <si>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</si>
  <si>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</si>
  <si>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</si>
  <si>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</si>
  <si>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</si>
  <si>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</si>
  <si>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</si>
  <si>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</si>
  <si>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</si>
  <si>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</si>
  <si>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</si>
  <si>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</si>
  <si>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</si>
  <si>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</si>
  <si>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</si>
  <si>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</si>
  <si>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</si>
  <si>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</si>
  <si>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</si>
  <si>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</si>
  <si>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</si>
  <si>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</si>
  <si>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</si>
  <si>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</si>
  <si>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</si>
  <si>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</si>
  <si>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</si>
  <si>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</si>
  <si>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</si>
  <si>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</si>
  <si>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</si>
  <si>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</si>
  <si>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</si>
  <si>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</si>
  <si>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</si>
  <si>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</si>
  <si>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</si>
  <si>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</si>
  <si>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</si>
  <si>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</si>
  <si>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</si>
  <si>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</si>
  <si>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</si>
  <si>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</si>
  <si>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</si>
  <si>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</si>
  <si>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</si>
  <si>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</si>
  <si>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</si>
  <si>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</si>
  <si>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</si>
  <si>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</si>
  <si>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</si>
  <si>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</si>
  <si>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</si>
  <si>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</si>
  <si>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</si>
  <si>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</si>
  <si>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</si>
  <si>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</si>
  <si>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</si>
  <si>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</si>
  <si>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</si>
  <si>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</si>
  <si>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</si>
  <si>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</si>
  <si>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</si>
  <si>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</si>
  <si>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</si>
  <si>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</si>
  <si>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</si>
  <si>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</si>
  <si>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</si>
  <si>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</si>
  <si>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</si>
  <si>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</si>
  <si>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</si>
  <si>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</si>
  <si>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</si>
  <si>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</si>
  <si>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</si>
  <si>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</si>
  <si>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</si>
  <si>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</si>
  <si>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</si>
  <si>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</si>
  <si>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</si>
  <si>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</si>
  <si>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</si>
  <si>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</si>
  <si>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</si>
  <si>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</si>
  <si>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</si>
  <si>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</si>
  <si>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</si>
  <si>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</si>
  <si>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</si>
  <si>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</si>
  <si>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</si>
  <si>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</si>
  <si>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</si>
  <si>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</si>
  <si>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</si>
  <si>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</si>
  <si>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</si>
  <si>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</si>
  <si>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</si>
  <si>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</si>
  <si>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</si>
  <si>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</si>
  <si>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</si>
  <si>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</si>
  <si>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</si>
  <si>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</si>
  <si>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</si>
  <si>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</si>
  <si>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</si>
  <si>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</si>
  <si>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</si>
  <si>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</si>
  <si>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</si>
  <si>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</si>
  <si>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</si>
  <si>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</si>
  <si>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</si>
  <si>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</si>
  <si>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</si>
  <si>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</si>
  <si>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</si>
  <si>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</si>
  <si>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</si>
  <si>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</si>
  <si>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</si>
  <si>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</si>
  <si>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</si>
  <si>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</si>
  <si>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</si>
  <si>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</si>
  <si>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</si>
  <si>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</si>
  <si>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</si>
  <si>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</si>
  <si>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</si>
  <si>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</si>
  <si>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</si>
  <si>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</si>
  <si>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</si>
  <si>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</si>
  <si>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</si>
  <si>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</si>
  <si>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</si>
  <si>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</si>
  <si>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</si>
  <si>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</si>
  <si>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</si>
  <si>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</si>
  <si>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</si>
  <si>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</si>
  <si>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</si>
  <si>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</si>
  <si>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</si>
  <si>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</si>
  <si>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</si>
  <si>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</si>
  <si>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</si>
  <si>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</si>
  <si>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</si>
  <si>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</si>
  <si>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</si>
  <si>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</si>
  <si>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</si>
  <si>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</si>
  <si>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</si>
  <si>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</si>
  <si>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</si>
  <si>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</si>
  <si>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</si>
  <si>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</si>
  <si>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</si>
  <si>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</si>
  <si>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</si>
  <si>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</si>
  <si>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</si>
  <si>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</si>
  <si>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</si>
  <si>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</si>
  <si>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</si>
  <si>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</si>
  <si>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</si>
  <si>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</si>
  <si>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</si>
  <si>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</si>
  <si>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</si>
  <si>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</si>
  <si>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</si>
  <si>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</si>
  <si>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</si>
  <si>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</si>
  <si>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</si>
  <si>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</si>
  <si>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</si>
  <si>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</si>
  <si>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</si>
  <si>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</si>
  <si>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</si>
  <si>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</si>
  <si>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</si>
  <si>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</si>
  <si>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</si>
  <si>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</si>
  <si>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</si>
  <si>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</si>
  <si>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</si>
  <si>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</si>
  <si>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</si>
  <si>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</si>
  <si>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</si>
  <si>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</si>
  <si>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</si>
  <si>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</si>
  <si>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</si>
  <si>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</si>
  <si>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</si>
  <si>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</si>
  <si>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</si>
  <si>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</si>
  <si>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</si>
  <si>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</si>
  <si>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</si>
  <si>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</si>
  <si>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</si>
  <si>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</si>
  <si>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</si>
  <si>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</si>
  <si>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</si>
  <si>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</si>
  <si>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</si>
  <si>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</si>
  <si>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</si>
  <si>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</si>
  <si>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</si>
  <si>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</si>
  <si>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</si>
  <si>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</si>
  <si>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</si>
  <si>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</si>
  <si>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</si>
  <si>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</si>
  <si>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</si>
  <si>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</si>
  <si>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</si>
  <si>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</si>
  <si>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</si>
  <si>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</si>
  <si>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</si>
  <si>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</si>
  <si>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</si>
  <si>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</si>
  <si>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</si>
  <si>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</si>
  <si>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</si>
  <si>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</si>
  <si>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</si>
  <si>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</si>
  <si>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</si>
  <si>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</si>
  <si>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</si>
  <si>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</si>
  <si>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</si>
  <si>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</si>
  <si>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</si>
  <si>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</si>
  <si>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</si>
  <si>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</si>
  <si>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</si>
  <si>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</si>
  <si>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</si>
  <si>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</si>
  <si>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</si>
  <si>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</si>
  <si>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</si>
  <si>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</si>
  <si>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</si>
  <si>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</si>
  <si>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</si>
  <si>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</si>
  <si>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</si>
  <si>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</si>
  <si>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</si>
  <si>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</si>
  <si>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</si>
  <si>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</si>
  <si>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</si>
  <si>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</si>
  <si>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</si>
  <si>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</si>
  <si>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</si>
  <si>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</si>
  <si>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</si>
  <si>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</si>
  <si>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</si>
  <si>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</si>
  <si>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</si>
  <si>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</si>
  <si>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</si>
  <si>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</si>
  <si>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</si>
  <si>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</si>
  <si>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</si>
  <si>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</si>
  <si>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</si>
  <si>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</si>
  <si>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</si>
  <si>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</si>
  <si>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</si>
  <si>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</si>
  <si>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</si>
  <si>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</si>
  <si>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</si>
  <si>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</si>
  <si>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</si>
  <si>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</si>
  <si>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</si>
  <si>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</si>
  <si>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</si>
  <si>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</si>
  <si>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</si>
  <si>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</si>
  <si>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</si>
  <si>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</si>
  <si>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</si>
  <si>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</si>
  <si>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</si>
  <si>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</si>
  <si>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</si>
  <si>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</si>
  <si>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</si>
  <si>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</si>
  <si>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</si>
  <si>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</si>
  <si>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</si>
  <si>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</si>
  <si>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</si>
  <si>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</si>
  <si>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</si>
  <si>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</si>
  <si>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</si>
  <si>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</si>
  <si>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</si>
  <si>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</si>
  <si>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</si>
  <si>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</si>
  <si>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</si>
  <si>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</si>
  <si>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</si>
  <si>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</si>
  <si>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</si>
  <si>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</si>
  <si>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</si>
  <si>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</si>
  <si>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</si>
  <si>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</si>
  <si>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</si>
  <si>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</si>
  <si>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</si>
  <si>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</si>
  <si>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</si>
  <si>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</si>
  <si>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</si>
  <si>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</si>
  <si>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</si>
  <si>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</si>
  <si>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</si>
  <si>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</si>
  <si>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</si>
  <si>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</si>
  <si>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</si>
  <si>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</si>
  <si>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</si>
  <si>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</si>
  <si>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</si>
  <si>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</si>
  <si>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</si>
  <si>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</si>
  <si>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</si>
  <si>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</si>
  <si>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</si>
  <si>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</si>
  <si>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</si>
  <si>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</si>
  <si>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</si>
  <si>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</si>
  <si>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</si>
  <si>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</si>
  <si>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</si>
  <si>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</si>
  <si>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</si>
  <si>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</si>
  <si>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</si>
  <si>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</si>
  <si>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</si>
  <si>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</si>
  <si>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</si>
  <si>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</si>
  <si>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</si>
  <si>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</si>
  <si>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</si>
  <si>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</si>
  <si>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</si>
  <si>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</si>
  <si>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</si>
  <si>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</si>
  <si>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</si>
  <si>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</si>
  <si>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</si>
  <si>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</si>
  <si>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</si>
  <si>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</si>
  <si>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</si>
  <si>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</si>
  <si>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</si>
  <si>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</si>
  <si>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</si>
  <si>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</si>
  <si>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</si>
  <si>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</si>
  <si>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</si>
  <si>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</si>
  <si>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</si>
  <si>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</si>
  <si>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</si>
  <si>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</si>
  <si>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</si>
  <si>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</si>
  <si>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</si>
  <si>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</si>
  <si>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</si>
  <si>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</si>
  <si>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</si>
  <si>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</si>
  <si>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</si>
  <si>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</si>
  <si>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</si>
  <si>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</si>
  <si>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</si>
  <si>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</si>
  <si>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</si>
  <si>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</si>
  <si>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</si>
  <si>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</si>
  <si>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</si>
  <si>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</si>
  <si>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</si>
  <si>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</si>
  <si>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</si>
  <si>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</si>
  <si>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</si>
  <si>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</si>
  <si>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</si>
  <si>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</si>
  <si>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</si>
  <si>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</si>
  <si>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</si>
  <si>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</si>
  <si>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</si>
  <si>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</si>
  <si>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</si>
  <si>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</si>
  <si>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</si>
  <si>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</si>
  <si>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</si>
  <si>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</si>
  <si>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</si>
  <si>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</si>
  <si>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</si>
  <si>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</si>
  <si>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</si>
  <si>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</si>
  <si>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</si>
  <si>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</si>
  <si>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</si>
  <si>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</si>
  <si>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</si>
  <si>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</si>
  <si>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</si>
  <si>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</si>
  <si>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</si>
  <si>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</si>
  <si>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</si>
  <si>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</si>
  <si>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</si>
  <si>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</si>
  <si>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</si>
  <si>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</si>
  <si>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</si>
  <si>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</si>
  <si>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</si>
  <si>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</si>
  <si>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</si>
  <si>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</si>
  <si>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</si>
  <si>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</si>
  <si>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</si>
  <si>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</si>
  <si>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</si>
  <si>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</si>
  <si>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</si>
  <si>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</si>
  <si>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</si>
  <si>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</si>
  <si>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</si>
  <si>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</si>
  <si>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</si>
  <si>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</si>
  <si>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</si>
  <si>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</si>
  <si>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</si>
  <si>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</si>
  <si>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</si>
  <si>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</si>
  <si>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</si>
  <si>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</si>
  <si>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</si>
  <si>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</si>
  <si>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</si>
  <si>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</si>
  <si>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</si>
  <si>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</si>
  <si>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</si>
  <si>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</si>
  <si>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</si>
  <si>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</si>
  <si>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</si>
  <si>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</si>
  <si>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</si>
  <si>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</si>
  <si>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</si>
  <si>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</si>
  <si>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</si>
  <si>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</si>
  <si>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</si>
  <si>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</si>
  <si>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</si>
  <si>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</si>
  <si>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</si>
  <si>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</si>
  <si>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</si>
  <si>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</si>
  <si>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</si>
  <si>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</si>
  <si>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</si>
  <si>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</si>
  <si>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</si>
  <si>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</si>
  <si>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</si>
  <si>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</si>
  <si>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</si>
  <si>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</si>
  <si>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</si>
  <si>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</si>
  <si>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</si>
  <si>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</si>
  <si>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</si>
  <si>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</si>
  <si>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</si>
  <si>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</si>
  <si>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</si>
  <si>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</si>
  <si>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</si>
  <si>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</si>
  <si>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</si>
  <si>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</si>
  <si>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</si>
  <si>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</si>
  <si>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</si>
  <si>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</si>
  <si>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</si>
  <si>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</si>
  <si>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</si>
  <si>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</si>
  <si>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</si>
  <si>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</si>
  <si>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</si>
  <si>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</si>
  <si>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</si>
  <si>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</si>
  <si>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</si>
  <si>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</si>
  <si>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</si>
  <si>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</si>
  <si>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</si>
  <si>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</si>
  <si>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</si>
  <si>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</si>
  <si>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</si>
  <si>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</si>
  <si>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</si>
  <si>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</si>
  <si>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</si>
  <si>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</si>
  <si>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</si>
  <si>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</si>
  <si>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</si>
  <si>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</si>
  <si>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</si>
  <si>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</si>
  <si>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</si>
  <si>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</si>
  <si>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</si>
  <si>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</si>
  <si>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</si>
  <si>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</si>
  <si>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</si>
  <si>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</si>
  <si>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</si>
  <si>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</si>
  <si>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</si>
  <si>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</si>
  <si>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</si>
  <si>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</si>
  <si>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</si>
  <si>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</si>
  <si>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</si>
  <si>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</si>
  <si>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</si>
  <si>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</si>
  <si>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</si>
  <si>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</si>
  <si>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</si>
  <si>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</si>
  <si>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</si>
  <si>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</si>
  <si>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</si>
  <si>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</si>
  <si>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</si>
  <si>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</si>
  <si>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</si>
  <si>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</si>
  <si>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</si>
  <si>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</si>
  <si>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</si>
  <si>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</si>
  <si>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</si>
  <si>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</si>
  <si>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</si>
  <si>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</si>
  <si>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</si>
  <si>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</si>
  <si>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</si>
  <si>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</si>
  <si>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</si>
  <si>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</si>
  <si>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</si>
  <si>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</si>
  <si>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</si>
  <si>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</si>
  <si>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</si>
  <si>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</si>
  <si>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</si>
  <si>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</si>
  <si>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</si>
  <si>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</si>
  <si>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</si>
  <si>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</si>
  <si>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</si>
  <si>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</si>
  <si>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</si>
  <si>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</si>
  <si>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</si>
  <si>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</si>
  <si>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</si>
  <si>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</si>
  <si>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</si>
  <si>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</si>
  <si>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</si>
  <si>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</si>
  <si>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</si>
  <si>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</si>
  <si>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</si>
  <si>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</si>
  <si>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</si>
  <si>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</si>
  <si>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</si>
  <si>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</si>
  <si>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</si>
  <si>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</si>
  <si>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</si>
  <si>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</si>
  <si>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</si>
  <si>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</si>
  <si>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</si>
  <si>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</si>
  <si>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</si>
  <si>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</si>
  <si>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</si>
  <si>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</si>
  <si>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</si>
  <si>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</si>
  <si>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</si>
  <si>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</si>
  <si>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</si>
  <si>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</si>
  <si>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</si>
  <si>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</si>
  <si>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</si>
  <si>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</si>
  <si>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</si>
  <si>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</si>
  <si>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</si>
  <si>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</si>
  <si>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</si>
  <si>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</si>
  <si>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</si>
  <si>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</si>
  <si>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</si>
  <si>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</si>
  <si>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</si>
  <si>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</si>
  <si>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</si>
  <si>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</si>
  <si>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</si>
  <si>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</si>
  <si>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</si>
  <si>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</si>
  <si>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</si>
  <si>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</si>
  <si>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</si>
  <si>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</si>
  <si>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</si>
  <si>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</si>
  <si>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</si>
  <si>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</si>
  <si>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</si>
  <si>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</si>
  <si>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</si>
  <si>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</si>
  <si>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</si>
  <si>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</si>
  <si>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</si>
  <si>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</si>
  <si>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</si>
  <si>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</si>
  <si>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</si>
  <si>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</si>
  <si>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</si>
  <si>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</si>
  <si>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</si>
  <si>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</si>
  <si>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</si>
  <si>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</si>
  <si>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</si>
  <si>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</si>
  <si>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</si>
  <si>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</si>
  <si>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</si>
  <si>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</si>
  <si>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</si>
  <si>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</si>
  <si>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</si>
  <si>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</si>
  <si>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</si>
  <si>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</si>
  <si>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</si>
  <si>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</si>
  <si>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</si>
  <si>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</si>
  <si>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</si>
  <si>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</si>
  <si>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</si>
  <si>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</si>
  <si>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</si>
  <si>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</si>
  <si>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</si>
  <si>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</si>
  <si>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</si>
  <si>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</si>
  <si>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</si>
  <si>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</si>
  <si>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</si>
  <si>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</si>
  <si>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</si>
  <si>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</si>
  <si>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</si>
  <si>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</si>
  <si>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</si>
  <si>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</si>
  <si>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</si>
  <si>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</si>
  <si>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</si>
  <si>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</si>
  <si>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</si>
  <si>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</si>
  <si>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</si>
  <si>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</si>
  <si>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</si>
  <si>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</si>
  <si>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</si>
  <si>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</si>
  <si>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</si>
  <si>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</si>
  <si>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</si>
  <si>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</si>
  <si>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</si>
  <si>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</si>
  <si>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</si>
  <si>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</si>
  <si>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</si>
  <si>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</si>
  <si>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</si>
  <si>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</si>
  <si>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</si>
  <si>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</si>
  <si>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</si>
  <si>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</si>
  <si>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</si>
  <si>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</si>
  <si>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</si>
  <si>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</si>
  <si>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</si>
  <si>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</si>
  <si>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</si>
  <si>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</si>
  <si>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</si>
  <si>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</si>
  <si>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</si>
  <si>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</si>
  <si>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</si>
  <si>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</si>
  <si>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</si>
  <si>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</si>
  <si>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</si>
  <si>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</si>
  <si>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</si>
  <si>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</si>
  <si>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</si>
  <si>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</si>
  <si>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</si>
  <si>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</si>
  <si>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</si>
  <si>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</si>
  <si>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</si>
  <si>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</si>
  <si>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</si>
  <si>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</si>
  <si>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</si>
  <si>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</si>
  <si>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</si>
  <si>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</si>
  <si>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</si>
  <si>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</si>
  <si>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</si>
  <si>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</si>
  <si>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</si>
  <si>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</si>
  <si>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</si>
  <si>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</si>
  <si>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</si>
  <si>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</si>
  <si>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</si>
  <si>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</si>
  <si>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</si>
  <si>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</si>
  <si>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</si>
  <si>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</si>
  <si>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</si>
  <si>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</si>
  <si>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</si>
  <si>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</si>
  <si>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</si>
  <si>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</si>
  <si>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</si>
  <si>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</si>
  <si>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</si>
  <si>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</si>
  <si>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</si>
  <si>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</si>
  <si>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</si>
  <si>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</si>
  <si>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</si>
  <si>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</si>
  <si>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</si>
  <si>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</si>
  <si>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</si>
  <si>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</si>
  <si>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</si>
  <si>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</si>
  <si>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</si>
  <si>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</si>
  <si>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</si>
  <si>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</si>
  <si>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</si>
  <si>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</si>
  <si>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</si>
  <si>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</si>
  <si>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</si>
  <si>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</si>
  <si>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</si>
  <si>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</si>
  <si>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</si>
  <si>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</si>
  <si>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</si>
  <si>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</si>
  <si>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</si>
  <si>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</si>
  <si>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</si>
  <si>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</si>
  <si>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</si>
  <si>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</si>
  <si>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</si>
  <si>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</si>
  <si>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</si>
  <si>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</si>
  <si>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</si>
  <si>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</si>
  <si>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</si>
  <si>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</si>
  <si>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</si>
  <si>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</si>
  <si>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</si>
  <si>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</si>
  <si>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</si>
  <si>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</si>
  <si>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</si>
  <si>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</si>
  <si>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</si>
  <si>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</si>
  <si>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</si>
  <si>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</si>
  <si>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</si>
  <si>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</si>
  <si>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</si>
  <si>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</si>
  <si>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</si>
  <si>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</si>
  <si>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</si>
  <si>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</si>
  <si>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</si>
  <si>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</si>
  <si>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</si>
  <si>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</si>
  <si>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</si>
  <si>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</si>
  <si>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</si>
  <si>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</si>
  <si>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</si>
  <si>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</si>
  <si>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</si>
  <si>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</si>
  <si>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</si>
  <si>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</si>
  <si>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</si>
  <si>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</si>
  <si>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</si>
  <si>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</si>
  <si>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</si>
  <si>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</si>
  <si>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</si>
  <si>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</si>
  <si>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</si>
  <si>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</si>
  <si>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</si>
  <si>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</si>
  <si>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</si>
  <si>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</si>
  <si>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</si>
  <si>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</si>
  <si>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</si>
  <si>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</si>
  <si>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</si>
  <si>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</si>
  <si>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</si>
  <si>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</si>
  <si>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</si>
  <si>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</si>
  <si>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</si>
  <si>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</si>
  <si>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</si>
  <si>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</si>
  <si>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</si>
  <si>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</si>
  <si>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</si>
  <si>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</si>
  <si>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</si>
  <si>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</si>
  <si>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</si>
  <si>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</si>
  <si>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</si>
  <si>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</si>
  <si>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</si>
  <si>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</si>
  <si>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</si>
  <si>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</si>
  <si>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</si>
  <si>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</si>
  <si>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</si>
  <si>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</si>
  <si>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</si>
  <si>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</si>
  <si>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</si>
  <si>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</si>
  <si>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</si>
  <si>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</si>
  <si>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</si>
  <si>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</si>
  <si>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</si>
  <si>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</si>
  <si>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</si>
  <si>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</si>
  <si>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</si>
  <si>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</si>
  <si>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</si>
  <si>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</si>
  <si>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</si>
  <si>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</si>
  <si>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</si>
  <si>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</si>
  <si>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</si>
  <si>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</si>
  <si>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</si>
  <si>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</si>
  <si>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</si>
  <si>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</si>
  <si>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</si>
  <si>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</si>
  <si>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</si>
  <si>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</si>
  <si>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</si>
  <si>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</si>
  <si>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</si>
  <si>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</si>
  <si>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</si>
  <si>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</si>
  <si>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</si>
  <si>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</si>
  <si>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</si>
  <si>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</si>
  <si>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</si>
  <si>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</si>
  <si>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</si>
  <si>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</si>
  <si>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</si>
  <si>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</si>
  <si>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</si>
  <si>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</si>
  <si>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</si>
  <si>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</si>
  <si>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</si>
  <si>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</si>
  <si>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</si>
  <si>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</si>
  <si>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</si>
  <si>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</si>
  <si>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</si>
  <si>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</si>
  <si>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</si>
  <si>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</si>
  <si>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</si>
  <si>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</si>
  <si>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</si>
  <si>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</si>
  <si>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</si>
  <si>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</si>
  <si>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</si>
  <si>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</si>
  <si>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</si>
  <si>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</si>
  <si>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</si>
  <si>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</si>
  <si>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</si>
  <si>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</si>
  <si>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</si>
  <si>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</si>
  <si>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</si>
  <si>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</si>
  <si>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</si>
  <si>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</si>
  <si>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</si>
  <si>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</si>
  <si>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</si>
  <si>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</si>
  <si>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</si>
  <si>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</si>
  <si>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</si>
  <si>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</si>
  <si>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</si>
  <si>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</si>
  <si>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</si>
  <si>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</si>
  <si>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</si>
  <si>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</si>
  <si>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</si>
  <si>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</si>
  <si>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</si>
  <si>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</si>
  <si>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</si>
  <si>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</si>
  <si>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</si>
  <si>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</si>
  <si>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</si>
  <si>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</si>
  <si>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</si>
  <si>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</si>
  <si>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</si>
  <si>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</si>
  <si>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</si>
  <si>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</si>
  <si>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</si>
  <si>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</si>
  <si>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</si>
  <si>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</si>
  <si>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</si>
  <si>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</si>
  <si>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</si>
  <si>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</si>
  <si>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</si>
  <si>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</si>
  <si>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</si>
  <si>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</si>
  <si>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</si>
  <si>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</si>
  <si>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</si>
  <si>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</si>
  <si>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</si>
  <si>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</si>
  <si>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</si>
  <si>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</si>
  <si>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</si>
  <si>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</si>
  <si>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</si>
  <si>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</si>
  <si>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</si>
  <si>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</si>
  <si>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</si>
  <si>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</si>
  <si>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</si>
  <si>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</si>
  <si>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</si>
  <si>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</si>
  <si>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</si>
  <si>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</si>
  <si>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</si>
  <si>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</si>
  <si>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</si>
  <si>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</si>
  <si>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</si>
  <si>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</si>
  <si>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</si>
  <si>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</si>
  <si>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</si>
  <si>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</si>
  <si>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</si>
  <si>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</si>
  <si>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</si>
  <si>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</si>
  <si>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</si>
  <si>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</si>
  <si>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</si>
  <si>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</si>
  <si>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</si>
  <si>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</si>
  <si>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</si>
  <si>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</si>
  <si>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</si>
  <si>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</si>
  <si>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</si>
  <si>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</si>
  <si>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</si>
  <si>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</si>
  <si>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</si>
  <si>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</si>
  <si>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</si>
  <si>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</si>
  <si>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</si>
  <si>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</si>
  <si>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</si>
  <si>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</si>
  <si>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</si>
  <si>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</si>
  <si>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</si>
  <si>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</si>
  <si>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</si>
  <si>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</si>
  <si>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</si>
  <si>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</si>
  <si>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</si>
  <si>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</si>
  <si>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</si>
  <si>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</si>
  <si>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</si>
  <si>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</si>
  <si>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</si>
  <si>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</si>
  <si>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</si>
  <si>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</si>
  <si>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</si>
  <si>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</si>
  <si>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</si>
  <si>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</si>
  <si>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</si>
  <si>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</si>
  <si>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</si>
  <si>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</si>
  <si>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</si>
  <si>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</si>
  <si>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</si>
  <si>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</si>
  <si>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</si>
  <si>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</si>
  <si>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</si>
  <si>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</si>
  <si>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</si>
  <si>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</si>
  <si>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</si>
  <si>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</si>
  <si>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</si>
  <si>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</si>
  <si>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</si>
  <si>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</si>
  <si>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</si>
  <si>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</si>
  <si>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</si>
  <si>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</si>
  <si>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</si>
  <si>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</si>
  <si>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</si>
  <si>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</si>
  <si>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</si>
  <si>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</si>
  <si>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</si>
  <si>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</si>
  <si>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</si>
  <si>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</si>
  <si>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</si>
  <si>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</si>
  <si>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</si>
  <si>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</si>
  <si>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</si>
  <si>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</si>
  <si>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</si>
  <si>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</si>
  <si>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</si>
  <si>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</si>
  <si>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</si>
  <si>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</si>
  <si>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</si>
  <si>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</si>
  <si>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</si>
  <si>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</si>
  <si>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</si>
  <si>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</si>
  <si>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</si>
  <si>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</si>
  <si>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</si>
  <si>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</si>
  <si>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</si>
  <si>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</si>
  <si>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</si>
  <si>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</si>
  <si>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</si>
  <si>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</si>
  <si>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</si>
  <si>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</si>
  <si>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</si>
  <si>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</si>
  <si>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</si>
  <si>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</si>
  <si>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</si>
  <si>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</si>
  <si>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</si>
  <si>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</si>
  <si>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</si>
  <si>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</si>
  <si>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</si>
  <si>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</si>
  <si>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</si>
  <si>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</si>
  <si>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</si>
  <si>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</si>
  <si>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</si>
  <si>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</si>
  <si>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</si>
  <si>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</si>
  <si>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</si>
  <si>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</si>
  <si>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</si>
  <si>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</si>
  <si>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</si>
  <si>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</si>
  <si>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</si>
  <si>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</si>
  <si>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</si>
  <si>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</si>
  <si>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</si>
  <si>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</si>
  <si>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</si>
  <si>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</si>
  <si>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</si>
  <si>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</si>
  <si>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</si>
  <si>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</si>
  <si>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</si>
  <si>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</si>
  <si>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</si>
  <si>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</si>
  <si>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</si>
  <si>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</si>
  <si>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</si>
  <si>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</si>
  <si>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</si>
  <si>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</si>
  <si>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</si>
  <si>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</si>
  <si>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</si>
  <si>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</si>
  <si>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</si>
  <si>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</si>
  <si>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</si>
  <si>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</si>
  <si>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</si>
  <si>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</si>
  <si>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</si>
  <si>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</si>
  <si>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</si>
  <si>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</si>
  <si>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</si>
  <si>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</si>
  <si>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</si>
  <si>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</si>
  <si>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</si>
  <si>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</si>
  <si>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</si>
  <si>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</si>
  <si>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</si>
  <si>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</si>
  <si>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</si>
  <si>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</si>
  <si>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</si>
  <si>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</si>
  <si>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</si>
  <si>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</si>
  <si>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</si>
  <si>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</si>
  <si>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</si>
  <si>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</si>
  <si>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</si>
  <si>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</si>
  <si>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</si>
  <si>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</si>
  <si>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</si>
  <si>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</si>
  <si>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</si>
  <si>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</si>
  <si>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</si>
  <si>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</si>
  <si>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</si>
  <si>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</si>
  <si>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</si>
  <si>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</si>
  <si>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</si>
  <si>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</si>
  <si>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</si>
  <si>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</si>
  <si>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</si>
  <si>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</si>
  <si>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</si>
  <si>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</si>
  <si>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</si>
  <si>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</si>
  <si>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</si>
  <si>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</si>
  <si>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</si>
  <si>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</si>
  <si>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</si>
  <si>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</si>
  <si>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</si>
  <si>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</si>
  <si>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</si>
  <si>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</si>
  <si>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</si>
  <si>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</si>
  <si>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</si>
  <si>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</si>
  <si>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</si>
  <si>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</si>
  <si>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</si>
  <si>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</si>
  <si>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</si>
  <si>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</si>
  <si>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</si>
  <si>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</si>
  <si>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</si>
  <si>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</si>
  <si>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</si>
  <si>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</si>
  <si>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</si>
  <si>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</si>
  <si>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</si>
  <si>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</si>
  <si>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</si>
  <si>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</si>
  <si>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</si>
  <si>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</si>
  <si>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</si>
  <si>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</si>
  <si>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</si>
  <si>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</si>
  <si>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</si>
  <si>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</si>
  <si>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</si>
  <si>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</si>
  <si>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</si>
  <si>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</si>
  <si>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</si>
  <si>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</si>
  <si>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</si>
  <si>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</si>
  <si>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</si>
  <si>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</si>
  <si>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</si>
  <si>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</si>
  <si>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</si>
  <si>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</si>
  <si>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</si>
  <si>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</si>
  <si>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</si>
  <si>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</si>
  <si>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</si>
  <si>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</si>
  <si>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</si>
  <si>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</si>
  <si>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</si>
  <si>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</si>
  <si>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</si>
  <si>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</si>
  <si>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</si>
  <si>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</si>
  <si>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</si>
  <si>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</si>
  <si>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</si>
  <si>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</si>
  <si>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</si>
  <si>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</si>
  <si>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</si>
  <si>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</si>
  <si>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</si>
  <si>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</si>
  <si>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</si>
  <si>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</si>
  <si>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</si>
  <si>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</si>
  <si>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</si>
  <si>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</si>
  <si>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</si>
  <si>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</si>
  <si>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</si>
  <si>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</si>
  <si>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</si>
  <si>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</si>
  <si>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</si>
  <si>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</si>
  <si>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</si>
  <si>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</si>
  <si>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</si>
  <si>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</si>
  <si>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</si>
  <si>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</si>
  <si>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</si>
  <si>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</si>
  <si>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</si>
  <si>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</si>
  <si>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</si>
  <si>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</si>
  <si>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</si>
  <si>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</si>
  <si>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</si>
  <si>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</si>
  <si>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</si>
  <si>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</si>
  <si>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</si>
  <si>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</si>
  <si>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</si>
  <si>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</si>
  <si>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</si>
  <si>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</si>
  <si>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</si>
  <si>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</si>
  <si>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</si>
  <si>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</si>
  <si>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</si>
  <si>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</si>
  <si>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</si>
  <si>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</si>
  <si>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</si>
  <si>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</si>
  <si>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</si>
  <si>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</si>
  <si>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</si>
  <si>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</si>
  <si>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</si>
  <si>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</si>
  <si>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</si>
  <si>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</si>
  <si>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</si>
  <si>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</si>
  <si>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</si>
  <si>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</si>
  <si>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</si>
  <si>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</si>
  <si>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</si>
  <si>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</si>
  <si>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</si>
  <si>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</si>
  <si>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</si>
  <si>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</si>
  <si>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</si>
  <si>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</si>
  <si>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</si>
  <si>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</si>
  <si>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</si>
  <si>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</si>
  <si>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</si>
  <si>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</si>
  <si>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</si>
  <si>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</si>
  <si>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</si>
  <si>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</si>
  <si>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</si>
  <si>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</si>
  <si>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</si>
  <si>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</si>
  <si>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</si>
  <si>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</si>
  <si>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</si>
  <si>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</si>
  <si>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</si>
  <si>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</si>
  <si>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</si>
  <si>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</si>
  <si>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</si>
  <si>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</si>
  <si>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</si>
  <si>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</si>
  <si>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</si>
  <si>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</si>
  <si>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</si>
  <si>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</si>
  <si>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</si>
  <si>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</si>
  <si>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</si>
  <si>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</si>
  <si>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</si>
  <si>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</si>
  <si>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</si>
  <si>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</si>
  <si>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</si>
  <si>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</si>
  <si>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</si>
  <si>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</si>
  <si>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</si>
  <si>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</si>
  <si>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</si>
  <si>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</si>
  <si>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</si>
  <si>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</si>
  <si>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</si>
  <si>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</si>
  <si>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</si>
  <si>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</si>
  <si>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</si>
  <si>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</si>
  <si>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</si>
  <si>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</si>
  <si>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</si>
  <si>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</si>
  <si>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</si>
  <si>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</si>
  <si>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</si>
  <si>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</si>
  <si>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</si>
  <si>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</si>
  <si>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</si>
  <si>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</si>
  <si>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</si>
  <si>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</si>
  <si>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</si>
  <si>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</si>
  <si>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</si>
  <si>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</si>
  <si>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</si>
  <si>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</si>
  <si>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</si>
  <si>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</si>
  <si>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</si>
  <si>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</si>
  <si>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</si>
  <si>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</si>
  <si>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</si>
  <si>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</si>
  <si>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</si>
  <si>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</si>
  <si>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</si>
  <si>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</si>
  <si>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</si>
  <si>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</si>
  <si>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</si>
  <si>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</si>
  <si>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</si>
  <si>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</si>
  <si>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</si>
  <si>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</si>
  <si>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</si>
  <si>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</si>
  <si>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</si>
  <si>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</si>
  <si>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</si>
  <si>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</si>
  <si>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</si>
  <si>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</si>
  <si>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</si>
  <si>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</si>
  <si>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</si>
  <si>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</si>
  <si>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</si>
  <si>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</si>
  <si>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</si>
  <si>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</si>
  <si>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</si>
  <si>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</si>
  <si>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</si>
  <si>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</si>
  <si>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</si>
  <si>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</si>
  <si>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</si>
  <si>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</si>
  <si>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</si>
  <si>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</si>
  <si>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</si>
  <si>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</si>
  <si>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</si>
  <si>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</si>
  <si>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</si>
  <si>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</si>
  <si>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</si>
  <si>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</si>
  <si>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</si>
  <si>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</si>
  <si>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</si>
  <si>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</si>
  <si>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</si>
  <si>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</si>
  <si>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</si>
  <si>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</si>
  <si>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</si>
  <si>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</si>
  <si>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</si>
  <si>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</si>
  <si>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</si>
  <si>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</si>
  <si>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</si>
  <si>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</si>
  <si>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</si>
  <si>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</si>
  <si>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</si>
  <si>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</si>
  <si>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</si>
  <si>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</si>
  <si>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</si>
  <si>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</si>
  <si>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</si>
  <si>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</si>
  <si>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</si>
  <si>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</si>
  <si>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</si>
  <si>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</si>
  <si>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</si>
  <si>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</si>
  <si>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</si>
  <si>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</si>
  <si>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</si>
  <si>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</si>
  <si>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</si>
  <si>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</si>
  <si>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</si>
  <si>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</si>
  <si>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</si>
  <si>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</si>
  <si>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</si>
  <si>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</si>
  <si>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</si>
  <si>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</si>
  <si>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</si>
  <si>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</si>
  <si>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</si>
  <si>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</si>
  <si>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</si>
  <si>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</si>
  <si>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</si>
  <si>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</si>
  <si>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</si>
  <si>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</si>
  <si>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</si>
  <si>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</si>
  <si>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</si>
  <si>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</si>
  <si>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</si>
  <si>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</si>
  <si>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</si>
  <si>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</si>
  <si>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</si>
  <si>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</si>
  <si>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</si>
  <si>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</si>
  <si>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</si>
  <si>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</si>
  <si>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</si>
  <si>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</si>
  <si>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</si>
  <si>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</si>
  <si>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</si>
  <si>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</si>
  <si>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</si>
  <si>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</si>
  <si>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</si>
  <si>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</si>
  <si>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</si>
  <si>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</si>
  <si>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</si>
  <si>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</si>
  <si>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</si>
  <si>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</si>
  <si>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</si>
  <si>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</si>
  <si>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</si>
  <si>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</si>
  <si>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</si>
  <si>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</si>
  <si>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</si>
  <si>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</si>
  <si>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</si>
  <si>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</si>
  <si>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</si>
  <si>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</si>
  <si>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</si>
  <si>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</si>
  <si>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</si>
  <si>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</si>
  <si>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</si>
  <si>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</si>
  <si>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</si>
  <si>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</si>
  <si>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</si>
  <si>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</si>
  <si>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</si>
  <si>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</si>
  <si>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</si>
  <si>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</si>
  <si>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</si>
  <si>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</si>
  <si>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</si>
  <si>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</si>
  <si>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</si>
  <si>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</si>
  <si>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</si>
  <si>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</si>
  <si>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</si>
  <si>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</si>
  <si>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</si>
  <si>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</si>
  <si>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</si>
  <si>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</si>
  <si>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</si>
  <si>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</si>
  <si>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</si>
  <si>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</si>
  <si>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</si>
  <si>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</si>
  <si>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</si>
  <si>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</si>
  <si>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</si>
  <si>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</si>
  <si>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</si>
  <si>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</si>
  <si>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</si>
  <si>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</si>
  <si>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</si>
  <si>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</si>
  <si>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</si>
  <si>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</si>
  <si>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</si>
  <si>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</si>
  <si>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</si>
  <si>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</si>
  <si>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</si>
  <si>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</si>
  <si>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</si>
  <si>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</si>
  <si>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</si>
  <si>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</si>
  <si>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</si>
  <si>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</si>
  <si>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</si>
  <si>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</si>
  <si>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</si>
  <si>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</si>
  <si>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</si>
  <si>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</si>
  <si>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</si>
  <si>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</si>
  <si>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</si>
  <si>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</si>
  <si>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</si>
  <si>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</si>
  <si>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</si>
  <si>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</si>
  <si>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</si>
  <si>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</si>
  <si>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</si>
  <si>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</si>
  <si>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</si>
  <si>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</si>
  <si>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</si>
  <si>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</si>
  <si>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</si>
  <si>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</si>
  <si>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</si>
  <si>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</si>
  <si>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</si>
  <si>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</si>
  <si>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</si>
  <si>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</si>
  <si>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</si>
  <si>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</si>
  <si>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</si>
  <si>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</si>
  <si>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</si>
  <si>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</si>
  <si>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</si>
  <si>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</si>
  <si>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</si>
  <si>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</si>
  <si>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</si>
  <si>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</si>
  <si>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</si>
  <si>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</si>
  <si>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</si>
  <si>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</si>
  <si>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</si>
  <si>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</si>
  <si>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</si>
  <si>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</si>
  <si>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</si>
  <si>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</si>
  <si>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</si>
  <si>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</si>
  <si>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</si>
  <si>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</si>
  <si>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</si>
  <si>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</si>
  <si>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</si>
  <si>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</si>
  <si>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</si>
  <si>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</si>
  <si>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</si>
  <si>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</si>
  <si>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</si>
  <si>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</si>
  <si>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</si>
  <si>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</si>
  <si>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</si>
  <si>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</si>
  <si>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</si>
  <si>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</si>
  <si>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</si>
  <si>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</si>
  <si>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</si>
  <si>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</si>
  <si>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</si>
  <si>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</si>
  <si>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</si>
  <si>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</si>
  <si>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</si>
  <si>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</si>
  <si>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</si>
  <si>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</si>
  <si>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</si>
  <si>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</si>
  <si>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</si>
  <si>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</si>
  <si>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</si>
  <si>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</si>
  <si>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</si>
  <si>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</si>
  <si>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</si>
  <si>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</si>
  <si>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</si>
  <si>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</si>
  <si>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</si>
  <si>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</si>
  <si>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</si>
  <si>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</si>
  <si>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</si>
  <si>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</si>
  <si>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</si>
  <si>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</si>
  <si>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</si>
  <si>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</si>
  <si>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</si>
  <si>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</si>
  <si>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</si>
  <si>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</si>
  <si>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</si>
  <si>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</si>
  <si>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</si>
  <si>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</si>
  <si>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</si>
  <si>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</si>
  <si>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</si>
  <si>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</si>
  <si>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</si>
  <si>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</si>
  <si>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</si>
  <si>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</si>
  <si>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</si>
  <si>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</si>
  <si>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</si>
  <si>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</si>
  <si>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</si>
  <si>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</si>
  <si>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</si>
  <si>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</si>
  <si>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</si>
  <si>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</si>
  <si>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</si>
  <si>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</si>
  <si>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</si>
  <si>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</si>
  <si>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</si>
  <si>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</si>
  <si>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</si>
  <si>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</si>
  <si>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</si>
  <si>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</si>
  <si>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</si>
  <si>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</si>
  <si>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</si>
  <si>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</si>
  <si>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</si>
  <si>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</si>
  <si>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</si>
  <si>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</si>
  <si>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</si>
  <si>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</si>
  <si>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</si>
  <si>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</si>
  <si>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</si>
  <si>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</si>
  <si>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</si>
  <si>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</si>
  <si>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</si>
  <si>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</si>
  <si>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</si>
  <si>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</si>
  <si>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</si>
  <si>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</si>
  <si>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</si>
  <si>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</si>
  <si>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</si>
  <si>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</si>
  <si>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</si>
  <si>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</si>
  <si>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</si>
  <si>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</si>
  <si>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</si>
  <si>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</si>
  <si>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</si>
  <si>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</si>
  <si>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</si>
  <si>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</si>
  <si>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</si>
  <si>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</si>
  <si>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</si>
  <si>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</si>
  <si>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</si>
  <si>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</si>
  <si>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</si>
  <si>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</si>
  <si>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</si>
  <si>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</si>
  <si>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</si>
  <si>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</si>
  <si>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</si>
  <si>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</si>
  <si>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</si>
  <si>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</si>
  <si>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</si>
  <si>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</si>
  <si>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</si>
  <si>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</si>
  <si>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</si>
  <si>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</si>
  <si>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</si>
  <si>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</si>
  <si>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</si>
  <si>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</si>
  <si>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</si>
  <si>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</si>
  <si>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</si>
  <si>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</si>
  <si>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</si>
  <si>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</si>
  <si>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</si>
  <si>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</si>
  <si>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</si>
  <si>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</si>
  <si>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</si>
  <si>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</si>
  <si>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</si>
  <si>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</si>
  <si>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</si>
  <si>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</si>
  <si>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</si>
  <si>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</si>
  <si>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</si>
  <si>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</si>
  <si>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</si>
  <si>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</si>
  <si>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</si>
  <si>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</si>
  <si>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</si>
  <si>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</si>
  <si>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</si>
  <si>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</si>
  <si>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</si>
  <si>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</si>
  <si>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</si>
  <si>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</si>
  <si>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</si>
  <si>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</si>
  <si>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</si>
  <si>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</si>
  <si>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</si>
  <si>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</si>
  <si>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</si>
  <si>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</si>
  <si>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</si>
  <si>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</si>
  <si>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</si>
  <si>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</si>
  <si>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</si>
  <si>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</si>
  <si>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</si>
  <si>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</si>
  <si>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</si>
  <si>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</si>
  <si>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</si>
  <si>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</si>
  <si>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</si>
  <si>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</si>
  <si>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</si>
  <si>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</si>
  <si>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</si>
  <si>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</si>
  <si>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</si>
  <si>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</si>
  <si>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</si>
  <si>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</si>
  <si>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</si>
  <si>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</si>
  <si>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</si>
  <si>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</si>
  <si>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</si>
  <si>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</si>
  <si>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</si>
  <si>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</si>
  <si>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</si>
  <si>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</si>
  <si>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</si>
  <si>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</si>
  <si>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</si>
  <si>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</si>
  <si>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</si>
  <si>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</si>
  <si>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</si>
  <si>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</si>
  <si>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</si>
  <si>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</si>
  <si>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</si>
  <si>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</si>
  <si>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</si>
  <si>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</si>
  <si>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</si>
  <si>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</si>
  <si>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</si>
  <si>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</si>
  <si>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</si>
  <si>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</si>
  <si>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</si>
  <si>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</si>
  <si>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</si>
  <si>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</si>
  <si>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</si>
  <si>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</si>
  <si>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</si>
  <si>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</si>
  <si>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</si>
  <si>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</si>
  <si>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</si>
  <si>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</si>
  <si>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</si>
  <si>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</si>
  <si>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</si>
  <si>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</si>
  <si>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</si>
  <si>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</si>
  <si>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</si>
  <si>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</si>
  <si>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</si>
  <si>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</si>
  <si>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</si>
  <si>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</si>
  <si>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</si>
  <si>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</si>
  <si>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</si>
  <si>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</si>
  <si>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</si>
  <si>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</si>
  <si>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</si>
  <si>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</si>
  <si>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</si>
  <si>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</si>
  <si>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</si>
  <si>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</si>
  <si>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</si>
  <si>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</si>
  <si>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</si>
  <si>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</si>
  <si>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</si>
  <si>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</si>
  <si>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</si>
  <si>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</si>
  <si>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</si>
  <si>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</si>
  <si>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</si>
  <si>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</si>
  <si>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</si>
  <si>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</si>
  <si>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</si>
  <si>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</si>
  <si>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</si>
  <si>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</si>
  <si>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</si>
  <si>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</si>
  <si>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</si>
  <si>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</si>
  <si>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</si>
  <si>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</si>
  <si>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</si>
  <si>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</si>
  <si>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</si>
  <si>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</si>
  <si>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</si>
  <si>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</si>
  <si>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</si>
  <si>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</si>
  <si>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</si>
  <si>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</si>
  <si>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</si>
  <si>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</si>
  <si>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</si>
  <si>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</si>
  <si>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</si>
  <si>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</si>
  <si>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</si>
  <si>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</si>
  <si>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</si>
  <si>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</si>
  <si>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</si>
  <si>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</si>
  <si>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</si>
  <si>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</si>
  <si>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</si>
  <si>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</si>
  <si>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</si>
  <si>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</si>
  <si>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</si>
  <si>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</si>
  <si>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</si>
  <si>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</si>
  <si>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</si>
  <si>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</si>
  <si>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</si>
  <si>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</si>
  <si>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</si>
  <si>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</si>
  <si>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</si>
  <si>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</si>
  <si>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</si>
  <si>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</si>
  <si>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</si>
  <si>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</si>
  <si>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</si>
  <si>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</si>
  <si>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</si>
  <si>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</si>
  <si>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</si>
  <si>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</si>
  <si>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</si>
  <si>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</si>
  <si>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</si>
  <si>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</si>
  <si>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</si>
  <si>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</si>
  <si>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</si>
  <si>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</si>
  <si>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</si>
  <si>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</si>
  <si>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</si>
  <si>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</si>
  <si>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</si>
  <si>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</si>
  <si>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</si>
  <si>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</si>
  <si>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</si>
  <si>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</si>
  <si>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</si>
  <si>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</si>
  <si>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</si>
  <si>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</si>
  <si>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</si>
  <si>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</si>
  <si>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</si>
  <si>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</si>
  <si>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</si>
  <si>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</si>
  <si>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</si>
  <si>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</si>
  <si>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</si>
  <si>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</si>
  <si>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</si>
  <si>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</si>
  <si>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</si>
  <si>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</si>
  <si>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</si>
  <si>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</si>
  <si>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</si>
  <si>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</si>
  <si>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</si>
  <si>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</si>
  <si>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</si>
  <si>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</si>
  <si>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</si>
  <si>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</si>
  <si>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</si>
  <si>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</si>
  <si>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</si>
  <si>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</si>
  <si>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</si>
  <si>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</si>
  <si>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</si>
  <si>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</si>
  <si>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</si>
  <si>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</si>
  <si>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</si>
  <si>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</si>
  <si>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</si>
  <si>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</si>
  <si>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</si>
  <si>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</si>
  <si>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</si>
  <si>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</si>
  <si>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</si>
  <si>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</si>
  <si>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</si>
  <si>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</si>
  <si>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</si>
  <si>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</si>
  <si>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</si>
  <si>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</si>
  <si>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</si>
  <si>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</si>
  <si>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</si>
  <si>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</si>
  <si>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</si>
  <si>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</si>
  <si>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</si>
  <si>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</si>
  <si>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</si>
  <si>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</si>
  <si>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</si>
  <si>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</si>
  <si>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</si>
  <si>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</si>
  <si>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</si>
  <si>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</si>
  <si>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</si>
  <si>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</si>
  <si>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</si>
  <si>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</si>
  <si>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</si>
  <si>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</si>
  <si>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</si>
  <si>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</si>
  <si>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</si>
  <si>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</si>
  <si>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</si>
  <si>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</si>
  <si>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</si>
  <si>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</si>
  <si>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</si>
  <si>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</si>
  <si>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</si>
  <si>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</si>
  <si>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</si>
  <si>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</si>
  <si>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</si>
  <si>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</si>
  <si>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</si>
  <si>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</si>
  <si>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</si>
  <si>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</si>
  <si>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</si>
  <si>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</si>
  <si>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</si>
  <si>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</si>
  <si>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</si>
  <si>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</si>
  <si>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</si>
  <si>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</si>
  <si>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</si>
  <si>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</si>
  <si>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</si>
  <si>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</si>
  <si>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</si>
  <si>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</si>
  <si>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</si>
  <si>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</si>
  <si>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</si>
  <si>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</si>
  <si>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</si>
  <si>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</si>
  <si>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</si>
  <si>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</si>
  <si>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</si>
  <si>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</si>
  <si>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</si>
  <si>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</si>
  <si>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</si>
  <si>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</si>
  <si>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</si>
  <si>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</si>
  <si>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</si>
  <si>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</si>
  <si>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</si>
  <si>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</si>
  <si>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</si>
  <si>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</si>
  <si>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</si>
  <si>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</si>
  <si>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</si>
  <si>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</si>
  <si>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</si>
  <si>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</si>
  <si>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</si>
  <si>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</si>
  <si>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</si>
  <si>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</si>
  <si>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</si>
  <si>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</si>
  <si>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</si>
  <si>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</si>
  <si>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</si>
  <si>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</si>
  <si>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</si>
  <si>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</si>
  <si>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</si>
  <si>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</si>
  <si>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</si>
  <si>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</si>
  <si>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</si>
  <si>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</si>
  <si>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</si>
  <si>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</si>
  <si>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</si>
  <si>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</si>
  <si>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</si>
  <si>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</si>
  <si>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</si>
  <si>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</si>
  <si>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</si>
  <si>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</si>
  <si>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</si>
  <si>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</si>
  <si>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</si>
  <si>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</si>
  <si>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</si>
  <si>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</si>
  <si>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</si>
  <si>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</si>
  <si>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</si>
  <si>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</si>
  <si>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</si>
  <si>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</si>
  <si>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</si>
  <si>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</si>
  <si>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</si>
  <si>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</si>
  <si>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</si>
  <si>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</si>
  <si>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</si>
  <si>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</si>
  <si>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</si>
  <si>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</si>
  <si>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</si>
  <si>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</si>
  <si>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</si>
  <si>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</si>
  <si>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</si>
  <si>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</si>
  <si>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</si>
  <si>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</si>
  <si>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</si>
  <si>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</si>
  <si>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</si>
  <si>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</si>
  <si>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</si>
  <si>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</si>
  <si>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</si>
  <si>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</si>
  <si>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</si>
  <si>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</si>
  <si>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</si>
  <si>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</si>
  <si>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</si>
  <si>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</si>
  <si>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</si>
  <si>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</si>
  <si>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</si>
  <si>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</si>
  <si>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</si>
  <si>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</si>
  <si>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</si>
  <si>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</si>
  <si>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</si>
  <si>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</si>
  <si>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</si>
  <si>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</si>
  <si>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</si>
  <si>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</si>
  <si>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</si>
  <si>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</si>
  <si>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</si>
  <si>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</si>
  <si>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</si>
  <si>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</si>
  <si>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</si>
  <si>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</si>
  <si>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</si>
  <si>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</si>
  <si>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</si>
  <si>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</si>
  <si>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</si>
  <si>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</si>
  <si>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</si>
  <si>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</si>
  <si>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</si>
  <si>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</si>
  <si>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</si>
  <si>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</si>
  <si>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</si>
  <si>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</si>
  <si>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</si>
  <si>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</si>
  <si>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</si>
  <si>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</si>
  <si>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</si>
  <si>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</si>
  <si>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</si>
  <si>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</si>
  <si>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</si>
  <si>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</si>
  <si>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</si>
  <si>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</si>
  <si>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</si>
  <si>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</si>
  <si>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</si>
  <si>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</si>
  <si>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</si>
  <si>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</si>
  <si>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</si>
  <si>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</si>
  <si>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</si>
  <si>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</si>
  <si>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</si>
  <si>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</si>
  <si>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</si>
  <si>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</si>
  <si>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</si>
  <si>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</si>
  <si>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</si>
  <si>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</si>
  <si>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</si>
  <si>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</si>
  <si>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</si>
  <si>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</si>
  <si>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</si>
  <si>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</si>
  <si>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</si>
  <si>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</si>
  <si>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</si>
  <si>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</si>
  <si>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</si>
  <si>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</si>
  <si>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</si>
  <si>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</si>
  <si>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</si>
  <si>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</si>
  <si>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</si>
  <si>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</si>
  <si>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</si>
  <si>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</si>
  <si>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</si>
  <si>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</si>
  <si>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</si>
  <si>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</si>
  <si>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</si>
  <si>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</si>
  <si>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</si>
  <si>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</si>
  <si>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</si>
  <si>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</si>
  <si>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</si>
  <si>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</si>
  <si>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</si>
  <si>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</si>
  <si>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</si>
  <si>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</si>
  <si>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</si>
  <si>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</si>
  <si>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</si>
  <si>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</si>
  <si>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</si>
  <si>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</si>
  <si>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</si>
  <si>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</si>
  <si>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</si>
  <si>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</si>
  <si>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</si>
  <si>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</si>
  <si>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</si>
  <si>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</si>
  <si>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</si>
  <si>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</si>
  <si>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</si>
  <si>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</si>
  <si>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</si>
  <si>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</si>
  <si>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</si>
  <si>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</si>
  <si>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</si>
  <si>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</si>
  <si>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</si>
  <si>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</si>
  <si>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</si>
  <si>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</si>
  <si>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</si>
  <si>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</si>
  <si>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</si>
  <si>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</si>
  <si>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</si>
  <si>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</si>
  <si>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</si>
  <si>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</si>
  <si>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</si>
  <si>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</si>
  <si>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</si>
  <si>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</si>
  <si>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</si>
  <si>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</si>
  <si>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</si>
  <si>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</si>
  <si>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</si>
  <si>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</si>
  <si>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</si>
  <si>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</si>
  <si>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</si>
  <si>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</si>
  <si>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</si>
  <si>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</si>
  <si>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</si>
  <si>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</si>
  <si>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</si>
  <si>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</si>
  <si>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</si>
  <si>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</si>
  <si>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</si>
  <si>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</si>
  <si>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</si>
  <si>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</si>
  <si>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</si>
  <si>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</si>
  <si>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</si>
  <si>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</si>
  <si>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</si>
  <si>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</si>
  <si>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</si>
  <si>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</si>
  <si>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</si>
  <si>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</si>
  <si>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</si>
  <si>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</si>
  <si>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</si>
  <si>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</si>
  <si>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</si>
  <si>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</si>
  <si>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</si>
  <si>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</si>
  <si>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</si>
  <si>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</si>
  <si>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</si>
  <si>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</si>
  <si>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</si>
  <si>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</si>
  <si>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</si>
  <si>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</si>
  <si>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</si>
  <si>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</si>
  <si>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</si>
  <si>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</si>
  <si>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</si>
  <si>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</si>
  <si>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</si>
  <si>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</si>
  <si>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</si>
  <si>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</si>
  <si>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</si>
  <si>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</si>
  <si>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</si>
  <si>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</si>
  <si>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</si>
  <si>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</si>
  <si>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</si>
  <si>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</si>
  <si>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</si>
  <si>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</si>
  <si>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</si>
  <si>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</si>
  <si>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</si>
  <si>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</si>
  <si>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</si>
  <si>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</si>
  <si>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</si>
  <si>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</si>
  <si>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</si>
  <si>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</si>
  <si>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</si>
  <si>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</si>
  <si>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</si>
  <si>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</si>
  <si>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</si>
  <si>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</si>
  <si>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</si>
  <si>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</si>
  <si>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</si>
  <si>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</si>
  <si>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</si>
  <si>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</si>
  <si>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</si>
  <si>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</si>
  <si>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</si>
  <si>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</si>
  <si>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</si>
  <si>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</si>
  <si>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</si>
  <si>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</si>
  <si>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</si>
  <si>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</si>
  <si>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</si>
  <si>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</si>
  <si>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</si>
  <si>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</si>
  <si>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</si>
  <si>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</si>
  <si>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</si>
  <si>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</si>
  <si>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</si>
  <si>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</si>
  <si>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</si>
  <si>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</si>
  <si>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</si>
  <si>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</si>
  <si>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</si>
  <si>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</si>
  <si>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</si>
  <si>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</si>
  <si>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</si>
  <si>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</si>
  <si>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</si>
  <si>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</si>
  <si>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</si>
  <si>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</si>
  <si>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</si>
  <si>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</si>
  <si>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</si>
  <si>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</si>
  <si>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</si>
  <si>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</si>
  <si>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</si>
  <si>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</si>
  <si>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</si>
  <si>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</si>
  <si>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</si>
  <si>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</si>
  <si>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</si>
  <si>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</si>
  <si>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</si>
  <si>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</si>
  <si>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</si>
  <si>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</si>
  <si>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</si>
  <si>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</si>
  <si>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</si>
  <si>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</si>
  <si>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</si>
  <si>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</si>
  <si>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</si>
  <si>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</si>
  <si>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</si>
  <si>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</si>
  <si>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</si>
  <si>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</si>
  <si>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</si>
  <si>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</si>
  <si>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</si>
  <si>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</si>
  <si>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</si>
  <si>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</si>
  <si>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</si>
  <si>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</si>
  <si>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</si>
  <si>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</si>
  <si>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</si>
  <si>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</si>
  <si>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</si>
  <si>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</si>
  <si>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</si>
  <si>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</si>
  <si>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</si>
  <si>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</si>
  <si>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</si>
  <si>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</si>
  <si>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</si>
  <si>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</si>
  <si>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</si>
  <si>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</si>
  <si>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</si>
  <si>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</si>
  <si>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</si>
  <si>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</si>
  <si>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</si>
  <si>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</si>
  <si>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</si>
  <si>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</si>
  <si>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</si>
  <si>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</si>
  <si>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</si>
  <si>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</si>
  <si>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</si>
  <si>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</si>
  <si>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</si>
  <si>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</si>
  <si>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</si>
  <si>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</si>
  <si>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</si>
  <si>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</si>
  <si>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</si>
  <si>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</si>
  <si>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</si>
  <si>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</si>
  <si>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</si>
  <si>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</si>
  <si>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</si>
  <si>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</si>
  <si>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</si>
  <si>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</si>
  <si>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</si>
  <si>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</si>
  <si>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</si>
  <si>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</si>
  <si>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</si>
  <si>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</si>
  <si>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</si>
  <si>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</si>
  <si>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</si>
  <si>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</si>
  <si>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</si>
  <si>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</si>
  <si>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</si>
  <si>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</si>
  <si>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</si>
  <si>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</si>
  <si>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</si>
  <si>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</si>
  <si>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</si>
  <si>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</si>
  <si>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</si>
  <si>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</si>
  <si>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</si>
  <si>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</si>
  <si>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</si>
  <si>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</si>
  <si>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</si>
  <si>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</si>
  <si>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</si>
  <si>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</si>
  <si>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</si>
  <si>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</si>
  <si>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</si>
  <si>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</si>
  <si>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</si>
  <si>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</si>
  <si>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</si>
  <si>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</si>
  <si>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</si>
  <si>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</si>
  <si>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</si>
  <si>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</si>
  <si>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</si>
  <si>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</si>
  <si>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</si>
  <si>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</si>
  <si>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</si>
  <si>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</si>
  <si>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</si>
  <si>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</si>
  <si>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</si>
  <si>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</si>
  <si>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</si>
  <si>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</si>
  <si>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</si>
  <si>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</si>
  <si>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</si>
  <si>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</si>
  <si>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</si>
  <si>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</si>
  <si>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</si>
  <si>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</si>
  <si>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</si>
  <si>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</si>
  <si>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</si>
  <si>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</si>
  <si>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</si>
  <si>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</si>
  <si>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</si>
  <si>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</si>
  <si>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</si>
  <si>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</si>
  <si>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</si>
  <si>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</si>
  <si>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</si>
  <si>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</si>
  <si>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</si>
  <si>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</si>
  <si>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</si>
  <si>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</si>
  <si>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</si>
  <si>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</si>
  <si>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</si>
  <si>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</si>
  <si>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</si>
  <si>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</si>
  <si>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</si>
  <si>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</si>
  <si>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</si>
  <si>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</si>
  <si>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</si>
  <si>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</si>
  <si>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</si>
  <si>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</si>
  <si>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</si>
  <si>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</si>
  <si>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</si>
  <si>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</si>
  <si>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</si>
  <si>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</si>
  <si>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</si>
  <si>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</si>
  <si>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</si>
  <si>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</si>
  <si>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</si>
  <si>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</si>
  <si>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</si>
  <si>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</si>
  <si>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</si>
  <si>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</si>
  <si>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</si>
  <si>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</si>
  <si>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</si>
  <si>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</si>
  <si>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</si>
  <si>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</si>
  <si>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</si>
  <si>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</si>
  <si>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</si>
  <si>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</si>
  <si>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</si>
  <si>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</si>
  <si>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</si>
  <si>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</si>
  <si>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</si>
  <si>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</si>
  <si>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</si>
  <si>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</si>
  <si>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</si>
  <si>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</si>
  <si>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</si>
  <si>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</si>
  <si>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</si>
  <si>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</si>
  <si>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</si>
  <si>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</si>
  <si>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</si>
  <si>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</si>
  <si>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</si>
  <si>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</si>
  <si>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</si>
  <si>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</si>
  <si>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</si>
  <si>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</si>
  <si>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</si>
  <si>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</si>
  <si>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</si>
  <si>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</si>
  <si>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</si>
  <si>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</si>
  <si>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</si>
  <si>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</si>
  <si>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</si>
  <si>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</si>
  <si>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</si>
  <si>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</si>
  <si>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</si>
  <si>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</si>
  <si>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</si>
  <si>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</si>
  <si>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</si>
  <si>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</si>
  <si>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</si>
  <si>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</si>
  <si>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</si>
  <si>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</si>
  <si>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</si>
  <si>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</si>
  <si>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</si>
  <si>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</si>
  <si>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</si>
  <si>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</si>
  <si>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</si>
  <si>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</si>
  <si>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</si>
  <si>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</si>
  <si>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</si>
  <si>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</si>
  <si>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</si>
  <si>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</si>
  <si>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</si>
  <si>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</si>
  <si>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</si>
  <si>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</si>
  <si>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</si>
  <si>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</si>
  <si>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</si>
  <si>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</si>
  <si>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</si>
  <si>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</si>
  <si>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</si>
  <si>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</si>
  <si>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</si>
  <si>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</si>
  <si>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</si>
  <si>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</si>
  <si>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</si>
  <si>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</si>
  <si>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</si>
  <si>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</si>
  <si>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</si>
  <si>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</si>
  <si>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</si>
  <si>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</si>
  <si>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</si>
  <si>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</si>
  <si>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</si>
  <si>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</si>
  <si>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</si>
  <si>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</si>
  <si>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</si>
  <si>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</si>
  <si>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</si>
  <si>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</si>
  <si>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</si>
  <si>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</si>
  <si>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</si>
  <si>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</si>
  <si>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</si>
  <si>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</si>
  <si>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</si>
  <si>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</si>
  <si>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</si>
  <si>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</si>
  <si>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</si>
  <si>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</si>
  <si>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</si>
  <si>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</si>
  <si>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</si>
  <si>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</si>
  <si>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</si>
  <si>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</si>
  <si>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</si>
  <si>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</si>
  <si>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</si>
  <si>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</si>
  <si>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</si>
  <si>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</si>
  <si>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</si>
  <si>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</si>
  <si>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</si>
  <si>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</si>
  <si>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</si>
  <si>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</si>
  <si>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</si>
  <si>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</si>
  <si>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</si>
  <si>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</si>
  <si>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</si>
  <si>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</si>
  <si>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</si>
  <si>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</si>
  <si>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</si>
  <si>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</si>
  <si>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</si>
  <si>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</si>
  <si>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</si>
  <si>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</si>
  <si>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</si>
  <si>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</si>
  <si>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</si>
  <si>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</si>
  <si>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</si>
  <si>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</si>
  <si>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</si>
  <si>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</si>
  <si>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</si>
  <si>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</si>
  <si>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</si>
  <si>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</si>
  <si>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</si>
  <si>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</si>
  <si>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</si>
  <si>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</si>
  <si>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</si>
  <si>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</si>
  <si>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</si>
  <si>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</si>
  <si>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</si>
  <si>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</si>
  <si>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</si>
  <si>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</si>
  <si>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</si>
  <si>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</si>
  <si>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</si>
  <si>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</si>
  <si>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</si>
  <si>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</si>
  <si>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</si>
  <si>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</si>
  <si>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</si>
  <si>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</si>
  <si>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</si>
  <si>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</si>
  <si>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</si>
  <si>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</si>
  <si>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</si>
  <si>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</si>
  <si>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</si>
  <si>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</si>
  <si>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</si>
  <si>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</si>
  <si>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</si>
  <si>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</si>
  <si>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</si>
  <si>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</si>
  <si>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</si>
  <si>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</si>
  <si>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</si>
  <si>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</si>
  <si>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</si>
  <si>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</si>
  <si>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</si>
  <si>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</si>
  <si>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</si>
  <si>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</si>
  <si>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</si>
  <si>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</si>
  <si>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</si>
  <si>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</si>
  <si>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</si>
  <si>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</si>
  <si>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</si>
  <si>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</si>
  <si>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</si>
  <si>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</si>
  <si>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</si>
  <si>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</si>
  <si>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</si>
  <si>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</si>
  <si>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</si>
  <si>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</si>
  <si>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</si>
  <si>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</si>
  <si>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</si>
  <si>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</si>
  <si>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</si>
  <si>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</si>
  <si>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</si>
  <si>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</si>
  <si>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</si>
  <si>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</si>
  <si>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</si>
  <si>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</si>
  <si>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</si>
  <si>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</si>
  <si>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</si>
  <si>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</si>
  <si>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</si>
  <si>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</si>
  <si>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</si>
  <si>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</si>
  <si>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</si>
  <si>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</si>
  <si>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</si>
  <si>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</si>
  <si>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</si>
  <si>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</si>
  <si>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</si>
  <si>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</si>
  <si>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</si>
  <si>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</si>
  <si>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</si>
  <si>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</si>
  <si>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</si>
  <si>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</si>
  <si>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</si>
  <si>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</si>
  <si>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</si>
  <si>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</si>
  <si>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</si>
  <si>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</si>
  <si>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</si>
  <si>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</si>
  <si>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</si>
  <si>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</si>
  <si>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</si>
  <si>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</si>
  <si>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</si>
  <si>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</si>
  <si>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</si>
  <si>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</si>
  <si>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</si>
  <si>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</si>
  <si>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</si>
  <si>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</si>
  <si>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</si>
  <si>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</si>
  <si>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</si>
  <si>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</si>
  <si>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</si>
  <si>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</si>
  <si>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</si>
  <si>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</si>
  <si>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</si>
  <si>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</si>
  <si>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</si>
  <si>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</si>
  <si>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</si>
  <si>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</si>
  <si>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</si>
  <si>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</si>
  <si>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</si>
  <si>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</si>
  <si>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</si>
  <si>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</si>
  <si>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</si>
  <si>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</si>
  <si>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</si>
  <si>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</si>
  <si>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</si>
  <si>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</si>
  <si>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</si>
  <si>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</si>
  <si>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</si>
  <si>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</si>
  <si>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</si>
  <si>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</si>
  <si>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</si>
  <si>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</si>
  <si>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</si>
  <si>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</si>
  <si>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</si>
  <si>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</si>
  <si>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</si>
  <si>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</si>
  <si>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</si>
  <si>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</si>
  <si>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</si>
  <si>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</si>
  <si>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</si>
  <si>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</si>
  <si>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</si>
  <si>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</si>
  <si>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</si>
  <si>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</si>
  <si>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</si>
  <si>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</si>
  <si>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</si>
  <si>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</si>
  <si>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</si>
  <si>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</si>
  <si>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</si>
  <si>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</si>
  <si>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</si>
  <si>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</si>
  <si>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</si>
  <si>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</si>
  <si>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</si>
  <si>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</si>
  <si>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</si>
  <si>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</si>
  <si>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</si>
  <si>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</si>
  <si>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</si>
  <si>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</si>
  <si>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</si>
  <si>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</si>
  <si>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</si>
  <si>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</si>
  <si>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</si>
  <si>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</si>
  <si>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</si>
  <si>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</si>
  <si>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</si>
  <si>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</si>
  <si>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</si>
  <si>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</si>
  <si>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</si>
  <si>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</si>
  <si>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</si>
  <si>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</si>
  <si>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</si>
  <si>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</si>
  <si>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</si>
  <si>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</si>
  <si>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</si>
  <si>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</si>
  <si>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</si>
  <si>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</si>
  <si>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</si>
  <si>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</si>
  <si>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</si>
  <si>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</si>
  <si>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</si>
  <si>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</si>
  <si>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</si>
  <si>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</si>
  <si>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</si>
  <si>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</si>
  <si>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</si>
  <si>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</si>
  <si>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</si>
  <si>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</si>
  <si>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</si>
  <si>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</si>
  <si>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</si>
  <si>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</si>
  <si>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</si>
  <si>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</si>
  <si>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</si>
  <si>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</si>
  <si>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</si>
  <si>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</si>
  <si>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</si>
  <si>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</si>
  <si>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</si>
  <si>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</si>
  <si>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</si>
  <si>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</si>
  <si>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</si>
  <si>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</si>
  <si>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</si>
  <si>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</si>
  <si>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</si>
  <si>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</si>
  <si>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</si>
  <si>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</si>
  <si>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</si>
  <si>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</si>
  <si>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</si>
  <si>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</si>
  <si>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</si>
  <si>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</si>
  <si>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</si>
  <si>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</si>
  <si>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</si>
  <si>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</si>
  <si>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</si>
  <si>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</si>
  <si>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</si>
  <si>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</si>
  <si>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</si>
  <si>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</si>
  <si>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</si>
  <si>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</si>
  <si>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</si>
  <si>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</si>
  <si>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</si>
  <si>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</si>
  <si>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</si>
  <si>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</si>
  <si>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</si>
  <si>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</si>
  <si>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</si>
  <si>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</si>
  <si>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</si>
  <si>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</si>
  <si>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</si>
  <si>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</si>
  <si>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</si>
  <si>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</si>
  <si>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</si>
  <si>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</si>
  <si>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</si>
  <si>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</si>
  <si>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</si>
  <si>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</si>
  <si>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</si>
  <si>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</si>
  <si>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</si>
  <si>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</si>
  <si>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</si>
  <si>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</si>
  <si>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</si>
  <si>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</si>
  <si>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</si>
  <si>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</si>
  <si>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</si>
  <si>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</si>
  <si>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</si>
  <si>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</si>
  <si>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</si>
  <si>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</si>
  <si>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</si>
  <si>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</si>
  <si>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</si>
  <si>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</si>
  <si>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</si>
  <si>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</si>
  <si>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</si>
  <si>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</si>
  <si>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</si>
  <si>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</si>
  <si>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</si>
  <si>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</si>
  <si>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</si>
  <si>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</si>
  <si>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</si>
  <si>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</si>
  <si>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</si>
  <si>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</si>
  <si>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</si>
  <si>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</si>
  <si>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</si>
  <si>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</si>
  <si>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</si>
  <si>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</si>
  <si>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</si>
  <si>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</si>
  <si>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</si>
  <si>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</si>
  <si>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</si>
  <si>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</si>
  <si>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</si>
  <si>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</si>
  <si>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</si>
  <si>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</si>
  <si>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</si>
  <si>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</si>
  <si>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</si>
  <si>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</si>
  <si>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</si>
  <si>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</si>
  <si>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</si>
  <si>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</si>
  <si>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</si>
  <si>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</si>
  <si>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</si>
  <si>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</si>
  <si>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</si>
  <si>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</si>
  <si>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</si>
  <si>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</si>
  <si>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</si>
  <si>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</si>
  <si>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</si>
  <si>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</si>
  <si>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</si>
  <si>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</si>
  <si>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</si>
  <si>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</si>
  <si>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</si>
  <si>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</si>
  <si>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</si>
  <si>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</si>
  <si>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</si>
  <si>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</si>
  <si>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</si>
  <si>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</si>
  <si>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</si>
  <si>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</si>
  <si>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</si>
  <si>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</si>
  <si>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</si>
  <si>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</si>
  <si>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</si>
  <si>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</si>
  <si>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</si>
  <si>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</si>
  <si>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</si>
  <si>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</si>
  <si>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</si>
  <si>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</si>
  <si>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</si>
  <si>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</si>
  <si>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</si>
  <si>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</si>
  <si>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</si>
  <si>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</si>
  <si>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</si>
  <si>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</si>
  <si>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</si>
  <si>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</si>
  <si>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</si>
  <si>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</si>
  <si>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</si>
  <si>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</si>
  <si>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</si>
  <si>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</si>
  <si>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</si>
  <si>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</si>
  <si>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</si>
  <si>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</si>
  <si>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</si>
  <si>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</si>
  <si>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</si>
  <si>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</si>
  <si>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</si>
  <si>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</si>
  <si>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</si>
  <si>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</si>
  <si>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</si>
  <si>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</si>
  <si>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</si>
  <si>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</si>
  <si>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</si>
  <si>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</si>
  <si>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</si>
  <si>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</si>
  <si>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</si>
  <si>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</si>
  <si>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</si>
  <si>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</si>
  <si>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</si>
  <si>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</si>
  <si>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</si>
  <si>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</si>
  <si>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</si>
  <si>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</si>
  <si>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</si>
  <si>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</si>
  <si>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</si>
  <si>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</si>
  <si>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</si>
  <si>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</si>
  <si>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</si>
  <si>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</si>
  <si>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</si>
  <si>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</si>
  <si>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</si>
  <si>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</si>
  <si>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</si>
  <si>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</si>
  <si>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</si>
  <si>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</si>
  <si>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</si>
  <si>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</si>
  <si>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</si>
  <si>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</si>
  <si>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</si>
  <si>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</si>
  <si>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</si>
  <si>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</si>
  <si>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</si>
  <si>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</si>
  <si>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</si>
  <si>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</si>
  <si>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</si>
  <si>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</si>
  <si>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</si>
  <si>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</si>
  <si>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</si>
  <si>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</si>
  <si>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</si>
  <si>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</si>
  <si>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</si>
  <si>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</si>
  <si>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</si>
  <si>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</si>
  <si>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</si>
  <si>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</si>
  <si>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</si>
  <si>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</si>
  <si>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</si>
  <si>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</si>
  <si>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</si>
  <si>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</si>
  <si>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</si>
  <si>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</si>
  <si>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</si>
  <si>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</si>
  <si>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</si>
  <si>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</si>
  <si>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</si>
  <si>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</si>
  <si>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</si>
  <si>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</si>
  <si>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</si>
  <si>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</si>
  <si>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</si>
  <si>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</si>
  <si>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</si>
  <si>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</si>
  <si>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</si>
  <si>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</si>
  <si>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</si>
  <si>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</si>
  <si>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</si>
  <si>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</si>
  <si>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</si>
  <si>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</si>
  <si>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</si>
  <si>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</si>
  <si>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</si>
  <si>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</si>
  <si>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</si>
  <si>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</si>
  <si>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</si>
  <si>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</si>
  <si>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</si>
  <si>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</si>
  <si>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</si>
  <si>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</si>
  <si>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</si>
  <si>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</si>
  <si>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</si>
  <si>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</si>
  <si>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</si>
  <si>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</si>
  <si>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</si>
  <si>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</si>
  <si>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</si>
  <si>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</si>
  <si>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</si>
  <si>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</si>
  <si>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</si>
  <si>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</si>
  <si>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</si>
  <si>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</si>
  <si>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</si>
  <si>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</si>
  <si>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</si>
  <si>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</si>
  <si>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</si>
  <si>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</si>
  <si>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</si>
  <si>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</si>
  <si>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</si>
  <si>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</si>
  <si>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</si>
  <si>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</si>
  <si>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</si>
  <si>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</si>
  <si>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</si>
  <si>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</si>
  <si>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</si>
  <si>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</si>
  <si>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</si>
  <si>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</si>
  <si>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</si>
  <si>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</si>
  <si>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</si>
  <si>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</si>
  <si>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</si>
  <si>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</si>
  <si>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</si>
  <si>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</si>
  <si>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</si>
  <si>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</si>
  <si>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</si>
  <si>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</si>
  <si>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</si>
  <si>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</si>
  <si>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</si>
  <si>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</si>
  <si>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</si>
  <si>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</si>
  <si>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</si>
  <si>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</si>
  <si>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</si>
  <si>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</si>
  <si>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</si>
  <si>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</si>
  <si>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</si>
  <si>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</si>
  <si>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</si>
  <si>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</si>
  <si>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</si>
  <si>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</si>
  <si>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</si>
  <si>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</si>
  <si>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</si>
  <si>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</si>
  <si>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</si>
  <si>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</si>
  <si>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</si>
  <si>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</si>
  <si>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</si>
  <si>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</si>
  <si>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</si>
  <si>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</si>
  <si>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</si>
  <si>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</si>
  <si>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</si>
  <si>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</si>
  <si>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</si>
  <si>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</si>
  <si>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</si>
  <si>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</si>
  <si>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</si>
  <si>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</si>
  <si>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</si>
  <si>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</si>
  <si>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</si>
  <si>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</si>
  <si>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</si>
  <si>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</si>
  <si>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</si>
  <si>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</si>
  <si>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</si>
  <si>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</si>
  <si>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</si>
  <si>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</si>
  <si>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</si>
  <si>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</si>
  <si>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</si>
  <si>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</si>
  <si>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</si>
  <si>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</si>
  <si>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</si>
  <si>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</si>
  <si>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</si>
  <si>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</si>
  <si>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</si>
  <si>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</si>
  <si>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</si>
  <si>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</si>
  <si>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</si>
  <si>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</si>
  <si>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</si>
  <si>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</si>
  <si>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</si>
  <si>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</si>
  <si>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</si>
  <si>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</si>
  <si>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</si>
  <si>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</si>
  <si>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</si>
  <si>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</si>
  <si>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</si>
  <si>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</si>
  <si>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</si>
  <si>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</si>
  <si>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</si>
  <si>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</si>
  <si>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</si>
  <si>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</si>
  <si>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</si>
  <si>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</si>
  <si>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</si>
  <si>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</si>
  <si>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</si>
  <si>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</si>
  <si>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</si>
  <si>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</si>
  <si>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</si>
  <si>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</si>
  <si>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</si>
  <si>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</si>
  <si>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</si>
  <si>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</si>
  <si>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</si>
  <si>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</si>
  <si>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</si>
  <si>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</si>
  <si>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</si>
  <si>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</si>
  <si>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</si>
  <si>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</si>
  <si>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</si>
  <si>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</si>
  <si>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</si>
  <si>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</si>
  <si>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</si>
  <si>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</si>
  <si>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</si>
  <si>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</si>
  <si>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</si>
  <si>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</si>
  <si>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</si>
  <si>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</si>
  <si>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</si>
  <si>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</si>
  <si>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</si>
  <si>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</si>
  <si>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</si>
  <si>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</si>
  <si>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</si>
  <si>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</si>
  <si>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</si>
  <si>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</si>
  <si>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</si>
  <si>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</si>
  <si>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</si>
  <si>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</si>
  <si>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</si>
  <si>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</si>
  <si>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</si>
  <si>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</si>
  <si>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</si>
  <si>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</si>
  <si>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</si>
  <si>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</si>
  <si>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</si>
  <si>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</si>
  <si>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</si>
  <si>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</si>
  <si>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</si>
  <si>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</si>
  <si>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</si>
  <si>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</si>
  <si>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</si>
  <si>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</si>
  <si>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</si>
  <si>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</si>
  <si>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</si>
  <si>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</si>
  <si>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</si>
  <si>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</si>
  <si>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</si>
  <si>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</si>
  <si>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</si>
  <si>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</si>
  <si>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</si>
  <si>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</si>
  <si>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</si>
  <si>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</si>
  <si>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</si>
  <si>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</si>
  <si>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</si>
  <si>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</si>
  <si>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</si>
  <si>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</si>
  <si>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</si>
  <si>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</si>
  <si>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</si>
  <si>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</si>
  <si>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</si>
  <si>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</si>
  <si>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</si>
  <si>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</si>
  <si>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</si>
  <si>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</si>
  <si>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</si>
  <si>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</si>
  <si>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</si>
  <si>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</si>
  <si>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</si>
  <si>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</si>
  <si>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</si>
  <si>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</si>
  <si>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</si>
  <si>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</si>
  <si>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</si>
  <si>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</si>
  <si>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</si>
  <si>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</si>
  <si>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</si>
  <si>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</si>
  <si>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</si>
  <si>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</si>
  <si>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</si>
  <si>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</si>
  <si>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</si>
  <si>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</si>
  <si>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</si>
  <si>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</si>
  <si>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</si>
  <si>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</si>
  <si>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</si>
  <si>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</si>
  <si>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</si>
  <si>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</si>
  <si>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</si>
  <si>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</si>
  <si>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</si>
  <si>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</si>
  <si>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</si>
  <si>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</si>
  <si>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</si>
  <si>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</si>
  <si>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</si>
  <si>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</si>
  <si>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</si>
  <si>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</si>
  <si>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</si>
  <si>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</si>
  <si>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</si>
  <si>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</si>
  <si>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</si>
  <si>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</si>
  <si>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</si>
  <si>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</si>
  <si>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</si>
  <si>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</si>
  <si>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</si>
  <si>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</si>
  <si>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</si>
  <si>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</si>
  <si>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</si>
  <si>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</si>
  <si>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</si>
  <si>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</si>
  <si>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</si>
  <si>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</si>
  <si>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</si>
  <si>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</si>
  <si>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</si>
  <si>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</si>
  <si>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</si>
  <si>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</si>
  <si>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</si>
  <si>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</si>
  <si>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</si>
  <si>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</si>
  <si>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</si>
  <si>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</si>
  <si>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</si>
  <si>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</si>
  <si>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</si>
  <si>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</si>
  <si>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</si>
  <si>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</si>
  <si>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</si>
  <si>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</si>
  <si>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</si>
  <si>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</si>
  <si>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</si>
  <si>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</si>
  <si>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</si>
  <si>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</si>
  <si>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</si>
  <si>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</si>
  <si>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</si>
  <si>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</si>
  <si>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</si>
  <si>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</si>
  <si>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</si>
  <si>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</si>
  <si>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</si>
  <si>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</si>
  <si>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</si>
  <si>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</si>
  <si>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</si>
  <si>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</si>
  <si>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</si>
  <si>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</si>
  <si>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</si>
  <si>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</si>
  <si>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</si>
  <si>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</si>
  <si>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</si>
  <si>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</si>
  <si>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</si>
  <si>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</si>
  <si>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</si>
  <si>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</si>
  <si>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</si>
  <si>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</si>
  <si>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</si>
  <si>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</si>
  <si>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</si>
  <si>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</si>
  <si>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</si>
  <si>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</si>
  <si>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</si>
  <si>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</si>
  <si>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</si>
  <si>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</si>
  <si>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</si>
  <si>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</si>
  <si>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</si>
  <si>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</si>
  <si>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</si>
  <si>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</si>
  <si>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</si>
  <si>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</si>
  <si>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</si>
  <si>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</si>
  <si>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</si>
  <si>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</si>
  <si>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</si>
  <si>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</si>
  <si>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</si>
  <si>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</si>
  <si>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</si>
  <si>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</si>
  <si>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</si>
  <si>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</si>
  <si>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</si>
  <si>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</si>
  <si>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</si>
  <si>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</si>
  <si>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</si>
  <si>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</si>
  <si>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</si>
  <si>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</si>
  <si>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</si>
  <si>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</si>
  <si>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</si>
  <si>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</si>
  <si>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</si>
  <si>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</si>
  <si>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</si>
  <si>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</si>
  <si>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</si>
  <si>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</si>
  <si>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</si>
  <si>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</si>
  <si>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</si>
  <si>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</si>
  <si>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</si>
  <si>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</si>
  <si>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</si>
  <si>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</si>
  <si>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</si>
  <si>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</si>
  <si>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</si>
  <si>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</si>
  <si>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</si>
  <si>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</si>
  <si>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</si>
  <si>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</si>
  <si>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</si>
  <si>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</si>
  <si>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</si>
  <si>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</si>
  <si>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</si>
  <si>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</si>
  <si>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</si>
  <si>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</si>
  <si>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</si>
  <si>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</si>
  <si>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</si>
  <si>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</si>
  <si>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</si>
  <si>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</si>
  <si>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</si>
  <si>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</si>
  <si>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</si>
  <si>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</si>
  <si>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</si>
  <si>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</si>
  <si>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</si>
  <si>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</si>
  <si>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</si>
  <si>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</si>
  <si>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</si>
  <si>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</si>
  <si>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</si>
  <si>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</si>
  <si>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</si>
  <si>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</si>
  <si>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</si>
  <si>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</si>
  <si>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</si>
  <si>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</si>
  <si>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</si>
  <si>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</si>
  <si>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</si>
  <si>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</si>
  <si>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</si>
  <si>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</si>
  <si>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</si>
  <si>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</si>
  <si>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</si>
  <si>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</si>
  <si>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</si>
  <si>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</si>
  <si>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</si>
  <si>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</si>
  <si>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</si>
  <si>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</si>
  <si>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</si>
  <si>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</si>
  <si>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</si>
  <si>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</si>
  <si>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</si>
  <si>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</si>
  <si>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</si>
  <si>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</si>
  <si>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</si>
  <si>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</si>
  <si>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</si>
  <si>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</si>
  <si>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</si>
  <si>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</si>
  <si>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</si>
  <si>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</si>
  <si>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</si>
  <si>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</si>
  <si>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</si>
  <si>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</si>
  <si>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</si>
  <si>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</si>
  <si>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</si>
  <si>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</si>
  <si>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</si>
  <si>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</si>
  <si>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</si>
  <si>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</si>
  <si>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</si>
  <si>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</si>
  <si>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</si>
  <si>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</si>
  <si>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</si>
  <si>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</si>
  <si>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</si>
  <si>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</si>
  <si>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</si>
  <si>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</si>
  <si>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</si>
  <si>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</si>
  <si>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</si>
  <si>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</si>
  <si>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</si>
  <si>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</si>
  <si>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</si>
  <si>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</si>
  <si>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</si>
  <si>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</si>
  <si>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</si>
  <si>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</si>
  <si>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</si>
  <si>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</si>
  <si>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</si>
  <si>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</si>
  <si>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</si>
  <si>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</si>
  <si>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</si>
  <si>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</si>
  <si>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</si>
  <si>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</si>
  <si>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</si>
  <si>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</si>
  <si>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</si>
  <si>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</si>
  <si>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</si>
  <si>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</si>
  <si>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</si>
  <si>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</si>
  <si>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</si>
  <si>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</si>
  <si>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</si>
  <si>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</si>
  <si>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</si>
  <si>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</si>
  <si>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</si>
  <si>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</si>
  <si>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</si>
  <si>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</si>
  <si>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</si>
  <si>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</si>
  <si>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</si>
  <si>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</si>
  <si>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</si>
  <si>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</si>
  <si>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</si>
  <si>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</si>
  <si>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</si>
  <si>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</si>
  <si>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</si>
  <si>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</si>
  <si>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</si>
  <si>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</si>
  <si>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</si>
  <si>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</si>
  <si>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</si>
  <si>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</si>
  <si>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</si>
  <si>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</si>
  <si>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</si>
  <si>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</si>
  <si>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</si>
  <si>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</si>
  <si>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</si>
  <si>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</si>
  <si>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</si>
  <si>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</si>
  <si>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</si>
  <si>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</si>
  <si>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</si>
  <si>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</si>
  <si>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</si>
  <si>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</si>
  <si>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</si>
  <si>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</si>
  <si>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</si>
  <si>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</si>
  <si>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</si>
  <si>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</si>
  <si>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</si>
  <si>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</si>
  <si>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</si>
  <si>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</si>
  <si>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</si>
  <si>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</si>
  <si>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</si>
  <si>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</si>
  <si>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</si>
  <si>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</si>
  <si>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</si>
  <si>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</si>
  <si>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</si>
  <si>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</si>
  <si>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</si>
  <si>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</si>
  <si>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</si>
  <si>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</si>
  <si>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</si>
  <si>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</si>
  <si>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</si>
  <si>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</si>
  <si>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</si>
  <si>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</si>
  <si>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</si>
  <si>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</si>
  <si>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</si>
  <si>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</si>
  <si>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</si>
  <si>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</si>
  <si>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</si>
  <si>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</si>
  <si>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</si>
  <si>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</si>
  <si>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</si>
  <si>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</si>
  <si>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</si>
  <si>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</si>
  <si>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</si>
  <si>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</si>
  <si>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</si>
  <si>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</si>
  <si>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</si>
  <si>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</si>
  <si>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</si>
  <si>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</si>
  <si>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</si>
  <si>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</si>
  <si>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</si>
  <si>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</si>
  <si>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</si>
  <si>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</si>
  <si>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</si>
  <si>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</si>
  <si>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</si>
  <si>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</si>
  <si>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</si>
  <si>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</si>
  <si>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</si>
  <si>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</si>
  <si>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</si>
  <si>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</si>
  <si>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</si>
  <si>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</si>
  <si>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</si>
  <si>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</si>
  <si>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</si>
  <si>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</si>
  <si>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</si>
  <si>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</si>
  <si>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</si>
  <si>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</si>
  <si>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</si>
  <si>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</si>
  <si>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</si>
  <si>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</si>
  <si>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</si>
  <si>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</si>
  <si>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</si>
  <si>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</si>
  <si>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</si>
  <si>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</si>
  <si>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</si>
  <si>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</si>
  <si>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</si>
  <si>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</si>
  <si>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</si>
  <si>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</si>
  <si>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</si>
  <si>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</si>
  <si>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</si>
  <si>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</si>
  <si>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</si>
  <si>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</si>
  <si>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</si>
  <si>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</si>
  <si>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</si>
  <si>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</si>
  <si>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</si>
  <si>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</si>
  <si>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</si>
  <si>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</si>
  <si>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</si>
  <si>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</si>
  <si>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</si>
  <si>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</si>
  <si>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</si>
  <si>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</si>
  <si>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</si>
  <si>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</si>
  <si>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</si>
  <si>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</si>
  <si>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</si>
  <si>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</si>
  <si>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</si>
  <si>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</si>
  <si>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</si>
  <si>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</si>
  <si>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</si>
  <si>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</si>
  <si>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</si>
  <si>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</si>
  <si>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</si>
  <si>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</si>
  <si>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</si>
  <si>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</si>
  <si>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</si>
  <si>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</si>
  <si>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</si>
  <si>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</si>
  <si>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</si>
  <si>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</si>
  <si>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</si>
  <si>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</si>
  <si>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</si>
  <si>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</si>
  <si>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</si>
  <si>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</si>
  <si>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</si>
  <si>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</si>
  <si>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</si>
  <si>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</si>
  <si>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</si>
  <si>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</si>
  <si>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</si>
  <si>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</si>
  <si>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</si>
  <si>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</si>
  <si>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</si>
  <si>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</si>
  <si>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</si>
  <si>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</si>
  <si>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</si>
  <si>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</si>
  <si>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</si>
  <si>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</si>
  <si>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</si>
  <si>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</si>
  <si>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</si>
  <si>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</si>
  <si>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</si>
  <si>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</si>
  <si>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</si>
  <si>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</si>
  <si>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</si>
  <si>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</si>
  <si>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</si>
  <si>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</si>
  <si>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</si>
  <si>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</si>
  <si>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</si>
  <si>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</si>
  <si>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</si>
  <si>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</si>
  <si>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</si>
  <si>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</si>
  <si>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</si>
  <si>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</si>
  <si>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</si>
  <si>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</si>
  <si>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</si>
  <si>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</si>
  <si>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</si>
  <si>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</si>
  <si>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</si>
  <si>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</si>
  <si>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</si>
  <si>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</si>
  <si>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</si>
  <si>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</si>
  <si>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</si>
  <si>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</si>
  <si>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</si>
  <si>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</si>
  <si>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</si>
  <si>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</si>
  <si>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</si>
  <si>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</si>
  <si>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</si>
  <si>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</si>
  <si>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</si>
  <si>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</si>
  <si>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</si>
  <si>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</si>
  <si>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</si>
  <si>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</si>
  <si>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</si>
  <si>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</si>
  <si>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</si>
  <si>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</si>
  <si>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</si>
  <si>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</si>
  <si>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</si>
  <si>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</si>
  <si>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</si>
  <si>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</si>
  <si>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</si>
  <si>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</si>
  <si>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</si>
  <si>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</si>
  <si>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</si>
  <si>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</si>
  <si>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</si>
  <si>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</si>
  <si>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</si>
  <si>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</si>
  <si>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</si>
  <si>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</si>
  <si>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</si>
  <si>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</si>
  <si>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</si>
  <si>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</si>
  <si>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</si>
  <si>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</si>
  <si>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</si>
  <si>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</si>
  <si>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</si>
  <si>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</si>
  <si>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</si>
  <si>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</si>
  <si>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</si>
  <si>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</si>
  <si>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</si>
  <si>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</si>
  <si>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</si>
  <si>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</si>
  <si>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</si>
  <si>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</si>
  <si>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</si>
  <si>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</si>
  <si>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</si>
  <si>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</si>
  <si>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</si>
  <si>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</si>
  <si>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</si>
  <si>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</si>
  <si>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</si>
  <si>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</si>
  <si>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</si>
  <si>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</si>
  <si>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</si>
  <si>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</si>
  <si>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</si>
  <si>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</si>
  <si>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</si>
  <si>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</si>
  <si>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</si>
  <si>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</si>
  <si>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</si>
  <si>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</si>
  <si>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</si>
  <si>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</si>
  <si>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</si>
  <si>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</si>
  <si>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</si>
  <si>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</si>
  <si>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</si>
  <si>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</si>
  <si>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</si>
  <si>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</si>
  <si>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</si>
  <si>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</si>
  <si>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</si>
  <si>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</si>
  <si>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</si>
  <si>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</si>
  <si>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</si>
  <si>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</si>
  <si>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</si>
  <si>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</si>
  <si>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</si>
  <si>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</si>
  <si>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</si>
  <si>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</si>
  <si>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</si>
  <si>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</si>
  <si>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</si>
  <si>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</si>
  <si>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</si>
  <si>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</si>
  <si>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</si>
  <si>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</si>
  <si>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</si>
  <si>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</si>
  <si>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</si>
  <si>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</si>
  <si>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</si>
  <si>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</si>
  <si>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</si>
  <si>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</si>
  <si>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</si>
  <si>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</si>
  <si>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</si>
  <si>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</si>
  <si>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</si>
  <si>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</si>
  <si>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</si>
  <si>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</si>
  <si>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</si>
  <si>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</si>
  <si>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</si>
  <si>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</si>
  <si>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</si>
  <si>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</si>
  <si>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</si>
  <si>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</si>
  <si>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</si>
  <si>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</si>
  <si>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</si>
  <si>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</si>
  <si>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</si>
  <si>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</si>
  <si>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</si>
  <si>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</si>
  <si>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</si>
  <si>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</si>
  <si>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</si>
  <si>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</si>
  <si>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</si>
  <si>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</si>
  <si>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</si>
  <si>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</si>
  <si>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</si>
  <si>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</si>
  <si>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</si>
  <si>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</si>
  <si>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</si>
  <si>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</si>
  <si>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</si>
  <si>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</si>
  <si>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</si>
  <si>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</si>
  <si>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</si>
  <si>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</si>
  <si>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</si>
  <si>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</si>
  <si>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</si>
  <si>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</si>
  <si>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</si>
  <si>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</si>
  <si>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</si>
  <si>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</si>
  <si>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</si>
  <si>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</si>
  <si>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</si>
  <si>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</si>
  <si>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</si>
  <si>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</si>
  <si>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</si>
  <si>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</si>
  <si>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</si>
  <si>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</si>
  <si>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</si>
  <si>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</si>
  <si>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</si>
  <si>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</si>
  <si>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</si>
  <si>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</si>
  <si>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</si>
  <si>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</si>
  <si>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</si>
  <si>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</si>
  <si>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</si>
  <si>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</si>
  <si>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</si>
  <si>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</si>
  <si>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</si>
  <si>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</si>
  <si>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</si>
  <si>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</si>
  <si>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</si>
  <si>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</si>
  <si>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</si>
  <si>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</si>
  <si>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</si>
  <si>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</si>
  <si>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</si>
  <si>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</si>
  <si>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</si>
  <si>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</si>
  <si>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</si>
  <si>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</si>
  <si>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</si>
  <si>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</si>
  <si>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</si>
  <si>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</si>
  <si>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</si>
  <si>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</si>
  <si>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</si>
  <si>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</si>
  <si>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</si>
  <si>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</si>
  <si>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</si>
  <si>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</si>
  <si>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</si>
  <si>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</si>
  <si>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</si>
  <si>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</si>
  <si>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</si>
  <si>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</si>
  <si>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</si>
  <si>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</si>
  <si>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</si>
  <si>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</si>
  <si>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</si>
  <si>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</si>
  <si>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</si>
  <si>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</si>
  <si>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</si>
  <si>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</si>
  <si>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</si>
  <si>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</si>
  <si>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</si>
  <si>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</si>
  <si>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</si>
  <si>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</si>
  <si>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</si>
  <si>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</si>
  <si>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</si>
  <si>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</si>
  <si>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</si>
  <si>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</si>
  <si>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</si>
  <si>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</si>
  <si>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</si>
  <si>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</si>
  <si>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</si>
  <si>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</si>
  <si>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</si>
  <si>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</si>
  <si>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</si>
  <si>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</si>
  <si>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</si>
  <si>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</si>
  <si>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</si>
  <si>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</si>
  <si>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</si>
  <si>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</si>
  <si>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</si>
  <si>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</si>
  <si>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</si>
  <si>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</si>
  <si>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</si>
  <si>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</si>
  <si>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</si>
  <si>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</si>
  <si>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</si>
  <si>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</si>
  <si>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</si>
  <si>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</si>
  <si>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</si>
  <si>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</si>
  <si>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</si>
  <si>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</si>
  <si>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</si>
  <si>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</si>
  <si>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</si>
  <si>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</si>
  <si>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</si>
  <si>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</si>
  <si>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</si>
  <si>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</si>
  <si>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</si>
  <si>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</si>
  <si>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</si>
  <si>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</si>
  <si>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</si>
  <si>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</si>
  <si>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</si>
  <si>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</si>
  <si>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</si>
  <si>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</si>
  <si>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</si>
  <si>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</si>
  <si>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</si>
  <si>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</si>
  <si>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</si>
  <si>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</si>
  <si>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</si>
  <si>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</si>
  <si>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</si>
  <si>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</si>
  <si>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</si>
  <si>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</si>
  <si>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</si>
  <si>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</si>
  <si>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</si>
  <si>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</si>
  <si>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</si>
  <si>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</si>
  <si>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</si>
  <si>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</si>
  <si>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</si>
  <si>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</si>
  <si>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</si>
  <si>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</si>
  <si>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</si>
  <si>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</si>
  <si>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</si>
  <si>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</si>
  <si>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</si>
  <si>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</si>
  <si>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</si>
  <si>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</si>
  <si>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</si>
  <si>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</si>
  <si>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</si>
  <si>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</si>
  <si>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</si>
  <si>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</si>
  <si>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</si>
  <si>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</si>
  <si>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</si>
  <si>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</si>
  <si>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</si>
  <si>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</si>
  <si>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</si>
  <si>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</si>
  <si>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</si>
  <si>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</si>
  <si>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</si>
  <si>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</si>
  <si>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</si>
  <si>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</si>
  <si>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</si>
  <si>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</si>
  <si>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</si>
  <si>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</si>
  <si>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</si>
  <si>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</si>
  <si>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</si>
  <si>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</si>
  <si>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</si>
  <si>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</si>
  <si>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</si>
  <si>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</si>
  <si>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</si>
  <si>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</si>
  <si>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</si>
  <si>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</si>
  <si>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</si>
  <si>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</si>
  <si>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</si>
  <si>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</si>
  <si>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</si>
  <si>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</si>
  <si>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</si>
  <si>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</si>
  <si>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</si>
  <si>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</si>
  <si>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</si>
  <si>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</si>
  <si>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</si>
  <si>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</si>
  <si>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</si>
  <si>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</si>
  <si>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</si>
  <si>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</si>
  <si>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</si>
  <si>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</si>
  <si>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</si>
  <si>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</si>
  <si>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</si>
  <si>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</si>
  <si>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</si>
  <si>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</si>
  <si>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</si>
  <si>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</si>
  <si>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</si>
  <si>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</si>
  <si>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</si>
  <si>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</si>
  <si>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</si>
  <si>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</si>
  <si>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</si>
  <si>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</si>
  <si>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</si>
  <si>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</si>
  <si>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</si>
  <si>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</si>
  <si>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</si>
  <si>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</si>
  <si>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</si>
  <si>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</si>
  <si>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</si>
  <si>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</si>
  <si>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</si>
  <si>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</si>
  <si>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</si>
  <si>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</si>
  <si>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</si>
  <si>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</si>
  <si>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</si>
  <si>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</si>
  <si>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</si>
  <si>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</si>
  <si>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</si>
  <si>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</si>
  <si>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</si>
  <si>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</si>
  <si>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</si>
  <si>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</si>
  <si>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</si>
  <si>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</si>
  <si>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</si>
  <si>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</si>
  <si>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</si>
  <si>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</si>
  <si>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</si>
  <si>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</si>
  <si>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</si>
  <si>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</si>
  <si>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</si>
  <si>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</si>
  <si>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</si>
  <si>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</si>
  <si>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</si>
  <si>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</si>
  <si>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</si>
  <si>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</si>
  <si>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</si>
  <si>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</si>
  <si>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</si>
  <si>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</si>
  <si>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</si>
  <si>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</si>
  <si>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</si>
  <si>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</si>
  <si>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</si>
  <si>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</si>
  <si>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</si>
  <si>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</si>
  <si>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</si>
  <si>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</si>
  <si>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</si>
  <si>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</si>
  <si>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</si>
  <si>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</si>
  <si>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</si>
  <si>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</si>
  <si>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</si>
  <si>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</si>
  <si>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</si>
  <si>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</si>
  <si>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</si>
  <si>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</si>
  <si>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</si>
  <si>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</si>
  <si>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</si>
  <si>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</si>
  <si>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</si>
  <si>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</si>
  <si>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</si>
  <si>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</si>
  <si>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</si>
  <si>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</si>
  <si>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</si>
  <si>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</si>
  <si>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</si>
  <si>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</si>
  <si>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</si>
  <si>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</si>
  <si>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</si>
  <si>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</si>
  <si>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</si>
  <si>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</si>
  <si>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</si>
  <si>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</si>
  <si>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</si>
  <si>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</si>
  <si>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</si>
  <si>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</si>
  <si>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</si>
  <si>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</si>
  <si>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</si>
  <si>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</si>
  <si>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</si>
  <si>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</si>
  <si>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</si>
  <si>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</si>
  <si>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</si>
  <si>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</si>
  <si>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</si>
  <si>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</si>
  <si>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</si>
  <si>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</si>
  <si>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</si>
  <si>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</si>
  <si>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</si>
  <si>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</si>
  <si>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</si>
  <si>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</si>
  <si>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</si>
  <si>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</si>
  <si>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</si>
  <si>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</si>
  <si>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</si>
  <si>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</si>
  <si>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</si>
  <si>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</si>
  <si>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</si>
  <si>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</si>
  <si>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</si>
  <si>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</si>
  <si>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</si>
  <si>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</si>
  <si>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</si>
  <si>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</si>
  <si>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</si>
  <si>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</si>
  <si>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</si>
  <si>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</si>
  <si>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</si>
  <si>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</si>
  <si>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</si>
  <si>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</si>
  <si>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</si>
  <si>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</si>
  <si>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</si>
  <si>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</si>
  <si>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</si>
  <si>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</si>
  <si>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</si>
  <si>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</si>
  <si>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</si>
  <si>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</si>
  <si>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</si>
  <si>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</si>
  <si>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</si>
  <si>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</si>
  <si>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</si>
  <si>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</si>
  <si>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</si>
  <si>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</si>
  <si>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</si>
  <si>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</si>
  <si>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</si>
  <si>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</si>
  <si>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</si>
  <si>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</si>
  <si>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</si>
  <si>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</si>
  <si>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</si>
  <si>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</si>
  <si>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</si>
  <si>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</si>
  <si>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</si>
  <si>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</si>
  <si>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</si>
  <si>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</si>
  <si>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</si>
  <si>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</si>
  <si>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</si>
  <si>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</si>
  <si>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</si>
  <si>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</si>
  <si>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</si>
  <si>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</si>
  <si>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</si>
  <si>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</si>
  <si>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</si>
  <si>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</si>
  <si>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</si>
  <si>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</si>
  <si>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</si>
  <si>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</si>
  <si>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</si>
  <si>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</si>
  <si>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</si>
  <si>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</si>
  <si>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</si>
  <si>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</si>
  <si>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</si>
  <si>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</si>
  <si>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</si>
  <si>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</si>
  <si>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</si>
  <si>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</si>
  <si>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</si>
  <si>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</si>
  <si>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</si>
  <si>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</si>
  <si>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</si>
  <si>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</si>
  <si>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</si>
  <si>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</si>
  <si>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</si>
  <si>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</si>
  <si>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</si>
  <si>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</si>
  <si>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</si>
  <si>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</si>
  <si>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</si>
  <si>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</si>
  <si>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</si>
  <si>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</si>
  <si>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</si>
  <si>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</si>
  <si>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</si>
  <si>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</si>
  <si>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</si>
  <si>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</si>
  <si>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</si>
  <si>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</si>
  <si>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</si>
  <si>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</si>
  <si>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</si>
  <si>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</si>
  <si>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</si>
  <si>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</si>
  <si>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</si>
  <si>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</si>
  <si>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</si>
  <si>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</si>
  <si>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</si>
  <si>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</si>
  <si>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</si>
  <si>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</si>
  <si>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</si>
  <si>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</si>
  <si>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</si>
  <si>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</si>
  <si>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</si>
  <si>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</si>
  <si>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</si>
  <si>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</si>
  <si>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</si>
  <si>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</si>
  <si>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</si>
  <si>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</si>
  <si>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</si>
  <si>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</si>
  <si>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</si>
  <si>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</si>
  <si>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</si>
  <si>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</si>
  <si>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</si>
  <si>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</si>
  <si>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</si>
  <si>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</si>
  <si>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</si>
  <si>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</si>
  <si>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</si>
  <si>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</si>
  <si>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</si>
  <si>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</si>
  <si>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</si>
  <si>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</si>
  <si>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</si>
  <si>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</si>
  <si>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</si>
  <si>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</si>
  <si>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</si>
  <si>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</si>
  <si>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</si>
  <si>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</si>
  <si>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</si>
  <si>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</si>
  <si>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</si>
  <si>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</si>
  <si>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</si>
  <si>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</si>
  <si>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</si>
  <si>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</si>
  <si>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</si>
  <si>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</si>
  <si>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</si>
  <si>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</si>
  <si>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</si>
  <si>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</si>
  <si>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</si>
  <si>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</si>
  <si>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</si>
  <si>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</si>
  <si>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</si>
  <si>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</si>
  <si>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</si>
  <si>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</si>
  <si>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</si>
  <si>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</si>
  <si>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</si>
  <si>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</si>
  <si>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</si>
  <si>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</si>
  <si>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</si>
  <si>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</si>
  <si>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</si>
  <si>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</si>
  <si>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</si>
  <si>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</si>
  <si>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</si>
  <si>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</si>
  <si>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</si>
  <si>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</si>
  <si>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</si>
  <si>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</si>
  <si>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</si>
  <si>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</si>
  <si>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</si>
  <si>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</si>
  <si>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</si>
  <si>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</si>
  <si>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</si>
  <si>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</si>
  <si>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</si>
  <si>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</si>
  <si>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</si>
  <si>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</si>
  <si>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</si>
  <si>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</si>
  <si>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</si>
  <si>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</si>
  <si>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</si>
  <si>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</si>
  <si>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</si>
  <si>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</si>
  <si>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</si>
  <si>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</si>
  <si>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</si>
  <si>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</si>
  <si>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</si>
  <si>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</si>
  <si>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</si>
  <si>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</si>
  <si>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</si>
  <si>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</si>
  <si>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</si>
  <si>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</si>
  <si>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</si>
  <si>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</si>
  <si>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</si>
  <si>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</si>
  <si>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</si>
  <si>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</si>
  <si>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</si>
  <si>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</si>
  <si>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</si>
  <si>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</si>
  <si>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</si>
  <si>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</si>
  <si>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</si>
  <si>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</si>
  <si>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</si>
  <si>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</si>
  <si>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</si>
  <si>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</si>
  <si>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</si>
  <si>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</si>
  <si>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</si>
  <si>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</si>
  <si>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</si>
  <si>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</si>
  <si>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</si>
  <si>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</si>
  <si>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</si>
  <si>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</si>
  <si>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</si>
  <si>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</si>
  <si>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</si>
  <si>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</si>
  <si>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</si>
  <si>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</si>
  <si>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</si>
  <si>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</si>
  <si>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</si>
  <si>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</si>
  <si>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</si>
  <si>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</si>
  <si>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</si>
  <si>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</si>
  <si>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</si>
  <si>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</si>
  <si>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</si>
  <si>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</si>
  <si>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</si>
  <si>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</si>
  <si>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</si>
  <si>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</si>
  <si>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</si>
  <si>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</si>
  <si>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</si>
  <si>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</si>
  <si>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</si>
  <si>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</si>
  <si>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</si>
  <si>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</si>
  <si>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</si>
  <si>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</si>
  <si>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</si>
  <si>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</si>
  <si>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</si>
  <si>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</si>
  <si>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</si>
  <si>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</si>
  <si>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</si>
  <si>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</si>
  <si>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</si>
  <si>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</si>
  <si>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</si>
  <si>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</si>
  <si>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</si>
  <si>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</si>
  <si>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</si>
  <si>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</si>
  <si>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</si>
  <si>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</si>
  <si>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</si>
  <si>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</si>
  <si>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</si>
  <si>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</si>
  <si>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</si>
  <si>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</si>
  <si>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</si>
  <si>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</si>
  <si>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</si>
  <si>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</si>
  <si>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</si>
  <si>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</si>
  <si>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</si>
  <si>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</si>
  <si>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</si>
  <si>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</si>
  <si>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</si>
  <si>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</si>
  <si>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</si>
  <si>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</si>
  <si>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</si>
  <si>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</si>
  <si>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</si>
  <si>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</si>
  <si>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</si>
  <si>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</si>
  <si>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</si>
  <si>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</si>
  <si>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</si>
  <si>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</si>
  <si>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</si>
  <si>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</si>
  <si>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</si>
  <si>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</si>
  <si>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</si>
  <si>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</si>
  <si>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</si>
  <si>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</si>
  <si>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</si>
  <si>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</si>
  <si>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</si>
  <si>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</si>
  <si>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</si>
  <si>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</si>
  <si>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</si>
  <si>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</si>
  <si>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</si>
  <si>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</si>
  <si>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</si>
  <si>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</si>
  <si>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</si>
  <si>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</si>
  <si>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</si>
  <si>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</si>
  <si>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</si>
  <si>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</si>
  <si>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</si>
  <si>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</si>
  <si>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</si>
  <si>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</si>
  <si>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</si>
  <si>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</si>
  <si>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</si>
  <si>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</si>
  <si>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</si>
  <si>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</si>
  <si>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</si>
  <si>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</si>
  <si>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</si>
  <si>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</si>
  <si>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</si>
  <si>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</si>
  <si>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</si>
  <si>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</si>
  <si>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</si>
  <si>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</si>
  <si>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</si>
  <si>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</si>
  <si>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</si>
  <si>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</si>
  <si>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</si>
  <si>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</si>
  <si>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</si>
  <si>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</si>
  <si>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</si>
  <si>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</si>
  <si>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</si>
  <si>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</si>
  <si>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</si>
  <si>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</si>
  <si>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</si>
  <si>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</si>
  <si>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</si>
  <si>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</si>
  <si>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</si>
  <si>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</si>
  <si>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</si>
  <si>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</si>
  <si>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</si>
  <si>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</si>
  <si>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</si>
  <si>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</si>
  <si>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</si>
  <si>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</si>
  <si>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</si>
  <si>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</si>
  <si>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</si>
  <si>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</si>
  <si>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</si>
  <si>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</si>
  <si>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</si>
  <si>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</si>
  <si>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</si>
  <si>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</si>
  <si>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</si>
  <si>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</si>
  <si>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</si>
  <si>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</si>
  <si>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</si>
  <si>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</si>
  <si>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</si>
  <si>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</si>
  <si>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</si>
  <si>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</si>
  <si>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</si>
  <si>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</si>
  <si>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</si>
  <si>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</si>
  <si>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</si>
  <si>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</si>
  <si>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</si>
  <si>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</si>
  <si>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</si>
  <si>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</si>
  <si>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</si>
  <si>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</si>
  <si>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</si>
  <si>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</si>
  <si>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</si>
  <si>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</si>
  <si>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</si>
  <si>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</si>
  <si>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</si>
  <si>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</si>
  <si>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</si>
  <si>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</si>
  <si>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</si>
  <si>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</si>
  <si>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</si>
  <si>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</si>
  <si>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</si>
  <si>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</si>
  <si>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</si>
  <si>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</si>
  <si>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</si>
  <si>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</si>
  <si>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</si>
  <si>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</si>
  <si>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</si>
  <si>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</si>
  <si>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</si>
  <si>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</si>
  <si>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</si>
  <si>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</si>
  <si>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</si>
  <si>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</si>
  <si>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</si>
  <si>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</si>
  <si>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</si>
  <si>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</si>
  <si>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</si>
  <si>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</si>
  <si>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</si>
  <si>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</si>
  <si>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</si>
  <si>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</si>
  <si>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</si>
  <si>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</si>
  <si>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</si>
  <si>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</si>
  <si>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</si>
  <si>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</si>
  <si>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</si>
  <si>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</si>
  <si>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</si>
  <si>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</si>
  <si>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</si>
  <si>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</si>
  <si>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</si>
  <si>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</si>
  <si>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</si>
  <si>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</si>
  <si>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</si>
  <si>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</si>
  <si>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</si>
  <si>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</si>
  <si>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</si>
  <si>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</si>
  <si>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</si>
  <si>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</si>
  <si>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</si>
  <si>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</si>
  <si>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</si>
  <si>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</si>
  <si>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</si>
  <si>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</si>
  <si>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</si>
  <si>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</si>
  <si>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</si>
  <si>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</si>
  <si>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</si>
  <si>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</si>
  <si>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</si>
  <si>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</si>
  <si>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</si>
  <si>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</si>
  <si>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</si>
  <si>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</si>
  <si>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</si>
  <si>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</si>
  <si>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</si>
  <si>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</si>
  <si>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</si>
  <si>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</si>
  <si>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</si>
  <si>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</si>
  <si>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</si>
  <si>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</si>
  <si>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</si>
  <si>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</si>
  <si>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</si>
  <si>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</si>
  <si>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</si>
  <si>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</si>
  <si>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</si>
  <si>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</si>
  <si>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</si>
  <si>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</si>
  <si>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</si>
  <si>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</si>
  <si>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</si>
  <si>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</si>
  <si>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</si>
  <si>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</si>
  <si>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</si>
  <si>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</si>
  <si>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</si>
  <si>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</si>
  <si>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</si>
  <si>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</si>
  <si>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</si>
  <si>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</si>
  <si>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</si>
  <si>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</si>
  <si>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</si>
  <si>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</si>
  <si>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</si>
  <si>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</si>
  <si>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</si>
  <si>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</si>
  <si>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</si>
  <si>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</si>
  <si>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</si>
  <si>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</si>
  <si>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</si>
  <si>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</si>
  <si>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</si>
  <si>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</si>
  <si>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</si>
  <si>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</si>
  <si>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</si>
  <si>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</si>
  <si>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</si>
  <si>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</si>
  <si>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</si>
  <si>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</si>
  <si>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</si>
  <si>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</si>
  <si>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</si>
  <si>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</si>
  <si>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</si>
  <si>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</si>
  <si>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</si>
  <si>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</si>
  <si>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</si>
  <si>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</si>
  <si>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</si>
  <si>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</si>
  <si>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</si>
  <si>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</si>
  <si>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</si>
  <si>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</si>
  <si>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</si>
  <si>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</si>
  <si>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</si>
  <si>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</si>
  <si>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</si>
  <si>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</si>
  <si>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</si>
  <si>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</si>
  <si>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</si>
  <si>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</si>
  <si>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</si>
  <si>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</si>
  <si>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</si>
  <si>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</si>
  <si>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</si>
  <si>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</si>
  <si>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</si>
  <si>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</si>
  <si>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</si>
  <si>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</si>
  <si>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</si>
  <si>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</si>
  <si>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</si>
  <si>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</si>
  <si>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</si>
  <si>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</si>
  <si>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</si>
  <si>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</si>
  <si>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</si>
  <si>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</si>
  <si>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</si>
  <si>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</si>
  <si>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</si>
  <si>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</si>
  <si>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</si>
  <si>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</si>
  <si>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</si>
  <si>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</si>
  <si>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</si>
  <si>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</si>
  <si>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</si>
  <si>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</si>
  <si>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</si>
  <si>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</si>
  <si>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</si>
  <si>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</si>
  <si>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</si>
  <si>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</si>
  <si>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</si>
  <si>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</si>
  <si>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</si>
  <si>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</si>
  <si>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</si>
  <si>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</si>
  <si>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</si>
  <si>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</si>
  <si>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</si>
  <si>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</si>
  <si>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</si>
  <si>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</si>
  <si>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</si>
  <si>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</si>
  <si>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</si>
  <si>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</si>
  <si>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</si>
  <si>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</si>
  <si>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</si>
  <si>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</si>
  <si>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</si>
  <si>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</si>
  <si>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</si>
  <si>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</si>
  <si>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</si>
  <si>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</si>
  <si>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</si>
  <si>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</si>
  <si>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</si>
  <si>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</si>
  <si>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</si>
  <si>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</si>
  <si>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</si>
  <si>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</si>
  <si>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</si>
  <si>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</si>
  <si>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</si>
  <si>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</si>
  <si>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</si>
  <si>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</si>
  <si>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</si>
  <si>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</si>
  <si>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</si>
  <si>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</si>
  <si>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</si>
  <si>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</si>
  <si>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</si>
  <si>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</si>
  <si>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</si>
  <si>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</si>
  <si>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</si>
  <si>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</si>
  <si>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</si>
  <si>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</si>
  <si>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</si>
  <si>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</si>
  <si>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</si>
  <si>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</si>
  <si>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</si>
  <si>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</si>
  <si>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</si>
  <si>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</si>
  <si>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</si>
  <si>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</si>
  <si>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</si>
  <si>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</si>
  <si>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</si>
  <si>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</si>
  <si>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</si>
  <si>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</si>
  <si>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</si>
  <si>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</si>
  <si>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</si>
  <si>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</si>
  <si>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</si>
  <si>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</si>
  <si>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</si>
  <si>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</si>
  <si>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</si>
  <si>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</si>
  <si>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</si>
  <si>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</si>
  <si>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</si>
  <si>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</si>
  <si>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</si>
  <si>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</si>
  <si>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</si>
  <si>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</si>
  <si>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</si>
  <si>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</si>
  <si>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</si>
  <si>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</si>
  <si>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</si>
  <si>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</si>
  <si>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</si>
  <si>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</si>
  <si>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</si>
  <si>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</si>
  <si>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</si>
  <si>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</si>
  <si>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</si>
  <si>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</si>
  <si>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</si>
  <si>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</si>
  <si>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</si>
  <si>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</si>
  <si>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</si>
  <si>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</si>
  <si>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</si>
  <si>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</si>
  <si>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</si>
  <si>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</si>
  <si>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</si>
  <si>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</si>
  <si>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</si>
  <si>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</si>
  <si>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</si>
  <si>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</si>
  <si>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</si>
  <si>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</si>
  <si>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</si>
  <si>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</si>
  <si>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</si>
  <si>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</si>
  <si>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</si>
  <si>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</si>
  <si>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</si>
  <si>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</si>
  <si>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</si>
  <si>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</si>
  <si>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</si>
  <si>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</si>
  <si>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</si>
  <si>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</si>
  <si>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</si>
  <si>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</si>
  <si>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</si>
  <si>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</si>
  <si>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</si>
  <si>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</si>
  <si>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</si>
  <si>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</si>
  <si>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</si>
  <si>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</si>
  <si>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</si>
  <si>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</si>
  <si>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</si>
  <si>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</si>
  <si>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</si>
  <si>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</si>
  <si>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</si>
  <si>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</si>
  <si>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</si>
  <si>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</si>
  <si>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</si>
  <si>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</si>
  <si>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</si>
  <si>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</si>
  <si>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</si>
  <si>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</si>
  <si>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</si>
  <si>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</si>
  <si>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</si>
  <si>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</si>
  <si>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</si>
  <si>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</si>
  <si>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</si>
  <si>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</si>
  <si>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</si>
  <si>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</si>
  <si>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</si>
  <si>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</si>
  <si>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</si>
  <si>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</si>
  <si>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</si>
  <si>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</si>
  <si>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</si>
  <si>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</si>
  <si>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</si>
  <si>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</si>
  <si>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</si>
  <si>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</si>
  <si>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</si>
  <si>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</si>
  <si>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</si>
  <si>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</si>
  <si>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</si>
  <si>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</si>
  <si>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</si>
  <si>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</si>
  <si>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</si>
  <si>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</si>
  <si>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</si>
  <si>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</si>
  <si>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</si>
  <si>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</si>
  <si>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</si>
  <si>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</si>
  <si>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</si>
  <si>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</si>
  <si>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</si>
  <si>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</si>
  <si>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</si>
  <si>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</si>
  <si>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</si>
  <si>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</si>
  <si>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</si>
  <si>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</si>
  <si>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</si>
  <si>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</si>
  <si>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</si>
  <si>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</si>
  <si>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</si>
  <si>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</si>
  <si>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</si>
  <si>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</si>
  <si>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</si>
  <si>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</si>
  <si>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</si>
  <si>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</si>
  <si>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</si>
  <si>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</si>
  <si>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</si>
  <si>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</si>
  <si>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</si>
  <si>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</si>
  <si>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</si>
  <si>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</si>
  <si>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</si>
  <si>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</si>
  <si>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</si>
  <si>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</si>
  <si>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</si>
  <si>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</si>
  <si>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</si>
  <si>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</si>
  <si>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</si>
  <si>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</si>
  <si>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</si>
  <si>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</si>
  <si>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</si>
  <si>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</si>
  <si>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</si>
  <si>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</si>
  <si>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</si>
  <si>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</si>
  <si>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</si>
  <si>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</si>
  <si>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</si>
  <si>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</si>
  <si>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</si>
  <si>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</si>
  <si>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</si>
  <si>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</si>
  <si>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</si>
  <si>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</si>
  <si>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</si>
  <si>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</si>
  <si>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</si>
  <si>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</si>
  <si>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</si>
  <si>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</si>
  <si>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</si>
  <si>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</si>
  <si>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</si>
  <si>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</si>
  <si>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</si>
  <si>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</si>
  <si>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</si>
  <si>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</si>
  <si>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</si>
  <si>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</si>
  <si>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</si>
  <si>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</si>
  <si>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</si>
  <si>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</si>
  <si>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</si>
  <si>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</si>
  <si>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</si>
  <si>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</si>
  <si>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</si>
  <si>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</si>
  <si>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</si>
  <si>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</si>
  <si>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</si>
  <si>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</si>
  <si>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</si>
  <si>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</si>
  <si>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</si>
  <si>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</si>
  <si>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</si>
  <si>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</si>
  <si>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</si>
  <si>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</si>
  <si>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</si>
  <si>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</si>
  <si>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</si>
  <si>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</si>
  <si>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</si>
  <si>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</si>
  <si>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</si>
  <si>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</si>
  <si>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</si>
  <si>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</si>
  <si>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</si>
  <si>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</si>
  <si>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</si>
  <si>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</si>
  <si>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</si>
  <si>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</si>
  <si>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</si>
  <si>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</si>
  <si>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</si>
  <si>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</si>
  <si>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</si>
  <si>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</si>
  <si>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</si>
  <si>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</si>
  <si>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</si>
  <si>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</si>
  <si>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</si>
  <si>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</si>
  <si>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</si>
  <si>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</si>
  <si>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</si>
  <si>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</si>
  <si>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</si>
  <si>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</si>
  <si>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</si>
  <si>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</si>
  <si>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</si>
  <si>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</si>
  <si>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</si>
  <si>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</si>
  <si>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</si>
  <si>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</si>
  <si>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</si>
  <si>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</si>
  <si>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</si>
  <si>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</si>
  <si>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</si>
  <si>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</si>
  <si>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</si>
  <si>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</si>
  <si>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</si>
  <si>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</si>
  <si>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</si>
  <si>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</si>
  <si>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</si>
  <si>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</si>
  <si>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</si>
  <si>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</si>
  <si>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</si>
  <si>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</si>
  <si>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</si>
  <si>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</si>
  <si>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</si>
  <si>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</si>
  <si>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</si>
  <si>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</si>
  <si>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</si>
  <si>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</si>
  <si>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</si>
  <si>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</si>
  <si>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</si>
  <si>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</si>
  <si>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</si>
  <si>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</si>
  <si>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</si>
  <si>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</si>
  <si>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</si>
  <si>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</si>
  <si>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</si>
  <si>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</si>
  <si>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</si>
  <si>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</si>
  <si>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</si>
  <si>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</si>
  <si>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</si>
  <si>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</si>
  <si>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</si>
  <si>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</si>
  <si>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</si>
  <si>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</si>
  <si>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</si>
  <si>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</si>
  <si>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</si>
  <si>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</si>
  <si>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</si>
  <si>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</si>
  <si>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</si>
  <si>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</si>
  <si>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</si>
  <si>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</si>
  <si>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</si>
  <si>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</si>
  <si>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</si>
  <si>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</si>
  <si>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</si>
  <si>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</si>
  <si>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</si>
  <si>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</si>
  <si>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</si>
  <si>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</si>
  <si>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</si>
  <si>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</si>
  <si>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</si>
  <si>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</si>
  <si>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</si>
  <si>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</si>
  <si>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</si>
  <si>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</si>
  <si>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</si>
  <si>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</si>
  <si>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</si>
  <si>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</si>
  <si>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</si>
  <si>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</si>
  <si>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</si>
  <si>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</si>
  <si>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</si>
  <si>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</si>
  <si>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</si>
  <si>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</si>
  <si>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</si>
  <si>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</si>
  <si>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</si>
  <si>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</si>
  <si>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</si>
  <si>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</si>
  <si>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</si>
  <si>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</si>
  <si>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</si>
  <si>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</si>
  <si>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</si>
  <si>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</si>
  <si>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</si>
  <si>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</si>
  <si>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</si>
  <si>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</si>
  <si>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</si>
  <si>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</si>
  <si>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</si>
  <si>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</si>
  <si>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</si>
  <si>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</si>
  <si>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</si>
  <si>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</si>
  <si>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</si>
  <si>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</si>
  <si>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</si>
  <si>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</si>
  <si>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</si>
  <si>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</si>
  <si>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</si>
  <si>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</si>
  <si>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</si>
  <si>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</si>
  <si>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</si>
  <si>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</si>
  <si>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</si>
  <si>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</si>
  <si>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</si>
  <si>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</si>
  <si>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</si>
  <si>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</si>
  <si>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</si>
  <si>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</si>
  <si>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</si>
  <si>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</si>
  <si>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</si>
  <si>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</si>
  <si>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</si>
  <si>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</si>
  <si>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</si>
  <si>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</si>
  <si>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</si>
  <si>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</si>
  <si>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</si>
  <si>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</si>
  <si>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</si>
  <si>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</si>
  <si>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</si>
  <si>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</si>
  <si>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</si>
  <si>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</si>
  <si>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</si>
  <si>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</si>
  <si>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</si>
  <si>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</si>
  <si>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</si>
  <si>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</si>
  <si>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</si>
  <si>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</si>
  <si>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</si>
  <si>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</si>
  <si>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</si>
  <si>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</si>
  <si>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</si>
  <si>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</si>
  <si>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</si>
  <si>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</si>
  <si>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</si>
  <si>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</si>
  <si>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</si>
  <si>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</si>
  <si>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</si>
  <si>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</si>
  <si>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</si>
  <si>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</si>
  <si>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</si>
  <si>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</si>
  <si>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</si>
  <si>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</si>
  <si>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</si>
  <si>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</si>
  <si>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</si>
  <si>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</si>
  <si>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</si>
  <si>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</si>
  <si>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</si>
  <si>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</si>
  <si>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</si>
  <si>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</si>
  <si>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</si>
  <si>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</si>
  <si>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</si>
  <si>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</si>
  <si>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</si>
  <si>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</si>
  <si>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</si>
  <si>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</si>
  <si>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</si>
  <si>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</si>
  <si>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</si>
  <si>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</si>
  <si>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</si>
  <si>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</si>
  <si>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</si>
  <si>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</si>
  <si>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</si>
  <si>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</si>
  <si>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</si>
  <si>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</si>
  <si>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</si>
  <si>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</si>
  <si>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</si>
  <si>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</si>
  <si>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</si>
  <si>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</si>
  <si>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</si>
  <si>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</si>
  <si>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</si>
  <si>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</si>
  <si>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</si>
  <si>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</si>
  <si>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</si>
  <si>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</si>
  <si>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</si>
  <si>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</si>
  <si>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</si>
  <si>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</si>
  <si>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</si>
  <si>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</si>
  <si>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</si>
  <si>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</si>
  <si>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</si>
  <si>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</si>
  <si>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</si>
  <si>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</si>
  <si>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</si>
  <si>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</si>
  <si>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</si>
  <si>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</si>
  <si>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</si>
  <si>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</si>
  <si>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</si>
  <si>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</si>
  <si>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</si>
  <si>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</si>
  <si>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</si>
  <si>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</si>
  <si>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</si>
  <si>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</si>
  <si>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</si>
  <si>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</si>
  <si>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</si>
  <si>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</si>
  <si>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</si>
  <si>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</si>
  <si>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</si>
  <si>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</si>
  <si>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</si>
  <si>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</si>
  <si>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</si>
  <si>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</si>
  <si>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</si>
  <si>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</si>
  <si>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</si>
  <si>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</si>
  <si>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</si>
  <si>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</si>
  <si>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</si>
  <si>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</si>
  <si>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</si>
  <si>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</si>
  <si>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</si>
  <si>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</si>
  <si>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</si>
  <si>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</si>
  <si>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</si>
  <si>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</si>
  <si>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</si>
  <si>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</si>
  <si>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</si>
  <si>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</si>
  <si>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</si>
  <si>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</si>
  <si>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</si>
  <si>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</si>
  <si>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</si>
  <si>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</si>
  <si>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</si>
  <si>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</si>
  <si>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</si>
  <si>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</si>
  <si>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</si>
  <si>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</si>
  <si>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</si>
  <si>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</si>
  <si>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</si>
  <si>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</si>
  <si>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</si>
  <si>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</si>
  <si>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</si>
  <si>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</si>
  <si>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</si>
  <si>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</si>
  <si>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</si>
  <si>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</si>
  <si>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</si>
  <si>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</si>
  <si>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</si>
  <si>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</si>
  <si>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</si>
  <si>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</si>
  <si>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</si>
  <si>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</si>
  <si>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</si>
  <si>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</si>
  <si>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</si>
  <si>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</si>
  <si>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</si>
  <si>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</si>
  <si>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</si>
  <si>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</si>
  <si>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</si>
  <si>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</si>
  <si>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</si>
  <si>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</si>
  <si>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</si>
  <si>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</si>
  <si>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</si>
  <si>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</si>
  <si>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</si>
  <si>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</si>
  <si>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</si>
  <si>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</si>
  <si>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</si>
  <si>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</si>
  <si>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</si>
  <si>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</si>
  <si>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</si>
  <si>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</si>
  <si>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</si>
  <si>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</si>
  <si>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</si>
  <si>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</si>
  <si>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</si>
  <si>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</si>
  <si>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</si>
  <si>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</si>
  <si>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</si>
  <si>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</si>
  <si>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</si>
  <si>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</si>
  <si>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</si>
  <si>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</si>
  <si>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</si>
  <si>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</si>
  <si>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</si>
  <si>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</si>
  <si>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</si>
  <si>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</si>
  <si>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</si>
  <si>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</si>
  <si>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</si>
  <si>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</si>
  <si>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</si>
  <si>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</si>
  <si>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</si>
  <si>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</si>
  <si>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</si>
  <si>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</si>
  <si>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</si>
  <si>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</si>
  <si>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</si>
  <si>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</si>
  <si>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</si>
  <si>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</si>
  <si>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</si>
  <si>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</si>
  <si>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</si>
  <si>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</si>
  <si>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</si>
  <si>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</si>
  <si>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</si>
  <si>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</si>
  <si>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</si>
  <si>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</si>
  <si>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</si>
  <si>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</si>
  <si>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</si>
  <si>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</si>
  <si>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</si>
  <si>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</si>
  <si>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</si>
  <si>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</si>
  <si>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</si>
  <si>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</si>
  <si>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</si>
  <si>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</si>
  <si>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</si>
  <si>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</si>
  <si>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</si>
  <si>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</si>
  <si>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</si>
  <si>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</si>
  <si>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</si>
  <si>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</si>
  <si>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</si>
  <si>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</si>
  <si>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</si>
  <si>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</si>
  <si>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</si>
  <si>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</si>
  <si>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</si>
  <si>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</si>
  <si>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</si>
  <si>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</si>
  <si>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</si>
  <si>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</si>
  <si>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</si>
  <si>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</si>
  <si>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</si>
  <si>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</si>
  <si>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</si>
  <si>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</si>
  <si>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</si>
  <si>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</si>
  <si>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</si>
  <si>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</si>
  <si>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</si>
  <si>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</si>
  <si>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</si>
  <si>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</si>
  <si>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</si>
  <si>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</si>
  <si>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</si>
  <si>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</si>
  <si>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</si>
  <si>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</si>
  <si>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</si>
  <si>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</si>
  <si>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</si>
  <si>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</si>
  <si>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</si>
  <si>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</si>
  <si>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</si>
  <si>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</si>
  <si>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</si>
  <si>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</si>
  <si>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</si>
  <si>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</si>
  <si>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</si>
  <si>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</si>
  <si>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</si>
  <si>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</si>
  <si>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</si>
  <si>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</si>
  <si>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</si>
  <si>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</si>
  <si>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</si>
  <si>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</si>
  <si>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</si>
  <si>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</si>
  <si>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</si>
  <si>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</si>
  <si>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</si>
  <si>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</si>
  <si>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</si>
  <si>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</si>
  <si>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</si>
  <si>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</si>
  <si>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</si>
  <si>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</si>
  <si>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</si>
  <si>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</si>
  <si>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</si>
  <si>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</si>
  <si>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</si>
  <si>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</si>
  <si>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</si>
  <si>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</si>
  <si>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</si>
  <si>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</si>
  <si>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</si>
  <si>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</si>
  <si>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</si>
  <si>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</si>
  <si>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</si>
  <si>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</si>
  <si>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</si>
  <si>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</si>
  <si>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</si>
  <si>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</si>
  <si>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</si>
  <si>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</si>
  <si>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</si>
  <si>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</si>
  <si>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</si>
  <si>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</si>
  <si>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</si>
  <si>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</si>
  <si>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</si>
  <si>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</si>
  <si>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</si>
  <si>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</si>
  <si>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</si>
  <si>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</si>
  <si>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</si>
  <si>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</si>
  <si>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</si>
  <si>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</si>
  <si>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</si>
  <si>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</si>
  <si>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</si>
  <si>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</si>
  <si>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</si>
  <si>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</si>
  <si>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</si>
  <si>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</si>
  <si>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</si>
  <si>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</si>
  <si>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</si>
  <si>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</si>
  <si>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</si>
  <si>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</si>
  <si>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</si>
  <si>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</si>
  <si>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</si>
  <si>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</si>
  <si>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</si>
  <si>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</si>
  <si>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</si>
  <si>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</si>
  <si>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</si>
  <si>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</si>
  <si>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</si>
  <si>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</si>
  <si>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</si>
  <si>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</si>
  <si>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</si>
  <si>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</si>
  <si>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</si>
  <si>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</si>
  <si>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</si>
  <si>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</si>
  <si>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</si>
  <si>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</si>
  <si>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</si>
  <si>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</si>
  <si>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</si>
  <si>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</si>
  <si>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</si>
  <si>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</si>
  <si>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</si>
  <si>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</si>
  <si>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</si>
  <si>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</si>
  <si>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</si>
  <si>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</si>
  <si>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</si>
  <si>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</si>
  <si>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</si>
  <si>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</si>
  <si>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</si>
  <si>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</si>
  <si>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</si>
  <si>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</si>
  <si>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</si>
  <si>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</si>
  <si>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</si>
  <si>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</si>
  <si>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</si>
  <si>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</si>
  <si>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</si>
  <si>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</si>
  <si>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</si>
  <si>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</si>
  <si>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</si>
  <si>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</si>
  <si>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</si>
  <si>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</si>
  <si>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</si>
  <si>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</si>
  <si>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</si>
  <si>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</si>
  <si>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</si>
  <si>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</si>
  <si>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</si>
  <si>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</si>
  <si>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</si>
  <si>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</si>
  <si>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</si>
  <si>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</si>
  <si>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</si>
  <si>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</si>
  <si>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</si>
  <si>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</si>
  <si>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</si>
  <si>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</si>
  <si>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</si>
  <si>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</si>
  <si>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</si>
  <si>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</si>
  <si>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</si>
  <si>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</si>
  <si>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</si>
  <si>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</si>
  <si>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</si>
  <si>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</si>
  <si>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</si>
  <si>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</si>
  <si>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</si>
  <si>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</si>
  <si>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</si>
  <si>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</si>
  <si>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</si>
  <si>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</si>
  <si>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</si>
  <si>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</si>
  <si>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</si>
  <si>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</si>
  <si>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</si>
  <si>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</si>
  <si>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</si>
  <si>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</si>
  <si>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</si>
  <si>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</si>
  <si>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</si>
  <si>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</si>
  <si>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</si>
  <si>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</si>
  <si>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</si>
  <si>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</si>
  <si>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</si>
  <si>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</si>
  <si>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</si>
  <si>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</si>
  <si>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</si>
  <si>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</si>
  <si>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</si>
  <si>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</si>
  <si>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</si>
  <si>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</si>
  <si>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</si>
  <si>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</si>
  <si>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</si>
  <si>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</si>
  <si>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</si>
  <si>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</si>
  <si>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</si>
  <si>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</si>
  <si>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</si>
  <si>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</si>
  <si>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</si>
  <si>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</si>
  <si>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</si>
  <si>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</si>
  <si>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</si>
  <si>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</si>
  <si>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</si>
  <si>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</si>
  <si>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</si>
  <si>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</si>
  <si>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</si>
  <si>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</si>
  <si>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</si>
  <si>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</si>
  <si>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</si>
  <si>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</si>
  <si>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</si>
  <si>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</si>
  <si>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</si>
  <si>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</si>
  <si>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</si>
  <si>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</si>
  <si>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</si>
  <si>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</si>
  <si>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</si>
  <si>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</si>
  <si>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</si>
  <si>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</si>
  <si>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</si>
  <si>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</si>
  <si>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</si>
  <si>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</si>
  <si>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</si>
  <si>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</si>
  <si>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</si>
  <si>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</si>
  <si>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</si>
  <si>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</si>
  <si>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</si>
  <si>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</si>
  <si>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</si>
  <si>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</si>
  <si>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</si>
  <si>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</si>
  <si>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</si>
  <si>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</si>
  <si>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</si>
  <si>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</si>
  <si>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</si>
  <si>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</si>
  <si>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</si>
  <si>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</si>
  <si>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</si>
  <si>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</si>
  <si>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</si>
  <si>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</si>
  <si>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</si>
  <si>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</si>
  <si>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</si>
  <si>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</si>
  <si>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</si>
  <si>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</si>
  <si>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</si>
  <si>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</si>
  <si>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</si>
  <si>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</si>
  <si>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</si>
  <si>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</si>
  <si>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</si>
  <si>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</si>
  <si>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</si>
  <si>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</si>
  <si>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</si>
  <si>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</si>
  <si>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</si>
  <si>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</si>
  <si>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</si>
  <si>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</si>
  <si>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</si>
  <si>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</si>
  <si>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</si>
  <si>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</si>
  <si>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</si>
  <si>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</si>
  <si>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</si>
  <si>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</si>
  <si>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</si>
  <si>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</si>
  <si>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</si>
  <si>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</si>
  <si>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</si>
  <si>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</si>
  <si>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</si>
  <si>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</si>
  <si>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</si>
  <si>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</si>
  <si>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</si>
  <si>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</si>
  <si>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</si>
  <si>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</si>
  <si>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</si>
  <si>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</si>
  <si>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</si>
  <si>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</si>
  <si>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</si>
  <si>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</si>
  <si>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</si>
  <si>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</si>
  <si>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</si>
  <si>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</si>
  <si>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</si>
  <si>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</si>
  <si>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</si>
  <si>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</si>
  <si>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</si>
  <si>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</si>
  <si>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</si>
  <si>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</si>
  <si>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</si>
  <si>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</si>
  <si>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</si>
  <si>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</si>
  <si>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</si>
  <si>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</si>
  <si>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</si>
  <si>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</si>
  <si>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</si>
  <si>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</si>
  <si>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</si>
  <si>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</si>
  <si>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</si>
  <si>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</si>
  <si>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</si>
  <si>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</si>
  <si>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</si>
  <si>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</si>
  <si>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</si>
  <si>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</si>
  <si>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</si>
  <si>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</si>
  <si>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</si>
  <si>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</si>
  <si>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</si>
  <si>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</si>
  <si>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</si>
  <si>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</si>
  <si>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</si>
  <si>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</si>
  <si>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</si>
  <si>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</si>
  <si>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</si>
  <si>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</si>
  <si>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</si>
  <si>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</si>
  <si>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</si>
  <si>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</si>
  <si>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</si>
  <si>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</si>
  <si>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</si>
  <si>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</si>
  <si>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</si>
  <si>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</si>
  <si>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</si>
  <si>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</si>
  <si>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</si>
  <si>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</si>
  <si>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</si>
  <si>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</si>
  <si>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</si>
  <si>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</si>
  <si>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</si>
  <si>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</si>
  <si>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</si>
  <si>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</si>
  <si>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</si>
  <si>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</si>
  <si>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</si>
  <si>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</si>
  <si>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</si>
  <si>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</si>
  <si>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</si>
  <si>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</si>
  <si>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</si>
  <si>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</si>
  <si>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</si>
  <si>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</si>
  <si>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</si>
  <si>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</si>
  <si>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</si>
  <si>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</si>
  <si>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</si>
  <si>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</si>
  <si>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</si>
  <si>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</si>
  <si>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</si>
  <si>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</si>
  <si>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</si>
  <si>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</si>
  <si>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</si>
  <si>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</si>
  <si>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</si>
  <si>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</si>
  <si>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</si>
  <si>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</si>
  <si>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</si>
  <si>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</si>
  <si>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</si>
  <si>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</si>
  <si>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</si>
  <si>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</si>
  <si>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</si>
  <si>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</si>
  <si>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</si>
  <si>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</si>
  <si>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</si>
  <si>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</si>
  <si>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</si>
  <si>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</si>
  <si>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</si>
  <si>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</si>
  <si>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</si>
  <si>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</si>
  <si>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</si>
  <si>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</si>
  <si>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</si>
  <si>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</si>
  <si>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</si>
  <si>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</si>
  <si>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</si>
  <si>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</si>
  <si>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</si>
  <si>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</si>
  <si>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</si>
  <si>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</si>
  <si>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</si>
  <si>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</si>
  <si>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</si>
  <si>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</si>
  <si>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</si>
  <si>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</si>
  <si>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</si>
  <si>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</si>
  <si>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</si>
  <si>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</si>
  <si>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</si>
  <si>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</si>
  <si>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</si>
  <si>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</si>
  <si>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</si>
  <si>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</si>
  <si>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</si>
  <si>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</si>
  <si>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</si>
  <si>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</si>
  <si>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</si>
  <si>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</si>
  <si>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</si>
  <si>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</si>
  <si>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</si>
  <si>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</si>
  <si>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</si>
  <si>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</si>
  <si>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</si>
  <si>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</si>
  <si>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</si>
  <si>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</si>
  <si>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</si>
  <si>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</si>
  <si>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</si>
  <si>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</si>
  <si>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</si>
  <si>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</si>
  <si>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</si>
  <si>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</si>
  <si>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</si>
  <si>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</si>
  <si>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</si>
  <si>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</si>
  <si>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</si>
  <si>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</si>
  <si>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</si>
  <si>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</si>
  <si>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</si>
  <si>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</si>
  <si>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</si>
  <si>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</si>
  <si>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</si>
  <si>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</si>
  <si>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</si>
  <si>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</si>
  <si>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</si>
  <si>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</si>
  <si>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</si>
  <si>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</si>
  <si>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</si>
  <si>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</si>
  <si>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</si>
  <si>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</si>
  <si>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</si>
  <si>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</si>
  <si>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</si>
  <si>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</si>
  <si>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</si>
  <si>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</si>
  <si>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</si>
  <si>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</si>
  <si>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</si>
  <si>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</si>
  <si>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</si>
  <si>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</si>
  <si>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</si>
  <si>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</si>
  <si>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</si>
  <si>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</si>
  <si>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</si>
  <si>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</si>
  <si>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</si>
  <si>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</si>
  <si>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</si>
  <si>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</si>
  <si>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</si>
  <si>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</si>
  <si>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</si>
  <si>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</si>
  <si>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</si>
  <si>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</si>
  <si>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</si>
  <si>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</si>
  <si>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</si>
  <si>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</si>
  <si>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</si>
  <si>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</si>
  <si>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</si>
  <si>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</si>
  <si>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</si>
  <si>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</si>
  <si>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</si>
  <si>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</si>
  <si>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</si>
  <si>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</si>
  <si>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</si>
  <si>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</si>
  <si>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</si>
  <si>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</si>
  <si>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</si>
  <si>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</si>
  <si>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</si>
  <si>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</si>
  <si>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</si>
  <si>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</si>
  <si>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</si>
  <si>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</si>
  <si>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</si>
  <si>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</si>
  <si>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</si>
  <si>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</si>
  <si>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</si>
  <si>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</si>
  <si>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</si>
  <si>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</si>
  <si>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</si>
  <si>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</si>
  <si>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</si>
  <si>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</si>
  <si>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</si>
  <si>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</si>
  <si>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</si>
  <si>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</si>
  <si>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</si>
  <si>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</si>
  <si>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</si>
  <si>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</si>
  <si>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</si>
  <si>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</si>
  <si>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</si>
  <si>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</si>
  <si>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</si>
  <si>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</si>
  <si>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</si>
  <si>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</si>
  <si>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</si>
  <si>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</si>
  <si>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</si>
  <si>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</si>
  <si>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</si>
  <si>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</si>
  <si>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</si>
  <si>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</si>
  <si>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</si>
  <si>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</si>
  <si>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</si>
  <si>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</si>
  <si>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</si>
  <si>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</si>
  <si>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</si>
  <si>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</si>
  <si>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</si>
  <si>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</si>
  <si>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</si>
  <si>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</si>
  <si>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</si>
  <si>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</si>
  <si>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</si>
  <si>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</si>
  <si>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</si>
  <si>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</si>
  <si>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</si>
  <si>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</si>
  <si>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</si>
  <si>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</si>
  <si>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</si>
  <si>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</si>
  <si>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</si>
  <si>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</si>
  <si>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</si>
  <si>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</si>
  <si>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</si>
  <si>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</si>
  <si>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</si>
  <si>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</si>
  <si>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</si>
  <si>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</si>
  <si>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</si>
  <si>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</si>
  <si>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</si>
  <si>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</si>
  <si>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</si>
  <si>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</si>
  <si>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</si>
  <si>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</si>
  <si>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</si>
  <si>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</si>
  <si>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</si>
  <si>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</si>
  <si>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</si>
  <si>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</si>
  <si>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</si>
  <si>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</si>
  <si>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</si>
  <si>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</si>
  <si>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</si>
  <si>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</si>
  <si>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</si>
  <si>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</si>
  <si>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</si>
  <si>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</si>
  <si>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</si>
  <si>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</si>
  <si>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</si>
  <si>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</si>
  <si>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</si>
  <si>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</si>
  <si>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</si>
  <si>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</si>
  <si>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</si>
  <si>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</si>
  <si>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</si>
  <si>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</si>
  <si>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</si>
  <si>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</si>
  <si>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</si>
  <si>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</si>
  <si>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</si>
  <si>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</si>
  <si>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</si>
  <si>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</si>
  <si>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</si>
  <si>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</si>
  <si>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</si>
  <si>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</si>
  <si>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</si>
  <si>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</si>
  <si>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</si>
  <si>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</si>
  <si>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</si>
  <si>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</si>
  <si>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</si>
  <si>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</si>
  <si>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</si>
  <si>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</si>
  <si>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</si>
  <si>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</si>
  <si>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</si>
  <si>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</si>
  <si>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</si>
  <si>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</si>
  <si>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</si>
  <si>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</si>
  <si>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</si>
  <si>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</si>
  <si>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</si>
  <si>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</si>
  <si>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</si>
  <si>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</si>
  <si>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</si>
  <si>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</si>
  <si>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</si>
  <si>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</si>
  <si>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</si>
  <si>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</si>
  <si>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</si>
  <si>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</si>
  <si>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</si>
  <si>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</si>
  <si>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</si>
  <si>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</si>
  <si>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</si>
  <si>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</si>
  <si>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</si>
  <si>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</si>
  <si>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</si>
  <si>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</si>
  <si>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</si>
  <si>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</si>
  <si>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</si>
  <si>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</si>
  <si>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</si>
  <si>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</si>
  <si>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</si>
  <si>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</si>
  <si>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</si>
  <si>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</si>
  <si>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</si>
  <si>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</si>
  <si>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</si>
  <si>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</si>
  <si>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</si>
  <si>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</si>
  <si>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</si>
  <si>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</si>
  <si>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</si>
  <si>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</si>
  <si>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</si>
  <si>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</si>
  <si>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</si>
  <si>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</si>
  <si>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</si>
  <si>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</si>
  <si>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</si>
  <si>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</si>
  <si>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</si>
  <si>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</si>
  <si>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</si>
  <si>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</si>
  <si>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</si>
  <si>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</si>
  <si>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</si>
  <si>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</si>
  <si>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</si>
  <si>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</si>
  <si>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</si>
  <si>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</si>
  <si>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</si>
  <si>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</si>
  <si>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</si>
  <si>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</si>
  <si>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</si>
  <si>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</si>
  <si>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</si>
  <si>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</si>
  <si>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</si>
  <si>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</si>
  <si>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</si>
  <si>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</si>
  <si>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</si>
  <si>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</si>
  <si>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</si>
  <si>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</si>
  <si>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</si>
  <si>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</si>
  <si>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</si>
  <si>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</si>
  <si>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</si>
  <si>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</si>
  <si>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</si>
  <si>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</si>
  <si>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</si>
  <si>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</si>
  <si>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</si>
  <si>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</si>
  <si>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</si>
  <si>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</si>
  <si>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</si>
  <si>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</si>
  <si>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</si>
  <si>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</si>
  <si>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</si>
  <si>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</si>
  <si>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</si>
  <si>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</si>
  <si>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</si>
  <si>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</si>
  <si>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</si>
  <si>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</si>
  <si>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</si>
  <si>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</si>
  <si>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</si>
  <si>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</si>
  <si>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</si>
  <si>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</si>
  <si>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</si>
  <si>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</si>
  <si>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</si>
  <si>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</si>
  <si>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</si>
  <si>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</si>
  <si>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</si>
  <si>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</si>
  <si>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</si>
  <si>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</si>
  <si>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</si>
  <si>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</si>
  <si>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</si>
  <si>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</si>
  <si>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</si>
  <si>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</si>
  <si>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</si>
  <si>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</si>
  <si>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</si>
  <si>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</si>
  <si>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</si>
  <si>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</si>
  <si>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</si>
  <si>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</si>
  <si>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</si>
  <si>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</si>
  <si>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</si>
  <si>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</si>
  <si>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</si>
  <si>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</si>
  <si>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</si>
  <si>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</si>
  <si>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</si>
  <si>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</si>
  <si>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</si>
  <si>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</si>
  <si>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</si>
  <si>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</si>
  <si>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</si>
  <si>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</si>
  <si>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</si>
  <si>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</si>
  <si>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</si>
  <si>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</si>
  <si>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</si>
  <si>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</si>
  <si>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</si>
  <si>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</si>
  <si>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</si>
  <si>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</si>
  <si>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</si>
  <si>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</si>
  <si>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</si>
  <si>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</si>
  <si>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</si>
  <si>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</si>
  <si>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</si>
  <si>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</si>
  <si>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</si>
  <si>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</si>
  <si>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</si>
  <si>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</si>
  <si>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</si>
  <si>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</si>
  <si>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</si>
  <si>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</si>
  <si>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</si>
  <si>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</si>
  <si>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</si>
  <si>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</si>
  <si>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</si>
  <si>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</si>
  <si>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</si>
  <si>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</si>
  <si>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</si>
  <si>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</si>
  <si>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</si>
  <si>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</si>
  <si>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</si>
  <si>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</si>
  <si>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</si>
  <si>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</si>
  <si>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</si>
  <si>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</si>
  <si>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</si>
  <si>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</si>
  <si>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</si>
  <si>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</si>
  <si>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</si>
  <si>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</si>
  <si>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</si>
  <si>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</si>
  <si>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</si>
  <si>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</si>
  <si>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</si>
  <si>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</si>
  <si>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</si>
  <si>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</si>
  <si>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</si>
  <si>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</si>
  <si>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</si>
  <si>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</si>
  <si>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</si>
  <si>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</si>
  <si>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</si>
  <si>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</si>
  <si>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</si>
  <si>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</si>
  <si>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</si>
  <si>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</si>
  <si>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</si>
  <si>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</si>
  <si>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</si>
  <si>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</si>
  <si>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</si>
  <si>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</si>
  <si>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</si>
  <si>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</si>
  <si>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</si>
  <si>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</si>
  <si>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</si>
  <si>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</si>
  <si>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</si>
  <si>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</si>
  <si>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</si>
  <si>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</si>
  <si>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</si>
  <si>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</si>
  <si>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</si>
  <si>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</si>
  <si>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</si>
  <si>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</si>
  <si>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</si>
  <si>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</si>
  <si>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</si>
  <si>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</si>
  <si>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</si>
  <si>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</si>
  <si>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</si>
  <si>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</si>
  <si>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</si>
  <si>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</si>
  <si>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</si>
  <si>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</si>
  <si>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</si>
  <si>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</si>
  <si>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</si>
  <si>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</si>
  <si>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</si>
  <si>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</si>
  <si>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</si>
  <si>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</si>
  <si>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</si>
  <si>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</si>
  <si>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</si>
  <si>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</si>
  <si>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</si>
  <si>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</si>
  <si>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</si>
  <si>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</si>
  <si>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</si>
  <si>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</si>
  <si>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</si>
  <si>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</si>
  <si>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</si>
  <si>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</si>
  <si>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</si>
  <si>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</si>
  <si>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</si>
  <si>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</si>
  <si>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</si>
  <si>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</si>
  <si>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</si>
  <si>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</si>
  <si>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</si>
  <si>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</si>
  <si>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</si>
  <si>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</si>
  <si>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</si>
  <si>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</si>
  <si>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</si>
  <si>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</si>
  <si>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</si>
  <si>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</si>
  <si>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</si>
  <si>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</si>
  <si>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</si>
  <si>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</si>
  <si>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</si>
  <si>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</si>
  <si>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</si>
  <si>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</si>
  <si>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</si>
  <si>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</si>
  <si>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</si>
  <si>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</si>
  <si>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</si>
  <si>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</si>
  <si>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</si>
  <si>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</si>
  <si>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</si>
  <si>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</si>
  <si>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</si>
  <si>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</si>
  <si>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</si>
  <si>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</si>
  <si>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</si>
  <si>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</si>
  <si>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</si>
  <si>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</si>
  <si>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</si>
  <si>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</si>
  <si>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</si>
  <si>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</si>
  <si>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</si>
  <si>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</si>
  <si>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</si>
  <si>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</si>
  <si>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</si>
  <si>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</si>
  <si>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</si>
  <si>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</si>
  <si>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</si>
  <si>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</si>
  <si>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</si>
  <si>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</si>
  <si>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</si>
  <si>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</si>
  <si>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</si>
  <si>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</si>
  <si>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</si>
  <si>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</si>
  <si>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</si>
  <si>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</si>
  <si>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</si>
  <si>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</si>
  <si>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</si>
  <si>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</si>
  <si>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</si>
  <si>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</si>
  <si>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</si>
  <si>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</si>
  <si>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</si>
  <si>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</si>
  <si>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</si>
  <si>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</si>
  <si>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</si>
  <si>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</si>
  <si>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</si>
  <si>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</si>
  <si>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</si>
  <si>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</si>
  <si>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</si>
  <si>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</si>
  <si>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</si>
  <si>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</si>
  <si>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</si>
  <si>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</si>
  <si>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</si>
  <si>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</si>
  <si>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</si>
  <si>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</si>
  <si>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</si>
  <si>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</si>
  <si>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</si>
  <si>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</si>
  <si>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</si>
  <si>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</si>
  <si>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</si>
  <si>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</si>
  <si>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</si>
  <si>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</si>
  <si>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</si>
  <si>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</si>
  <si>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</si>
  <si>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</si>
  <si>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</si>
  <si>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</si>
  <si>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</si>
  <si>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</si>
  <si>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</si>
  <si>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</si>
  <si>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</si>
  <si>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</si>
  <si>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</si>
  <si>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</si>
  <si>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</si>
  <si>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</si>
  <si>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</si>
  <si>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</si>
  <si>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</si>
  <si>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</si>
  <si>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</si>
  <si>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</si>
  <si>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</si>
  <si>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</si>
  <si>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</si>
  <si>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</si>
  <si>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</si>
  <si>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</si>
  <si>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</si>
  <si>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</si>
  <si>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</si>
  <si>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</si>
  <si>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</si>
  <si>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</si>
  <si>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</si>
  <si>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</si>
  <si>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</si>
  <si>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</si>
  <si>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</si>
  <si>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</si>
  <si>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</si>
  <si>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</si>
  <si>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</si>
  <si>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</si>
  <si>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</si>
  <si>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</si>
  <si>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</si>
  <si>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</si>
  <si>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</si>
  <si>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</si>
  <si>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</si>
  <si>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</si>
  <si>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</si>
  <si>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</si>
  <si>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</si>
  <si>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</si>
  <si>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</si>
  <si>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</si>
  <si>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</si>
  <si>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</si>
  <si>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</si>
  <si>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</si>
  <si>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</si>
  <si>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</si>
  <si>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</si>
  <si>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</si>
  <si>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</si>
  <si>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</si>
  <si>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</si>
  <si>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</si>
  <si>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</si>
  <si>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</si>
  <si>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</si>
  <si>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</si>
  <si>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</si>
  <si>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</si>
  <si>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</si>
  <si>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</si>
  <si>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</si>
  <si>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</si>
  <si>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</si>
  <si>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</si>
  <si>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</si>
  <si>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</si>
  <si>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</si>
  <si>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</si>
  <si>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</si>
  <si>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</si>
  <si>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</si>
  <si>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</si>
  <si>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</si>
  <si>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</si>
  <si>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</si>
  <si>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</si>
  <si>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</si>
  <si>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</si>
  <si>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</si>
  <si>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</si>
  <si>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</si>
  <si>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</si>
  <si>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</si>
  <si>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</si>
  <si>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</si>
  <si>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</si>
  <si>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</si>
  <si>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</si>
  <si>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</si>
  <si>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</si>
  <si>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</si>
  <si>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</si>
  <si>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</si>
  <si>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</si>
  <si>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</si>
  <si>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</si>
  <si>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</si>
  <si>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</si>
  <si>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</si>
  <si>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</si>
  <si>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</si>
  <si>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</si>
  <si>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</si>
  <si>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</si>
  <si>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</si>
  <si>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</si>
  <si>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</si>
  <si>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</si>
  <si>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</si>
  <si>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</si>
  <si>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</si>
  <si>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</si>
  <si>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</si>
  <si>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</si>
  <si>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</si>
  <si>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</si>
  <si>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</si>
  <si>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</si>
  <si>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</si>
  <si>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</si>
  <si>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</si>
  <si>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</si>
  <si>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</si>
  <si>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</si>
  <si>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</si>
  <si>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</si>
  <si>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</si>
  <si>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</si>
  <si>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</si>
  <si>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</si>
  <si>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</si>
  <si>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</si>
  <si>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</si>
  <si>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</si>
  <si>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</si>
  <si>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</si>
  <si>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</si>
  <si>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</si>
  <si>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</si>
  <si>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</si>
  <si>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</si>
  <si>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</si>
  <si>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</si>
  <si>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</si>
  <si>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</si>
  <si>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</si>
  <si>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</si>
  <si>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</si>
  <si>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</si>
  <si>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</si>
  <si>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</si>
  <si>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</si>
  <si>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</si>
  <si>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</si>
  <si>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</si>
  <si>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</si>
  <si>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</si>
  <si>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</si>
  <si>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</si>
  <si>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</si>
  <si>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</si>
  <si>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</si>
  <si>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</si>
  <si>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</si>
  <si>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</si>
  <si>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</si>
  <si>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</si>
  <si>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</si>
  <si>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</si>
  <si>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</si>
  <si>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</si>
  <si>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</si>
  <si>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</si>
  <si>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</si>
  <si>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</si>
  <si>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</si>
  <si>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</si>
  <si>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</si>
  <si>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</si>
  <si>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</si>
  <si>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</si>
  <si>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</si>
  <si>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</si>
  <si>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</si>
  <si>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</si>
  <si>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</si>
  <si>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</si>
  <si>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</si>
  <si>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</si>
  <si>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</si>
  <si>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</si>
  <si>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</si>
  <si>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</si>
  <si>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</si>
  <si>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</si>
  <si>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</si>
  <si>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</si>
  <si>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</si>
  <si>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</si>
  <si>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</si>
  <si>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</si>
  <si>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</si>
  <si>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</si>
  <si>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</si>
  <si>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</si>
  <si>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</si>
  <si>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</si>
  <si>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</si>
  <si>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</si>
  <si>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</si>
  <si>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</si>
  <si>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</si>
  <si>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</si>
  <si>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</si>
  <si>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</si>
  <si>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</si>
  <si>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</si>
  <si>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</si>
  <si>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</si>
  <si>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</si>
  <si>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</si>
  <si>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</si>
  <si>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</si>
  <si>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</si>
  <si>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</si>
  <si>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</si>
  <si>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</si>
  <si>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</si>
  <si>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</si>
  <si>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</si>
  <si>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</si>
  <si>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</si>
  <si>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</si>
  <si>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</si>
  <si>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</si>
  <si>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</si>
  <si>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</si>
  <si>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</si>
  <si>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</si>
  <si>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</si>
  <si>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</si>
  <si>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</si>
  <si>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</si>
  <si>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</si>
  <si>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</si>
  <si>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</si>
  <si>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</si>
  <si>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</si>
  <si>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</si>
  <si>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</si>
  <si>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</si>
  <si>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</si>
  <si>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</si>
  <si>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</si>
  <si>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</si>
  <si>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</si>
  <si>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</si>
  <si>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</si>
  <si>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</si>
  <si>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</si>
  <si>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</si>
  <si>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</si>
  <si>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</si>
  <si>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</si>
  <si>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</si>
  <si>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</si>
  <si>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</si>
  <si>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</si>
  <si>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</si>
  <si>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</si>
  <si>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</si>
  <si>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</si>
  <si>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</si>
  <si>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</si>
  <si>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</si>
  <si>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</si>
  <si>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</si>
  <si>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</si>
  <si>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</si>
  <si>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</si>
  <si>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</si>
  <si>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</si>
  <si>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</si>
  <si>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</si>
  <si>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</si>
  <si>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</si>
  <si>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</si>
  <si>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</si>
  <si>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</si>
  <si>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</si>
  <si>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</si>
  <si>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</si>
  <si>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</si>
  <si>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</si>
  <si>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</si>
  <si>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</si>
  <si>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</si>
  <si>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</si>
  <si>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</si>
  <si>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</si>
  <si>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</si>
  <si>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</si>
  <si>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</si>
  <si>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</si>
  <si>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</si>
  <si>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</si>
  <si>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</si>
  <si>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</si>
  <si>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</si>
  <si>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</si>
  <si>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</si>
  <si>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</si>
  <si>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</si>
  <si>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</si>
  <si>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</si>
  <si>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</si>
  <si>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</si>
  <si>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</si>
  <si>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</si>
  <si>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</si>
  <si>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</si>
  <si>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</si>
  <si>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</si>
  <si>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</si>
  <si>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</si>
  <si>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</si>
  <si>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</si>
  <si>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</si>
  <si>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</si>
  <si>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</si>
  <si>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</si>
  <si>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</si>
  <si>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</si>
  <si>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</si>
  <si>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</si>
  <si>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</si>
  <si>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</si>
  <si>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</si>
  <si>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</si>
  <si>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</si>
  <si>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</si>
  <si>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</si>
  <si>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</si>
  <si>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</si>
  <si>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</si>
  <si>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</si>
  <si>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</si>
  <si>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</si>
  <si>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</si>
  <si>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</si>
  <si>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</si>
  <si>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</si>
  <si>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</si>
  <si>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</si>
  <si>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</si>
  <si>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</si>
  <si>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</si>
  <si>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</si>
  <si>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</si>
  <si>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</si>
  <si>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sales</t>
  </si>
  <si>
    <t>profit</t>
  </si>
  <si>
    <t>quantity</t>
  </si>
  <si>
    <t>number of orders</t>
  </si>
  <si>
    <t>Sum of Quantity</t>
  </si>
  <si>
    <t>Count of Order ID</t>
  </si>
  <si>
    <t>Sum of Profit Margine</t>
  </si>
  <si>
    <t>ECOMMERCE SALES ANALYSES</t>
  </si>
  <si>
    <t>Total</t>
  </si>
  <si>
    <t>orders</t>
  </si>
  <si>
    <t>p_margin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</si>
</sst>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 &quot;₹&quot;\ * #,##0.00_ ;_ &quot;₹&quot;\ * \-#,##0.00_ ;_ &quot;₹&quot;\ * &quot;-&quot;??_ ;_ @_ "/>
    <numFmt numFmtId="164" formatCode="[Green]\▲0.00%;[Red]\ \▼0.00%"/>
    <numFmt numFmtId="165" formatCode="\$\ 0.00,&quot;K&quot;"/>
    <numFmt numFmtId="166" formatCode="\$\ 0.00,\ &quot;K&quot;"/>
    <numFmt numFmtId="167" formatCode="_-[$$-409]* #,##0.00_ ;_-[$$-409]* \-#,##0.00\ ;_-[$$-409]* &quot;-&quot;??_ ;_-@_ "/>
    <numFmt numFmtId="168" formatCode="_-[$$-409]* #,##0.000_ ;_-[$$-409]* \-#,##0.000\ ;_-[$$-409]* &quot;-&quot;??_ ;_-@_ "/>
    <numFmt numFmtId="169" formatCode="&quot;#&quot;\ 0"/>
    <numFmt numFmtId="170" formatCode="0.0%"/>
  </numFmts>
  <fonts count="8"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26"/>
      <color theme="1"/>
      <name val="Calibri"/>
      <family val="2"/>
      <scheme val="minor"/>
    </font>
    <font>
      <b/>
      <sz val="26"/>
      <color theme="2"/>
      <name val="Arial Rounded MT Bold"/>
      <family val="2"/>
    </font>
  </fonts>
  <fills count="4">
    <fill>
      <patternFill patternType="none"/>
    </fill>
    <fill>
      <patternFill patternType="gray125"/>
    </fill>
    <fill>
      <patternFill patternType="solid">
        <fgColor theme="0"/>
        <bgColor indexed="64"/>
      </patternFill>
    </fill>
    <fill>
      <patternFill patternType="solid">
        <fgColor theme="1" tint="0.34998626667073579"/>
        <bgColor indexed="64"/>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indexed="65"/>
      </top>
      <bottom style="thin">
        <color rgb="FFABABAB"/>
      </bottom>
      <diagonal/>
    </border>
    <border>
      <left style="thin">
        <color rgb="FFABABAB"/>
      </left>
      <right style="thin">
        <color rgb="FFABABAB"/>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50">
    <xf numFmtId="0" fontId="0" fillId="0" borderId="0" xfId="0"/>
    <xf numFmtId="0" fontId="4" fillId="0" borderId="0" xfId="0" applyFont="1"/>
    <xf numFmtId="14" fontId="5" fillId="0" borderId="0" xfId="0" applyNumberFormat="1" applyFont="1"/>
    <xf numFmtId="0" fontId="3" fillId="2" borderId="0" xfId="0" applyFont="1" applyFill="1"/>
    <xf numFmtId="0" fontId="0" fillId="2" borderId="0" xfId="0" applyFill="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0" fontId="0" fillId="0" borderId="3" xfId="0" applyBorder="1" applyAlignment="1">
      <alignment horizontal="left"/>
    </xf>
    <xf numFmtId="1" fontId="0" fillId="0" borderId="1" xfId="0" applyNumberFormat="1" applyBorder="1"/>
    <xf numFmtId="1" fontId="0" fillId="0" borderId="8" xfId="0" applyNumberFormat="1" applyBorder="1"/>
    <xf numFmtId="1" fontId="0" fillId="0" borderId="0" xfId="0" applyNumberFormat="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165" fontId="0" fillId="0" borderId="3" xfId="0" applyNumberFormat="1" applyBorder="1"/>
    <xf numFmtId="165" fontId="0" fillId="0" borderId="10" xfId="0" applyNumberFormat="1" applyBorder="1"/>
    <xf numFmtId="0" fontId="2" fillId="0" borderId="0" xfId="0" applyFont="1"/>
    <xf numFmtId="0" fontId="0" fillId="0" borderId="0" xfId="0" applyAlignment="1">
      <alignment horizontal="left"/>
    </xf>
    <xf numFmtId="166" fontId="0" fillId="0" borderId="0" xfId="0" applyNumberFormat="1"/>
    <xf numFmtId="10" fontId="0" fillId="0" borderId="4" xfId="0" applyNumberFormat="1" applyBorder="1"/>
    <xf numFmtId="10" fontId="0" fillId="0" borderId="5" xfId="0" applyNumberFormat="1" applyBorder="1"/>
    <xf numFmtId="10" fontId="0" fillId="0" borderId="11" xfId="0" applyNumberFormat="1" applyBorder="1"/>
    <xf numFmtId="165" fontId="2" fillId="0" borderId="0" xfId="0" applyNumberFormat="1" applyFont="1"/>
    <xf numFmtId="165" fontId="0" fillId="0" borderId="0" xfId="0" applyNumberFormat="1"/>
    <xf numFmtId="165" fontId="0" fillId="0" borderId="4" xfId="0" applyNumberFormat="1" applyBorder="1"/>
    <xf numFmtId="165" fontId="0" fillId="0" borderId="5" xfId="0" applyNumberFormat="1" applyBorder="1"/>
    <xf numFmtId="165" fontId="0" fillId="0" borderId="11" xfId="0" applyNumberFormat="1" applyBorder="1"/>
    <xf numFmtId="167" fontId="0" fillId="0" borderId="0" xfId="1" applyNumberFormat="1" applyFont="1"/>
    <xf numFmtId="168" fontId="0" fillId="0" borderId="0" xfId="1" applyNumberFormat="1" applyFont="1"/>
    <xf numFmtId="169" fontId="0" fillId="0" borderId="0" xfId="0" applyNumberFormat="1"/>
    <xf numFmtId="170" fontId="0" fillId="0" borderId="0" xfId="2" applyNumberFormat="1" applyFont="1"/>
    <xf numFmtId="0" fontId="0" fillId="0" borderId="12" xfId="0" applyBorder="1"/>
    <xf numFmtId="0" fontId="0" fillId="0" borderId="2" xfId="0" applyBorder="1"/>
    <xf numFmtId="0" fontId="0" fillId="0" borderId="13" xfId="0" applyBorder="1"/>
    <xf numFmtId="0" fontId="0" fillId="0" borderId="9" xfId="0" applyBorder="1"/>
    <xf numFmtId="0" fontId="0" fillId="0" borderId="3" xfId="0" applyBorder="1"/>
    <xf numFmtId="0" fontId="0" fillId="0" borderId="14" xfId="0" applyBorder="1"/>
    <xf numFmtId="0" fontId="0" fillId="0" borderId="10" xfId="0" applyBorder="1"/>
    <xf numFmtId="164" fontId="0" fillId="0" borderId="0" xfId="0" applyNumberFormat="1"/>
    <xf numFmtId="0" fontId="1" fillId="0" borderId="0" xfId="0" applyFont="1"/>
    <xf numFmtId="0" fontId="0" fillId="0" borderId="5" xfId="0" applyBorder="1"/>
    <xf numFmtId="0" fontId="0" fillId="0" borderId="6" xfId="0" applyBorder="1"/>
    <xf numFmtId="0" fontId="7" fillId="3" borderId="0" xfId="0" applyFont="1" applyFill="1" applyAlignment="1">
      <alignment horizontal="center" vertical="center"/>
    </xf>
    <xf numFmtId="0" fontId="6" fillId="3" borderId="0" xfId="0" applyFont="1" applyFill="1" applyAlignment="1">
      <alignment horizontal="center" vertical="center"/>
    </xf>
  </cellXfs>
  <cellStyles count="3">
    <cellStyle name="Currency" xfId="1" builtinId="4"/>
    <cellStyle name="Normal" xfId="0" builtinId="0"/>
    <cellStyle name="Percent" xfId="2" builtinId="5"/>
  </cellStyles>
  <dxfs count="15">
    <dxf>
      <numFmt numFmtId="165" formatCode="\$\ 0.00,&quot;K&quot;"/>
    </dxf>
    <dxf>
      <numFmt numFmtId="1" formatCode="0"/>
    </dxf>
    <dxf>
      <numFmt numFmtId="1" formatCode="0"/>
    </dxf>
    <dxf>
      <numFmt numFmtId="1" formatCode="0"/>
    </dxf>
    <dxf>
      <numFmt numFmtId="1" formatCode="0"/>
    </dxf>
    <dxf>
      <numFmt numFmtId="1" formatCode="0"/>
    </dxf>
    <dxf>
      <numFmt numFmtId="166" formatCode="\$\ 0.00,\ &quot;K&quot;"/>
    </dxf>
    <dxf>
      <numFmt numFmtId="165" formatCode="\$\ 0.00,&quot;K&quot;"/>
    </dxf>
    <dxf>
      <numFmt numFmtId="165" formatCode="\$\ 0.00,&quot;K&quot;"/>
    </dxf>
    <dxf>
      <fill>
        <patternFill patternType="solid">
          <fgColor indexed="64"/>
          <bgColor theme="0"/>
        </patternFill>
      </fill>
    </dxf>
    <dxf>
      <font>
        <color theme="0"/>
        <name val="Californian FB"/>
        <family val="1"/>
        <scheme val="none"/>
      </font>
    </dxf>
    <dxf>
      <font>
        <color theme="0"/>
        <name val="Arial"/>
        <family val="2"/>
        <scheme val="none"/>
      </font>
      <fill>
        <patternFill>
          <bgColor theme="1" tint="0.34998626667073579"/>
        </patternFill>
      </fill>
      <border>
        <left style="thin">
          <color auto="1"/>
        </left>
        <right style="thin">
          <color auto="1"/>
        </right>
        <top style="thin">
          <color auto="1"/>
        </top>
        <bottom style="thin">
          <color auto="1"/>
        </bottom>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4"/>
      <tableStyleElement type="firstRowStripe" dxfId="13"/>
      <tableStyleElement type="secondRowStripe" dxfId="12"/>
    </tableStyle>
    <tableStyle name="Slicer Style 1" pivot="0" table="0" count="2" xr9:uid="{8BDEE04E-DF8F-47A0-AB60-95E57B43088A}">
      <tableStyleElement type="wholeTable" dxfId="11"/>
      <tableStyleElement type="headerRow" dxfId="1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85000"/>
              </a:schemeClr>
            </a:solidFill>
            <a:round/>
          </a:ln>
          <a:effectLst/>
        </c:spPr>
        <c:marker>
          <c:symbol val="circle"/>
          <c:size val="5"/>
          <c:spPr>
            <a:no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049120705606836E-2"/>
          <c:y val="0.16539089226819259"/>
          <c:w val="0.87776910178411971"/>
          <c:h val="0.70909100220557608"/>
        </c:manualLayout>
      </c:layout>
      <c:lineChart>
        <c:grouping val="standard"/>
        <c:varyColors val="0"/>
        <c:ser>
          <c:idx val="0"/>
          <c:order val="0"/>
          <c:tx>
            <c:strRef>
              <c:f>kpi!$B$3</c:f>
              <c:strCache>
                <c:ptCount val="1"/>
                <c:pt idx="0">
                  <c:v>Total</c:v>
                </c:pt>
              </c:strCache>
            </c:strRef>
          </c:tx>
          <c:spPr>
            <a:ln w="38100" cap="rnd">
              <a:solidFill>
                <a:schemeClr val="bg1">
                  <a:lumMod val="85000"/>
                </a:schemeClr>
              </a:solidFill>
              <a:round/>
            </a:ln>
            <a:effectLst/>
          </c:spPr>
          <c:marker>
            <c:symbol val="circle"/>
            <c:size val="5"/>
            <c:spPr>
              <a:noFill/>
              <a:ln w="9525">
                <a:noFill/>
              </a:ln>
              <a:effectLst/>
            </c:spPr>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339-4E74-B7E1-B0ADE46A9DE4}"/>
            </c:ext>
          </c:extLst>
        </c:ser>
        <c:dLbls>
          <c:showLegendKey val="0"/>
          <c:showVal val="0"/>
          <c:showCatName val="0"/>
          <c:showSerName val="0"/>
          <c:showPercent val="0"/>
          <c:showBubbleSize val="0"/>
        </c:dLbls>
        <c:marker val="1"/>
        <c:smooth val="0"/>
        <c:axId val="1478030608"/>
        <c:axId val="1478031088"/>
      </c:lineChart>
      <c:catAx>
        <c:axId val="1478030608"/>
        <c:scaling>
          <c:orientation val="minMax"/>
        </c:scaling>
        <c:delete val="1"/>
        <c:axPos val="b"/>
        <c:numFmt formatCode="General" sourceLinked="1"/>
        <c:majorTickMark val="none"/>
        <c:minorTickMark val="none"/>
        <c:tickLblPos val="nextTo"/>
        <c:crossAx val="1478031088"/>
        <c:crosses val="autoZero"/>
        <c:auto val="1"/>
        <c:lblAlgn val="ctr"/>
        <c:lblOffset val="100"/>
        <c:noMultiLvlLbl val="0"/>
      </c:catAx>
      <c:valAx>
        <c:axId val="1478031088"/>
        <c:scaling>
          <c:orientation val="minMax"/>
        </c:scaling>
        <c:delete val="1"/>
        <c:axPos val="l"/>
        <c:numFmt formatCode="General" sourceLinked="1"/>
        <c:majorTickMark val="none"/>
        <c:minorTickMark val="none"/>
        <c:tickLblPos val="nextTo"/>
        <c:crossAx val="147803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243947858473E-2"/>
          <c:y val="0.13008118978196889"/>
          <c:w val="0.92551210428305397"/>
          <c:h val="0.73983762043606216"/>
        </c:manualLayout>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AB1-428D-99F3-3FE43EA0FE3B}"/>
            </c:ext>
          </c:extLst>
        </c:ser>
        <c:dLbls>
          <c:showLegendKey val="0"/>
          <c:showVal val="0"/>
          <c:showCatName val="0"/>
          <c:showSerName val="0"/>
          <c:showPercent val="0"/>
          <c:showBubbleSize val="0"/>
        </c:dLbls>
        <c:smooth val="0"/>
        <c:axId val="516937568"/>
        <c:axId val="516945728"/>
      </c:lineChart>
      <c:catAx>
        <c:axId val="516937568"/>
        <c:scaling>
          <c:orientation val="minMax"/>
        </c:scaling>
        <c:delete val="1"/>
        <c:axPos val="b"/>
        <c:numFmt formatCode="General" sourceLinked="1"/>
        <c:majorTickMark val="none"/>
        <c:minorTickMark val="none"/>
        <c:tickLblPos val="nextTo"/>
        <c:crossAx val="516945728"/>
        <c:crosses val="autoZero"/>
        <c:auto val="1"/>
        <c:lblAlgn val="ctr"/>
        <c:lblOffset val="100"/>
        <c:noMultiLvlLbl val="0"/>
      </c:catAx>
      <c:valAx>
        <c:axId val="516945728"/>
        <c:scaling>
          <c:orientation val="minMax"/>
        </c:scaling>
        <c:delete val="1"/>
        <c:axPos val="l"/>
        <c:numFmt formatCode="General" sourceLinked="1"/>
        <c:majorTickMark val="none"/>
        <c:minorTickMark val="none"/>
        <c:tickLblPos val="nextTo"/>
        <c:crossAx val="51693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Dashboard.xlsx]kpi!PivotTable11</c:name>
    <c:fmtId val="5"/>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54297818813251E-2"/>
          <c:y val="0"/>
          <c:w val="0.90658467602530612"/>
          <c:h val="1"/>
        </c:manualLayout>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2A4-4866-A3D2-E3DBFDE05160}"/>
            </c:ext>
          </c:extLst>
        </c:ser>
        <c:dLbls>
          <c:showLegendKey val="0"/>
          <c:showVal val="0"/>
          <c:showCatName val="0"/>
          <c:showSerName val="0"/>
          <c:showPercent val="0"/>
          <c:showBubbleSize val="0"/>
        </c:dLbls>
        <c:smooth val="0"/>
        <c:axId val="1478033008"/>
        <c:axId val="1478048848"/>
      </c:lineChart>
      <c:catAx>
        <c:axId val="1478033008"/>
        <c:scaling>
          <c:orientation val="minMax"/>
        </c:scaling>
        <c:delete val="1"/>
        <c:axPos val="b"/>
        <c:numFmt formatCode="General" sourceLinked="1"/>
        <c:majorTickMark val="none"/>
        <c:minorTickMark val="none"/>
        <c:tickLblPos val="nextTo"/>
        <c:crossAx val="1478048848"/>
        <c:crosses val="autoZero"/>
        <c:auto val="1"/>
        <c:lblAlgn val="ctr"/>
        <c:lblOffset val="100"/>
        <c:noMultiLvlLbl val="0"/>
      </c:catAx>
      <c:valAx>
        <c:axId val="1478048848"/>
        <c:scaling>
          <c:orientation val="minMax"/>
        </c:scaling>
        <c:delete val="1"/>
        <c:axPos val="l"/>
        <c:numFmt formatCode="General" sourceLinked="1"/>
        <c:majorTickMark val="none"/>
        <c:minorTickMark val="none"/>
        <c:tickLblPos val="nextTo"/>
        <c:crossAx val="147803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185185185185179E-2"/>
          <c:y val="0"/>
          <c:w val="0.86962962962962964"/>
          <c:h val="1"/>
        </c:manualLayout>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004-458E-99AD-7FD58124B6BB}"/>
            </c:ext>
          </c:extLst>
        </c:ser>
        <c:dLbls>
          <c:showLegendKey val="0"/>
          <c:showVal val="0"/>
          <c:showCatName val="0"/>
          <c:showSerName val="0"/>
          <c:showPercent val="0"/>
          <c:showBubbleSize val="0"/>
        </c:dLbls>
        <c:smooth val="0"/>
        <c:axId val="238938416"/>
        <c:axId val="238942736"/>
      </c:lineChart>
      <c:catAx>
        <c:axId val="238938416"/>
        <c:scaling>
          <c:orientation val="minMax"/>
        </c:scaling>
        <c:delete val="1"/>
        <c:axPos val="b"/>
        <c:numFmt formatCode="General" sourceLinked="1"/>
        <c:majorTickMark val="none"/>
        <c:minorTickMark val="none"/>
        <c:tickLblPos val="nextTo"/>
        <c:crossAx val="238942736"/>
        <c:crosses val="autoZero"/>
        <c:auto val="1"/>
        <c:lblAlgn val="ctr"/>
        <c:lblOffset val="100"/>
        <c:noMultiLvlLbl val="0"/>
      </c:catAx>
      <c:valAx>
        <c:axId val="238942736"/>
        <c:scaling>
          <c:orientation val="minMax"/>
        </c:scaling>
        <c:delete val="1"/>
        <c:axPos val="l"/>
        <c:numFmt formatCode="General" sourceLinked="1"/>
        <c:majorTickMark val="none"/>
        <c:minorTickMark val="none"/>
        <c:tickLblPos val="nextTo"/>
        <c:crossAx val="23893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061529194096638E-2"/>
          <c:y val="0"/>
          <c:w val="0.92235359924271743"/>
          <c:h val="1"/>
        </c:manualLayout>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957-4AE9-9759-FCBA5262C7EF}"/>
            </c:ext>
          </c:extLst>
        </c:ser>
        <c:dLbls>
          <c:showLegendKey val="0"/>
          <c:showVal val="0"/>
          <c:showCatName val="0"/>
          <c:showSerName val="0"/>
          <c:showPercent val="0"/>
          <c:showBubbleSize val="0"/>
        </c:dLbls>
        <c:smooth val="0"/>
        <c:axId val="435724800"/>
        <c:axId val="435721920"/>
      </c:lineChart>
      <c:catAx>
        <c:axId val="435724800"/>
        <c:scaling>
          <c:orientation val="minMax"/>
        </c:scaling>
        <c:delete val="1"/>
        <c:axPos val="b"/>
        <c:numFmt formatCode="General" sourceLinked="1"/>
        <c:majorTickMark val="none"/>
        <c:minorTickMark val="none"/>
        <c:tickLblPos val="nextTo"/>
        <c:crossAx val="435721920"/>
        <c:crosses val="autoZero"/>
        <c:auto val="1"/>
        <c:lblAlgn val="ctr"/>
        <c:lblOffset val="100"/>
        <c:noMultiLvlLbl val="0"/>
      </c:catAx>
      <c:valAx>
        <c:axId val="435721920"/>
        <c:scaling>
          <c:orientation val="minMax"/>
        </c:scaling>
        <c:delete val="1"/>
        <c:axPos val="l"/>
        <c:numFmt formatCode="General" sourceLinked="1"/>
        <c:majorTickMark val="none"/>
        <c:minorTickMark val="none"/>
        <c:tickLblPos val="nextTo"/>
        <c:crossAx val="43572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Dashboard.xlsx]sales vs profit!PivotTable2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95602031007841"/>
          <c:y val="4.1193905746831842E-2"/>
          <c:w val="0.7267550351545754"/>
          <c:h val="0.81702181120345985"/>
        </c:manualLayout>
      </c:layout>
      <c:areaChart>
        <c:grouping val="stacked"/>
        <c:varyColors val="0"/>
        <c:ser>
          <c:idx val="1"/>
          <c:order val="1"/>
          <c:tx>
            <c:strRef>
              <c:f>'sales vs profit'!$C$3</c:f>
              <c:strCache>
                <c:ptCount val="1"/>
                <c:pt idx="0">
                  <c:v>Sum of Profit</c:v>
                </c:pt>
              </c:strCache>
            </c:strRef>
          </c:tx>
          <c:spPr>
            <a:solidFill>
              <a:srgbClr val="00B0F0"/>
            </a:solidFill>
            <a:ln>
              <a:noFill/>
            </a:ln>
            <a:effectLst/>
          </c:spPr>
          <c:cat>
            <c:strRef>
              <c:f>'sales vs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profit'!$C$4:$C$15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7C2-4614-8F58-8BA349A242E3}"/>
            </c:ext>
          </c:extLst>
        </c:ser>
        <c:dLbls>
          <c:showLegendKey val="0"/>
          <c:showVal val="0"/>
          <c:showCatName val="0"/>
          <c:showSerName val="0"/>
          <c:showPercent val="0"/>
          <c:showBubbleSize val="0"/>
        </c:dLbls>
        <c:axId val="237952160"/>
        <c:axId val="237936800"/>
      </c:areaChart>
      <c:barChart>
        <c:barDir val="col"/>
        <c:grouping val="stacked"/>
        <c:varyColors val="0"/>
        <c:ser>
          <c:idx val="0"/>
          <c:order val="0"/>
          <c:tx>
            <c:strRef>
              <c:f>'sales vs profit'!$B$3</c:f>
              <c:strCache>
                <c:ptCount val="1"/>
                <c:pt idx="0">
                  <c:v>Sum of Sales</c:v>
                </c:pt>
              </c:strCache>
            </c:strRef>
          </c:tx>
          <c:spPr>
            <a:solidFill>
              <a:schemeClr val="bg1"/>
            </a:solidFill>
            <a:ln>
              <a:noFill/>
            </a:ln>
            <a:effectLst/>
          </c:spPr>
          <c:invertIfNegative val="0"/>
          <c:cat>
            <c:strRef>
              <c:f>'sales vs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profit'!$B$4:$B$15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7C2-4614-8F58-8BA349A242E3}"/>
            </c:ext>
          </c:extLst>
        </c:ser>
        <c:dLbls>
          <c:showLegendKey val="0"/>
          <c:showVal val="0"/>
          <c:showCatName val="0"/>
          <c:showSerName val="0"/>
          <c:showPercent val="0"/>
          <c:showBubbleSize val="0"/>
        </c:dLbls>
        <c:gapWidth val="81"/>
        <c:overlap val="100"/>
        <c:axId val="490491584"/>
        <c:axId val="827561248"/>
      </c:barChart>
      <c:catAx>
        <c:axId val="237952160"/>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37936800"/>
        <c:crosses val="autoZero"/>
        <c:auto val="1"/>
        <c:lblAlgn val="ctr"/>
        <c:lblOffset val="100"/>
        <c:noMultiLvlLbl val="0"/>
      </c:catAx>
      <c:valAx>
        <c:axId val="2379368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37952160"/>
        <c:crosses val="autoZero"/>
        <c:crossBetween val="between"/>
      </c:valAx>
      <c:valAx>
        <c:axId val="82756124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0491584"/>
        <c:crosses val="max"/>
        <c:crossBetween val="between"/>
      </c:valAx>
      <c:catAx>
        <c:axId val="490491584"/>
        <c:scaling>
          <c:orientation val="minMax"/>
        </c:scaling>
        <c:delete val="1"/>
        <c:axPos val="b"/>
        <c:numFmt formatCode="General" sourceLinked="1"/>
        <c:majorTickMark val="out"/>
        <c:minorTickMark val="none"/>
        <c:tickLblPos val="nextTo"/>
        <c:crossAx val="827561248"/>
        <c:crosses val="autoZero"/>
        <c:auto val="1"/>
        <c:lblAlgn val="ctr"/>
        <c:lblOffset val="100"/>
        <c:noMultiLvlLbl val="0"/>
      </c:catAx>
      <c:spPr>
        <a:noFill/>
        <a:ln>
          <a:noFill/>
        </a:ln>
        <a:effectLst/>
      </c:spPr>
    </c:plotArea>
    <c:legend>
      <c:legendPos val="r"/>
      <c:layout>
        <c:manualLayout>
          <c:xMode val="edge"/>
          <c:yMode val="edge"/>
          <c:x val="0.22760474194163843"/>
          <c:y val="3.1845136033394311E-2"/>
          <c:w val="0.48162904980688798"/>
          <c:h val="0.125523872723710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Dashboard.xlsx]category and sales!PivotTable6</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40000"/>
              <a:lumOff val="60000"/>
            </a:schemeClr>
          </a:solidFill>
          <a:ln w="19050">
            <a:solidFill>
              <a:schemeClr val="lt1"/>
            </a:solidFill>
          </a:ln>
          <a:effectLst/>
        </c:spPr>
      </c:pivotFmt>
      <c:pivotFmt>
        <c:idx val="10"/>
        <c:spPr>
          <a:solidFill>
            <a:schemeClr val="accent6">
              <a:lumMod val="60000"/>
              <a:lumOff val="40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25856861200959058"/>
          <c:y val="0.14415691657878679"/>
          <c:w val="0.50174845968239157"/>
          <c:h val="0.84101650809411399"/>
        </c:manualLayout>
      </c:layout>
      <c:doughnutChart>
        <c:varyColors val="1"/>
        <c:ser>
          <c:idx val="0"/>
          <c:order val="0"/>
          <c:tx>
            <c:strRef>
              <c:f>'category and sales'!$B$3</c:f>
              <c:strCache>
                <c:ptCount val="1"/>
                <c:pt idx="0">
                  <c:v>Total</c:v>
                </c:pt>
              </c:strCache>
            </c:strRef>
          </c:tx>
          <c:spPr>
            <a:solidFill>
              <a:schemeClr val="accent6">
                <a:lumMod val="60000"/>
                <a:lumOff val="40000"/>
              </a:schemeClr>
            </a:solidFill>
          </c:spPr>
          <c:explosion val="3"/>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8FEC-46F6-88DC-0797DD8188D3}"/>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8FEC-46F6-88DC-0797DD8188D3}"/>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8FEC-46F6-88DC-0797DD8188D3}"/>
              </c:ext>
            </c:extLst>
          </c:dPt>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and sales'!$A$4:$A$6</c:f>
              <c:strCache>
                <c:ptCount val="3"/>
                <c:pt idx="0">
                  <c:v>Furniture</c:v>
                </c:pt>
                <c:pt idx="1">
                  <c:v>Office Supplies</c:v>
                </c:pt>
                <c:pt idx="2">
                  <c:v>Technology</c:v>
                </c:pt>
              </c:strCache>
            </c:strRef>
          </c:cat>
          <c:val>
            <c:numRef>
              <c:f>'category and sales'!$B$4:$B$6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FEC-46F6-88DC-0797DD8188D3}"/>
            </c:ext>
          </c:extLst>
        </c:ser>
        <c:dLbls>
          <c:showLegendKey val="0"/>
          <c:showVal val="0"/>
          <c:showCatName val="0"/>
          <c:showSerName val="0"/>
          <c:showPercent val="0"/>
          <c:showBubbleSize val="0"/>
          <c:showLeaderLines val="1"/>
        </c:dLbls>
        <c:firstSliceAng val="6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 Sub-Category!PivotTable8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bg1">
              <a:lumMod val="95000"/>
            </a:schemeClr>
          </a:solidFill>
          <a:ln>
            <a:noFill/>
          </a:ln>
          <a:effectLst/>
        </c:spPr>
      </c:pivotFmt>
    </c:pivotFmts>
    <c:plotArea>
      <c:layout>
        <c:manualLayout>
          <c:layoutTarget val="inner"/>
          <c:xMode val="edge"/>
          <c:yMode val="edge"/>
          <c:x val="0.15413529052430372"/>
          <c:y val="3.6792974708301767E-3"/>
          <c:w val="0.84445658791526401"/>
          <c:h val="0.8416746864975212"/>
        </c:manualLayout>
      </c:layout>
      <c:barChart>
        <c:barDir val="bar"/>
        <c:grouping val="clustered"/>
        <c:varyColors val="0"/>
        <c:ser>
          <c:idx val="0"/>
          <c:order val="0"/>
          <c:tx>
            <c:strRef>
              <c:f>'Top 5 Sub-Category'!$B$3</c:f>
              <c:strCache>
                <c:ptCount val="1"/>
                <c:pt idx="0">
                  <c:v>Total</c:v>
                </c:pt>
              </c:strCache>
            </c:strRef>
          </c:tx>
          <c:spPr>
            <a:solidFill>
              <a:schemeClr val="bg1">
                <a:lumMod val="95000"/>
              </a:schemeClr>
            </a:solidFill>
            <a:ln>
              <a:noFill/>
            </a:ln>
            <a:effectLst/>
          </c:spPr>
          <c:invertIfNegative val="0"/>
          <c:dLbls>
            <c:spPr>
              <a:noFill/>
              <a:ln>
                <a:no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'Top 5 Sub-Category'!$A$4:$A$8</c:f>
              <c:strCache>
                <c:ptCount val="5"/>
                <c:pt idx="0">
                  <c:v>Binders</c:v>
                </c:pt>
                <c:pt idx="1">
                  <c:v>Tables</c:v>
                </c:pt>
                <c:pt idx="2">
                  <c:v>Storage</c:v>
                </c:pt>
                <c:pt idx="3">
                  <c:v>Chairs</c:v>
                </c:pt>
                <c:pt idx="4">
                  <c:v>Phones</c:v>
                </c:pt>
              </c:strCache>
            </c:strRef>
          </c:cat>
          <c:val>
            <c:numRef>
              <c:f>'Top 5 Sub-Category'!$B$4:$B$8</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9EC-4FA9-984C-F339D6D428CA}"/>
            </c:ext>
          </c:extLst>
        </c:ser>
        <c:dLbls>
          <c:showLegendKey val="0"/>
          <c:showVal val="0"/>
          <c:showCatName val="0"/>
          <c:showSerName val="0"/>
          <c:showPercent val="0"/>
          <c:showBubbleSize val="0"/>
        </c:dLbls>
        <c:gapWidth val="93"/>
        <c:overlap val="16"/>
        <c:axId val="1478040208"/>
        <c:axId val="1478040688"/>
      </c:barChart>
      <c:catAx>
        <c:axId val="147804020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78040688"/>
        <c:crosses val="autoZero"/>
        <c:auto val="1"/>
        <c:lblAlgn val="ctr"/>
        <c:lblOffset val="100"/>
        <c:noMultiLvlLbl val="0"/>
      </c:catAx>
      <c:valAx>
        <c:axId val="1478040688"/>
        <c:scaling>
          <c:orientation val="minMax"/>
        </c:scaling>
        <c:delete val="1"/>
        <c:axPos val="b"/>
        <c:numFmt formatCode="\$\ 0.00,&quot;K&quot;" sourceLinked="1"/>
        <c:majorTickMark val="out"/>
        <c:minorTickMark val="none"/>
        <c:tickLblPos val="nextTo"/>
        <c:crossAx val="1478040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049120705606836E-2"/>
          <c:y val="0.16539089226819259"/>
          <c:w val="0.87776910178411971"/>
          <c:h val="0.70909100220557608"/>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AE5-458D-9255-CB4B1B28374C}"/>
            </c:ext>
          </c:extLst>
        </c:ser>
        <c:dLbls>
          <c:showLegendKey val="0"/>
          <c:showVal val="0"/>
          <c:showCatName val="0"/>
          <c:showSerName val="0"/>
          <c:showPercent val="0"/>
          <c:showBubbleSize val="0"/>
        </c:dLbls>
        <c:smooth val="0"/>
        <c:axId val="1478030608"/>
        <c:axId val="1478031088"/>
      </c:lineChart>
      <c:catAx>
        <c:axId val="1478030608"/>
        <c:scaling>
          <c:orientation val="minMax"/>
        </c:scaling>
        <c:delete val="1"/>
        <c:axPos val="b"/>
        <c:numFmt formatCode="General" sourceLinked="1"/>
        <c:majorTickMark val="none"/>
        <c:minorTickMark val="none"/>
        <c:tickLblPos val="nextTo"/>
        <c:crossAx val="1478031088"/>
        <c:crosses val="autoZero"/>
        <c:auto val="1"/>
        <c:lblAlgn val="ctr"/>
        <c:lblOffset val="100"/>
        <c:noMultiLvlLbl val="0"/>
      </c:catAx>
      <c:valAx>
        <c:axId val="1478031088"/>
        <c:scaling>
          <c:orientation val="minMax"/>
        </c:scaling>
        <c:delete val="1"/>
        <c:axPos val="l"/>
        <c:numFmt formatCode="General" sourceLinked="1"/>
        <c:majorTickMark val="none"/>
        <c:minorTickMark val="none"/>
        <c:tickLblPos val="nextTo"/>
        <c:crossAx val="147803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DD2-48DF-8C32-DE05236295DB}"/>
            </c:ext>
          </c:extLst>
        </c:ser>
        <c:dLbls>
          <c:showLegendKey val="0"/>
          <c:showVal val="0"/>
          <c:showCatName val="0"/>
          <c:showSerName val="0"/>
          <c:showPercent val="0"/>
          <c:showBubbleSize val="0"/>
        </c:dLbls>
        <c:smooth val="0"/>
        <c:axId val="516937568"/>
        <c:axId val="516945728"/>
      </c:lineChart>
      <c:catAx>
        <c:axId val="516937568"/>
        <c:scaling>
          <c:orientation val="minMax"/>
        </c:scaling>
        <c:delete val="1"/>
        <c:axPos val="b"/>
        <c:numFmt formatCode="General" sourceLinked="1"/>
        <c:majorTickMark val="none"/>
        <c:minorTickMark val="none"/>
        <c:tickLblPos val="nextTo"/>
        <c:crossAx val="516945728"/>
        <c:crosses val="autoZero"/>
        <c:auto val="1"/>
        <c:lblAlgn val="ctr"/>
        <c:lblOffset val="100"/>
        <c:noMultiLvlLbl val="0"/>
      </c:catAx>
      <c:valAx>
        <c:axId val="516945728"/>
        <c:scaling>
          <c:orientation val="minMax"/>
        </c:scaling>
        <c:delete val="1"/>
        <c:axPos val="l"/>
        <c:numFmt formatCode="General" sourceLinked="1"/>
        <c:majorTickMark val="none"/>
        <c:minorTickMark val="none"/>
        <c:tickLblPos val="nextTo"/>
        <c:crossAx val="516937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628352490421452E-3"/>
          <c:y val="4.4817887630615907E-2"/>
          <c:w val="0.9923371647509579"/>
          <c:h val="0.9327731685540761"/>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4C6-4FCF-86B8-90208F0EC71B}"/>
            </c:ext>
          </c:extLst>
        </c:ser>
        <c:dLbls>
          <c:showLegendKey val="0"/>
          <c:showVal val="0"/>
          <c:showCatName val="0"/>
          <c:showSerName val="0"/>
          <c:showPercent val="0"/>
          <c:showBubbleSize val="0"/>
        </c:dLbls>
        <c:smooth val="0"/>
        <c:axId val="1478033008"/>
        <c:axId val="1478048848"/>
      </c:lineChart>
      <c:catAx>
        <c:axId val="1478033008"/>
        <c:scaling>
          <c:orientation val="minMax"/>
        </c:scaling>
        <c:delete val="1"/>
        <c:axPos val="b"/>
        <c:numFmt formatCode="General" sourceLinked="1"/>
        <c:majorTickMark val="none"/>
        <c:minorTickMark val="none"/>
        <c:tickLblPos val="nextTo"/>
        <c:crossAx val="1478048848"/>
        <c:crosses val="autoZero"/>
        <c:auto val="1"/>
        <c:lblAlgn val="ctr"/>
        <c:lblOffset val="100"/>
        <c:noMultiLvlLbl val="0"/>
      </c:catAx>
      <c:valAx>
        <c:axId val="1478048848"/>
        <c:scaling>
          <c:orientation val="minMax"/>
        </c:scaling>
        <c:delete val="1"/>
        <c:axPos val="l"/>
        <c:numFmt formatCode="General" sourceLinked="1"/>
        <c:majorTickMark val="none"/>
        <c:minorTickMark val="none"/>
        <c:tickLblPos val="nextTo"/>
        <c:crossAx val="1478033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5220-4729-9667-3D7407CAC6C5}"/>
            </c:ext>
          </c:extLst>
        </c:ser>
        <c:dLbls>
          <c:showLegendKey val="0"/>
          <c:showVal val="0"/>
          <c:showCatName val="0"/>
          <c:showSerName val="0"/>
          <c:showPercent val="0"/>
          <c:showBubbleSize val="0"/>
        </c:dLbls>
        <c:smooth val="0"/>
        <c:axId val="238938416"/>
        <c:axId val="238942736"/>
      </c:lineChart>
      <c:catAx>
        <c:axId val="238938416"/>
        <c:scaling>
          <c:orientation val="minMax"/>
        </c:scaling>
        <c:delete val="1"/>
        <c:axPos val="b"/>
        <c:numFmt formatCode="General" sourceLinked="1"/>
        <c:majorTickMark val="none"/>
        <c:minorTickMark val="none"/>
        <c:tickLblPos val="nextTo"/>
        <c:crossAx val="238942736"/>
        <c:crosses val="autoZero"/>
        <c:auto val="1"/>
        <c:lblAlgn val="ctr"/>
        <c:lblOffset val="100"/>
        <c:noMultiLvlLbl val="0"/>
      </c:catAx>
      <c:valAx>
        <c:axId val="238942736"/>
        <c:scaling>
          <c:orientation val="minMax"/>
        </c:scaling>
        <c:delete val="1"/>
        <c:axPos val="l"/>
        <c:numFmt formatCode="General" sourceLinked="1"/>
        <c:majorTickMark val="none"/>
        <c:minorTickMark val="none"/>
        <c:tickLblPos val="nextTo"/>
        <c:crossAx val="238938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271317829457363E-2"/>
          <c:y val="0.25958726182822273"/>
          <c:w val="0.8294573643410853"/>
          <c:h val="0.62241852824985788"/>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A4C-4F01-BECB-7FC03D338CBF}"/>
            </c:ext>
          </c:extLst>
        </c:ser>
        <c:dLbls>
          <c:showLegendKey val="0"/>
          <c:showVal val="0"/>
          <c:showCatName val="0"/>
          <c:showSerName val="0"/>
          <c:showPercent val="0"/>
          <c:showBubbleSize val="0"/>
        </c:dLbls>
        <c:smooth val="0"/>
        <c:axId val="435724800"/>
        <c:axId val="435721920"/>
      </c:lineChart>
      <c:catAx>
        <c:axId val="435724800"/>
        <c:scaling>
          <c:orientation val="minMax"/>
        </c:scaling>
        <c:delete val="1"/>
        <c:axPos val="b"/>
        <c:numFmt formatCode="General" sourceLinked="1"/>
        <c:majorTickMark val="none"/>
        <c:minorTickMark val="none"/>
        <c:tickLblPos val="nextTo"/>
        <c:crossAx val="435721920"/>
        <c:crosses val="autoZero"/>
        <c:auto val="1"/>
        <c:lblAlgn val="ctr"/>
        <c:lblOffset val="100"/>
        <c:noMultiLvlLbl val="0"/>
      </c:catAx>
      <c:valAx>
        <c:axId val="435721920"/>
        <c:scaling>
          <c:orientation val="minMax"/>
        </c:scaling>
        <c:delete val="1"/>
        <c:axPos val="l"/>
        <c:numFmt formatCode="General" sourceLinked="1"/>
        <c:majorTickMark val="none"/>
        <c:minorTickMark val="none"/>
        <c:tickLblPos val="nextTo"/>
        <c:crossAx val="43572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 Sub-Category!PivotTable8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85914260717411"/>
          <c:y val="7.407407407407407E-2"/>
          <c:w val="0.68753893263342081"/>
          <c:h val="0.8416746864975212"/>
        </c:manualLayout>
      </c:layout>
      <c:barChart>
        <c:barDir val="bar"/>
        <c:grouping val="clustered"/>
        <c:varyColors val="0"/>
        <c:ser>
          <c:idx val="0"/>
          <c:order val="0"/>
          <c:tx>
            <c:strRef>
              <c:f>'Top 5 Sub-Category'!$B$3</c:f>
              <c:strCache>
                <c:ptCount val="1"/>
                <c:pt idx="0">
                  <c:v>Total</c:v>
                </c:pt>
              </c:strCache>
            </c:strRef>
          </c:tx>
          <c:spPr>
            <a:solidFill>
              <a:schemeClr val="accent1"/>
            </a:solidFill>
            <a:ln>
              <a:noFill/>
            </a:ln>
            <a:effectLst/>
          </c:spPr>
          <c:invertIfNegative val="0"/>
          <c:cat>
            <c:strRef>
              <c:f>'Top 5 Sub-Category'!$A$4:$A$8</c:f>
              <c:strCache>
                <c:ptCount val="5"/>
                <c:pt idx="0">
                  <c:v>Binders</c:v>
                </c:pt>
                <c:pt idx="1">
                  <c:v>Tables</c:v>
                </c:pt>
                <c:pt idx="2">
                  <c:v>Storage</c:v>
                </c:pt>
                <c:pt idx="3">
                  <c:v>Chairs</c:v>
                </c:pt>
                <c:pt idx="4">
                  <c:v>Phones</c:v>
                </c:pt>
              </c:strCache>
            </c:strRef>
          </c:cat>
          <c:val>
            <c:numRef>
              <c:f>'Top 5 Sub-Category'!$B$4:$B$8</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939B-42C5-AA39-382444987A3B}"/>
            </c:ext>
          </c:extLst>
        </c:ser>
        <c:dLbls>
          <c:showLegendKey val="0"/>
          <c:showVal val="0"/>
          <c:showCatName val="0"/>
          <c:showSerName val="0"/>
          <c:showPercent val="0"/>
          <c:showBubbleSize val="0"/>
        </c:dLbls>
        <c:gapWidth val="182"/>
        <c:axId val="1478040208"/>
        <c:axId val="1478040688"/>
      </c:barChart>
      <c:catAx>
        <c:axId val="1478040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040688"/>
        <c:crosses val="autoZero"/>
        <c:auto val="1"/>
        <c:lblAlgn val="ctr"/>
        <c:lblOffset val="100"/>
        <c:noMultiLvlLbl val="0"/>
      </c:catAx>
      <c:valAx>
        <c:axId val="1478040688"/>
        <c:scaling>
          <c:orientation val="minMax"/>
        </c:scaling>
        <c:delete val="0"/>
        <c:axPos val="b"/>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04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Dashboard.xlsx]category and sales!PivotTable6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9.4413682160697648E-2"/>
          <c:y val="0.12268518518518519"/>
          <c:w val="0.55252274607113316"/>
          <c:h val="0.77314814814814814"/>
        </c:manualLayout>
      </c:layout>
      <c:doughnutChart>
        <c:varyColors val="1"/>
        <c:ser>
          <c:idx val="0"/>
          <c:order val="0"/>
          <c:tx>
            <c:strRef>
              <c:f>'category and sales'!$B$3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9BC-4289-B371-FB4E018C7A5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9BC-4289-B371-FB4E018C7A5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9BC-4289-B371-FB4E018C7A5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and sales'!$A$4:$A$6</c:f>
              <c:strCache>
                <c:ptCount val="3"/>
                <c:pt idx="0">
                  <c:v>Furniture</c:v>
                </c:pt>
                <c:pt idx="1">
                  <c:v>Office Supplies</c:v>
                </c:pt>
                <c:pt idx="2">
                  <c:v>Technology</c:v>
                </c:pt>
              </c:strCache>
            </c:strRef>
          </c:cat>
          <c:val>
            <c:numRef>
              <c:f>'category and sales'!$B$4:$B$6</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ADB-4A9C-9A65-723CB649ED39}"/>
            </c:ext>
          </c:extLst>
        </c:ser>
        <c:dLbls>
          <c:showLegendKey val="0"/>
          <c:showVal val="0"/>
          <c:showCatName val="0"/>
          <c:showSerName val="0"/>
          <c:showPercent val="0"/>
          <c:showBubbleSize val="0"/>
          <c:showLeaderLines val="1"/>
        </c:dLbls>
        <c:firstSliceAng val="16"/>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Dashboard.xlsx]sales vs profit!PivotTable2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09093018578966"/>
          <c:y val="9.6699195510720815E-2"/>
          <c:w val="0.73888588091518026"/>
          <c:h val="0.81702181120345985"/>
        </c:manualLayout>
      </c:layout>
      <c:areaChart>
        <c:grouping val="stacked"/>
        <c:varyColors val="0"/>
        <c:ser>
          <c:idx val="1"/>
          <c:order val="1"/>
          <c:tx>
            <c:strRef>
              <c:f>'sales vs profit'!$C$3</c:f>
              <c:strCache>
                <c:ptCount val="1"/>
                <c:pt idx="0">
                  <c:v>Sum of Profit</c:v>
                </c:pt>
              </c:strCache>
            </c:strRef>
          </c:tx>
          <c:spPr>
            <a:solidFill>
              <a:schemeClr val="accent2"/>
            </a:solidFill>
            <a:ln>
              <a:noFill/>
            </a:ln>
            <a:effectLst/>
          </c:spPr>
          <c:cat>
            <c:strRef>
              <c:f>'sales vs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profit'!$C$4:$C$15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8B0-4FEA-A464-D337E0C87665}"/>
            </c:ext>
          </c:extLst>
        </c:ser>
        <c:dLbls>
          <c:showLegendKey val="0"/>
          <c:showVal val="0"/>
          <c:showCatName val="0"/>
          <c:showSerName val="0"/>
          <c:showPercent val="0"/>
          <c:showBubbleSize val="0"/>
        </c:dLbls>
        <c:axId val="276518640"/>
        <c:axId val="516952448"/>
      </c:areaChart>
      <c:barChart>
        <c:barDir val="col"/>
        <c:grouping val="stacked"/>
        <c:varyColors val="0"/>
        <c:ser>
          <c:idx val="0"/>
          <c:order val="0"/>
          <c:tx>
            <c:strRef>
              <c:f>'sales vs profit'!$B$3</c:f>
              <c:strCache>
                <c:ptCount val="1"/>
                <c:pt idx="0">
                  <c:v>Sum of Sales</c:v>
                </c:pt>
              </c:strCache>
            </c:strRef>
          </c:tx>
          <c:spPr>
            <a:solidFill>
              <a:schemeClr val="accent1"/>
            </a:solidFill>
            <a:ln>
              <a:noFill/>
            </a:ln>
            <a:effectLst/>
          </c:spPr>
          <c:invertIfNegative val="0"/>
          <c:cat>
            <c:strRef>
              <c:f>'sales vs profit'!$A$4:$A$15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vs profit'!$B$4:$B$15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8B0-4FEA-A464-D337E0C87665}"/>
            </c:ext>
          </c:extLst>
        </c:ser>
        <c:dLbls>
          <c:showLegendKey val="0"/>
          <c:showVal val="0"/>
          <c:showCatName val="0"/>
          <c:showSerName val="0"/>
          <c:showPercent val="0"/>
          <c:showBubbleSize val="0"/>
        </c:dLbls>
        <c:gapWidth val="219"/>
        <c:overlap val="100"/>
        <c:axId val="237952160"/>
        <c:axId val="237936800"/>
      </c:barChart>
      <c:catAx>
        <c:axId val="23795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936800"/>
        <c:crosses val="autoZero"/>
        <c:auto val="1"/>
        <c:lblAlgn val="ctr"/>
        <c:lblOffset val="100"/>
        <c:noMultiLvlLbl val="0"/>
      </c:catAx>
      <c:valAx>
        <c:axId val="237936800"/>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7952160"/>
        <c:crosses val="autoZero"/>
        <c:crossBetween val="between"/>
      </c:valAx>
      <c:valAx>
        <c:axId val="516952448"/>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518640"/>
        <c:crosses val="max"/>
        <c:crossBetween val="between"/>
      </c:valAx>
      <c:catAx>
        <c:axId val="276518640"/>
        <c:scaling>
          <c:orientation val="minMax"/>
        </c:scaling>
        <c:delete val="1"/>
        <c:axPos val="b"/>
        <c:numFmt formatCode="General" sourceLinked="1"/>
        <c:majorTickMark val="out"/>
        <c:minorTickMark val="none"/>
        <c:tickLblPos val="nextTo"/>
        <c:crossAx val="516952448"/>
        <c:crosses val="autoZero"/>
        <c:auto val="1"/>
        <c:lblAlgn val="ctr"/>
        <c:lblOffset val="100"/>
        <c:noMultiLvlLbl val="0"/>
      </c:catAx>
      <c:spPr>
        <a:noFill/>
        <a:ln>
          <a:noFill/>
        </a:ln>
        <a:effectLst/>
      </c:spPr>
    </c:plotArea>
    <c:legend>
      <c:legendPos val="r"/>
      <c:layout>
        <c:manualLayout>
          <c:xMode val="edge"/>
          <c:yMode val="edge"/>
          <c:x val="0.22760474194163843"/>
          <c:y val="3.1845136033394311E-2"/>
          <c:w val="0.48162904980688798"/>
          <c:h val="0.1255238727237106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AAD0D608-A6E0-4BBB-9ADA-EF7FDE383119}">
          <cx:tx>
            <cx:txData>
              <cx:f>_xlchart.v1.2</cx:f>
              <cx:v>Profit</cx:v>
            </cx:txData>
          </cx:tx>
          <cx:dataLabels pos="outEnd">
            <cx:numFmt formatCode="$ 0, &quot;K&quot;" sourceLinked="0"/>
            <cx:txPr>
              <a:bodyPr vertOverflow="overflow" horzOverflow="overflow" wrap="square" lIns="0" tIns="0" rIns="0" bIns="0"/>
              <a:lstStyle/>
              <a:p>
                <a:pPr algn="ctr" rtl="0">
                  <a:defRPr sz="9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b="1">
                  <a:solidFill>
                    <a:schemeClr val="bg1"/>
                  </a:solidFill>
                </a:endParaRPr>
              </a:p>
            </cx:txPr>
            <cx:visibility seriesName="0" categoryName="1" value="1"/>
            <cx:separator>, </cx:separator>
          </cx:dataLabels>
          <cx:dataId val="0"/>
          <cx:layoutPr>
            <cx:visibility connectorLines="1"/>
            <cx:subtotals>
              <cx:idx val="3"/>
            </cx:subtotals>
          </cx:layoutPr>
        </cx:series>
      </cx:plotAreaRegion>
      <cx:axis id="0" hidden="1">
        <cx:catScaling gapWidth="0.5"/>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axis id="1" hidden="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legend pos="t" align="ctr" overlay="0">
      <cx:txPr>
        <a:bodyPr vertOverflow="overflow" horzOverflow="overflow" wrap="square" lIns="0" tIns="0" rIns="0" bIns="0"/>
        <a:lstStyle/>
        <a:p>
          <a:pPr algn="ctr" rtl="0">
            <a:defRPr sz="9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b="1">
            <a:solidFill>
              <a:schemeClr val="bg1"/>
            </a:solidFill>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plotSurface>
          <cx:spPr>
            <a:noFill/>
          </cx:spPr>
        </cx:plotSurface>
        <cx:series layoutId="regionMap" uniqueId="{A15417F8-A3F1-42A0-99F0-D02300678FD3}">
          <cx:tx>
            <cx:txData>
              <cx:f>_xlchart.v5.5</cx:f>
              <cx:v>Sales</cx:v>
            </cx:txData>
          </cx:tx>
          <cx:dataId val="0"/>
          <cx:layoutPr>
            <cx:geography cultureLanguage="en-US" cultureRegion="IN" attribution="Powered by Bing">
              <cx:geoCache provider="{E9337A44-BEBE-4D9F-B70C-5C5E7DAFC167}">
                <cx:binary>1H3ZctvIsu2vOPx8oa5CDSicOH0iGgAnUKRkWZ76BUFLMlAYqjBPX3+TpGRL2Oxt7Ti6cYPsDpgk
WGSiFjJz5apB/33X/9dd+rAr3/VZqqr/uuv/fB/Vdf5ff/xR3UUP2a66yORdqSv9o76409kf+scP
effwx32566QK/zARpn/cRbuyfujf/89/w7eFD/pS3+1qqdWH5qEcbh6qJq2rf3Pu5Kl3u/tMKk9W
dSnvavzn+y+DhjfC9+8eVC3r4XbIH/58/+JD79/9Mf2qf/nZdylYVjf30JaaF7Ztc5NjBv/CQ7x/
l2oVPp42MLIuGMOUMoSOH3j67e0ug/avMOhgzu7+vnyoKrigw7/PGr6wHt7/9v7dnW5Uve+0EPrv
z/eflKwf7t99rHf1Q/X+nay0e/yAq/eX8Onj4Zr/eNnt//PfkzegFybvPENm2mW/O/UvwPyV7r7v
st1T5/zvgSHmhcU5NTmy0eFBXgIj+IWgiBATmUdc7KffPgLzCoNOA/Oz4QSYvy7PEpjPD2WmVf3U
Of97YCi9QBYz4b8JIpZ5wcGRbC7IERH29KNHRF5hyWlEfjacIPL59iwR2T58L3dV8oa+QvEFMy1M
LIsffcV86Su2fSEgkIGjiOP5CTKvseg0NL9aTrDZzs4Sm8WDLkP5htBAGONUmELse3//sF5CI8gF
pZRYFD1CA051zG1Hp3mFQaeR+dlwAszir7ME5okDvNM/3rk6bbLvb4qSuLARtSyIaydRsqwLhPke
xUeWMHGg/9S605Cd/pYJfp57lvhdPyhVDWm7U2+JG0UXwub8KawhhF96F+AmiBC2ZT2SN2B3z73r
tVadxutl6wlO1+fpZ5e6kZXcqbcMgejChvSDxJQw2BjQw8I0xSM69CU6r7LlNDTPmk5wuTxPXOap
LuX9G6JiigtmQ2VjEiDOzyseYV5QYRFqCvKTeD/3mVdYchqTnw0niMzPk1j/VcpRv6mf0AvTJuAN
mJ5MQhhjINiU2ZwdaR5+6S6vMOg0MD8bToD56++zTDXbh+7dN10mT73zBiUPiATENgkWE/ZmsQtu
IkQFwz8he+4rrzHlNCa/Wk5A2Z6pPlAmO1XtqrcDhVDIHpD5yT8oNzbEMWJjxtjpouevV1h0Gptf
LSfY/HVzlg6z0t0bJhZQ1JBFObMo/Zk/nucXm1yAloY4Ro/n+dM9cax4fmfNaUyOrSZ4rM4z17u7
VP7Q5ZsyZWJdmIwCVcaPchokj+eoYGxfcGyZFtRBx1D2EpXX2XQam+dtJwi554nQRt5FMtyppz56
gxQD0cyilm2Jx0wy0aEFu7AIsi0bADw8Jl7zGotOo/Or5QSbzeoso9lmV1W7u6ipHur6DdMNhDVw
D8IYh9r/uedYwMoQRDRCfo0gPOcAr7bnH+B5eTlTjM7Tf0DB0eXuXr+d/xBQcGzBGKLAx/aPaXxD
7IJRSxA+EdheY8ppZH61nIDiXp2l41xF8g0BAWmGAvki1LaOgEC/P3cbKDNBlCFMmI8BbTJ+8ztr
TmNybDXB42p5lni4WqmHu1reNW85egNDBRbDDKLVEZaJn8AgjkVAr8bmROJ8pTWnYXnReIKOe56j
OJudVA9vF78ouyBAzyh7yiKTSpPbFybmmAK1Pub/iVb2W3NOA/PYbALJZnaWDuM9pLtuV74hKsS+
AN3S4pD3j70+0cqg/qdccArKwPH8xGleY9FpYH61nGDjnSc224d295byJSBDGKfUxo8q5SSOYcwv
OKSfvcR5CHRw/jkr+709p3F5ajdBZfv5LD1mdb+L3jLn0wsibBhopqeLGIwpgGITC1jaSzh+a8hp
NB6bTcBYeWcJxl7y8x/K6mF46ps3KCvRBSY2shk5egGazAywABBLMJjA9RjfJmnldTadBud52wlC
W/8sEVqlqVRavmVVCfiAt1AoXI4ATMt++wJTwYEm/0pAz8PYayw6jc6vlhNsVuc5HLPZlUO6U/dv
5zv7khKm1UDqf1m5WBwqFwxDNfYjFZtUlK+x5DQmv1pOMNmcZ0Rbqfs3Hkq2L/b6F4iUj+FqAg1M
CoTSRSBuP1Y3k3D2CoNOI/Oz4QSY1fYsA9lnCbOc3lpfhrFkGwn7tOpviQtuA5Gm5mMimvCx11h0
GppfLSfYfP7rLLHZp83NQy/v3pCYwVgZdDyxMH2cIDgRYzDiFxjBvE0kJri8zprTyDxvO8FmuzlL
bDayqvb/57l8wzwDkosJVebPFD8NajAyw2CYmZqP0ua/SP+vMuo0Ri+uaALS5uNZgrR+64FmARNi
KMzfhFlkT6XkcyXTFlD1IMg6TyIBSDfPOdrv7TkNzVO7CSrr80RlHwyWuyyvIvmWCg0lF1wwjkFJ
PoIziWwwOsNgWjRkpsdxz0nh+WqzTmM0aT6BanuewvMa7t7mLhmebuP/fRkKo897Jm2CWPaSS8Ow
pinAryjlR0Y3IWyvMeU0Mr9aTkBZfzvLqLaRMBpQ6Xr3dqhQDpqzjWGWzOMMGcj9LwIbvcA2zAKE
OWlPP3qcovEqW07D8qzpBJfNeVLpfQLVTfmWfADyCbdg1hI9rdnsJzZZFgxkskfR+QQf+J1F/wTO
07VMsTnPEc0NLHx606nMFNYBwMgZtmG9xuExyTYYAVejUAhxMglkrzDlHzB5uoYpJLdnGcauyodQ
v+W8GQJTMwWMwZDHBDIhz9hEsH5TYEwmhc3vDTmNx1O7CRxXN2cJx1aXdfTO3ZUalM03TC0EZlsQ
EPoZzFk6PCbDmRbomoJRbAFtPjwmGeb1dp1Gadp+gtbWPQu0/v064GONcSRnLz75Hy6BhqE0BrUL
59bjus0JVrB6EKobAutsHwcJJvlmsjz5n806DdWk+YsrOY+1z8ebzdslb8vOLFgZyAkoMo+wTCMb
ghk2fL9g4Gns5iVJe61Vp1F52XrqPt5ZuM8Lq2HzgKskheHON12kDmFOEIDpsficzjqzoe4BWQ0h
CyZuHh4vMXqNRafx+dXyxVXCRa7PEpsvOxAGVFi/KTcAD4LEbxGYNvOUZJ7XN0duwAlMdgIe91yy
eZ01p5F53naCzZe/zhKbmwj2mXi3qt52eA0WrcOKWtN+qmKmO2/slRssYCwHVjwdHhOMXmvVaZRe
tp7gdLM6S5w+6ub/DZkDjo1gtNPEjwXppOoR+1W4sIAdFqgdkZoQhNfbdRqrafsJWh/Pg8y9sHq/
lY2s7rSq5FsWQzCbA8gCI7BpyvHxUtARNkzuBI+DKTjHgDhxqVeZdBqjZ01fXChc5zk705uTOhiI
IzCNEzTpI0ATrg0OdmESWIKD+URAODrB7+05Dc/L1hOEPp4nnbuFLQVgS6WHt5zvyWBTIdgCAnTq
IzxTuXqvmBJYSPUPowmvMuk0Qs+aTuC5PU9h9Pahf9PlnhiqHSIoZJlj7JqK1TAhFHaDgkG6xy08
ALrnlO635vwTLIermELy9SwJwqd6Fz31yhsM6kCPm8QCAeeRoE1j2X69ugXbO5h8Qgh+Z8dpKI6t
Jkh8Ok8Z9MtDVb/7NXPluWby4gL/UykHZtlQk8EiwtP72ABT4/uCyEa/mNxzJ3m1WacRmjR/cSVA
BD7//3Gaf9717ufGgN6u3s0OOwo+2/ju35899ABsczhp+hhzTnrXsadX93++NykMWT/Ddv8lL6LV
k8r8L00edlX953tjP719v5oXEZC+mQkSxPt3HdxT+1MmvYBFiozDJEXOEWbgfGov88JmhzA9DqaS
AP0D1Qi0WRtsqPZFA5zC+30Q9+NKsJwBlm8j++dGjtc6HUCz/9kdj6/fqSa71lLV1Z/vsb2nK/nx
g/sLZIhRkBT3+8QhWDwhkIng/N3uBmr8/ef/T1I1Y9I1trxWwd8CFZWvirHyeTr2btUNyyEN54Fu
PkekCPzRFrVLy+ST6OV9iKLKFZIq18aZ8n8dhG6VH8TksucMe2lPriVLtH84lCRZ14VOF7HFotRh
Y6D9vs6tOe6NTRo2pn84aKuJnTGLTa/W5cxuy2LFMdazOiKdE6ecL3g/CicLI2teJW03y6ssWTak
XQeE3sWpEVwXsM/lvCb2ZyXi1BmZW/DAuua2V4bdcN0UhfyQiGwV1HSLeyEuzSrbsCYpV6ol3yWP
/DwYjXVIO+4URqfmBWw6kcD3sMwvjUL5h2cNlA0+N/vPedeGXqH5FWlVvmAp2yYtStZGFCu3rar7
oA/uUES436dimOlcJ47MeOdT0WOnayV3y6CZK9yxdb4/2G1PfALLaLKwXBdBiLySlsoN4WqM2Gcy
1z7ZH6o21MeXh2dYqds+qROADDBQITeWtdU7bRGG62Ssam9shtxRLfZUh7PjNcC+TXw5jNSpExGO
7uHiEPyaY5R5Omu7Ws5Cnd52JL6MI5Suh8FsvEEL0zHLxPJFEzGvQeaVpKWHDTpPcNn72BhMB4Vm
6mVVlGZOi9rKwS2vvM7AThPq0pc1X4WBqBaKqTJ1cK1zjzXcdPrOKtfBSEzPSooEQBZzMwutBbJa
vCL2866fIPELHS0TOjPK5gehaoHyIVhiu4wdLPp8Vtaq8Q+HvqflTGj2gCw9pE7TVX7I43LRFKz0
+d4ZDs9+HXojqnwz1cGCDmxO4Of9w+FwQZOXkpiFX44BdUtQhp3IyPnoJk1a+MenY29ed2mSuhKb
36gtc3/sy9w/PPv1Eu/fG62SLkWWugfgtdk/Yn54+etmODwbh77wMKta5+CRB2e0RmUnTiTIo5se
7o4uZl9JJskMZq099umh/w6HX++RyEKrJPa7YVR+uHfkdByCxCGpUD7eHw5n0rELPJF3sSNDU/vJ
z0Nf1WDt3s8zWcrUqZJIOsyK5Mxsae6XJM4AfKvN/Wev02TOh/oDrapunAkZZH5Em36clekuTFDj
162mnjRE72RJPfqgHI4+DC6O/uHl4WDaceXQMDecjH2LcbbEOFjkrUqWYV4TT/RaO7YpxtTph6T2
RVnC00INaqH6el12wReh+1mjTeRZsjF8QcjtIMZs3tWmSJyDUXRWS5n6aO9shzfwPhIeDuTns8NL
u9J4YZdogS0AYdg3MIPKXGSx3ECC8NJC4VVSh3rNM6wdAxnhzCB6hOuGAzKMwbeLTs5H2n+VWWn7
0ogin46foGcT7IY0bf2AwKGN7MYfwOHnQcS+5lUdrkuL3oqYZPODicUe7ShDvdNzM/P6fUA7nGhl
nBVfYS1wsRq6guMt7uLbYahH8GhUecn4obKLzNEdzWdNW23jsf9elwZ1idF1DmovZViWzj7TuaYZ
3Esbp6uxyPG8yGrPDMqPqUByGSbNZ0SLpS064prKhplomHljl32w541dpr7M0GWXyXSuCvhEIetl
OOrRa7rYdmDjuk0uLLUQff+t70YP98m3kGp7RfqYeFUmRqfPRy8197dC31+RMlEubtC3YMDBTOPM
dPum2UpTh3Mdi8Q3VcMd2cpqEcLVOXWY01k58NBTZnuVROoyzccMQkQrL6nKnNGCuynMNo1mLjLz
cS2Z4fUJlauhNje46D+KqMJux4LUQZllO13cmLOhgfzGRL8sWLce467xc6Fjp+yjam0nw+e+jJQ7
xEbpiUjdJ1DZOr1o7gwUUn/MsTUjIhVOX1WjW7QfAmFEM9NuP8mxSBZ5PFwZsahX4dC1c9kr7OTp
0LnciK4Iicnaqli2UomonZg4YTpGrsoyPmNBsqhYHjuxSWt/GPTaKG3iaFW0LuurYlE1SeaSKqhn
TDamF3ZXOozNGaNF7RKauH0pA1f0Y+y2DLaGbkhjuGksMMRwTdySEjInpCGuyJKHAY9oEdrDbZMO
V2nJu9sUqvfZSIx5rYk163VN5mgYnYGj1rOx2SzNOMjnRQ5fOlTpdT0y5QDw/dpUibHthwgah/fR
kPKtSI3UK4K8Wagg+9TndT9LrBjPsaZ/6zgP591o+IqMhRPxOrwe0nxNaoHmYxm6hlEa24YnyAk7
UblN1jKnZUn/sYvLas5oM3hhZruWaPBG5Cz3MlyFkEVQ8T3leeiMGOySpEnnZtSZrhDkSyfcqFlr
G+XOqMyVjloPIXmfhFHjdFkwOpFlbJrWdPFQDG4L+XxZ9+BArYq+VVmbe2jsLK/NC7wyVDdAnLVn
ZsKNDRhzb9EhdloTGzNM3IqO91iRaysLPqjc2iQp9ClH+u/arr6JonOC3t50OvOpBX6bmEXpR3G4
7UgklmZqLYFcYjdKwDujKLIcFjSXVYbZp9EKjPmgA8dkobHiKv+UDPGqYYbflD2ec2o0XoriuRnH
hddFnasbGn3W3L5LzRjSCQqxJxAztmM9azIdL6yBg0/ibHSjDqUzFvUuaobm2h5NY9bajAMz6O5C
RVMnSYN4OaYscetVxPGXrkKmlxv0W88h0Vi26fD+Uy3T0esN+iMpLfZBlbflEF3mdtjPrLBOVmXC
Bw94qekr3YK5cbCsCJFOwJJslotlaZj9tZnYH8HQaynDxq2MrtjEJHLlEK6qjD/EA/k65qHp8gJd
EhSIGUVt6YYk92REtw0GbtnCZFanzhrDKTNkbLKgqxyRyjUixY9cQ4ooWxTNdcoNJ8aGcgiJgNKa
xawsre89C65iwy7mPSo2MhjjmW4j7vYJvqybfkuGSrqNSj6YVnJTojRxq7a+pY1HqugqrWW5jnjm
lFZmOSHT/apLWuwkuBrhVpHMLUXHPAj9oROIAs+KvAQG1ldfumRsvPxK6mRwOVeRM9ABL3mVLkjS
GBvYGHLH2N9kkMG6DArlsKiDVAReXxdKQqpNrjsLqAyiYe1iYN6q+t42STq3RmM3qmoeNeprFEpg
4iOVXhoR+JT9JRKFdmA3S6gfaODlUdcsmxytjT6xPFi6Zc0So7hXo12voCNS14ivclY7dm6U16PI
nNRwIytmm5RLl485pCNDWo6RFL3T6X7wSBrafttLxyS5cEzI2OsBdzMIT80Wcmno5s11KYrGxYE0
PFOZ0LHD6HYcl06GpF5aMoYyB7WzpNfzII6AoHVEQXGy5yeH14dnYQJnDi+7KnarwQBKtqc1hwNw
0/z47PASUqKad5X63NMc6Hem4hkcmIO6WHnxnkQdDt2eG01e6qZnq7D3lQl8j0A28Ypx+EhIiZw2
zpVTdpVcW40lvLyQhWPsqUTehilUSYlyKt6Ui4iGn3qVfiIaDXPDroZZkQDzKnBezps0ugsxqXy5
P4xG83iI+x4YsAAatFSAUlZklW9RFntmJU0ni8waYmhQ++n+gFmbLGQkL0uaF74a2l0SGsOMmNlK
dm27OLxdYumGltkuM8QdoovB5+E4+FBjDL5ErPYYyfa3l136Qpj3QzpWM6FoA2xQ5mzVIr/BXfns
UO9ZuRlm1r6s2/B9+XM45Hs+nOVKuDasN3PCgkNxtOfTNWUDmh1e22kwzJPMuhJM5MASoaJxDk9J
inI/3rPyw0scA9cM5nTP7Luklsg1908hdkXIRUAMm26R9nrcDhVaB5Lij4zoz0GatEvIIhi8DIWb
sC02I83oLQ0DNybi2sg03NwaG1exJe+biCSLotPWeqgaPRc5Uk5Qx/1W7A9BVD+MKU/nKbMG3+gy
NMMl1Edj1Nidl7bYWEQB+lsqoE+Y38lwyGd0aHM3kxZz2f4Wgf1jisXQZfwKt8MyUMAXVMR3jabs
smgDP4U9s7bKzqE0zYjpJEaqgLd11bwqzV0PJZfVVfrmElJD/tEotJsZ5Rdcx+EtF4bl1LlkHlTj
hkOZYp/agCdQAksH0/bHkAZ6U+PadKo0D2fJvl6Eact0RlkLLm3h8ipqwvKq4wz4J9LNoozZGu48
AXEVQiaXWIFX6pF7krPQo0bUb0x7+NCn1SbnegtA2Eudsvia4gdSlcmWFqtYjcTpopx7RMWl00GK
d4qRZ/OssvS8sofCKXI5XMVj1M0xD9w2wY1X6b7/kDUEOWZfbNoug/ofbhiHdUbt5oVZuI3VzxAa
s7URZuWqL4UXKFpu7UFW20b31TyXLeTzXsabikdijrrygQ0gGthhsLDcuhjrTV2RcdkP9LqSQq9J
2mVObEAlk1VgOiOhS20IwaEN9zLwezev0LiGqLCqWoFuB2uMHZaa5orr6r4wx3Qem4leGl0wN9qI
znQRSW+QLXg5Hq472/pqCXodNT1eDWPvGB1jH+I+iuYi6XelHf5tqIFc10PRbhXNXWUpYwNzzoKF
3dB7WY/pQlNEnQFqrA8E9ZAPWe9lwFoWQB+2LVbpWrEW+JxwFar1bLC4cjrSEQcnEKlicC63Ibi4
ytyQW/IK/rrHJRsauo1NY42aZFjSPrurCeGzwU5jKEnjeGuKNHRVk/YfkiJUyxaSdAcHqJqHS6s3
fQSMYtaCvuWOJcarMv06iBjKEw24pqyPvaihBRTvgelFVVx5NVyRI+LKgpsrbxdRJGwnK8AaCQxe
QZhZVONAXJQEcKWlrWcJFKwmiA7Lpoi/aA6F7JjUl9zJjST4QEN0U4BKs4SvVbMibArI8gruzNJa
KJ0UDuA2w0mfXJmymkUyCC5F0JPZkFHfwtWHBPXdZams7vLwDEoU002MGHmcl2qRQkXtKKCpUPeE
btoN9hKqvo0Rhak3pDdtHIceDlC8bm3QgAwdhy4kI+zroZ1TLZuNHReRg7nVzeNhFsRdO0OFXTvw
5x98mhX8Y5I00Q0Oe+dLkbCFXeu7VKRokexrHCOMrxr7qq87tEG4/RT1AbpB6ltTg39pHc2LNkPb
lutgBtE1cVX5HaOxcikv67mC/SUi18zGVVdltmO2DXCyDqdXVRpmVyKPkm1afe9QmLp9TcpVVFvh
bT6GvpEWYlWU8BVprO87fJm2gruhiiw3K+t2noal3iLKFnE7YCcqi3qt63pnpZhc2k08unZTUi+G
3UadLA3yGWgdzZJp477JrWHeUCt1keKfk1K3S0bjj01tl1scMb1qKL49BNpqrG5CBrqGEbJui+MM
yvshWfRWMPq1Kl2ks8GnKIUboYlGrxb4msou3DTMnBNdZdcRQVvIRt+qAJe+Ev0HCzbQ3kgNd2Ad
NE6Ts8hhddbNBgoqRGklhjOkfT6H0eZPEGjSFR7MFZTAdzkr080Q2r1Xc6ufB2ltLVajrYpZbOXC
053pmyJq5qmocmArwgJkJYY75mtCodgt2xrWPZj4SiY2XsRJSzxQjbmjMwPPDZ5knh11pZeb5VU/
ds3NXk3tl2kTW3c17xZ1xWfgU9VS8iIFNiX397BehOo77RACd2iXoY6w3+PvQDG6ZaIGvUSMOVkc
qdXIhfRUUxVzlRRub8h+oQq9tFPrIQba/okCu28KqCIjw+AbzPwoz4rloIZdbKXMDTi4Em+H3qVV
ISGtmMGnZJPZbBVLnm7bRLMPQK9btyuTeCa7OnAN1GsXpir9qMY4dBSva6C6kXQt2OXUDY1AOIEG
gt1gdVuQ0BnGwXBF1CVQ0ZpiXmecznopK7cygcCOHNg839OBoivJvCvN7YGKodoaHcXq2ml09blO
BfeiUmMfpnN8KiBO07pRHtONBVJD2DlFEyYepLLLNpThJev6dSIHEGOArNc16NYsENrjI9uMJsMg
+hheIsdsETbpXV8OtpcN7Y1Vm59TbtZrYtC1HTe1H6Vm4WRj6VhWmq8Ei4PbBjW9F3U72o3RuksL
iE8DbiGMyeyqHXMPhzbd2NkApN4UwDmj0kM4GX3LXiukyw2utnmrLSC+QTtnoh0+hsRaJFXcLUGK
og4M2bYzXQXSjWQabVMG3NuiYzK3oXwtJHJKHBluk2c/ShSHsSPsbsfK/EYmeTZjRdI6kge1I/rg
dhwSArKmETsJjaMNjAWD4GCjy0aOwQxZRrQagf64UtpQtZofoZL60Y6ov7SqGsoMHVeu1uYPuzZB
NjHJqhvVDA2G9MIko5AzNJ6RGoSOBv70zSynsl83jTG3yzJ0YAMo9alEqL9qSHDF6a6O4+YLbWLI
bGNaOrWo7kSSRtiBKLk16giUKMXYGv4mwhyme7QfihINrsGUgAhDgwVLSsOjeQkiZ4VvFCS6sMjs
y7CNvgypDRyxYNLpDDhYgS7WGYqcqqWG3OcZtIHiCPJhn+pZZEaho5vUuAwZap3Yrsplhrtljiko
XfsblpSml9B+pnjeb6hdGYtE5V9RIcpL3cXR2gLre8PSbsMz02tBNlumY7DLwjz/NIAjylZAkGV2
f2MU3WLMjfBjHKhlVzG4xxSMf+AYQwFaCb1gonCkXTdel3XUS6G0nWUoZG4NiWYWBWUPQxY0dJKu
JcvOVu06KpNsn+YNL6iJuZH7X6lAuXUUHiGRaiDzggxOksUtqOsM3xIZRh7vq84VMFgD5UPR+DK+
0VzZMwU/6oq2MpeRBIaaFHorwm2flmxdJmXg1EWaruok/YAN2c3tDgCw7Jp5XWhACdTYkACgxHbF
YDQraVI3CqN0A8LEoqO2sWwLs1qTTtVzWrWp00Z9DENBFl7VXN+ZDEgRbkW9CAwWbLkNkkRa4HAJ
rGhOuhB6ZKzkTI4CpGOzzVdMC6jXdFl6oEG2ntUZxIuUoRaHjsZR4hKMh61RBA4nAVpbOfBgKM9a
yESjknMaF2JZ8+wykFb5ASPT7fIcwm3HQOr626B24Sqhb1Eaj0sWEsOPQ9tpB7Pe6Kz71qYjhigb
gnTRU1AUs2Y058CVQSCtkq+06McFy0ZyGWSZvSiG7HudJaWDBtta2i1KQY9UMHJC1KXkQC4CkFc9
2pfxWnd6jo3cAOkbRixXiZWjFQwUrm0dX0FODteiDtINz+jMNhK9rVE9J3Bli7yXUBiy8CYAbXOj
EPRU9xW2r+guRVLnDg9IMaOi5n4K++eCsmfcsDi21oeDKNsYvq6MXURodsXyPJnTLoNwHgKFLDJR
LmRnWRtTcrWByxaNNK5ozL8x1tirYP+qtuJvPdwPayjqWxDwIRZ0hH/JLENtiwbpbUzMmzzsy3Us
69YdoGadWUk/y82hu1H7Q29Xs1Q1N3YLlarq4/KqoJ9zy27WlOnCg+LBvDSsOnXH/0vZmS1Xiqvb
+omIoBXo5lzQzc59Op123hDZlZBAgGgkxNPvAVmncu0VZ6/YJ6KCgmmnPT0B6f/H+IZQfQQtSqjb
xj1x6Wlj8q71nvzaWT+5W41r3W4i5+sWnLzQ89MWJy6rpyG+OItIMu6G5RDBsNTbyE88Qe1KMXZl
aqnEtZHb4zrh/u379XuoFT/7OKkPHVOZIy2/p2xJsrD2PPzU5YdZo/BZ4DKkmJI/6WpI69Z9cFjv
PaDnvWx4BtidIk0W6g3FeXsJ+2h6xNM82nIcYjftpuURAqG6GcYt9O2wuZEOZWME4ba1dLlPxlw5
ASYDtKZpOzR510TjZZAYhGXrzPd0RccCxekpmXERBXpsUGbeLWOn7mNIhzwyft4OwauJ/NswquTk
CMYvLKlk6qsZ5omizWNj9eMWM31tIQdODTVpSHt+kbKDTqNtasK+TgX81cmzYQoDk6YWg2e2Slg8
sy944fVdUESk1xg/KO5rTf7iYvzlCqJOtEu+1za+mknLh35uFWT3aclUpZYiGreHMejrbKOByWqI
0+kAf/hk13U+hS2meoG2qTQy2AU3NZTcGU6Jir289tnyJqPxbnFIcAli+M2bjYeTlR5P3dbUt6id
X9xkGTLdz3ivK8r0IVleh4omdxBwX5mHuaStOni93KMFWeJL7KT9pIYLsVFwQc+Ni2NB92aj5SQj
aLvepkbMa9JB95g8zyvkKRM1deo4TpjbKULVs0BRUt70K2Brf+tUXDA36s9cdEXgYpKZlulLR/oP
1/ZzVlnzbVlQ2SarKI6/Y0lUdAq2+IupO1zAnLVn4y2f60QvRd1nDmy3x616I2vISu2oDUMggUBM
4dzGMJ6u/Ry+Ds0NJP/6HkaYd8wYytKJlt8e3+H2HebfH9/vz2usWl5r1XUl1FyIvXLXkobdjV2m
vlgqiDB9HWZbousM5lOXO3RpMRKINHR0A12oc2XWxjuDcByLacpgWrELxEP3aqmByErmKvdMjfI9
DNermGlb8JDrNHHZM1soS+da8Pzw7efdxkcNZc7eWOfuwoEmuPKbDJIFsqxzpuOjQB7vxGAdX82u
lLktjdOKDTSbiGeuzO9kroLKS4WYzfXY1K14qOaZnxxINdfJhroIV1zcEi7WrWpGdMqR/4ybZUw1
UW/RZnz0LLweUvQy/U20Hstg+svcpQlkDOINw83iDonrxl7aYFkhQm99JnwxXmPHHa90w8zrb3RL
oYN+9oQzpEzIKaUBpr9KTTDaaxZmaEGq9PhLjg3d/2m7i3x/XnMCX5SN7T//mw9dBaiSGnQj0VqZ
6/GXH3v90K3/cnh8IR6syEckDlO0h6iCx8Zcj73kn73jsN4/sN73X7dZPdRKBpkc1jbFwN4WNqqr
q9k3tOvQ4gdOlOtwXK7HJsLsddnGHnYQ7M4NC4K0Kdl3hxbO57E5DjcfxagQPU1Dud7ppLG3iW0u
6gB8GPt723ZNE3r+jmE0B6TQYHSGqg7TGG4FCl4RjOj7kvo0De67ZwOnqHfR1HGxaQ69FDXIdKVx
9LZQUZcjnOWr9Nf5euw1+17dtVE5zeLxeAlG4nqp47d5/3N6Lv7ezIOuc6PbINW7InyQMowkV9nb
DurbQNONqO86gWjWEabTdrYAZf7Z6KC/W3xvPOm6ATUSaY6+aleEYQ56BQ1Ec3Y0gYwIJZOv4VOY
NF75r88q/W9k0Y9+sCPqt7+fEvvP4f957SX+Ox5e+ufF/SGzf46whv3vp9P+x+/CI/H29Qumf/+m
HRD752f9eUzqDmX988zUf8O8fj/P9n9gwP7jF/+XgJiHEPl/AsT+fdmBgyr7/Y/+RsQA+2PdRyBd
O/K1r+b8Nx9G8SQBGFp4TGeMF/8vGbaDgYDKXB9LpPt4pgp++d9kWECwBi5WVY/xDfsSUUn4/0OG
gf7cya9/JcN2RBfjOFLZCVBE5OP+Oxk2ekSoRbH66s9LloTsefC6+XQM7u1+79imjdAgVafj6NiQ
2ivQfYmza5vhor2ffwiVpLfwr49jd4RM6M7bA1rXvArrLeVzS84igXXpVnVGWTfeeVuU14H8RfCU
XayRNt4Dx4FTT01pJV2z0R1T/HNxV60sZys6IrJ4j5VUPFsJU3cu3K1uNNA4oRkVcP+BbCzbJ0hK
8My3DR2jwbjRENSWjhulKpEm9/pcTbWCiQIkYaTAlkYful7TFMTEVzXS7YsLY0bBXl9oe9c3+Mdd
9X0aCMlZX91tIBQCvpQEFU5KNiVzYEiQ6RPb5SBB4YIsq7n6UbWmVTXoYnXQQs2MBuf6okevSo0C
CAbntvQdTtPAbTK4ZtDJaDOkmq0nz68eV1Z/83gDR20EW7YO7q/Af6WomyAAdn4xObYpoEaPcG8D
J92SpUn7ULGiFfK8Dfrz4MoanV4E8MmHXNbfhmBoTmjo/yIifmkUxOa5YWgnw6aYg/iprdlTMtjL
7Ik1d8lwZejYslBNN9j0+pRsxZRs9SNr0Q2gt4cEJgETwC+EuGJNdW8qMmWopapCqPgpdmKoV/Ms
U9pMjyMkqpx7oBB0g3ccb/g8mqp53TqxpNwz+sqZwCj4Irxl+zb55arMr5Xy6iIrt4fsOefGjm0+
tW5UtH37KTI0HxLlYp3zKczVvNQpZbWbNhQsD3xtyBOjqEo5j1ArHIOx2GmBXT3bpKvP7dDOaQNY
hspxvFazcwl1ci/HASY42phY9d6NRcEvvcG3WqrZy42H0+tEzhPXeJuR16XWO60u/rqxbfU5HidS
0iXWKWu0OFdh3OVscKFjs85eTG950Yze87Z5cdYLv36FvVKAQJoyXwUo8lp3TuU8O49ATXLSNAxd
mv5Ylwimp0uSrEVx3HmkK4zNfRS/eRIGXcqctj9ptdbXbsK6j+2zrVuKd+Dax82EC9Q4mDY9xbv3
o6srjMz6wGW5XueL43sZxPnxhTAR4KSprJ5xnyWgoS4yiuzLQOZsScKfbeXJr/V0mVR0W0IQBjZZ
0Fg3d6G3+WmcvLKt+/Cga+QV5yEa/WorYSmxwfKyD6czDToXWOViLz6B8hTYk6i5LCPMXycJVziB
LqHQa6Wzi5mR1oARABSWHsgKzSub8nZ46CVuHjXW6Wwhlpg+0wD3NvYUrKT0IwLjf9kyqUN8Qxfi
Dvdr9zRLcR5if81Ub8t6cBXkFhBCZmTl0MpML+GW4UF8l6itm3vfgx66Dn0RQqkKzIO0n+fJQc8N
Oz1zwFBIaCwg7+m9SMQD1if/iHVymcwC/s6J73oZPq0SFzK6c30b/Oi7S50cz6obTgTOeXbHBy0y
jn04kS69MP6ZmwnicTPWJZPTcwWTagYzyFhtChR9M3Rt3WXt4rSnCowbUKQnq7ftEYDpO+ygLyJs
qnQKe1tsk+ovY5WUPX7GEPXfRwHIwoWruLVJ4cOCLVhHltSh7jfmwYVVWSVR8YSVYcU0y79qFFQL
HX5Wja1g0GwYm3Ttp1EDYXtcY5INdqtz33UgudqQZGqcw3Tqoc90KgtDR+TzkIwo1s397PAzus24
DFvvtm1AZHk1nHoyDEWzTN9D6fRlT+kvrsJ3GDDjxe94nXJ/eETJBTFy3RR6MXc4BQZVXxgKsFlR
ANeLXGoB3c9a+w0cQ5DFw3audDydXYk20eX1fcCCG8DcADPRege3xM9UZ2aYYfLqj/o8tdx/Gv1i
DKqziN3+NID/AmTGSn9g9kGh793e4jVEHzW5XpFsyU9jdQaJGX0qaJnaqCcVM3UWfftTaf5DgDW+
VRqkT+90uqztlxhQLYCyROTgv7AzV3BNt28jH3G/jHA8J4/Q0+BAExz8JkpBSEJmd81fFnwibKXw
3sC/LDka6VasCrzQ5hTdCl0ZU8uzG35SfR/9jM0b4e37HDfNJ8PhgdMIs2ZoGCwl1/yaqdTPndAv
VUSSPKGrTbuA3qbNdzKsbfSVj3cmae5FVwFlXPN17nGOJZi7yrt6hGXzgE6krRjN8WxrF2QGPqVZ
6x8y+sIkY5/cujv304RRRT5YPJ7v5G7Wy1bqvgXT8xKMbUGAcEJyXIZiZcC86HcP5oVHLVT7xOiT
5cEneC7Ng1/XGJhVc56HNS5jr03DlaHJ46BYWK++OtZuRdD6JKMUHqirhwYNdh8UNbAgUm/vPByG
jHCOHjAaU1wfXwEqB0Xvzh8zSRKI/oyksxebbG5FOXl9GQdrh5ufTGnkbSzz6kmmlk8zqHb+HsS+
uEXE+Rklc1M0kTsVowi2HA/mBCZHlXrgFiq3YRW/N2g1I6MviZyDp94z8sI6nNZY7cAJ2mcLfSMn
AxCtZtLXKATzE2vRpc0QkZNEsdHuGjqb3OqEufYxUvU1GcY5bd2+vrp+C2UpMPnK6HA3xCMU3Gg6
q5F1O1NMyrh33xZXvwfcxRQyQTAH2ZCuTQ0zqAl+1FbnZIwenGkI08RvTt3gtRkCQbC6O8gSi/NC
Ev1kcBll0XRzxwm3MZ+cH1SA9jPOK3XFIws0uwdF/uDOeTtv85VybmF5Jhh17PbeDLh5IZvSM2PC
pkM3vWPWicrOjlW+JpjM4sg16ehuTjpvTQqjGGqlmzCQhTydhiWt4qm7OuMKUAaGSze3pnQdcEWa
DJdxnb5WW8+z0cb8OkbeLz6jzqi27iwcJU5RzEoV9B54wQRyJpNbEcke8H7S9VmM9Qee4F22qRO1
n1dPDuUWg5uNfbd6GE23FTNNWBbHW3PXCKfJJWqFrH53vOAd79JmE4VeBkeDvU3RaIuYnkIWB6cF
PTYZ+y6D1FYXjYzEFbdXm3IXPn/Ubxe37aoswmwNOFViBEuCu1BWPE0ajllwYDBUeIOK1PjNcz/4
1wgMD3UJBavilXLzGOpQpB06kHSTF50nHXhndBcPgnL/5q5Vm5so/DkmtAfGBbw/QsWyRK+4Pv2i
N67YicomDwEBOlommTSLd8HkjSsjmHMFG6xIaNKhNDsHoNVuNNgkZGbggoDkfrEmmArpka/hHKp8
Had87RpzUWzNWQdSUpjQlkMDxALyHYA8FhWguaeC4/O0/QTMfx86IQaD8pkegyH8ChuuShEUuG1U
ilw20dcuaWdgBJN+nd3azYFvQWHbD5WGw6MF7sZZgRtGtO0JLK1/sVF0mXFz5ItYuky0/SeEFbpS
xny7g9uM8bulSTaEcP5jAsQzNP2LCiKoiADVGq3Vm2TTdSVDBNNqtiiOJ3Fz3e5ezCjYowihFqty
pZ4d10AH6OK6jBrwJRxtykSUgHwaP3noMbLKGXkR4JRLgZFbDhx2Udy/aSXJ/Vbxx0BuX4AuTpiE
Yet5Jmd+rpKpPyfGNwU8SyeLBSjcakE13ENU3fzm+yq2KmtrARZmNTJvqX8LvZncoRB5pLWeCo9K
khNqs506TfiiQEL52+Ok7thKVNFMwSkEVQdNRJfoOaYvW7uiqpYIblCOosDtP/VrUBVeHczpbLrb
7PXkDmTgWkzNeApj/HAwCVgR4mX1l4+J04tfxx8WPAC8RiB9YJ/BCfssEwbD6OrRjFERlHqo8y3g
Nd7p/ehszYPr4Q8BMJ9FDCBoMk3Fxr7Wg7XXcc5EhQ4GjcP7mIRQhH1Mq/6sTxgaf/BRhs+gRW+j
pEgTbP0lmFeZjUNHrmE0nNm1nuLqVDP9AwG75N7DxJ5VNUhmG1afHKF/thSe9BpxqNPOi2bj/FZH
RAJY+zk5q1sualzvtk3cWse/+RZU4qrSZvmgkYRKXT+6G+X3sQLXqh0DmKoCdDfqJFPbu8ZZ+2YB
Uqu16f5ihSv0Pc45aErXW05UbY/DHOOeBvIIIsL3y3bdeL4BbTcwHuLoErumT9vRZ5eR8DPUYlbg
hBNEZZIfPoFEZxw/TKudTVR6+syGSZyBHTPYmkXdjTSHjZGzjb7E9XLXMRiNAnGts4qTSx969hQm
0wuIzT6jKw2/SREVvegLLpzuJ1T0jGgPt/agYEu3XYaTgzsZPXDBTAOoer1jjD+Os9++zoRjgI7w
9w+eM16DVQPM9KtL6wRRMe46LOrwLvNxd+ebC9dra73+1MRZ5NrpcSDm08JrTJF8YCcX2YCqWYPz
JDGtQpZ+BLr/EQzyaXX95U6H2i+5D79dTmGGdWH2wmrqsiqEzY45Gfo2X9N6ss++hoTfue2bjMew
JGju19An5RjZuehifVn1QEoeRutpkcwUhPhf5oA3sDSNuTitbxCJ+TElSYv7VP4lGlXWI/IXntaP
yPo3qDLBaSzCny660q+08chtDOctr8HrYMCMc4a64K7zDYoxqUBnBhVKy57dw9P7NRCHFH0NXL6N
P/EFH7YInLZo8MT13A5QAGg3qHsl6mw149sYM15QjAPlijR16bkagPmYjrPrZhqUQTZ3Tra2MSy4
0E3xJPgvIxl5tjmhwGDqf6pngtpRx1frxCbf4hi1joMSK3amlOG94bTpXxP3Pk8rCy8xjPGR3dwq
5Cjm0MKAikwnpwZOiMFkoEt0WvzmJbThzQ+tKg2fZAENYs5IZYEXrV1/cxsAoXZxUxdwWAqYEW5V
A3lyAOxHou6z3/Nfm48fJwOL9jjAzb+231H5fvP9SEBxmO+YwbXd9bjbXEm9NByH8AGKvIfh6EyA
kqUdijcVI5HhxvgTOlbBrFHuFwJ9oB4Yins7ZJEaH53klZsmKkSVLJn1lqeO+P5VuY6PaE0fg/La
jzcEEa7H3rEZZFot8BoSgmyUdZ7V2IucOsBbjo2KFLCqfXMcYvD2Mtc3LeISrX8d9k3dmhDT0Vg/
IDInTn5YR6ja6BOpmupy/LZpfwvHZgiQHtNx9udNuLPLdphvKg7OSO+w0bH3/zqczIgshjPBMMIb
dGXkXqf4W+8iJXQcHC+v/oqsgx5/uaPX5ShB0HrbDYXT/maPvUDzxxZlfrmsVQCcY/+qwxHyE5xd
QJz4V7lnLo/PJxBdmHm+BysRFuaVzItGLRLE4rrUTzMU6xSYCkwox53PsP8KtedE+31z7NE9Lnfs
jThNx3fMKAD8wh8rnhMT+imq2fkKzWS+BhNbUu32JncWzbzsCMUE+79b1wkNKE5TWFH3PCJVuUdS
rpup/96sMAdhFPzzosaMgqsEoSn0uk/ObjNUu7x/7NH98M9rHap14M0iI7uTMe8ezrFpHT2WTcJf
VxAsZRt7L2yHiKH+9QhUGURqFs1zf0UU78/G28nhAx8GSmJyGEwTECrCLx6CRHR2muFsMT1f2x0u
jlGj44KGc3SgxZ3sEJtNuuX3oQN0OKfIpKZIucFIOiwJ3IkXj3wsjJmr67HuBNbzbg16c4Xeb67H
60nfMEQ7uIatmIDx6Odur4DtouFKoIVXuycCE38umk1+eOLe7MZDs0btdB52+8GJE5EZY7Zs2s2L
P5t2Ny8QpFjLfu2ej9fx+8WV0kwgoeJmB0R+8OND59ZQ8cDGWOsNJ9bH8CAAvoihXjI5EXgi/2y6
/ZdO4RzA/dtffAp2B8VTbP4NpKv9XSyg8VFD717L6Ngl69p4zKqxf+0jXHcipDJ1gCIwwDBzbDiE
UrRJXQfMPIEnWtbzGzUDynXaYEz3wq96VbCCGgNdZCM/fAV1NhbAihrnvtLTJRljGKyVXVNgnwg9
OA3SAb2aEGyqPpK4f2Y1rBVXR+UivE8qoF+s7ExRwfbkoj71SjyB+ALG5qn5vp5DN5OE/BTOp5AC
RltlTTNgZm82YneBAO6zoFpPweXRUtqfkq/tHmcrpIZKJ/z2oXXCqATe5p5Np2HHo2k4ixBwKwwh
x5dIigTtG0vWLg2BVDetLOeFAmeWMIbCsf3UD0mA1NL8F0q6BbEdVKVO84Y8LGg7gfHSPenWRjng
7Q7xFsjlcAbSrQcURpN4eRQ9fmziJD1Uyv4+WB04UMo0pRg7krZGp+5M0nUJfs6IYrczRT9BEC4V
vvMRurguekti3FVdFiDznGujgpRQ8s1p3yYZb3k0EielLRouPxlSRK+csjfxZaIiuiZiRIoF+bD7
uBuROdVvgI/u9djbq+rRnoX4y9J2UsvTtNQI7YDHkxbpIxTL0jhf+qB7dZZ+OyXz3mV2+uQ5VZSG
Oq0QHyv6D03lnAZxXLZX2Y1feNTCMCQE2objX2LP+1gCzKpYpD4u+m71L8y8waYcX6FkpcQ3p4Zu
S0Zbs7ed7fPKojifOlHiOZ4iU9RD/Mhb3nWUoNxTEKBm8g2GTfud6OWji1cXKdf6+7wBsxg2B4CD
wclw2LJj2t13fOBf/FYUSRuXAN+GNA4AYmr/p5b6E9jT1NF9ylj1tFWxzdcFuif1otNMIYBAlkCY
c+WnMa5Q6YegR2BvoJLpaQH5/bEz58pdSR7pyj0FfdycaGhENrKxRpiB/QoaEqUBCnJ4C7u6pp83
5Wxnz28Awizo7NwhTr2+vQPNqhBBop/RIaypXdFiAsEkfPoKreCrWUWYswiIpoHCCCsEUwmiCE8W
CzpA5Zjcc5DADbH1Zz12SAjEI4Qq6KvZ1NU36T2NL5uPP7xJzD1K8I8tSOaSwJ9HQ6ohhCoAZb25
DwLQoJGvl2y8x62FqysCXm7lgiRU9BFKLs8gfHpJEAUN1jfXk2HJ9Py1cpY2dyIXifQYl9kkaigX
AoVP75R13X0wnBj04VHeszosxQxWa482TYm4gHUB0GeRTfLUbkLJnXDEO62iBCBVLIBtRPU9bq50
tzLaeJmBQdkW6Yr4EgTtULYchnwsF/ESPg3ItuZBzJpd2qqhxQRXQH7fWNK7d3suG+159Dj4Q58C
+tTZAqnPEofdlPhqw8S5VkM0pJ5N8eAg5NXq1nsGH/5ORPMVwjaCJKwHqjdchsRjN4ytRdeDdkNe
sh5nUjgrWruaDKBbQJEsmHtP0YwUkfXH1xrGClqTn46D/1c1qAK9OlGK2Suf3ICUyFn+iEK5pbF2
/0IKKTPb6r313Gxl7dMmR230Soyp4appKAVVsxRxSEkpq9XNrIb+TDEMo56uUgqhOyW1HB5XJ207
ex1q8hlxG//JPU+qmHpcedWgokvfTwy0PMGTRPrP3drmTTzPeaMQZmaJOqsIq0+AV9I5tx1CZxjY
/ZaJomNJETBMp9xgBF9qXSazvfOD6AEDlp8KjubGR2A1bSFNorl8qNs3uOZRRkb15m+iujqBLhVl
M/RZvr0ZDYZ3rnwoa1t0GX3y0NsAEq1fDsFoz4AF7kJO35qBj9mMhatOXj0D1mTyZMFz6YZ5aLpk
GrZDEdf2O3Om7SSqtUlbTV5ReH7B0hAOZKz1FFPM/309Fnqe4fNLds/5OBUu/bJUVmTR3Hq4Z8xb
DfAdQtjVNQGakQHwd2zjTyb0is26p9C3QSrgx6Dhiwa0yv23vtVfFJyDFNBiamL9jYMtR1/rvUzr
1kEdQU5eVWMme2butLs8TrL9BTEw1CSr9+i/DqGLwbeUkPkrfhH7a8cXjg3fWRq5rwYgWPsGXVOU
9YYq5dgoheJ0waCbyBqymO0YgPPwAUhtivTXi5STOQE/HZW5tnpcTgTI0fXYVC7KlWPPVqBTs9rj
VQnoPh/WIlE05YMPa2Vx9M1WITvhCbEZVgG4LByJEQ5NEjYdwmywP1VawfJDVBw8dDgBga+AmreY
eCgdHusV0zgVXuJlncHiFUMLKNJ1LSp8vl6BHCoMrwMwN+QQrpgksSzEvmQAMJPUF1N/OV5XW4s4
vxnR1CfPCvJ9sS2wJ3nzYqqZlG4g6RVro6Ow1ghERPw6+CCDwXijK4WVdYkTFEJkUgyTamSKzum7
1HfdobBuK2/BlrS3zVvkLWTgX9B5ZszyAdA+mWmqGPLolMCbIf4kipCh7CT75tg7Nka0aKmO3Q6r
VVz7UtdYoKTjEIbWJvDgD3u/hgWJR5vg3m5DFHDW40sBtQxLvYA2mh2irlEPoOg4RKsHPMmZz6M1
0D/2UxZX/O+zFevNnEIx3qk1VjmIfQfZHdHkeMTITsTxJqNo/jK+/6pw7aCdsy7d8HEIZp5dyZ1T
EBJ5FlVUSIsy8M8mwNq018nnkHKP3eMrlqiywqNlzk1Ty1s9YxkT3fGHrh4+mv2atO6qsPYGH+8R
qY7Lf3ltJtO99jaBGxWdH9lmVq6+hqGKq/vP4hbwo+fL0r0ZQQKkGNbgKjXDndCkzp5C/LNkx+/V
OrYQsFpdzTkNJLSZvYugCK9dj71jE4nVTz2DFU+mPc7pa+ckOujUQBqDNICed3WwLko1sSunI7S8
YI0zf1DJ36hTOFcs9eMR19he6h8bLFJBS5/FD3Jv62ae/EI+qs4xrV9iWPNLUKMMRwnXcVw7B3oU
sylG2wK+81iyA4YdBxG8A0jLEMeZRyxJ/a5Dz/PPBg8oac8eQwvb1W2b4nOVxcadv8I9Kuvs0dlj
Axjq771A0SgLYlyj0YyE3MqXh+aIke4ACVlU0TZkOOe23mIXyQTXP+98lt57RISBcLdFAfoZBh33
OCXsz/oj0xiTPIF9DeVjNjDxUZIP/YoZdeyimwq82wwLCAKlXJ3Ttq9ywQRS6Ljfz3U8w3ljQ69P
iw3PBwwoh+qlohSp3f3UI6PDcG9F+5A3TVVYVoF5npMNdk68oFavegi/4Yw3q5EC9pfswAMHJ4oL
5Fbej7V4jvV5XB7tEb94y8S++sqx8Ira1+w5DsNunE8Bgs+IaqOtw3fkFVYETc0WYqAM9l6Q1opj
5kCqV08bnKEaxlOiIQoHy3fi2xexian091YUTyoZru2RbD2OV6aheY4cn4XuF+QHFL8MkBUOBGft
1hoJ5/3q7ffrc5yC8Qz3ID/eeq3eLWnHy/FO+xbicBaASY8nnELd+AI2ynE9tznMWVoy/BJEjQMk
9s/Hj7QLlkX5/dOPY2RUfv9uWFXqemz8aUUE98+x1sGUdeH27CzN15oFJ2Lq5DRpi8vsWBgGV4iH
BQQ251whynQ6rrgxJAph1RD4w/4JhPGC2PbxOQhnet9CDymOdQWsiy/Wdx1gnGvcLuQ6AxztTRP8
vjePt6itWlJiFXy6vS0fZfK9Agp5rEY1KctOZJdSdrGksvynXqUu4j39XcE+BKxdTYi667/XsDnu
l+Pw2Gz7F8xSL7mm0NyPd75aR2F9DP+OTtEDVm8BXYKzK34vimXrbAjKhqMJ1Ga5aCmRsA1wy8sF
fvhg3zGDYVEBItvT0IzPDrLCavgv9s6ku20k2NK/CN2YE9hSpEiKk0RZlqwNTtmuwjzP+PX9IakS
ZZVP1Xv73uRBRAbggRgyI+698Wi0jrFx4/aoZRrbB99bZOxplgO5lgUUuEMXqvesIEhG8ubSkyZZ
Vl2iU231EZmwSV+XGhznXrnTc/5X9aL7UZDXXORuenYK/SVq7G82MPWy0NwlO0pzDYHY5H/b2sNe
mNZFBNNNVZs7CxhrLYpvVouCU2mpZ8Uy60UqQOWMARiDOn31XX26QQMjXSVFeJMFHhVXMoud4UCM
Ds2ndtwhN3bIE7aTutUvQ709Rn3ymtcJL1vz0PZpthBx/oN0fH2GK6p3yUDNOhjPiaduGtZjjo9O
CavCrSiVZok4oresEhuaY3vvRJ6xEA+a8OAGmPHIxz08DWhOsJxospUzmitDZ2PMIpWFStNviyr/
wRM5LTyFRZkewjPT1XpgD6FXN04N/IFqQbYbS8uGkZBtx6xsv+fqvSU88wd8mpHSxFziyVmjdqm/
dHr1q28qJ9R/q1WkxfHW7pu/NJd1fRl0D0NZI+6RK+6tfBhJOrebKIoovqEf1NvOWr5F3EqHCykP
48HXt+W4BYbAe21stJOWTBCigsy9G1Jojv8f6yk1BS9igD/yNmuq8fynH+bvms8XMUC08/7vRyzp
L1KAn/pjfFQE5Lw3sKdt/x9XoNEtKMHpKMa9wz01QbcoQKCuLSx9Rn3SReIN84nAOh8TQSMpeubO
ANE3wKdG32M0btHy1nRBqyNd/G8An4jt/4L3NIE/aLrq2pqhC9pVOPonvGeikeLRSKv/SRn9YGWq
8TSUCeorweSukW7Tn3qzBN03Ve5azqqOwkJ8ntWrzLjMJkn8Nvu7c6/BvztXc/8IoZsufbgTOzk4
CS+2xdUGuVLuxDx88kX+VPwdqNR7O2uGjW9O1f46sEn6aIbgjnZ5vHFL13j2AX/tWZwjCDSb5Zip
K3ayYq3bpfmsi+ZnnDX9yR8ArQTBKhcVQPmpH1+tAgJXo7nPoDNvLTdqwPeoYoJU500eSnmlt5NH
duF6u8zz7QocDTPSjj3NuOs6irMj2xVTgGtrKgPCt9NP2m5INFHe0nRc20k7sNuTknvq94IPw2aM
zGyPnkG+R9Ep3wceC0S+ciYyUr9MSFMOdljl+7iIKRDJw2LjUvXby7lkGJSVzzZo5fsQywd2G8eo
rrpbv/CcYzAfTQMf0sq18mWhrfPaqL+S8FfumySP17ESkDuCXHrs5sGbSWOeKJFSKLJ+0TQQ64qF
mdopkiW+uzaa5qj5wH8RZzMfKd/WvL89/7YaKusx8Iv+QNmT1F7qLYEEWN05jiMq9sFM863PrQrr
hn9Ht8nCUFJ/67OcmJ8VMguRv5WmPen++d9OkhdKrG5jVHm+7cmslyxZ+PSAhfo4SF+hi+HDhPSx
5n16+80d4zhG3cbU+uRUUQR/9CAYrvkyaChh2cHjUJPG6vp6WEZ636zLuDF2GvjZu0L03cbRyvCI
kIG9ypwpP+sDaTK+sMFznAjkFYYZPpiV6pKVWkLVvY6+yqPk/ajulfDiux4JQ9c3URKA+0+oHGoi
g/4feCROpU1u2VqjbeVvOm1kZTKBe1bqPngUVLY3U9WVG39QnXNRdzBVlDT6GQw9OkBB+togprYM
ILkerEb39r4Rm/BCR+82b8FZspAm3cEq1lpw0+dAq/T8GIwBnH42LMdxHkoBAXJgCwhEjonKGSHk
ymklaKyFUxY/WGYfyLK+6lHasxxyS+VuNrOsgxyUIzh0Z7T5K48n/6B3s8rM6qGethowlt1kNQYF
ldjUdlHGunjZxHmzMnpI1dJ5mY9q7btdpMFGpFZI/VaxWZggqEbS/IfSpMMhFp5xTAf3xoG1Pn3t
EnDjahn6DrBNvyGfYhUjqcd4RM7KGi5DZi45I/zo8QdnkZfVtPZYcdwPyTDXrsd1Qh34IYe1vtDH
Kv1BonczRO3wbNXVUWTlOp7fFnLgreftrPk9Is1UvkyuNj/gCSwUPORKi/YNdf5DUM1gDmFNL76n
7u1at38G4fRoTlb4nMLeXqkWoJN8qtJDSC/3SygAw31kpvnzh0/h74RmNVoWfGAT0ABJdXXTtWxS
fjYfLHX++nzQmRVaGrYBKil/xmDMttRm2EXos0qP3Eo0113FZ/tz6Af7H4efzyUFFN8ozYAAjTGp
T7AZzqU1Dqc0DKOnvAf0WqesoUZvlcw/sxw0ezJ5h6XxPgOaJF2pngdUHuYQZz5jUCoANHPc9bT3
M65+S598lEj+Z39GCcUBdGr2OEKVorSf9w+hXlV7zyYnb9lNgfJld+cPhv81dZVwa8KwZOflFH90
uyb04z/qNK9vmzB3NnYS118VJd0CTGIv2TwOwLHvFbuxzmnQHvxRtC/AqILNZKOIoImmfclALS3S
CnWx1GLVW/lCu9EqwCIu2mqvnVePNyms+j16deNjGpf3YvbXzhCs1HTytmVoZc9Tq95IP2wocTs2
kT7jlINXrTn14yBevDGDoI16B7Uz3H5nbpuoCJ98ZIV3DVIDS+DH4Ss0tOV/3H0OtJhf7z4Ek3nj
mVQYWOFwK/56902oMNW2aoc/WW4bcXjDpytS4+nVVCeb1ILOmqHwjHM7OXzK8/EVpp9Ncaap91M9
GufAV55HHthbcjYRwixevK9AjOzTono7kj7FSe/jbPI3n/wydmghxCMDwrnX6cgu7yuwGZvfXU76
1DpaU0h9EJaZrwbqOnu1Sa19XDnRCqEk/6Wxo5OYH27Ls+5L21SfZagemG+h3aR/CM1FIn7minEf
Fan2DL4DmHGhBcuKtBlYecVUpiK7d9p+yyN520cmu9D5SCUl6C/8Nng7+nX2cxz12dshpjotz73O
5k6NCEbVogCAgMxeGaePg1to28iwq+0n/zU29gp1L03byvek7r1NGFPvXlxDrudKn5VnJ2Acw0ae
Kiel//NpqctONdZB2ObIJ0/J+IWPZ3RDUrh6gRQbwlFy+u+Upw8TWo4+9eQGWq/SIlgRAoe2SGRr
EGRn7QhYmEN0gm+gP71bk+sbT+CYn/QujU7abM1z0tL5Ul0j/0fnTfOf8H6V65/n8ydI633u+ufN
c1fr/W9mUV7fUrpoqRiAmXcK2KKDpefUyUz/IH3y6DrAkWHCT8wbWxve4n4XjJ6Qt/n3J1nQq+Dj
g8zeyTBMh/0JzVnocyg+PchDECp6UBnKzzBSH5upch4cCnCHOqZWJp9olgQ/2sxwHlj6hIfy3e/g
r9/93RSC7yv1cV5C/BhE6H6Il37DFz8S74+wcs9uk0xwJZxU23vvd+3laPYhiYRcDxUNivo12Ch5
j8lpOci7TR7JQL6OJgldkytK5+XijgaarkRkDo0nFsVlAuMr69xsV86L4hSGzjpQjXApTRXQ7AMY
8YuVzxFkh4pFOKT5LrReJxQMHG+0dknZ1CdAZsVNE8bpj9IKAF7aw2vKMnl1jbCtn56FlLhjbwXl
VfDxNousq10Y/7EamKXtP/+K82YX5BfdKmEXfvoVi3bMBe8g56fiJ5qlLCytnIFC7CKRSU5aXfki
jTiG/V4oX4rQzh/D8Q8KqjuvjvwD2lmsCt/NwoMmxMrYu8y6s9iG649Lle+NNZX63jATfwOLV99b
85Ex++SR9F1n88JTZrbvx9k+7M9aNoX7XrjsQUx9uIV2VJ/iyX8b5ETeugObwr99MoS0M6vTeaKw
ElDt1XyeNjvlZWS0DHTj0V38+5Ni//NJEWwOTYor8PBpIzD/Bh8WXD4FTfSSAuOnlTX+TY0EAfo7
fw92HXKnShtoF6tD1PqMJqSyNYdIV5nxwyRhZ5Dhp8SugCA5xjUlGiOoD+Ys6qbPg/SH4FpWCNmZ
N58m5OwAYKup9HAFUEVptvkUiuSIaDb6A3r6Ug6hhsoAqhX10AITn49mf27a4+YSG8NsOpltvOvA
ij5Neu7eCxHuoHcaT0Y8OvfzXKk6H+bq2TLN/kueJwju60oJM6tA+2Q+ivrx7QjFtbej6+z1yO9F
tIv1ulr/+2+jGf98ABzh2Ca4HzoU0bLtU9eFQAReEo1q9RPE0VSbK1G4t1Uw0gPBKe8LZei20rq4
hIZscJXNYsSG40KqkvYcLecjBKfQxq3IOzrKwUgDC0aNm3+4jJyQsaENhK8BtrHwCrRYonxSvll6
ds6LSvMXJEhGZNrAFhj3g56Vr71XQCFqMhWODwDxLFe8Q1mo0VYPs3Lr2IFxiPlorlBrqB4NZE5h
XwT+63zFIBbgHau96fnx2TGAUJlKYYA4L9Mfpqquy6EfX8Iu9VYTENY7LbG9exkx60MfExKeC8TV
uWfn23MwWxV1qPme7Us6GCCcCI7qfeYamOugPAwfmhxaTfWDO4C2hgr5aJZu8Kj3CFmHrlOTL8f3
HtGgeYmUuHcu5/2jNQXI5niAFuvZlL4wESl4ANZ+Qu44/Xc7Y6f2IAOlT3FJ1E5aVD/Iieu1Urlx
zQDAarXS3JllsCobJzu2INaO8kjoaX4skNTcAYdbffLLCDk5nylDrydZ85nVfOb7ZWWE9MswPRwu
l5WuT6f/etkaKsm/3+3OP252S7dNBx75THCHm/fpbQ+WXI3GOPN+gBdeapqwIS/Djt5Ns7amrTnp
TpqlhZKGVVGlyyfKSws5/SkwcgJKk5dwGTTM15CR13B5SWnKSyLcfUp0ICNh1IzH0DQKfYHAUXss
dtIz9cZ4jKVbFLCD/V4dFshElhRH5jPkPFnbdhZji9eTFo7Hy/TbVTSySEApUsD2/qqonLYhY9JC
YY9yKCXyUA61kni7FC3LeVIFirn/EHwNG+eZQHXcHfjxsCi4nHRdDpFC4gMkDO/Wq5P8UGcZHBzW
7AtB7u0gfXKADwVsXh46vdgX6lht7aAJ3nzXwMBt3q4gfW5huXf/fgNo5qfNv6DzlIqi+7z/5w1l
OJ9edz7sKcstGuV7XMMqJ3dh0F3EgSeL2vFSfiOu3xKnc4ej8yodYVYQKr8pY2qUNCGY3uKlT545
hdNw7H7wJpmvOn+lLtf69fqXPzSMxF+CnzQe4Nem89CJc0A/gvvLmmFeOLAFv3p8J43vi2hvwh0d
+F0e4iaxHl0FXDKkJ3Pte671mE02tKASWqicHbTBepxPMD3eA9JFxpUTejRa6jq7pMsVSnXwG5x8
I5c6gPZbqpga+orzMigAPnWZlZn366zMvMtZdQ7+dK4Wq9kT0mHpdiqGv7xRR6oSduZlUPzu51TE
2la65GTrJN2WKtZfqVZn94mqo+EJgXPWHoSHcRsZ8MLnlWPU1fHNqI/WqRxVasl0DlhZtee/1rBd
KsBiL9PkLX2/zNfeAGKQj0vw2JVG8Igy6goclXKSriEcchayUIWorfONa3t9hRBddhsoIWwRLXdR
5HKdk5iPCgsBc7IpyfY6McSU/wAn3siwq19epG2y7sMEucJpYagKi43QM6ddV5VkN2JWc1GR36uK
/aMZxfAydnkG1dQa11CSxxevzU926/TnOAj+40UoqOH8suzVoMeaCOhamqBsY8heTB+WZEjUOpVa
0jdjqMj0I84FunZhm4N1YJ32kFupV9yIxvzL6AKXRhFq90jatt7EIu2ByGPKoSu+2NlUnqWhh9w3
tIvybqUZaJl18CPrQVqtl3WPEHX+ipOynVEmxZHc6lvWahyVVd73yk7msC65qsRxg9ugQ2/+GmfI
LJbbeiuwHEv0EuQiLHVZKcdFoi7luiv/1XRHN102ogAdqVsHA5KeTO7LoYjTe7+riqO0PH6CVWIg
EHmpBkSgf9/jcxjgNyDhzDszGoylPErtwflSjlCW5zyN9JtjbN65jed8aZzis9/oVZZDEci8XlPR
Zf6PV5s1V8VYMtJoa64JmpTQbdpwweBEcMWgXdinvKaD3iACBHb+vQbQu8w8r9o2KeVquspQWc7Q
r6bZ0XCQR3mc1Vu7qo/s52rrTgbPZtp7EGZd4wzuXRxQRks3hesGQK769CCiyV6JLB0e+bK4MMTD
9A+RDru4LajsV3QGEWAyfooR+bBMtY46OcEDSfyMDBe9pky2x0jIq46zsJMxu89QWQOPAkXK0xdB
R7+APyHcN8tsDNIbBCKq/XWwg7DeI7BKFux9gv5WC1Ub/AX9HREXYnnXnPPO3mYeipb6YDwbUZAD
MjCtrQVb7Bna9R5sVnGm90d/jhpvxysw/lqIk2Tb8leJ9/JIDs5UgQqMOjR/60TbSF/lQnvUdV9d
X7bNFJ6+JEXtra8bbbk3v5pyYy333e+x0iUjbKVYeVbXbGtI/rvrMMEk2cHD3qRpo28Mwy+g+b+H
XGwRULCyPVTRot48TXa/bLO0PBizJV0NX52d2gwHafGOefN3uRrejpHa31x9MoQazqvWjvW6J8db
fY8MRKb7ZrC3RgZQPilG/xsKjohs2uG4yyEePGv0sZL+3PPy7RhEAP7ISH1DmJhclK25JzPN7AfN
bJ7s2W+RILmN3cFbZwoCJDkAbDCHXjlo464bevsxM/LwqclvZeLJBPA6GzJ/ZAZO8G4kc5jffQjz
w9sycoPVvz9ShkpJ+9MjxbsROSR6UrJysO35kfvwmhyQ7yxcNN2/pwHPizBVZy8HxZmi23JEpeXq
M4NmBJNBIvwSkyWJuufJs97PkrGfTBkPVTGbIbbdrSibx0ChL0EEQudeDqOlomPBSuTqAueuLsZS
z4AN5eYljJZutKpSa9ihs8/oYxrglPT1QL5tuCmGOt1qQ+l+KW1FXdlGQUV3NovJrDZx4wRsOzBR
7qEemBcNXDjM1rG0U6eaB2nFYGi/+NblROlJ7W7joax577toTqhptgPt7m9ac/AWsgQ2zhuQTz51
9sW/xl19ikXl+lJr+3ReazjjzoKfvpgU/1sbp/HXuutoQKMHfFJG3zvYE017gM+o39TJ34KwsX/+
GhoLvj7mHGqVHVjtYejXToXeN+iV4IgmWnAs0TDcq2pw0R62rTJV0XJmQmoR985wZLNnbpUKoBeU
XPSJ3c4KjhXUJppkjJBjZ9/lvFLRxTpxwAGUQZCcjKl5nQRiFBGkvZ2ZzvKes1kVvbkW9HhCGAiz
1lEwMpzeW1+CE4SodODIO2n6SvkCOKs92X6lfQ1iOh8a1p+t11JMtAzrcbTK8FDY2ov8ikkXtbkd
+9vwJHJX7P3YPJsjYtoLuSGjj4EKR5Nc0nWndt2WyVm9JG/0ab+mIHu0HbTQuXNhDffLph2jOxBT
22BQkenUHUruI/q38+CnRU3BkKMpBwRaFy6soL9d8kiGyQhpykFtRL3zPK1eU3WHXYwW6Vr3BBIa
eRi+2HmO+M40TocYzYuv7ngCjxi+qJ7l7SYPQpE0dTc1l8JWU6TumIWUtoPM752jKvrm1fYfsTbC
pbW94Q5ln/SpCZJdlXTjq/QjIj3c6ab6W78gp07rMwNux1wOHWAeraQpa6KyGionrmXTq6+dmk0x
ofkOm+HgqQEIaJ3GT9K8Du48+xYCu9MqTaQcZ59P7mO8RFelHh2mcAtFwThEKPCv/MFEfhPGymFg
G04zqb78RuJggqBhe7uOzORT0SJMOYTlNzNWzDVEr+a2hjn9rdTNQ8iX/dExA/dy+jSHfTo9bZWl
9LNUMmnJFe3D0kFAYIZEyMHI52ZeqQDiOPtYCWinetL4HbDGTDQ3FgJYtzDO45Non8LBEw6NHlgm
BBQbl0OoQDqIKGBJn2UjQaKLJ7fNfwnLrJe4Z+ezCArFfTDH80RyL7/R3Axdc90Iby2jDR7pIUfj
hPFcztgHr7NP//6FQBHz0xdCZwsPRApWPc1LLXaVv34hRKrA/8y64rXwzO4mZf21UztE4sBOzw1E
Lse2h7B3h7jxjR4AKrbk1CVATl2GCoJE1ANXpfhZrunSk1wS0cVsOtybK7nl8hAsWudKnazkhszu
aLEiZ6MuzR9cHlWJX5B4BnnU1u1TJdpwe/VfoRDoPF0mZbzERFzDXLV/iqb6nEPnmbI4fIojqGVd
Or3oWsIzFaYKKa5qfHFh4KAWMgRHFHUvYQpg0wOIZ/1GLnhYXai3noVg7bUKcV0JfapoXIM/Lac+
mdcr852CKjSXRK4X1Ydu3xiRc3KH5ijrkmnYP2hK3D+blYVAdJQ0eyip7l7xoSUpSpS+AD4+wnEf
0aqdE8RA/NGY5lu60IqmPJkWa99eV+n9wz/aoJ/dph6RbZKmDNOBMu1hvGeL3KMpCBmS9P56L/tj
+tQVg3p3uZkNBNY3Bo24UBfhdpdDMx8Fdv7U9rl6d/VfY+U1Lw+NYuWX60UouN3UU1DRlyqJz2Si
gduit74qXCs6y0FPw9cpNcedtLxec+69+EUa8pxAeDr6Fm4NWIZzfncdNFfU/1hi0d33Hw8QLdjJ
ygAyopHwP3Yt8RDXqRfkxWsT6OkdebngkJiufxjqMb2J2XwsrdrKasThcf5uWk40hfWtrs1iJzea
jXtqUSc9SyOukIvRPcRTpakMrXZQveF82eTGsfpnmQt/31WOtRk1K7zxhgGkb+S2/tIoi3zZV6O9
KaP2ma4tEA0RsV020+SeLLPXBPlD45lmUdGd9NlzuiAaFWpxXrmW1jSa7Yy1A9vUdwVvQKhkiA94
rvngBBNiw+yMU53MgxrbNBOcN9e0OQ4eKFVDZvHRr5gjKjOhgJMl9A6ZzVLAwe3nRI80NSMxF7TW
oiWUOWX7wqSLB6ulI6RFsoYlHS2AC6r9ym/pKBQ4qEAt5VStqK9u4Zib0YWp4qPvtkHotUPGctDO
gUDIbyK5c/ZRzYZ7yVE0+3LP0Q+KXLYjXeTyjQwppSfBvRXolE3moZ7rS9LPpu9eWhN6UNSx3Z1j
x+J+Urpv8tVR5/502xVKutaq3t+1TYSaWuY9NMlQHyRkraHT4jZwEeS351e6HBQ6DcaxqA/SukZI
yJs86/0aMiL0kRozeOIX1/eifNnpWh0cGo8Gjr/gwqQpOj04kKqSxvWVKd+Pcs5rf15flvKoNA9d
7VTQ8vhYFU4U7w1qdXfsGwHDRBZ8Ui2fGYO0GOroPMt/qhV9bQOYwWlT5n+UaXPvJqb3l91877LR
BgWhFascBOHPutFeM9uFHhqj+JNR8Lgr6Hu41BVDHEY9EodINIKOCNDAMi1+cGI6TS4hmLxNZM4j
PMeQ1bwyb8AHP7rJOt2Hkam/peaGLEH+rjtwFzw4UE9/vB/AZLx4EOe8TiFedlKCDhl3NXFoFFS3
06KvSC2i1lKxFcHpaiA4l2VDB03oTuEDNFfrrlBpkRe0jZrQOJLWWooau7dyccDbp3qgjWiiOOsS
ENv++v4T/G/cst5Lby6vvq4+N4GjQHQGZgm3LflC/ItGs5PvLU0GFp1Gsceie8WdUAtjVcKcfRVw
X2VE3mrhsqkqmHdtK462RwequBT6Fu4zH13Hpfc1O9ddNQ/SvA5VCfTdSILt1QV3vF8bSBVPX7Wq
btF0AURrqsFRpxp5P1DJvqdXNrTTYRLrTpiI6+ROhCpfaas3ctqcA8MhiNh5+BQyURGDAoXwame4
6yippjua+NICNm6025au1g8douI3teWJ51JYP4bJyv4sYrgELjC+xeSPGwVpoe/0J2zpQ1h7y5Gk
+MLp8uoxV+Br67r9kNRO+ZhHbbiiHVZ8KyeNsBEnD7y/nJQuX8sQSSMhuZWmgt78zvJpM5JCky3I
0yRPSWQkBxrsovxhgce9LWs1XYUp5ZAAYe+datrUUOShdMqB1gPp7nKk6hbqKhnFl2uMNHnd2mvH
HJS72At0utyYVXgHVfplyAf35NH+5NTNR6UeKihCFSPtWzH7OB82XuUrC3Yv4ib2Ql4rzjC+oILE
TkY8F53u7fyhgOZDiqdMzWj6OmWwnVpLj85y8JWn1iu9e4Wk87mxaPeqjdXrdd6oTGfVF6j9Sh8k
jD+cfIhYKIh+HNbJGFIp8Ys/GgsdGtfW833Yq+KoaSj2cqekP34TUfiqdtsX5ovB9uzsk/802GQ8
SSuy/A/WPMdKg5LzHJnThPVqzXOjbcd/piRxdwmaBPctmLnL81YmJP0HMqEfEMxZTa96tMF4SBFN
bDTlq0UDWppQd188pe7OqgYTPMmVr2ZmDfvSgPfbz1FR0Ys1Pb+KlZxNoqCm61kBurgAQiAxzXqe
JPcams3y6ZZD13f5uvKit79B5BvpuvHjiG7cKNINk35uEWdA62YMafluU+rV6Id7lgP10iMsfWvV
ePXJksCVqqZCFoQNyft58XdxIiqB7izqGkvPj/iE2Qp7Mz3O7gujy4DCKv0pCujYgufqvoYGmpVe
JpJUG+ZQVSjuuivgRmzCXNVX5MiRtbftBGGj20HLvT9F6tBvxW6aJytxgeyjErwfCk3bCQWJihsW
icryAuZJwjvXnron1RfVXec7H/zmYESHfMq/o7pvnPn43KiJ4X6RmZbc8W4gqxdnaUWeeNE6z7vk
ZXSSoCjGlvmdnOz8Bu1hZUrW0gwNu1lHodCX8mr2WI13Qqd9ouV4CBpqeURK06VW7FXWXjWprFRC
gz7kNcF3nr0HKJD+k2nwASv0lObItHQ8jHOFi930uq6U8KdIUPThFdw+epOvrNtgHDegkLpzMiHG
K0OimGwLKJDXpFf4RboA8Jqedv+RAzd/s5gUqhCaY9BbDELmp92YAa7Th72UvM68ersr23vNUOoz
fP74rqhjui9S7zhLXyFojx2XSbuWppyYDPH5rEHRNmOOiM6jZXeLbKLRtJuimIAO+d8HYCvSB4SL
9RXZKCABwmjqnRy81Cpvc0v9Y1KUepf5Yiggy9IWSJ0HGSJNM2s4Tx5eT/5wjrzOMFbf/mP3KsEd
+YeSgS74DsH+AQcNLvof/191pdZBnxr9N73LaFLpa9HCmNcT2jzIoyJI+KyHanOuQhFtpS+cFxX0
m2KCOkC9Fgpq2dLZxiE61boh9nEn2ALR3FxFJf706ajTE/3iG96P/vdxvV7dNkj6rWWd0gIQvAhM
EmtyWyxN34zinT5XMaVJU6vogylnr8HXc5u8c+gX9kvw1fTrij8oUbwbddDE3snz/ETPvk06Iznk
QL6eLhKuYaxJwAaPyeRmJ1sYN6ault+reFRQTM2aB3ga+qaI2UQGjhmzLzCQShg6++esncyv/dOm
FTKdBYfortB4JdsFnfecIcle/JFXPg1JNfR6MLNBfFFykT1kOsU40HlH2l6kL2GS15tAQQPkYsKN
XNBScjz0UTd+NbI/o3TKXvoky3YGLfy4obkWTINwmTtqjfYTs6Op3MDeqwCMqgPbCf4G8mIw4/1b
+Te4mKb7JXe67KF1s/Jcd9Yx9QNrZVlRuG0B1i1RarYoaRTefRjNGNm4DL/zcHyjFanxaKhoINFM
MLitrah6dcR3pUGg5tOJXqs9//v9r9u/NhaAySaQ3hNgQSxd1U1HgqM+5Pcng7em4trpVzRr0ukr
NF3ztg4ie7yl62Xbtd6OjjveLujKh8D3zbW0pJ/KmqgWVxs2DZl3YGCbHvkRhFIi9ngBcqcou7Ya
Pdmmemt01nAuS7u4z+32xq+S8SxdCNF1tLjJmqU05YSpu4921QIYnE8SkHP2dTA9SUsOg6chCuqR
VemA/K4iHd6SmGqxzltvWg0RUEkWmcFNpTbJ3gKM8DyEoBIctMNB0vnbMhLRTdB1Fs2HlAKxcVPQ
+nZ+si+PvHyUEbZdm4ik+i2KbhafpXXkTvUJ+ZC3oYhRUzMTK/kwEcwh8gwxnyGDs8L+rhkeat0u
XF5aCLQUp9y43DXvR5WckTaFXhSSHUf8GAoXwPcciF7msVHt+095AGlefeG4mECx7aUn53P0IWXQ
6H5JlY1eq4GTBXcwQJSvfuS9mrz7T9Jqm1Ni5s5TqnvpA01FT5SdlK96Gww79JMQ/LVa5SskpXBN
Q4pV3YNOPUPAyc68q6OHmh8kQGYY5U+GMkBfk74n5U760sJd5006rj06we4UNIB2Cq1Td26ioz51
teXRNcaZo6XJtu8YkGTWO23YXDZxAcmLO/RXniSMQgIn5JEZtOiE5C5I87Fgs+eTSr7GWTkMsFqJ
JpYHmnnSQmtWm2EFZcymHNTGt0605X2YEb13Y2XR5rzpYu9Qdd7iU1hUIl17Ycepk2fu4roKTnJA
HDw+OuO9NMgGknYms/w1b/WJPkk9TdPkjKCvzVIzNdK286kuNxNt3yLkZtToPNRikeR9ci+two5T
6hfI089zckjpfXg7wa9iefG3zyxotNAWiAzHXXDIqvFn7XXGE/oOjrTQmzOeImX6YFFzu1h1qutP
cex9mOsgRS1Jvaa0TLCnOyuI1Dt51PTDdDmSPniYxkLtEwD6s7iAZP8jA+1RbhMtcgCXY82Ep5hG
NLoW1Ly3TjmO2yFtkz2CxPDxFFTuIZVPK4W6J+JRRbg0s6B5yqyShk89dYuhC/+M2E/+sDKN23lo
YACENKbqQjYddYU4Ikp8tBxN2n1aKs53O6j/8uzGecncuQVRoaVPOSyxpedARvr3F+o/mLuOAaKK
zSMvVV6mTH+CV8W2F2R9WYsnus/Sznr+9PZFW9JPOEruZPp6UGCqFqqa3MlPr5xNQ+j0clbVkrfZ
67lyVreGbavnxcPvzpeXkycg5kFf4qrSRxqSIXSWNUEG4/8X+oDdArlnM9zpi0sSy4ncfm/qtGNl
v9w/FRXqQ75r9090/UOaalwqin4yzbB4npxwlsrM54osJplCdeX4Bmq3s2n7Aih92dBzHSnjZ8vK
b8qxTNat1SBs26BJAfenXFv/j7TzWm5Uadv2EVFFDrvKsiRbTuPx7FATyTk0cPT/Rctr5OX1rfDW
v0PREVkW0P08d+h1+7mbrAe5ERzbCaUQAM+PsbDQ1Q7Uahu0sfOs9MZDBFVqF1ihuTOG6kZtivzV
UoDmRyxzT1hs6IfQ0621V9j9J1QMP8ko9++uqKy8dXV6X7t0RRT8pRClsoIx6ZxMF1rySkvhTsUo
c7ReyJquGwP3pJOCPRmtcL/p2fRgc1N+U43qpxMO9iuCud3Cw4v7BdYalEjb7p8HBxJG5undYxrn
46rqCFKoiBQgjhSad3mu9BuAweGtX5fqduhMXK2F6ex0ZfBmIaPsxlCKYe8IoR7cCu/e0YYMiEx0
tO2G0rktY0tZ2+44nXVgwaQARfeQozKwirE0fGpqnb28notPPLiMRZcN2mcEaFNQE0L54kzTZ/6S
+jsLgJMzVc5PS2Qbs0PMPiBps6sEf05v5undiFDNPeK434bY0F61wFRXTaChE9JAhNRSsZD12YA1
cg22bTMEjvoaBtYuTN3wSXR3Azc3pskj3h5QpWFKNchkNH3y3UTTI6yS7udYuQFig135HPkp9g6W
YhzaKg9ObmAhQqFWwUsi7E8Cgb+fShJvus5CYBhPFiQ8ESsqjKR7yAofk9BO7Q8OaFYeiEG5QYav
fGyymMdlaGTfrGraaKicHpIC6SwHz7QDiX/ncpBFm2wcaxArXMkGzdFQZJGnahZzKjtdTr15uNFO
OYbC76aRnV1kKXAxK9K9rniIrQm1vvXVSL/p7FzfBKAWnwA85rxwzPynEb5iGTx9z3kxL4c6V+/1
CtV8JTbdnakE+lkJseoIKqf61gQ1uoqMyV33V6erxXOZmcmm46d3sAyY2YqWO0B4w4FwdK3yWoyz
G56Gj5FcfcwHY16lyPoavyWQn29V13qyko+yhGM7pIg0ai5z/G2dnEReARnqzxk2h2gOutYKslDw
1PVVc9tm7llHeuhJVtkWElEkk+/Uucr1anTdwSBvZSMe9fjVxCQDZNHTR+JxNrrnKo6XzTDrNma3
Rjq1d3artI9tGB2CNCGMpfXprtJwHO7nqBbUaVSJda+5qwyje9S74F23bgRpmXkvRuKMu5IwXeYJ
ULz6bOY7WGDX5EEWs2Tk/2dZ+YrwkXH28TY9x9EN1FzilbJKEdYXQ/Xat7rJ5kYHBlCtZSurjPLw
z+8T4gx/zg65EEZcUJ6kVrk5ZzexP6dXKyPPpiLO9WcynCRjNjxrUbCZ3K1N3O2+ml/kk+dtoW2+
lea2a2lukz3b+bU+/KnnX8fJns085+8r/B4XJUq9FXWO9ArOpzoCzoL0indUmx7MpGuPt7JGHkZA
UZiPpkgR/LmhsVN2ATJQ7LqZuvJqlOsSCybDnHLjBi9urdrfyZI8mE1kbXlQ1Et0HXEP71uUOnvP
HbdhjlYxuCU4gJ1354yRfxMZ8X2Ux96drJJnSkS6pgsm3H5+NxDdqjd5hq0M3s9rZBT182yO8Thm
1eztpFTATnLrMdRi9cD6ARmXTP9WE+d9ijT359Tq4XOt9Zif5bMpi59Yt6Zp4MCTBs2+LIS3JhoF
e6u1HpwyKx+TMt8mmV282LmIj1ZHbFAWB/CKPLWsdlMPefkyTnq0VBA+K8ruVkmxsyQmpYO/L2xu
c2EVt0G9nrQGyGijKHsWC+26x7e62I7T9NXSC7EYk75dE5l2n7tSfzBItn7PelIoQwElBGiQvUvx
j0Tf7y89iG7OqoqavoXIo22msiWpoWfZiT1wuc5KNfvEu+wHRBH/p66/dm3XnFOYxebOdxAE083S
InqTWmeR4hYSEylZQ7qwPqslip6DlX3XlPStB59eRbSvcLBdIH2FCQqeZNhPsLsH8ktIvVumNXtl
vQTkAuY0UlxxuEDk/LALjhHa+IMaIM7XkEVplQY+aBNjETwK/VegoWWoOsm3Gm7vogcK++KWVb5k
UZo8jX2ECRZ/zDnFcnuTAx0/WWE27oYWKMsY9eHBH/BvLdzCPRFuTBHaRRKA/xiiDAYJ5THI7GbD
Gnw6GdUIN0IvjH2gKuPnZOAdUA4eMXO/Pg3wDxay3vSbaWWEA93mB9dQDe+6qUmFF8b8BFPGnNla
fGhltySB4p14v3i1Jy8mXyEiCvVrgNzBOrXd8NjGVX2bagnCgxD0vmkojwSq/T1SVZSC0eQGGeWh
fd7WER9Wr14SzIAyDPa+Z2n6M1eQ0XWqqvy3pa/1gVnAo8rTDFNHl9xVLRO6258fVe2QaE7aFeOz
amXeQ21+co2OBy9yGTdW78EYSJPqNYtiqVXY3fXoEd8Puoa0BvXJlKx7DBVCeBhLoxySvdyIyGLU
WO+LstUu2kMVlfceaoxHX8OePKyH8iHFtxwZZUt/RTX+PpK4XM/dl5ZT/Wrs8quBvfOLAsUT/xUt
25P8+dW2jXrAFYXkTVeOX0Inf2hQDHqs5/oQMP4qMI3xS3+sYr+4Eyqhd7mjL5JJ3YipCJZyvy/j
AiS4hlOkl9bexjCg3VrIxC8qy4i3SICzsoQ4Tq7SzZGQk8F0RyA23vr90YlzZNhDdRBHWUY7VuAi
YnVkJfAM+dAgu9glupKzyKw4oimGEp47PLemfZZIQok9hOWeHucqnDia+7B0MEqcXLGCVKmeXKet
1o46b4aQtkQCJBp+tBHMVT2wfjlu9YCiv/IZQQFrmSAGfZ4gq/P814jF/R4e+WDG5HC+uctw2wrM
X3XUP0zGGNx1uJjtnGjI7xpoBXjK2vnnuo7w/XJwAVHqJv8cOgir+6Y4R9UUPXrQZmX16OXuDvEE
JH7mQfnI7s9Ev/5ohmr7EhU70/Czz15R2geyxPVSFgdlfIR/cxfPgkB57d86sVU9BaJND0Iz+pWs
D/LgDlBd9WS04yr3Jg1RunJjYoR4Y7CSPwIef3+41qlOK9ZmgSyk7HJtkEWQoqgekpdY5aJBFlrP
0nuvypF9JtHLizLqtxgkYw1TjcU+YVl4k4FcOBjcoDsj7jo0QvAZUoPeBb48Zesxi4eHNPX8Zenm
zXPSYrw3aKhaq2GDyHY8Gl91f84Bl8XPumw2Y+L74WKytq4FFnVhjD72dUGEeDleiY7vtN+7IHo0
egQ0f/WAKfYyYzY05AX8Dv+yOZtWuBGixnZyL9vI6FzajJkU/7tN5uT+Os7DKw+NcXwvg1lLyDPx
z/QLL9xJBCbcWOOmKLEUk1SDNnAUPOfTEqgrv8ju0VODPcv44BdMxX3oF9ErsRBtYStDcpt6KcLM
SNtsslh3Ht2aLHaENMvP2MagGgmFWquQTddz5QHF2WLbshi4GQLkkoKK9Walp+NrUQWHyEvbU6Pi
a+gQyVsQ+Ax+ATnNctP4pZTta0Fy+cXpknJV4U96ZzjluJsMvdwbfmduEiUNDyilRJs0bLSDUWvR
SW2rdA3oK3kxRPoJHYDuJyiXTZeY4dcxQbejtMfwDDGCJ02FrWVQ98Y99tEh22Ld+uaILyyZoRuk
KMufIklTsIdSHOb8pJj5CrIBRNDbGbYy+DBiZrVQR8s+96J9rUtv+Ny747hxcpNY44zLajUTD23F
expTUR3hNUVLtTWjz10RA1fj57GTRW+qT10TiIcal+x7USSP+tzLQ9R+l7UjojRzkeAdkU8l/J5b
orsln8BXUUJGuoKkpmhEkzyLiOX/BluhhbpSkJy6k1VO7kS7Og235AqMQ4rpwQ25IG9rlg1PBjVV
Vo3WdU+JPeA3UvfiC+Z/9zG/jmBRKuskSXDtzmPct40+QLZdg9gfoE2oTreXhYGSfOdB/clvTeOl
bLVp12V5uJZFz0OeXFG40y6t/FkiD+zbf16n239599koRMKiB8GveepfGN4aMqFotFbKk/Dwysp9
w1iO1dTfqQLBSBxE/A10yeLJL1iWmHrm/CjBBQYtN/G17wivcT8mtywL6B6V+VNZoQxaFoZ97Z6p
KFLJqVMIrjeXvvPU1swmwaJWX16I2vnUAalP00NLxPdn3Wo3Q1ckX9qmR+y3jfOzmdT6rmDfsQsK
LT4HsEaXtlIEXzJ42AGLcjmoFw52aAM4jQnchD4/CUori56cIF7oc3Y+RPDqKcH6QdIUZNvv0phM
H9vmcaBcnH+RlQEy93GjBOPEQMNAtTFjRlrlA/mH8I1vAid0ngxSu6sEWejyJbX8BRCzZAtQrDm4
qoCbKU/rjnRkOx8uLbk5ektZKdKGTOQ0ussgs0CS2tNJ4lwkHEaefcDEfCgKYY2oR7S2uYMshTZQ
1/cswHv30dF0Fp1u3x00pXKObWL36wZpjWekSoLFvAv6mZVHxBisH3JQpkQMcuJuFqx+G9QkmCmp
oWs8OwiYB1Z6h0x/+KMTAgvhhrsE+emlPQKGgd331cGy9LOntQ3+R6r1oI749BRJZJ/a2FRwIE7U
fYKP2MkCLrAxJ/RGvdBEz5yAWgrI5kiIzjuAD403CtrYTzmcON6VYvzpA29uTX4g4PHAe/QxivGe
tUYg+W0QgfDoMohta/V70CiRAjVSXXWqR5dB8Xyledt0uZKvK+JJ9RG07gEAbXscRtY5wM7oE4LQ
XzXL1Y4C24GbqYw9FrtEGRuftWwzDMHOnGOQlYEdsVWN3iUGibzUYt5vPpeptRIYJgFz1ezPZf+r
mXHubdcOuFYZ5c61Ymeuroy4OAdm8jlzMh95NLi6TaO/IGPo38oqeZBFL0s3BN7j44d6s9FxLECA
HJH6h6QzxkM4CyCSAYFMPJ9dD7IuCfpyl+RHnlBuz75NfcyTGXCM/cBRmyPIjg2eVndzvOd6W3+W
rfg/WcfaewxwY9zrWWK8JJibkaSzH9XBCe/rUDziHEMSzGy8nZYl9kqZ8N9UOvSAirLOd4L4+0re
tZqLZr+HcfClKFvRFN/72ri1yvaXNW/NBoD6G8I4NlUUlVg7VeA/H/zihzE6yhFzVOckF7ihtokc
tTpd1ry6a7cT0Xm9x9WrZTmToO4m1Bj1tCYEXc1SjV1msEKuIDyWcZg9YlH7vn5i1zfkVvY497e6
zHs19WM6gvDPWji2SReusRrlE0VZuWfp764EDoo7e8JYO8/QisW42T21SVg8K22wlvvMMe/KfUZ8
eCkSvXsch7Dclq6Bg8icKPSTzFhkiekdE76ylzw+l6o2fgJ99nRZt4P1MrDYU9QNa2PnJvM75eT2
2FD7WBd+ttrkHMyxzj4ub+wst15FMsQAxb3orvKxzPaUptlGgWc+pDm6vy5YlR+tvjGT5lfuq9Zr
XjwQDC4gEf5xoigfa9434ROSY0b2rk9etc6rCrlPJhXAvsw5Imw5ZY4gb0gZ6ZEWbGRrD00SE+Zv
roOzBnt1n38n3ipFe5tGTnLsrCJCe61xXrusXjdpq33PCiSCPS2Z7lMWSQABbRdjDeE9Z23/JHvU
WcSGNUqf2zKttp2bR3st7aqHbg6+yR4OwhOl1Y+nkmfaqp31Rur5IFTINGqYaStXC0f29XZMpWMb
uC078XM2RLeGnlZn+fIpKDGgPMuf8dx2LbVG8K70e5zv80P857e/pzp/ff/PcBsyPxqJur9qIRmW
0iiBOoxPk4dRkoZUdJSBSfI8s1/1RWwfJDFCngWdzwbIhOO0ihtfAUvW+5suR/YHcgo8fGITh8oc
XLLn6lPiJN7a5lG1Hc023th+TlR4hhZLkHE8a9y0BfpEFYS1CFGjg82T9RNmH59yN9HvZEkNBgT6
46ckImqj2VgL89yu8Q11rFcY1z8cgHL3pdcot8nUD4sMhhnewfhQZ8lwH7Z9A/mv+2GhVPtaE1kD
u9CPL7GBAHZUp+dkDMRtEcNCj1y3uK09BwdnTTT7mt1pxh5yPXZV/zjo6nRMo+6LNun941jl+jJu
+2BjY+KzKHnX/fDsBms80EaJFiu7ym+/YVZrPGRmVvJ9BMZKaF79VeNuz/XSecEhz99CB863dlV2
9zipnFKgvK9pZqxkXklt0SUaRRGenbi6F0oY74chsg9+DhdFHnh9glAsKuTWZp7QzKvqfwmd9y0Z
mqjyPmN2jtAm0tAH1xnbO1JivEo7jHYNa6g2deKbdzVPp6XwK3fjChAFC1jbqDZ1ifPg+uqdAQzu
KyL9OMiVmEj4Tlmy4Rk3heq+hFbef3PdqFhUAl+ReOrirV2r2pIngHjxbDta1GbYfw+gw9dBhZtL
Zzz1uen9snrlnk3xriU7vxodGAtjoi/bVmsXIkOqPTFb71AMeGvYs0vNVORrbYTFnuK2p4Kufpny
btj04OI2hd+xA8/bOx3LgUUD6PBbl4izS7L1JyknYjYOpqI+YvOwQdqbFFiMZPvR4Q9aIEYsPbSF
9DhbFt3LQ1Wp2kFJgPDNVYmi1Msoc611aRXaSTgj/ANRfh7c8lzZefkEKvdJq730DhEl9blQsLIJ
NOdWj8vmNFr1GSIAkP4sjtnC/YzVLj+qUfDgweveB04WmRCxC/OoEID21lNoZ6/CJmpcdmq9kUVl
tO/cku2hrffitsNmZhEoef5qKnG0qtUuPOhedwKm6YJ/RkVMMmhCj7MKzaakDINtNoq3etmYEMQk
XDN3kWXUxr4oTpGven98JjOS31Vp/MzqpLkdh5g7aRLajRBN/0l1eVIDDc+2BEl+8N4V95nbG6dh
cHZWaoYYg+JiDHwDCPrcqI6+uO8Hx7kpp+QbOUZ6CBQS9l6ELtmlHKGIuxhhTS78Ie/XJZHlTyxj
ujXQe15rc9E2bG+peloHo2cqN5FXjkvRNgryL7aRHy6njtmxTWLF5S7FXJsEvKBcnMlDcVuK0LvJ
m/FcjbF1h7H2lt3n2vSMH4XQWOHF7TdhWv15arNyqRduvamj16kG6Buz0xm7uPklzEfhOuK5SULv
iFs03OEqhVaRdJBI8EQ5I+Hn71SByQImROU5U7rynM9njqmdMx76B1klG/uiybZCGMFSFgE3ZbeK
Vn9LSAkXjWM91Yna70Vj10tZdKJgIvKWfMV/1X5CW1g8ZF2xTOdSWcDYjIK+Ww/qoByn+QCa7O0s
TYx+24f212vVtdu1rwejmNQGV/890rGbAyjeX5VfujdD1cR7t/M9KKFDtotMLTiJKGq2YW0kt6QS
x42BU+Xd5NbO2suQ9hAiOHu8mXdFVmQH9Ijbm5Dbf9dFhXs0UErd6KM63eGoV6x9wB8PuC4hPW0K
9alM7+vaAnXgTtk9utbxrjfreh8HXnuHvn9E3CutX3U/P6kVd3qSgi3Q8uZLXHfGEqRedjZIu+4A
Uqm7vuySZVXo0O2Iou41m9mEpcyvDFEtXcfQvtpsLHS1tn+6ZfaosYZAM19Vz8JQ1oiLlL9MSGUh
z8LXoOcTijApzlYedbt6bG9dbqVtortiO1hgZVTHJbZgh/qLajXfdDuLf+V4BTQhAgvczGeb3POr
Exq4k/Za84DcS7ep0rY4ukN98GJygj6eTmcYRpgVNmQCqmJYhkWd/lRDtllezprEdnGphl5YHKbJ
sE46OJJV6AntsynGEzEQl0Slp/HI3jSqXX2NQmtaC1etbghTOg95I37CreBBSdaeHXFj32dNFx+M
CLsrN+vH28ybty+W9S3WygBaRjvutLDFTClgiYRk0X0HSve7B0xuoeXZ+DBmpgBhXqubOu+7F8IT
JEjoEc0LZ7cqsntdNAU4gGanOkG6dybP3uOUUxz5XybbUW3tO8+svFUkZrmqIfZ2ox6Nx7wEjj9E
nv9kmWZzdvBTSmCmCkMsjIp0bzC06SlCgG9LBrldS3BXwHeJRWhU7SX0q0PYHKSI2yJqBfSr6dxF
h6bpE0bC+YOK6YZRttbBwr4Cb/pe7LtOC9aTq+WvEDF+knUZzpUHtaMwwh/R/My1MAYre6VcRjpx
2BGD9X0f9eN26JP8IdCFR7yya77bXo2YZ6f9VEhZYDruPFeqOa01LXl1x7rEidTwztl8gGAvFvgv
qDvfVrDOIhCkrabaKfEarr2z7Oh5trl1cavECuiPOpTd4LdYPFjmWWS31Brss3uZ+zJZamvbAFRD
L6aXUQnCtVuU+UkJCADCD2T93Bvp0Yu9L05ieKcIQ+YibB4nw4iW+qQjWOvBcq/9G8dzNayJE2M5
oa8N9ARRfC9t9H2OAeRdOR+iXT5m+YbNcbQr2SmsTLvTX5A7/WrUw/CL/NwEUpmFCrvtWknx/mq9
Yi2IffO4TANsilIe1KZi3Q88R3bqqMSrtLK1ZzsOnJ2fYB7JT577VUs/g5lJVxM+4GjylONx8kGP
ZIblbGLbGNADwkfeVUfnWFRd16Ok1D1ahZPtZN31oDXuH10aFxt14QD/YjWCImHTvLjYKWF7Ykaf
cI0sVn1mGefEC9migoUAz72NjQmKAIQE8D0IQQq9Eospak+iNtgCEqF6zMgzLSrdHPayTssMe9FP
LaRixT3HRuT8JBeFCwKOxoH7EBiskiNd/aoqyngD8nS6MRWYJgsf7eRonEMTlSJYCCaflSZKX4Ua
AlgHDjQDl10C4OENqPQeATTDXiaDW69tMPRWiKV5GmTRUS2HfB9NOfdDqSqrypl0Unue/zA64iGw
gxPc6CBEHEghwJJ0W1+ri3viaVCScWSDx9ZCG7dZNUGprZ/tYoxPA3ENQiFt/ZyUhXvrJeYTvx8b
S0PYPNDB/2CIO7NazJUKVrGLW1U9CWBJEJcNcdX4t235XRbsMFTXhSOSlePU0zlBGmthaC1m3KEx
nS91qH1s9dQFezF3kQ3sFtBIUdCAoaYUcbJULayc2lkjbfCc6th16dtZapTJGtlIC5kv0eBeP/e5
nPIk4neVqv0GyXx0ES0kJxUVanemef5JHvgZePsOppWBtsgJH1JeAFl831Z4PKkFj0VWsM69Ng2I
o/DN7K3acu5lXesWN3rSTLsidnUEpmB2YedLFn5ADU7N0VSpxluyTsZZHUfsrvwwuA/51NvRGdOd
wtaywhATNto4hxDuQLCueks1eU2D3PRKHS5ObL72kPpOYf9jNAoSrd1YbjyXwG0ZJc5N4zesxeYz
LUE+51Ipy/LQOrdkecdN30XtmrApKYoSJqRQ0lc/CZMvmAnMiihK+4nnvbZsYz94BIsSrbFo8+9s
lR9FlHxlc0UCvqsB73cWr5a5KA/C00HVWh7RAXhtNOmDY9/kmDeLVD8bzUNkNhAbVRvpFZ8vGEkE
lJNVr073Pr6p8Dc0JVqWE/EAM7HSVTQpxr08VBj6rVhtdRstUN/q6rbrSNjo1X5Ia/PST2jaLQk9
+5gUlrcp0R5edY5mYnNGpMVDw/pJC+3mQTRigSVZ8WQ6/dpLVOV+Xqj7XaO9GCBWjwQI/EvRKrNs
GY8i3mR6Gddo7eKAUSL/v0WCKSUXW3x3/bjAOUCIG+61iB2zOdxbKGksR+xrt5bnu4ekVj6FcZE8
CBiSZlc3T8E41k8FaKTSaLXbMlDqJ88Q1rJHo5onLEVcWPyt1hOawdHw1ioAVUHd8m/z2P6hTVP8
EmRxvY/UkIyQFyQvNmyZtYlL3E62wohAuzM0S9ArtGIzgcptojyqrqk+8P4AxkL14PTwFsPCXths
NA+OMgEY7C1jZxkNLqi+asOYShoEm0CPwQO3nzNCCfhXuOqKuD6to6pty4LXu5I4FiGWEP1OYKJr
OVb3MA4ttbJbX8Z2gM542xPnmzuzwms2xQQyXrYmPbE/c5yw6JtnBqbFC2sc1I3snIuU/OZgImc4
t6pBkq/rjsDYZeyAh7BDQnsrOxt9q6/q0PUvranddOhbZNXuMjYSJN56UkLyT0imUFmSYU22mPHs
LMfr73qk7zdZNJVHNzmAPomeFFyeNVU8KTh1PWX18AkWlXcqzHzYVT3kTcUYxF3XIkEX9R7cISWy
L3Wt9rWa0FO7VPWIFdyaJJt9tUTnNmbHDNA8vHGFK+7kHHmN7Sv752jr5sMyc3LBEi9yVsCn00MQ
QPyG9fY9Jzj1tSxDfQHKw7rLfCveRYN707ZTdu6s5LlTk+AFPrJ+g68FitfeELzUSdtuiLWPG9kK
eKBZkiP0bmRrYdaPWVP05yByjU/d16bKgp0eFuqqFFaNYohdrxp4q9smJsmJpwUySDh79dY6tpw/
TtP51NSySl++6/Du1My0cpOMhA8C68GHhPnJ5s8jIQuMd/CCTwa/tns/LW5kSbGEeRcH44MsxVOO
BGouvstSzR8NfRtT2miowk9TjXaQO5Cjk7PG7WRgxjfVq9hWjLvRV98OprJ3FBHcXatZ8OOH5wfP
stO1PjU7bR2OZIo/NBRBrC4qH7bAtbPsQjyCvQ46ZuL35fyeDaNVa9ozfPhNJNrx1Z1sfzW1gJpH
LVdPqk64C+w0HoXskcOxxq13ZrvLA75Kb2epYbnc3jnvcAdnFNmq/T5Li8xbDz2Ekg8NsrNsFZ0S
vGuF7IP9ii0aohLEXi+zNo27SJsJ4F4HqZgAy+xxiFzY2yFmqXCTzgd5dm249rs2fOj3H7pcp58A
xCcLOf91nCxe+1yv9B+6fJjqOvZvP+XfXu36Ca5dPkzfBDMw70Pzhytdp7l+mA/TXLv8b9/H307z
z1eSw+Sn1DA53HRh9HD9E2T9tfi3l/jbLteGD1/E/z7V9c/4MNX1C/ufrvbhE/xPY//5e/nbqf75
kyLvULM6NIolAiEs7aL5NpSHfyi/ayIVxah8drSVoy7lzkyK9+XLgHfD/s8ryEo51WWWf+t/vaoc
KQ8qeedpfW15P9O/zfdv12czw9ZbSNPp6xUvs378Ht7X/v9e93LF93+JvHoLB8KqRL+5/rXXT/Wh
7lr8+EH/dohsePfRr1PIlnT+l3+okw3/oe4/dPnfpwJT361GHH4WZjw2t90QOusaRPxSFsN+lgww
8wbkDq1gtKylWrn+SnGxdt+mDaZ+Te2xopybZcdhDMDEAV45QlKvsSDFs2klm4N+bZqpdwLzC4NO
VvWTlx4qj1VgqZf6FrNzZ2WSVFrC+1uSZgB6Odu1XczcpK+btHSDs4ekpzy1hilRllejN915G3it
ulrB+b4Ro3LcpF/9qFH2JpLPyxxP1i05KeJRalY8gMrcmVXe3iK2lD8oRF+OlteeZZvsVXHnbjy7
HlbQwvMH2U1PsBILCbbcyC66r7JEylmaMqvskJYFGC4zBiw4X0Q2/Mer625/dizdJ4j6f1zZG1Fe
0v1vQW4QgctdcZpAYo0LG+2PkyxjNhkuh9R7a742mL+72KZCl2KgSyHehsmx8iD7eb9nsaok3BQm
5F2thNFi1DFZAHkqD0QJESm9lt91Slz3BPpy3L4bA/L0j+7vahFXTN3lYKgCmT40/HF5s297LXJu
5VmKd0Xf593pQz0LomjF+pTf0IcBQxse+yRAreGPOWQPeSjZ3qICZffba508C1On30GD/PmhXk5S
Nu6hLif7RjbKKicVm0wdxb4Cbw9mkjwhRk4WX5GzzO3au9TLRlkvz64H4HX2QRYnKYAnT12SKX4d
v42Vwxoz8leRUbd4nmXDBghAj9v4pGMubnnNeVFpBEkwNVL41QKhJmxnD5vYK9qzCNT2XGulc+P0
7pOsutYjv/VkZa3LXoOu8pABR97YZtAvx3mkrLtcQ850rZTXcZ1gvFxHNqjl9Dkr6mYrabryDB2o
+ze+7gfqLiJ8Xrm4tF3OJWdXsneRhQXtgAU7upwhOdwbtTWMFF3zKmtulEqxOfcVtf7TeasZtbqU
3f227odDq+n2Imj6bNXExht3OlE6zyW6ATv6ejDKBrFOovmy6l2Xj8xr2R7ELnTsd10NxRdyuCRi
I1+wiND5xziNmLVpQJRuUtc+hDMoAodI9UtWoA40O2lce4S2piEaLLKlvv8A+kkywOcbWenMbqHw
Xy0CIKviNzYITaNDbgdkjuYIIHfKQ0QWFeHKPwTyEGTP8JXD/ljWlVJPeu7Xkg279ANqIdaonjRI
x5XN/axQsInaOl6FSL2HS5CCOXCQLF4J36vvSzHW97JOm+s6SN1YDhGj3ciybP4wz6DGd03nB/ve
bsSxV63+6AkyxAtZjlGhP7j6bdEVQ766NBB8Ag8wON23EHMbEvd6j/5yUK6uM3R5/DbXh7pwns/X
bz9U22qkbBV9uO9+u4S+e6+8uYjW/rQkhqC9e8NcXjukAA+XPrL8buTlJSP8SF0GgJ6WMPzQx1XI
mGZp9CLghW3z2WxOHtLfZ6M0lbuWZXMvksuID/WyyA6634L8/9yIzp0WBD5hTXmQmDMzUk7XQ+43
b0UzaBcdMJGjbJT1l7E9bJxlMNXT+jqMqLq/6stKW17Ubk0Ih9CgBGKAphFFgIC1aq04zasxdllw
0+aOOOZxzsY0ajDmmdJqnxipqz4Ii9iBOrj5Uvap546JpCqMHsjojqwbcchbWeWGerFkMSqQB2k0
NVt6uo1e8eBMO15z2h1kVv1OnmX4gOpT1J2u9TrWbcdMt9AuoqunAqpdaENpbR0+NhQ/Kq8Hwnr8
JaC+V5HizZmBuTkyPaQqf19N1jXzJYdCISXD1a4fIKzz5tg35uVq7+rztAIdgy+emPT/R9uZLbeN
LN36iRCBebjlKEqkJEq25fYNwm53Y55nPP35kFSLstp7//+JOOcGgcrMKtAyCaAyV651mNOo2pOn
Vp+9LoOoUvHtnzpyHmGXDT/cNh/WNU39j/5bbGQ484fYwflac5m0ghc50CgBdA3kaKnXkE7KgxsD
vqbh4q7siIwkSIdXW0FjVTFWKOwsMy6TZZ0hXJJ6VeiumsVTw2OmbWRFewxvJOTjlGVtWmsjWN+Z
Id7Cqjap7jij/QBmHcH1BqJh/uvsn3ZIn4iWVN9DO4bXw2rSh6pO0P5FzHBn0efySWKFruXXWLWf
Lco0QB8UvVZWjsYjSXoGGlQPaIZJGC4wYtWAV0280m0gXscF6CBemVt01CFVzzC9eu2zztqkTr6q
Fz0p8vVk4CvwU9eheKtFiUq8WYGqTG0CaGo0WH69bmX6afMAUQkdPMvZ1XG1hYsXBIe2t2O6FSRO
DgNszBcHvRs/Zyp88zBQRL1OkEt8WEkuMcF2AiM0C0vw9drp8qFAXzWnCliT4Zjl1p6A40X2GP9B
HxRyMOofAX8AioURVMNDp/1RWRogq3J6noqB/jwlSamEB9ofTq46FD9V/xSks4oAIl/YZbqsmrd5
fRjJ9/7vVvVHHW4MRUHfh5fHgzW41l7zezqzwWet4A/rj5EeBS9hOR+Cimx/68bzp6Iq1uNCjEb/
XHGvd8hGBUsUTYu8O9tozIjXS/SKfwpLileWpCtvOIo3MtV3S+ZTTqGYNdy2+ElJIaXC4BUg6J3u
SYVw/NC5ob1D7Mr+oszRvTyHrxEpwM9DGTnWLmwsSJdN2KmGVT1b1V7ek+c4Mu5MJ19/eFemqZI3
8FlVjTsrfvW+2sQTNfU7zzTy+FldXtUp+NwYRfOcLPKNRprComM2t606KMP925CiaHCSw5w7B5qj
y5OtoGfHQsVNo7nRkxw8AB5lAhZPRnBb6KfKbO+M3kQAJpuycZ91Q89Nlgkzv/8nJ0vb9aK/tS+g
okMkplVvy7ZzThIy6f5wb7vz/jpBt+fkhjsoXfUywVcLa91Cn36JuVx3Th7KoggvixjQOz6EE4VP
+RQOMHxk231rJbFyADWdbsA2DTtzWX5W3HI9oorwrKQbNYbbteia4XkKan0dDQjfim0EcXsEFfXT
W/hexVQVJlRBmXpyFtMAOn2X1DZvkcuwZNP3ZFhfxSfhZkwfqZfRstOqvnk7Zf4fcIcMd14QDHeT
P4JCl1M5cHtXFHQt3gI+RlVvHomRoV+0QbWSMVRn0Va35v6y5jUmK+LJX19ny7pWPb1+jssSMi4z
55M61MH+Q4jdqDxRA+9zaNUoqXSeeev2SgR2cFY5lcN1LH6JFLcDVdZrpIzta+TFJaEUJKa1FsAz
IkGyhpxdL4k2gWKsf3s1iWSPGsI6CDJR1ZvxwYFgcBOPWrKVYe+F2HpjfOjd2VkNcFDsPjj8If0Z
Um85fLQX421YZtpdndepjZwKi4zusz6Vw32gBy3gpMzZeewsz5Da1yu/noeDDOWQdO6TavbxUUZV
HGvnzho3OQJCD8Uy8swgONOYeZ1SwcJx6jrrxp+aOVp7XQvLgJd912j/jtZwvMz8RHTI/mT6cuHR
DIddE2XglKp6DbxnONeOGj7TCACu0n+WgxHbLQgiy79NF5vbAFSdZwVxl2VItb57yAP9tjK91wl6
D4TBQkhQTLSiZVtn7qGNXeLB3ubHvnD+vsbTGgi8y0bdbgmo+mpaB3043chwbssOMJodrWWouKnx
lJdfsiR9vRqsSBXpS9s5GGmbgLopDJI27qJbBpdozL8sDjZQrBcnsUWFBYj4OjYPBo1ykPMT4C+T
JEqGcjAiOwZHUwSbD47rEO0WcxdaNhjBL4bmopMzGQFSKS7FphEeewvg46YdmnlHFR7qejcKz2rk
ruKpzP7llbkmkjwSmxpu8Czzae7/OF8iQshpLxHXK7xdX5zXNQAFw+ULCN2D6n9nhXB4JTUSeiub
5p2Tq7RbOjMCiASs4c+6jYPbeMFYryS6syNnPYXG+CiHFtbUU+k30Nq302Nu0+SRxX62l88ExTSS
DFZ9vIxcymiNYo2rRP4cb175dNlvvCkpsXdzu2XusPzpcjWxbqhVB3Q4pbTeJGV9C1wQbikAsE9j
uE6jpeC/WAo19m7tMf9bXJeg2u+2aeVG2+ucYCjS1dQHr+uIAzLj/4/rXK89/s+fp+tndW1YMJRV
qWUci0bf97FuHVrf4H0r7XvjOFUsw6tXahxT24hvR1qAkYU0jmIaxHuJkfCKppyt1nr0kixTJFLW
lqEyoh6xqQIIn9qkmrZiFPflihI+0oS0pfmqXkVulLzepcsJnM+qNI3pBk2MLep3kbkmqWHeRlVm
Ad3mnt8GPPKQmGDsyf1d/ORyJndbVm178/pe44/RgSyfcs8PJHhwu9TdjUVrwHX8j01dHOjf0ZlT
6xd7DvMOYslLCArmX3vdKg8yX0wyQePrs+GbAi3KMl8cQ5+5R1uflF2cjfRzDOURrER1nDWrPP5u
KA4JmWC1tuuZ1tr/OVZWSqPgu2PDiFbbz6ViKGs5MwGtXM7yxVamCuJ/b97/HocerAIqmGSmm24/
cGPJUAfGq+QRgNnlPU5McqjDPngnw50CLUh9A9q2LDhpTkDzGfVl08zAOI+mAYA5fjYWs591ye3E
XnotQ6ui9R6OJAUA81y86BpJeLJAEI4uwbzRX9aYead5jJ3wOaBZ6YVDws/W5D0GhQs7Q+9tX5TO
U+PbqElehzSHHPoAQpO90ngXbwBZ2Tm2TesIRfj4OEOTYk1GdwcJ2vTomxyaSIEFu4r0jdOX3LzG
2E6Os/s6QWbJwTXSy1QZyfzRSuKtA5RmU7pVSq6zm/aFFhnnkkarbVeSJzMtC0m9xeYrZrsuC7u5
hIhjYoEVzGz5balPf3WBpd2SGjbOkJreqnGonrSudaN18TLRK3ZuF9fUtcpJs8eb1nC8CCHtbLpN
FP3vS6RJsxbodLNYyzWvHyYN4PqOgcWUYNjvxJ62XruukPjYX5a6fhhxyweMnfTyQa7LFS+alziH
PNYDCBPY2BnLftKNlP4GqD99Wwpb+tXVqE0zuFvZL0o4mG8iIa2/xFyXuDqutusyqP3Eq5nfKVr3
4xdSaC80VCqf2mKy9kVnljdtVqefYPL7oQN8/PPXgDFC8KIOSMsIFdCk0idjQOQlZIBqaBsbu8re
D81lKMHileDrULwf5hY28PQWjPV66CzjlCXggUbf/Qq+VfNvAw26dJp4YPmqS2UiTRObJ3K7xkmi
m7HdJLUx3BXt32lhmbchFE93dJLyX1Up6FTSGVrUkIhhRcd8vCMlJN5pCZEzOdQNTVIXz8exHbXG
rd3/iaSZTV/0EifLyZgkUkcrdHUbTwF07UHSZ7RBczBmLVRuxoqE/cxzZN1bVe7+naZmdgcauCT1
GWXZXQMiap04vraWSY2betuo6yLerXJHMU9oNdO1Pkx0AC4K6csQ1qjpwQv9DhFy79VrqX19npEG
ONGA98Kus/jaZfG80orIf+k64EhaX0wvfhVZK69t8hffQXawKAIPFYVGWSkWPbudQUcTZQPvVkOd
9tKnbcaxfxlqQvUAW8274dUrfXX/27lpGkRrZ2BL3i7dn0YHPMaoI413Bc852QvbCeUzUOwTNcO7
Iai2YhuBXM6bi3uZkvWFtq2XFUwauraeptdbt1bKG+hT3G1C2+4fehJ/aWgxOKt9pT8MWZWuxJ5n
vbnJVGDk3gLqpf2ZVzPtqz9X7S1/gAalkiz5g+62ZtUEnn8PFnB+KpX2LPZAz6pd6psWiTEuEjXt
rjOBE7XwbL5E34wwHn8Oc4BcAbe1c1+28w3qJ9WNambBE9tBMPR2bv+Mvukt/CcSCb3ZdLZjaGFe
36zhm6TzCU3HDRQWKT1Qb/LzYqTVIN1Ok5OeQOM5D3mlKGslsHiavZ0FOalSsUVvZ1fv5Swei1OX
Q44VBfY55O31wHfRuJcDTezmvRX7qDaiHLj64JDhFPvnsszcg8ReI+B5JxNmgTnt0+AJcr/8WavT
eOurwP6LhsaxWCnLtdU76Z/tGK9ncxq/BaiLbec6eR/RLCWS/xohPFFpHK2zKERNNFBo+Mih2tzD
bpPxK1LU8MFfNhxN6DkbS4UT7CKiHMrmxLlqLgf0NyiRdefBGdptvMUhXi91+dGk9WlSypqmkGVP
827asjY14PGuqU/tIrWr9yR8jcornyaAiYfBVfTdOJfKFzJYlwiDpp9VNkE8ZMe0ROXUh7WFbx0V
8O+UnrU7mHXbJ3gUp3u4z2+MnI+9Voup2FmTPmwkVg6Gmn6Hwk67k1HVRTM9lf0NfO7NI5vLdT/X
lCV9xNxEKLdtyMMVBtmRuWmnz46eb6QFGnpUtsPIqWyky9nVHW3l2rZ6okFxnYZarzxH/jRtYd0v
bDploMWVQ2ir6q1iLQew5hl3EU7B1po6LQXdj4x7I5WCxSPhS0/7fzrNA0Qga9ph6XutpvEcLfdr
yL4sajipxbaexoX8r9lv891V0nMGd4u6X4VW4OTciP2j6qeE5LEx3qVTaK5mWDg2EiiO61JyFiTN
Pn5b6kNY4j4onpY10R7KFT3etJm1aVs7f7TKlI2mmcT7Wm/TTaNH7DTVlMb5TkVn1Kx/DGXm7fRe
nZEicFCgXmSrxdZ6/bwelbE5i+M/2tRlLh1+tKZeY2RKWjfDuptGbSOFxytB9KVs+a6OGaJetPOH
4bNULS/uC3f0v88v5U3TQJLuwjndFZ2964vusxttIL9cWfqYnoap78NtotDq6eT/GiZLl3E+kKFL
+3Yvo7fQdulFrpfDm11WlJHYJeItXuzmIpD0Fi+XlFDvm11BwFQurNVyKErf3jZ9Pa+uNjlb+DNP
euFBYysxlgsvIf36r/Nad6ApSCKHpEJKa0icbVEl72OuK7YQr+2pRv1EL8G+rSrr/vL3kCGsV7RF
8we4/ouosl3CxOTmDlWAt6mXoXg+2Mj4fveDulpp+qBum5Y7m7ALlI3xE0B9/xAALQbDqq2Eg6AJ
quxomvCESpRMcoIe9oWFoeDfk9omOb2WSrRIQ+nbzGl3K5MJDSnkmVdJaY8nGQfI4+z6iVKi2JQl
5n0gXddb7lbOZba4yQlrVBbJv4G9NiAeiv8yqbwdlHwyHuUwt72zcYYm2F5tNe11lBDVYJXlqsm2
GKn2YREOkwPZavhWa3Le+ejD4LgIh4V2YiBG/U0C3pm7XttBZ5utxXZdg5wcuKfGcS5riMPONe+k
B7xqLpfq3q4HCijdzbM5fHTwzvEnpdf+cF288vgZlGbHl8/Tb2BQghJmEW2F1LA+G3pBn7VjPjQ5
KvSIQ9bnJUBMEiCH2HlvktBlImBl6zLx17Wuy/+61lS0X70o1m5dPVw5tvUqMRlrBYr3mt+96tq0
BaRI+uyZh05N26e+z7zHPguXHBVaMkOAvqqvEn0Zk7iiFp9rr9EO7TiPBVuZj9HX68kMdVlfbJM5
eo8j68uoK7WXKAtfxiRyzuPA616VGOFBhtK6483OHV1ozUl6eLLYC86xdicDCQphpqeX0fwULX0/
Yifa3yc9qKnaohls3SGdt9EafjkyQ2LoQH691HWp5VIOSVxkt/kwWluEZ7+mz29ZQ6Xz6jhwmcxb
Kluqn+8CNQRkAU7/Mcz6+3pOpzsxyaGE1WmPKLYOmSNhZB7hko+JUy3AA4niVLfVaMYOSsLIbt/I
ViKRR5ycygEOR3/Tapq2km2K2GRbImdX23XGB5ssYFL1W6lu0W1DGkCBDMEX9o40jGZR51Cr6d2F
Tox211fCsGKqt5alQ5HZIy64U+if3NVLgXROymxHm0Gyq5Zq6tU7BfqfowaChpJetKZPydl+gMnL
ULwlJceL9wqTFzg9VdrwMveD47LU4k1mvsloG5LdoosITaMvcwlTl6/B6O/2mvXF7/RvCDLlD+Ls
Wn0FSZ7+qcpq72nSw72YwwwhPmOgD3fUI/vLWKjNIVfLZCNeK2iUbeDF1NGWC/hoH18ucFlydD5c
gGLiuwtEbuPuoDKlJ402l/ZohcmaIWkXGWYWgL5J09dp0t9C4OkeO3+KNo0VRT8qGjlmHf5ThODM
3aAXNqQWRfJ5VOqzBACgdCC7CIyH60zkAcMflcYm2PPNr+mcWTvEXfhaWbDWp2MGP8yCWekXsMv1
ILYc4RXobfP91e5F9bCrAEqS50Ic7MNUGSoCplzm0qeLXtTbwtNTHPFlsrqgLlfdok8hB7voSFTJ
aR0DwWqXw9UttmkOws08kAgSx8clLuuUNYVistAbQ6/t4/UwdH1z25dAl97sAWikozFCtLf555SW
w35u3sUUbTTuk9b70QdjcQ9Xsn6qlZ0MoIZG5tnmdfxir7K92MUiZ+0yZ0ga/cS7zdUcICgJpx1F
1l8Wfbfe1f7LogGCWH3eRK6z1umcWvYUsgGxfNfej2PyTUzXw4f9B43CXxH9Ak+7zARfpu+ieCRb
vAyvsc6yWhVG3y47IPFe9jN9NWwANLl3sZFVpHTy+rlJaeBTlZlmlKxy4BGunE+TTWc6hDV/I2Hn
fta4f5LD0/zjHNf1nW4AhES/yHjmbz6sQqVVfyrtg+h8LXOsSn+d42uKf2yCCGnupJi22jCtp6xg
V0xG+1vL/XnVQ+LyUDc9dB5qwO4rzOZvjQP3A3yR0zpt4HJ0hqnYUFGJH4AejwfbnZS97jTF2dW8
ip0PfViGB93yQh42RcPj2Df61w+TtLZWYFs1i3Nbw3vgTrpzMAdvylCd4AWS/qDa2SVWbnxJ6vE+
ndz0z8RI6KTk7e0Jfs2aHlMiQkU1vtRDfy/5s99FvK3xHyNoYnPXOV3AG7dLPsNLkT0K0KHbqlS3
vlhTU9MAFn4SQEURqvbtCMfWBeaQlQZQT9QwdsYIe1UH3+6+NPJ+XRQmatsLEiLOo8uiMr/dyKIT
aElZVDAUNHY6l0U7beq2MaIlQIt5TVGd4TFQq/yItgE7EMTJLkMRqRfeWA0TuRMYVpbXHbEvpjpW
86Ms8baOmBD0XDuxovFnhr7fBvRI4xUkH8FxtvXkoVmE9LowzP/sQhBTred9m2bV36RstC4RVqv2
qxCQjgfSbmc3MQ1Ub/lU6ACah6JMNRzIyE2SP70aLXiwkblU2LrIbIo21UqH82F5IAf2phhn0mtT
lj1kJVyiomveVfEIoOrfjtpW2EssjoCM2mVG0nt8ixdHEJfmUTfgIT6NpKqyolGb59f8zmA42W6k
QC16dxu/n9TvbfKCUmj2J5k+dR1503yvgW860sAORdhrQN5H2zpVwPMpsbuf2m5nqa1zZ0++5WxI
lyS7HCJFUEZozIs7UnTnLuLfA/0QepUprXeHVKeJXf5lwKy3Buj/l26E6eNqhxtna6ZJ+PKbeHux
65FXgGxs4CIroPdIk5pf6ZKTlLHqBvWKsrGFoB25C6/UxpVpZy2SsZXx0lB5qVuSkCQH7sO6K1fC
sgnPCpRWCnyHMjRt879PqjQTcF4+nUhSFdDfLgcFnkrghehntPM/tsURI1OGIswA7Em1txPsxqXm
Vse4maZzuBzy0do2ZQG7+zKSA4B/M2p46VwsXtapDx21YhlB6QgfB8g+JJGDu6spHuvsbujVP8Qk
B7vzioOr6u1lZhPV4SGvrb+Q6Onu4P5Exqgbkx5x0KJbQ4RuUWMaSvLti1E8Eilnl3AZm0H2V56q
KniZZDyyZdK21dwPK8FaagPdN7yX45GxxMiZHGBJg7cgOV7N0PcC4Cy77nVC3SCxXc3qQ6I7SBkp
redwT1Z0/nJd7W+nKnA3cWJMn5o+JI9qeWddBcsVjiXsobam3IlzHlSVhkqE1sXrQv90g2i1vxav
y6PmZE/OdzqLp08WXNDPyAEUdV1366JWHqoBbjGJLCy6s6spVw+yjl7z02msYdqKV2+64Vaj3xU2
TD4ROI74MdbLW1lWIkBCQtinVE8yinKIKNlyVkdZjZxVB4l9NUGjZaM3aqKHZ2k927A51D/7NLNS
8IigiUKJ9Gbgi3wwoNE90ZXNrbkOyk8V5BgrdUCZreCP5pPwCZALajZqEI83XZADuFhyqmyntXUU
hRWseAwzvQiNFWiG5MRDCb6W0qTZRjGdTdzG2jr1s18CQwcRAL/KdmpeoQK8lOCUpQTnL6W5lByQ
14/tvZjEaTcQ2KieOewkQhx2B5GTzBfbdRHN6sDoZt292NVGGZCkQTOLfn3tWHdVflOG/tmfFRPq
L6G0CjIdIisNjtTZj//MeJZDrrJ4wsbjFC2YZGejHbwSI2pYhMvpJRTqynzbdZSlkKfeeN5LWLTT
wzUFMCkmbQF+pNxI4kAcUWOOCGE39YYbrPEojlRvqHkX2gsEGemtUxQ5Nz5P35tZ592XLboGmRUh
qODP81qtnfilHdxi5cyZ/71yq/thICG/GudvJRs+/qpFSwdJX/2VmNkXa0jyb53Cfy39y9Nn9gPZ
JszT5tz1BQkB09JObjjON1PgdLeV6g2o8ur/unIxmu+vbC1XVsLyvpwK8ixF+o2i/fsr913yJS4z
dR3nZv8wR/kOEjPYuGdT2ZvFpHw3Br7nXpfoz9CBuFso/r0jPf/9LXV0bW8MsfqYQGi2dpqq/Go1
3csC2mb+31AbUemck++KpqgvQe8kG50f/WOQ+sqe/u34Nkri5jS28by1vLn45IQ+hNGhqf1ASOP1
Y2h8DMUPgh+dQRLww8eYZu9fHyMy3eKXj1HzYnMyeE9edyO/52pAvoIiRPYJKtjibLTcVpaR6akc
wPLlzpTfi4m3rWbjNUa3l6FMD2ewSjJsjfEynb5up1kvU2kMoMccUmRnNqNNb4QWAvFadmarBTCh
tZ7t5dAHSxIGEaQ7sdVBsKB+F64rSI6fQRhlZ9t/nY4kGPXEyCKbYHbqsWvN10OznCXA322lB126
jOyon8mtpAaJ08UDOQ+qPZp6UGGp3Ihgg6mRXaAEMh9hg0VTT/1TzKiLIhWzRIlOjUTl8zQdy0o9
897ir6OyhA9zGsz62C8MKnLQ277n/Rgy6Aj6x8PVgTQC0epb9DTW26L1b5Dr7NYG+bODFO/SBO4r
GCZcyFDBWYsXzmvvIIW/TJ+R43Whl7V9f3sBDsxDGK58f3D3RaTVxkb03rXFiKaCuxdhdxGLlzPx
6rC4rdrFW7VgZ7qhRXUdkrCHOTQ+6cJSu4wmW/0kFLbiW0ZX3xKpvkX+Og+B4UtkadQGjWTAwvzB
mrZJC4eSvAJe3gbFOEYlOiHLy6KUyuVwiTZbgy5fSvPXgzcp03YqefsdQvsmNhUDkEI0fQPYtSlT
L3mZorqk1Q+7cNMmkQeTRZVe7O60MIy5/vRtsV/jNd38i9e3gXsYuZdxYWyXQ5vodIsMXUS6DdvV
GyxxmdPOgB1kt5inWXgfaDy42nag02Jyxq+e5web0cj0W6nuOMXjPE/Ny4eowYmX2uJtyg7+rPCf
1hk2hQs3csyNm4cUOBdh1sFoxnM18V8qZY1eZ88m5bXRUJxzaqrGMyw7W4XnDZopVndUUvZrolSj
pxqvc3pIE9GiY4PsSw40PWzuxNum1u0EbcVTEISmrCHmHmnRY5ixhixpkAcDj5RkqywsEhSsuvC5
nKoK+h2ASpURhc8FxP2QtbjreYR9dl0ZPZqGvu/sKtN+9SZsq2WqmH43f4kQp0OD3dZCk4begdpp
y+Wf0lwIzJ3CrI78U5oLZ7lqhfVRvPNSGRcv1XGCQ/jNr175NckwdPT3c38XLL817mrJcbjLI2dc
57anfFKC6V9n06i/2oa3sw9xSoyW+9jU477JE+MuHF1Id5YvLTiIp6kcp2erb427sptSVA35ctbQ
fRvsXt7Z5cvs/xM/xHCBzn0x2Oq2tB0SRJCY3M1NqN9NemtvkIQ3VmK7On43JJegVyuZd3Ub+Wxv
2hCF7A8ObVk/5Ym7aV0DiS9FCx/kkBXpJ/pXHRCP/5jkDF43bw2nfLotRC9TjGXcQJtiu1Cg/Rod
hYDdU/vH1WxMQXS9QuYUr1dwLLBbC2uct9aDMN3KjGuwrWTPwZAdFAWWTbqX4lWVjfGuReUTLTlX
P7SzWt2rS6VXCTPvTu2AGCyVXp60zVNDzgmZhQrd1iVCHFljHjR6yC6TaC/uNg3iZpM2+/fIkbYr
JfXKP9qScqSlZ+Fd5vflC3pkF3s9oVKEIJG5rZK6+qPkXVXTiuLJyH3YirIJpPFi75fpdEAF1+kV
kqvPgd19QeSi2KC9lzwPKukWORPbsNimxSZn/2/ilIL0Qq5CXT6Oobb2jBm6/eWOZu3nfmq/mno4
3U0qmGWxJmmmrceBO0oZGuhXbLsZEmwPER4Fgrxd3cTaXoQuZse4t7RCfUqyMXmMGv2nmCXKjVx1
n5vm9HWJUj1nb2TgYQrFfOZdM7/TLG4C1OOtZ7EVYbgZaXI8G5ZhPccINW8cUNd7iZAJ5kS6cxGA
fRbbMqG3YW+95AFcPYgA8SVbWLvDF+DS9cHva30bLqkvB7vVWu/tBduib0v87+zDnKI+W/mrcAy7
+yQf3F2i98W2yMPsM5SFxg26lN469Nvs8xDWNC07gbNSPIbx7JOUKKHHlGDNgM+nz4Z7cSZlPD8l
kJAFvDoN6GxtsqDQP+ndEJ0Hpx1u+sR2VdJwdntb8rBMV4MW+AfT2GtW0/Q/xaEU0F3dZfrY3l7C
ke1DbwYRKtBTFSwscznem1HRvbQbezSHF1VpWgSnxnQlw6DsFoZJBRnYxYsqaYm4Aq0sMsxGFMwC
a3imMu2d3c4+iZm/LgxFASD3MqlZ0kUFLUMI5ka8jjZ9882p3SUp+7vr45bsSDqtIjIkaAG8ewzL
0/b68PXH7dLU+y5AfKEosOCckXm5PKtlok4OOoIM6WjC7s4eUht2/VJly7qxfYpmf9d2YfAgpk51
0TsO65/iE9N10tX266R2nKs7rRt+Svz/7aSoAy0G2wMfrWtc8qTO+ODFAVCPshmM6sdUB3dKzNvm
c+63xac88f/WlreuyqmjlcvL5Ak6QeMytH8divcaTMaqOV2HQ0LHmZYG1cZTDr65dBaPhjs/Mgqk
z7j/7chw8nw1pHb1BCREX1tZqJ9dXZt2yErXR4jg+tuhQSzHc9zmgfyysVEATHyeK4Q0pqKqf7hV
eGg08LarAjg3/AQIhWbGD5R3wq+27ujrhHLbZcleWWgfnfx1yWEGsNQN1uuStJQfA767UdsMX5VC
76Fm5GyiB2+FzsHwNW+4ppwNi+23cYUxQxPrQVi6Htss3Ik2mE9a5WQ7UFxUECdvZVh3NULhKHKK
UphohpWZ7pze7CItZpPA4GGcxLwLntwc2eAVJ6bP82eFVMfl5L3rv8SoAH5u+zkydkFndJtwdvxD
5HnTVwc5624oyi+NVsSnFIbo1Yiux1cJi6JEOcARjM6m6axKvfdu4kT39yHNihsak81tNJT8X5fp
3G2MIkX3Q8ZTa3bQipjmdkRUCF1Qe94aqrMHy/TTt6bgILz1gK7aBzl7s19NYp8t7RIvFPdishbA
yIidp2pwELuYxPk/2j+sz3f83ef5dX35nJ4gOt7WHnRr59HVttMU2+QL+c+hh8h20ruHLk/gfa8G
l9JFHv+oDcdPtmDbyf/UHSQjy4RLjDHHCL3EDqowMXfpfy91tbwtd5keQ+lrjxkK4YsagllYy7eo
Kdee5qY7sYl2Qgfz6f2Qqiuj1+HF5lFqmIF2oDSqXnBjg5uaK6txu5MDy/znqDJeH8Bx+Rp2gZEt
YV5bdCdYQ+zPyT9hczv+a7Vfw2R64Qf8F9t8+42ZjTEKTA9taaFJb1TOOWoi8wzac6B/mC96oR7T
FmYLiWxMo72xbcOFK1FnU7LE13ME1WFYw3UrMZNi2au6AU2nU2O5xCxXgH3ZencFdXMJTwd/PkIb
8SjRsuzocd8yLsUhtRlvRwfUiukr2U2KDuYXtaQk4Tt+cJIhVH/7OmujZwVFuudsMjbT0uOapIZO
11NTrGQ4z5pxAxmzevGmYwgQZszzG/HKkiGCGycZLktOKZx8smQOvU7aBe3JCnxoURSPZEW41iVv
shyaOgMmjhzcUXIpXVDOaOJFwU6GWhIOd7qKZlFfhfmngLrRs5leUikSUFdQPl+nN02lrj2n22qt
gUphEHvnsaJVTV/UQsuhh3bCaQEadz3sD/+OGNz2rh551H+IADlFWnwpefxmDYf9+2aMDPTheWfJ
9C1IHFIqtmFynBfa/T5WdkKkf7Fd/JDqQ7Jf1bDAWrmi7a3KpCqhw2pKHaw6OjKkZHIZCsJGMDXh
YF1MV0zN2yRB60jUm0lGEvo2Uacd4RgGtFLHevHQpckd8oPOM9Bg59nR9S+0cdUnSGIdJMsrd0t+
e9yKs3UU7zSRsmoXp5jyPL0vnFSHlZbZSWTFW1rq651Md9VGYyda/7jMXiYhpbEH3h89ikl1e16q
IH7eyycYe7e7C9EDXolX1tCpweWq3p/FNJQKHUSDk9zIR0Bdu7q1dFsFAPLPJ4L0B9Uv5UksrZqh
+jT/8OOoP0gCroEgdz9XXXlJ4A2R0d7zoD2LU75kVGMRfY/Ds3zBwqSl7ePX6U1WlpvQ1qFvzhP3
EPEcALvrHlqvyj5Zepx/ynhPMsZkfAgqg++4pZtrSw+bG3GCkJ5vDIgS1jLhbTr3qwwS18nZunYR
3xvGs4AmdB5CGyC9M+w78N0nFUXlehijH9Dgfrc79H0gGvEOWYgao5Om2jcmil8mTqXibqwY0Ey+
UdRYP1gLBF9TqumGsri2QC+aM3Vha+WXdbpzYS0YkEH62iWRAdtpSgUjXZSkFimXxQ6yVn9n/zWe
muFJ9+qwO9C6PAJhTUAqLJm/DznA0onKtRFR0Lg63iULa8kEOgOsmnnEPbzvC7g0Bv+Mipd/trX/
w9p37UiuK8t+kQB581oqb9v39LwIY+UtRZHS159gqler1+zZ5+AC94UQk0mq2pREZkZGIMuC7XGw
GyBjew+OAMT8XZR+CT84k4cZZcad5N+m0XGysAgSV9GH/4o84Waho9iBO7Uk+dIatKTTdtDsU3do
BxPBWw717mhA0Zs62eG55ELGL+4P1O1MfZ2AFfY5xckD25b/dKNXxeBAQTso+7+6tWo1AjJ/uKlz
zLwa2emmGrfZclNajQ9gVB5yAeAEhMl2/ZTnJ+iCFafS0OzdCBTCLRE1YOy14T/yCKHr1nTqNzNN
3tJENL/aDHp3uSeTlSUBge6S+hcP2rdRS6q3sq0ySOPk3uNo4svcaElxg0DF+11aQ36+i2un2QZ5
sA70x19bS39njYHStDgBs0UcMZ/M0IacaWX+ZqNJioLDjw1IbAT+pkDs7REiMfXRQcoGwjyO/Ui2
mH3phT08CAOvg8CB7HA3gQtr8Yf0FSCNTMcutTO6+7l5HfoJoqW1feeM0j1aarPqAruxNfIxQxp7
Yjck2yXQrv82zuLxZLSUZ7axj5L5/s861886WE6WC881Zkvwz8W/fOosGF/Svv1Ke2TaLdNGeRwg
Ns8i/UB2Efi3xPKBfSimNx5DdmAJ71IYWNltE2LnthtvqfJgFC9NDKUKSEUY6xR5RkjOZdPVipge
koMTvOR9a4dJhWL1jsVFyCY93k6pY181IG7nxgjM5BwwezOUEcJbNEAuAnJLYYUv2ZZsA+r/1rqT
xhCm4+w2CNCF9E4ut3XF8Ptraw0BSDYesWkcv4A914NEpaMdueqa5rYNpPfagLzm5PhQ70uUdrRR
Tl7IGSj8J0+rwITV/GpGS/uqLvy8eb8wwI+bMwiCOAayi5VRGC+t3/frhDP7JgxoC+RdWh6RMACj
QzQFm8aEKkJmRFVYNCDfiZU8XaWuuA+0N4A86OsGkn6Z1I3Nf/chR2qyDGwnifJeFqOrpPxWVX2A
45Z1piPnUCfTnalNZ5IhyzNzvFNjdMKksc7Ef4s6nH6M/W/zwIcClntpf+0gy7AC8VHymFiRvx19
YGwEaAwvZhakG94y46XW+LeyllAzT8GDh13dD9A9WyupJmnmP5MAvpUXFPRkYNbU9JdJynkSZFXn
SV2NgBbgJlo05Ke0dbSwmEQWIuaUn+JIgqSdRvooG98vaWjKdQRQnHI6WhIJtEqVVdYaCsFTA8Lr
0AJLz0EEBg2tZN2DZmdNWDcs+TqW4uY5qPVaDeLbwPz+F0qmfie+4794hQUeZl/at9zTc+g+seSI
32xzyUfL3DDb9x7NjL2mUbybVP6IGlGPAbA1CerGqV9YSBfnjjwalIH65PMxnPjJeKRer0Nxvh+D
aUeQoFpCp3zoENGbEUIKPgRKlr/bmAsGChKlJmfykx9zCXVE65Hff13P6bBH9/P+DP4NlKfonrZe
IiyDrT+BJR2YGxWkqWyAAmvHBVWZQkerhiZF0HbaLLYpC66G9rXFsfuY+kGDU7KuSfwO4/XclaJ0
b6MoM1TupgHCBSBOSlVDA2Cyi1aWUyW7T97YLa+7sRgui7PjKWLvvHn85AYh93QjnbIDF/grCGKC
C6sbx1r1iAccAit6bUwzuo4M55Y14Pdb1wID2eyCmqtplaWRhqfLWK6BJ4KowfJ8kmbRgMx6Qw+m
nuz2yO1rVfTlWihnGokKZOBWOgNAMGOz8x8PP1q9NC0DZIsoS1dsh66iR4zNCnWZdKkT8eEyREZh
ZDZQfcBmqCmkgffJLxmMOlmTo5MaKA+yGs86mLaYbfMK1tjsO8i02cmqbErITRiGfZfmU7t30r44
VJYz3iYIQUIjLmvfJOQePS3Wfvmi3bu16X3tvVKGNKl0s3YvCgPMIwEfbxaWnCeVunuhJ4Jd9XvE
iNx5UgRc212QjRsTCn2rUlUquKpSgZpGtiGCVsHFsoUBXI062oNrIwH9FUoPQMj47odTE5hLWNMC
b46Qz+pjsl6nYgd9NMgbI51zA2ZY3spctBfThUI9M0sX4jugQNHTbjzWgX5PPVeZ6Aq8JcWeu6o8
QU2lRWig0uJ8qzeA33lRV72vEhRFvzY5Iqmp4UfpprJx0JS5CULC5VbILeHTAEGzp9XkmO2jLGNX
BlKFje+LdEPfqFp9rfS0eoSSm3mmXhcF/aVqOXj/MEZN0Opi4wJxscnq4N2GytX7qNb8+buIqtrq
0kzWjfzpqwjyeLaJE9FuloVExO4syBZfaB0Eh0G/MXoZgkygVGkU/5WRp7+ZyLw7Z4B4N4vAWk92
5jpeaHSGeeriSj6bWbLrR994K4QBJeuqG3fkliOFXhg42HfTYB7/27KTqTUrV4CGi5YtI1EdLYIF
dhq39qgajDalM/VbYiGjbobY+qduorpEWaZ3bbRZRiOBoIRe/Y7xWngeoCl0ZDl+SuraCaLlteuj
EEGNZo7iiEwa4BJVV8+APWSKpp+6SBmkl7zp87kbj0K/xI32a14JGY9rFlffqBczx7kOvf7iTdP0
3Fesv2nQEaOxxLCSu64IrjQmgVy860YLnAG4Ixg12ntssPYRCFaeU23SgCkatzRWDqbx4IIwkOZx
h3ePY5+GNNZMcfrklr8b/OftRAasO4+q4VGUVQ5armI4uYrcCbBha5+ZdgMtHfBFzS6opmktx7mn
XlYVJjCAqbGl7mAAw13lwZV6NKnCBn2FAMFwoi4t6fn83suzp1HRnhRDlz9oKmpbNYm9wwZjgNxN
0hwkavev5IKkTHKFBsVhmdCXTN+hEAAICrUINbxM2bxIXLbDwQJ0eQWGiQCp7MZdZW0ANHNj29rK
1JwEIlssWNt8iu6aoo7uUC1Z7FPIG6108mlNlNlVDb/SKDXkPB6rIHbvZqe8w8Olw//AvG4egClJ
d/J4v0xa7lWp2xgZKGyDvHLWKLgChiSIdfPk4JfzsRcoRQq0NvU/vf1lOhYb7iEI3vT6LuPFsHdR
LfQYJ87PJJvKH5UeIHPg1c8l6NL+5pB33nMw1s3sgBfvsG9GHLrUCgUOSw8eeGRWqQtN+8qIm4tX
aNarybZTVKavTSvbq0xj4LSVmVci2eUAjm+RjLJel0nvXezWM0Sypqk+zW9GaQb4jqRJjfI+yCN9
angEwFsyjFD5xUCn3q10BZl374oDT2rJYE2WwDSxz8nrehcVFdTwHDuArGvBNg4zs2dWYiuY9nH/
s0asSjNt+zdDGqvxxuzN6RHUKIDPxkmb43iI7ffRaDoU26npEcRu5umTr3fPSHkMm6zAbr9TWAhX
4SNYZ+N16fEr9TwdbApTn7PQGA3gO9Qo98X7aByjXL51aiCm1NSP+YEvq60egME0BYU1YgEohB9U
jUphgVYFX5BH5O19cEXhLDB4pv6Viycaj8DttjatYDrRxEJN7Km4ZZJPbZGOR0+VVbS9X10ddUXd
2I3wPY2GszFBaxssHOBnbGtxJjfymLS43vUcZLEHgI946Dtli4znqM21AVGR1avU0MWdMfjNFdgX
DWhWpE5d0dT4/2yUOOk/M6w4D+5BCAgO88L+4TGfnejlxLs0uEIGbdcneNOHnRkPWzDpdetlq6cm
uKLoT2QSoOnb6r4FkDTCoyxz5deoaA4g3tF+GY5xhnDp9MbALBB6qPe/gTdL2ztcH/YoLwVqU03y
HNQtZnp7mGRS36bIrlb5WCWXQlWl5ing0QKSQHPvw+4wp2LrUpTHygKX4kIyA1godH007oFdVa+O
NFDg32tTFzZy/GYEJVeuj5cWDGmv/HcjDP4amzIGRy5Y0YI2sF4Z+L+2mSHklpzA2vo+x3Rb+9X4
YcfFXrRVes9bK3k0SwvA+EIHfVWXpY8Fq7sznjhvNDglSXMBRfWlkm5xtsa8WEMZFwKLqhtwvAFX
dElNpGV4hKmRUeYY8SDcqYR63A0ZB+c7IHHFvT167bUAfnTVD4H+Jemktq5bszpQN0fGAuqY4jk3
1BEMONtVAmaYL1HWSmArdP/gJX52QtWpG2I7tOI5Yy9TGScXXRsDEOgCBgAh2X6t1X58rFVXuTHl
psdtckG8EppocYdkGFBYa1DZJEfqfrgZajWAxcCNRqCCqfuOyg4wbDX1t8BFTF1FzDO9E0Bacf8q
g6o+oyLOXX94ICWBEoBMiNBVHlEPSnnygCZR/S1u39cgDw2Kc+AiAkcyHkj6Q49k2mZqUQMi69Z4
QCm98VCwYNshSnkjjzLNLCAOArlCdAo8u17mTis8bcYDOdsWarLZ2AFzhak0o1NrIhzZbexaTGXY
uNpWDs6bCU2tQw46plWvmGGcKWpO1IVIjfXscPbejeWYblOUKq9ly9x9U0EwjM7qLn7qPatFuqaD
PI1Sl07ri7Pdi+iEoE62oqxWb/egCs6qYZt2vgaQcsmPzLb8kw7U1pwdyyNQcklkWGkC2Sl11o0y
3Y3AAM0rLRP+XBORIqgSrvME2x6zANAtKYf8LsjxRpOTd99GFUzAEJyk6X9dTEPmQhLBLkUY9wXP
Qi8p2TrT+nw795t4UpzlqXWY+0aEl29bV1daoi7d/G6UHOdDNRl4u3n9AiW2IKmTxyI9lbHIz9jt
vDeTnwHs82c/qZvhVHYnstOMPgos0KjqRDVjXT0FNp+GCILBHmoprUgzV2Rz1AD+/HVYARS1WWhA
6AphdKRRgbRL0vJxckbnSTLAZMb0xpnmPJHF0qYD6CP4HVOmwdLbVdZw70QeFTIS645BCa3TOhc7
KpRKshYcUjQ1gZTsEcVYwYq6KIk1rv/HnTyr5XcpIC4dsvABLxxUSk9teepVk0oLfT4mJTBDU3mi
KxqubS5BTmxJ8DZ+zInJncbJs5ka8Pn8eUnjWje0G0hppTu7iPM16YYfSlUd1uD/ZG12urhwAPAv
TlHk60I3rZN0618syvnZEPy9iTObn8nm+uDXc+ziRIOT8uBga0Ac7cOFRiQq6EDpDF61Urtf0lTT
4CUnfWzf2EdluY00A5koTUWN1oOiUnlRj1xp4pT088Q5o/XPWsvy/16L7B93XNYy/7kjrWxWlXVC
LTYen3gYtTkqbwnB6390cdwxn7Mej5VlFNuJz10aRUI8KczuYjuauEiTRQe82o69mQGxQ7b50gdA
5ZAZxpFs1FRug3pm1aDMACSlr0mPEwR4u5g3PmuA3/uZ9tr0bf29svxXH/8I30EFPV8ATzpf/GtI
j6T3AqmMoxqu1Mz/Y4n/7z6QAEOVF/i7Nw53nHMrXXtFRA9lUiTbDjq1MzuE5UHZpWl059rjR34x
/ad0Mq3Xv02KfLOb2SH+c5LMGus1tuz0LCoUX/JSk3fU9KlXQCszXCwTAnF3bqo25HmiRF91xWZZ
NcbOSHFGdYUxfppa8FCL2jqalxwMcHXoUgUl1B1UTO+ujRJjl0cggiWbjQzlquu9CtSgVbMZUFN/
iDxWvIzatKtaE6BWZdetPFjsIq7f7R4Y2w4t8HUvTo0z5Id98f+3vW5Rv0bZqznxpbJXoLyEJvM4
J8ta0NaeedA9LfmzYjDb3eD4MlzyZwIpTERhU3+7JMW4Hb8VsS1PZJrtSVhHqCijnNukRfk5sZqn
5dYcD5xd2yZjuCzTRcPnpWlgNIp5aVpIB5XzHXfNcDJQIcjcCYHBApCUa9G4bqh1rEQdgIyu8wie
UOMBdS3PpbKRX2dGUFAEgmRHK8xzaYGPVQTYfVDQpBb9aLA9nVdaTMuabZrv8L7xTjQIHNhD5hT8
PKCMfy1LDztutZGZdx548TWjjdSsMvngmd7XxQiqLtWl7YpTxci1iSg/kc31QXAAUPiNBmc3ta6L
VPh2sVXm72VZbfQ/L0uTAg3BrEywHOcobINo2QGM1jRITf+xbMRwVBgb7KpkrzmHpsfOjvYzfgwc
BHVpP0Nd1x8ECpGQmli6NIpaNnxf8rMf49QzoIJ4F8npW9DjSBR7+nAGoTj2eNT3lJGuqEmjChKx
ebejqRFY1vHaUFOov6wQ1SD4t4bu4Q/7vPKnm4xFkK48vxJbhDiGg/TiR9Me9K8ehFiDyEl/lDwb
wk5m/hWCv/0ZNB4oJxzr4JvRXsjBgSpxWHvglG9l01wq6IisacDdWdCY+g5l53bttiK9BElcXpMJ
2AOkttIfrvk0NMb0zUJR+ho6tpXaNkc7pIgRe2AQ7sQ7d/xa6jZbpbkV31WVa19pAEcA1FaoAQ0l
dvNAo4F/OTJRRyHbo2ckoFZ0FARKMvFANtE7QNmNw/jQIjK4tWJN3KIiMW9Gp98ztanNkEqinui1
ZKuBMR+KwBB5jD3PPCKqcqCilqXQhbpQd3aOID+fB8mf7NSMSC0dndTd/2lXy4IdWjvWRr//5K/s
dIN80pITCnLmwT+mo3oX+WNdzB9vqbchN0Aiq9PUFLtlWROY+kvmi7DVmLy4LhI6Epj82xDhdY1C
s/SB5QFgvzUUG2QXVKFhG82rxzqU8Ymu+Or7QAEIUf0IcpAnVS7/ze1qneelB/3QBySDMpxSChY2
gRX9RuoMMO4i/y7Tn6jRa59tzsdNgkfjudWr+mQgu7qdfBubSpAPrOLS739YZhxqU1H+Bgf3C3dG
+zXQJIL7iLxfXU3XD7WN0n0PZ7L7rPKHUPS68XW0h4NwjeK37k1HPgbtV4A2IdAF9kOPs1UihulR
N6tsF9ltfmw9lt9sP4nXRjCIr0DS78YmL37pY/KFF9n4Mgg54vRpVOfA4PYZ3+x64w1e/epxhAOV
q9VPh9Tzk1PbpU7YxBkHBbbDTqlvTI89Mx7B0+F8hUYz1Jwiuz9DP6x5AE3bd7Ljh0FUZmjFpQJt
3X3HEgCpU3+tBSiuAwFmfNXKKr20RoLDvmUN3ztn42Zp9QPgGshkKQeTueMONZTJJjPz6g7FL9Vd
HaHACwGHBvF6p7wzoL3mr5oSn3gqbmRCDZeGzLQIrGQltXofa322FQr0gT+1dm/6RbpC2FgcLfXe
mwciVAtMUX1HvcSN6ktpJpdlUlHjrT8mKUg8PxaqkDBe48uUbTWCiGBD/b4w+XiJwVal3/0gsrdJ
8XE2OR9PfbmqHEX5NhO/zS35UPOp38h4OjFgXbnhHyFhs3JcsHjUhXWdMQsTpDEQHMi2hHGIK5Nd
UKDxQoNkchPjYlrDuz8Dwh1pstg5aZ3vhERHYdfdlzq1jQcTQbPzX+xDW322Z2b/xSnYu38LAFBI
7BX4v/kSRJn5IGNUU82RrCoa2Du/K5IgZ88FNyhhEqhUrQT/Qt/14J6I7Dv8YurnAZJM+x4l3Nt+
tIwvEx68MfeS73iFgT6F5dp55M50g0q1D6IMFCSrmcjp1s9SzWQ1AkOx28wzycGJUARGMy0gKm48
g+i4989MuqfuAaJIM53E178wgI/IATs91F7EmzLu7AcgxLMt/hjBWeQp+IYhXr23mNUgL5BYUAvn
OvSoLdCrWmb+A9JF27Hxphg1ickGHF3Gj8xGZSEQs9mLM+liHZjCvNUi1nbDNPRHt+3HM/LsEB/3
6vahxWMe5XlD9YZtxFOUA9y7Sh4m3oExrPEapSpivzFNr8K/fbaJW//x2eJG//TZUk2DyK6q/aLS
rUSyMmRW0h/n4izVBWq+P1LZFzO1B9SRsEMj8lysEFkFhRyF6/zOazdWCsaA2egibbvxZaKtkMau
cGrtva2EmFmYyAi/dTKyOsU7OnbOk1LxkqqpuO5tWQyxc6+RO0t61VEDJOQiXC4vdEUNz2owlEWu
u14G2jb6njI9WpWdJ7dWFlsH32uSB39UJW0jqH6BPDmjxLN5JY/RtkzkN61nVP+IEHrs8VHiUWIt
af1PMf75kpwmOFEKwMtSZytkgmM/2OhGBHcdz0cNSlRsWgUrZhbrV0YPZOAAWNCT6wAibefTF3KL
dNCcOk2DCNyAs0aa9v21V25DjFo+Nf1vbhLf/F0FKCJkrDz+3JXlDqXcyOvhm7c1nWTalaoriibM
oBvymletfsxNF7Lj2qS/6Y78NWaBf4dEs7yBTRsV68rfMgI3ZNxD5kotW/JqR/5j5r0vWyNuvJ9K
VLaDWhsMu1sfmLEQ2cX0QEdb6jZ6lh3mg68aRcVG+qmLWGZ6yFodmegW1aU+AVfj1BlWhjE4m6AK
9LNDaFe8JAZ3i/KMu/c7Qp3mFPeI0xST2Z9RZAJ6iRJE1WcIdEbmNm5QVF57UmxpnBrNS79lbmPu
ZGVy1LCgSat4uNSsrVHKXzhgkPFduSJjWrN3H8vlPGwYQ/ZXedMA92IJ/ksoLeQNkrfQWucXLiKA
CaEvFfY1JBpFDjQ/Uve4xM6r34LxrV/5CE3KFRk7NUJXPpAyh7r1bou9MUxQf8yj3FobDYCGEjsD
B6/xE6MvGr5CyaXPbXzn6DLxHxuryKBwhrg5NchRFQIh3X/6PfiFKvD6k+XTTOpPeWpAszyktZY5
EBJCKF41ZulZG1sWbnEFPVi/1cEFfm2MyLro/NlQcC9qyExXUyKs0M3GapNip+LhDBL55ykuQ3LJ
yTYGVQf9nsTeLCt0qf6M00kCmj6fVysNqmTHQDV0FedOX4FJwYUR57lgQ9Z+6mzAd5WX49lQOmfj
nnzIZDv1P7NpyaVPPtSt69Kxw2XENbx6bbgQlOwEEkaiSt+bDNHIDvXy6BfSb0E4FP+abQWNkLvT
efV2KLXfFIH8FKTM0xQqPwnI03ug2c84O36OZv4R3KTJvhM/a6n2AhS0dTE18AMKKxmhFD9ml3Ys
KnAvce0eRWhm2PaJiRhPEa/AGFn9lHG+AUixAvYjhXCNEyW/eNZ+r2O3/9KNyNtrbqI/YMPjg3uS
6fg71vkBL60BLDgdqvm9fOPi5Yrvg1Phd5GJ8TxfahbXjkaHPVWVt6gkUiPUuALIrBG0eBKnwT41
UbQHOow3AC/vIdbZPfpTE5xRLNiFZNc4yBfrLmlveWRNd4EjsX9RExJwBSBjVDsnG/XFT34NOV2h
V89xPXUrCUa+MzWj0MqzrprFRl0uOAudwtzWEwDhomIX5sb1cwAU7APzo1A3uwS4lnXnVsWzI/v6
GZFXwBsb/kCOcV1cgZLyb9Trsu6nrNpxXgR6daBVLRJ8D9WatTrQ4kEkDtQtJmdaAwtk76jb+w3S
gwhwb6k7phHDaazz15a6KbhC0wOyG1ZIo8jEa8e2Br0FjfrukF76HjtUGtWl2d0QMrinQWxd01Xj
jPq+1DRrAtty3qEgozv22BwglFTm0QX/W9GFrjTRfAFfttibRu1MK7ONBgTgRzDBGyUOhiWUmdUV
NTFUAY5Rimbp/s1vmUYzyIWmLd3/96WWW/6x1B+fYLnHH3404DHBD4PxGCUQWdagElKv6HJpQPzh
rGurkSsIJRSnZcBLQUnf1uU/U6i/DPtqxaVLV3/eoOiRkTQ8sBz+78sk7ccHo7vQJ5mNy13J6Hat
Xa9c27ifeIqzm/oQyxTqzi50SVOaJnuF8mZ70Ky0vushDekgFXSuFGMnNc3oAAWiRU04mta7TdBV
lm81iBpdRvUNADaas23Hc9RKfMylGXUGtJz0zMtin3TUbk8FnkR012VgBL2OcEV+rfwEO3OeDO4m
b9IgnO/4sTCiVCjcBoe3oHsXvMIpuTWy9bwUTU74W+GJ5DYvVXCj2SSp1s4ugRZcLZAQ7cAwwY8u
1/lxvvKK4f3qLzZykb7tFfhiYx411cfVYnPVMsuqNLDYWrCEhpmNbzzo3YKHZvDATZWASZ26kZMH
D9yEhLbIzVuiPFrIq+2T3hlCGmxtP3ioEW8pW6Ff5kmCQykQRTyIfAEiWnFW3XzLuoImpf3ZTM5V
c/Xmp829a+LhooLFjzJ29tIC3EyBHh28Tj4TIJ1g6LHCoiMSMNsXE3mQvWynG6rMV/qIA0HhZHcg
0LPvszTzrnggbahHjTaBzbmw+p/DGOfI9PVA5DVBy0LfjcBi4JXxqStsdZ5v3bf+4yrPjHcbXQ2F
7b4lyVis9Lr03ubReKcbwWPOeX7vOE5+D95r98z66UQmiEPk9z2A+LcIzzKo5sk4JLdhuE9AxnRH
XtT0HdvnVi0u1JNplt93Vf1aexWYNNTKZJIMnBWuZsaHxTbUVhf6mZ7vyIUGCl6i6KJGEQ/ZaM2k
hZxo3Nv5erlr7HFrl0swUC/rxVZhHjxDAq9l+PjAWT35J9vt72ka/UjARbRQKm0+rW60oOHN5o+w
/Ag5TpQC7F/XxVRF3Z0MvOS8fDLuRenKAE0ialLxCyNf5nbRStNc79NP1ZoRYKQm6KrIhZpgAgcI
M5gx/1S0qDcEEN0rSx4ut9X7yt9rLXDry086dIN21H3xZfnFIUAK3n9eHJZPJysnuNXxG601/w0D
2aio63ibu1NjH8GwIVQxjTh4JkQStLqU3zLWP5lFmT9lkGw8eroOhK6yQ8/O0ur+OmEfDvCnz7Y9
qIwOftnYzxxEd+Sku6YR9q7eXVLL0daaU5crDgG+x0EaL6Ifq4tQPbcJpi2wImBObgPjsXNld+eD
9Kr3c+ORTIMBaq+4jNMT2eQQN/syrfVwnuCY8aM0thHnBpg4AdHDvnrIDrQ4OHHzI6Iixoq6NCHA
P4vmGvKeTMOEUGIhh25Hi6PapDxnVvWLBunjaqlxQgo3vs137y0BtFnqbmgx38vFVbebK/lTE2TZ
tzr3jDP1JLaHu8gzB9CJ4AeaNBnfA6mypkEy1ZDIXNldJI/UzafG2nspgnXkQh9BoDJOnx7JoHnQ
eAnaSd/TBwCth36MucRREmcqkb7qqTXcT7bH75pJ/IxEEHyBtPu4gSLguI8lugnX1iDdAkYzC4Jz
05VQ4EMF9RfwFNqgxC37UzOkgK6Z97N5gAIfb1vwhSBGE76fuEGhtp9xegs2P0fq4zRUzeoTUM/K
GMTEDetBw8du4uiV8texXn3njNdPDZJse84g8YMobfCkHCi1jT3gd5t91RDk/J45AEDmwv6dW8Wt
L0bzjWf9CD1Qs7p3rXTY+a0pj1Hr5ohT5DpYA235lI9Qxq0g0PlDTYdGqf07xXSvRDAY/6LRNrIK
/GsUOkoSVB156mtgtjByFJ8ViXyBRgW4nGFf3ISqPi8CD2lEBNRmNxe19+SG6oj31UbltqyWZj8i
IjqA5PEImm+Ud2ircvxZegnQpYH5CtnhFqBEo9wz2ecv7WCfvcZIvqOepwgbwKOv3DP1S22MSK1Z
Y/r9Y6YoIEZBM2s3BmzbsvS1lmVIEMVV8UJXVezm85X4i+1vfrFu6HhuNsWnPJvmWuMJzGD7T1m9
OcfmjI+aM7kHSq/Nox6yZBtHa1Fm8pGjI2dapWjZnuwyK1bVhMTutRmaZueCfuDVLJuZz8otfGOT
W353AAoJ4rxFPfNZYS8Ne9aDQNsMtBfl7yNOhio1wBScsQaPstkIc6Ow82HiBuDBbpP8v/RFmPFV
lPLoFOSQHQFUJq+v5eQg4WKINQ0gT1hfU2gIWutskmtgqKLT4haNTrId48ILpY1qTgGgxomXw/CU
CLPagKVMbufuBCI22+3wkUxveOLCmEDgWpxpkBrhgTAMRV331KPVZG68r2Yb4n212NLi7cCrHhEv
38xXxJkF+aGz8I3uSj2mF2yfBWUXUpcaBHlBzBmzq90GAGwqDwYCsdBWUiJk+8sas4ea8O81/nYX
q4X2azOAezIZ7eZRy40TcTNEUCfd56i12kj1pYBGX6pi0eLWQrT70RbTSYf46wYPR++UsDgJe3+y
zyyvrRcddOkzbR2v6iNYKJt1DNTcF3KLitY+G3q88816QFG9+52+MYxBuKJFzOK+1/X+1MeDv9bj
PP3Oy0vdWsHXIQft6tRP6VEvi+pRTaTxLq+hoWMCLmSluXvIC6zjMtP9GSPgkyS9+I5sqQgHO0ju
ct8wIOY6gWXUqieIKOfvvg4UWTjkGKu1geTpAIZecH/Y+lrSlYWjqqi4j3ABruZRdWUl35xeQsXd
R5mQakCKyeMdA6B35/Q2krIcT6Ie2wjw+3vTLsBz5r71kFpXfGnzHyPpxzVzEXSlv2WRDNk9lOWU
BtedE+jO1wJcuxBTFF/NSeohzzMBLb1Y7Ht30PY6Mp03gZLwEHm56a2V8kwc2kEF9s60Fl/1toAc
JOovNJGVTxVK71G6jau4ayAbikfyk5bxd9sySleVrrONqDowA9l4UKJEozzSR47coji7bfdt/sTq
R3EbkH2RR5nwPRQLsuegbM51rQVPGQifjniiqG+hGL8qe6HjbWEmiX10PVCl/Ns+IZGxqg3W7vH4
kxds+OVlclwBfWi73uVmk65aXWbjika8JJ1Wfesku1qM0DXToIPgByqopbqLzcuLcQ9sW3c/qIaB
WB/ZC9ioSwOLrWYe27aROYSEciO8G87A957tRgfCty12zcumnQ7s8KogmtZF2Sqwunvk1tim4nh6
xJph3qrc0Tapuord8f2KbH8bBbAU9DnASu4y/PccfaQOtux/GPuy5bhxbctfOXGem9EACZLgjb79
kMmcB6VSkmX5hSHbZYITOI9f34s7VUeyXbeqKyoYiZFpKkkCe69hcounqtLfLUQZv0dlvUYgrv/C
syDxgZ8az62UiOzxvF7r1HWWpp6MRSAzfpSkiECBYirbiMhhnRPuqYoO7hxFpk9IU8DLtZhgRAvw
6jp2W7CVZ8IdgbioDgIA8L+xnBMCOfnZmx+/ujVfzKlh21jYeCQXxpDsBDPwligTeKB3dShgpsPj
7wHuCmk69mvhqdjntp2dvYTJg5ryejW0ugXXG3xxuHl+F3X2Y8y75lGqqNkEQZ7twsyGU9o8GfWY
LDiuR7X9itB+7AfupH2XyXELCUHCqNPB07pcBa5trqjYg7x3dd46CMveOFkGuPjYPEw6ALU/ibId
chogGMLh4R7OIG91pXsygninlbP6K8+KwMKrdm6c5lS8qxXzAVnsjQdE13AV+igsfOL+J0hdbZHr
NfEKg8sThBSre4VgzK2OitQAdHuztZaGCwGETnTmE2jg3V6YxaxNLRE+rGAN8V50IKCI62qdYisE
Qlo63jKZFcZh1frJqavwwbWb9NiNSbAkRW/nz/o2t9Jjbs32TIjAr6Dlm8KUsFjgtuVfobfRAvNv
phe3dUZoveAPkdpR98BkBcGh+VE7qre+nYKisWW26qo4xKvbAIks7A2nL4LBmWdox2fYxbzVExAD
Gpm3euo/6ThYhcYEjkHTJFvRR2qNJAfyenLCcxG5cqjbgBSSpOmWJ1nzmXqoJhKbGOZ8Cyy2suVN
er4x2LD5yzIJzyNfBpaMLb2t6UAaTjk13M/okrbVxyK1IuLf7+j6l1H/W+svY987d/NUpTTazRRO
+35E0hVW6OVhQARgrStuPWhAwmBzrKfveXBXDH3whzWVPyxbyqc25dhZhkNwBAq8uo1ps8JY6RFM
Jbrf2CiqTWyoHLGneQ3Uzguefj6k3mQtGXt950y/86oLiEnsshLmPgLM697JahgUj+0bE/u9HzwZ
sDbvsifBaobfaV9Bmyaz1qkNcHGUlMUJJHi9Auyp/FS5/BtRGw3nGx5byff3MSyalG8E9kvr4I9J
rDUgjMv1e9Grh3INe2S1Tt0wPNojqFf28Ezo9zzvYE2ngvEsheyPZouNTFQG/LVObh2s4YENfIFs
QQmECG6JHCtMhIVFcSQbmmwu2nORWq0O3E5qxV7RfKLWvxqbOAqZi0xDQNXQZywTsK6EAa1ZDvJQ
tgxLzbm+rxwIBozNS9nK3PrRJq68wo/Wh8JtmN2rcCYwtNERSt22+KbBIfYhqyHujAKuf6PhJk9h
mlcrOElNJ1C+0r1TJM5mKnLrYsWFvexsR710pr5maS5+gNgPfKPXflfln8Nd1QK+0SUmhPzxroA+
godQjJcd7aYLgB4YPtHtT/Wm0M7GLaqb+5A3mtkF3O6D1jBGejckygrVbOxWQQx3giHRewMvBAw/
jAsUbKBEVQC1j+DKorSj/kDFZszfikQ9xNvhY+v4c5FaYwZ62P84Np+A0Sl15kPa9mjXrt558wIL
aEQ4sskyUycq02HuEuST3sWJGx05Fp+kZxC3/R+BnauL0w/iyqbkTGIIlu6tDWCj8Zp6jdn0B1h6
4QVr21svqjZHC72GFL3mlet/5oJ+xa2Xrgtn3craWiFCCYDwULHnyII2HO7r4F6rGnrcePifwJFB
DiroFIIuvXWaABWHOWJtXZu8bpY518Pn2LNeO89N/jDLBsPnPJSdltgqseS748FodQhtBkO2EPd0
WEMbpR+RJul4dAq48ZoagbgtKLuEZ8c8Vq+0TKMNggTLdSGtLtnTYs0T+A2CDF+sSM2LdL3aIUhP
RoVXxaz8RfXN0ILaMdeLXi7fu1I9bDpTvBi8cgHB3mkD0kz27MJeXHOpvmYBaNAutNjOcar6swSB
GlCDRn2NYQ1gM2hvmG4UbH4emfBouujMetZY2ZwgwaRPWPXqE3Yg8dYejE/SiqKDFUfr0MzKhzSN
u4uTuAC09HAGHRBzWVYBY1tqNTq7OYah/HJrZaPzvQb544DFEXYtjjBgeYkIGfWlA4Tr1navjTsq
RaXn+P/+1//+v//n2/Bf4R/5BTDSMNf/0m12ySPd1P/9b4f9+1/FrXr3/b//LTxpSdsW0LCwPaiP
OI5E+7fXK5Lg6M3/l2qgNwY3IvNB1Hn90Jg+DAiy77EOQnDTwhKhW09sLW9WVQCT/tokI2i4bet+
R+oc6XP9rTP82z427FVyAGNlk9AKq7ftbguomZ2enUllG0m6crBLFQs1ltHm5jKYRM1PZfCIzwpA
mPdlRpzYsY9sTAaDECgT0SFMgo911LnMUp/hN76HPTHQs/PB1tlwsubDEDfVOsdDD4pMf7amVfsZ
YvrZ1u4YVux25lTAI8nu1oXGUmeaAG4KbPH3l16Yv196xxEOflm2jRy0I36+9JDHy42+dp2Hpo/G
LZLAIVBTfFplwihfqgRJk3k50U/gQZdSVBfq4YDzBKo2A0zsr3tVOjD2mZIf5unZLLNhDS3Mio29
bdfqJY0q04+tpD+5sMQ8lAV0Mkbkpj5NEH3G5XW+z12hPw2M99yVBXAaCdPxSLcZr8a7VsXWXggT
z1xQGtx/+F161q8XRzBEfXF1BKAhju3YP1+cXialBHReP9wW6U5hg5efi0/IUOT3cJTt7kHVf6LH
YVRrY02PPCrOvQDX0vdjAa9iU3mviAG3K8fONFTT8GBSuoZZg203n822OrnzGhEvxauOWf5sGwUs
g4oeXcdcHGr3ooy8ugBov0bC3n7IZzX9Etq2kDtIggPVQTIs2TQF9B+plQZU0bC2Z11+RM3gWltF
Arw9K1siOBXvJldDtT/QoDwOATQzrD6plnUAFqFqHuBdbz/80lfwS+2YOwnnjl+W9uQwZ7a2t58b
yX5u6kKwk3oEPbD8ZUcuoj+q3ssem/mASGFR2TEEwFDIIqdbdKAe7jOv0I9my6u1wad8Ra00uu/T
2+gc4r13t3ijKEy2MkWTfBCX7xp3firzZk0NpcnUP/wihPfTL8JmTHL8b8Mx2wUN2bXm2+nDkwpP
FnOElEz4YOMVBfs4Npx7Dnll4hlG5Sfu1eYrLcKE0Q3H0A6Gs6E8LNGMClaQcXIiV9mbSyyZx97s
Yelj5RVFsWhmt7cIIEB475QxzGWS8kCDqIGK/2PdbbKQJcGmriVQNqMl063bT/zAhOQH+iSGxCoX
OhqBtkKiiG2FjHfvzb/1uVWIqt38w7Pn58f+fDEhAOUI5kjPhBCd5/x8MRNVMZ5mLLi6Qz0iFZt5
Cw7+wsWMDA+g74yvutTTLzmzV7TWpR5VpcDS60UPhVsIzyKNWEhwj7tiWyPPMD9nq/np+uEAktGp
a2Hehg5UDY8PBJ24QjgtnPSySjjkXU2W3XMviRYUbKEGlhlvDcjORIgSQNbdEK1exkUBLZvAS+8d
4Fz+/qp47m8/MUu4zHa5CcldJqxfrgpWVCLUTepcGexyT9ZsmAFpkwQQttnlljRRQyeO/aG4j5wp
9T9IL+cwNCC5ZKqDfh6IsRJS8iStHLgjcHCD0/h1FRvQ4s7qJUEBcxvyHLBCDg/2jBiMw43bFu7z
e6/aATrNZbBu7OfQUBHEEMWIjHBLxXau6yUYSmq0fqujfsUcarp1nvtR3VhLLLWF8VLN8t4LN5zE
Ax7D8BUxwxhKXU65o5aohMdWUMGGi1o/9PZEXcMgV3hH1ZrzT2D8gp9TsY7NetpqG0CVuZ7lg4Nn
BIKKUE3Bjh+C/RJgfFsuutobHsyZQFKAiIzULXZKc2lu60c4KKUNwnKwCFOhhrxzz4MdzL2Lc9tE
kJmfmuAgM/dzqtvmSlU5Xl1+ihzGmorUwFNQqBh//fvfiGn/dut48NvwOMwFPFtgFz63f3gOjR7D
6260yqtSfI466+e4rqKvugfoMBgcdkHmJwI8DwBg6OuprwUUMZDfD14KpJXW8E2FSobrRI8/j/Sq
jmEDMx69zIjAcYUWi9PHFWJSkKulooymlSra6aFTLlRFQr2OZke8IjfyE2RiATWdi9hhNFvpzio3
czGrID5aSnvYUhFEo7cpqQgr5FUEqNlKWviVEyMoCsx6FU1O84F6DbY4VkZVdSMOIVA17VIBqtuN
em1nEJKAExi/Ua/hNpffBZb9gXpdhEO9avusvZ2CzjOCmAPct5m4L6bptveO6YV3SQf+6wASz4vV
mnAKZyw7AqHgPvKw3AWq4C9QFWnWeKYGG+oWx9A/L5Dr6hsJvFOHHQTVO6J5fZ/WCidEgOfhNG3R
5iFC8cWxbsUE3CisG8eyU4/QXBfA5yBaV7n1bqyREQCtwF1C/SL6juWTXmRTGTwl3WT6gTGkdxrY
0G2bd+aOZrIbZADfZ+pZFl69YgA5GT5ZXTAsTZjGITgNbrKcD1RvV824qm2rXXJnequjBuo3YJTF
mHWbQ0YbmFjVdzJEBEWLNvsCAfg9OUM2cXOwh8l7AYjRWcbuqMCfgH2q21R8O0QI2HPTsvANZPZF
RvW+DvQTyAzJHcPj8H7ExgieFzC4tvPuEXmuEHZ2Yf6YZ1MNm4Ci21DRKdN2V3cAjlMRJszWpa7Z
Om6t/B4Rdu7nLHWvZpmnd6x0N3wc3CtVDVHQ+IEZTGtrrjNFWcO549Y96FN9Ngu9o2AtTIOgbpg6
OwoYKcqQzXXN4AIb3TEQwrFYkpBuezE0v48qG0G9vN5ZQVX+6Mzk1YonCc5rHSyxTReXklv1RqS1
ATzQBLkGsDjXRdTm17+aJ012Q1aUGwQsulXZwRJPR8W1mNkogEHCJXkmomgjh2ljnWrcUqijgw3j
AOrrTHhKyahETn4YP8s896cxH5/iBAQNWTocuRbs2LG6FSBo5HiRzuKGdlr4IBYN+75qKmTg+q5P
TnWcl8uaM+8e+qRqY8kiguNMPh4TE9F5QBLdB8dEosDJlfwKTtUqzULxI2y9Q9cgI0PDAQfw7kWo
og0ATdP675+E1q9vS6waBLMYXgwO5xzPlJ8fhAhDlY05GB0M4zlCrH2A9BJRBiA3dfFUy7eQCkNE
hOo6eEeppnucGqeE4Q1U8h234Pdxp7Ee6MvsW45fJcBl4vm9BzD8IRLVQbR1Z4kV0llpIbKK/U/n
rUhUpZ0NbOkTLBxhjLsM6zq7rSMsoI+XrRiTc6sa80INDBmQy99fBv7runS+DDbDumH+z3Foh/3h
feAOA3DekrXnN0y7681MUtzyDM7HEPFCGMAyJ+hlvt/0aWj5YrDKXx8GNKJIAfKnu18V0LNDpixe
/v1XFvyXdY7LJZcSfzmJh4f4becJpimH0WAUn28L+ilwKyihh9EXxITTOSgPtZ1kU3oB2/xZTe/4
igNK9Xt1CN3GWzWz2ugLrDbee9dx4/p2VGpoNK0ozJm5XvRk2tByydPVqGoIByPl4euEq6sRlm+f
YIQg/L4FzUOHXPjj/Om9n4ZF3j9sx2n/8B4JsfFOxzZYYGNhOZ5gKP/8c+7HaYiqyU62YwCql720
YMrSTbDadrHQRADJvfZTD0PdmXDSt8kFoLfq03uPwBAT8kPmsOjDAK6NJqgM0TDAyklBYDrFOwcs
0Fw92Cwr9/3cSkU6hEgEj84QHpVg8Kr6z3jd2wl4wpx/Zf3h738D5hxd+Pmfi5tXulAJEabrgpP1
8z8XVItsRCYr3N44XFaxvEVkENv3TmaokbiEhko1H5IprKEDjvpu1OC0QaB6kThQcQzbDsJ8zEXY
OjStzQgtZ4X9Aqi7H8rv7cQJk9U//JrxR7LmaMCHf4zNTPxLPM8yEeERUv4axWJw9c3dSNWbtE3E
voVd+BJIISDYejv8HGUeJPAAPJduBaakGKIF1QMB5K6hxYgEdKTVZ4/lKcyObOfMkXN4ypAXpW46
t/UhVAi7UDG3IUtdxz2DqGOE1fLQFHtkzL4CbBX/yIozFo14I+nQQkYqkC+z1PASkcH2KoK0WWes
LI9N2rl7JJH7TVOJ6QJudujjUW4+z/N0TRD9mKa3eUwDSo8OkolFceahwgsECpLdGUD7kwyTfG/i
7uZzeKiFAlXYnibjqYLuxpl6UTUVx7actmA/v1I9VVEjHcauDHyOZf/ydgaqrOcpaz50i1brcEN1
H04m3WbTjnF9+FCXdTo7Nqz07b6E3yQNoVPZIH9tzLTKPtZRH8Ou8tkDrUPA4vdvDStq7Akl8zZY
aZW7kEEFMQVzDC6OHPxMmWofbD/TPsaFiXB9wgPI5LVGd6ByLvNw2YQ8wup2XKVB7cBVbUrGJQSU
8UZxmuzBbZV7mkRw5wiF0lzVpgFf1A2z4RViZ8jfhOJgiOzHe4/eZj8ggu3i0S4SrBcxEok4d9e4
sFmmObx5IginQ7SgtU/UQ6RlskVsHAHouZHqrESsELpSl9uZMm9cZ+M4+bc5Iqx44ym+c6tNVCdQ
ipvHmbXUK+5xd3WbIQ/Kewv+lu+TunyKfBA9iw3NKqYiOEdpuJc2s/Ml6IBwpCiCcZuy23maMBBH
WLc8U3eaZ0Baf9FASHNPxUBJMbN2gOucvwIdyhB6GqljHmlUKENjWxX4m9C3ojrLBB0Bue4z9Y9E
BHGOgCufrs04BF+svI6OEtpweMZ0a1MJcYXQo7haE6Sw4CfhrRrHVno5GMkCji3ZPXUBxsAChQ1u
pJFp5iszFs3G66AmXKevaZ+m62ES0U4YZvEpnQIsQNz0FQjI2nea3DzAdXS4Gl33lZdB8gpcFJYS
uuFnGXrJHVanzoIatDP86ErXuI+CPDlOdZP6dAJExg9yhjPm3XiGVB9k7Af8KegkafCYF54F9dUh
3aRF721qYRSfYb29HFkVrM20BrXUQxrHaA59XCL30CIYuMTTJd7xxGXgWOOSIfLIFsUQsXIZ4CEW
8FDfUyt3os53sPPfUFEZHvBMMF69TVXhN1wiRnOWXsseYIgRrQMTgTwqlrpid6A0bm99mwH8bFgF
5Ougtr7RbG7hGhuY7NpL7ML5g2kM4ppZB2q71WgwITIg3m5fVRqN3mPPAquV+ZtbKfZXEBEBbajG
SxPx2LfvPMdEYyTrNvQ92pyJoyX023fuHXkHOLG+fef557CGtkG+orOmNhDsk+sikz6fYD7Q90a8
ub99r7/7zjRoqI3fvnOYVBDsR97trtHDujcSe9NW3q5Abg4ctLYAsMPosLSgj2PaVoCtIidSRK69
9ahFGjnYijqFrdutZwNSR2zLEK5tMy5knqMHonodRPI5sRSMpKmOQV5UHenjrbboTLYA1C7QRuKr
CC8AK3mI6xJ8jgoqb1iCpA/gXaYPZQZHyt67pw4ADVgrBirViooFS8wrBlNHGgIHMOn3qtdrqqsl
ksVttIQV6rjLu3T5Ngzz1qoBLqctobttdukDC+3mbuTO5r1HVo4t/pltvqW52qnxTrgiuluWRXGg
fjS0CgfYsbGh3lGdHlh/HEX8MpVTu5NWmfqI7MYb0Qz2niU6O4VDhZX64Ae62Mkkh70V09kiVcX4
h5rWqXbrH2M6fcMO2vwkcyQX4irQwIRD+G6qBTaWZhPeDwF0ZHRnZl9MLpErxiAAZrHTaczX2LYg
xN9M2ZXOPIy5vY/jwdlBGnBTSAfyQubkHppY/WH1Zok0qQFxS0fapwhvjbUoQg42HSyzx6T0liwA
5sGoV6WAMEcKlMWrDNkZEtpz+hNRGzngIscACqjIzL8bbfithLPrZ2dgyVL0Y/BQQ5/Shw0DA+1j
ejs3WPzF/pfzRm0o78GHAG1Oqf4TUMIgOHMgCn46Hyy6wefL62LtjQUUzKF+vq6gAeIHKSx0dMex
4B47/gpi3iLozPrFq0G1V1CN2zLEMj55wtmX2Txr5fGlnGB0ZA0dv9NRglwOjUQsMlDl+BB4vNi7
MJNe0YBMbyYzll9ALUlhkNPXO8D05ePkORdqn5wYMV1e9mdVIDwPdiP8zuczZV4IoS/hPuK2a3YD
U8m6NKvgS1CtbwMt2a3Mdsr3nCHCBZO/z7cvAtTswtC4cAk2BCcT+ZtlPk8I4NI+j1r9aZJq3Jqg
gq+zpm1fkmJcUAfDAj8P3n3ZAeJL5dWTMJ+iU9U2yNs1Vg2XEBiIowMFTJ8aDLtee3hqPrfSEhsJ
qdKNSgbjORf4y8/nhMRd6U9KpkjhAvEDj+TydrlyGKsvgHcJr44Bh5pgNhGmEVUMxA8CSS/N5ISb
YSqqLVxIxk9TDp+V+UInGXQVIICZnZzJ8ADBi83FhFfSE5JVT+UIB48IeIJtHiawDbslvpH9tqGd
gHiWg9TlLARDDTx0H4wB5pzz27QyYvtazAeZYm1XWrGxotdn5HVokN+UM9S3F2qRRdMmh+7PkgZR
rw7o3RHLyROVnKH14LrR4zWc5+YGy1y+B4Nq4QIV85QKw7hPwuLAgy58HtwcFwdkz1sssqo4YE4s
G1bU6mRh6htI3e0o+Agk6Y+0kOxMpXlGEyiKJz3PCHk6CKsjfmmXOO+fZPFUwW8SpJAjsKfy2Nod
VqddOZjb3m3vzLkBXDeQyD40G0OxxUPf2U1FDA874LLkMbDNPz+OyoHLzjR8D/mXXoQQ+267DEEw
z0qWylXNUuIduSktJpIl7Bg3Zietcw2+yXWqmDpZGbt766wNJPyGNvNvZRPxQjA0ywZON/NktYYP
KYvv08hLr0iNI+CvvD9aJ0Wb2cpsZTY1fmZ0olrk39qi4Ssg0dkKeGcLSlxO/JyGhrPKDC+HsQ2K
ZQ9J9kAlxZGKg2VugUHDKioP7Ac9Fat81MlzqCpkMmZTLyykk2e4JchNxYK31jgdEh+KTeOOWjvm
vopcVXc01AhXk8XAWEjL4oLgyxOdJ9Oi3NOXyub5QRn/6y9FrRmij/SlDCh8YrGQlJtgnNiRUJ43
vOdc1EiALwLsZG5iAdTlJiPwARkaGgEC7HMnl8QE3ie6daI5o7mTnWWTXzbhClv6JWBJ8QNwINOT
BbR70oAdTCXW51iiQY2dSpJbO2tiya2UFuPRCvP+Qm1B491Br0veUckM2UMJaclbCajK53Zw+Zna
dJh95cqObqrhDA7zyI2I/nQ7BavSBe6N4Eja4BBYrRbaGwEImb9c0ObQLOCpPFCrxnt+wTOBPA21
wv8d91QKpG0bsifH9dJlxk6NUyU7pMbyx8lx401iMO5TMUxZc5JV8NllToRfMXxKwxFqY9TIGpwq
t2pvr2sjfxySLl/rGCF6au0DKzvWI55ot7ENdFJk+khdMw2pcgTqsXCfT6ravlvB8SFF9h0TeVBg
2AP9n1Z9fU4tWAukScZ95Nfrs13C5xegHHyMFTAWIxwb1rfKUnloKmt+ibNO7BB6GGEJN8/BAATJ
rOxz1avdMAGjDnFE/cC9PjuXkTozgxs5wKITNmzcgp3Q3GpHdXMIRiDOgqzMH6gORldf7MwEEGuu
irwepvHzRmikCUYO1oKZ13j6YvzAAZ0KFMwdqUgjzGKtko5dqYYrrPVGO03W1KbGpL8gDHLrTj36
AYbXbYFIEhUlwp4Q7u+ukzt8gVROc6TqxgCsET/Qbk/FsC4FmEagC1CRDn1lPlpNmp7oTN4EekWE
txcoS/iidGC2D+8NHz+U9NKLga0s1nYrPGnKtW5y16eBXc6Na//H7V9bl97kjyCbA5aHWabYMu+S
NN6YatQP1N3WSMyabDLfvr4MBfZA9rOXwG9qCb4o+PjhEs5OUPZ2LeuSuDMy25D79yr6lAzuGki+
4USlWxUMN5A2HIYNCLVvw6HzbwE6PnZLKB3sVDG4q1SA5zACBXvpYpndDkEtZ8OFYO+1OWRmshpy
d8Og3/pZXtuvWxfGfp4qIr9PQn5CPrs5AQmY+cmQqm/BjsLM7+1MdH/bTuPxas6w+UvzNbJcrl8i
RXRoG3DzyR39vUgiOu9FUIcgPzN3Bk0RnbH8fnpvpbE1YJl+5bFhJ5HBuqst/oNSwo5UkGirKmdD
KWGs2k4jjAiuDVah1CuI3aexh15xmPXe+uahZPKnro2ae0945X1qpZ8ICVPEoVy7ReGtW7w6kZJd
jA5olSAZ55t3na3UqLKjwrYlSSJVAAX0ZxfS2EoGVfqQwhlWY58n48L19AW6h/GOAFK3OoJJOUNT
+zdzN3h+AyBSDFBAd5jERYOQspoEILsaxBno/llP1AqLMRgcw9chTfpwPYSI0xVGDzVNbubspBJv
xZEdu1jzYYT6xSXMiq+jWSV7KlG9bM23oVRHB+YYgz9i03ZnW9A6jiBOfRjdunu0k7ZeNaWq1/1c
FAZ3d04cRktqzUXs3ZWV2FMjVRVd53sW4/dUgl8O5HnHLD/Ag/3jbIyvo7By7uGU3VyN5NSaur/n
s/15nyGF7gUNW1Ab1TmhARurqEdAaO5PdV5yaqrWPHZxdn4f6IwDW1Dxl4GWtpEWxyDwwXqEKaa3
M9GAONPBNjelTM8a6wSILnCEsEJ3axjaPOigd377hBX+mrsB0F8NokeIpCFKMbMQAA/oy84+Uqkd
DPsAY4xXKtEBkP9xGcPpfGNlPYS6OxleO8RT58E0TRA1xnx3R35XJ1DdnmdslG0f+95QV0cBJJVq
eEBOn0z6J8WQtfaFciQkUHH56BBX1SG1LONEpbEHj3bo+ScqVW7fHatcTpsUmbNjFCo4Ss6H5D+f
7MhrN01SvlCPlJdvPag4punSFkUMW0LRQIIWJKAJlrULD2rZ575MvTs2N2RzQy4AZoUgLGj6ee/d
gWz8NgJs1x9TYYKuY6e7boYoWHwS9wLql5NZX7MZpuDi0b6tC4RRqAPV9bMYkAEs7G1QnRvi3vXW
2j059rB0EjMCWFqLMx16b4ANGzx01x0MlbChR4OSM9B5nFsE+IuDhZAa9aNWgAsfO7iybUlZS3sO
LFEceSBhLY9DY39BDVSeW40g/AbMJ/j3Cl5C2uvNh/dPoTEqv5jrjBCtIvE+tr73G3L7CLObr6rv
yxcEZ5EOwZ//jLyreS2RjaT6Ch70CJvVxZYNUfmisE3KhsL51LVY8ECCE1vuuf59uIZLzaECNPvS
mFCsmeDj9IyNBATQ50/VXEefqI5aqV/fVerXVun1b2PzKqiWXq/MjTFZIMk1CiJJUOLfA4Cyoqr3
evqUO014aqWoN56dTI8iDU4GTDq+zx8AmezpA0zhbzVuBSffmxV5gL9EG7dqb1T8kgbYQ0T0l6OP
tTfBrEeOPQIk+Js684EarMlUe+/PERL/0vONCuTCuAUYD2vyzXxoNr0s+SP+lMamT0PtUzGtgTS2
EbZZULEeEmzTsFIIq8hsl5Zhrvs+joEdwlAPCMdFiTvvYDQWf6SJq7hEYHUuKgcTexqx9gARXugE
j/ICgbFVoczh7M3koGSARSizQ78D6wmp7KAR1jMUwyBpmGTFknupeDYcjWitoUvw3ErruSrql9G2
0kuI+OfjXwwy+Mh8nZvOScNW2zDiBGslPwyBusQd40f0oZ98vLGcrWM59jozTL0ZgfFGfBwvXypa
tcDOan75UrGBn+pyylR5P46p2JupZywhAzV+ZhBNWnatnR0RcumegUnTAp4J1EsVwgDdzBs+exKi
vRB8yo5WZ1AvGvxXvSwDXBDNHYVoSNI9C+NEMxRN+3ZaKv5yWvSq0z5fl0bPfeQPs/P7IbagB1ew
03tNxvEeXwCTtawquzhSA9xF9Bnk9/bIIOz7WWe4l/GeeYJLmLPNxtJeJ8h8fu6q2k9nzFLswsQg
LBp5jKEEezd0sDy/gZkwMqji5Cktm7eRPMhuI6lD+p+RpZlZt5GEdoLF5P2YN9sIXhWvtd4MEKz6
UcGJclEWnfNkQ6VjlXd9dKpKIzlUxmCuPdvJHxBpQW7L7cS3dmoXNCrJx5dWTdFzg2C8D1SZOiuB
1Cq3Eb8DCTa5xnWglmGWll+jXkLlAZmzJMAb1Sjqz1PkldBsqdUd5CK7nazyFyz6M78cBGJRMF6C
3tMov2DBCUxtG/2YjU4SsN5edMbdZZDb0YU3gbmVMnG2ucWRJAL+Hja9/fAinBw2Nni3ciN4afFC
aLntnYOS548dKATLAh4hW+7l+SNDqgp0T29aFkIVj/3Ys7sGbom47/JH6mEPchtOY3qhKqfy6mUs
pdpR/yns7E2Z8dSnVgTxmzPk0e7pVFQl1eDDaqe9p1KjLA98I/iY0NxRVBlrB57KkIbFl3FCKwcI
tvhCfYc8q85ZZIPxHRkWzHSi7BGhq3OX6vyLFQEjLSDps6+kBLZ2Aqmj5vmXMRih5tkK/Cjg5fG5
YF+pu8GBTRokFvZUhC6Dmzf9S2615RbOevWaquFj6jcizsClyMxdbqpyRZN2hr3PcTM+OroBJc8S
O2DIkmuSC/j2CIC7a7eDP1XeBXgVlnhXI5p8LRqgjNTYgeSl+2TphFW7hYqXgQTpXP7/HHybaj7b
X07AQ7iAxk0O9ZVZsaEBsx96Fk8xhxhZywt7QfWaD5NfhL1161bp4UO3RqYfuzlYLO0Y1smnMSJL
8P9H2XntRm507fqKCDCHU3bullpZI80JMeMZs5hDMV/9fliy3Ybx4Qf2CcEKZEdWWOsNJBF/JVkX
hNIz8EvoFvubjvNuiR70u64H4sF1GxEu6yDK+mA4BHAzdqroNg55eAIFd6oYWW9D7Hbvwmrt61TE
GWlMbja4DmTiHonDdAhdcv5/wGbf6mZJcAJg0yU1guC7beEmh3Wi/oxYy7Cfsk67REHTXyB3+3sr
qbWndEbwTcDx/u4M/dVU1y8ZMlBj0v6qSywqJq8bUWjFe7iOgvLq1XN/QsZ6PqaR7B6KWUNVGCuS
dxJEv4t0EH/G+tExLd5HY5hvfu5PuNHw7GkrySxNG+MAM6A/d2LBrXUonV2C9uervg4U7N6nn5or
0bImJoZf5HDMLD06zlobbztpWm9l0vnHuiEIoYozkLJjpmXpVxGTU+toBjL7Ko4xT2mB9dlWr1L7
LdcnsuVWWTK/UuycdKLoVl+dPdLVxwYjxa9Wt427o0dE6OtaUXms83KB1eB6be2SPZGzgf3j+q6g
9xTYxmnDV2vhQCTtfR0VyrU1COrkGBva/NWaB5F2iAdD/2pd8jQ6kGKHjLHeufVIhGAJbn21OgZO
z46J4Li6lUh066B36KiqInObcVh6iWzBem05jcvBdCJMU9bXNQZzOmDfBlVrlifp190xmss3vIem
KYRlKe/VgZ/3r7PUevDkMt39t4fqJqC8hiTy8oMqyhqT4VI4mCat9pGFbfr3wdKBM6qjByZfy0Mc
xU32TYz4qapU/dQhrtKfXgKyVJVUo6uhP9kX4z5dr791TXNiUXlKLuxWp846U381SyxNb/eWOLNe
fOGcZRIx46luUQrntkErZ6tubBQMPmECe7yAZX25vVhUYT/SaNVjxob8X68PhUMiclSmO9X39mKe
mZ0cX9Z3t/o+1ooz2tXv6pVv905K098QGDO+7uG9RJ4BVXS1W1EHLcFpRQS4ZM8rq+zv6jwXTheq
solVxj+nDqk09FuQHLC0YqsDsLj7OlVduzrXQtHhx6da/o/bdXlyMKOY1ML6kvN6Hzfu2RWpsj1r
PhIjgbkzUp+1GTq4wWgEpybmX66KrpN57JtEda87Qfze4uGm6o3Jt05Nq7OMBXz1YUioYK4E7gzK
2X4riAao+qwIptMiJsiB6ubY8pAjAVdIDIQFrUEqQB3qLg3u2vWgil3nNHs9giiu6samIUlNjr8O
dVO3iUyl3n3qdd59lsttH1jLhUnYJja2NriRN+wIfDGvZCXrbNVRtRgJto1rb7Fee6tXZ0Fk/HWZ
Kn5d28bO2a7QXP3Z5PIwz6Z2B6Qh9+3iXh1mO0Gwaj2oM1WXkDDagoNuN/9pQGocAuJ6reqcasNh
1uvq/J961UNdSpo82rcsl79e8X+9mLrWaIOfBBDXyByh33yM5r2+2iPO6wFc11+HWhko5tBKTm6s
71pVvPUZrVjf6IE2HkzppaFjOAmG0m188uoiP4wizt+TKHtSlJJFRil/i+7fPQLA6P93j0hruu28
dMjDBiiIBn1H8KqLyztT93a2hdfurcrLU8QRbuXbFa2Z9Uerau6hxxR3qv6rszfr3nYocLRz+r57
RGseZouNY8dE7CQg3dd6R2ypqrCZne7xq7Iu5QFA3yrkSl21HmSbJzv22PpW3earwfDwj8lQ0170
1cZp9XaatFnf5HnUb251qS8876tcKe+mW5NhIKcaqitV5b/aVVlKtDD+c7v/2XFa34FqUQd1R9fw
/6q7FXnqmNhVH79scITZZxDQtgEZlyms47m+n3BjJLNTNfqlgZuiW4KiaukjafbbuGvhVvIr71Wl
27qrKchspdusRfvUGuVzk+iMJWbinfwgI1wyttmT6X+oNlUD4jQ9ekQeN7c618HHIylh0xmZ0z4L
sALP1bPqrg65FbBs133v6zVUnS30FNEQIY9m5Y9Ho9DBwBRFfk8wLr+XxD6OAhWIJqqMkf+uz1G1
qD5gOTvw2AM6zmtv1QB30thXg4VkWJGb58rJBvkaFRj+Og1WeIEfvxROMn0aBZj11ik68tANpnR5
DECilPN5biDVs3CMHxHSxKBRg4GZsXUOx8Kef0G030BCGeMw70ewRlYAZslGUCBP+lctIok3WC3S
HR7S23qepSdtXXfBXap21jRPr7UETJ64KOsbfnb6uhNGpwRXIgQfex6/vCiv0VIgotrVF8sxyeN6
c16THfq7rM7UQSayOtrSQuwpju/dfw6E1uC+TwxrReKbB92Xn6rxVv+fvsvUiBXb9j/vcbtUZP5w
xpNvp+59q1dnt7ql9pO7BNns9R3855VuderNZAvSyz4uhP909Us7OTRuidBW7Mh7hGExqvdiaz/5
hdy16QJ+v3gKPIicWtX5r3VpPtbYLz3oJFJfZW8s4eJ1+WUYi+B1iXq5Je7i8R3QasvR3Vss/3fm
WgxWL91FA4Kj7pQOrYFvjPihGh2kgp4jHhfW3Hdt5tTYsMU86nivc4xWOVsyUGAZVFmdIpM+nkG0
rryPKXgrIny+82m8qhJUzpei1MeHr5KwCWz50+NXyfWOxVLpT6oUZERIXHQDSsv7Bv4c2vDYLQ/q
YAKE3ZWRpQNRoK5s7L8aWhCVWK74/q7Tnd6F4b+2IKoSxoxQx9sdGnQCHtJYHMo8wYz+nztDjg92
pQX6MsCEE7pTYe/QHnMfO0A3j3blpcfZ9mCWDTXQkvVgERW5L7CeNyN2I6xKqeut+GC1y8TylJLq
mya2GbZuAl0de5/HHtOkVJvu9GQetwWRrZ+o8DSG+7NFaW+rZ4V5Z2m1d50H0mqqoYFtjm+n/jmM
DhzOpfsNIcs/zLKrzgVmDYgA3k5T4Nln0rpy2aSxWZ07w8W7a9KiE5YOxJwhVLpOW7+KARg4M3x7
IrhXvxYscA4tVthb1VpALrxvx+KdYHTebfpxCf0+kc/1mlRFZWYJHQ8XxyEOMAWAIYWtSF/qZ2lE
y9chK8d/F39qi1sg9KvFF6JC8FLWs2ipxL+KquE/dfnar/ZLLGjVJcbS7RhbnGMLHGgSgozHXIid
J/QWVmySPhlOCxOmkc1PObivwaRbr1k/2cfMs6N9Xg/RNw0awQSU5mezIDlaDnN3TfXCup/Idm6a
diofpkTo8hDHMNFKUF7oYYzRyZAZXpHSjB7N9cCuqbmOK5EtJdy/AwPLIl2OuMbQqLoxRf8mfJ2e
1T3UQbgJIPB4Dy0VXJqwF7zNkTK0rfm7VdcobZJIxxWqTw/JACI8GhxxTdFxuFaNQPNVRi6RCIq3
BrEWC7sD+mRhwnRr0FynudcAbnpNiXJuKb0PK47QWhatd3EhFn8b+5/uWh3hAXXq1+AgWYImBMEc
Hw24rihgjRruqK52B3nY3o1xQeJnbVB1qtUx2OYi1k4f4LDNBg3CUCsW7yHoQIj7np381Of8WTaN
9loD7TrKxTb3eVNqH6WjbVSHGYftbd9k9p26MiqB6ijrFWxGngtDJ7/7lxVE5+TMdpn1kLqO+UBE
ctzHhYaDyD916qxNRbNZwxn7OZgHOITsjIZ58vljcq06OG1uXoPqVRWsigEiLAD9nabK++W1c5/t
WHfnOxsG3/Z2VbNeH1v1EMo58g6qQb2VCOwDFj4xIvOrK7YHFV/rpXif8Xx/GGojDknoE3Bul/ng
NdLbqW5+RIrAtQPm3bX1//sqZ0iatx7zJc0yh0fEiYZH2AhIfVj4JJNJurvV90lJonhZfLaDdFMN
Wa7rd4RYT+oiVc/nRfShG9cQl2c9kO0mwj767jfd0T+UqE4aHNAd8H5rsUS+3/Drd09q7nYIwNdZ
sehOEseoI8gs68Gp5V9X841+gB7+04r739wuvv/S+VMKgN4qTSMcXJySCEPPmzSgauiG6aHMM31r
5gZgYOnfzwaqakqRKh3MQ6wn/r0qqfq1SvUKFhEdvhK/ZlkB+LNd8VLPZvSkFc+AhKG8rIcFS6Zt
2kzJXhWBi642ys18aNIFYUu/v5NGNz84S4GQJVn3DZSq5aQaE2+a97gwlzvVit/tdClKfHhUa1ug
6DWD41KNqgqmBVBbe35QJScixhDJu4jtTWluV7/pfLXTGACUbnMA6RtVvPlVfxndqPK09pGN1m2U
p7Xu+RPcaGN+8X1kO00NI1OWvMuLBquHzcT0Nq8lVaWb5jsysfm96i/5yx6wiWfWWXv4wIieBmET
wOdmAWQKRDZAipnY6JjJFXssloATo0+dP826y+rRTu7JS+lb3tD4hKydycI2ZNx8mtqhBlxpZpu5
mPHb0wZcAvqPuHOCx+zsMtg8eXC783km25oX3sEmur73vcDd21X+Uae1Bkjf1TaC9OSRdOwJIeDk
KYgY3A04it99At12h0KzYdoWGhf2dFVnmgPcqKkRcDRdftZUGwvs2+tV9DjYEH9iliYUS+SMKXnU
I9yOZWRv/cokiputSPKjNz3NwboiCpD2jXl9JDDm6myZ7bJ5MxNY3shnnHn+pxAY2x8VEnvPtW7F
p9gvPoMh/iHSODhEiREcs0gjtsV2mFky4V+0vDnJnB/cFc3gy+mUtjWfFf0cP8Gm2HbCGTmpxxom
4l4ge5BFoM8b47W3jO+BYfqhDiJsa/cR0U7NC1uLBJE+A/wZ434zjDw9RAlKPKc6bLvQDNEfg0BH
/pw8YWguAgIQiYgdoGcP4mk9yS2Zjt049szLep5eJmCLoai6+55wfEzE/lfmlEjMNla3iyuj2ded
VoSjDcDUzIcNupIAnZJPw+2XH13TH/AvPMnFebDqVr8EEmwrk9OwC5K2DI1k/jPqf7Ql6svsfX8j
hc13IT9RGTykQfltKACTmHUPFbd6NkGrhWOLubypfYvLbOO0DdNK02E/JuwfefmB7tfe4pspA0zz
Jk/+1lkmbB37HTZAcwZyzO4Es5fQTgdCBpo2bsylzAFYOd/NxFwAfLOmDJJKbOjwCZl0V5dMsHOB
2VRTZ9fEBVm9xOTtnAyPgqnqD6BFf2hjWb720Z8NEroHSGhvGtFR1gnLtZ4IIBXJKjg15Uwei7fV
DfMKHpNPsjSoMhFeACI5/s7TuL0as4UZWv7aD4PxZnnnAQTlRovEqwEvZFuhbLCdGAOIeNon7MWv
9jKdK6HjxJUV17HD88mAIrNbMn4MEr3DIQFPek7iU9B0O8/EPDGqWixy7PGpN5KWxWfXHBIX0cFh
6B+Bfmztdh5BIdtno/K1UE+SAqRd/+ItFQnLuVq2fVS2Z5GOp7YHm4vUEqlZ4Otarx/HEY5ZZZcA
X8F1IVtPtj/xsFCpSRN1PW5xA64MSeRefQ+YM645om/cQ9cnaGcm+sYFASmQXjguCzwGGwug0IhK
48y23N+MvcbSPWpPxLBDu+lmUBz6OQ0E/PCmScxdMzfy3GcIpz+o0wbeWx7+q20xdSrKyh0OUu9P
VU2gC3QkV6m7GKr56wYxHkFpZIbFtIwHyB4lbGe7DbF6n9DRWORZBIm5d3r9QTfr5gyQfOEJS3zs
Utgfb+UMyKQ359/MVS40mSV4kmJVk2dlEDL7xWfXRFyhjDdR7eFBlfu/nvFz+kx9NnCz1yRhaf40
Xe9FRH1oktM7xXBVd146/FFLfh4RLI+17SLgW6PdTAa+KleR7CF4aPMsQT8Y41VXvJbJ0uzyHiBy
2/8uPDRLAOp6yKbW9W7REv9haKNTsfjaS4TAbzQnF8Pq30qnq/Yol3x2Za7tvEjy4yHsiPrPcK+7
YiCFT6LakNWLTIbvcWt3KBkm7iFzSajUY7+Phrbc8H6zS1FMhyDhCylqNFvMwhnum4ovy8jFazGS
1zcbti6ROGRpsV8IKB9dIe+KokLaJ6vexlrfiNUbBp9KbKLwTCOjme27Krpra1QlMh5G3Rge68j4
SEyPUI1sLzr7jU2/DMMO5qJz1kxNELPP7FMuELlou+ZPYVRViCe1pbd/otKThpOdYk0ucwxT46eu
tIwjCr1t3DtbFJArT77ouXhvbD0JA2ti6+sX18Rz431rjegLx2BT26A4mQaLhMzPPro2WMI+8+eN
J+/qLg99d3ZDEZQYvhe1v69I91x7IIttLLtr6fREc5EjQUwNHlYndDQpZf9GTD8NxeB8WFUMI4uQ
04PQg+OYo3niy3Olzb8DD/0rJ/h0xgL7T2s8lWSewkSQLmZynjazA5yvMgN/Qxh6OrLzysmuoWaT
F80lHTvGYH+y95hnmGG/On1aufEOoXsCu9re2bMfbNN6wDsjg5wqxvSiDoNw0gvZ0UtetC7UYbcA
xju8+BkECyJLYeFqYd+1f6aW8+6M8x+t2ZEDS+w7wNiXGhaiNxNHtF2/2aKD8E1iNrrzyvwVWXHn
OjHdh12bt8c6lsVjMYPD05L+SfRLaPdFvitY1G1NiFmIYqU4fBkjWNrC3fQGzsqNKSwEgfzs2BZ+
fIctTYTaj5VclqBwThErtbNIMuOcjhYMzaRcLlWajccSEeQ7oOHWwRBivh+SImYxC60VeEyzH0aM
Eck1Gbs6zbzHoouTXdzeNz20Hlu4JFMxgEQ7gyVx2eBzmCD+u1lRkJsu08mb20DiHSGcV9cKsAtc
RPMm5XHQXPwGytR/60jab1rP6VHbT9AY7oEBWTOWTEjk69+Whp2T0QzVh9aQEw2ybjrVju1sobzK
sGO4/JgcmD4JvJYPaMUd4GSwD+BUcf3rhfXBBIazIlStj8ntezx8hY63poN/BnGRjxhBlJBhffwg
ns6GLWuGDyOIhrAAJfUROEghOYvffsQVQwQ6hs0HFLIJUW0k3mLNOmM4aF7RnwwISHjRVhVTsZjX
UoNFNCUfS5fVG3hJNpjuuNs39sQka9vnxGVPHMX2cO0Qcb1KPutl8ts9gDP2ykxA2zoooFrmnnPP
WpuIUvCoLa322mV8ZaO9GVzeJRJDGVLe04hGMqIwfWytUVDUfIBGAfuNcdBzJ9vYuEDG97quSYxT
5A9/yEkxow0Cx796Iacz7wf0RLYghdwNblhWOBhW/tA4oxfOIrN2GSHg0HKGg1llAZ7k6bhf6uuQ
NfOxl2l0XfgsWuregVl8y5NIPBJI7UM0qZiyWk1/QAodRb9yeXTtmQm7aucNgQTQdSh3k5hiJ6sP
ab+BzNDtrdUEtS/TDYz47MEd++oULDitIu2IB0u9fK/6Cp+Rajk0uPLt5jp4Bxy87dsxhfjC8x8t
IH7nxhd8FBdsCIbD3QJa23N3UZbEYZQTaJUtOjiC032aQhkSERpfxpg/ulp2NdehO84JXLlF3257
tEM1dNiYuAXEBwICaLFGzqYPCi/Ui4pEJNNDl0bu81gHBNWdYi97qw7HiqBGFcT+NsMALpRklncy
qd3t7LfDGaEO9z4VRsqfbgG3IAmXGTYDaskS+sGr0rvSagDpWncz0nS7wZnTC9yO5sDC3+GdPaCb
1hwNFDOEJqNLx6OKOFT9h+0tPUZswjkOSNEkSUoIefaMXddF1aGKRb6x0zfpGs1jPE9mSETtO6M3
GeZRzOfSCYd5qMNExtqDW8v+OrmTFpak6++lGMUGzWY+uB6cE6w3yoowT9a1j0S7ATf0AH+qFgXK
0sFA2zMMlOnRvAwRpfV1I7tCb9zzl5iunSTbiI1icI4jH8fUwr9HyP0wxFoeDr7+YBPQ2VnuPIdG
p527oHoTwvXuyk773U78UJNjWPd23ZQ7OWe/pAV+p0VUHOecx6pv07t8GKdQS2cvnHAZ6Jj3UYVg
WtHd4oyRd7SbI9yDxABTuo8iTNeQ7hCe9tue7PFiR8C3pjrZJP3kbKTgf9LXZnHWxAAF1CIwOk/V
yZ8HnEH8qrlDc+yqt2ypLKAiFpaIJpYbgGVZkYnCvbRTgKPLxOLJaAd5gGS7SyYNylojlmPh5BJo
Zf3ayepJ0wG8IbAtD56Un4bIzY3VGjZPWM7DF9gPSz/Bklvikx/jWrTGRPshyXbIQbOCj415q7P7
qINEnOEo6WSvlu9SWmDlWBZseSjgUOCzvlmmCfehPvjMo9IOO28g1oFM05SjDS3dB1Kl03UCZIhm
kdznfvzuIVazmwITN1OR75YpdtkMD3xBwyD2bhzpO+Hl7xgCTduGkNkOyVV9lyegCSstRmjFrO/K
CT0sGTFFFa5thR6ScHstHbxNV6TdRkTJgRhcfs6Q3nV1072wxr/D7LJDxjx9tAxDO9Q8SGE0P+YA
OMYiFU+S/WzskGi2fPImAl5J10h2rHprstJnZ1db8XQoatfYpgBsQuEjJ5s+xGJyWN7IYVOAkNw6
XvaUBOLiOn6765DIJW9d6PsBOt5x8fQAxi8iJ4zhUGmGrNj3CL8vvVsh55XixYCe+j6a9Z30/DaE
rpzvo8BhJIlEvEPl6dNAd2fX9HJ8MQrCQgXsm8Y0sfoKAjxLLYS/miidtpg/vvBT+cRY/B+EP/O9
0HC6mK2tl4ORiQnKgdb3WhxNWgTtzKgA5jOJ94T4DDzXjQY2EFB7124GlhT7xkHBvEEJAnR41T03
ORQui0RgQM6/nUDQ55M9hzorabvHGozx5ycyC+NFpPmTFjXLZtCN6F5I69O1ycMvQ31O+0ycypnh
2taAc1VkM2rv4rHLhHp6wXt3a+BCt2kaA0WkKoI6F4FTyuS5M0tAXlOOpmPchBECqwddY88yNE77
dXAWUBB2VWCN5DpPUZAteziamGFkEFL7RWOnPhUpQICgOWF52Z+nUQxndXY7xK7dn4sU6BScGmZq
j3A7+PbDXOb+gR+3Plu5Xp9d4l37bqmuM2K/ZySRlnNasGkL4CVt1N38jmRAn0+HhgQjMjQXohd+
SKj/KoygPWdN+d76BQGU0h7b45IUbJEDWM1+PiNL3M/n0erRMvckXriuURSh46DOYpb2adBWQ7z6
MM1LeWYWKdkETdHO6at3NwEV0A1xxf0JtUh8dgu72mhJlbCX8qOzOrB8ZR2aZFeHsPs+0vT2vPQt
elmjc2gZDs+tnoFdTFiWhk1bvaZZ94fsyv7ru1Jn6mtKFgft8zlafJRfenGIVjdKtc9QZ/5aXK35
+L23bV1OvGkO7hSNZzd+g9RUM9DtDKT+2V2QlQ289N0q49LYSL3JTl23kHBftsaYPRlakOJmzwcj
+eYgQ4kSBCt4KaNowyC1voHmYajkNdMYLpDQ3STZHBVhokfRYcmb4ygbhBVKXBHT5DR28BI1FmvA
YCfrrN4BYh7khb3ljbRdjV+F5S8bdSqNpGb7G1lh0gGiRCoE+vdrVQZsrUabeA2GVGeADuZZwDHf
1B48tuanv+Q/ibv4fLMRGnKD6fjsjinjgYUNaiJO6reqzak6t+tBFdXBRsyDv/n6U/6v5ggj+n/1
Hr1A7udREFwsD0Y9bjBb/mRz0m+kjSrcztVsBEbK7Dg0RUBShw5xjf935aeIpc9hG7TgM4XXALnj
MID428+/BJ4SZAAnQ+vuorxPTrlWIOf+0GMTuO+T4amM6ruMceCMSjYOaXXxAzm5mEC5hKbV4zG7
mA8SbXjC4Zq/87JWCwFGk06I0+U5aoqSsXsp9sYYP3lkxaLiBd/1t1b3rcOwhgl0xynOU4xMZNua
l9nA2uYAEcF76Vue4WDwwUsW1WugaJDYD5QxRMphPGmVm/Ho+PNVzAiyOZ4mWTURZwwQb2iG/Bzp
Al3uTmNZBRnrwldzQgtGc8KFrHOoTYC0fMsMsyC2X1A8Kus6OwfV8osfG38aQKsneyzx1jTTbpuQ
IjPHLriOYrEOBJVrWGOblC3E1mll9aAXkBoHtlEbkddp2Odx9eCkZJwRskK0vzxAtF+2ZGECeiH4
bE0o2+JxY/pL9gHqv71EZWpvsEQut1JbmrsM4QzLqLT3mmF2702tf8rxJXrCO5OctLN0f0yZOHhL
h/d8Z794nqgOPALlMSKO/l6VEYoJqfajj+x6gzztAGJU5FdNZ98jg2FX54n4EdfJG5GkDQ7c9ucQ
iycEUb3fhSCexrxglpr7kEcsX8o4bcJWx7bNlu5PIvM+sQDGKE/v+iPBkmdSg3Bc+gaiFdGSbRXL
7GSiOL/1Cns5omK6HBZSB1tQmtZ20Tq5Y/m4reoxPejNGu8IiEiVRFo70btXgP7YFYrhuYRPYqVV
8hlptQsTnGSC+ZLVerWSV5KdbrnLsxz1z04aH+XYNaiTQ5gk208eBq+W1E8DdIDGcovmcvYk0qyA
3JrNDFK7bi7yS1PU48VZo3czUN/RaptjMLTaG9bXOxFYhFRh7G2jPt9NcRq/gRT8KTCaurdbU3u1
dEfDPkMfd35fgGx0qmSft5P/2RK/bgMfbL2M5guBz3ib28gpDWSQjyjyb32U3H/IYLQ2XuYZD+wA
rFNbJ/Ig4Z69JHYH651M+O8W+WAnSH+1GBKznjasp6DK69V7xD4G1iCerCYitKGJ8o+8/o2sQEKO
NKnDpXWDF9DG0T5OPAjDzYLH1pItD4QYfs1md1pm0b2MsvOfeoQtkhI8M0bT7QElcIYjlf/OebNn
lfPOyKXl4a381ax6qkpVVgfV/Xb1re5/3kI1u0ukxnnEyrRTTOQT9sdqavx1Wo3YHauyOlPzzZDo
dFLlf53e2m/dVZ06/KdO3UfVzUZXbi29nkL2djnab2VZM6mup7rHEoZw6t+11mCzIFjbcw3I7g4/
tr/KX5d+HcVMGlBztH2cieasDvU6zY52hfiYKtty/ruMejWryCG9q2YzfnYMncfBL6wNIKL4WdXV
hcvontrjQdWpgw43XU/G6O6rqnCzx5hh7HZRh3PjyUbN/6tONZRyacnvrFrH682/6lJNhoYx6Kdb
HTvODWL21kNl58Yu8ev44NRIjVda41z12tavUREkTH1T96P1jfcCIPKLqWvTeYlEsXMxIHqq5oXt
UzyHSLxVnwmIi0OKAeSRxAisZdiJmOxtDTMYtkObE0uJynu3GuSdneYHnzn2gpMnS6Qly08wxw4Z
W/5LiWTrAXGXt7LNvSv0Q32nse1iWInd+7GbUlb4+n02dWfEUIoL7r0CSx2A3KColp0VGC6mJwX6
cdXyQ3jITvJFBy8E9O/LrtU/0Vsrt2J0y52+GI+km3u2mD0yjVU2bSTqhge7rcj06AgyGSZEOZbe
22wY9LfGGwGMdtnKpiCSlOMPhQVVbH2k9S9L9pKdMoDGPnbel9GutwXcuec8QaSgnqqfxPLni6pq
Y7O/BnlxUiV1gCgc7yXU763qr+q63nwLnKG9U6UhqRYyTNN9180BOLVObKsiG59LEZXQYJNxp8Xj
+KzqkorFLuCoqyoFuHJekqb4jQzNXx2WCalqopJgUNZ7qENh/pmMjnhStwnqJTnpWBeGtw5Dj92D
rbX5SdU1PLd3nRZdA0kOf6626CXGj8ZS6Jh4ZvPe8+M1PMGwrepiJ3kqSjKoqsqpBlC3efWHGtdV
VTIu80avDfOgiuksq+eZqPjXHUossE2ASgrzqkCuwEEf0zr1jqlkfEWy5W/Q7VcXubA+N6Jvt/r/
9iPEXwKHtMy9ut+t42AkLxPZOHY2xbhBwam6RzLQPlnTqp/TJFOo6tRhqPTqvlsPcaoB5zTnZdV8
gprzT8Ots5Et3rE29cdblTqb86i6v9X5afFbD1pWP20ShH4r0/vKJGUsMOv9OrvVuVoHiKANzqqH
Robpq1sZN/lRMwHDdCaq42ltY4aiF91bTCBoF7Fm2KuiIaoCN4Qe3rXnyDcRRSvIZ40Vrp2TURTH
VAhA1WtxFH2NYzA4E6Sa2HsJ980KcvBtlU2EeS3aJNWPpgS53429+zaV7XgUGis21ZpPMjt2bT1v
Yxuu/NC53jlqWZS4GdE5XTMEImm5++oNJVuwQLyrklMY2cuaJ1ClxI/cV8t2UEnqiidVVfUxq4mi
Xu5UEcSUvcHD8bNB52FrTk3w6iSDhiRYou2cIPBfDZZGR71kUaeKFVIv6K+xyFGdLYaLRxgMF9UY
geh4/Wbytx4242zxXNX1o77eNOtY7nZBUN6pjtgSs6abe5yRMC4MVd3IzLMTEhWqgP19kNQDJBqm
vElNbGpu8k0vIty5pnG6AbrIxnLN5ejlci+8IQf7GSeHErWQ13h8quu22AcaxtD5uOpeju4LQQKH
5K/R7ypQWW9aNhCdyvVvfZwxu89l8eYY08w6n1EO05ictbjlXZYEujM6ovnboE0kW4LoHTloLDgm
xJ+D3j6oUlOP7atnnf4fY+e1JCkOresnIgJvbtNnlrc93TdEW7z3PP3+WDl7qKgzc2LfKJAQVBZG
SGv9htEx2tt4WTqggi6OrnvQtxKkqHM/fGtGIllpRUoKGo1+0vLA2YbkBJYon7PtQbrso9TsDoSx
ltiYy3Q+e5k6I9+aehacPH2H+Kj7aC9+MFLo6ckwlQcjr790uoIVj1tND/xoZDiKkXh1ytpFMaBF
xiSPt4FdQjXU0RBENav43ub9o+9X6itOhoK42dSm579kxLWSirm6qlRcn0kDXbQUshUucwy7MO+C
PEivTdroRxfF6J/jJv1Z2q5xarCxuA8t9OEmprg3WZX9xdy7+ema4X0/ZtpvbDYOiddYLJYemmne
MCHPyWG3LXAJK9l4iCt/CRb8dZjXmwBvjDczbs4RQN6fWoYwnPKYYmPyrNvFDcq8+aHQiNPmSpzv
3SEuSXpHX5j0VcfehcgQtl6IPn3SPpp9URMIsKOfdfhdDWb76DXags7P3d2kEiPM47DAONslaKuC
jLVn/WmOh/x16OKFXZiGF6mmFXqjgCZuYd7bj343kYfqhgquhjE+RrW58Mvi5gAqOD41FRohlpKf
sHvCxCG16xNBv3pvLrRyVubGM1N//vxMDpIExQ4Q1D5WSPST1Eo3sd5GBG/sjak/4Tr4HMyMQAZD
7SHw9QK37xzUl6KVb7rTolmb5U8Wq7W3fna1p7bRD7IP6VPvpsNDezPavzoG5zczdLyXrESeH4uM
t94yJly0MWFe9o0IwRFrxtV0qanoLT5XPZH7pdaTLH7OceKVGnrA5XPjJYfQL623tqgw282zo+zr
PEt9cvz6dK2VZvXUDvPZVBMVWQv9lFTpfJ8tRasON3Pc6oRrqJVd0x96V7HRMtLt+1HXHNa8U7Yh
ooNmgDQay57Y4hszTdlNptf2vTpo7PWndt6bUdQjWLvUZZcUJDCxeervpXI9VVY1FknVgjBqNoSn
oc8ISzYhhmmuVYcQhlAOk2qx/AGSADZHL7BnshbAiaiOrU7v2VXncxdOr9eq7NHqsr9EVnKfpf1f
ZhEX54yI133fV38XKGA6e3zlqu2nHYPqjXc6P2Xt2xqOZmyaUas2AMiRFlnOErUEg0Y9RjDA9IMH
I3HHQ9hDptRSNXjgTYIkYPfzdLt4GEmb9HOxBnqQqluZjzDuiDIsx6/tc9UgX1TbCrqMQc1Uztd2
4eSHME4p8rjNARhDsRzSkiTy0haZjJ4IAQXAOez2NbPyt9Kvwnuped7kL9BKHMmXnUMbK0dlsGMW
0nn3qtq5fmfj+wFipAX0Qo8KWCqL4xephDU5JvTq51upai1QDsh46VGq5ZTHZ3/wQA4vRyLjmT3M
Q3T9w9JkW9M2qtPgWWpWNhBiHdBEkWqE9/veNpdA9HJ4aFvlBS6GvZFqqjvWYw0FV2ry+9pAP6V2
Vj/Kb88WnNdoxQp+msvvXoBFk66Ve6mWmMvzaOa43chvszNkkGKEoJaanC3y+8e0JMRLYpnUmqXl
6lapmvpikywgkDxVjNVm0ZxUm8xQgPnnmzMW0yYOAuc7AOKbmi086XifGmv+Q9zifSIS+rXsoIuQ
lA9f8PnmU8/UcINHZ3kPgiM9lYXtX1pjDm98X4lO5CHzU4GI54Oexe8p8my/2sl5Nif82h23/JVn
hY3lcjJetBJTYzcGfUPsJ/p1JhHfEMFnYaAFbnyfjnkMEicIbkiRHuNxfrXn3Nggxwl8o0ztu3bu
inmTVRqPN29qn2YPUii2nT4QDUUi2//uoPC47RMY6O5QkU8Lqh7AFdBzOHQqGpsdLBavHW8Ay8/n
uql+YJupnC0tm16truKxGx81/ODf8V37mc/ulgQ9yt2lfwjt8HfVZclDFEfo1qaOcoCmr76XVqwx
aW0Pmqvbb6F9JCWWfjHmeTgYShTvXSW9CRTvJ9N19WLW0W8zKn50Y2iS3qmckwZilCybi3EWQmNj
HacoMEF+8EIj+TaQJEonywWKVJGsdHixk2r0dnpIeqkCCPBcFEci8jEpP0zP2zzG/AV1YrIE2pdq
DryT5ZH5BPie7qsQeUzTAaw0gIVvmt6/tb65sL7vh1x7NtTmAhG92pCFCg5qQUTMQu6SwMtIvFdl
bl47xsM4ftNxPDGeitZ2T1PWIX84AlCut8QZlZOmkFeD01Qd4M7ryIP4xuUnUA/1PiUCtkNfyd7l
dr74yM5nPo9IbNrB1ypz65dZ56NNk/7gkLgH3O2EREwpFHMMb0cv/jnlmC6OA9q5WC3+maHBlK3u
4QYYNFurD9snkrfa0aqs8BJYOVH5qHR3Qa4a7yA/fwxWXP4xUcEkF/Q76roK8ndIsL4oEYcY2m6j
IlJ3xrlveFYLLXqsQKlITYrKarUDxHmCY0sPKfxSB+kyejc+ZJVnZFQ0YH/xCWzEPsaL4aHXTPVl
IrW693Ry3VK1EFK8z2K04JedPejCl8GAjD3a/a00GbAPjk5kV7vGTbQXrzdaUJ4AiJaaNGmGheBb
myYXOWD5+pwNvszMXaJTofmL2mfZvUw+kFYzKp+khidVsE9dHwudZefIyoZ8dXuRmqdr3UukpCAE
HCTppU3HI+Tce7kNi4YDpGBScuDVwF50OSBwlWmfVIkKGoEezKrjx04n+7DsVJZiHAj8KZAGztKD
UPdw8QtUoNZTBm56QXw1uf7mLBqKbeRNL1NMuGOyNP2l8bFGy+vwkmYhX7qijf/YrY2uNHOnZye0
n9PhV4kn7isxze1kWCPWJLnxWo7lzzBBaEL2EaJVt4hTeicQo+arreFnqPTesJe+uaEHlwqbmq3s
HVQyPdivW0fffOR7XwKGqafs4oXMIKCiRc9SII5S7KvEL/bJP236FGWboPIQ77b16HkKRlBevof2
t3lMw8h4cYvOeElmhUEfTMtZqrHidWdtBh4iXbTBNl74gE1OFl375w1p5BGV1pO9HF4F9QG4u48g
Oty2SumcZymSuGG0a4bx7ASx89yijX4/xgo0cx0AWmEGsKNxpDlKZyKC4RNacqxp/Dbfgvpt9lyg
cQ+w+e/z1d2fIlP8Pcx+gFHYpjzDpdOxuGu6a1XaWrPe1RrfM6lhYloc5wqA3bWq+xw1Z0cf4MaD
NI3GTDqvi1VsPargRdqm2b9oOS+G1OpW6U+tVRf04I9K0dvTQwk45O7aBAsSR6vB2xhOHj06Lq95
i3aWPenmhtwumWJjCJ6l8NTwqBbGfC+10Xeb+6h2j4WeRsl2bpYocF05G9lbRHzlU0sndNYk8WFt
M7zkt6eqfPT6snnSIlhlvx28RcdGfZaC5wgFj55s9drmm8NbHanjLYo+6nMf+PFtrdl/rR0S1iko
bzTNcW1zsStrx+tJm35AsAIZoa012tOtHsWP7ehl93wDs3tS6JceEsRFahhl2upGNr00fNZasz1/
aJPDrKb4Ubd+sNPKKgPkkztPUrg1UUIHQgAMddpKVQGkSy6mHnYJHNWXOvbLFz8pCa95cXSUtizK
iVXGQMzDvCi3U+WrG559/yydTQOP1gKVYsME/lOq2GGlDLP7oIvql3oun1sChXfovdYvRYLIrRkq
/laFDorXw3DjdGbPBWBnCHxqRyIVpJRm1y/qVMcPTeyeZac04TOmEbxvvLM2DeX9ZI43dh323M/B
eGvMobx4Y92BCpqC7K4Oyn1e7hV1KHdN49Q7zQpmgEd+czAVw7nrEygace8ni/3YHh+3L43hF/Dh
+1u/7O+sPkCxPSQnBS/hh9/FBytE8CCxWOkUzAC8UqtOY2T/mt0cBFt9VvsA5oQSgulWe33XMgfZ
Nsw+cg9/IT3bzKCEt2OkQCT1+ZpLtg98DOx6Ewy6qgwXEBNvWu1Ex4APAgFuFUg6IOW+12/UGa25
VlMMkguwk1zlmI76O+suBhvQC7vSUO+zLj1jRq3cVl0JPbYf3HPWQ4AzjLe4GWKWfy7rZNCeWR+6
L3NmaZeJjDbxjpZgolFssnxq4Uxt1BEnXdSJSd9OuAF4ZZ9s2plvJIvhO7V/0sLGe1xE+CZIDPZU
mfAeA+PWbGL1oGCMsimi93meX8kI7aJWKw+F3bo3fYYbDIEANtdiGlCAt43qBtGyLyAsRlzo2v5Q
OiE+rrru3/f5L04TXpBbMTboPg9bxzTI3BaKdpsxV82sUX0yUs48VNl8YyE4G4SARDIFy8VEh5M3
JadGG+pL3fn1HvvIYdc4TnCbuvW8U1v9SzDiHwBiqtsHMxQNdS6fLOAfT5VuvilxVJ0y1BpvkUkE
V8I3ZZ82TntbFgVREn2AvzX726Ca+luABKeuRpCxrZNtXpdHLxu9c25M1S5l3sDSygw3Bm5a27rv
Tla1IAKDTtubg50cAAj/QKrp+2ImejLJkm+5Wv0WOFy3RZ2NCB7Pjd0owPWStr3RKNFJAK6FlgQr
9s7ga2/YsG3UH1WiT/DqzPpmAGhwVpaAh9E8yYxaW6bVTFF4jDryIGmIMEueIBkRDa36pmffe1u5
T1N4voijbNP4CfTyn9k1qgv5N5UvYVKjuaZepqLSnk0YHiaPPeleux4S8DdOtTXyMLrt8iq4BCMz
jEzj/Z1CfHnSrkRub1ie3jIjZOX0aFI40RtGvUwwE2KodlXXx9Cefrim6t6ObtJuCQW2IaHQK9gB
bzVyS7ZzDvoQR4gAMo2WY1pW1Euk5AtEgHw7xNGvJitxyY7ME9/yPgGxgrxVfeCC/qlTLGJGwvBk
HzDlaCvrkcCIvolBl+38uHnx3AaOmdvg/qYaxTmsGQdjxdzOQ99sy46YQJ0/ommq3vZRpN22S+GY
GFY6kDDTfBPqgb83O5B6oaazQlGcjrHXavZBkrhbQFmHqAh+KWQeUGKIUBQilPGzt4byvUXWnI/2
qcuxsXNcOE16QA5EHaGnekyP74IGIM/8xIqk3ZL3rErzHlvzbIMbwFsaqyF/3rEWCPVuglz8MHoE
2Gu9m8gKB88Iq/D5bCsQSr7agcM349sR5OUG2yxmFSwKu0SFw2O2BK/nNDjY3qI+W/W/AtfPECgz
gDe6egqIwcwBHvrHcMaqUYcwv+k0qEzt7wHSYATsd994wPlq2yHq7GzMvFW3CE0Xe7XoQCh3CgYs
mqogH4leTBD4JBZK92WqpucxtJtbQo3Zdu4mRNGy9gH28jOR5mZjoSd/9iYdFKjuW2fHdi+K33sX
JfHdi7XgdKq4+9643m0ZMcyajcIwllbVaUZhCQvVbwNA1GPVdd/wPjDgBNvBXimT6W7Aq+jWIXhc
LATiINVfUse9Af8wMcsefa7g8G1k1U50IwC+FMd73ej8TVNAosjiikBFG5hk3UrrVLlVsbESuz0C
XS8AxXkWoBs+BgfIzBcnJymlF2huIR37UlqdS5Sn0HZJHB/LqTWPfV15f6XeK1ymTm39n7Nd7+C8
8y31FoiM8jMy+m1uZcFFHwP8ESu12bFS9049wLOjBQ4U3AkpKcVn8dZBuHesgqCHau6YM955ozU8
pgMaRQ41xGSSfWsGr3mm2DdrUQ2Fc63azPzPdg1FDJuve8tn7ugNFjhGNwPoWXnewQ98bxt6qK9p
DH1blswbXQ14FX3TuJnrmLQps49faa7v8yCZLuqMfBNCUU9aHPy2FocoqDq36BbLw8jqjA/xUizi
OWY+areqWbdPQ99O9228jNzUvDJon+qIqW5Vp8cycNRwmzrcRjBhZ6Vl/dH1KTMPK3pPUh2dQ7N4
tIzRPox5xPp7KXz3bvY6eGitFu+b7il1muQSsjy4pL4T7YwCAgBs7OjGss0nPTBgb3gjTxR2jwOI
K+J78X5Q6qcZg0oCeyzOukXgTMtOggGzl4w0VGFgiaa1eF2BwPynUDryRT3apoWHXYYRIqnllyA1
xsxrCbPg1+Age74kApRZ3+s+tq4YbsGRwAzUg2Md9KCxpmCYWHH6HEto5BZB6TMPanHTmNOjGs4j
1A7f3o2o0mynpYpMwbTtTW6WmboAzZwwhVfSIT05a6CLPLO4AZFxGiYYKcCV7juze1Ja/J9yM052
Oiaa81Ywc+FC4LfAn+2dYcrhFMzu/ZhqGlPBLnvwSM1d4qZ6n4EbveG1Adqw+B4OUfqm5rjEeO0v
t/B5uCVK4CyhgnrWWemkPFCO52p3Ukx8wgBYecrOl95ogGOvVkqpAPb0QQpMdW5e5DS4Vr5GdZCf
s7hkyB47Z4dhN/AQUgqA4Ip5W6CYFjmFzXthb02GvLtBg9JbAxTAf204JA1/D8kR/y4mwHpK5vA9
RAoO8dHDhLXcznFGCO4L3giA9i7RuLvo/6bKNu3rP6xr2pt2yI71WPOZBBWYOFhaqwkkoRYeZ12f
nfBrkZfGFyTkUeQcn/UksE7poDzPBAEWeqt6rMzFeCD+pnbGKfbGkGz9zotn7xxG1n1MKm2b6sgq
tWqO8J8BYty+cU19utXS+HVUWaWGVYCMYghleDFpqnx0bZKGvwcU6P2qABFkdXewSXiD5Srtq3BE
Ov3pBkd7AbbrIo2tTCwETMZpbcHV52nf7IrU9h5hATgP6vQ6g+B7NAAj2HnQHKo4+VIyMUC+MgJa
WZJMleqc6hlzvjIDoKkox6RzQ+ZPRgr8xdrlQWdsq7LoT7AjitfOrJvTCFtkK1U9cRrwxrWFX6jS
3DFd5v9pO3unl8GvyVamYxGn8w3CH4/9DNjbdO3kIUDK5SFotJrMMFKYTu+ke6u2q2MJDdwIYGco
CRJzGT9vYWq4A1LBTkiSsQg2zjxme1bRDwZxDkbxXZY9dCFgse+5/YppWXvOFsxMueDqQhAWZ9N5
iBbcaG1M6hlgRLggSaWY9OhdUQx/H//TJO3SPVteu/pSBlxXr4VOt8mKlFKAno0Oclqrq2DnHyYc
IU9W+Bo3IAX8l7EJ0kMAndduDbhFw/iCUDnqhnjeXXU1BCMkuKHMZMHgxg5K3ovghuzo/BSS5Phj
cpvgAi7LmvdMVvklsilvtFXBJTvJZjITQYKFxb831AVoX7fVURAqleO0QAqZy2aXogduHTR4Pfib
RNGWOAKtAVisPVmVr46S7xI1wCH3l9kPoJiXC9csZ5StFZ9oa4k67wWqKI3jnE3ZSXpGTsuVQRYx
+Pv4djmJ9NJCddrYTpbu5FcmaE2TgEX4bHH1OwaNehSFEcfbQnIfzmA4f3bL/RvNyDnlqFFLDliK
RK6/bMYskUlpYXwn1SyrjmGp6PjPLL8pB/cZ4J1xkj8pPwPn5TCqBsRJ+mrvleUvOS4dAzjmy228
3mFpFLxU7pN1sRbS6No2lnp3RGoFTyZAH1fsrzwN0G7JUI9TOu5Vvf4ueGApBmDUXQ2/jngqkiNZ
NdiYEVVOyhjvNntJel9xXqEafOthLu69JuSO2kiIHtqkeZF7byfuw0Dc5zDXBsO6NUTo7TF1J71V
XFKH5V8botm23jSwwzoQ6ibYye2SuyFbJR6fyUY25SmwQt0nr9xtvKLPL/g6eqDPZHMpICLwbCjH
Cq93xpYhmQEiAHPGahgj0A+bcrSDIwVIZNfIL9fNOe1BQ9nRSf7e2DTEqJtd3CZf5lG/yJW7XiWo
pZvCSqedXGu5KklbsP5vNcRXFgyA3BM5Qrak7fo4SF0KI8UxpOlCIJqIPg7ds9z466Mpl2Z9GmRP
TeRzU4Fh38mlkB+p9zXXpw0KfUsEnVmuVf1oF9sQ5C6v19fMnX4GeGUcMmYDPHUvWpW3MG3DQz5D
dG716Vlfhg75bGex7RznYAYJjB3fRoXOiRJug56QleTF//OHP/wG2cT2CrK7HurXnte7h5oMDqW9
oe9kCJDve4fc+MkGkDU+p3B5rxf3Cqf48NZ8AFV8voIGabwigjU5NwcjzLV5H7vhN6XL1P16hRkE
L7rjQuleBxe1f8wwsTzIb+n96iG1Z/WARmM/b5ssvG0HXQHmsYxDy2stR8rWf7Z5XTkjHBAmO3kS
+jg9MIVh6bI8CPqItJMJx3p9fJYOdjXTwdS3AxJsJ3mCx84aTlNusSyp9rkzYHzkLuDK//y7dpGe
/RCssJcbwBUWQMr67M3xnasvAEajsOtF3obhbRmW5UmS6tpWEP1ZRiRLn52971QDmJX00QkUxkjp
L8X6tn54RK+bsn+uvOHkNeZWnoTrIdgKHJX3tiFBIGMhC/bmiEL3eX3D12dZ2qQaLE+h2veHBpDe
MXSig+wz5WGXHuvxnx9Bqctdk63rMVK/bn7aL9VPbdfHtqxs+++hB1s5EvypeQ7gym1S4DFFCsit
t0E4Lx8O3YNoGugsVCf9gA8FeXrmBXLHB1vHGNR5yOf2yWFuwPrwVidiMasFHtvJUw4oZai7G2vB
qs5j+ZQPbncwzZmpRKOrOzUoiN30CMxsSPAehHcw5YtdpDkP9S6IygcH8+L1xstfler1dVrr0rg+
Jp8OKYa0PfXYD8rDKEW9DNeypSfQl8wYzpNcfTlJAZ5xArPCY9f70Oq38pbAaqdVNj+0Dq7xV24h
oiTrlgnX4D2kuq+2cClCLlgXK+mZODjUkHjBN4yJ/hb1wN2RMdnLNZZCbnu8TE8QymWNPKU/8km/
eLGRHdR5vEnMEoEyrzvJIKMxardwdkvUc3dhEVy/AEb7C1J+dpYTyp2XLUb6dmHD2NHwax68R8zi
3Ctm2U/sFx/Ps0MuT8Q6GKia6pw5bv19ejtqu36CeL9exTJzGEmT5TOTuZm18y3oQkIqgRfwF7hk
g5m4h/yodCG3BuXEQBdl1Kz9VcdMJlvgdavj5DrnCWAO+dwj9Eg0iiN7m+EYdp1dXVdRkRYU5Nx0
7ToIw6W+r43EOMj55Xf5djSeW/1hNvL2oJrGk9zV9dbKVt51P2NjijZjUaD0D4X87wXaOnAo8u2X
+nVix/K0xJGG5QMY/72W2Tns/DYf7hBkN09A06qLsHaGqKsuPAt/yjDLrvdX7sQ6xqw3hg/07xR6
pjl59c6CII0shmPgcFLwEriM4DsUAvcll0zujDzWgUrs0QIe7Bf4hvwzmEuHdURf7+T1gV7G+/Ui
rHtlS7r8/0/FXG2EvXS3DvXyY6R6nYuvddm6Ns4Rth9MaBFmkImu0tknFY9F6SJ/9jrlkk0cNnnV
rpvktf+G1V8/lPI7P8wyrseWubsFFnBLQhB7DD70Mn8lOULoWl6TuUAOZhtM5je0Vognh31yKpow
VPfS/brpL1/QCDBIF6TXeZw8qTKjW4u1bZozUg4aSpEaMLFlEib/zlpcUZJS/zCXvf76ch5h4tyN
BbpuPdsN8PSDTZZq3qLXW5CE+uHKDzHri+7q6lmmZTKpky0prqdepoVSJRGE5nUAAWTtLF3Wqmyt
xXob17b1b3w6NsrfOoQ6GMMYM2Xg7AAC5Cepy5vHFU9Yxi/7rz9+LrViEymD+mEaKbfw+uTN3wOI
9md5XCOUdAFNL/cg7DokN+RJ+fdNOfo6VAHKaU5ume4+U0ECmCLrEu4TJ0QIHrJ33bGuAWWHFGs/
qQ7+z0Gr8/P11y9P8pXssb4z1/nM9WGWVk/PO/In/7x3snXtJZuf63LQ9awfen3+A5+PUjQSG639
qs1Izcq4ss4e5Nh/a1u7yN7rPFs210Lux1qVLTnuP8/6YTkjvaXjpz/1b22fzvrpLwXLgI/RXN2F
MPqWVxwPZ3IV1Xxdq8oLLwWhFMiZ0IhYvC9htrVY2+YMT1Dod/SpWoPNaycZbuXka9cPe2TTNwMQ
QqTgr0+0vCzynqwvy/pS/Wfbepi8d9Lv39r+r6fy53wh9xcxaL9x5+LQxrR2mQvLh2strivZtf4h
VvFv3T+1XdcTy2mvf0HO86nP9S8MiXerKcMftfPCrQwNsgaVrfUbLWPIWpWtdUK2dv7U9qkq/fwe
wYD+p1YjiZAUNkQ+Xk5y70xv5RG+bkqr1GdC2Syrsyo76F7xsg7vgKmgja91ZV5o5FKXkZ+5UEBE
ycos9xo68gOrnbcyPBD9R5K1QRn4b7raddCwVWIIMroU5QwJE/G33b8Nt+uj4Miif+2zPgZr26fH
RaqydwyalJCFC9NrUGdz1zl6Om9l/ZsAMCBclIyvQTtEh+sbLxdlLa7D6lqXy/WfVdmxvrpSDQik
/D18S/3TGaRtzhKwE1rCa7QO9teJ9XW/3J/1yAavEhZv2dkiMGIsEZIPK8e1mxwrhUwM1qpsfeon
g+ja9uEflz2fDhm8StnPxh2owMcaKgWuAdKDSLmhgeRYPlwljnjtiwxdfpZk2UmuTJn0eXaaVWfT
ZI51kpd9vaPXd/9DMPPDVGHtKltye6OiJ6J37XQNcuUOoidGHCGToqOVPcxeSToGNRdtupdX9Bqn
lCdgnPW4+Ute5L+jWrUa7LHOJnXSkBzM8+ycIBEMSxzSmhR1Q7Zys9Z9K1DQPwutTbnoDjuzhQEZ
A/Ia+bB0LTiaun8jnG2LBECkol0jV1XuS51BZdKr4rWM4ZkIn1xfbvDcIrrTXuOZny6/XNQPt+i6
dL1edVmzyOb1NY9ITs6eOe3lKsufXQv5AWtVLuyntuuqTvZ8JnOuPWX3+i/pYahvbaz1NtgYYhUX
5P57V8Tj0UAIcK/DmKUK9QwB0uKMzyR7LZ3cmeEg07Ps9TxgnnqS4N1UBy+Rlh215RxqUmd3ZVC3
G+k1d9l4UubS3Kl9BkhvGIpNE/GqS+Flrrm1PQCeGpii2zRxD2oUWvkeySAMl1nZ74lKghqenHOj
B80DnCxyzYjGQjzPHNyLYvU29cfXBdH+HCAD+wz/pt6hGjeiykFV2jIEj7KE9EQ9ogIR21X6HHsO
yoJmdzfFaCE4wBYOOrn9o2f582NaNT/hO556Uyvfx9zEVSv1v+UlU/IaH/iLH6ggxbPmtfdm67tH
tJ7Mrh+QcNBa1HGGYRM0df2lnsH0siQv33Q1tbco6gCvipDtUovFFsAklDznVoV+k6ruKiSCUYYq
wXFjxFjdj8seQkmYCQw4CoSJdmwKu7yfp6S6ly0psqJw0D3Lc4SFCcJbRRzsygr5IX8avpokz46t
ukj5ZWplYEeCEsduCQBvXJ+VW1zEqF6rED4NHyNRFQXDXZsVYIK8dmA93BTuBaQG6TWPYHuL6tfU
T9HjsBQQXaJHX02+IaupnKWpzDDpRncRVa4C4TPDIlvjBI8NatiPKpnQx1TRtO00jgErCHbEtge0
KrW5ljmWonjIbqZh6O61pPMe5qWoM2B7Ns8W7Gp6rDtCPUu3WungijaQnTEnzObGUUcXxv89JdF8
f62B5kD51+GZW4+vIst7QGUm2lZhu0H31Ng7mmXupqnJ0XgDTF8YmnmxHaDOwFq1nW7rSbvBCh4Z
DBzASy8sbyuodrfNUqxVns9jUhBDHZA2suGmlfoln83U2GqmoV2kKKbgfxuLvlK2kwfL3QtTgs2I
Grz2PoBR1x77r8mQ/2WQSgcXDt2fd8uEzwwyEbRCUaES08+/SXd+CfNE/zo1CWgFBHFegzEDdo0O
1sOskUu2psS6qdy8v+h93J7SNC7uuQUalP9WfW5GhYcrS8071ehfa1SD7twoeRjsqoH6qtTPcU/i
yEHscS9V2UEq9A359Xxfj5se447NtHSPtRRTvhgs13IcGWyaHAXaLWPG7sPBVv7NSWfzRk5VN6Z2
73jhCXIYTp0ZsmgHPjjVbv0FbZD8CcM5uZ63Nub2oenafa4ia7P1sVjug+wFo8KZoH3RsFa2zRuI
Fs0z3PP+ntDxWWoY7bbPmNZBhspGxJqWHtLmGOXngxL3VXXR48I1EKA2tB8iFsumAoPuFv20/rYe
CCuXKWonssNByeKMDGYCmo1LoZtKe0RsU9tKVS5PlqrLp8oBE7ZcH3scAbpUy0QvPtrjn+u/kya5
f7SLGs7Zcv1QnQaRl00e/vQ8M+Ngopwim1JUwQzDfa3L0za2SEh+aJTdsqeD3LEbHgDOgMALhg24
LiwVyopBSa//qusgPPX2EKDxHlbfyvIg++MhrA+pjmpTNSsOAWvFxS2ceOC5CaLgtluKIUH3xDX8
44cdfZ9iJ/Me+Ha8h8IQ35RjhofhUsiWtJmssrFssFFUi7WowW/wPzrKIdfe69HdiDng/+WQ1B3A
V6ja8fNp2q5A5PZpvC9VooHbT79OessfmYpSb27TduFRkHY0rRYGLIqUd9FS5AhM3El18n0UCyN/
gLyuxgTXl92linL5Zu0kWzjo3fDh68gjc3DsElUJy8rDE2NSlIvzbgHFR1lK9n46VKryh1tUR08O
QuDXQ+WvfTgi0819VwLQ+Lxj+VVTGUN2fJoL+68Ue1KQS7Ob3rRTld64YwTgREN5s8vIM6pkK/ZJ
EWovahkOt65e/8hDTX0Z7EJ90cP6vmOAvSc3DdMF0UG+fr2B/pdTt/qNDbTk3c04Fcmc8i5FzeA9
qpQv8JGDB9lplsGdX8T2o+wDKbxPIdQ950vPsX5PBs181fyoeNOSs3Thm5O9qE0D/fI+rNPptg+0
9G5cCsT99GFjJjWbdjNvGLNB4y1V6QPRlESO7/5WkwH3UpfYJcyl9D3zanS0NaPdStXom+Fk4Jq6
K00LRfyNbXX9MzZWSBdZo76PIFS+Nz22CCp8vePCr3wHClbu7Mw3TyOWmY+lPb4Coem+WuX32W3c
L5bitpesjJBOsvXuazMDpFAdK39ERAct3bD/Ezh2+xXIlr6bY1zE7cZ/1QCfoWHbDuA92YrDdj9j
DQtf+H+boEX+vfNTm245oGKz+bYcvHqPX1uJwpxTvGaKZV+atJvQ3O6LVx3G9DPW7xvZqQBjewWB
8QUmr3onTbbfkF9wh/Io1RE1ibPmTclWqnXsmo8zWTqpyRm7Qb1T0XrTYUTfBNMMLqGwQuOmRisG
WnTto8Jm53cE3eNuBxYPWU+kZfeVPzgX2dO3vrc3tcHiucPtZPYZeRCMid57teq3cHyii1SdSLWB
KUT9jVRtjIjwgdT9W6nOyvTd5Zt/L7Wpzx4Zr/NHIwbf44/BKYwG5SnNWvXufxg7r+XGmazZPhEi
YArulgSdaCS2vG4QaqkFj4J3T/8vQN+MeibmRJwbBGFoBBFg1d6ZKyMfG3HoE1fV5+UdQp8N2Inu
WrjNYxI36hGxQn/V9YZLJYYqXybOaTlg2Q4XcVsoVXZZNi0LAeUosjAwVK1O4KokPTazgutyeIwd
7S4X17qWW6d1SgILqw0Y8+JojbY8Ri1muRkWXBwVlUXdlg6YWXX0YrcDOm5F9W2o2USBj+YDhLD0
VTVLdwM3s9gvq3h0kNTr8qkQA0hKo0NLMB+mdaO/gumHqiYfSFdWG4TiZfqKijrbYce3tzq9j1fL
NI65o5j3Iszsc5GYCCzmw5pR/TOiljzw06adGdZppBHxyJkXk5b6ayp4Nfrdf237OWR5ZCrNn7LT
td3/er7eIIBprfi2Gqb6MiglcmnpgL5D1SX4JfqTq/6jGHrrqbYH+EC5Lk9ZaFiQjcsURVw/PXel
c10OHYz0VEWG+1LVueo5VWye08IlgKWqoKXAhX3EjvShAL/axHLtIBs6qQUXlTPE762GQMw0nPrW
FW1wo1h2sovSUL2HqlKtlpe3pxe1cOuPlr4RMiIRw2EcjT012wLqbmFeXQvmOJe7DdhSy1dJVknI
uDCqTgX31JNVhF7n6/FNBZz8nx3fxyy7i5+t+EgQP4Px99QpUGNv2R+iezwtrxbbDhutEjthaYvD
9+qyW3e1ZNhyaUffRwaafjVFYu5Uq8e7/fMSpi2OFvLyGzs0lU2qSZ1Yqt7em+h9D2Td1CfNEPbW
SrLxbiTHxesatX7kalSR/jj2G2PnK2we5at2H5w+YUg6SHN7vbcaKT7wJAKLFNzn+fZx0WaJjUkl
mDZVWVaXWG+qvTDK/iZyGpN0X78glqC14WMhVuXGhzNTL8Bi+Z3/GgfDYxIJ5Y+C0vL7jbJcAxUn
zc8x7d9DRbFfNKvOoB1r031owQZniBLcYqF2dtkMFVcVPz12aWzuKAektw5WIDTOtUn9jBuZ5U/h
KzfgN8yHyqcekIOMOokRNoPwJHDEnwwyst52DwHRHHXzq2vRLMMprh/chjlh25XaLbqNFnkOCUv4
rmyP4prv73XdIINqsGekgZqSFqe12XF5ZNsVLUAQCOc2AetCfs0vze7dhzx1X7QxVs6ic13OAfje
Kkyrm2W1NSDP5XbcHvS4A0ylMS47tAVSN1k77mOAIX1V9qF67srCf4yq6VU3A/2yrE2zAtzWzdvl
UFezj5Fm+nfLWtgFuyYt0l9C6v6jP9FLlGZ9Xxi2/ejvBj+zX2N+KnfNoDY7u+mDN6nvqr6y3goU
WUTmlNW+D3r5QszdujMj5xfzyBMhD/JS+Qrw/ADzRtuF2up727wjknScSdadnSzDDtjRyEUEeM2I
jD9L3KEJTC20g/bx54DaqAyvtFpz2xMpeGnnBV+M0avJRvaW1WUHDVt5qSfStoisPiJ24p2DtkTd
QODoitqdvBjzwgLFe3QU45zb5fSLKsBLW0Tj2xjNQo8GPwccKJB7qf4ST/34NlSRuR7m7dG8/T+P
d0Au/RzvOz6vgzxtXQcOwLd/vf7P9v/X6//n8cv76mWPc9sVG5Gb8bpnwn4t+rG66rbQd9a8DVxG
dV125Ex+v7cthwCKrK/FvO2/nssvJzgrxd3FOr+Jy8Kc3ZZuWatbvhnZP9tU4qPdXGx/Dlt2DrHr
rqoKv0FQ3CpZY2KYxPM1aFUfbGyuda+DY+NlgyZvl8Ug+H/J7klfaXW50cNEPQUlRjxuUssKhHb1
1MyLZdUyFEz33+tZ6XVM12A9/mvvsv1ndXnGsg223TGPELT9bPp+pZ/1lJveNDi3BafrvSP+AyKZ
+5rgZ+JLVeQH18dLqg/2r9Hq3HcDAB3VQre/NR2HwNEE3opM1YjuK25ijMeHulC2hu5OzxAZ+l3L
qy7A0ydsWYflPcIMOV9XNuaZJGz34rcaja75tQmvuNU5a4/oRkxSBwxjq9fNcKNXIczuOXBnSdT5
DtcxQ4k5l8nXsmNZdLC6Nw4iK5zonX0QqSiA6zT+NbMT5QoguvX0vUuMWDJNMF0M2DFAyG2xYgiC
LyYeqp1SZt2OyR9YfOOrFM0biJH+OYpJgk/apruN6k7bq3GTHfwhFZcw0MnEUIrpKQ3TL0SH2RdP
DomDv1GEgI5F9O+VPJmdMbTBpZR1fZXzwlAZHoYSXOJ8gKHPVqQayYbZFBctxRcPMlnd9K5sL8vx
y2EEPG0IjRwJQANOk8yZ7EjmyZLtkmsArINctTq9AzpEQIRJMJrRqsOWHLTqYgZtsiux1pyTDFOF
MYjpZDsoi3HHW0c766ODBGV8dEVkHih7yBt3nPqbrByGg6JGxTEzJME+fhedktoH8dTbzikpRrJe
K4okUZv427hpVBIY1GrruHLA6Ap0GQBUd0d/otiksd1efWhPcIPRDnLHQQ1Udt391BL1Q7jz8BCZ
4JFbserakKJUINXHmh70OhxU42lwHFjecE+fyZ7pVmU0DmefHCoQ1HnqlWMYQcKCH8dvE4YPP51+
J7Wz8ckje6F7XcO1iWav/RTdoyX9iix1+q0kxm8Kv9jLzYBCeeDo26zhx9nvxa6bX8GJye9AB1YQ
8TAwobJGIJ1ITH5LdIl6K95dtAZMAbP+CBt1uKsIUp9p/BPQtersmmMLCpkrgJlRsc9qDZAM8L7h
EkNrYVA+7HOhRA++4toXW8NNuwTBh6LDcmf6/b5L+/FFWMydNC14cCRXijbmEmyAOrxECAA3QdF3
++VZepwcKqPXbnJb6z1qifIGR1DMVHVWBpsugRx+s/reJEaAiMshy6O/NlrznmXjf+/5OXzIFj4h
b/DzOsu2snTwodHAW2ckBl7MoiHKsVHap5YAy5vBVzPwFZySDN42dcsep8e8CtHO3YyNJOdyXtXF
iGlJmPKwrPpppa1wJ8YrQh4wyVk2k4J5oecheU+FGIvj4CYlCRY8WhY/xyyPlm0kjXN0rSNR6nPU
WP8fz5sARhUY1P/jtZfVv97aJkfgwEho9de2n6cs7z9ExXSTpS/1GIYP3HP9lYxt86D7eCu63LhX
XdvfGX2orKecf7PtyvjOKuV+WVueJAz3vmkz92yayh500XRx2xpLYZM3z91glyujt4P3JlAeMBS5
n0LTtrnD7QAO+DrQcj3iAKC8bRZ/Ucy4hQ4S/y6jKuZnp25e5rj7dWK2xZk691EF4n7GKFCec60M
t+BMp1Ui1PL8s2PZywDrn+MEkTyysddq+4REhuTm+RWWpywH/qx21mCv7L6iZ/nvN/mvl1aGBL+Q
7j+laFQBZs5v8vMCy2raq3uaX/GN5/SKfWqHgAAiokNJfFG6EAuJbt8JSI53qTXffTWJwkCEzvc2
nL5EKqXO3qZUcLZVgktiFdT/9+q8jaTu/hzNi2UbEkxtQy4aXZB578+O5bhlW1mp2Vb0pAIsq41l
5JsILIzXxiPl/bL6HWFccKVavWrBiP2tK8Ynu2DSXo21f59PeechFeuuehtDw7SH7NYxgKrEQNzO
o9n1e4mqFoJjhGaf2KqDmbowQea7eG+r0SVP1XKbMde9U2HtUjGgep2alUJhXWaPfLpwTc3beU4s
CCjmJMQbmaIvfp1aH4Xp36gUMgNIOPiakiphKP0oi8YC30eRgYZG+zWM7snPc/lh1PG7IqhSc7dE
QI9qyDQ70rAEqAUTpGc2Zf2jX/U1THMmEMvewQ6LY5hhBVz25kR4nvxuqlfL3jgNMzIvYcote8fG
Si+VIt6S+ZXoeOS3aVXeL/ti4VBzArTEmDy6LRpVucQkCfE4MKfodnm0LNQseJ10tTz8bFoekYYa
ejE5Pt/P+tmr2pm9i2lErZZtdh2Cm3RqfKfAQdc/x/28j9pn51pI68afdI6dYlKpcCLdD4lb0CLy
aZ5oqXZ0nVY7qvio8KxH2i6dQMUsO5bF4EANWivzMZWijOX25zmar3wUUwHZ7t8v89chph3jIVte
/OfVOmI61p09Ft736y67/TTmLf46crIUZU0clvAMy8UINr+80ldYBHGw/vXEZcf3Wy4fMMxUf+sK
8fS9zVg+wc+bj27CV9C3W/VQh433P/+mn6P/eV3tMwvgNnx/hvksLI/++rDzh/v+TMue7zdti+w2
BuyKVXxnNo56lPNhywG+qCjzLA+XPctiXE7/8lA4LeiG/rdLR+istP2W0QZxakN9rpOoXFcEWAQR
VrOgzt9NWY8w9NA0durBCv1pZ7vtH2S5o5cCVlSjj05PiI4UFnkULnwwt28PYdp8VpnvbhkzHR0Q
plGpR55mjTPK1v2wFCKy43alVNzIAc0KcPiOS42xJt3KqZIn5pl7THiPou7cVcdlB9djfKj8EnFx
+6gFAy+GzQ8idnLp1Ppkx/gvS1RPFHQ2KdUtKfT3UPYnha7nKIlEHEEwFHPDTyo0HRL8vnt8xExT
3eQYKdq1ahLlTo2Z8hbkGd2V/lEwFiFebt7UDx02qTQ5f2/TCHFZTbLPDj/PCqjkeVkFconcVOVu
2YEH7b2ZcFyVTYeVc7qvy/s6Ff1dz0CosStY6DlT8n5CMgK8LOaDBI9KQcgKCTnEHpStDdmhGVYD
VlPhojc000unDSSAzYsx9a9Vj48/k0c76E1U/ywk1eI1HrNhq0tYY8u2HALDbiJljYLpv7a1EwMJ
kKb6riRFTzqmf5vNC3AUbmGXd40Frilt4OIMjGHupnkRpUaxd0Z7XC2r3EGMuxgaBYah+nvTz/ba
Es+R2Rg3yyZHKXW4ZMNEXGgtN8u2ZWHovk6bCGbjcshfOyDmGWP9/cbLZlOX9HdHmR+WN162+WG/
stzG8JqxomM9f8hlZ5So+dG0ABDOm0zK6hfbVrw+COOrLDYSQ/Bdo2nRlZ751xCV/qHXjDMg8vQ0
EFZ1tyycCdY/WCtz+7MtHbucEDfI/ImqxAqWRt8g87q9SczEvKPYb34/t42szSR90o/CpiZFy2HS
5qdkDE1m4ey+10lIKreVTMUanS/7w8LUj/PgOa6d28lldNBNJb2ishV3rpsot2Z0DOYVI4r/WQxm
9dpStbwZRTpPC/H7kP6HMOPnuCGBcpRO3HqXF7JVaZFdEd0ReNdeCjl639+oqYgCtMbNCipyfSur
LLgKimRXPZb3hR8Mx+WwZcGQTF8RC1Tsl9XlWA3KumeWKMeXZy3bcFSkWBKSM3O4Ye2qgXuX5oZ7
B5d7ujGM9i3wKygh83bdzjqSpOKVHzs4/5fDIGAe6NyH5+UIRn53aqQZx2ji+yfHqNkrgWvdYRa1
70gQKzda6JBlMEz23bJDa4B7qgXNmWV12QEwRVzKlAEjyRsK5NiwoZVsGOsu4v6bdObp59iQ2ilh
ZrW9S/Uy3jojiglwluG1wA3hEc+SbAwbMtrabkp/a7gG5HD4LVdQz9FVNDXeUCOhfjBQD3WMlFCh
OctkWTB2mUjLIs1TnwZGG0VAHJ5CWIg/k/p8wMP/PJpX4es95w1ZfmRruOjv5mgVn3Dom+URcc0Z
/eubZnYJtbOEcXm0LPpFKDkvmNQinFw2gq5td65Ox3uIAb7I8SH8Fl7NOm+VYXf1ouoTZZaGWexs
fPhZMEbG6rCsZ4vroRPZs5iNR+3spKnmj0A2Ec4ja/EfmSVgN2iQFAXg7t4sC71shomAo2rmb/z7
oZ66H1Giw8Coc7CPy+6um3CILg9jsDMg/5OYNgfgfJp2UPa+z5gzEkGSwBmJHYsW4nIWv3cDeznO
VZkd7BPiDnCYYV8QG2U0FCx27Z+xFZ8+tIhUlruB+C/P1O4Dch1vZNu92JzWY0Qc2LbRxFs4Cncz
zKrahJeR7pE7TrZZ/t6fs708Wv4D9LDCjQg4VwopaUe11b0qCcS+IajtxjJkcbCYJCRlXK0Utd31
wnpM+atNc8Chj6lD5T/MV0CrGJM7AOknxfTiChPzbErLZ8W1Pf+zlkcZ0IZNCRaE391Ou6khWwSl
RaPLKCDxJelw+uvEYFHmvFluDULR1taKkvnU+ym4laH5IbJQ2RjmSfbVcFOHVv+9MEQ03Pj6fOay
8S3T9PIGy2954+Yl0PHlYe64nbZZHi7Rq8ujZZHYfonayYWGMWvn5RzHUhglBh0GHf/zi1W4dn6I
MkAAs0d0/jOXxfIH/6y2mQFZRiM30589TNOsUVxOh1w8p8vDZqLglWf26P38Z5bv6c/q8sjVeuKt
MPBy85ZwAlkYs+zvZ2G2Ity1wjwms/Z++R4si2he7WlxbKeoPi2bCt8k3CFwGI0ssQbdkmhgKR3/
307KX6lWV6SPGjkesNk19v3QbvX+kAD5wiTPOZ35EKUgxmBZLKtxBIVYi5SviiFlfyQYsllNtd2R
iqLEw9F2pGcQ09XIYVwFGdG6IfnUnuqUzGJ01d9R+/l00+FBK2awLuMRcmMlgXNY6Uda5xs96/CN
JudMluEKRhmN0qkITxZamHPgt2v67fWqH7NLpvETkbul6blQVo9q2ay5ZRS00KksFmV7ADcwT20n
9Yr7Xt9PPQlClkMmrf3cVE2+FTRhULG3HVksdbCNGoIoRb5Suoz+CDJBjx9cbhrxrdA1az1qo7Lx
lYZYmE7fwv4HTzc9GiI95EVB/Y5IoqgWr2Vfklk4plvwS9HGxOgnm/YUBpW64scRZ3IopVdjyAjb
E+BX9CQxLV1FpfUaxBRV8FKtgbJF276cM6IbAxUuJQqa0+up0HvyjZ3aK0BU1A61xm74qm1OjNO5
RKXw/KlzT8GYxOuIgC0/j1W4pkSURhrl6k4FfGvE0PEJzSy7r9jHka2ipFoPk+nsfFg3StHsGz3k
JMChi4TFmRYhXvG6F+hi+ifXmUuXBEEyHqs/bX6653uLpsGOsa1DnuwMZcQIrKD3b3tlx4hiWtN/
fGPwHG6cEf9+oVgJbCJkOs7E2FPgzXHAoyHf5A8PcnfcJ851AIG0p+OpnhDTkp7hkMCg5vyjC1y6
eObbAGCwEzgqWVutgDmF6ylUvhqfbJlqOM/fID22mnMaTn9Mdq7zmh/Kkkm2YvsXqbcfZQYdSecS
XWt9R1jT2NNvDG0Sc9RYeBRETzKpScC18Inh4PZSygmGwBQ+JWq6tpoZKQJreTXozbPP74UH5XVF
LjP5oBktHIf3sko3ggkxdWtUOSNEL/Pclso2C2r/OkJcn0rnd5GSqheowfvYKdvGYSLYa503DwA7
ywiPaOW2pht+KnBYV3Igm1gbphe3pGBBAVJT/thEJMI1MqKDoVHJc2P1CnHBWRtj6vlh9zBqzpYg
XOQjIVIsRah0W5khKclHUmrtdiqH1hvDtNgqzlOo5PnKjDN/U6U59Zku35qWIk9TyAv2DZXBSNNu
gyFuQFOOh1Z9Z+Yfrt3R7jZtdV8nRLVW5HVRz99YbvGqNR14FgBJjkHocdM9ocg1gB3F4ZoUz2zF
aFBbT/BXVy6BqatmHLJVbId7UyjqqgPZZcXiCZBYKRBJgvlKGR+VqpfHpK84EENVrd1rRmCyb3wO
3O7dD8oKqJP8jKeXSU+Ar6XhB+LczKv1RyIUHzv0knRdoKX2Rxdk6tzbaIbW8ai1DWNrUzJDBGz5
+hflGxAm1mvcmxc50LRP3ZPQOSzT+rOhMvrnnh5vOlKHm6I++VNLgGw+7ojntUiXzcP9+JvkbOrV
D0nevmktgfJqM96JmJF/O824XkkhkGh0Gn2CO3QOZLJFMwzYMOA7sa5kCxAsfu84SauqIBRYMZRD
MTDICoVWrpsd5171UpuCP5ECR6PYVpnpX8k2bDa0duL1UNqP1pB5Rt5yI1DA0KbpCxn3qae5NLzr
qolWdZ09oxfF5Ngwhx6SiLwk1JtWRZDwnBOLMnrY1Er6BMz/CjrNWdXPnQWBrowSfPf9wYn0T6kk
n1mkf9SlQVhgBZlfZQ5FhXuX9+24dTKaBZGGlt1J0RGFY/CiUQUdMmB//Sjv1bi8lHOhKh/nRuwf
o7aJXuj5wCFS2boTK7h31WZQrNnuXNx2YbyKpEW1ZBbqlsFwkBo/ChkaIQt4H6wX7ppWsI61Q5VF
tzZCjFWRykuWyK/MsA9lab3XEROvQdyFTpp5Qk33CFWoB/kNeS29j6/e6W8a0swCUNVeiQJ90xox
RJ6+SzxLIY1eV5pxpZj54PmG8uFANgr9DiF6ZGwEoVJ6Y1u7cageiHmjDZ2JHVWAnTlRyQzzx3xQ
t4JU760TWuiH0axEJl8zRb64qoxvunUQOjND7FdnhNDG06dxalIP/sxDWE0fcrCedTleO2utZ1a5
tYLhPIHmTCzIczX5k5plnSUYa0fWcAalTkdN1IfE95FpW7s+UjwnIuv+dYyKNzdIH6yiPQ0Wmka1
fwqbdF+jwUkGvhNxU29BsoGm6U4h4EAEbYDRqtT0koIZuFJ5RsX1CVXeTPdlLXuKuCPMOPjQQAPI
rgjMt7EZ3simzlZ2qjzWDiCbJtJf6yz56MHpGeXwir/sD7JddLHGbuqiQyuyhxEb+TpV5a+iBV4e
wWHqEhTVnI97QYjYTtIGQPNnUDuqpx0NSGBq9SFo2yuZRmQIOtTH+8b+U4saNAW/sGRsE/WeC5C/
AJRXiuiJvFRzsE3pSW/yawKaZ6VNvbkRrrsbLPfwmtUA+qANHeRgNvD2E8TyI/KIkBxN0tiPhGLI
C75hJHw22HSdK7LwqexQFW7MDzVrTonav7R8KKZ+zxEiDEif6ZNbKUfufPeIy4pV29qc+uCikUwv
TX3XxP1+kP623td9vq05LdwkmPnTOxxW9PYixv89KGC7uERUqfYNeWpqTbDY4J4SCeuzNRL6Kfm2
j7h6e8f/k6ZEKCfo0/Kherba5qS7zV3rpGvyHK5FE7yZGfNGLGREN/Tpq42nHj6p7Na0Zkh5EER/
Tnw36AiAjc8ZNlRaz4hm2DiGisC43QnmGQeX2bLMLkSPVowDIpVaFZdL+2w1FJWn1BlWcHhu03io
V6UNEVAVCI6MLHiQVvqnaIZqlTVp75VuS2IkpsMqVA+d6v6yDQaRYwg5Ow+6o1Ezyi5a/61tuO6m
Vt9awLztujsbVO8gpyQeiDtLSemGlj4oUbRTIHefYRAidAoooRnUDqvO4CTbnEYiTyZu6Frmtbrt
Yvh3nFUX95mX3dcZjKguUdStbsBsqKvoFwHwjQ/bnh84RpJX91Md2vakASJjNmbuHb95UMQIdtNt
30QDaXxUInQv7VtVu9ugAylaR2QUu4nrpZQIKhocKcJ4L1cVLh4GYaWI12VARaBV1YyKdbLPps45
EDL5bEfAe/gFb7viU2sYG489l6eErxNHJ6FIEuZ6GIoxX5cy+qVx+/FwJ6FqIr9nispTEMkvQkbD
ldBa2krGo187BJXkvzXIdc5U4ZLQSATzI4d8zvzcBuXRYrAYNPmlc2kaki8C6uqMgeiJsfaTQ9Ni
bQZzVoQ+fIwmM4DE6YaL4/JTY41e4rRzwiC/5hYBUnENR7V8TvSSq6NfW9Wk3ppdNjAYT5OVcBiD
WSm6jSD66qhnN0dTzoQsc4D3NvSPpuw3mm4ODKwIzYhs2A5We6f0Q3GIlOTOCBiQk0mb62a+M6hM
leXUM6ANux0mbaO2Mo+C0KMVBr/hW8FOTdDshVrJFcCXRvmi6PceyeTgW8ZAMnBDt/KSFWDMQNyL
VYradj+ZQeXVEDHdPl7Hk3muWhdtavvHVG6IWj5FBLPmFKEBPqK9S4oNVsa7uBNiq+blK5CFmzaf
ID7LGdH8VgqCqwdXw6wvw8dC2IyE0EA5FAlWpRow7pQRmEkk6LmzQ7RkEg1p9+vYwtxjjbhCzPe4
BQHZ9SOZ7Za+Fcb4oKvWqYy5AkPOcCIIlaAr+ce0/c5LG4jD2SbUrF1kDW/TcINy5jFFkboiF6Tc
ZBrniSjxC04MZCMT83ULr1IzziV481mBzDdr29bQQ170+qhoW4vAo5VrKvdCim0H4Ha+SckVHFSs
UCMC6t1MlyP9I+HGphhH0IGvXWj81i1l3Pp6BywZCylEQ6anaQrejhGh6fLtlwreAQYmxCaG+FcY
4zdRCCMpMb4Mq8lX1kC534SaxH2TEqIJXlBXr5Gj6lDlbC8h5XSluHxLbFN/p+Dyhwzl4tgldK11
GvcjUUWJrv0C2Jd5SGUwUBqapybSnJ+wiagRe7pOY99JdsKES6sNw97WOodxQFysQc3V0FOal1gr
wVE3RyXi2yYrsarT4jFOc+xI1g1gTG+SjJ/7xiXVlyLFykrDXU/iONTO6WIhYS/E56i5H0U2xR5C
toKvaXu18/7VrvsPSKL7aRzXlq69ySEyoSX3IHoxX/hDZcIn6fM1fRC1EPddYl/b2sGWEWfnzmlp
oJQqjWz3NTYbEu0z48FvfrVCBdUNQ5QEMRJ3VNv3hjA/p6Y4Cc3i0g0a8pzoY1SqfVsw6+hk3nth
pN4ROPKod6Rium2+DcLxV+ibHVpA+0pDhQCX2IfZPL047i/HUhCJ6DOLL2uGddPEDLAZYIKvC7xY
l94IxZaY81VXtfQbwp1S5Oc8fQSb59Ls9Pd8J9dVERqbIdaYiXUah+pRvlF0y1g7N3UAsJOiH9oF
ssHdFs1Jbm/6Un1R0pRWS6vv/AHm3uAThpeCQSvtdh10zUdYIr03jQPjizpPGWD09spkVMnsq79V
kwMjaRPqcEpKVeSuNdlZvA15CKmrrH20uXlpaGvHiT9HO3wJ6VOOY5utlQ42YOzq48Een6WI0o2v
71JBQzrHh4oHNdhY5MBI0b4keTBXqJn5+zH/Ndeq1vwg0CupNCqt5NUpuxgT6Wglj8PAr7dJqve2
6BlydFZDm7CmPRwSEu3aLgzlz8InIyMJi0sThFuDIJGtOw7HItF/pwqG3TCG/D7zhsrmA0XSIw1x
uVXQqKxKrviNq9jMDV0upb6vL/m4daEAjyPldvRcpecnAXQ2iS2wxImQ0tWKa7x/qU8tJIo+pZ+e
VFsBah4XJAv5Jq2nqN6HADZWiJbsVSX1z94AO5U+apad7wKpvdmasrengfqJi5rHKD6lBHUKr/sT
3sw7I+p+W+rhZQI5DNk3SdakwUIhmG6rkAjXu4FfUy5FDIf5O5IYpN/dF/mWF98lYjniHqURdJ51
9pOrDcexAkYCZ44seaO67SrxnvPPAolyjRJX3ylz5HJYjKfUVKG+R3m7jSLmaSpj/6Lon7hGkYEg
qp9vh9amCsYdz6ML3gaAb8MDsUKPiaYrHglYuyeMpP6qL33UQ5/u8Fw6xjO17Qc7axltIkw1JxRn
RFdjnTimics0lVuUbzDg5dpEZEutt6yQ17yqlv5WamipMjQTFGx/SU7eKu+Nq5ImlAyF8dLRt9SC
vvNI/5l5Km5wCk3xEEzWXksZoIuAUD7uTowAIO0xh3V02K1layA0hiRMwerODYNr8Ycbr0/np8dZ
OYTdNRXM1KwKP03cE4si1JewIqhh1CV5UP0DANJ0i4brLra7E20FjH5KehFp0HhMAk/9TG4djXvt
Pcidd7utn2qVL2ZiPpF9ca9buScCcgqJAIYCTpDseFNXXC3YulCI72tDfWkb87did9SVUbrVBtl1
sUoxJub3354iA8dEdyjbS1LCAecGgAxuhjdrr/48eXWU4DRBKgSpfUp0a6JwV38U5bAtbeUpJZJ4
ZYdGv+4lA2/VRM3g821hFNPm0sUqLtSVKdIb6Te/c4GFImwnoJTIn6r23k7F0ciseq0rLWOqHPm9
CqB6iBXFE3M+b+tqG6zgRNHH8iPMwj3gipsqCrdqYn6GTkWdqqILSJIqUYrRTh+LS2IRKFqV6aHo
iExt1WKDKvw90WrkojoJ3Wa0iRMaz3GD/s3PAQebGz7CsQ1v7ShHJNyfckWD72Rp4QrTo98bv/wG
C4Xvf0258qATJTRYMnxQkjeYibk56WslUFFj9fplhD3mGY32YbfNQXeje9nTWccB+Nn488kO07dR
656THF81aQvQryR/c9RfxqQ/yxh5nh+8M4R4J1g1XNmy25rF+NYWsy9P5YdcyVwUgZOEPa6jtmNs
Plcqhx1dvNAzRkqzaqQTAK9TTQjfXJNEiqTOT1lKnJI0f2VOL+igK69T0J/UEoS0m591buHCdnaN
lM4664Hc5c0m6qOXKK3E+qs0iw/TSH/7RYHWUpfXDFpjY2fcXKyKtCWzAY93nPJ+45Mfj8oJr7ZW
HPEZ3etKhzgd5y8ui/3YgyUMyQaNY5WiXpt3fBvRnE/C8FR6qjC4Arwgeb9W1800xCQlRsl2Cuwj
Dsp3S5Rv6TTddnC+aKtZZ66QZyuB1qa0nptLNJhOsNOreG33LYJjhbSoeLpgXrqBWjvtStPYmOAN
+P3RyKNM147O1fV/dJ1Zc6vIuqb/yo59TzRDMnWc0xeS0GBJljwvrxvCXvZiHpIZfn0/4Kpy7Trd
N4RIEiTZKMn83qmb1G5PpgMu+tDAB6fFZJ0vVRru/WBTvLGpp6wMZnTcxfnZSJ9bkWwIUL1WYfMj
7IDA51twGomYgliibgOLGwX9xO2U+jsq4j98u7mlcnvxMcpnlYAOLZWaRwrRMRXZQxPqr9lgCRZ6
IdNa9FSOi8uTaHgw5tHDQhUIVIoyFI/LPauxB0K1f5RN/IvV7yMq0OaAbT6ZypO/QffywyxPVem/
Mj2AjxEyRfEp1J8UgJxKI2ylHc3EczJ9D8uIsl48GkwZZEA+pHIq7FK5Za35MmTUdqfW3pKXnW8K
0+pZ0w/uNpuwoplEmuzz6pwXCgABF/CcRPnFunc1ooUQke/sh0lBN5lhWUlIVjA4wU0X9SwacU4A
21fWZWwSWzyau7HOtBslBcGSKBFAImwWak6oIs/QduPoygPyuGhVjWQwDZqR3StjjWm8ndS7Zfer
DRv6mN9lnfobGwkHRvylzrOqIWzczgqyDOb0p+GHIyLMuAmwsOxhXEt3PBQ2knRETj8t6siagH9q
G62y5/tsJ42Jait8Kn2Y2LO0eZ7Sqt51zNCrnmdYV1GAjJoH8oXf2iadlV08fSalPwitc3e2/9sm
s3M9ptobPDKeNTV0t1gVATnH6avSYqhaGEztrV779HOHHw0z7Mz3341YtGtKRM4G2wDhGpg4qznf
yWJYcuRN1M9TtlA5hjYcPt/+Fbr6r66Gvj0yCPutf8CJGYN0KlaNq7+4Cabf5rYclbOc3y6aERjD
gj7V43zvOs/452F7mJMsMeXrboxPk2rdZ+WljEW3itP+IQ9An1PHOVSloKRpXxIdNbntfFSDiYl/
IK+jmd7FM3TgKhllw6E6CjXo13Vl8ItwSYFHVXZDPka+kYEcwPCbDZPrnp+1ccg7QaCOyeptbwSh
wGwCZodq4Uig2SWeqIlh49AYVF5slpcq7n4M2Ry0OMTdzjey33001ecGp42A8rZqslI2ApcH7GiA
DxiG54bqj2i0z27wW68NMNmKPDSHBWcZOTnDY/yQ9c++EeEu5LBGCwMjWCGxXg0NXg5DMawdN2bt
bJv9Ckx1F0eq9pK4jNZ4x7K6pcQyZORDadFRtFRfrE7cssZ+tNTspc6c1FMqEUG0CH7gMYKE3dF3
qJnUNUQPhsGZdGgTO0TlkCJVu57Lnl6nI1bX+R/rM9o6KQRDmkmyI8iUs/SjARa2VR3rbULJn/WU
Kv0OcAULFSTuIO59M7CGU8hdcvLUWSeWpaFo6h61FENA1cDypStKaFUUrMzyI4kl3i95v09H6sxa
aroHXRyarGlXYwAwVU8Un2w7eWsp8vG0KZRVDumhTovwEMTdPIHWX00kLiuqlQF2J0N1VbMMYEU3
34sZevJ/Siosay1RmLs2p5qaJTTZ6iZAGtgyGbnzLe7KvKDY2aroTrrbDn3dGo5K6bm5iUv6COxh
zYk1raTiF01tD17GDYMzQrKrQlwqmN6thipp7ySZ6ZuaeKPZkP9IXf4cmHKdttRtBhw1tJ6yJnOp
8hB3EscPngihFP5atpF6bnp1mzGnXI02yuloIrFcqBe3FMZOqK3c4hB5mGRsr6wk90KdwJYp4OEQ
BKI+9tTbEweCe5wMz1YOyVRtnkDN+P/nE9QfKrJ+VMc3aUFZnXUrPrWxRfRKt8WLARcJmUenxgY/
lRVF+9IYFESx+EGmbuZNjcHDuK9/YNHj5eY8/yyQxk3dwUwYSdOoeM6tydjbegGbWRTjjahnTKiC
TkP8Bhw+O6mY16bkiaPd8ETIbaH0AgF2TSGQHxrLLMt8ztIqW9ta7q+xXMnhcqJ6LeM1kW05BlDz
T/KSDrxFMvITNtLKXAsh5jwFeTJF/NJY/G19rbH2cZRAYOJnj8znubL4xtLkLdETUYkJLIY1IBnL
6V5M14RYnGQnrD6HY1DcqZRQuKPylc9/xQuTGrvvumK5x3tr5bglaKQDdWaWZYP1eJZTFus46PaC
hTvxwhkRq63Id4DFBh4xW7c7FyHhLWhl31RLNPeZ7ntdPL4YParLzu6eah+tJzSgapcTRMMQ3VyG
aKKT8luQEkRZJ3gvDavd2E57E4ChUjh0dYxRgpGyuVV+4N/Mn2iMr53aKoRPOyhgOofYjRxhgizh
0+pU6HTCRloSNnPuZNPHbo0fEqr/8izGhuFmyPUDRiXFxLTC5J4TpfYxBOabqv/uhukD6xnCLTAK
N+V1qi0VZxyfOrT/hvkWZwvd2qopCgogQ9xrakQm1D2UvrvtwZgtUnzisPPqUHl1K+F4rVYRuBYl
xRnkz/bSySEdT4DpAHutVY2ZDuscxL3MWFnX7jD2EWs8MZINj+1DbPjjjeWrYBssfUQOJccOimGr
4AUPD/mhUVJ1WzlXPC6YGKrjczdo+6lWqQoP1VPTgYhYfbPWg7xeD72rMVFMJz59cA7r5jW1gMiM
33oXXR1W+yyCeSp23QDViOVAOwBAh67CnH1foRu/BOSRKAVh1oQ7bfpa+aiK7tUIyPVK/XPSwq0U
7UfvUNAvY0rwsCsfG4oC5L25+P7mFsUP46nzWR7GuDd4CHTelFm9FtrjcbCJLsji+E4RJe755sgt
N5XFqoCKstE61nz27Ilfl/mnavTvTacyY7H6vcbYs5tNt/sifYe7QXol7qfgvayMdbu65xvF3FVh
TPnFTHchFriQDTeJEu8zlUDnyjeusnbjm6Lm3jbkJuCPvBpLF3ogILgmXdMLm76/LR3PgD27cQZB
2kb7No7FhSdszCzYWIkS+VxV5PBAyu0Yz4LdhnUHoW0Q5KfyI0ZkxVIhftBV11+HktJrWJgRryic
pEHRXnILZa7yi1p7/1MJ9qCvKtZO4rargdmmIf9l27M3i2BpVNUQ6zr+K5o67QJ3qi/RvDGpvmUw
aW+WJiuVRBlReSgTi29bzxE0/rDPoD/CydUZSwlWdxQXF/+qGzelZBz2S+0xbqOY+0B9qbGX2Gi6
bq8DY+9YlrkRk/sSRKFA5UZNu6iz3qt8FjJZjw4iXlVDIQ9yqB87u5x2emxEXleltwOUMbBj0Dmj
SuWOHw/Bxk6b4CM8gNWCxDGFY4xFpY9NBdVhz6jq9rYrnfs05w+aT+kqK7XqtnGbkgzvrcND3ynx
ZGmAN3Adu1T+SJGfMmMTDu99q+EibgPLx632bFgwC8v6ZylxckHRxVQo89zKvmQgYptyEvWaSavn
Ix3sgFjxzJmDNvrPuBo3vtU1xBfeJFU7bDH+hrno37pTcA4s1iosy7aJXobrXkmox2j9jUb+AJOc
4ZMhF/Mo27lqRnUn24QyjBU8pyP4p+C5FOAgXSnj74H84Ng3tNvINLpNk2fBVklJRpCa89s24Whm
zfPQdP5KYIO8tkd1bdcj47MxfYjB2VcGMdnxb9viBp2y9Jcc0NaqdsPcTyHEKB+DY2+UT1UCmaLh
5tLrR3QcR7eC4RP4oedHFS4erb6yXfFrVpwwEcedpHZ1Y+3r9kmHeZ2Cv3hdYB1cKD83CBWftDlm
PCgV0PaCP4AtPuoUsSU6ooLi63bwHUxt4vTRtcCpdZuMIrxAbqxivHQG6IEp/NfwCgOFUWXt95PX
6lD3u+o8tkm6g5ZxGDv/QlwI0hdqEYk2QNWxuWYwji9Zbn5W03AWor0wS8W2ODwmPj24OxUIQfU2
ES139zw7A0e5WHEomM7WGZUTYy/N5qAN5KBnw4MyTtq5hQukwwPeFtE+q5jiNq7xqSdGu8qt+kUp
mok6V8LDgL+bjjJTQnqqnPDYgKVRc3vTRdOcNMJi49AZt0rTuJt6KtauCLlborsUZ4Z1wFhfVDts
lQ5wJnmUJ6qOvr/8mVrEifmDQeK08hmY7VsikvemCifufn3XS/4vIiK8kLz1rTXVPwODImQcz3L6
GATNIONJL5xgLbAoo8IAYmvyZ+6qbgvxiRH2Jm7iJ/7/9/Z7VVbuJqBeQJmWon/tqiulZ1llBp9D
PdzXuv1Zps2LM9YPoBD+Wo8VfPJtgrNcHKWkz3JAaDN7BxxVITXYElCyiTxwVm02SZb8Kqiz7RtH
jNLeNb931jKHJzajWXmDPJ+VWrohdufQDRbmDzejMe5sfkF5UOwyBm7fUn4YbfQbc7OcyrMcdoUK
rQ35e1h95nb9Qs4U1ei8uEix1XyenIzpuCu7+0x0uB/n73riwE0fvNaJoNSpoiSXAd1pOcfPKCME
O1/7sPVPAE3HCyf3PEBJ2+Qa1ghQryOpwul1w5vBnLRVHIXnslBIrTSyk4VaLclltmtGU/WgzZnM
Lvp1m1s7rR8C3MZKSQSLvNe5MA5r/PwTcVOxKA1QdJLuGCK8dmXDCL8by/gzLORsOtUcjFzhe5PK
KSyqOExvWYTNGWhj/6xNoXuksrEearLHHTPSvMHOH8OyuhotQRDYVPMxok2fwXV1qJaj9zbPVsJS
SAKXr6NRJbjKSE546t1B/8b0byhBrAZAjIFwJ5hTO9kopdeXl2ZStWOedds+V4KNTJiUlfW+yDXm
rdSEozzivzfknhNO5yhjAPJDmXtq2dwEDsHtgUrsAowjzVVqz00V5Mrdj3SovKqrmQI0wVXRmPT3
efERAOjJmDBKN1CijTLqb1YjL0Jt9pmbjl6jMd9Nm8SiHmQgFkpxZPH7axMY76U4BgajJjmBNnDY
bxeOQyFMZO6d+0lGyhvFLyGdZxCU3UAMHJqWo8GiNAyYRgyBfkGwcgl79RL1LWwP7VAGabbVKA9Y
mXUddHem8jAdLSVBiiNc17LSX+oheoRhyXQUHyqz6RBq5NZtPhkPvhHfC8aUrWO3u6Sadm6p3fg8
yRGLrtsCgIxoSi+OqUaS2BlH1UqXg7GBRsmeEzDZKeHF1BlVc7TcURHuxk7b2k3DrIRio0tmwapU
0pMYqg8/7j6SGqwinlaavE9l2/KjQfLnFz/00PqIBvOz7Qr8+vWNoablDvN78LIRYwXJqt0K3ynJ
AtiXeUXxTLkYxfQYmvZzbA97VTcOMmSqqjT6Cfsd5B4Cjk7LA9GsnXZ1+q0JxZNqyQMDa4jOFVtT
8oRV+/cqxzYweReGIIctOVDUvbNsKnFpU7xMvrupxknswkZ7cslhldJ9DduZER+FJ6WHSAHRjhSI
bDiZGbmnhU6BO3OeVFzcWr+4YHjUwbzqHmRHLaYJEMMWtnVGOEagnV/eZwgZVu40nvLW3USTSYoS
XUBMTgY+KcCsztZ0qnvDzN6qmqwyRbXx2oeQpnaPrqC8bLjICkznoW80JmzmhiEXBBqPBGi44ikh
oBO5CfZiplG95Wq7UWCpSlJDh0i/WJpNZii+gTE197b09/MjD1zgZcoTcyXCHG06Uh9fmnfSqG/N
anDWYI0suwmtWynSuKatVXs5nJ7egfk4NEe9BQ0OgFMq5RdODkQ9Ultd9RUOkvBSdZt/bQ9enqYa
61L7QAmesTHSSp5r067V2udMpQSGK9KsSN8pCLtr12JSwkSxR60yw4D4SUXYTqjBSHGA2a9f/5SO
tm0rcWptGz+UkmTIhDEbQwu7oKDZNue+FM1ZK6L2TAFiAtbrlT30kX5VK+VwyGpR3sdCSe5ZVs+v
l4aiRv+ITxGPTcvHC9IPA21dmWq9++MwHZWh84g1lJelCToAOIQpXr8vEvdBzDjuDJ451eU9dRh5
D13soVQx71iaDOJdb6Wr7r86zL1SAky3fNpw830hCumo9HtdOSz9IFsPd4Mkvn6+6rJBW7IPEVQC
W/PJlrbaqps1DDsTG5c/29LIWWuY+lyWHnh3jbBdYgraZtJfxND9sWFtd+eIvL/5R7tgboCVTg+g
9Wd/TVq4WIgTOKl++92cEq12G8AwWi66tKfFSPRUaF5Zi2xLXfrXmEzPR+lDnCrKvrlZdi23SOYM
uMmLhrh9dKsgPeqSWmIe9C1Pjsa5IwNhnSK/ada5PZx7lcF3OXWs3HodQNY7LLtx6sY7hA1i83Xh
wO9PZBVSNJvftkpxnUu0r67LWzlu+QLqIs7LO/URkY2T7wQUJOjetzLbs5xW1stuhPL03Lv6UyYV
PoeqXgyp1Q/LdTTOpJRRydNyITOH1Cdz198uR5vYXI9welHVpMXdsjFTWW2Tip8WVllhuG6tAq+L
PqvXy2EYzcUdbxjtKzKYGcXnPlk0hbCuALW+r5PU48B6IN9RpNC3TWNEF0rs4bboh/QKBD8zB8ry
Dos6e1MEUXefYKm5qXFVeBgraa191DePzL2qddBb6XND9Y3fndm/hBN+dnZq2j/ywcxXqdIWP0VV
fhIqi1yyyl+cLs5+DWWObDA2PvIJInvqFL+bgRlFBqYCwlGsO7Vk4JjUqz8wo1lVJ6pVUHIzXGiE
FUM/IJqY6U5H76nYhWAhnwARR6OZ5Eda2Xc2DP/3qI9fnTys3lTWBMzeavdVB7tdJXE6bqMyIBrF
1eQdYfL4aqY2Q9AcuLy0BUmJpHJSmPx0Ut4tB7RAsxkk/NJbdpcDVURxKA5ShekOl/rqVwaDZ0Ex
2yy7zXyBwtYdrxscHPX+eg+yngvo0+BoZi+LcD1VtrpVDA0X4rnPcn0XTHA3SLP7+qjLgbz2211e
g2ktXZbrD4oKz78LwfsLCZ8NRfp+6hLiIoFAL6QFZftWmjGRoGV45memeI0yxA+YGETrSjObn1mq
3Opm2QdgxHeT44e/ZWa+QfB2X3pLd4hAbpDN9nZKVcWVRyUvjKOt986WxWvH7z/TwcWN7kfvdz/M
AiuX0PRQD/APmpLpLrdL63Ww9GIdBP1072pRsXWtDLudrO5uYPc7O1Kb/QuxpvXGkIn6DKMwxjAp
vEo1uc8nXb81ygyjBcPqgSbAAtsklLfcOABFQZHcJiyddgZeC+ckEemulbikpDkAV5b04zkxjWZn
5LAKcgH43wotO2vtqO9wtgnOmqtbO34o9ilJEAIUDLj8ym5ySCe7Emn/3jDj8I7ZCFM6zbZ+BekN
vhLWR8M6fFU3wXi/dI3MSaEq82fXoav/0dVA5nyvkvG96xqT0bdNHmBPxSeyz3a9j7cpbsuUM5Y2
Cp67TpZ96PXEhW7KSgX18/u7TK9JVo79ydOjqb9bNsTL2msDO4ntsqvN/bQOJW5glOauZGgjuDum
lo2rT3DQIzl8nRfGFJUd3a9uAME/JtL8MKqi0g/X/9qULrY36JRYDTr7ghQVOJY9YmB0CXcGrsIb
SDuDt7T1hePfMbuHo4/jJpgQ/ZY2uzc2/Yg907LXh352i0XZftlbLoQ+zd3HpOdBZ+Yay8YUpk9w
M7+h7zb4nBVQrqUf2r/6gX9sdKztLktT6To5lm7VvqiIUB/StNmoeg+7ggJKs1Viwf+OOMjQQ42I
HlOZEmpZen2xeSxABJgbqU0m66/9WlYY8FHH/eq57GKcT6lp3nxfYjlQmEFzsYDU8Zx2sIHp64vm
j+p+KdznSsqH4Mb8/zQGpqXuFY0S/3Li0nHZLAfQoQIHzydPUwl9PHGtQzAvQGVYGbcd9Z9LkElo
LbgG/qRqWAPymMVVLzGqMCf0OEUL4GjY+WeuF+5dFCC8cSX19KU9s90H7D7UB3ee7kqJLEYJW/rn
xbEocYUyR9Km/TGX3tLehqyI+rZ8AcWxMScaiFeNgS4zk8hZLeyVY21zN62Wl81Icmk+dFiZm8px
aarihKPL/tfLpfX7eOciXEsz5fc/2pfdf7SZuqMdMpl4vUMNldyr8Rjq4x8bVa3vopbvOgn44llo
mz+0GPGBWiblT0C7D1OU1pti58+NpjUHYRli52hx6LmZgesHHvDPotCAz1B45LrDeBpo+DJVafRC
4iWhxgyYsDIUrzbGo4PLlj/GxgZWOONfPtyOUmafY4mpZ1vrPwKzVmGQFg4r9l656V/2utZhK6oC
3a/U3gj2fpaztG6Qdjl69la62iv55Mo9htnFMdexGYzsCULC0G5lVqYvnQqINiqptlWQcP20/DUX
yLz2pauC8kaTVbpVEYgdijbInp1xPFCMzN+03ihQPfn+MQu7+N4Xwe/l7Sbd4T8oh+JiF1l36weg
DMN8wvw5YFCCacVwA3MrEDvsJN9jLEnPy8bIh/YsRQu91nSwOFBYpUsIkmdDj8SwWvqg5ZxfQtNG
AyeOf+z+dYmle1aWL1mWFvvvS6cGtGChdI3XSqQBwzAd8G1xb5e9PEGAZnfY3i+7cQWLBXrqoXfq
WxtAsDnUVEBgh6nRupBK9TJ24KpxLuSrPYFbR0NavxVp9gLNo/9FRPO5ZT76WXcWkqw8IMG+mFaF
g0xgpbCQn8vRboC+JRtgyDiBmOX2GTrxBp3ybC5X2BKHOV0rVxHR0rtl9/tAkioZOcjwLDvK3Zfo
WemIETcwpD45VijdbV1C8e0Hqz6ERnuz7C2bpYs591t25awuEn1Avayx76JBVQ65g64rQ6XOKr3D
REFHfLWJ5sNLn0rx1XWaUhOtTJM+PFZ/saRXbr5O0bV0XemBefnqzP/pViNZwqxM+w7BEBf56z2+
zu/9rOLO4j1qKAXHoWz67bqBh30fJFl+789Ljkit4Or81ebUbbNJKIFB3cESDuWKfq1UxzlJPa5O
aFleWBObjyqyKvzGrGtZ21jKxvDJbW7E03LQxNV+Aw+k3KslPMGmM8pdbsN3TRsjeIr8wvbKDnME
PR7QUSHvJDynQ+o2ZNbjlMKycYtA+dyCr/mfeceU1Kga8zHjWh4E2eQ0mEa4KeMUARFMgQeqmd7A
ta6GaZgPU+VTOLV1VpiI7FibY+puiCZeLUdtA6RzbGz/BDyPwWgUpbdlbVW3Now1IPQqepd2dlPl
sflcGaWNpiLADmTKopdSoYAwd7D/80yw1JqiuhO+wxf5OtNixFqXY61fwZaouNsyfexTFEoYeEZ3
se/jG6U1BRBJau/60dKPMc8I6DBZC6IdFyfGt2Y3Zqp9K/j7eHaSGHdFSvxdpCr24zBbFuHHu5JS
OLu69adxlc0ZDK09amegzpTCJa5bc1MOg/9czpuvfk0lCrItlD/OWI4040hCci98IggRt4NxezAS
23vLaMOH0sKzIsLozVt2lw0dhG2198zsZxUQxkPfHZY2OmiCciAVkP7gu60gmbYLjlaeVuc+7DMv
ydLmWY/iX8u/WjN+R2YffsTcqxTTR4Iu5nMcrIqOYj4ntakpVLGonydjhg96/1PkX+fkbqqtdCf7
4xxpwUtJ0vyIpMo9as3oHoE8wbd6HUBCxnmwTXg2VKRhcyhfDv3zJZNgY6O00TYdZNYSUiDQ8ZGq
u6r59rg8k6M+BpgwrEzVYZvPDd+bJo0IAIb1+jghpPXagcT1OhqMU5HriReZsfKCSP7Scxd+mFF3
FXVvvKBbyIHF6//R1c/ayzJ1FeFwLd3oj67/uKqYVDLWC5lQRnzTq9x4Uv2qfAy6v+1E3ZvWWfrX
Ec3925F/nlO6Zb+rKx8SyiQ7ksVrdeAZi+IfQFQV3vIy0TAEiOZN6cY4TDoXFd+uY5XM67XlZY4H
rUKm6n+2Lvs4w1c3k0HJ2h2Vm9wMjkhGxC4FKr4BlVdulnaE7xRPl0YtGxx8kefegH5uvlp6tZbW
mvulQ720Li+XjXRMsDK7jVclzhl/9F+OjFrws3Wr8Dgyzl8Dfhr7dKAwp2Uyv/q5ll+XV8xCnxvA
1Jvv9sEPtL1jANwvp/5nX9imf/Rt8O5d4XHQYjvsBOdlY2L0yX2UCc+WGd4lTYv2e3n53acegTv+
2Wc5bKkmZi0dwTIRNMPgUcH8/ZjnjUp9en6pKzC+llfLpg54dkFPClffbZ3ujPL8vZ9YU7KNM3zM
lpOROOLU9I/rUK4EpKlri+HKASP72zWYONnrfBxU+DUlWi3s+jo3umJkkF8DNcyvMh1tNOK+sXFH
Pfv7gX3TYeD33Voahr0BaTU2y4nLBmvl/Frvq7nn0lD38MMsphw7dBoZSTMvE3DjmTAEuVp2kTIV
u9rAaWnZ1QWSUQWt5mnZjaxowwNSfyxdXb8mmXhcmvsI79ZGkCEXj/n4UmtAvSwh7MNyVDHVC0ma
0x1B2eKhzqevS7upaI993Jb4KXESiMfo4SvEenT+WFqKm2BhKsZtT67Si+6TTPI/P62YPy3TsHAL
kjS8fH/a5ZIJnzarMWiWqPR3ixN6xuNi2xQBvOjZLP3LHX32U//elXWIEs2FQrMcXQ5MQ8rIvuyn
av6aamm+X/bGTB4ZKpH4pJrnxsx1kQVG0RVvt2FTU8/2htoeoTKF2drHqOC2YCpEdJJvAj9U2Gct
vb9OtI0Q7rR05lyP6GoqdXSFbxawtOjvEvIvThjIH1tlcF5Unbcf3QHVketeZZc81XNz7qKzqRLg
9KZNnJehMeI1hfjotBxtrJhMjDF5DjTY040gYmfoFeelQjS2zat42C5n6XpPObKN41tXSd3nKT4t
b+konXrC6RUEcH4rP44Bcqtc2S27YzK+TuTO4mFVl4914HvLW7oN2Jg2kXzddqn+LFCNJZFzblID
xENVERcTZHUmKds+99IEe4k1y4cXKh7GMRXYDf11eFDgMHyfMk3TyCCKxb7Jo9UwUZ2E3UMQtt0D
QUuUDlPIoX7ALpY3BMj049t3D631n/rYSM9Lf1JP6p3RIbRcdqv5gjOKO19rOaevMnONp4i7cw1z
17RjdRly9PZMAKDaVwq/VhWTzNawgo/wrg274oMMpwyeYDBnDQjUtlPjIPTv4yfTqt9dQ8k/El+H
/mLJH4ZuSq/BmfBENdI6l5MmyUBy7Z+xIjdLV+mA8+m96txPKdlwoxrxJDGr/n4q3W61vJ+FSDHt
LPnml1AVFTkwGVMS81gjqvSKyHJeIA6cl65NrL92jooGUbc0PhQVneU7FH4v1zbrqD+/Q8Ia6us7
FBlzquU7VKiGnqJcvkPf7ba+TMQ2VZNpDzkg2+gYezwtu12V5Bs9VPUn0dR/HJ3cwPjbrprocg9o
lG1RO4OTGEr8rJKTvlFHtbqFDN8fpJbUe2yT8RFVonRj45v3Yxy7FyjQ4rdTH+tUmT4byTCBCXmM
oJyzJ9evbmvqmUWL4UJv5G99JsMdflkZ9ndpX56ozBEZNb/6x26LyTMxw6JZsw6gt5T9iDqCGGi/
yazbVDM8f1CiE7CRs06pu3pLu3R0uEAInfOTYRZe0fRERgQtZxhuRPCLOzhfF+gPhi1I1dLmeD3b
Vk9CwAWd92QcwOIpqvHrYFeFmldVHY4E84Gly3LU7fTiCICAi34MQIUT2DatAvMsqG+erXmz7IZp
bx0nwiWXvaV96aFl4EeAPjbO1HmM9H0+ty/IOArNbBuSerNeDNhRuj6VGP0/RAGEyVqDZ7EYodtT
/WS5TvIAnB5+tZepvW41vf6J2wZq8+4Dt3GeYdBf7oJS+PsA66CdE6b5Q9IDcjSK2n0YvbrGALp9
U3Ft2mDjqN1inUoCWptG20Eq9XOlak9BlfRY6hCUNebuixmToRJrdnJqS9mTAWKMuPaPwZU1BmLs
PLhDVt6fDL2x7sx5I3R4i2ZxN8aRNTuKtWcomEf0f3AtK5FUB31iWvHdv63raKs2LNmWtuW0LoSF
P0Zttlt2lwNqVH1iW2/efHezYVLZdZFdEG9ad6n064vTKevvDjjLMDWLx1/fl6kNW+6aCVHfctJy
oG2jYZOkoY/kggstbVqTD4RdR9lh2e0K39rmUQkbQiUbxw3MF4cl3bF3IQEsu/U4hh5ONep+2bWT
4qkB7roipvIfUKhv66Y1X8oxQMDm3mtDLM5AF1jwB+pvaFjqLq5KljRL27KJorw+oblCtkxfdSqM
rT9V5aHp8le4wEjPXV/faKoT3/djbl6F/t5SW0A4Q1zFARszJK/zwaIqkntVROpGBR3ylravA375
aoy6dlz2sFI0r27+vnRfWiJTUw9MWv9+nTgtVFgRjeJVdtchJG3q1wAN1dc1WFxA15bTK+IXZ125
INMx0L82D0ARfq8P33u+/7W3jFUDLhffx7r/2PvrvGWQ+6vnch6YU/+g92DV8wD4V8+v95uPzYY7
/4/z3CGA/Rj0h6AfkzPKxuRsJv59m43dHjuW5Pzdvrz6apMDgFkPs4Hu3815xUi/WvbrqfuVBhDz
yWc4+5lZnJdXy6aWI54qetoSIPbnAV9To+Fv+8KO9oUaZDdxTw7l12W+r9DVyuhp8ezdN19/2SzX
YlLQrf79r//1f/7r1/C/g8/iWqRjUOT/Qq14LfDTqv/735b273+VX82Hj//+tw270bVc8X85O7Pe
yI1sW/+Vi36+7MMhGCSB0+chk8xZqbEmvRCypOI8Budffz/K7m5XuWFfHMAoa1Yqk4zYsfda33JN
S9cxkdqG5POvLw9JGfHVxv8t9S4O06n2XvXUtOXzFE74Fdaj1+C3Tad/stF1f5oxoPH2x2GNvpg3
3ZoywymO9OJbuJbM8VpGF2tBjc3syaP1d8o+au3SHAY2GOS1H1/y8Y9bNO62bNH7NhstGT0KFUIC
8l2UZuLaLrb16z/FYlwFS+uJ2TDPNbQkcUWVX+81I+o3//66j08wcyNAs0pAJtcJTVG7PDSlO97Y
ZTHdfLxl/eut9Ssgp5SUcehOY44mN6FpHLukr+7rBCltKObfveeV+tGOvXn358+87f38zDvCklK4
nm25jmm57o/PfGLP6PiixHlriXG9kWZRXcdez6+kW6xv495WzDfWjzSBPZNMhmxjAh2y/vPbh9PW
AxvYqPBGY7jpF0K3Ad5M6t5LnBaEAh+bQmkjJ9WHGFffP9+v+/a1ydue9Jn4c4Nc/zZhGv5ZNz/n
Wdd/sjBNPWRouT8+6vZdemOEWAw/3s0NhiqTpQHPX7/HxnsQRLlqMe/39me0Fvl2ccr8/PHZssp+
9/On+nc/X7P049i3GC1Dg9TTMOyAdajhhu7znz/RnvWHJ1oaOte5I1wDy5cQPz7RvVu6FKxR+U5H
ZIQXw/P38QxHhceTaoOywNgHLe/jOf73p8cKLKoqy9OvXxerHqcwHNFTLJb2QlsHP2zGBVfIuSc0
c/3g4K764Y83w1Csbzrmb19V2/J9aKi7mqj2jjCrrGBwu+Wl6zazoh++EBCz0wuzP/aFcJ/s0Lj7
+HzBKYeOuVnj5AzltQVvvFWDu7yEKnua6DE/sQb89ANz5AcPumchNNxOOdzSxZ7uBseJL/1Y33y8
ByRwvvvt48MdOc8Q+Ia6DDeDBfkRmYvlh+LfX8K3dqL89VtNTbT+Qn1yqFJUHjHoEBD2yfSgh83T
PBkGAW8DvSS3W/+WSPvqOMHc2/o3Hfr/AbGQ/PVdOSfXEg/ro+USEpRUdkFgKt/9n37q+u2tBQvh
49L4rx+WP/WxHL5W9dwmUdz99O7/PFUF//33+j3/+pofv+N/bpLXtlKIBP70q/bv1fWleFc/f9EP
P5nf/tuj81+6lx/eCcou6eb7/r2dH95Vn3f/XMbXr/z//eT/ef/4KU9z/f6Pv73Az6LNSjhr8tr9
7bdPrcs+647LXfCvjWL9Db99ev0T/vG3L4l6rUqQp//hu95fVPePv2mu/LuLxdw2bGI6HNfT2TnG
949PeebfXZdxqecJC9OdtPlUCQIt/sffhPN33bVM7kQ+YzqOxcNQuHXWT5l/F57l6J4tham7Ho/w
n8/AbxvZry/df97YjB/vepZVz3ZsSzdZZFfOovXTxmYaekztFMszlLgWe2E33WKcsY2yPdjNBF+s
GuKrXdJzM5gql1E9bUt9DhLH0pngjze/e/r+wz5r6D8sQr8+HG52neubTqs0+Lt/v89mPCm1WRc2
uizT9ec6rkkceh1mp77VyxeaT5BxXI5E2sA82xvz05///h83m99+vZA8u5CYXNdcH97vtnkPDAxT
KEeQTRp+Q4LQP9pTeJAdMtNRR2Qyyq7whxpbmz0k+z//3R81xL9rjI9fzqXCtWLbQBH+sAC3MaEE
fcaALitG+6UK52yProPZEgi9tE3MJy2NzkuxySpnOWlp+kbz7ETgdXFOlUBZoZCcRZQOW8jby1/s
Dob9xxeGa5URoovj3HN+LoBGmMmzjrnxnIeKA5BqviGCqndNExqcmxOsZwp3YyQiH26b62tJsc/7
KPeRwz/mkGcwlRFJxgn0z580sW7/Pz1p3A2IQ2xpuNJd79ffv2JTha7MmRJxjodQ7KMmpNfV1XAM
Q++7nmXRJ4iTe8tEG5QuYvRVPtinHFUNrYYOl/xBpcI8WAQN41hhhE0Hf6fpcFBJF0lvdePkeSRV
TH37SCsedIMD10CSbEBg8fQm41be99U3ogydg5cJTIRINeMkqp5l533SUlM8YM+44ybLbjwDN0mX
GvdST3d5ZNan3mOZi8LvqhTtfQigDq+uax3j1PmmSXPtrHmXP3+2jB/L2PUSkzq3ldRdJDKOMH8q
plKD5O88CsU5qSp866EiY8821ukgrHzc1Ki9poYROJHAWITb1wrJ9fZ/+0AMg5XH4E7nhvrpRkN0
pufxPAvAzd146vX4hrgF62Hpp31tdo/zku1BIKizCHGnIlUG3jk9/fmT8ccrR+qGcBFrO7rt6rb5
45WTdHWL3LYXZ5q63zXzIJwSBzAochh1dyIBmW3Wf7W8/XG15XdK01hfB9o75k9Xqz6kwunMFX+h
24epRQCsKfOxity7KiyIP/H05VzY6dXsjHyTLc6NLvJNu+JLkNn/xa1jrkv7j7eO1K1Vw4uyghfi
58raxfwzLBqg9Srr4GKN1HGoCsBIbnWUmA+6O7/aDnr5onQgTybjsFuG8saYKuKeFywMVlxjY+kw
y6jZtk8jhO7Ak/mDBUv2WM0pPtA2C49uR0hnq+YdjeOtbQyrt37o/+KAZv5x5Za6YB/T18VTmD9f
2ZxMIHXITJxHMSPYWOrwlhBr4HJTXOynVMdJ4rmXWsNBiztVHHNl90E4y2erqpsHMng3Y62P8O+y
Ei08xAhrJHGzIgzy2I/WGS+bds3poYdYT5haMLvU+2zGMxE5u9zBRN7JjLZ8zTgnRUHzF8uv8x9e
Ksy1nsBfYNOR++l2yXIP1miGGQEmUXOYtBpPtc7DHcu+OqO276nWgz+/PYz1+v/58pDScm3DoQwx
f74/phoJaOs0cPhtb0L5Hs13ddKSistI0rNp1BNZHe/j3HLPH/+45lbIN5TcxV9syj/tPWz0Quie
jhGMCoU0058fSR13FdGSzBG7EE4DsOVHGD05Lp5ozUlLpr05pvqOmZXcUEhbN6ZihBtBIzi4poKB
n6Nxj9roscTI+Rebtv3jiro+NselGqNU5JYW1lrD/X7/qbMFS6EBParxihWOyJR8lXlkQ2GzUXiE
LvRpseWx3egOfDej6/0amMntuq9EY24GZuPom2iwtPNoY3iRU7KiSaydgcAzC20PyjOXcVnazmEa
3cCjKiMmTq36CL4xnW2xMefwPDE2vUwNzlovbYyrm0ia2p3rkV8Q3utQ/OrI9dD+25BX62inSF8A
H6OTWLDWfVlcJAy7gPu0OBQpj7D/Lonpp2kVIOTwDiKq9bvxkBhVdf7z64yX8Mcrzab0ddjDuXE9
3bIk1d+Pz2FJ5K7gpCfIB0UOo2z5idDVBWOc1HayLG6tKRzZtHsmk1pHk5XHvq0kKYZUaGAbQxq0
pzRlH2l07EIJDtwN/Kf5VFgz+g6MYHk3m6ekG1M8yuK5EMVxSQEYx4RRQqyarNOcSuvkOfJ+GvVk
n2dZgvAJAKRB9G6GJeJUuirdj8heG0Kkt0U0mLzYjuKQi6+BxmO6XXBzAzml83L6NcVArFEIH+9P
aW75CvTjRm+htmxrx6UTv7Rba6njIzCUATuUReZzbMFdSlrvNE6HsCfysByXXZiTFWuOUQmIG78W
5QGX0AgGFWfPdpndA+tGci87S9s3Vkp4TPklr7PhyLz1gbSXB9a1+LCWRW0+EGk6BXMeq8fYxE8z
MBgJvEabtrXEcp/ZDjHahbjrWENvCV2rfPCxcSD1ejxS/++bNFaXAuXvprYjJ8jIvMIXrbxLFwH0
rDyon8o2pxMeZiALC3knDhpzXy80+gbK2KaN+dXRATMkgJK31jC9KDbhxzx/Tsv0q8XcfzGSwICu
4jtDMl2UGKvtMupfCK6Ijr1hv/Rdnwe1SoEgrda6yggZETt5CXUe/EFXDNZpV0GVwxKNodserqQb
yRsM1ljQquFctgq0uuc8jtHiwc0Mdw04nb1Hz+A0L/MnnHnjBZv4wbT1+KgX8r2kmbhTsdcEOa31
jUXvbCeMPvWdGIfZMMDt0PvkYOUqfs7K+VZAViENa3igl+UjA6GQ75DdZEN2CfMS4L2NKqRB6EQZ
Hz8JZiD30JFIv40oPIqiJVtddsfEbXIMcPl3LCHRA0qq76GOVGq0syIY4hyGLjoGX9n5Qr/8c1YT
IlGx1qCVjK8IueeNubju17GG35WWN00KcSmMRb2nUCUGNHRgfuYIYnBztU890Yse/cJeC7eWizja
LWIm1PFESqfcWtBOgqXWSbTnsj4CWG23HZS6wK2vZrPgx8vt5cC1ZvlV21PPGLw2FrOZTWxC2CTu
AvBsBNvj4wpvSz0gLIwrlXZhYDThdy9p1RkYyJuHDWnjeUt1N7rVlZXM9GvGO/uIBBdMYfp8ArJo
+Er9onFrfAqtb2k5PnhZYl4g6oKB4SS9r2PInmM5gGrMQfzPzaMiiDkSY3jXyQ5JgILLkxYkLsv3
hH5XYBdtuwOaZWy9bKjogS8M8xygw2ka43xNCV9KmxdhTSgXlFcfVJTTUko3LBjedWBudscfWG16
wpGOoRm+CC+cz11RfdfQOd9EyF+BIFvuVudVxUndJ08R06GpTE7KAOYpwkcS77kqQG6+dTiMhvih
MpW+qV0Kb4Ez8JacFH+RRXFi2m9tZfPdGw0NvKR6UflqYnRIeOiXXyL0qKeyn1VgZxZIgqT9mujH
HCreF1W1z4kREo4MRAGnCsT/MBL+jFz0JgTbM46OdbIVv3BC7rbtGpbApaEBkPU5iPl2xtnHq6Xj
Jd14eqxvS0dLL4g6P9OPRswAHGnb5mrLQlC9FpQUmxXkAfm3vqtBHh4HN7uQ5Bfe4BrElb2Uj/oU
hztMdcdBW55jG6BU2gBDMTQnPzYoysNmeG7BNPSF2nulcracjdoIB/K45SmVl8Q1DuQI3qQeTVwL
yQDW4p3sIOoIu0257SoVtKrjGFqZxlPpHKLOiZ56wxo2dl58akU6XYC9hZ8bId4jYk4xsMwZx2ge
yVD21n1e4wiF7+B9xjxIkzlkRUqdHAVujN2Yzbo8JHjckOjijQybLxMVGiyWqD20fT9disF7iqEz
cb8NxM4a4laLwU+IgpQETM8bC6zLU3SZ9IHqWugKqAYhspUHWi5qsDek0Q6tnbYh8+WoVKMdh84g
qYxxLkrfS6hohGvLTTu44+7jcFZyMt6ZmFg2aduCdDXcpNq3femA5Vly6sXHRUEhnCbRHD1Wp3vY
il1VTgGDWPsMlfYO3wBPmVkOq3kc8liqnmiOOeRHuVXQZN5zWMjqgTAgQNZgtAM5jgBNzMn6Mghj
2OHNp6PO4mQtGTuEqd6XWUU+lMXhWKKN3GichgAQNX1QVvBa4HPFsZiDCosoF4l5H2kw6qXNWcIj
X41bN7MDR3YiqMv8ydGmnB7zZR6wgXhV0/uAOKL53C81p8V6ulMugCpRR9tYhfalNrVPXmuITagN
E9OAyN5PZIL7DFvZ81uHiPueNUW2EMZIxjlNumPdmmMG9tQByd6M3tdGzV+HPGkPUyH6PWE637SG
MjuaxbINjUIGOmpbv2z08JAtED7q9XDhilG9zakZsUAm+jkj9AuICV2jBmFjoRC4upptXZrYue9k
Q+KlMnBpd/W0w3F1GRAP31OHw67AiBl4ob3LayRtuRJQQYy2OoFYqZ2pPGkx5xdrDmx9sXYgCQEe
l0CAdzT1gzHO5HGcJ06XVkcakwaKfjH03QQlQpswb5ndNF2GNiVIMkUCLRmtUgdVnP4F/RskP7i8
XO1kT1N9TgYTdfIyjCfWYb3kSOwxBOE8Poy+rPCVG568bSuwz4i64FGLuDvODBnO5pDT627fGtOa
nxOImHmH4pa5/s2kSC/P0v6qQhRRoZF52LW9a9qQsJACXMFEbcHX7Gh5mfRS2fzNdNdNWIgzOHDU
yZl7gIU+YYcHXO0qs/U1T5ib1CrCXUFc2g1qHcNEMqExz1l/Y9rE/R7Fa0JM97ccwdElDT19SydP
+IuZ2rD3B+iVRWte4FVaRUfgSTnbkPRKopR7meEY6Pq9JZXH/Q6Sps21HTujEYwLFvDO/R5Xw3hU
rngeSvlW12h9uaeDMkw7siD0XzKNvr1JdJc/asPdUHT2DrIB17/p7erWaoOwXS7ExFxLies9Et03
U/OOAJLAROCcMnDt2caz5ZncXSaw+HBK98aUsHcIOvWYacRQfO2rLD4MGfhSHTA5SomHqZimXYie
Gytj/CzleW2GTbEV7x2ygzilfJ9KaNSDWfyCmfyLrbKjo8udTCbPr6siooizd4BDI2aI6nHilg2I
jki2Y/2s3Drbo69YgrkYYKJP3RFmKuA8UfrtDPkmjI0b0bTAfFJ1o5kuhu9yV/YGNvOnYQQ51E7W
Z5f/zwYv29jNz/aUyV0ST0fXbqIN1o6Z17p60Yv5hZz0Qz8br5itDTTpsZ4/DvMY+XidsYDXAnrG
Z5S9sPQyz9smtrKw/b6ZSKu3KgMmBU8aTzAs9IkXoxKKEttjpIqKDWD6ZF/nIa4gcnU1hXFmb61a
kSaVEkbUNsuWCA2Bmb+8H/QGqgfTU8NChGpphu/WWLVnUIVLuonbJAtip7k0EwlIWYq+TY1gzcu8
ofqVGIP7ipAbofwxqa5Vivq4G3YOCTk8Fd1jXy/ZJm/Asfqel4S+LkAlKWPFAeICi7oh3w3LdDDk
TN071Jw9IrBAdr2G7qrDbBKQO4BK0wZIj/UaoMEsP9zgRBIbI+3abTPhFEsgYHLoq7pkpJbNYwjL
QEDkcttkV83KvvWZ/lzEhbsTEp5wB97KsstbzWn3fajDS/ZY0Dmp+dSIcOxV0vuuMDaAYN858R5E
GXdBK8LSH1rxmY3hjlr0TSyyYk1i546c2qfuHH0gVPeulkBtVWJntXaDjhy6ACLdwCoxORG8tqNC
B8iXHYsKuUcPpoSOPdFGzftsc8SwqmzPsvmlDUdCSGkl2VZBWRmBTq4i85EZe+sju/c2i1OdRYor
t7CyR04Vp2WNpHRqopB4oMxR0e4ADD+Qu5z4qbKANSsYCXlPuEqYvSFGeh8nmz3D0p2dmtP9PDlP
SdggDm1iNoI0DLD2Wr6MootuWM3O6kyydVz0Upzx74s6uybu+FBTBLN+dIIzpfc6aCyVwyr3Z+wT
7bxpI13tdWqkbw32ozUK/O7QR8bWesNsSfRMT+O8IIGpbZLBb8zd5GUwFyThPhVzRbJ9uNY6kk6M
/hervFvymCwLjyC5zAkiTW7HhbxGrJeVXyBM2lTVL7k2wy9hinzIzLdsGKFnVDi6c4CCDvQI4tbV
BbjLZuyMb4OJuRjVwSWiENxm+XAoHUB1wq4dVtop/rLsu0ZdXcjlAHW8aJsLdY9uE9B1WJN46mGA
D/krlE5C4ABNSOPHLcMuE3V7LWTOad25LwcMpxJowkY38pMtv9mtseKDq+kWAUqYmsCbUuae6UDy
5ejwHHPpujz/2dUcIlwEBsdxQbMqEIU4uStacDB+SeC7e2ojpukF+T5bPRJFeIzsLr3lbYjs6BR1
vk2GsN4KhN3wo5F7PKClaAmQtRCmzDFA3Uhe0pbdFZA/KXvOF8tgWtwQCcGU1oRG7sjhpbW/klDy
pnkZ5Ul3Wrcwk8QjP1LirKyETIuktYhVMS5J2y/bWCcJR+uzkxhjUrmjz6VefzcilucelmM6ehyH
bXfbufk1YpcLzSLeYjq80zo0M1aeAWRN0gN2TIzGuveA5NnPV20pLdDxMfIqgwC5GW+qR5fIWpo2
sN2VUKZlKWqn/ABnKSMYc/a2oSee6XjqQGNAEzIuwPM5EBBiRBC2SD/Td71Wan4O+mzbIIAgly0x
94C23iFdGDdSVhdAWemJvLrK9D1npw+t3Jh6JQMXw+yVn5NeP97KpzK9xlFxZ83xcvz3x1VHVoy2
EL8oZJVwotLdjWFyX3y8+/EPh5IaC8nKtayJ4972IkUurKBjoZ4HMGZZGYipigywJhxJwOZj7cfH
ZtDhcQk9upra6Iox6hDpSj85TRxdP/6x//WWxFeznaIZLmfkfrJG+VXk1nDosfuRAoVS/RhH2oWZ
D+86YwNow+YSAnfpGcwJmsQM6iQHq7Sr6r7eEOlUHAgrAy2ZzhCfnQFqjpbBNir0Z07FmIYIw9l5
dQmuk5eQtK2kqN9UmRaEbZDup8IBm/fBKzn/OJXIdrVGci+Gbdj0MHNmxf6tS+fEnzSUatejUtjS
2r5ZGauo3VKY8jhjeopX35HaGxJdTJgxacgR/TGbbSaz+8c0jW77PNb3oooBlBi3NGWiLWbXZuuR
YbXZMKXNdklqQo0Z5ifVWC9zoiTxaen3foW/StFwA609xjVYQGuIRbbpUm9pidJIR8t9VGKJH1xj
uCjTiu8wbmQGgKMRZOOU0BG1lBwu60o5gr5h50aEZpWpddYiEnXcSCEoyjgNVosqtjQ93PNUE7Hj
EpAHAru8Ra27XOHpVHs2KUL4LG6eME20B7s3DsIcARTFjXnE6WKf82J5m60KF2O13DhmF19ct9EO
SAypC+bQu4VaWdqqhbXgeIeW0gKIp+E8GjabCR6RAVNuVpyVXdwq22azjvLxkBZzccgyQqt1KKx7
p/SoaACzWXETnYiwTY/wMwnfdMmw6BYyRVSc7FtzqO4gmpDR5VRbp/DIN0PA7pjjF3I5CSfFGXJB
T/Mom+bWTtLsUrWABxswNGMNAt01ecikHpAtDF1lL5u7UldOQIqccW/HD1nuNiSUJdGXQRVXtzbw
sNXQsyaabjJx/LqxMUKZcEG5W76RkZ0f8G0tG3xR2taZc7zbzqfU6Vjex2m54XfB9a52oH+BTPRJ
+5inx9wU1RmN8mu7OrQFqDEwB25NK5Dd1bSnZ29wPkMLAN/VGsWZPz3e14U5BNMUnarROlGoQnJ1
heSEIuR5Ksudw+E2I2rqZpzvzMVyuBvHCCtD6CHvk2Q0KSPcMhGEAWO380NNed9FfXOuooq8rgJE
NIbgA+Ra7eI25aM3ZztPq5qdK1cqR5cXl6qgfwI7JYBrHX0BVPGiuWYCHM59mEfRXhBcfAKIi3Rz
MuFo0qM71QvpHIBCHwzLOnLcdv2qgQzxcfgE8RChPZU3dIqiu15hWS3KkIXaipp9Qf/wptYH/SYX
KT49Pa82zGPxmSodZ9/HBz++Zizt4cZ9LHFIakKq+1jo8eOIpm2XMANenTgFxSlg3pnkj3s4SNC7
UpKOKzRNjd+DorpUcNxQV1nzBsl4OZCiziQACRfdkTLaO+6TUWvtCZL+1VqIDatKqC4YqLvDOMon
jxSOQ4Nk03cq4nZpi+7rsfFWIAHNlNRgroXe/1inHJ/z0FyxM856HT/Ei/FVn76mY9jDmkrUVgD9
UjpgdQRUK9Vn0lDSEZVulZSeLFg651C05BCMuBt5tCxyZkEoZ0hl5yaHMcUoX1TxW2JBQiTLFaPd
DeN8gIQJaNdCeH7f3nocyDbjNOeE+WTxqyXRpy+aNkOiIRArlh6xlpp5EmYvj3r0uR56uIHrP9xH
D7BLXlGqrxnoU8OyS6tlcenR9yM9+4+3qmnt4dcp+cSw4+iddlF11jn0Y38ISWd35ExdbvOs5C4t
TYj842nAEEc1dloMlZyHYR3Kce4He2T3leYPLtK5kZBBGZHESNRtygGD/olrXWTJvaGzNOuRNu3Q
2OHujB3Acnl+VC2HEHOWj/MoX1Xk2Ft4auv6ajyNzWTvB6O+H1to4xPLdTDZ022SRvSkhk0cKp5m
a0ghW6B6AidKuJI1cvrv01NsKWo8i1izuH8vGjEdHWDGGsFsLOaL9GVhHzPwAARlVd/tNtPOrP4H
unBk6PRizQ7dJzVHvlla4x4YLNkwtfepXpzkPoHk68L060UjT9XMI55sjQhHLJkbjmQbVG0wPiRw
07rw8FlpKVVWmVabogqtw4qEIEEFogKnvzoBOhs3E5DSNr+h0ZQF0MooDmlFbPTM+2wNmnkec+0R
1+zaAcFfGkkiXGjuu1EXMSfzCJ+hQeXl7TN5IPMREtp+NHKWqIGLO51D3CoCH6fdbBYF47DPV4wX
sPx5zBpELbTBZnM+cezcYOhY7izjSCSW2tPl30dSPNSMtECt9DAZeoQlfbWxu8QLenDvtEFkvC80
5hh2DcmImkSHE7A1nIXGpmZ9SwxT32s4YDvRFsd8MnyGt+BBa/CwXeRu46KWAcFftObAoHB0aiVl
KP1FJ+K8Az32TadJVOQOLdxmbflMRRfE9YuTgVsFM7UQYn0gR/XOiOpuj3KGlNnSvSYFZOfKjElz
0HpSF0YS7zGjkPOZBjXZmwHNEJhNSeHHi16dB9nzt7kxVV3JflPL90YU/c7xsnuLczYHnxQbZ/VF
sjHsQMdxoYtDaIffCk8np9ogg4fmQISTb1mJeWvsAzAhYIJkmnCu5ocxTMF549t1dT8Qn7gz6l8U
zfCD9MZDFZMkXciHSAy535nhWyu1dzuCrz2EmM4p/J4T9DwbzaO4FjmjtMbhHJTEzklvarFjgfgU
G8WjbrpREMnw21iQtJMOLibKli7BqNA1ZCz7+xbytd8VziHXgceX1ucwigAnk2xSW3O9LaUbYYJK
DL/yElYFTqtxAqg7CxmmWuQvaA14+XLKg4Vzu1KWecXt/bmLLSYeWfuQtv3rMnVcipDrqRYaxk5m
MtZnGECA1padm9IUSfpg0b8ubUILP2kafjwJvzXorsUj5VirpO9ERXbmAC+n8dWr1xYHE2l/hJWS
thAiCdGgTF8BM/qeiTA7Xj4hzjLmi0GLYsUDfcIwl0NNzj/bkuiUhMoKZAhFs1evNAaiLv0sl/eL
Jp5nnZgmFNnmCbU8qHBRBVBZ2y1959GfQwiI0lovb+27nc6635K6EshZ2Hua07Q8jDMwb2vP8JU1
fm7ekIhxe7jqTQ+V6U/dNG66FDQlNMRdtvKnCR7BNEcBDitJHYk5a8blk1ZU997i7sl57w6qG/VT
Uw9NUIsZja5+TtdCkuYXabtJwoyUrjaDuInkoMhIHyeO8OeRpGy0c/5M6U2QXEpNKolRQVmT+iyr
9laTjTjZScsVhEXDibruE/xN+1bGw4pWju5NRXKWPWaEEroMVqEQwIjIWRNCrU73psY8edQp4gsx
DyDhaWkAx971xRGhJaauZl969qfSdV8ktNqDOzuHJuuc27rqNx59esLE2xQYNgeLwuT4ZKj8NlmG
c9Fb02PByBAAbve0kGN7jkXpXqDLUl8Jf7S8cL/0wtvXDoVSDSODlpPFOdjkdARTgWuxCSolGefP
pF8zN+D6641PeThOgQI6Xmb1SRtE9GgvyXuvEfTJobkkE3y62sCY9rNJzJReF69Y/DlipEodLM0l
nSY2oe9a+mczIrC0I0LILDN1qBNCMzOiKgpruispuE4x8BohvC/VOuwIzejZmqovxdgaG4Zr0YGq
9NWs+GuqoR+2blEwMloWRUCnU+Jb63CxSeNOj2odyARWXirA7pBASTaGgOy6ZFd6JIlDASHWtva2
Hq0mYvzwDOG36zYDv+jJjsq3yulfBeiqPSk8+Gule8F7eCDIIT+2LrTkCpJsTuD5HgrHGEA74Rw5
0HlGS46ZLK6jA7gSneRbaOJlDwUW56OiZ9Ube3QxvzCPJtM8be5d1uK95cJsmWVTb3XVoj8EJbNJ
5XyF6UUuHuH1QUv3MrFrJlyTuI+MYi8tTqLgcxAvtL6dsLr1guJnDguqLdGYQeQR7VPPxr5PvIce
mOEpjLCBRJMrA4SpW9UU0CBG8K4z+UhOEwWDRuAh+BfGkszDjbgwN17EphvGs7OzEvNbOPDKxYgj
csCs6AyyI4l1KWFEDEVp6GZ2lx+Xgas9RKA/tXQhqaHpCPoqVYew0eKTFVTE3JHUt0knGD11D2tE
pxSpmNxsdXSpwbAQNNasbrRek9bRLiNjZ+ptvx0W5FHeIuuzF6fnzIFNNLRfW6eAgLfOBoUOvtcO
0+9zQtRnPVq/THamH3p3OQkCK+i7RJHfqXlPrEh+aVe0Nzx0UuiTODpqWqY9hg3RymA1E8iStKOL
WwmfY1u+r8lA0VSLS9VN0keiIjalhv6TDBYAnbuSV+mWgG4fZjabN+qZrYjbg9bjQJoA7Qfx6EGc
gUCq8NfGsuYKjTvKQhgFBBF06CuIU0SaQ8QItmGrcvtjmnGg0jgWRSYjcQ2d0pbeOAcEJ052wNYP
beSIwGwz7+TSML5DRPWko0rbVIl5zUeh7dyOCi6Fu7g3iA+SX82pIBeLWuUCA5afmH7jlO2yu3r6
Lmzt741bGkHqIhk0YEonxOS1cbJuG4T01d54YgO9DjlkZY6l8NoH5qOGupht225zyELnuK8vg2xv
hibsdlY1n8VQYauB70kuiOHQOYC+3aElJ55nGnw5gHd1IhWzec0GsSTNJ2fmViGj6VOt9/UuDkf6
5bo6Lyo2/Qpdhm8P9nLteebQ03Qn4fCrazWA7vDcxQ/niKFa0gMvqw+R2R0sr8Hm02jGloYEsRk1
Z9e0JbvSIaqMCxvZ1aqax5fIBGUmPzw1iiqYU2e+G22dopMg1sDtm8v/Y++8lhtHtiz6RejIhMcr
QQvKiyX3glAZwSS8B75+Flh9p7snxr5PxL0IiuoSJRJInDxn77VRLXS7wlweNLtodwa7MF8Hvg3T
tCt8rzXzu6aS82Eg4mHT6M607dKOLSiWi0ANL6lvt0IHzaSlGIVEu3cmFCTx4JCUWRt73aTtPk9M
cqqBmYmbD084faLn3NPPquF9q0m+C0BW+NXU40YfXhPePl9EsEqrhTiTyDuPk/fNWtLvso+P1IU9
t97074frc8M/v3F9jgCGmjuCMRFyo7SdWTGMhuIfJJFeBnDI4gyxDQ+vT14PoOFTHwIEJOmmaA4l
Es0Q8kmQ6mkTaIskS+769V9Pwthugpp7V0alzcPrf9mGnGdxx5A9dxz23yOrxSZUK7l+/Wl5sZzD
ktukIod17dfxO4EA+9dDASzrhPeAG0hRBX8d6mEGVfzX185MHZrY6Q8tjeug5s8LFks8NeNc702r
tA6a3h6u3/vrPxB1aLNtrVy/ZSTz+7eV0dKCQF7/xOshXh85PX78Okkp6+0uyPWJw/q2j1z+Wa5m
khXDMmCs+lwrghus9StPod2z4aFev3d9anRJgWwj85nsOjA4FqhMkhbLU0KHtaMJv+SH0piT4xAy
Zq3z6NNerJ/Xf67WT6Yy3eYgi0tLuIqjTxTHmofk4aqy+38Lz+W/t/A4jofu+7928NDuKH796JIf
ffd3D8/vf/anhceRf6zGHWIhdcM2QNqhX/zTwuMYf9DQQo9rOAy7HDyif1l49D/QIkvDQV19dfCg
9f6XhUf84bm4SF0DMa/UXU/+Xyw8rvNPb4Zluo7B+Jd1F1W/JdBA/1M/SYAn4tSS0qbBbR13BIwS
MX1jQrUlNBBGq9V1b532pRrjyUWCvoFIzWrYT9QlKZlAhZuR66G1rs/+6LUqzXvRuRcX2U5AuEp4
Huqvqc9w7ZkIVYinSoio2IjkRIUBIiwdPO5r8OW8CCYPOT0T6DaTfB2XRHgb1GCxfEs8er+zhCAQ
a4+VB+60MpzPdlLfHE9/hGdApHk03ppaQ+vnQeyscCQruFr1CM60iSS/JNiEm3Hco1n/TGVR+XOp
8G9/I/o19SHdPXrzE6myl4ZQHG0pLs0Sf+HOuLOt9HtPOwDgze3YhDdTVwRKNHdKLgOMeMCEfW8L
v6IMWeLqEoflE6Hz723WHGZBsYwRf5uHzou59q8d9YUChV2WVb3R9PwqIypVxhNkndv6o11Z58bC
JVnwPqmI3zlymjc2T2vX1siJ0A3bXToWJIkgsJHADi3yVbz0LRtCdi0kMELRF+TW/TTqlE6ZC8eN
ty1sS0BnK3QgJBF28EKCa6iXnUyR6jbf6orsetvmUzXVESE1EwKyQkTN70DCLLfANDsK5vIRIYRT
bLu7Srgnc7I/yCj8ETb8u2RYiNpIidAY83NSQBiJQ3oG9vVM0VoC65YPue6eAQjvVZyJjZqik13b
iT8o83FxMAxUBmUUPzg1Qxd+6vXX1n6a1Ws08z5UGTNzJuOvab8St9IJLEWZPbYRQOyaOyGthMQe
AUKARzhZI/czdDut2UKFb8e7vkB3ZqA07Ok2b43K5oNfom+qZXQKDcrdemXx1RqLRxBScSyT6C5x
OHX4/6FzWwu+PsrTrnReiR4ZzojBf4QZo+Ku8S6pA3Q4IVLFKHG/kHISw2dtRQqrJk8B/XVgkCTF
hDbIH3rzQyqGC2wKtzKj04+oUWwR9dQe8EcrDAB2qX1DfOXRmzBDNAZZVvyuo+UwnHdO8VD414sl
9LyJAIuBKF16yYv4qpxBbOVsPOYD10wjvEs9Ra/Jkt0phCOKIONcWI9D0ui+LqPHuiuSvZrDjKxU
UKN1wZ8J8wL1jT+H4NH17MdEoHhVFZRohf7kdTBhoycx9mCvPeeObjn5yHWGJsL7FdI6SvKnSjd2
spgJWRZfNgFtG3JGufBqdWKcTBPHsu6IhPpi9MyWT+ddIdT21RqPhGJuMMByJYhXaVNwhCAjB6mR
TdvcmCOniDOgzcxzPqsIL/tmGaM3WbbutittSiCij3wA/290f+UGvF0EEYyGakLiaeiQCkuKRn7D
bJLhhXFxPAIxoOMcI7kEi/quyI9ULjlLNe81EZ1fDNK+zEZusS+bS3JJlmkvlXxwY7zBrsNF0wwV
EIu8QXubn2h/anwBuMdwFNtKvm+76XdDOi2jM/CupA+/ATybjz0foWM6F70hHcI1+x3fQTviJYit
60ltM5v11CjCBFTPWNPvxQfjtG8OQdK+zU5xw1p7iAHBuayeynZSKtmHomIFQkst92QfrRPn/LvG
Qoa8rj7lFQsLO1/Ph0id6a21qyI2ojolLWJue99k8ql32b2mUd0f2f9Xvl6NKeB+9mE0/Lhme5Bt
c+LcgY1ho9s0n3rpfekTw2Otzdjh1hN12kz4OyDk0tTO9M2nA4kXDypegiY29J1R8wd58Qs7nnSn
nJI4eCxC4LwL/p6y3dYtaTdeZ+5BfxbcDBRJqaCYrdy9jcIzZM5kA9vuWUPrMnWa6bv060ypyq1I
1RdNfrahAKz3Q2zdjRqf4GBarV9EDOKGonA28UwsAyi4Ep2Qj3iwvhUwkelq0zMWed/SmCxZ3rBK
sgfpdxgfCYILUW+RrMj4vxBbtGLMTkzvYSVqmsa9lvNREA17o1fhD0T9fsQgfBtXKSE72bMx8mkp
623sxhzliMJ/QHLNAUzF9woW2AbrxGXg5uuza+fSy9x5oyH1M0xOl3UtiVr9cW4UWUFe94S85pkN
708G+t8aOyMSqutYLOzowVE/r2f55B07Fa+CzQHr0GFECsDZgJyocuCTGuRM5SPLLdbAU224E5NT
Thcr5iNZNH7RUmtRV7V0FEKPjLrUSr4DjrqfSCRx+uIrNvMDben3suY0kDL7KTSuRQD8nh/p+SE3
dfiOg3kKW0H/BbUIOK74DAe6Pk9teLAYMdSs9nPYn7QoIfJDt++WETQWxJwwFazAIZKLGkJMjzyc
4oj71CJ+QdN9IUgETGs2Py503wDi1O9JvzjYT7gZobllKZ/kOs7nWl6GpuHmlN1prcffhceCciL/
FKNiPCegddEvmbhPElBTCfHLMolRc8Ppo6OjtAEwHqGD+jRNc/CH6sYa31efEO1IqwXmj+armbpV
58di4yGKJA6HlOCuK/bwN45RDv+lGVtfyyIWqUgCua1YfEZHu7TDwlLh4roJe/1x6Gku92jplnWB
RBq1znG5EwscjH42nNFWbTCFLJsQWp4/9hgC0nhtydCXyOSd4fC5ZqLbI+ExNtfbIRcP7QMqjmyt
vtKk2kyaPAwJC6IWaZdl7t4mtahgwpwIAITF1jIfhUZIPBumvddzp4yNW6sr1/qNskGzqmeNwEg/
9hipy5DVLRNbgoAL0EigtrUYypP6SojIdVoE8I4u72b6zdczxzPWKGoICC5TtLjQ7J0zobbuucXt
zcJWO6b5zabRoFsOIRE7+ZFU83oT3Xmk/HAimYQ6T063RdHN3HaM2Tkzx4lFCECtimnmzZsmKX65
oyTJ1rJpSovwE/IPar4hZgxF197ZlLXzkpeUSkqjzLLJJqH975R00OxqQP8pzSfe8uKo22DnOvZp
vw/1XHbnZhxINZqbgpJpZ0+DFxiyPbhdJY9U4O9xbXOXIPS5bfNrcTwGTUO8OHl9r5lAhqm16097
smLnkzlbuqcxqK+eokUGEV0PJlzr16Jdsm0xpKhbCK0O4jK7TzEtbXs2h67bt0E1G20gEWwEpcO4
nRgR2NcDBFb28lYv+gBkCjvL9cvrATlVH4T7OWr7wDa/j1J1gbM6iuyaoFmbOEYfTSMJY7l7b4Ii
2qt1j+q5DX3oVNq+ZrRnT29ckr/2tjvqR4ZwAP7MOwmW8iAShKIwRuO1j5hivFG9x1C6OGAUN5AL
r78L6u0umPLsG16+bF9fv1ErTrkuAbQo6wi9XCejAM1jUqPcYhgccSWFyylBCuv2JB3FBQnmHVpX
PdI3zEajGzTbN1Uf9xgCwpqivY1u0M7fIA8SByM27MAlgyYAiLCLbXM62kCZGrQOofXLnorwuV0M
CjBv+MFoariJHTHcLI9ZbN9VtUF4TuZaAa/yzY4/Kjey1xhyuhtDdsq6FJl1wwnjIvcI4EjSM7o+
VIg9eK0MTBvfSNDiUfE7qPaX9BlWJsaxlXd6fYQnxyqc6MxsrzqnpM/ssdi9F9rSb2tOVn/p7Tck
su0eU4ERoLQ2Agy2Hv3Wf/9anyJwXwgf89VxBs2Ibuzvh6Yy/dlR1I4hr6M1lR5ILUS2lxG4hWEf
MbRBvG4yucuhzPWbuhzIhE3NKogQsl6/0seE7ZQX2YWPKalitpxp5+uhXf/j31+O1YsBBoqpKK0H
NiqQK/NuPJNeKHf6WNG5RbB2znEe+DRH0Kqujic7ZPCMBZQYUJRS+SKsswTIc67zwv79KDQbZ2t2
mkEDg+eu/wnxvAFhQoG0U3N3fcZY/5FdwEdxGkARfStupWHdhmM6EPKmnatJNO+qQSTqWsImrzTM
2dH0DE8QJNyCfbshhsBnUDo+I2zV7jpAEMW46kiMMTuDi5MXrS28rY4//XD90lriOyOPqx0pB6SM
j0K/ZEkqb9oFVOo4ZKWPxLjaIx6icZwY4wcRqgfad+pRWToZ22p6z5F70sUmxzBbjWOqsCjPCTEy
et7t2LH/B9u5XHfjf/lqrXW3DuvZZT7HyeJ6xuqG/BtjIvM0fUGs2B+J3SgOuLrWvWqiZhephHvp
G6oaHNTbhPxhQvi4e/2tv/Hw+4X+jrL6z1/flK7QbRdng/gP3QJvNvUZ+Wx/bJ2JnmN91zgUk2wE
CYklhnajt/ibejsOQhx///1r/9Ny/+ef7tg44E2U7577H16a4l8zk6XoSZ9mn7huGNveu0zrSC0y
Z2SN4ijiNvr/3tf/Dl9jCJ1W0X/d/Lr8ovnVtr9+/b31Zfz+V//C18g/7NVwTk2Audky1wbXv/A1
4g9DWvS36Ig5hsvx33tfhv2H7aJAhF0DyU/I1RX9Z+/LMOl9Gbbn0ZijAfZ/xNfQ5Pqn8Z9zCjuM
DUVCSANBIniSf15OzsymLB6t4hRLR/PJoq+Cq+l2NI3u1IkXYJSYIw29Yr4s3NHX6hKP8frk9TvX
gwboDkm0HP98ctLi9m/fvn7j+lzRw/ijGcYC56DwSaoyaIeoDEQEivH3178fAkNkI+4B62I7TckU
bopR5oEj8yK4ProeiCF31vtROu+JZ7tPXaMISHRBdHd9OIaltzDQ4dl6fRWFmH3xpVHpK4642dt1
0gfxqLGVtZECT5HaMRh6sVjHWKbZ6loUq91yHg21m3LqDfhfGWHUIdKYiUgLHFbFGVkWvGVwfNuE
PktqejpNnugT5zOis6n61khuyZ1yfpDgZ4r3fLbju1lPAyueNGTcS3iMyUz2895s91WV3XdieBjN
mB31jHl3lsAtZ63BmtogrGeGGg+RANebHoQeYXU3G0YVU3LuAK94a6INMQRv2GLO8xSle9M1UOCs
ks0oS84Mqh+nrD0kZmf5JolMy7LXx28qHuJ9Tknej2iGBNsmPTdfhZ1d2rFbdjYSQjIB8IcUk+PL
PH+c20T5rcMab2oVAxvv2UXhif9I7/1Fum8kHW2qqiEELiRRZBYezjOc8pjltKOYS0q7tmUL1nty
D5GXtFI2yLiI01KgW4ifxi59R++8KxIcrSZglZoA7a0ySFr0ln7cAjrwUzDsm9GlD9U7I2G31nPu
IKAB6gn4PrlXIax8hzzgTZSsPqus3dJGLthZuLdmW01H05RfSLNtxmU67IGsejBUUz/qKrAGdPBz
RsDtOsyKIL6tW0k6QLNuIs6QRGNqy5OzprzEbQHAwtUOSeadsUiGGJyYqyE/eNdJ5vIVNOo9GNUa
mo79fVx/Ch1HlU5vRVh3jP2HYWO4y0cS6sleugvaCq6g5bnNypywlelBFNU68sZsGiejwUjV/BF1
9oyB0qFr4nDahGl1KpJCJxmBnNo+zFaTeyBN5KF55vmawOIrGqR3wExxBTJNJYJyh5luP8UdIA7l
0g4ajJ3b2U1AUbO3SCdYmG1VjT3dJJqbb8NHT1cny8W86Q4Dtj/rWU+G71nPNG9eSHTrCPGSy7TR
iGWgxQ5JotFnckCWrVSYlMMKsTytGd9J2qeiGVGUTGSaTKrZaJYFkqDlQuyOBZNFHKuwtwnE9RVp
tOiY1aURBi4dTZ7FcsRt+jPRe8J8VW4d7VIQ001IZIvmk4BREtsYJH3n7CjoLY4JikmstJArY4yG
MzEoKIcQ7W84i0nIbt4Gq4/OpGxpFY03ihyGb4UJd3Tc9N087iFNSNwezAXRqfmFTriR7irGjxGO
QNDzoAa0Eh6hLdjpcQI9Qv3dVPP8hto9Z3ZOB2hef7G6wAHVG+yglhgzb25ecml/wMKv9nKfWGI7
1vkH5jjpF6QDbbxwcDfGfrw1DOcXjbPuaLsEZVdr0WeiG942qn3NOM2OjkE8B0FkrFDwv3EYn0Mv
HndrOGnl3Uq4TduZIe/QMVqwigNI7+oQe16LehkHnNeMTCNH+bOeT1HevKkII6OsjBSrWUwfk0sD
0DmCwuLeXl+kRCWFk1E7UNF1W1I0hCQSxiBs5KEX5s/MYk2N+j2AvodpSLo7bISzT38iOrXec4hi
+IVUlJA3KJmOdAJODeeY6Gd7v2Rkxce6trbbSDUbUmezNMXG8pRHH1v80BVf5SL6jDS/ScyI/hS1
flMge8FPHMZPc4QfXo9ZOQcMj5VFimGX7aIWHY8Zo+q9tuFM+8VY88OnhJkLaXwZW4BC30ZNhgwG
x53GxmXvFE65W8b6ZHeExdEhRthVj6iHdFpqI7ubcbZ3w+j+Amhl7gd7zo4z6cZ+dernQREKXZyq
kDuV2+RvlvlFv6zzpYazp8uSU0hn3S+rL5fMi0CFw1FrZH8EYXKZcjbxk9aQ36uQ66Xs1x4sIPNp
0W5b3I+nRbJu9j+rOlqO4WK8eLMzbCeF+1W1Y0E4s6fvOKtJqWKZqkx6Ftl8cpyn1I39Bre/70rZ
+sAPCk5hbTwVc4duVOZsDtPvS2Xwc4zOOiNjyW39YxjqD6NJQUBIuoR1j9RYKIxDXlp8n7zxE6hd
hTgCR8Z0nw8V8mXhBUyX27OBbNSRiJcLlZ0I0XpvSjGe3Jjk3hF5brhyESx9zZ3FWZ0ZS3YkVyw8
EEx5HC1T+CAM8get0tyNYCt1JTbkTkmkEEPsbdw1gTedW8klaUx2SPRr+jhP6eC3Lw1Kyb1GDUIm
fEfTwJgPkzdNJPvWOXp372ikyCXLmgkRRIAiHpESq/hS59yLFni/h0ygcleg2xEdflkRXMl8pD2M
UcTxU9FjgsCnXR29Yb7FoMJCM9PKWrJXV5iWX2GozkxnrV+Kr8IDsg3ep9kVMZL8gptK1M73eMQv
jd12e2Wn882ADoSyAUekNMynCGZHqi3WmdbxmXX6LrEhzFhG/dIg3GKOZt9p6X5gwHLQWpKQsVP5
HWCRnYFq0W/hKx5s037SNAu1HXChotTpiVcTMuIQbx14OynunMJ65sp5E26G0aeqpkOjYpAt2fD7
oCgkFFQbRuhPlYWyBbTG1opHyoeBmUQd07EGP0LI1gjmYfFEUK4H8uQ+cm7pW4EfZcIxDz6BRX0h
VTiuKs682PuAMZPvKlUep8gyQPmLibXOrBl05dZF0KxGdD2/kxCbEhPobYkHQKBfASndMc74vPZ9
rt2eQWn0XlAyPwmVDvsZL1OU2tEpqawjGJLVrlijZPwZzi0oWxm2TNJk4k8j8xbqieOoad9Z81uM
DfU9plAL5xFLv62ZcCFGD2URIm4sx0BZmprWN8plTlNAxHoyH1KrfSwStQUzlp1oughrgPO1rt/A
lVfRy1QiwxgQP7fNE0AZtGFKx2iVDwPJ7YkDY9egtFbGk51aQP5shx7pKscQcRidCl6zFYUI8o4p
In3evj3Y1nifiHbrGJlEOU4RK4riYqzNK9Z/slgJn3EMfThMbRpEdkyK/BTfTwaaeraojS/nDqlV
mulHuth+t0o5CIqo93rmPhX4aU5G8jzHLxHjh60giBqaOr+O7XXrChufHC8n7YdhLq0s2nxTiMyO
CVph63pQzDHdcE1SE3p6RgutuqQegaSbmUp630/a7eIp65T3OlFHpbkp19o9qmjXizlXQKflr9rS
OiKP7PhU04+pnTrd2jW9VwwrxLQnA77fpHW28PaIlknAMzNSQSAZfpht+A3pcrtHdRRtuUiE4T7l
ndEgghcvOLzbfRdB5kEZgloXtTaiMcAEZndMJTLhocMe29hvqz0qaAtn3MYeWbtNFi1BKQTtWzf/
AOHQHpasCBaN1qRDHdXlnFJR8VEPz3nq/hoT1otYlHdFKhGZ61ng1ca3KaqA8qtLUms6LXVjCPp2
bbul9qeXkMO8MH+gBcknL+aw3iJjpjbncpJR9rIgMOUXN30wwG/UgTSqdSAhhc2sEtRgpg+/UHlr
u6VAwwh7aRbxVzdlZ9mXRlCJSwV7+8Q8fQ7MdRNhlto+tluigtyqIdmcuRY/hnwa8A8bTiPL7KNd
IajBRFU522JSj1pt1Qc4yztgf/VREzBxwqzEEjAMlV8V7XzKvadmxjZXrYcx+pE57nxawiXf63Xx
YhgSt7FYpHeIVXRMNKOkHx/TGa8tYjnYuDGjMfZOVr1TUeBqyFlskON26LA2dSUYOOQLk+2p+Faz
2O5tg9kSwuAkqZ/JvMwOZe8MZ81FBri48jT3yIsyLWiT7pPq4SWrS6J/7PYMbQ1Fa2oSTbMXYzwH
Otws0hsq/D6xZWJKsA5JnU1HtILTrrjmIeWZHmhwQU9O+YpxaNplrOW/L2pzzB/1WkfmNmHqS9ez
UG80LhQTG/WUOQx3opIM+OHDSWtO9yo3mDdj0wXRdJNNHUuHrXksKwBEonzi6iY4DNQSb1GIN2jj
zYl7bLxom/cwxNhZ3SbhmATzQ25lYDTRKuA4iS7lHNl7VHXxuc8X+0TiACVfiqAVrBDmF+clcgxJ
S3JhwZs5SayaRuKSBnXhF1nCa/eVuen6OT1FIXvmsvVeaqKqEIfQd7+e5jMTwA0Lj9p59ruT6B+x
qsgwnqsbDMRn2yDny2iWcxZZFEKW3CRX7d2yWEEjKKkdC/1aNd7UmJxPsfmRF5iHmZXjuXa/8r4n
sW89CMHUchNaxuOYL5yj697VjMo/D1nVvwyInveEMv/5VG2LfGPEQ7W7HkLbQRKTRf0Ns8Rrkb5b
DPnIjZTxwdpzN1Qvd1pXf1pIGpigokWDVY7xZbE6UIz1ECS22QfZErsgIu3yONKSsAkL2cdZPeHJ
wLzSvYJ/kwEjOTNIVtjp9ZEabcJLca0V3IdI3sLuuIsKAtwL4qGpSWJt20UjfcHa3HVjw7bSrElA
iOKDsGvnuGBRd2rPC4b1e38drs9lKbI9fEwVODH+k5rxbmCn6VOBqmo/IdYJjORRN/OZVwznH2sK
CKoh2vlpqbiBlrZ3V2tRdIhtwZ0ZNwAZz4xdiqZDJUrWC9CQ8u06JJlNj0F3SbCuTMSv6kge1XvV
0ysg9xWfXEZkyR6+2iNbsTqgBVX9PoTrXVKi6QZC1i3B9SDSYTkWvb5FqJGzbCC0mZxwCa4HbXms
Dc3GPspt7a+ndQTZFtfQnKPGFuth6atL0Zke5IKewJzEBBClAPiE+nheHE6qlFDf3cI5ytSxPC2L
Gs+FDb9k3xdE8FVTVrNVz/ZeMZwikk9CuCCsAYK7S2xz5sBjux5yTXwXfflsdQ7+Dk9+qz2iKjG3
7CDGbWaVJueywUM/6F11aFo9mChKD20KKFGrl9uYM883ZVRsDSXNG5Eyt87SFzUb0ftUPGkpU30Y
llRf0TZ2ZPJpDuTktYCmzuESPgJVcJ6ritKAJAuwzFzqRWg9hB6Zn3mc/ewa7RB6g8uIpZ+w9yzl
1p7SeWejhPThsg2XPjbOlhMxnjTZGEx6GZ0b/WMR+clVXv9etNiPSv5XpcZriwdvYxKluZmMpDwr
UfNmQXsc0xbZqiumEwHFv2DBXWKRe0cGbPN+MpxDPLI9C+NyelqShLTS4jPMc/mjqMuApsArGQzG
U4PWeWuRRLplahWj1MH15ETTXZXgrFplyEQ6Y7DsTLBTdcpsovROVqc7t4MgsMvL5wmMwOjdJNV3
OWbGmal7lptP7ED0bYO2Zt8k3taMWRFLAC6nVGfnG1Uy95eoH3ZRRD0xo8vZN6PTk0E9bfEF1Edc
d83NGE7hTWSmT9b4OU+x+tDR1XWis3fpZFwQ+X26ryBsPCK3q2hLgqa8xBaYqM7TT4D22DjHxXzT
ZUu7XzTPOlzZfHGpMKW1nfSbnOi2KHcQ2xPxV1lyi5pmPjjGVxMXywmt3HhYKEfYgLhAktrwUi4z
VaygwEgdk4SIFiOn0dnDNnZHOBJJe28V7WtcukBS5HrDXeXBPcLsLV1L6sD1JqytcuA5Uflqv0fA
10u4A3L0vXX5V4O9BG7Td3vE1ZfrU9RCc0DYnNfT1+Iwz/1AAoiBLUpfxLZfe0zD2r/t1oNWMt5H
IKNcD2sG3GByOzkBMynKfWoiE1sX7WbAU4ZzYg/TsQigXRTBrDcP7OrH308x86DpWun2tw6PwV4H
8h9cD2J95Nr1vuzqjGxR7jh1/NAm5Xy6ft/gTh+0bM8YqsbUCrmY0PzoSAjAXCAXzlaF7/WgT6jw
Q05fPLIIjGBH5xuLDkJwLXrClj/6+ojgiAzdh3y57nRKtjXOOtGdJlkcJ04UW8qfYJpwVJPFkw9Y
XjWbWEw9IrGUMeAm8mirhFKn3TIX6bHCQoclOLOpcj1mThM7yro/cMEUG8Z+rB/awySV4ZMDKbcY
h7D0T2QwkDFwnk2XYOVU0v5bmBwi5s/KpzjCRyrHIeCn95s0VBd7IfVxcegeJ3rOGAmqEwSh+j6t
ea2hBhLDx/UQ6USxDaHd+tY8hrecrVArQPWy69G38U5Tya5xl/geKF8FwQ/JdH2OXAZ4Lk122kcj
LqB1qYkeesN5SAdT7XpSm6Dm6CcndZ5UlH7R1FJwDAOFXKOKRbPLFsgfczV8UwgX2LNFu9nt1Yax
hrZp+AgQNswEeM6FvnNbOSNl+pYlxq9+Lgo2R6rcjFH8CXnxHsDuQXmKTk+LN6LxVtEp+/w2GwiK
4hbttMhA+JSUNI5Y1higaemApSgkQbmfxsCDwkyvdC62VcKbTQRyvnVa5W06gzmzYQH6cW+UKewt
YpnvhfJOnZfd5PU8MtLgz/cW5HZOkKpdrU/qvvZwQDe2tLYVUi5op9uKJu+WV6a4UTb/ul/XsGU5
Y2FVB6dfnicZKlSjVbpLE7rXcBEhDhnVja5yWptaKu9LTBy5TryncJMbgzfHliZLua2PoMWotJRX
39r0Sgkz/jUJerqjV99MzAN8o8k/SKixjnoezniDsi2hX3ey1c4zg9BN3WnPNPqfV+SAr1XybUCx
dlrL2GL8FOyuEeaLFrpc8hZRFT21FX82qjO6511Ow5lyMMmiZzYCqXHbzTnxQkmMVqDS4Phwx1ss
aC5VfrH16NahJh7aLr6d1g+6ns36Br3dVAIhM239h1O7y97pXoiYhUqWO/gM5xcMkxIpimkenA7D
sUMrBE2novCr4L3ClutHQuWslGCNGCVnG0v9WGApy1LuZsUK9ujF3m2m1z5NnJMm54vrZntoTZC0
WLNWrc9NPVg4X/vxqIwJbbMrq32PsC3W0vCYWfaTrjMQSFZ5L0ro3SLtW1LCNxhVGJuQ2RnkkA9w
KYWg+277GQfvojdyJ5iaiHActrg0i+2s1TQCcCtpuDt9IcEcRYx6cs9gZG780rzup4FHWC+QZEZa
mVEYv0fxQwyE/jRH6NB0qD+C8mBD44QGluXQPLZndGnjjcwN3ZftuHNy0BUU0jVvlmBRCQNXaz6s
xvyafhRMCUFjFLfaDMQij+LXIv3BTjWmedepXac4uyEpCltny1Y9zIlh4Pyha4XZacJlfgH46mvO
8lxbwmW/ZGxNDOznHpRPDy9rGlHaLvZbKseR9oCxxwpmEA0MaKvP7KBS9lZU5bwfRloCZgxRKhIG
xiTaLGSKuqB+to3+VqbADFJlfDM7/XtiFBU0BIGVZSlfipxWuewTdBgyPjfM4mHPTZTKdBOLWV5g
eNTNDDefa67qzUuYeM0xdAbwluqiTLQzXroQajpQ/OSeC6t3jlkois9IIoutYLFZcbNAAEgGX9ao
BCXcgwE4iDECOkZLm3DDAonhJ9VxKeAPu472JETYPcem/lrO3jvOzYmuW+wdOpb0FmWMHiZfiH/x
Ho4o1twKJJGbQoAhwcPPYyqoNML5ArN34Oqn9mjnOGgzZgo7XWmwzekbe3OKvQy0LZxNi1hl8sI2
3NjI6Ey0763WHqww3FbgyPaI1ZBaTNLcuY2ZbJzhQP3xg4t9GzeCj7GYbNoKOpvrGPObfm/k50Fy
pdXpt5r92QbrcXkoBcOKNpIvTkYEA3vm0+JWNxHabxP5Cw08NKIIJG6Ut3SHMdtT09y3urtrssb2
BaRDfsztwu6ON0I915XxpTcgaBmZcO6M7yPwEvyOXn/K6+w2vijFvnE82xZ66KImS9rx+BFDXNW3
oYbaSMs+CIqgWEm6139j7zy23FayLv0uPUcteDPoCUHPtEqlnWClUjfhAt7j6ftDULeoylZVd83/
CRdAgh4m4py9v00TwfIrQ79NKA4ekkI5VRj7V+YMwccwGYGI9naM4FtwgSdQPkPrNW9KC0d4aerK
mqMeXy/wNCeHiEMYI9RIFK7C+2iDgl9mLu1rpIKHfjmgGmpEAUIgvMArp8KE2FklhwjXicam1Ium
KlhZeqitGrx21dQ1zIFUZ+OSBjvkQbdhWs5emPudcN6obn5URV5vzUVNOBwc5Bff48KhHYTayFgG
iaHxEU/tKZ0KlcjBaj2P2cFW6RF5TrhxfzpYkHBxidxBnZQsJaOeGjuaYhjht0JP3umwVdu4Rc9H
9d5am0ryQJCevbKc9FtPNtNKHWnY5RzS63YmZlaUcAPSPO3WdjN+N53iCGMReV01jogF6UBGyOez
Bm16mkScVB232FrTKm5dhFaWcwzrBayPBMecGFeqDNerEfFhqL1UwmLX1O1kVfUaka3mliD2d/MD
Lopxo5f9q9LVMaLJAgB0hWxrcMBRIcdZRTn4Nwvz7Kpzm0/OMY5fqQ4ha2N/akO6CyPnjJ3WU3mN
5m7jZt4POCsnZ6YVnAw11R73hl6uvdWW0mHRk7rq7trejHbS8na5ubjkvtx3WT0b7ZiOhX6VY1DA
kF8c89YI8esti7G0zVFFIHtzCPC7ZOSjojzFRocMjgviZfs60Ol/I+Qr5dPlNr8tnl9u2Rx2tc3g
lMNDW17CNbpbbdZmunjLGy438rmX1fOHuLzfby/9ZfPz+01DqW5Q53OqDmD1yicOSzUnXF58ICed
sdfy1hrglj2SsQ5SoQ7t3Yh3IHDzrRm2HxTFkNy3ICarwi32OaPrTZnYH/aU7nu8kxU545A+/Qgw
zw3uXsjw+auMBY1Q2OaR41y5OsJxZFZUrJZZibckBf1fi3mFWLNymeC0XfeGPZMNl+mLvElcG0WI
XER1gF5ULkaQYGnzLFs1qpMcYfyLABl1kZ2+Pi5fz8mpWJ9fhcyZ5rfXt8lN/fVK8pmeiQknsjE1
IWw8P0Pef/lY59e6rJ+ftnyU/3yfqbTuwWl2YGex2wBkOA6UGnHQTsZarkorpHRKylW5JO+7rMr7
5AvIpcvGX577ZVVul3XFwLiN/6JemiP/tHGGfFtqgMv6H+80ypo5x+XxYqnux5cnyXX5sF0x++nc
w7C0DuqOXZp+NYtB4YDrkYvyIXljxWtKZMrh8vQvbyFXDXUwVlJa9T8OzP+HA5O8BxfN1r9XoV0X
efuev/+uQfv1nF8aNE01/6FivSQlSNN0kglJR/mlQdM0G5elpjmqYTKF0tTf/JfeP1SV2BAVmeMi
XFuEYX/7L81/GLZpoVDXsWgSLvlf+S91HEBozH6TdKqWrdrIz6CAWYxwyRT6Vw1aSaQ86TMTdPWp
uQ80zCxqWuT7vEJVQtmOQhQDBUIgQHu4yUb08ZvbuJR6R1xPNHJ9LlOnTgW+rc1hssa/4ZZc4crW
etXd9huoTJwLPVSXiRgaLj4wnFov33eV89SQLIwF5taLFksEZmX1ezq1P+ZZbAoHrByYlGmF8fM1
ShmeIwC3zay9Femk3keess4hxKZKyqA96EhLtue9JkwmUK1pkIejUSq8Q2T1pFjZszHBSyg+wwGg
61RDb5siqu1mvo3qlGQIMXZ+GIhdyNPgTiA/T+LwRQiY7GBzf454N1b8ej7jxnChxa2A4dJv86h6
9O8j1rl7WoebziOxoJnr5MrRnZPSR+a+mwMd5dgUrueBuI7Yi39WnXvK0fZuPYvaOikdeqPuVJeR
5QjbB/vhJjOb1GcLomFK7BlMielTMtiMvLZHF2CuLZdvjgyiu4LGWoYW4GNFxJuwBNHeAZzSCUAA
vTBBZdjmYrRuibXBkQpaojVD148N7wGGbY7UQ71re3pSgDJbf04ZGtrlQ8M+sFE0/P26KV60uhmZ
tot3rcPcZMCq2MZgZUgeQRgTEAViJM2rR6MTp6VRYMxVj7pXDFdlFW0111zSprHgCSYjsV13u5Bf
AGVHNwBTeiPG4Zs9m+ZWTxi95aSRrFwKwLSY5oh4lOm2gpFzil3xCY5CWY2Za1IXOqCdMvdTz2vM
af0EEReZOnazdST097Cwxr1hQetLov4g0ogAD1Ess1RaqZE9AguucBzNw3qMKSkYuWptScnQdrGD
R95Wr+mu/9DCpNvZqfOWzxAWioimSz8x1lNvIswy/mCU75C2k7XSIkFTm+Sm0ohbssvZpo5LerZ9
VMKS5lINtscVFflT+ifZA+UhyroXNRbzpqZQx5yOcTbs8bVRA3Zt7fDU2vum+EhpeBKIq6crOyry
HdLWiX4LVpw40u89Wg7MV/r8WxQ9MVEQJ7NaLKKxNfB5Iq5RGbK8hikbUTvJGH8bm0UQnsBx/6DF
COi4W6v1raMM+TbUSndFaTXKOL4dbW0tVqjFshmR7X2Y3OLZQ55OXEq6Jkgj8GuPOAfFdN6zOvjZ
cgLzaTgiDJr0LYZPJmcjs43J+svJx2tU4Lx2MpClUHUd0h/m+Vqf5vi+tNxfdAVbzQJ345XlHlXr
euJ6GiJCQ7FJhS55qSwXwFtpzHc1nVrEDe267imBEUOwoUYNxigqahqyxN3CfOVfI9ZldMKdWtXN
ihjAtxjtYUFqzeTS9lQNP3Csn/ziNFlaOmrpcNe2xaHWXP7bFvWOEsJPy83DyD5bh3sjsPVVrhZA
MOLhXdj6tmi6kVo9yJTZBumJeYK2XgwxVPTFQKEc4acX3aiFW1NfdnB1Fexycco8wRTUAtwc4EqB
zVWQSjS1TEcxNpMXR/CS0gUDsgg6doV4oZ3JHpaPxq7qglt8kxRZUJzSAB41PCSm6Wtq34LtUN4p
UkPMjN6tPL7NM8NacNfpagialtCSiR7SdB09El4rhDatQWmjLVAzdD7trhqaYqvasYt0CzPx1AX7
GsXYUI6QfQ+dJerbKEGO2dotkj0yVhbXzaIyFjP1a2JcGbcyD2VQXIudF6ok8v19l9wCD5tKm+n8
nPNjyxN/W9epNyNgROabuEp/TBcYoVzSBuNuVuyfRhrsksjQdrpQf4miraUfJlflDcHO9L1C87Pt
ZwxHFVXM3dR4t4jvEKrQcGfuSacUJFQIbbU52DpQqh7OM9Y/82rmRL22I0f3Xd1RbqKopUmJnzBG
Fg1Cloa5S0WJsLBlUd40ZQ28mJ/Bp2SXQfLgRgqhybxHrPDP+7QWKh4ypyWzYHbuF3EmdYpmjcQb
KOOMQCWmJpwFPRl98/cC356RFu7NTBJN1MSo2szuVlUM7ShvyCoCCRlGh67J7F1ea+mxsk7sV+kx
suw76N3PZObcNyMaRwo18CHDaxes7YHcL+YNdRlmZGAzTVg6D4TAV9u6DR9Gu8jVs+JVqslFPQ2H
oX3MBJBTF4dL2kyLzXBv63m4HUf3vY35URPK2mKwPotpok7n2smORtyt5IhIRopEgqjODViU+WAa
OGShTINIcfQPrwctBGN1G9rhvK7ayDrPaUI5x5GdFyp1v+YbWsvpsQ4LjPcG4DEFEH7V2hgvR48L
eJrhyEQAgLxK4R/qlp8flB0pTWkKlvqeZviDqWb9MYPaYmMFj20EDOSzX4Wp3R84ON/UpcOStfYh
RgC6VSllZTmeUKxMVJHNZa4apKQEyT3AUGnJtCaeIzn7k+90uflyH2N5kJWDztwQ9YC6iZcWCh7n
0ScfglLuMgWulzpUFld/XUgxcmmWjZt/RcpwZay3cDO+SXyOvJnbiWZMjPU2mckm9WkMLJxFjd8E
xjOhCx5Aw+V9LlNhI8Do6mj6S56OQu4O+HCbY2gC+qtU/VOf9N6fQlD5ebAjCjGOfkQi+lDGyJ38
avl9x2X3dgGBHS+rWdrn2V4+MtIqnjfyoayyacTijkXo4Ex41c9byMdqxdyaAFhB+IB5vLxSn/fZ
2tbhAMlXM5ZjTi6dX+b8FssnkEu/vY1c77Lu0R3ofH3ZTr7M+eNc3uqyjbyvCKyNOSluuMsS5+3L
g/92VT7w5TXPH/X8dvLx8x3yN/vta/y2KLcK3G5mBDKm45WoFWR6y9e8vPRvm//xm/z58T9u+uWV
5apDQszKcbutKRiYV0YTnUYziU50U8ZwW6naDi9pvZcPBJNW2udtsnBpLxXL5vIhK8PtPnLIR9aD
0yBzC8FG4pZ0AW3/ebEpGeLRoUbTpgXtCt3fsKa3gMTQKbCKKrpwVF8+Va7LGy3KocQE2nrUeq3e
l8Jt6SCNJNxXGO2WL7HUIcpGV9cql9GN2fe09YSdkQtCG27KR2wuJheidRiXt06GrC1hh5b6OHfZ
5eTqKG0tl3V5p7Ls+XLpy1OKQbT7nt6AbM7Km3pxu8glHbfB2kwYB3jZmB3lixQZWWe+XCS6NQBp
vMjzMnmvXPztXthML7D0zY29VD4mUp83blG92trMyRirGcldix6yL5PZTzDCb8ZUf4z76D3UUVH1
y3Erb9plKWEwvLICL9nok/iR4/D0ErhQ6jyeyDPQMa52ewDJqPFHHQ8qvC+3bNdRQWro8tsY7c+M
RhLVX16LiWl2fumgWbeu6RzsePg5D95dRTzkWXEYpDZAuyHdUrbmhCC/m/wZOPcSN9asL59PX66Y
OAYLRP10t+VNmTmMz6XyMnMza02rjKbhIvRkpPTSawBPy9mjJCc3oXLMedUQL+WoWRuVQK8Z/TDn
QFUZq93kOocpML6NGHcYEgBIo5SYJajQpFoLUwO5hrEWgkbFSraWn9JLW0j8qQGkA/Gn/EiBHY+H
Vr+djbxl9Gbcnzf8518rV/Ou+0gAZoHWKdLVVCQpubxLFbFbrlD9sqQ0EV9Nrqcz6QR4c8D4pRMF
wGbAs5GhyZysNh+uOwwwe/FPLdCwSDHZFz7LRdR7+Sca+dL/+sfErvGXwJVhTh54xohmrVk5Bnrq
BWjmoixFegndh59M/jNytw7V3vAtpheLbFR+G/mYvCEk99ehcvknzzv0sv/Kjb+syu3kff/5pdq8
Hxl7XMtDTu5r8sPI1YwiNWF8y2F6OSLPd864TgEvkS0iXz5UOnuPzOy8sXxb5ppcg+TiKA+186I8
vuWHY+T39wEIdYA3unzksMwJ2GKcqHjdd3gZHD/LsREpgTITXsMiZZNi9gnVeivqvNx5UZ/uiyaK
1I3c/LwYLL9a7Aconxk+LScGuafKpcvN5b5pzuD/aiQyoJ2+fGP5A8ibFj7NhLCYH8SToxO5eP70
5TzeWsmS+CQTd24bJDxbe/Sw3VWiKQ449V35QZBl6MTHH+SPLQUlcuny21/uc4qOmXlIC+aysXzL
y+rluXLp8jdeHri83pfnxvljlyoN5zB+Gnni7JyozvdyXR55/OIpjIPl8fOHn0tMDrEyAIlYfgX5
n8r/Td54M1YVJac/v/zwuupMHEosRl3HUEbuKX9elM8+n6rGYmr2binWUvqSLCM4eS6Rq3JJ3ndZ
lfdJxcx/tZ3ceAg+Bq3OD+dPv5xLermDXo6ZwF124/POLO/19LybN5cnyKXzVnLx67p80vlVf9vq
6xt8fZai1bHf2t+1WSVkZvkN5WVELsnn/um+yybyUV2OAuXi5Ub+H5dVuSSf929ftdRcfoHLU+SG
X97qT/d9edUv7xQuJ3yUijXEhwWJwySCSoKBtwO/AQf45WZ2jZI0reV6crlTLl3um2WLS65XspN1
3lKebuWLXzb97RG5GJjIF8D8cEpe9mgb6t2vc548gn5bPy9+vVeuy6fK4+zXIeaBAIUv3qWzRkmP
wXH1oTYbG8/znZgRG9hhu7UAEBOBRPHNw4lKz9dXm0595HSCbW0snXvqwnRb5q56LKFbmxWsO9Qd
02tu5nsbhemjrgXeXa8T56AH/UOalPG2qEdvAyYpOkBWHlXb+paPCCI1g3yJohHl1TxBhoV1nODH
y65Af1BupE7iRwRYIXjPqt3gUK3rx0X2tczBv37h8+lkzid01UyqZiDLCIj40eTlVV5YLzfe5Wr7
2yVXLv5p8y/3yUu3vO/8Dn963vkdhtS7spsdEmumfsuQbrlx5bF7WScfjUkMpXPKYvK6uawPy8F1
vvOPj395um21BF6A+Vgp7XJSk0/PXCdPbuWWfVoRBDlW9/IBYic5dv68GIdQiCxRfGgx4gStiAHX
IV4SQwtjP8btlwzRh5NfdUrJH108DYnp7OP8Jc2EuY2bek/BDi+CilmLedSxd1vzqSnjO622r9zR
uzHy/j12k/LNVYwNIYLWq9VZ34JR/Sj1wPKX0/MmZui/HzQcP83sRDAj8gHu0twglYzUNUghyepq
/MrKxDpL8FMSbznuWqU71W92iPFGDxkZVgrSO725C4WKtH9Ar4M8r17FM2FVQ1TQJhbN3oMYBY0L
qDDX2T2X+JfU1pHMFg7cRSV4srsOSRHZH6HI9LVlAHynzkaVr6cKRiF8hdGJCnxA0hJx2xwY4wj5
K5hu+iikSmFjN8lVpNFBii0xoGgxESHrWx1uPlycu3BhU+CgEcB8i5+K5t2axKYwVW53dql8ZgrJ
hhle3U2JfC0W1pOwTSKqKcwhsHDu+ih5j6Y+xHlh+BQMNk0RPHd2de8iDXITeu3C5lcl+dPXfxhe
3t50Uzv7NH23VmJtnTqwNyLLf05uebCUnsjrCKUhk+RuM6X5XVWo3qKi+0BhglOgcNy9A11p1qlf
IxU2DwLVie+glG9yQEgm5bXZTrYIhDMfqWND31dsmLZROW9QGmGe2YvapD3a29tsVOvtUMD7V2ki
eK7ICEyAoo+tM++xcKfhkhVp1mujpeKp5MbDUFTuyZoqMqAAW9dV80jMtbF2nNDD5uw9JHg7/FRt
4vvE6l6iCFRvNirfC48AAgwq3xV8mWh4PDIEmfKcOi24znG2bju8WquSgARMVCqJ2ta8yXvN8rsB
VJdXvaOMR444p+Q3j6aL1jlrrhyUYztbyV879ybHlejrosUtnSoUyjXnMZu0d2afzCpNoW3zpt+P
QU0wZEHCeQAjLuuUws+0/oc9CNf3TIQKQrGvKmRThlOmyNwIPjGWsx71pvWIRBHkeTuJ/Kru8BRg
BD20Q0uIyYHuorJRyvjVHMNxm1Jgrbp6n92aOB+Y5y40aK1+nY3mZ+ZZzUZo9neiAgkJyX86UOt/
TIb6IynH/KHu0+SYW6Sg2oWGJTnWbtqJWjn9Ft+sh5M3x+7DILQrZ2B6EuAHKgYSf+u82UOERJBI
h61DA7+bur9CJ87v0oHEQW3YQ3wpN0lNdkze2jcTXkndHh70Tv0xoxq/5kwBW514H2iA5muKpBAi
Faf/uqrgiVnmBkkawvU6ZnKYHKyFppx20fvcAgPwDHxehQAuGpgvxVYvYIaldvNmD7QSkuklHHAD
za1+ZQ/6m+J23qZQ0MJ5/QZ15lQio7ei+wQMH3SEfNyGDXFpFkKv3qjrK8etcQvbw6sOVWILc9Wf
YsJDPcX50AKYhb2Spbc2zkhc7UhpCo3IbtX5PoVmttZIJ96QYyR8ZdIXHrfCt2OfTVS0w0svUZRA
TcvS+5lRasOEtCuDab4SUX7vVOmJcuyIOOeQ2sw1NfHsxVwNl1iOmt1PIWDehStOkXRf6NQ9c8va
EVZ0r7sI0+qYNE7ftjCS4XE5hPyPm6l6KNRa/8CaX/bF85CTmWK6kYrMCOS+4IdUNHFCuDfCD9IE
KepPutU/e0OmbMU0bUadkz8DTBxQGWBvTqSGgvzBLImic83WxpDIUduZBrxnx3rqrYJwi+B5nmkf
CWdjZM2TyXhnpXvOAFZPP7k18DczCe7R+m2KOkBF1bXNepjLUy2WIjlwuFNdaNcuSfRQWscb0JbB
Ojbxz8UT16UshCoNFWW6YjyDaqr+NAvT3lc9eBCckHNQurveSDNm8OC/zDk/tDUSqmzo8gNWDgI/
dKiXS4azHxYaCZn6NOxa/tSpGobroGxRV9Jk3pY0bWKvrPdxB36J+G7qK3HPEdghJBMUdrd1kXB2
ceChkO/Trl3vtWzpmULWRKujhp8KAqBwRj3fGvf9YDgHo+gzDihiL01CBaIRT5AVhdfGrD9aKnDD
fErTExEWR2N6r5pSuVkEt6KM0PEqChFWWdIfaMoBTOkxUiXmTlScLDk1rJwMSmrfgxtoiaB3gb+t
Our9z5wfT7aXhX6osqPmkwkQg5OVrilYuBC7UV0mMKaIdyhlM7AeXrIz0ugt0YqbxC20xdOO4rAu
4NmG+rWu9Hdzm5w81KTrDowGM+ZdU1Gs9eJrmuK6b5ESsaKtRyM0CK91Wy/9rnJvAhUMKjrbaNX1
BOdSjrq3YgvZvzD5WsW8Jy3VOx21kl4w3o/xpCqPeAdA81GmB8Ngm74RP6vN4G6IrA/o6gMyE9sx
YRpN0t8+np7gDZR+r9xXIo2PumXfj5OxozEH/8WAVxggJ9WnK2/gEK9cb9OAt0SNjlZKAxCnB7xQ
YZJjEAjNtzLtMZ2i9j7Ex4JtTt+50XAgdRegPyeX2hsTtIhkLynwrsqrYWy8b2EcDocad22cEVZp
Y19x8LkNWVGsA/waiTodUzrKIifeObTuJjvuOY0b6Zor1FHPMPoOgvH4Enqb63Gx4JzHTRBrnPrm
+AHUMEiGDP8pSfVLfpo3ETDfhBsdfyR5etVjoN3hwLxJhx55BQHLeEcmULPkDVV49eZxo9rjUvjB
D55HSYk9flp224WOGHcnq9fhRqcnU3khNMrZhcbAUS8wTvZx8zpj0a9qY/4+Tspd3KD2z/N0gKGH
2YFr1y7Xywz+i/U6odQYs/I0KJBDxKg0KwMm357wyCe3ifaak1eHNqlHQLLpwn08BA5BfQVQgoNn
T2vLCxkwx+DbRgUhd07c+XKexFislfO3xNhSGRYAelZziIdeCcabYKi2XkrzScfyvKqndyptwaq3
op9lPl9hogo29Gv5JWC/RIfCCdGvx/3tnKnr0nhAJYHrIbYUgny4oAp78QWAZa7K+chViU5wV3EI
LsjQrHnpUV+sQ6t8da0eAKejwVHEruNFn9mUvqI0gftNXeKqzttv+mR428jqSS4P3R9Rln63siDd
IIghlcVx2y38AIZJmvUQOc8Z8x/a0S44EUFallbGV5l17ShvThhVu7hj7jApJ2WYh6th6VVNCmLp
gnFL2DIU42xa5Gn0Le6bk1PMuGaDkK591OIE4aRc6ZVYT+Q2CDGg0yYWXmR3umEkh2HontzJ/awr
4nfLzDZ8r6+4Qk3XPTIAADyRb7s4ZmuLzL4Z+ULalYdYufN0W3r8KBvqcKEcPOFR0qHJHe2D3njW
FZML5gxItOFIj/xVe+EW5lZ5WeB3u7bwipMe00zP3ANXQ/Mh5uzguAfO6I+L5dimTHVS67t0VL2t
yIaPuTM/g5yQM0KyNvAWAGOY162IkvVc9vtE6SG+JGjUO6LjC8ubDpD4btSm10E+H5ylVxjT75zj
jpS3pKrXeF5JGo5ReBNRxxmIk5/RDHdQUY8e4yBGVWI3N1O75odkv/cGBuEpIWdjByCoVfdjkpn3
2bxG9EIjNMIhE73mU33TWGF9Q9o6UpKoVm4R927rMt/aoBduSLBaaa6aA8EeIXEvU5Oh8slTfcsy
Ut8xpuPEtN2Kvd99jIivmhgBjEH5jfSPXQFe3eyxGnTGWFKMJSFJ2MOVyOdNSFtyndj601RppDCE
MDcssujIrxPb0jIykh8IhLDNl4qk7FWH5kComJaUdABIPXD51OZq7xGcAUMFvb+DznsajvrcPQ6I
Fo55Ak+G8GDPxRfj5tl7njlXTkwByPKq1PcmVBYEB/Un6vD2qg8PomMvHHT8Mnh6HsbO/bBca3gp
XO+5QvG+agzxM07A2QQdOSwMd/cjqdm+MG9qEIZPonaeG5Q9NEg1EjFtcZzhwkS5kWP6b4atOqJL
Cqpwr+XJU9ma2QNhWtY6ExnZgYidyEt9zBMywkDdr4JiIhDOXWS02vyMP6raoOreRoC4FdyB7DlQ
NMKabOFg7KIt/iOUK0W5dhGm4T6DzRmte8W4GQxsJ5Uhyh0GeOyVMB2Rk/uDLrRd6HjT3iYzvYNp
gYcJukFsMtDRx3HwQ3wfa6cmfb0P73WuN1sU/fRhBJfcFM0XHGiV8iZiFW01z3q4LSz4YnHYgq6q
GncVQmNbdRE874Fqp+DqfyQqZD+kZcuhDwxzaik+C6xWahWt4q61njOmS2Qnqn6BKs0HfCL8AAnb
3FeIYNQ22xNYqa5q2mJjjfPFTpp+nRHsDHq6viVq1x5BqkWcyUTaHC0HUmuETYdpIvCSenGSztG8
xKkxS+7dZpch0BdZNu2nJrnPbIA9kTdivQR+mwQxH4WAsDzIgq07ArS0ySZwyrq/X/gvVoB4K4IE
sVVr1GmqZyV4VVsOOPbArRZz9sdEoR0jD6djMIknNTE4zXPRGiJb2XlORHfEBeFQF9/GoXly42+R
2T4lbYGJIMSmm7pbAirtA/9GHTY2YbpEkYT8eSau2JQor9bu4De3ACCMAvoxcJSnCAPahr73vaaH
9g5FWb5zMEpYWoLZpwY6hRxXu9WIsCYKkcGMVhN1RrLr5ESfgt/Sr5TJw8uY/hUP9g/697vlIx4S
u3uzqHKtAls81uNANWxq91Yb7jxCVlZuQKzl0L3oUMF6By+ut4XN0q3TCg7QZ1WR+BYEWL64RHzT
mYKsjDApUZdnjI5wyVhkyKDJ6rfMK1Yh/qSbroAJa419sqYwjAav7rgMdI8Q4V4yLdRvsKRHt+1c
36gjcXP2WECSw/q6STuRb73aeEjcpQdrO+Faa5caxHTbIVTfNpqhroHEwy0ziHkG1iBOrtb+j7b4
/4twqZmu+h/jXQ5CxHkRN7+Li3896W/ApfMP0wP+gEgZ2xm4zL/plto/QNBaAFpV1/YQPIGwzIu6
jf73/zL15SHuN/k/+QSLHvmXshjwpWdjA+EpYDGXV/xvkl0sVzP+VVkMbk53DGSsqmc6luF4i/L4
N1gskc2knWtNBPrmsSk8jyZsz2C2IfXkZTIJPO1hua/teHJWlVOju+NatXErQhTNNP6JluVzxn25
x3ZWMbemThCSszjE3t3U9NRWRePtuhYNoeIdp5JSsstVdpXFneKL8FRqifVE6pqrfTC6dR7Gyrqa
lZGunuXM34ZmZlqVYe9Flx3cWR3NoVGPdriuQFJXSbKqkUTtBUSrLbmzRP+9QBqqDsT3Mq/Wr8gi
gByN+k0bkmeui/o6dcNpLUSZAuMwK8x74l2p0T9oURyCubPIxU4EA7BwPqnGgaoWs8JwP7R6ssnt
KXwZUI12pFni3q3v9GxpARvelePMhywggtMZRIQTgRJjiCN3EJ1+1aqNcdfmbnBTcnKcAy5S1tTn
uzAeIK4k9fMSKUnYMmWL3CAq3SgpJ3aWER8i5ECzk2zcJqhu5E1r6we3qqZNqjJ3JvzSEzhnp04r
9mnm2Uy0EnKaE0PZUZjQfJMsEZNT+I3F+zV1Oe8sbTiVNbS4eFoSVOcAkIlF4mMZNivTyxcJJwCB
EnPxlM8glczpLy5uB9UzBsz6CtQLotDtYrw1l8oe82DfdNLxrhYElSWD4o990foV12e/YR48Q6Na
jYnhHed1Q1446ZGmsynL5ntGdSJVxvxk5gPKrxo/emTn3soYiuA4e7euBkEmNx5nOh0bOsn4/ix7
n4BKwenLcFSArcysJHtG6XzriqhfF2F5GhXnRQ0W2Whj3isAW8kXbFFvE/97Z9P5AMLgvgUYT7c5
Fz69E+Up9mCagxJR2SOT7mh4A9Mgm66iPinNdQquozUIyc7RhrYj42Ona7MrLIjifMNXs6ZIPPSx
uEpLaBdNTWEyLG9DPX8ljGddjEHmWzpRAYpLQRqb1T6ryKJ2Yf8wA9SjVa53xV3Rt2RMNIxMLB2O
PPLVMU2r61DVvhFj4OvR3N66uAzpP8XXKXqHJjSAbTP0XLXK8L1yppCUx+ygpCmVLKNwf6RIce08
uSLpl8IadmeUBKT1Ec9uEFjfkxf3l+1G13iMf5hRYW2CQIP/mPf9bVVrd0pFCabIx2mNgYoKjkoE
ZmcTP6uON+Fge8c8i+9xayabkdo22lztw82ogAFfg4RnBdeY2vaKh6jBUbppDewLNgVyzpDsBx8K
v+YPAQycMksKn3Ag5mBtB7wzqUmdsa0rF1Q9cvTIpaFQALBPBepnf/D640BYLaOyD5Kjv2PYVbae
mvPsWmUiXpL+w/iHvzOgjGO6BxcEKoKK+blItHxl5ph4p7K4U4cEEopRrcciJv4khURPyDn0Uocp
dlYeR32DKZ5I8WwbgOG0zYz/PVVuI5uGB77xx76ATjTjHSLohK9oxwCc9GGRxpVrRxt+6EbxpAtG
eNAN91alkXZnFt3KVhbrKoPIm1CpQYrfj5U4YlFk3ybiYEhtBrQFs4PI/VFHr45JuOpfdqbrDGp/
5pQ2CZVemQii81uSdwc/baqXiWwqxpqoHukWIt43NRiddAxWfZOb26hLNlYezUBSxWcVDg8VNtnU
tNdZhYqnmoM1URfH2OgQF1V1cuiM6IegZsaPl/6oRXUIS6olejt81kQSrzGcfLRYRnxQCQxXYdp3
nDXXOFaYZVTkBM9xvus8J/XzLLkLKbYCk9VMxkMPGAs/+56+JAJmi5AJpslzUd/l87xThuqOVK3I
BUkWWfOzZyqIJKGSTbW+r9jfpqa7scvmMSaROR/jO4hlrQ9TIgTtT3mhnIkKQJ/3BhcgPpaJhWJf
n3yjp/7W2w6XKjJDYyf04xGkoknyNCELR/yjS8ly1dXlz/wvwjTuRCTGoz6pN3ZrcSCPxikhZkZ3
RvwAOgV36lZJBH/FFVQL9VKF8a5G2I1d41kPxJsQ5KY44fSzjMmyH6bXqTRowPTGS5ii22qr+HlU
NRTMnbXTXkoCSAgTCPV1Y+LfJimkJWXYUfHHNM9xkZwC1Ob+EDKHqVTmFEYzP8x5/8n4G/ohAe9B
cG9haiIfRvEj/bOYIxA4g+fuyzYpbj3y3De2gJs/ULYp3Bdd2JDSHPLmOdY9wLYQ4CGh3qreDbEx
Lo5N6i8Kltq+rH/OLkyGnMDYTct7rVrCGRBlU3Ny3+M4vu41CBxaQN2Kc8ujUjcP+sCVNUjav0yr
ppKcKESS4Lb3wtsQLlQ14l/OOXMnuBNOkTLvh7wO1/r/4eq8llPXuiz8RKpSDreKRAMG7G3fqIzN
VkI5oqfvTz7dfbr/qnO8TTBIK8w1w5hjyGYIeZ64nQXKdSn7A32iYZ09ucjkb9JqX2qPKE2cqNda
7lAuK1svtwZ4JvOhcaw/6KC/PqNa3ROL4V08CQ2F5IzpMVs+vdVrdLE4N4jxt4U1X59wgOA8PEkx
6gdrNL8orr3pYumFino3OYEg/SOk0yLyuSNFz+dHPSqCC3lNQ+lFWqM7RE1NkT5xI8p1n74bScqc
NZxqRQ3V8NOQP0CLVy9c3qLc8kQ8iIPD0LIdBPnTOpEgFu4WGz72zyvoTQlWW6eL8h+26ryGX5yz
WO19nSl+5jKuTG0sDLTFampLqK0FSNuWqGQo7tBuri26tZfEt0b0Iv5pQw3CR4S9oDb9rqdTWCu6
Sy0HAa4cmtAELypqNRrADMhlZt1AP2OObA0CxPjwhBKflB5qKg8F0wXvYE+ucKroG+stR5FiD3E5
DE9vOHGd32QL6jxN2YtNcZM77TNq35ACI3ckoaMse5q6hN3mJcxWgMevwwM62B4qk0I3gqLLHBa6
v7DVzlm+RxkN0p3mCwIgkqXT0Xqor/CT7WWz/JFraLGQEJY75FGeaE5r1btEk4ins8REAjpqyStW
ow8pXhwMojJARphANV6Yt6L/28VtH5StDC0u9Nl2RPV8CjfP7FvpZ6j3SOpJkfEHeql9G2k/ukHA
OIXGPXm8VOMg7LuZGL9MqQQ8NOsjNVFhVxCEQ+4E2weV5qgJkfM0i+Pz0VEJC43PpKi2hQIHKw7C
PoK+y4NxynQYpdJBgPAA1bPT4vqxYB15uM3Iocz6fDKa6BYN3VVPhY25+JVirWyKH1WJjprEsk7a
3K/j5DCZlBBi+LQjg4M0hSAW5pN1iQUvBc0WhBi13z9ClR3nud/lRQjsf1UO9JPUXhG2ZO/Heau1
j7ORaqUtReK1k+CYsnJMy5SLl/6JBJSpr7MRCHw3vc8wuS/OabgyJ5MKuiGvplhWuWSNNvLOCiRI
KHzZGqGlhLLGSYgEkHyES3o2qd0XxeiEsQQHs2AF4SB5taV+o5kVdKr8CWRzn0bCzYjNV41EF3kg
3QlHYKPRrLkPRV0P1ZKTKs3VnJ0hkBhtRdcuoK8quLngVR7avUwmCnYKph8tYUh34ErOMHTAEp4L
hADxeM7BvEqhehapXaQtUh6EJnZYLIeMiC4rqtEAi+sRcuPfXzVKka5KWtxOl5fNSFjU65Y3/T5O
6jp2zZ6s1e9z/74gM/YiPL+88d8fv3/y70OD3vlQQp31P57/P1//++bfC/uP92RZulXkvggyeqsk
7/d9nLCQyfz+it2nxfHfr6o1aWUiM7Ywa220sj+XRoZI8nJLvz/gbPjv3/59Toei+59Xf5/rGyXe
0DgOIcfTs3rzK//9jt93qf//rf88p25E/FTCZLBZKL+XG3TyAF7mvWTjMcauRpkJIO3y5O97fn9o
DTCtSW9yp9UvZTxHzn/8/b8Ph0yCYLajs65+LAQF/74ilTod/IxQuaBqf6HyMWJ5tlQkpvv7nDFM
MLo9OsXJ6CT0W3pnJyWjUhkvUOQ4X7Dmv7/2QnQsuhyGSdqu4p2wR+aI02pGWUbapunVhAvDwSmF
O6ezEdN2po/xpJxLeziUsCc4wxbPhb7Sax4UCCO+z+94pHJql98w6nswMOBJb5KLVIMtyc/mjmRZ
qm8MoiAHBu17erBeYLie3/v9Auh6XMyjMs32twIJVOlTVCWfQ9rYpeyGKk81+v2d/UusAgGRDG7h
k8I43Hy6LQD9AefgiCRZUX8Hr7GByJpfu+8CyvinnT+dVHXL4RNtd/hWY44WV7m1+xBojwMH6Tum
xC5G/9HbrYP65Vt1ybYkWEm7jjmQbOpPrnBGxaHnSNs/UMHypYuq0g0YTGC2QcGbwwuVzePjYB5p
k09qOwu63heRgIgIZuMDAOVXUG3lK1WuZtFtsrVdQYGWdtK1LP9BkW2CMNJ8Um7a81OCIUiw2zv9
vLPeQ+5hRyCRl0ThBmYXaKmhV1lZDlQdgKI4kosm22BHO4olwkqRkUHDrethN+VUd+DTGfgxvabi
Vfg60l/Xhe680lpH2T7O+ScG+nFMbGlVOo9zca5PtD/Ymh9CPQLt6sqwZZxc1MTyL8v/Y1iHpzNB
9xg+BYqOmwcgEtfSN53oJFFsZzK0MkgOksBP3Cp30y8E4VeN9/yjHirvm8A02ln7bnSff0AxC5+g
KHZoXGmn98mRD1RQdzSzQszl0XumKi7hIS3UzhH2tGZlukeaj3makv/yE3ZpiKqO4Y+5BpTgdiv1
I7yYay2yA/2Y7PW1/lPc+HdkrTXv+vpxS65SHYQ/Qu937zTJslTDY+RBwGvjfjEAcIy1rCugIeFG
ym3dvYvH4p2OyiOnYjna+ppGBrskGHWTz/Dj27qaR/MoQo2bObk3ofsXAQRxM9mWtSNJJJQfDB8w
0cMOVJpZIjvyymt9zz47wfFR+1Pcz/LlEL3+0WzaDMiQbynlSQiiI/ULy/ZKn5wSoakQykYqXK7k
QMBnz4H0imxBcg132stdeaXcthace1d5zY10vFG66QGgBt8OScP1Qt+75kpbJNEJadl4pwka/49G
cXP2UoF4hwN3HiSb0NLUwj06FYenh9bYgd7reZVdKThAtYvFCeYtIDyKlvuHO22FxF+X145k0qc0
u//zLAkNP9rQBgu39bN47enkRIZTSV0ot+1oM9Ndd+Vz00Md1PecHtQgd7pVAssYlSqnemsBYDqy
9aYG5FnI9TjzN4vte5/uJr9x4bFHluyl31MfOHfoLCTPg7mfoLZK3pLVtIbV2r+r64aeIPthuTTZ
Gt4/K+WeOYHlPIhR6ftym/dvZDBWSI5eyPlwfhed3aZcSu7QtvNU3WwvvABNoa3bZvGA3kBxDb7j
NSzDUItvlsFs72uJl4Gmehk6KMWhKvbwdRvkODYwq4sb7VvI7cnJ1vOJXHi46kHT6aupXicv8REV
XTCw5R7x1k+SJOBE3+mRt+En/Ew8uijJDm2Ic8oTDhMjVwZUQYf8hFCHbdxgB8w8cT+v43jrl4iW
ym7+8llWR/nU/y2gBXgeGsFHcQVOQ+qmuQeLKWgceku/oJB/fc52z+51x+ZT/qF0LkpveLqksurB
SwLyk1CdV5LDRoZjfpp3CL5Z6tfwo7UAp/Z156POZ9mfM2LBjvk3EQ9weN3QmdIddFCEF632s2vo
Tu+Q35sJz4CFQUQIpUoyUZ0dH2KSmw57Ir+XQSM4+FbKbbxDUjXLHn3zmLDES+x6z2IpA0bFizY0
Yz+v8Z/+NAaDcWB0oMN3KKuodnOjrDXbxEYQMSum/yCMRwArRuV0pw4f5V5iilon/ZPBUaUFMwpg
NozjXonkAnraMwA6J/HE4lVZtUF/lVyOVNXcdbInvCLvN1KqR0Kko3PVQeai9CamfrxTHrLT5cQ4
KzcOS47A2pm2AJYwDmO0Lj/BR8FoEHmMQR1EJwQeAIjcnniqojtVLukfDLSzzD2pmvKLjl17WsEO
J/4oLsHSrO9jf1ipy9qrKJH2b3kwUI+DUREXL5VfSVw+Lp8LjfJXdHqcZ3bUK5co3pszN7zc9B7T
M4XrJF6x39apaYdrdF7genihJ8z+539QIvMNLfBt5PntdaKegsSGS571xTUo1p2KY3ktr1FEZgTc
qs1IwCi8aA+heqQHj2+R5nnzPqsHDWc3SH2uAMYKi3JNDQDUAWaSgL9xUiGQW6Yhv3MyYEbeqXVJ
i6Yc1+NUB9Y5x1u4qW3Rg+SIRhkn/TH/QteOdEjdcEb5LKGWvVIHHFA+Jyk3CP/HSboVkL0zKtJN
vqMBhTmHEcygACtTmUXvGFzIubP8WTskm7XKQeT7GWoM7YafG70O3JzuVCecbd14SSOvEyM7PCHD
eNd63UnbCqqPl8qg41Z8iy8WGEbWwEt2IfC+de9g0Tf1HVYDrPpG2dafqQu52AEPhdxgDPzoZmzH
Batk+9G2/4JGb802+BN9hZ/CVllDwukLLgkA1OF9jthN2R4XcDSu3hGuiG2Co0MGBDCG92uYXIyT
Oxk+uMXH27GzTZsEHboLjTUAPcEHgyiCIXSe3jKJCkcG5LTuZVmmdTCQNbKrrakAXKBv2W7pRwXH
uX58Fbho2LqIsUHcM4WNzjGP1VbAFhI0CBLJCtyhufws8OFUqvC4VatnflQH2B04v4TMyR6uHu6G
zpEVn3Yxoz8bZlCN55jUbwJcWBTXKFOJOqhJdZsiaPSaOYZzD0zENldbVwxojNoJZ8uyn41f5l5n
2ZJPRRMtoqix+08a/v3UOlYrwwtCn2yWG/qdDSjcHl8VN2ls+q5P0yEcD1F9exhO/l0LF3j7nelH
IZqUFWuPQiJk0zGl+wTdhOgo9dVmrnNPeKNP+QXdhG/uyvyK0taeFjWNVWd80cK5+HsUyCU4A+YL
9PmeuIbhieOKNNVknElxauGugGMUfdVAKL7lS/OkL8XOCROh8jDhaYCRNUQe5BOwsMMGijaYHWkF
98kBzIi6Um7YNs4THGnJACo+2Wz/npnLT3BUNMBJoEC7Zhy/E4mxNY4qG++A5YmpPW/6OyRmV+qr
gGYqDAf1c4SfKAJhPF5byFhea31HPr7QNvA5RoP3PW8RHJ1D24SvMHMlLYDTNiOVLF9hn8Czzjyd
PeZ2xQkJ5tZpzjNE4L56V+9CtWod/T4Giokb8VEd2OfGO9yTaxHSvzUZk0Uah+uZbbIrdv4qaSxh
B+wPSeKm25AqyRoy0OAJ3ClyYb+k+7BswerbFFTS0aYof+77xd+Rx61GLYJMELX7Yi2zW+VpM6kH
UirzY98kvvAapi/R5FCs+DT+hKprqi/T4DN8w48A2vN3PLB9D44UtNu45oAzoSrhm7YfB4HAYwuI
tzrjupB+RIumVlHyYeAgI2QuPbZ/n70hbJH67OcnXAXcS21f1HGlRTsNCKmj758b0Rt6Wj13ZXac
tiXaY8uMdahRPLaxeBdUOHC8vHA/E9ER4BTFLZK9MIgTGzA+5/OfFLGcl+b4vJajN8q+WL4OtVfD
tAt/AFQo1zZZCZ3dcwU6Ttpa0ZEhPj+Ft3D6MFHKgpgInyG180+wCniE7x0ZZlzw2EadQX6dD3Ce
WL4BdAma9He0SqL+gIM6b/MA0sSHdiDRaGx6TgFkb4LUzQnq9uEyeiyl8vo4C9mFos4GvJ85rrUb
LTDxeHz4z5L6AevHlnuIrl1pNVSrJj+hbDlVsJNcHqkPNoYIrQAyvrgvCtZMrm2E79ry1liwOEH+
R7SlHHvpgDvD+dhVG4zdeDfv4+QinzY0LuJ9lhHUqp8BZXmUlxjccCyAJXLq0BErT2VoDhRpowGq
B2ybM0K23/hFtsmalZFva6QTUnfq/xInACE0z+RCwMeSapQB8gO1AEymkfwGSAm9afDI0IjxnsIO
9MGkemiMFFFwWJbfyjoA/SmQr1ioKV3tu4pf03VhrCSQOpsq3T0RhsEJ4xzRXCo9z1NU+494Rzoa
TVWkDzLQTfR32I/naw61ck9AsjDKioODj8h/6ePUUcy8MgHzDW8QBTF9A/wWByI75hlQdvcRU0um
XLKNsYPql2kcG5Em+A1HNpSJFULHn1CaW7cKkSFimTunkqw5dzlcwXyEJIZ41Dyd4tcOliisV8RU
0XXuPe8YG7EHEe6Pis8xTekYzJmaIGAFH/FV87vcj62VDs7iHV7cPP4JBRvf3cknJy3XyXThorE5
oBcVJHXJhXAU4TBh6+bHaRLc4cLxwPlkdwf2jblRKGH7B4mX1zGdWVSaRbc75yvyVw7qii/RV/bV
7T6rdWl/Vj/Kanr/nonEPizB6X4qFQtuSwSlyVeCYXrumYR3A5+GJfpGWgCSniOx7CrZ56cUPDk5
djKzhHdfwjmN3OkMRNX6UtzhMMH9/o3bZTgKx5ixu1R+JbhLD8DVXDe34R1bWrj1KWHtSSziCRm9
gdCIahJVZLxUfhaHfJ9tuCG7O2s0Q9tt0Iy0+uOiOdYtFXzMDZFetikORbUaX6efHs3zhkT7ACh7
lUDySTKCVV17efsJ1AkkdAj7FpRLxFDTTHnBxboyoGQleIRepLpOAFlRzz3Gbj3ul4NkOrO3+CYi
96C+YsbKUx+w4UDvHmq61rBZu+LM5mVHPnxq5eQLsOkTNggaLVIEK9TAKIKvpR1cYqyy550+nx8w
5rGL94FkBKwPEGb45KL+ilfpxHbnW3KChmPn9tkPfAv5PTnlJ2NbBoaHe6ejos71RMMh/Ra9eWf5
HHvlHie/qlaPQ9gfivRjNjat7HNTUM/wcTmNQi8lKQTc4qVg2l8VHCrrPf1DTG74aH5Dg30nwSTc
Mi/Mv43K7U+yh6eDgSx8E5tJWnU6srS6A5Gq9I57CWXsB0AhKMkU/wDx7PdsBM2BXEkGma89JzAA
eCIeLYODcBEQ1m8SR6hQ4ouSrKai/wgJXGIYxn36zjGzyaf+0UIxTYEP+4dA2h6nSbMud3iagEBf
JwiHJxo3vBKmmo8ykFwzMEp4Y6kQe0p2aPRDkv+FHPadL+/gVmJFcxzTIBVt084TUQCIPPEi+CUA
NY5qbdcdI5oaXseXR+zL67CJbbxZVTnCHCZ+6OQ+9KPJ/rqzgNYhMDhHdtrEwWT1jgwjrpt9NbsG
3c0LGHfhG8bTFB0agAtIJvj0R1LEUZ2QzEvtRjsaTN7rby0A3XuJt+F7cx05MAk6R5uWlsi045MT
dc4ZbGQpulLpfCHxDZE2p07uu+XTpXUjc2kTylwO+xoK2q/w73AurV3J8lq4l+0sOQPjR/KEnVjq
FyQdkDIsh101/Bm/OM/4ms88gHy87j7eq795R/GDfBMxmyr8rVqKqg6KeudL6SjRrj3hjfSfOsd1
6cjyFpIx/hJqHxAXpBk7/FiyA+39CfGsw54FoDmj+HJXtoH1im++zT0iTOqibk8OU/6QP1IEe8jM
vEQvsA71sv+EZYuK7rwDKiL7BBMcz8UZXyD/lJ/BxaAaxkqtHTIgJDDI9GCnUcAhD7IkO+5pEzz8
h9vun1nAs6K8FVhD0xqJxLndizO5Zi/dtVnL4oY0vQq9UT3S4VC9k/OtDNAw9oQfarbb/M2EIrl5
Zdb3IgXgfpsN3OrBohW6fNxKDoKaHFwaLTQjW7Cx4vMPGboCgj5jFxa+Nt/4j4yMBQRn+edFCbcw
c9ljdbWM09Ru9cUP1ZMj0GI4H1aXrAaI+PPIQZ5u+Q6a7fsg/FscWPXf5EYshGJX7cJZRNuTi0Gj
XXZJZUS2PqxCKPUwrCF6Bav21Qi3psZ82XQ+hB/k6XDhC3IeeLxESyQsq40QOmsGuqM97xp2pM+d
7r17558l47bS3q3XunhFdWhLG6H+0QsrAq8X1j0UcVkwSA7R2/uA+Znp8YrZXemBSAOVOHEcbI4q
E6683p0eeywqX0P6mqiNzRxj1XF/E79ZpX5auYnmWuMbH3YjuMwcFkbbHyLidRK68lYD7020aU/v
wgvHUOliVBG9RLEyxImqPDla5WRtAjl7QRGuga13tQzIJ1e0ELzDl06gix4MChFcOYWuBRrq/VrA
fI+5PROrV+ecqEZPX6YbozW842th1uLFXMXL6sPo4ZeGH/01/iZ0wS8ml4uBBGhc+cZKTrcEFts7
wN7wI1HPuJgpST9qQi31xxvWbQJ4GQy8h3ZHJIwpOu0RLkzPJDXYWi947Y91G+3pt4JUX+KUfpci
e7pJFLEhWCc1E0p+FqwJ7WHOAysSoFgwvIsjO+0EpMKw7PQiUqbMPCE5tKYHgVmDrpaTkiuEuoMa
zn68qt5zU9c2frXPJlNu3Rks2Y6ER022BgfU/MC7h7iRX8n+EwrhUkjkrPAR6LrK3iJiRVAdHs4I
whBSegBSSmbHbv8iuopHlekOKXd1M45oDZODwS0BGQEl/EBW6T5q7zTFgLSKNun6j3AmJ4rJCNA9
JKXEZTFBajCM94h0zt+FYLN+BlQk4NTArRphFiPbC7sLIVK2IUgKP57jXnkvDnT2HpiZcSWm7yF+
FvG3SYYmQ6/MFcQbkrEfyWcWIVXkcjX5dbrxSZgVjYBdtDnhx/7wAD11ofsDfY7SN8udclPlrYyB
+4zP40syLSswewtTggQv3KfZwdACPuzRnrFaMiNDbHFWVsM5f6OSDD1j7YxvMYuQ91fRjqbO7kbn
r3WetmxkktUgwV7MPQucTJPJ4VNWZBQhf1xhu3JcrAxmdGcJR8BujJ5l2qlFSSkQszetoV8koNRG
MZT4NbvwXhI7Nc7FQvQJgWnAbAwaxSVvIiVEWF2DxTrSPM0v/N3Yuzjoq5J39+7IMDUBH2UV64jk
qPZOdcZcF9ZHKfztQMeAtybDlGzItU/6Z2H5erSq1DWec6tsc+0dMlW4xgIa9GgieEa0+AaT+FwW
T7JEHphsQmvAL0AkWJU04Jke86A6YneAWJsrQqdL4CRgqZxxTOgxV0hWlCuunmvlk/lFQULshXw6
s1uTIK2XseF+O+XKF2LJGI8KkzJdeDVvnJYOJ/jtZI/fCbnKqzghFXWBUN1RhxWF9ZLtTYPQ9MOg
9iMi4AHfs4QrLgPdEZ7DwLdlWLkj7qvC3UHfEkYnZcUlSdTrKYHx8gy8ZqnnGMORs5ARZ7xUYcUY
paKLfjRuEMoAmmuYQBpI9hAXV8wiKcpPViefSRMc514orErxD3cNay276420Pw+4fDLr3eKOaLwE
QfseS8nJR0gtVRy4y20SopTLKmHOuFeiQVqM8ByZVM55RlXmoklowBPJjqfiDbQFOfHe7QaHu2Jt
NbjMocvVc41MEVaBpRRqWLiT0J5pOAnqTwgpuaPvGBmvj6FcicJflbT93qQJgxza4JMnIVXZm96y
aE1Pl/6wVnhIylXWls/+55v5BqtbcwkqYTVIN5s7Y00SnlRob7JQR48L5V6fIII6guFgqtYMP1/P
wV+cn8icicstUBlfJjRy+CPuHbpUppHbYdErHlfFJvrt9IDN0B6DKaY0vNw2dytPDpeG+jhDxxBw
jYlGbyFtRChz0Ejl8LlcL4tgmaQK2KYLIfDCh2arxKC2EC/lG/HZ7sINwUZEezv5ropEi2Oio70f
P/ni4UyVQCBigmTM4Xb4b27PfKBOmkd7YXrIC2dEzap6NrQDu0JT12z5XNl22rqnKqCJtkoRWHTB
vzGJfNiyMaCIZzNobl9TrLsYsLyC8fGZWDYI38EbmXbukNukP65yBz1A7FZeocGGOO2c0xe54k0I
OxYy3q9L15TOTVurvKJl1p+o6lqudNEfW5InAixd3Zk1z5eHoJ4FoJze0zimnfMQXbgHuJ9FmR5/
EPaBHdPAe615SaCEAFNIP8vLklqgr2TccXdYq8A6r+NdawJwo4wyV8H7mAYJlTUNARgXj7sx9jGI
SeXKH8TibrR21OtYH0zlNDhhHtRSwDdRc48fONyblL5yWBo9a0sHr2QbhH1cFZc97yhssC2Q1ejo
bmRbH3soE52ocZa9mDrdBa1dsh5V58WIOyWgdAJKbHBH03yBqhxCSUXA1bGPtdjDc5x6v009ERq0
XHKMYv06Wy7mxOpPQ/eRAhNrIcB7wGCyB9KGGCK6DK28p9Mrnv1nEaBTQWkcwjYQYzBJRpovau/M
MZc5hBf2ntGeecjtLgguFBKSFX55KK0M5FAFmHJZt5S5loGNthYQHdkjeALhiCjb7/DbuUcGB5UO
1qRZX9Vp/c8IY0uFbgWmkvGBKZhYOGvgk/XMt4W7jFyI8xQ8poS9yPigDcqGQ9GOLdgc1TdyeIxG
C7tQtpJkl1UIpsCQXVnwGDDa/6EKZuoYKKrWSuyB1XkA+GRgsUA8bjRvCaQQBuS6U2Di6DpvGFM6
s9nK/2zIlgZ82ycn98P9Ma8sy5C6nbrkJ8fH1rrVp5B7InBiMSbolwEXXi6J+18AQQbgIifWvZBk
vh2VS2wKPjJRN01+RTKKr18WwUAqk/5oB8FSsudaGMBEXRCV0ThNFcubrMBoSKnRnvy0UYJyAqwn
TJfk+8ECvSb6HzajtY2/Qanmr8t6hRSEINVcI5qeFp9EDywyAlxiYJWorRwvmeWo006cQq8W3kUw
nr/bzlR9BOcYaYURUJDopaTCmYlrobRA4VwUrcRinWh0VYOo8JYB112VipTlaG8xsQO2HHgXFUbQ
Uy7cs+FzOygnIP013A64M/TqbSWhABpFhuhkPMKAbbDsH5W2Z/CFLhTij2PTb8p+t0hi0+1ab5ua
oMK1KJyDYXkJ3xhRUd6D7ErJ3MN8EnslNkS2rXala/Q/rBqaWlnXyom5JNGKiggCZA7MIPBOY28c
gfbDzutR/x2WTC4WqCBNCpwrt5Zxez7NDXZYli2sPyF+/WKA75dppnUg9ciHFVqPeedmkYd5LtUN
y5C7oPeeAFrAUWeDNl5KUPJJuFunayt+6SIA4H4ksnm8Dlq/aMVOA5FpplBpfQnfIFYwY+odgQZr
NSFSXHotY4p7Y/0xmlMFwYwFH5hDKzLIcoX6KU7KHlb5luGZt0r0QmUvqrdDvEX3TBv+DN1lqXqR
Soi9OMFHcB7NBlslk3LqloOGvZiJjvpFGsGiTBNU9YqFyVSwZEH8k5IqkuD5wg5EE51Fz9NskSK6
chhBf8Nqp4g3mltewrQvPke8bk/CjcdmvOajoviicwvVmlnjJC+gxzE3Qvb6oGb2XO6Cd5YV9CEo
ybtVj3WF7nsbA7amwdpaLZ40+55euuZjUWkywH247Dw+mYoT5/aD49QpZVYjRf/nYkCWMxvhQHmN
JQGgPCc0gvssm147sS0Bp4ftW42hb/1q2KD9E85el3ht982CpwYSKie2bpdg7FwWVJxCRk73BKTo
tAe37ly7uhhIsH2yL+eBCQMD028VbRWNK+FJ96cdR24lnJid8eFVw1adVyRyGG6hOIWLSKGDkcIY
sVmr4+ODNcOW4sqwRPOwTDZvYjFjjLAcTFEE0/5jzaRheXJAKygysZG5ycRtvwCEYKA47wRtzdv7
YCRuxl9+oIsIRQDSjFBLO32yb0xwxvjmLpThuA18Gd/K2UeyjIeMIc4Zu0WciFGPVHA0i7T9UmRg
WvmrPKIxB8z43lqkBmnJSSfU0dQ3ASyZdlv8PT4KFyQLMCGoYdLfAUA4Rb6vGFj9ESKMqEMNK/Jp
D+XrFUwAJRk8Me7e+MbIH8mNEqwTry7HN8gT0p8gix6OtsAMuhbU3xqkBclkDueGDFOIR944nSCZ
9G0ubIGtqha2JWI8NAst9WgRalfqbmIwl8dCU1AtGjQ95eMxsHU9t5u+qWVQwikekj6+zOYjpVOo
MzbI0zmRgmhZnoHkfI5iElS6ekqqSdn8ymdbNXx+0IWNCACgpiqqn2lHG0XewVCa0bkdinW2/pWS
TgSaWlARgGuiyVBIEY1hA2cxfZGjLLOTRkV0BhEjDku06Da6hBZ7kx2qRBfQpmBG2lG9jrDwoPXQ
GjRWTFiuTlW8Ib7UqkkgtVD9mYvypTFrP00efY0hh0wFycAqnvOgN7wUvyaKzGKdAZq2R3QOvcyQ
zpOplP4vA+Dvn4e6/oQFyjz8PtVk8Kxainj+fS3Ps+dqInNTLG1BhQxRbt5CeTvWCUPWD7tEBlOZ
/e8POZoBYv4+7hYVnF6uTEeq2bjNIioTZfH//FDQOtNKjpLxWeNuiK//viHVkbJ76ohIL/TSvz+a
YaHX+ffx728D1E2wvebrX27CxNBAMf7++vhH0Ql926Ao5u2vLKqQNU93UickoQ2DPYK+FgCxUP3v
qzUXUu+mzjqIA5Zff2/hnz+swYWC7OSVf5+ssnA9NMRgXUuup0GK4B8G19+v/yVczH4v518+Rq2q
3y2RSuKk0K0U5SIa4yon3SIu8M+PcXn4H8/9vvr7nNzHKyXVoQMwxl2Onp1fDFEN1KWuvDElkIsj
AQtQvzWiDN8TEkJuR31DjtrRFQdIDxB6SPFZe/SWPMhvyqCFKG0kMzMDFtPMJb2dkhkopr/tAwKs
UAhvaEk98AjqTRlanTfWGoWRGUxbSgotNVBArYYiOhTI1vWKOhP6LY10cUvOs0J85Wm0dDYtogY1
HPfZszdt4Tkeq44DeRBhsSoe8ETpT0Kix0uDtifqB2rmtoM5r6zJvOXtudFICGqNVFxESiHoF9hi
guxvZNZpoMkVhRCSJGqjn56ydKzFZxkoKsDXegztbsI9eYI5DLQG9jOLBi1CAvJzqBYqMcxMtMLj
kQ39awuusiJrZWYPxFLzfg2DhohKOEW4Bt24qadqaBJrWdqwah8jeahK9Sya+7x8YqSjp98WELc1
fQFgz9hlkdQQkdc/Uy9wQEe4QfANo3dCMR1VLqr1HEL0HhoOVYUYqQOiQoGqzPyoWr82UYYYBnTn
BvKjlgjRzwgiJJeIMCDCeSvFbg2ePtFHCrQp8XNpGMlamsEglWSZTRKE+piFlIn6z6Fk0Jp6hP1O
f1MsYodiwtsULR1PanKHnI626ZP+wB5o5gDiX4H0JP5TP0PE1vs4coy+hMSnTG8WGSBNyuALUQQO
L8Tn1LigANOTrNJD6lEzuR0RMWcwbWlES1Nf7PNaPstL1EUrxNokhQjUiw5aA+SRdZgsZCWbQTAC
MR4/yp4rFoQMUKBg7vpu0l5Ezi6jjzfFBP++ukjlVnH2YXR4o6J2s1KIPKKeAy7XaDStkuhd0okM
wTH3a0F+bvsYcplaLIqtpQw0SiDtORhwpT2kxb2XytCLxuKxpx1sLMdh1zaDsocn5jSPPQgpCr20
oMxbydD+1DJqGOogBFWPEEI6mkiVBvArRaexOLSKbr0nSwpR86xRMbf5VKzTpOzWfaXZWViVW01o
9oahIUZadzAAapI/jjVYFTYv/fjGqZcSzr3kiVZWZCbLIiLOSYyBbI7xgzDBaCMXgZCsqv7UAu5c
lKPFqeOPCAPCuQtho6fmbbHuIYhDS1yDm3h00xlyidIYad5L+48sEagCzV3mpxLn71P9MSJjXI0N
jX20fbwoQyajRjBvovKB9/8MvzQUohYajj0cD9CmXfLa8AdVsnZNVe/op+m29K1sH6H0V4EF08a0
mXDcNNQaACRBC6DBSRDApSezXb0ul+qNOL92Os2zbdvImwJwBG1+a3MwQLHJT4KkKn04zUNvN3RI
9Y4Yaj9QE+ZBXupIITw4CZr2OjbF56g/aGnrpWBWHi/LSqdT1xI9TXjIOyN+3sysSlw5iT0zpuVt
pEWlltpgwv/+L/bOo7lxZd2yf6Wj5/kCCSTcoCcSvZNXqTRBqBy8BxLm1/cCdW9UnXM7zuue94Qh
A4IkCCQyv2/vtRXpzRYhoHGFpdnBalP4aD3ARsTHhPsIaUXxag4wew+sihfRIjIQt8YBW9sEzfbM
t2yzNOA3uoe80txYoDGv4L0BSwvbvTTETCpaMT2oKNollU1OWph/ywLz7BWI17tyfJE567gem5sz
0FkbWsqGUfNVteNOeZ04goiObsRikKzg0mwsr32ZjGzcW4Z1qvlqKDmi/g4jaG+99dMeWN/guAKl
5zMrknK6jPR3hzBhIRTb852trC+NL1sqH3O8b2KLOWFJIaqZOtaEmLAccI8b0ehxX0oH3WBEF1ls
MMJaq9LCpmPUzhPgFtzqoRq2ceAT72wWZIcwkXGy8tTHlfXQ18lzIP16w2Cc7s3kxQlL49IF1ckP
Z+to0s9y0th87iZNUwcpVtsIeRwIL5j8HxD14h0Zt7+mKL9Boh69lKsQy+m+9N5FPOuTX5XnoJ6y
bYLpGPeAQbYNEgkjoJ/lVc3JqKARpTJ6LRzNOo9OxpTJsxQzw6anh41I3Wgt8+qVs/S2qkV1dvKO
5bmGx0xoO+ydVtAFDO0nJZYEaxvm5Fj9TIiGT1rTQk6bZ7dzxbSzHOLulLHazVLaLrWiDeSl0jn2
gX7uErPdhzh0aDwsJRK8w2GTxOc4rTfKzX+1rsQfIL8HmNQxgQ7DviU8e2075pcuJ4E4Uva4HXQF
edLV+9qeuNUq09nYA8sjt1Gb3MhepQYDGbbTg3BDmmKWnteQ5ld+CVGErMTuZI4Wc1uGll5pczMY
Zn8CfHU/DPNXGNt3DfmfrCtGazcb+gTDO9x2caSpQQ/Ej0ztXeLecvDKrTDBtOUdufIuOa6UOick
LgK6SWAGe3PU0FOlaA6dvQS6OhQV6s7MnrH/3A3TeBI6vYjE8dfuwrlVTOjrqq65o6KdlwkVlEQU
PwpChQAorpm/q4/AwPvMyf5YKEmpHNZSzAx9l4fIOpyoP8EseZTYkMOiIdPQ8AoE3OQXtOStazib
jmRoF1QVpcNiaw697/HMbLP0eqQyDnWqxgwJX6WkmRauDdRsPfmbdGRxKDVSky5CaVp21Oa8mmvG
kP1WuSUq80SfcT2OafEL4/5Nz7H4qOa3ugFcE8ZgKgvN53dwvMyzH5/Jo/PsHG1D/3VSI2JWeGrC
PE5zcuzqZjw1YjTQDf8IbYeJedh0r5F4HGz06Knf1psg0T/iSQVPPp0lo4yhzgG+OIeh/h62brAV
e8uudnVF69bsRsoAc7mvc6b0qcyPUQPxyU7b77LT28ZkulF7FMFJeH8jNAwJPy7hapq4jN/dlmTb
cO7WttS0m2XALWhOL3I8wyCLTn1FC9WDZDZIst0Gl0UOy/CutFnwppEFSbOMsEq6X4m02pMa85Ub
zqPjEf0Fai31qu3AdbqugsA+VUR9jXLucJsvNSajfBr9uNwn6OCmbORDmhh8bQr0lq9oD7YW/men
Xjf1yY7N+c4lO+AMmICy/sSEhQqBF+l2LcfqzpKdQ14xrdcRI04aJThJkzlgbEq/eWWQnJqgRx2U
pFvHsSm5jjaEh8Eod4O7iuDhBKV9JHmo3ZBY+cVy0ru5H5yzzJpXbOvcJz3UmwmGdNNkyBkninvw
7O5TMEpHQBGomkygNvBYN4ExVCtHPlAx67K8ZUEBem42inOh2oQKeEetzqnsdRa2h0Tr+rVFtrip
6K9Dd3h0nIbyhar4yjImdNqgS19LsHBzQ9BfnJVPXdKzHCavcIWjax/3prlXvn/f1ka865N2mScW
VM7cVj+zNK22LTZs5MD8mntZt85S+x0CFjnqqgF6RbT6rOR7o+q7vLR8FFBzd7tcPE46rVk8cnBt
Ry2aXKakIt8UzjhtVNfY+LGZRghGpgys4lBSBwkSYgSY+66t3PiZNyTajcaQIwlpomNc71yfi7Qy
Q4YxixN8YSRmQy/3gc6Jdi6hRzsMk8WA08Ly8MoG7TNUM+9cayq7pVnuynixISD4LKQtj2MwXwxD
y50JHGLHetoa5mVWgHQ9DQ1glTNyRgRhLKgPMm3Shz6GExn1NNfTxRZZlm6Mfn6yTkaQbmWuHapm
cXDr28CgBuxHntuz6IOGgC9PR9yvyH2Dh3ej5GwxPdl6VjZh/Z7CV9h66E3TAu9YKd/IXHSx4CdM
6leOO6en1qecUg+QzwCXB5fJTRe/AO2TwM5eDIO6iKOkvK88zLCKqQ2gZXCMY+vhlLdgQSgCwpEB
JiBX52IXdSWR2PJnPbnxwZ/LmMpJ+9471X4WRUvJIRs2cykPQYNy23fb4tBQRitCPqzhhXedxZfb
zozPxszC0DaoVwPZQqSFNkMkJAmWRfsmBPxAy9Q+c5ak2cMbewtZRVByilH9d3N3mPG/tN1FmDo8
e0ZyZ6pBPLPctbh3fp+btr5V7VE7wNttj15jLx7LgsSUgoWCSzYbN2tu31lHF71wLyyGVkVqfR/S
yEHXvEC4VF7QdgBzlndvOhhfKTvYLJ88Rjm73ZVuU2Og8KtT0FsDDYlsn7K4P0DqYmypyVen0y8a
I9imNRzaLOPrxNK8FXMOoJEYZFahhiYRAdZgCoCu75k6FxnKUGnhPpFDvnfzzrpXg95ryiM6DOJz
NAmk7aAvL5yfDKdE6q4SG/4l8zSm2474YeIsAC4Vv40xt1Uj4mrkbOGCZgqLfWgsNo0swSgmm1Yy
jE4OgKwqVB4bNF9La7DW3dS8GyTS0VSMuUSritLf/CZj4yVKaBXOmra85w8B8n9a/cEECE4U9XsU
13JtjSFNSrTmLSGCm6im+xFFmmVXnl7G2HoC5Ka3hj+59D3mG+/bECK/niD9rWPh5EweoA420UM2
T6/zTG7v6FMA7sv8UrTtyxwVO5GF4VNmf2m1/j4mPiJaoslvKsocK95udWNSuyUI9NCOOe4QFCSy
HNEreAftpeeoOVnSeG9mkAy55R9daAM3vk2WOoDYx9bP9UNqDD+tARuJZ+MK0UR03rRumj7Zcfbm
DK9VWdo/ZvVUxOlDPjb1HjQgbaBkXJrOdIJan3Jrqs4jN6Q11ahfuvb1rvPp5cGt0dzpZ38LQQnE
vkTRCL/lQ8x0FkAmr/WE90yg4VvL9AsDlt70CTgxykTJsdLx97jMflRuWFPVre8bGfSnAi2l5q7q
zt4PvzXk2lnQIHE3v370nhwvRi/Wfs5BgltRbmsrQAewbrLYvJeN3rlpzppm6DYFI/htL8eT1qG1
N0OLCX90nvNSU0twaV1U826ErkH+zoTtoAccETv73FxqLosxcWgoYkwd2S1NT/bCMDOZMqs7PL60
Lmqu3ahWb4Xv/7RyUW6Svv1WOHzjZhxU22l27qxMUpFO3E0rmBW5rO0qDyuNErgB+6LGoo9gfITA
2/j4tvjWuXxUtGpHF61HalMq0JHJgI1VQKRTcCEL80dMm7Lr8l92AGaud/CgNgiYGWkC3/gQOXIi
Gc7TesroI8c04xaAvN823wqJCyrwNlNbk2qpSoZXxVIu0NGXvm3fRj3Pd5l97+c4jVPImVuYHwXa
RaBKQjBjbqml++xDZO1DlzbRJhra/v+D3v6vQG+27f9jhvTtRxb/IiQo/kuM9Oez/p0iLdV/Scuj
POI7yiIR+o8UaVP9l6Ka67vMzJUJDvpP1pshPdP3pWG6HnnRANr+zXoDA2dZHpNew/Ms+HH/bynS
fJ6/Zkjz2qZ0PAfiiKVMBYruT9JbR/RvRczreKEI768lq/qKauFJG9W4DatIv5SKOk6v6OTXsU1f
smGcll1csQrun3RQ5s8syb6HeXnSow/UwCoupDaumKoltokE3PDFIVDTeyyYFEdQwfasdHatT73V
80aUztOIWcZzNn+Eed9/pmD/j6LP78u46Nr/9T/tJfz6L+HYHG/DN13XVYbyTEf+9YOpgggHP+r1
JTStfDtgjjE79X1Wjc1sIiwg37jM7vKe6kWDvLLvW+/UDKMEyaZ+dhGQc3/EyO9U49mUWbGzetFt
PFM75yat1sbQ9PduHOHkVgP3nDGk++8FKCi94IdOh3gHAfWxdHtJ77EEqmK2eh0kdMJimitbxyh+
dWU0HBuWDDeT6pYb2rAP4WAegewnx7Rre0xUrbudJpqrziiDo4W9JBDCg5umrZd+RP7iu4o+IUAn
Ee6LyRNPzlxZwC8YosMQ9eA/H1PnPwLHOaaOC5zQ9G3XIGjqb8c0BtDhMPBeGMm6jQb1tPE1iPaw
c8NnTVPNrubpIGbFm43J7S6q5L0rhx+eAhcd+7V5bLsK+VRq3GndW7uuBCREvQKrHou0sbGfEidL
HyXGNg60+eL7rEibwH4LM3QBGpYuqANdHMMRKyR0UExZCTKZ2KCJXzZIRJ3kaQTPT0MyDeNtFlV0
Qs28BEwvIzQ5QbPiopM3ovSyO4300eh1hzFR4j2fzEE+Wy7H0p/vvcjJX6fQXlGVG1adXUXnVJZ3
k+6ZbcVoGaYZqYZpP6YxBfok6vJXs7vUNpofy8qe4twZDr8ftB+Ph2liyf/P34f8z4vXVaQVcJY7
XMOW+bcAeHfiBiCqrL0UNqrFuTwuOHwOXSJ2TdQHN0lgxkcNJu88ahXjMGNGHxQgRqNlKZ4czMK+
9J0yTkgAIc/RYO5WTPWM139+nzAr/3IputJ1pedaTJ2M5eFvNEnbGENVtWFxMUzB+i+1z4WT22ug
e/Gqnxz/v3k5k3HzP17PN8igUZ4jfdf726Vfcf7PdROVF2ro0IwE64YOzIUQpr2WjVSXqUuLdWzN
/lPNBXVDJvzK8fvy6LMmCHtlPLqP1uSHr51l5HtjsBjOMJbXPQnUsXglhw/XZ8NcoiR2FXHC5J5L
8Dho2zBbt0bgnP+b47e84T/HMo6eaZi2qSzlOMvd5K/XnetSkQjB610oZL67Gc52N1qYGJ5sGK7C
+jZ0cCZRWtfrVlfiZDESoYVAJZg49WMcm+FKGxFJwjzJmhgN20reXx9S5f+UdHv3VswlOMkZ+SdU
o+M4oytqo2Zj9g0ju1yybIsZTzL6z4RwyEPtNTj/cy0P8zXxOMaJ1jZudjFczMXUjt0vfk6JJIrA
MwfRheI78IYuQ3+XU4Tx55YhgCYPrSDc13Y6ngXtXdlRwC4kfkbpVhYoPbBNrOUvrGrASUss9H0c
y5PnBYviNZ13kKfbY1ASPVSprrj883G3//NE8tzl9kjrwlTcSJbr7w8MquH0NrEdgThP3m0XjERh
CXt48OzmjXACBl5Nn39ovGFlRtOPVHoJE04JNwMdS01zmZwO5dwRA25AURKgjkgtfEwmMd5A/kp+
Yi6lhzT96Pv0olJrP5pO8p6UHkAWjyJaGk3TPXgbaPl2xkhUOOpDSQw3fvWoag+VaNPiyNOze2vW
031S5cNpTud+ZStf7MNCPg1mSiahWSt64B7h1zSBdsI26k2hRkUclLMmcG/YUQCsWckV2SXEl6SD
5qtOKS5lVtW8KvehMdvxi9fa3Zn5/j8fYKJD/uPUthTVbNfxmevAHXUXEu0fh9hpvNhoos46dzly
FriI8uh7vTwa7YiZKcQXm82Ot7v+4/owekGAanPZphGCfvnv58hAfK8oUf/xpz82sd1Ekue6PPH3
3nSbJ7fanSoUhct+r/8OsuTfP35uOTuIMwEIYel28Gde/yiAiNFfg1zw+4nXf3y+5PUNRrkR4GFS
r59/s67v4PeLTz488E3g9sa+jTrKjf+Hz/R763/tV2I987AHLEfq+ozrT3/7WJ/v6fqfzxftq/wu
kStWYf3W7jzjWC7Pv24QqMZDerr8fv3P9WG6Hv7rj4pLNq0vEff4LfG9VCfa8CSwx8TS9HeQG8u2
BwC4cCb8EfucqDCga7zKA/NYYmbmX3NGv23qXiYx/NKlkvs+tU6Jmn8ZY+fQZIufuzT6yEYaCVE6
fqtyw14lPeWlwfVQs49H2lrVS9CDIaBuiJjfCbdEQn0hfcPYlPZ8Lnryuht0jn2RH7nhow6Umaa1
I9aWSRuYWFRqDh2MuRDAIs1I82KaC6phfBiIGkJsCjAGP0U3oNAcAtLv5g7vROriY/NURlQWC07P
GJ+GgmG01+wj9lwYDslPZmeEdNJlIRf8oGhkEyHufGk98+LEP+pEX3TqJufYEnu+Njh3TnNPsf2u
D31qSsngQiUCYpY7SzJcL9DS5Qj0fS/eAgx9jKyeG5KjN1y+7yp793JQsvaECjOm9m5brcIATLZX
oljeg2nmXVWYcBzvthLkoaRphfm6dtZtHPk4kuTbPFL/8qxDalF/CgmBFp2xuIentWeTItw4DdrU
xjzZNV6crEzfUqieUQumQmao8O3qyVQNWnbHfEzC5uzX6EZmP3+cQ1azVVtta7+Fn6MPogieA3+J
4RgxRxmYQXv9ndQ1KD4F7CdJUXYsa+vOUu9pV90GZWVtuwl7boQgxGub21E4xdYLcV0hyB3J9uV+
Seuu2onaOTaR4xy4Yx9ZEBNvE2XxJvHITEmJKtAu314yfo/r7BHBhQAdyChJ7tWucgmPksLYT25N
z3jkBCu8BndSd8p7Wo2FtvdjRO1ZIZVswg7jjM3tPapP9KG2zqSDPS2+hFEdKjE1j+lGjnQYzRat
29wnzG5yhuLUhaKUlcgAMGTDxsqzsbkVJsxidy7hVgF+pNuPkMsVJiRCMmFnc/zlDukhG1+Vnfxw
yn5Tjg3UJJU8FmHZnDzbPZRGOt2WQ+1t6gFTHLxAy41OmaCqKOLHjvs8MBF5Kur0SRvYoZBJxqqA
ezbQ3lXZLqDV2JFMNyaoqIdK3VZRT6BWq++b2mlWHSu9mc5EZCG560vHWYdNdRG22a/LhK5+3Eqg
KSHS/VoBcQrkWifFs6WrreHBe23LChaFoUo0gxgip5HGQUcMwm0yZ1Sv4HSZFe0m9H9zZdB+pP3E
rFtf+ryjtjwYp9DC1ddQ3TAm52KbaG4crFLSi+jgwuc+DHLaFIn7TYvwjgErO3ht+jr1ImVlV027
wrQOU4Bj206NQx7i7VZuxkXqhA8K5iyXFpSx4CN3RLeymGxswhFJvm13B2OqUICHJAE+u0l2t3Dy
DAZE9G4w2+aZDMvWg7tjj8mlbxUS9l41N4ndPkO0BnM2y5NwS/JFXC7lERvzzPzyxvGBP8l5kyQ+
srUQwz89Ymm0OULu+ivnEHEGheftSHLCm5xXEHKGGeFfbX8VHsdvtDV2pArIkCrj4CbvqSaN6clz
SiLMslzelL16Mpmh3nDbLnbaQGFtilpgsIAQQCHplneIOSB2jyyHvtmkbpTLkY5tZ6ZwK15FbDH6
OeEX7WLl0j3mzLlDyQINPCaHuPag14XkuE9jtkpKgsiMaVJHu2CczFgVzYlKHjIvhtgwtfetkayS
Ru17Gr18AVZDt6lCIBngOA86H8KMRtkHgxZiX/qeaj3ccCBbssVvs+5LRK98TNFDNS6yqWZMm5Xf
d5fJvidAySRaBbtxUoGXH2YgYJHz0M2mt7YmFo1d7h+biUK/Dy4KfQB4uMywtkriBCGM4ajvUA6Z
R3wTrt/ZTzHW/ZDxEH8GFi8VQCQwm/ypCBBUBh3xVqyLSJUKiq2033tfn8yezkdaWM+26Z3cgG94
7iKUGjCop8BHnRXPmMtRQ4wd5VizlCPOlg8uML3N+vglZeC8nZrWRCtXb+EZohQhP6galFyNabjN
gVOMsKqhGvfVDbxz0PVu9VqnxiMwjvlr4aP3SiF+FH4ib4XlvDX1eIkYOqt83vaB2W9ct9rUpYpu
Ybqiao+gNAwpgi8o79tx6YsFRFNSQqEJZSx9Sksyg7asJymyiAIOOZuViVlmKrvnXligC6SoV7lA
4uJ3/hHpgg24pb53k/Ep0TPto+hs6OBnX6Q/Zb8oDjXu03nO0RGNb0YBUZvsT647hRMoriK6h2MP
FAvIthp6otZ6ZJt28cVpKgZpTnK0qHrlNKyaIrveRzltowZr2QE5hfpOXsBumgL5ZsLlXfuGGo46
9AWVedzf1y2uD9df0xnxneFEIw7YWa+vT1ueLzkw372Q16aOKh67sR/plWdAvdMweY4749d1Hwgv
zyTF919q7qcbRdzfYfBdcTcJuvbzso/Ce9B51n2jmRqvSltGl7Er21PWLxxYvxFfdd6sr/ui20/2
J/fwB1OM5Z6lGG3ufCiPSVQQwutmH66omh9mLrETt92bUBKThynKE2WX4SyMCIKY0efvwgk31005
9AA9U6QZSaQnVm9Duo/muXlolry+z73pczK12XfTFcTAGoZxZxRed/AioTeSUstLUPlv9vK6Rp+e
deBGb1NPF2c0wug0EEhzBkkNyVz50zvhROtBOoj2XHg+U1/3T0x5jiOr5jU5EP5OaykfjD5QN9fN
DPXFUjA2plagx4+L5m4KR3mw265Ge9HEr67pvV63tGd1SfLI/NKH3ojXcVTHnGy0S7RKhSpWEiHh
e5GXq7K28ZiEwIsMx0qe/KYBkjVN5s5F7vWgahP/2fJZFvNpYxTtt7FEF9/MXnSHOMk/OFOQIqtE
WtBZ3vP1AMmsvud2VX/JbPpfXAfDsQZwfrHdIVmVhtl8lFjUr5tWTtzDHSvtR5St2c4pcQ8VfVw/
ZhZ97OsmPrNdL/KCD2HH/q0nhbr49M+PQmRiXXul/YpE6Om6adiHj0OylA2IxyCEzi6POefdpaE3
wVStVx9d5v/rQHroKArq+48yQPbhhdBM5NAZj0Gp9ecLD2gVqt6jZx2yD7tFDdDLqTq1Rq1IAh2n
2wix2PdBfRFzZn7ogD54rRvjVGZldzGpDn5uUIhjY6nsWxJ3tA5EE5w0spUL6lSPBptVfMf6mjWD
/JY7EaY7NZTnSQ3WWZdAP68vgaNCc8IZjiTkyuvmc+C47XnonXxVJ5P7Dff551tpeqqrneufva6J
z7LqW1A6HvdkIqZOAT7P5Q0z5bNvAfRUl3IU1um6geEn3scEzGh5P86SAFxMsXFJM9Wd/JZe0DDP
7QctpM8XyiOcA2Xp02wmQeRk1K6POcr23kni+NyCOgRUfi+v7xg87WM0keDRlVP33gLUuL6K7Q+Q
vWKig4joGY6d71briBHva8RZeX2jbRMipbUKKIWoXDDWMjQti/uvTkym0vJR5o6vxySx+D4NLe8w
Z4a5nlS2RI/15CPxWQLLsxGZObs4EUijrHomOr7w15xM0xt9p+11P52wJekqTvpgTw1Kce65G8cR
yZsOi/11P9FIKSEipe+hNQUgIm+uCQzm8mJ6cLhukYZkgsZcEg9Io9XezI1xk2C17U23fC0lEcfj
PJL0nPor25hieuyl+WjXxvdBpOMHFw9s2cAJ7nA+N2cDicutuzzBMLMTdUn7JTNp8RkOC5sgMod3
2R6vTzTtZFx31DUO3M+ztUVTeON4xcv1n1XpRRRQK+cy2F53GSscGte9JinpLoPRPydN6+ztOlOY
2eLpA1E54YnhRzc2+aY3onLvZ0b9YlLgu759w+mGW8payFbDYLyTGTaY6w61Ht87202f+tayDnGJ
Dvv69yIiDKvthq/VVDI7KZJuN4y2+UpA6O76FktrCkmLmuQp6WLr3g4jaF7LB3dS1Lujm3kPMVlu
Rz0xVn/+I/BXZtZHb97YQT0XzUzT2UnfDBiP113qMZrwGscs2o0meOgmLPa+wyJNeC30tkKCymhr
BBFtbJ3mbiBscfnsYxXtKfPMr2Vhsz6T9LiT0Z+/VkAuZD/N97Q5SJFQ+InHCjlpjIbgqffE1893
ZXKiBXE53Bmxrc6eWFq3y+doI0h9oVu86BkNRecjxjHHHrSQcXN9t/082OuawMV9lAHSKs2AGrFZ
Pn4enRYxDlj5lrE8cC921Eafe20kxlEKo08usdOH0cqGzy8wE0eTG/27F9b9xrIKThlS6F68JmZ5
yocUEnvL9RTrwyFArcFpB9ddvZvJ1jAXKx+37lCmxP4ps8E3KN+6wCPEoAIq1BHZsm8S513IhCAV
y67PZQQnRxbw3x1VuucqxQrnuRPEEa25q/aPvmGjv3ItjD0Gi1Wp5HYwCA1r/D67Zebn3SXd/Dh1
jTqXfguarPIxT/SaW8w3Z0rFvRmrGe0N7BXdDmrlj2Ri0n55d72K9oyMifkYPPCQnr+PkwEaYwDD
fdQekh3WgLHbuWcXqfFtqGiE+zGNt9nUTyJT75Qxdlni2a+9iercNLVGR96BDXa5Rlu7GteRxhqB
grk+BrVbfT6EOXRHl3rS8qUVB/caXn/9Eb1Ufui1ecRUEG29JbX+99//vt114+sD4eL/omeTNxhh
LYUpuuz5uoPrFrNu3JSVCrv//UeGcf+WUHZa5wop0M2V/Z1qaC2qcokiIoZz9trpzL5wfJHquSaB
9rVwFfWXmBVQJLp5W3rdaxy95XS4mBATHt84ujq0vaoO9fKQ9gZz3Uoz5yfc9CCDllilLubgGgKb
OrnBHodokzkfbmdMe+FjVCubrEP0VVYw6bKem8BIhpK+c1XvfG6gp7Q7pGWHp2d5uP6UHg2KUztr
NJ/SbMByG7WHzvhZ0nf/FyL8ygmffFjAto9gOQRT5y+a6T6njV/rtxiLxRHJVUocCLIOrPPKru9y
1zq5YdPC3QCAzlXWrk0w+zdl2gQAX1gwJLV+uX44qqPVIc9vcqNi5EBxdujUt7Rjr4KVyqZw4xcJ
G/+mbTtovRHMv5QndEPDsZLIrHCSyVMsS7G5/u3636Jliu6QSxP1WLSLkSL9oiwqCnfFRCGscLNd
31hkJf6qrFjFlVfI+pyIxSOG6KJ5blP+bLWEvxJwsS5NfVFYswlMfxUu3mlZ5O3B8/r2UE1We4Bb
BeGhQK4cOH1wCNIoXVG9QumyHIDPvdsN9Pfr73mM5DIZ7X6JatrLIMFpQnbELHEnhwxVtFhIAZzp
Wi+GCnjOMclP9oxu1dEJ0WRd89Crol/sFOBeyHsEsOpCV59IfYjTxRkJ/hI0ny82czO8xireuITW
78rQ99Gz36rOjv9A46MKpwip8X3Z3ihhT9LbqyoQfzIxp7WMLOK/xuD70LY/EpdkJwLlU9pr1kXp
oto2pXOXzcD2zHF41cslZCyXTCvqf/3U0DmjxC+GAgGu0usOeeWuaKzXOfadc5CdHK9370VZR0cU
X8wPk8rb9+zk3A7YpIlSU5umFqzTExurNBEkK7KIYRFhk257Z8CbjmjK1OlE0pf215aW/QVFebIn
8Pq1s/F2dImVHYtWVY/zBEInnkLnbDulBQ1NZCjsI/uWJqS7CQjNOmA4sA4BwBl/GplbjAFLY24N
RIwKCydCWdx5vQ04jAJxCCfRqJYEi+kZ3Xxwn5Z+srayrFzbRjY/ioIqI69THZqemi361fggJzoc
iQ0nMxuk3FV5Zh4i5Z9R+7ifPr1PMxkxh9mWNNZjwhL5cH3IR+t+ESWxnDWJi2IAixKGu98PqcBr
PZR+w8cR38M0fjF8D/mSVQcHUfavTiTWbTrSbKAg4uJHPBiCS97V7zYCd3gX5n1kmfXBbW2W4F6y
iywWOuuamT/XtY6BjqYcIFM228EqT1cj5O+H0kEjMDcmwI+8/BZEuQ+Ka0Kx7nif739ol/wDvQRK
VDpa/TbDUXLqQRm++iUGhZYLFKEREPMis+GN4EK8/unqR7z+pP0EHYZrv86CCzAbMQLchJLLEB9X
C9HREmvDHckgoidOteY+R2nHlRhiVeuDhHJwGyEdvJ7n4P8aRkPhT/pgw3vrwtnYD146He18PKVJ
6aNeRjLmutxG68zvPx+uvxJk6GYoFPiPQfncKYdyf7X1XR9yS8CJKYql2EU26Lw8VKHOIIKiQJUG
EusC+GypjWe/YZSPAt7C9cFb3KPXn64+0utP7AxOeU0vP8WDeugWB+n1JzUGf/56/YdRucjvnGoX
LvbY64O1uGPTOn8JlZlsIumTfrE8kJ/WHoLFA/n7b16KuD6JQgxIixsyIFWKSXgOQ81zCVi2nJc+
dGZaoNb0h32SsBdC/nJAtUKRHzVDL3BlVR2l7+H8G5egNLpulEY9xnbTGChD0wI1N/NQvio9U6hR
xkPQYVXPFyvVIEGpdRPjRbj0YEXXIXdolkYpx+r64DBbvymNGF34ckj6HMyBzHyqlMtZcf04acM1
FLBcB0hVWF6Pyi79MHo7IWU8XNWTxMO2jFPXYavn6oRh54Q0QoJ7yms94BorW4fRMOIVVuMBoQuI
FgJgbsrZN6DD5uE+bQFWYYTIbnKXS80s/jd7Z7YcqbJm6VdpO/ecBpyxrE+ZlRSzYtKcyhtMylQy
OuDM8PT9Qe5ztG13lVX3fd+QAUFEEqEA3P9/rW/pmOiXdb9NMIC02d7sk3ylU1VDBwx7T/klluR8
nYmAe3Fk8mNvTQH32Q3xHQbt0+L1RYZbHBaP7vLoL9tChx+i3yg6rvwuWpKs1yVqg1MySaLRIiDR
aZHmR3qFfk2RuQAY43lIhcNhix22obvLZMwsrKc0x7eiD4kHENPctExz3+nBEAniEw5Hag0k3wC4
Wa80EA2BcWqHuKUEHLJdQDyahdACFQ+BV6B8h2hm9JinmBbrk7Sr4c7rRLZKHyPbHx7yevLPORqD
QmjdIfFpCIqI3pJFS/zGCXFujXE4XnpVjrdOo+WrwHNMCoQ+VoHa7GnTINimFmvaR8MutjJ1oqvs
U4kt0oTQEMmQknIyT1dc+4zipb/HvqWvB1I7iYbv+3vXtplGkam5i/BAmwirr+jZqRI74hp4Cs2h
T+umQmLpUnz5ZvgQZqWar9YJRHE77dKjgU4Mv8fsqCY560iEJMCoiGiGToY+HJfkJ+rk8rSsUYtn
CFjMEEkS4W+JI7deBwx/o+Ya31tLc9bCMlBfYMF5HSygNvN2t+zoIpiRsXdEWr1UstoWRWI/+H3x
Vo1Ep/mpoKakGmdnjghgzMl+KnVIXBZ9/n0ZG6iew7x+LYzJhrOc0xSan/XAPyib5G9R+pC+ZThC
uTIiba+TlXPjdmP16jpgSzwfxomFht8R0zqVRbrV9SailEPUUj88NOeUnObLshB1GSOeGPx9olKU
EmVhvDdahXhA2k9434lKSRh41HY2Xlva7cw9XlSjeS+4CONd3qcnGintWisi8xrOj8Z4kuArZmiS
BfWBVj10NcI47yMilW5NG2T0OI3FCu3XjMxBiz5kCRDSREfmhhkZZzxXoKwl1kmPbHNX5xl+hVa/
afOyfCFPnd5GXFNssyZtZQpEZx5ezw3jhuZG51750YWPftrtwlLoLwM5DvWQkmvqhOrJNYdsnw8d
ZCv7kXqyfq5rzeYgMCwnBsBP36onZH9Dc4qybMBVkIE2SVJuhX5T31dKthhkiuBTpA1wnBop0dqo
231fqfKlosHRYvm7INhF9DWIs+PnD3SmzKc4Es2Tg53WTeb00ibZV0NbX3I+heOOcteIJj8uZ3pM
JB85YPhcaHWNvIa/Gre6HAJH1p6EWUE+ZM1wEe1puqJz40JSFWFEqt4UXXbakFmv7pBtK4TlHz0q
7tugS8Jzlw1vaijHI21Rat+2cPeuZ5v3ZKmb91M3He2EOrrUrZQZi8v1T/Ej87EAXNE+3bZIK0im
rvpVHDjjvbBBBHUR3bZApKDCEIvkIw1tM2DsSf6u+GZSrJxDvwFWGNGHVzOUCKob+trtG7orZzXU
NeF6flg8+T5lC0d538O5lECpsjzSIGpvXSJhN2Vq67Q+xvGHlzlrD8DCm+93KKKySK5Cj0DrUoc9
rllj89hIxRVUTfGPIYxXXuk6n1pCoNJG6/pwy/DMOxQAZLiQRW8IIMON9CJ56Fvdv2+Bbk/28Gr4
oXhWth7TQJxh5ZFuPtuB+mN1eZYOJ01Sm6FiQbAtGGIuzsNofbMIOdyqAGA0uaMWlrPhW1cZKO7M
/ldt69O5iyBVYla4jIgBQMj4DHAtKsC2I9MLVUvCaaqQXmk8UjehvKs7P3xJ+x6JRwSGh0YAXZJx
F+qe+zAZ+tyGAShpial/ymEyhNYvvenAh6rsNc8xbCDekZcsZJQU+wR+SrL+tnJMk299XG3QJibP
Vjy8kYqZ3HB+eO9m7d0rz1SfvVPQmgkCyM7FjuJPEIMId7EL21yWC0J8WhvVN0mH9WF0HecpmJCR
J4wItpq7ILdApIuh6y9xZrxlcTjtraluTtbkrgwnKV9KruwysZ47BxOj5JzPhQXoVwuh+o+esedH
BG3M9gqymqF0t3XbHEbLsRH6N4+Fyp4MJZo17o7vGfZXOCsm85q6iR9qrcbK32JZDaeye+U139IK
PHKjODEqWsW3yp0tZw31rdEvmaJZlvc6FRC6AIik2MK/CTr8Mt8PSjcuQtXQOiJ9o6ygpWAKyIFS
0o4yExA2p7d2qNv1+f5arLUmtdeRSV1GBFl9oSvMhLGD9II+voEgbLqP1Yhjri5y55Clgp6eXbiH
Jm3DPdWjaSsyGwSkHr1FIc64KdM+IkOjR5eARRDhqGHX0Kof9fDTGnp6sL0oTwLT8W1edca5TtqX
QTOx/xTSPuIh+F5VRvWYhWV5COb6puNV9ruHoRT7aN3YxlNvmECwsHg/YNEAYBnXGSPfObF4ct+T
0lhpUYHb3XHM9RTgxDRMB1NbkiTbeqIw5xWq2Xc2yN6k8pmdNV62pS3CTUwPR/BUM6EsLtwt3a/i
ZLU+/BtLIzavhGJjd+VDWYF395oC9MzvvyBe1JUIzSdH1sPK89P6nRDhDWpkbWv3Ubb3ivlb0cWj
SmOx11Oij8uAPq6BUVp09vAQTYN2np2Uy5rtAAbinlKfQDwgAZlm7GqQrWw3Fj/TqfhZ2Qb+XP76
67CGrpXV7juYDPDiKUMxSGyROjcNjQyoM8/1gPDCIAHnze+e8ygZj07vjQgqa+0kdEvejWM9S4n0
u1pO/1xU8LO19pNOxrVPAoSFmmBoEU/kLRXjMYuM5DnWRhdZ1BgBDk/I4kpb/8JZSWxSYwCEQbP1
Sao25vwIIhFtquQxk/uqqr1DNTruIdS1x1qE/ArrmgqpY07nIk8hc8MlqYc8AsDXRBD3MyIsIuJF
lsl0LdvmDkPzvu9r/zEzNAQwcXxtJbKHwfHrM5cot/DOWc+0qpw/Ifon7aQCBlgwAZP+Wepje6J4
4Z3rBlSVpjr7pYoiGFyYlYbAKEmPxek7qbpYx+RUnxpb+USJy2fcQ68x08MXcwihB4OLGwJVvs2d
x/c4UvnKSnpnPdYjIzRJA4FPk50sAi1vGuoLB60fm61d5j+o8F4ITzTv+zT0NinlsVVZJ/q29cgL
s3uS1BqABLmlagJSqaWHkoTa+TQhqRT6UkzAaDraH3opnXkK398jsZd3FkP7OfUxXoVFDaSvmj95
8BwKbMEZOtYfwTyi1IadgwB2XcTWbeHdC6HgC3Zd9+FxY3FaP1pTL8qQBxnxderm/n2grXRzap+1
IAENX8Tc6gIqShMAVMH1j4y1NDnatXjEv+zsnFibwDLH2apHhL0L/YGQWXoftPDrd9nTBGorSWB9
SFeNmJFjj6/nYDrxg/IAKGRWUuyw82EAFlywibsk2kUW5LGLEBiCngFY9QyD775FLjZpPZFU+M93
VmStSrfIXu1cp8RCvZ6sU+75TuN/6Nws9CiUj6WbXCq3BsHeOf4lNkWD6zvq7sYiDu8khIqtUdBP
NVt6WU73JgsV0rzFODy4xrb2G+5hcfjNBmHBAcMnBUBYGGV9iuHYZzqOkxsluvxqJnBNOAT6TwZT
IT42BwXfF08j+obwvkwgHXLoGVBSLl9SJfoDJ3BF3kpDZxQgdTFaFTQSpOIyjyrYxeSjOFMHv92P
yOwo9W7L/QNZVGtWdxCnqrsy5i5fVCM0AFmAkiRM1vBNQmLyDLIhz9xV3lDdMVc+aw6arKDpn4cq
O6m0FXgvQbfllkmZL4nEHcMs7m71W9So5Dq0trrTU+2URZCkAdVghBqt6ETlC7JxpkfHNCOjQcLL
MuIAGoXUrkE4YQ/uOJWhUDivVUqPMm9fGjymWSzPDbbWs6YmY9/Y0XXZJFMDOa0EfVhm47k006cw
1t2nTm+IbDP81y6GtBOr127YDpROHiCdUAB2lLntBlKJSxi/XkGdxDUIvS04Ycpp1Ykq34YaQx1p
b03aFd+FQ8c3KezvttOqh6Tkal9L6XzoityvAuNhSobwrWiw0YTx96SFBapsJ981IYmsDbqkJB/8
WymtbK9pVv2Y2vxgaX/sPD+scf7bME5MKfClBvkj3wZFqarBmAyDKBw/mnae7orvQwjDOhmCYNdP
PuHfcXocO8Y5ReVhm8RZ8d4gK+70mSWXuiZEmWHC+ME3kYzt8IrxhIgt9BQ0mNzhlTELQsqgemgt
sTLLML1nDpGvepgFxOdgQrYpYMy1g/C0LOJB8L65AdYQeH5lNe7Tskgp7Y5mddPHcnjtJWIolYTJ
NhbgmkOoCnqv6YcgarNTHXA7tnIUMMbQpLusifRDGvRkjsi6/E6l6tqI4Jtma7vFEh5MXAqSlumr
13rZOQdVz+UuaXELWw5Y6Zp2DoKUDABI1mXbcYYLaLR9npqJRg2JxK+d0m64SxnnoISm7WgWc/VY
PhE9XtzpVGvhII3XhgmNn2rEfLVECHqEBIOUTpmohDoa8t4S+wbRHgmuxmnE8UmR3VWMTbQEYPtk
85tk3jb02X3rWKTjdv4xdAYyDtoCkZmk4awhanFdtNlNqeRBp/AN2XSbpp04EL3L6NqjR0UR03/w
ZtxFFn6vheu/tIVbHjKGI2hEC7KrBjvfvDDJJ5uLePQLApN155r9MdoaekFaN5baZxvMXmfo/UmZ
czdQ1salCi0XRnT+zagi44KO5S5vYrUXrZM/u7kBrEglNGRUuI5HIHuBl8Qfw3gA+NgTvv6k+rF/
MnFkm1X6kz5Wc9LssL5nBizp78GSHAKwe1IWBWafRJ3cnsarXvcCbVZLC0JvXOCnLu7NAtQ5F49s
1zR+xQCDhVNDj2kEId+xLo92WiU7xkC454eB8llh0x7udfspappLmFvkdpoevBATQUoVPpZiym67
Ni3e8jKkgePan4I2u5P7AP6EzSje9rcq95KDtAvSTkWgnyStlhNyPFhwlXZsSM3IKUu9uR3CWtVE
pLCGwWtDTXhHB49yH9N3as7XuMLGpIR8ChqzvRcQrGyZ06VnHCr1Sn9vAVDAwqRn3Bqguge6pnvb
cykZKSledA+mcDxqlP9Tmtemg1xgGN3ssZcGpXqv/hlP2bNbItPp2pg4gQEEPk1ta0NdrzLM4Fgb
nfco3fIUpXL2nduHoaBINlYjoZNc6W4oejB600Oyb6jqXAbIDMwJ6lenLqzLsimKYNjnBZkndllQ
M+SumcV6sOa2CjO4hErRIbM8jqb9w6KkdVu02qtU03AIWtVfYyscroZdQozFAkjnpkVERDc5sYlr
ywZQL8z4zliV1KqK23RHVDGxFQgvd3TfBZWP0Dkmprq4SCAazwxPPXath4Z6Bo5G7ZncbZDOtrXB
mpZshCbck9PGdwicywfH5mTKtQJArgUPzs9oiowUJ3OKqjvPiHwiBSF5aFnxbE4ZJ98krwpnytqy
fK6xnvHsxPAdwjBlwGAUaBlGIsDSFjFiFQfrIpjCU2b5fyxiv/IPWLGl5DpVvkupOXfLQqsbxBD4
Aim5+KToNjplhEI9IvY37t0WmK8eA/srwwyzesU8FAEEnJlp8Kx7ItAjp2ruk3mhiATRLBRILuEh
DV3VlUEmQa+nb0aOtHEcjW7tjBPRv4xWKHXj/KafB17ZacMbIZN8Ry/aWGeesm+roTQvcSUyMtp8
whA1yoZjr/XbehyIs6CSioEn9w55H3kbI1aPreN6d5S0vTs/jCCXJZNaa04hQaXUxTHW8umxTp6s
+bobGrG37WRfPSENYSJfN9B2m/qndJCZWGM0rWDDlQc7Q6zheLXcoVI/+OWsgsnf60ASvdAtYtCx
vfQxJ2agPwPBak5BivQqVaa214yQGE/NPQ9F6zyNDed7jFHs97y6i8YJFgZXsQkNXFN991UHFchh
DmoHAqT1vIpA5OgUExpxSgQ3epFHB3MwrAs8SYW8dLJuc7v8JmpgCX3/s++N9jrVIVaGAjVQSwn2
xFxykxpugZ1qzJid+mrloS6xrSh4TSzC2NKe4D8zbq+caHTyTaJtgnbGBVeBuzXmn2pUABfAE3Ho
O1Wvg25uYMeBdTcsi+FM1UcR5BwSkxwh59mhtz04qamfoUhB4OvzF2n26hahsXhz1LSTk3DulYNx
oCj2RSGcn1YYoituk+Ghd9WR0YG/62MIdkmRJs+0A/1zPMvJPVEd7IqxtWf51kNOnmtZUdNLRXSQ
lKOqBBpxkKCFFGW7zceBHr+Z/4xVyJQnrs9Z0hNsEUak4FFQObgtCSqW6T+gm05ujTQi5m9eRezV
AW5swuvkGceBRMJj0VWEdHucK0LTT6iZizWVUgj+Y6afCr3TT1kPgUYm3BINEdaPQ/smNTN+MN26
Jubc2Gqh+ZY7uv4MJBCXnJb/8WjZpnVedTNJsXUbDfkkpqtHkfknyijd2zRS4irHDmGTAf53AAQA
IJFLhoEGCTMqXDY3HL9TGH0UfTU8xgq0ZJelGAAcBMttL6uLXZsx3MRJQHTt7GfLQ6w5Fk7zjY9E
YyxOive28Z4r+Hkxp/o2sifqi3pznXk01B2wQAHlxN5vR4P3MbtkzcRFoR2F2T7T0TzpUA32VOOC
J6tGO21GpIdH2XAWOmazKK5n5wCkc0y21cHUjeCQEipn9cck64hfatrgvbETtPGl861LbHdTNM7P
3qXya7QZyhcTAZbKdKJedTwm+pSnbwgXX0Oak3f5xFv0zMb3ToM8ofC18J7rJ3L7FBtfhtyIGiWt
gkwN0eOy0MYC+83kuwezl2o1ufAQ+9KNj8sibmlwqEi8LxXcCJ2loYUghNv20+QSuVfhteHqtUu1
od0l1F/pp3eQcx3azELT1gWgUuTVBi7IWCWo2Q0J6Q6/lwokTd2u6ehnQSVrDYvCduM2Wz3RqD9Z
mr116H3tbMq+tylksBsV+UyB6EzuvA88aP59Q4Hrts48uaUdUK+5pInbwqagbIg7ey4PK6s3/z9x
4f+KuMBACQfg//z3//Vj+Lfws1i9N+//4/cLz+/y8x9/+4/s/eNdvv/tj437n//42++X/IFb8Ky/
e75n6Y7vmZaJdAKeQf9ZN//4m+Z5f7dcA68htQTHYPmFWxD233XkisCYdGE5OEtwKNdF20T/+JvQ
/26alvCBssDIwr78/4RbMP5id8ThSKdhPgzdnKkO8zH82e6YGKVp1YLwkUaSlmVSZ7nFhkxeeM8F
PNwASMp3teKyHDIPpNo2m5k6aht/+s6u/ycc4T89DHQ4gCfwG3nm4qD+k+tyMuoK4yg1XVVylxkz
00Ps335QifjpU9wLFb6muC6J+kyZAjY6YJRoLmr8N4cxwyX+5Guevw3fMATXd+G7jmX/xfzpWUZS
+90sIQV4vAoyK1uPBqYPeAyic6mnFd9SJ7g6sf8tGyvthvrpbWmQ7DvluYb6o+vOfcxo+785LMv6
i2N9MaICxrB1w/IM4ep/MVwPKawxw62CHb0/Krk6V2crURdjBkNKUB83w0DOdxFF2gG2D3DMEW8K
ZjDy1FWNMqrrHDQuwBS2QRseupKIN2PIqqPrbtNZMVOb+bSzfZCEhWkd0av8schKt1pFNrjxcvTG
dd4XoIH9aLhMKmYiqY2vgZIlGDBKMxAWihNV7BRpBXGqynMO1r0dPig7BGI79NvRIdhHm3rMwEb+
yw8AftNPodNJ1YxR/M5V4CqMrF5T0YtuuyptTrqsf4LxQE0Fb5GPnZ/0ZHr0iirYaOOPgPm5qJOC
DJK1Gx6Crm+2TEeKVTp2iH32hkcND01S4wBmVRpZAclPn1hvapDRXZZm/hbDICHjKhvvcrN/CsIu
2Xhti0HRv9PB6yemmR8z3XI2hp+0N7a78xyvPxZxSmsvyimBzUBtyMgb010VASXsaFZLclip/IV2
HUNuyZxaRP5nM/9B8mg49fGrpDnK3aAFSRdiRQLLu0onld32tXXwPbhsceNt+84ItmqMP3NJjNXg
Omvpq1+Y3q+FH16VELgsA5MikrpPHvNMfTDXIMKoyysAaP6q4nJySevxZipJkBs6xJqhPeLRhHDv
Vt0xlNYWwCb0sXYCRWBZG1GZ1ymodm5Ofojh24/Y0J25LLQHrJFsw66aQb/jypb9s2eC28PsTEN4
CLNDOagPx9AR+VyNyf0eutMc/CpMdAzBqz8wzC6NobjVhH7fDM3ZTbNPw6Kn3UiBYULiGK8F6Hq9
R2aUu29G+RgbksYk+vpLon+EHTYBEtpd6jp6hAEd2bi+FWn/ORTQ+Evo33XtI3OWlC2SMss2rteC
icuHUzsa9Qa/DRQxmZMfVUX8KsZoO1QV017p/BhDw74dE4Op4Nj/yhyTwB4KxjcZk90bg0nAqm6V
3BpZ2JCZA3kzsUp4EUHFPL4PVoyzbC4BZrXzM3EoWkH8jGO1B81mYWku8RrLQz3p28PXQjYRhsME
XNeyjU7jxxhnYENn+VQ5RBcnrO0NjSgkJ/OmLqyIGl/Wl0XT5s9z9fJPuyzbaWH/8Yqv1y7bvlaX
RxVC9W2i2bt2VgDmJk2L236wXsOAPJRlG1ru/LA8sszJXVtj9mpGOW7rZlbg9LFV1HdfOxp9kt0U
lctUb356WRS+EWGvmtf5yfj4pDHH3uaz5m154e+Nv5fLXjHOypupJ99kWa3+9U7L6uS0niALcT7g
Px3JqNOyC0ZjDZcB+6EysFDML/w6Ni/UcE3+/n+WreNy8MvbMz3nwJaHajlcLiGEu9AMtWZilp34
ny22lJta4+ephcZHnxLNbVqcPAgeRlTnihRLOhRdElzrQN/iFwjWI/4y6DGIxIbuKbaYTLaXLhiT
F1ptx5yORN7n3b2rphdLAJQY0G9mdIZ9SMk3QUkGdza2cicm8hY4L/Q9ogv044QFnLOq2gV6+IAc
xZyxXQTAuslDQnJN4ogLHBscaqpBSeNRL8jb71kG7bWlferUlbWKfKLn7LCkik8Cd5SPxKHn3w3d
Ow0lgaxNMmKvAi0NIqz8bDrUcjnl0VzEeJJNplixDQk60o1HP9fjLUWWM0LT6DDRu7O6cXrCIr4N
tPpH7Y6ENFqQ1nK46pSlCBcL1X2OE4XuEbMIkEZINRG33FDLtFc64Bj0EmW4GqeM2BhwlE0Mh7TH
EFZHEDhQ5LY3KaaYKh49RtQSu3I0XTCkfCrO3zfVXsDREo6niWnT/Exd6jBO7JQotUmLNqOhXbfN
fNPy8Xw6lCErQoG8um03iiBQvdnQ2Jo5FjHUaGDQo2NwO8tNOuiaZ91wg6uHyL66U7jrzTFYQa2y
N3H7s+rlpzVNHzi7nm2yLB60zlU7k5gYpFhMLuBZX/IMQztzQQrXbVLcWb8Y7/nYO0fItionrHbM
bqEjvtcDPS23aqmzuzh3MNbA06/MuygF1IZ6bag5wyqSRzrE1pgHgQZNGG+lg3dXdSQUE59VZ1eP
4sCNyUSfaKToV1x0SAbhKFTqp+GV/WYMvXWpLkyCvsW+STncTaK9q9qDdPGD97F4ddr3vIvNOwNh
EAwCNey0Qns0Wly0nSW3wogd0IzOhynVpzMgtCpjhRhqsujr+xl9WCSEznDKKPbeWsV0hsaCxMAm
MdWkB90PFTM3Jui4J4kzVmJTu2KPr3032iZ9knHLEGOnT3NIJa0oB47JRg8Zb1pzQYRQR4PYWNV2
wzocCVGoG7wPBaOZfTd8Ti4/r5TOyiYJpg06k+/gGADUh/hwQ4iKsfzBKU5Hmz5J6sq1W9oAXZEj
YjtByEjloKieCForugfPmgHIzYMMEAVqlfleUVAUUS7XWulFVG+ib4KoLUcHB6Hn07D2ywvO8oG/
REEoCjeoAcCpryghaliTMO9fMStx7k0PnSMeRkl6LqYrwlmASURBgniFDEXTuTLyIw8EguSErkrD
P4vSbnjAwi03jqJzTYPil+9RtA/Nu6EQADsR0Ky7stx6Uv8+KBy2kV/+wGiPlcQFOC1bDzN3zF1s
TvL1zfDG7zpBPF9O7VGUlyGpLe5QKiKWmWZC2GokS+uyOZjSu3quutaOgcNIo2Iypm+IV0+65b5U
KZcmcDo3nXZQHuFXUz9eB+SAdHG8+6Cq10i7nwoPjj6TbpyQYUaoq+Y/uAE2vCBCTBuF7RrlHzfh
aqxX2Lx2pduRa9bZ5N4kN4nAitRFiEoRPDa5BSpZxEfHkQc3XEGgIEZloEff0NthpnyEGroapq4F
MvRgTpGJfxWheRiU30uREiJpGS9JE8KhtcSTO915MbHTcYB5WM+exsT59Ab9nfhAlLTPGlWL1MKI
yZA2SorHEH0OMbDj0fK9n3kvX4sS9SecX/9ubAvcwhJumwj97OxmmUX66TjIc6YcQWeciujyzLLt
99NG5jCWcoBtFOWT4iazyzrz27JXUGLZLduBvCZu/2eNQcwWqBTUBpNQ4TAwtE2Syvw85T4CL3CQ
UyTHswnGuDFpU2QKp37qELuzmpzsJq5KzkZzIt1KwYjRVUAmMglugaf/cnddocajCJWLhiN/qKyA
JMHaPQmQQKfeYKRXTLjHXZAMcUmYkjNxSwtg8AFwf4pdl084H4mlN/B0qYJyVXX5+mjJrX0B9Lma
OmolFDr1+BddXVLPZyH+MODXt7ruvY9gUZopBWa7AHVDez84te6InZO/98S/cIH51I08+aX5iQs5
gi05fNdKQY4jlShDAIFvBm8v9eJax7GDG8pCFUEblTb82ZNpvNZF+UvTnEvqigF7UnihNCe46TXi
bCB8d4MsO33oSXzDSwqElc7eLMCpgX09Wb2BSGLQCUcz9T2NXnksR7mKPK3mtS7K6vmPWEqZbMIs
CpCcF9ALagNqieqC25KMkrFyUULH9BUHQPSW8veNKttzWvf5mWRJYA4pip5I7YxRfcRFeBBW0Nz5
CdgNf5gegrYfgcR5FtwprJYy/RU5HKNPwmdNQ8yT/LLSyZ7L/OnJoP7IoNF+heJLEkKtE7inVkXj
viFjI4eK8jlzv7E7m5W+71Kdomo5HiIvv2SpESCUrMg2tHO00pPCnufjGDZI7ULIoO58osPyxiPO
fF74Zv/Ze/VMveeH7kwvmT8i+d0lPVl/TsPIxXLBguhB0JzpBn344dDv4sBDegsoRmZ6uQ/M6adX
DFfb/3DiFT+LHmMei25eaAXg79vlYd3CsoBHxVYRth43KWZ0kTqU1j+jipLIKehE/Gt9edqirUkv
ed4zWp5nIv/PVKP/bGNt+asUKfxN3hb97RKL5NQjdeyI7z0mN+PwX64uu1Tzfsujr9cuL/taXR59
vZUHR5Zoa5zsyzsvb8D129Yab78o+zUdof/y6GvxX27zaKYwaJwdAX/ZR3Hhjx0K/oE1lb/3WHZz
zUTpt19v/WUp+P1eX28Tm/4/94TqiK/K2qO9bHQ3+X14f3qeXg1R0cubpp6DAeHr/Zf3a9v2e+WN
5no2weu3xWxjSJXNhXp5iDx4j2T+OZt0RgVBcom0PGPgKbJXx5ZbmgrGpddqsLfpWN+aTPH2SUgT
OQfecZO7HpnRLRiKNJTXKKF6PcBPrEgi47vBtOXglQZkK09j61Y3ViPnKB/QmJ6sqw2GGkqs82oX
Gtkp1oi70CJ72PRInI5GLV7AcVsYiZhKZ3ZAvy3rbdjyTguwrDL2HlDUo5tRuNerRxesfGQlO/AE
2TGJ4uxYzuJ+XXAPMyLndurnBPZKJ9DBb2ifYKQ+jhzeTYitdDP6O7eZCrQOh2cm4tOxyzWY8/Mj
r8IGohU+d9p51ZgXVIkPNYOHPcT0P3ZDVTIdhTNW9HqQUORiq0qOZLLfgD/mJzQhtOpG5gT47kiQ
BhWBg8BY6w2ZuMIxIVoG4bGZFwa1izoJbdTiyriJ+jld42xp0IuYqRxC7FSEqFwzbmx8R7wh03lu
L6gsj1xNh6Mdyidl2sQGzntUodaTX0JcH3Qqc11nDnUgt5RM0zMqDMNMZKjK0+R5GWM3GCe+lf8g
0sncBC1ByH5N6TtCRj/p9p3WNbtAMcGbMgeNgp/IrTPE74Eaik2TxN9ojMTb0Cv0I9h63IPzo2Uh
+lE/+mh0b80sZ75E9C21H03wJ+imlPSpZa9yRHBPZQbLj+fbd0rmzp0tDAxwnrsaDfeHz3T+6NpV
dciB6GvzWjv/UphfUKe0HBjL/9oWuZRWiKEi0+ShzBn14vew6C+w+/IIEVe4gUpb0AYwRwaOzbEF
WLCzaY0d8W2KbZokrxMmY/IAb4fUNo7u/NTyvNOX4ug1gDVR8UUmHyUmPj3Ui2lvl8woYahg7R6q
2R3hMtTygqOJ9Oi4PCLPCAG4iPO1L8tTLI9uE9e7uLXBrQhbw+2SqdepNQ+V05OXijriZjFULDYK
4TZvldj6QEw3y9YQK+PKEZIKD572oztbL5Y9vxb0YxOnfaLQmW7aEWur6CQxuCN34nj+E0USbrc3
f4fN/KNfFgapTgRhGGTa1iUTQXxA02yhXBZaHHZAreb13w81LRnnWXt+02rTy/IERsHkrkhahCl/
2nF5uLzb8vyy6ur0hkRKXvhfnvj6X5edv1aRkIqV1TLk/dr29Z+WopaHsX0VCQLYmyqK0z8dehk6
TAEsIsS/ju/rUL4OTy1HnqHfwqaKtXt5pucH51soIb/2+/pvvw7lL0e77PKXw/jf7J3HkuPKlmV/
pa3muO0AHMqsuwYENUMLZkZMYIzIDGit8fW9gMy6Kd61fFXzntAoEEESBBzu5+y99rLxsl3XhO9J
W17TOU13vkSOOug+q4Iifoxb68ruAyCZ+O7WMg2zu5yC814v9M95IpWbqNIyeHWUJ5mlE9JrB8a1
E4D9sRCs0sE9wRd7F5VCVnTscDZUBtnYRqListU08p+nO9+YzD2z+mBspls/+lRbAlxRoG+Q4rxr
zHNJbUdGLxpWujIn/0Dn7JRQ2FeF0AHYYIN+tbMdcHhoZhPyj74fpqMMNQG9Diunqak72dovXjYK
9BbJZ3xx5Y7qBstRHRocD7UDHwJ5Sc10kDRGe6uodyCF/evJy14Rw9qfuuBSoLSl0aze4p9Galrt
laq7zzrGWcxuKBpYPLlw8aoNJq2XQOGyTDpYfyVpWa76Vn9vZf2OUlce5koHuDJYbA0Ur0Z2L7Vn
36UG0XsKQdNBXJ8i9RPrNOOUjMlm4jfaMJ575HKqlFTtnuwJgFhKGziPniFIeI9GRqLUpgEwkAAy
+ifm/R6gvmI7eaRLl458MwqncUvRHzJOwQctjw0q6AFZwH4VI1/KDXQO9e1Q8VSWNz3V4MFVZR3u
phYullaLt76sXxtBSBo2DEJYJSaj4vMUGf5jWsc7GM1kJFXNdd9z+c9ldNeVGkbmarhVOoj0IwUd
TmV5TPbTgC7EDml+NmZ1L0gvrGKyd5H0Z3tM5P0JghMqu1sFie8uEvicHGleDTbABFKyAgrQbXHT
vEaeaV/13Vg8NU54bChfHvIuwumfeWjPMky/AQgGVy1wPMuW5VKeEkaK82cL6NV4INtvm1WNCajQ
vO6VXr32SKqIilQ/Jlk2rBMvsE/kq3zVMn/ccUO655gQuNnAu6N2hg+L9K6dl2rKqkYqseoMXzkw
Ick3Hr7dmCXxRmDecyNLUbc4qeekgkm5L8bgprV7GtVZSpUDfZprtIW2z8foQwZ2fAu1ziHjo50r
bTpFvn6XjH5LhjWhWYgAjU2b9G+s+lBIQk+LcfYcytQ+kHjVfGvL/e9vvczvfbl66W2+58WINyRo
fnv4n08A0/P0/8x/8/c2v/7Ff16H71Ve5x/NH7fafc3nlmn9+0a//Gfe/funmzutvzzYoNdrxvv2
azU+fK2Zzv3ck/3vvvi9Tfs0FvRuL18YrtZIAavwvfm5g0un1vlj1/c2Ti5B/mvb9/sffe/7OvIv
qauqZWi66ui64YDC/t73VYVOd5eurmHRdaWhx0tZjsyV5q41vwKe2rRpB+MBpA/4X31f/S/6f4aB
iVJq89/a//FfO+CXH5Im9T80XDVV/Mbq5gnarTPRn4+h6kv3+efOb9XFdjaYanmcqXwQN7VVPxZH
a8Z6cOifWcK7ZN0pbhEP2rpVHmNW3cjl1AEmarrK0qY/jY4gfFaRiTvMl/SSvB5BGOLBAWJ9pMBX
H6U8ZpVf6ZtWOwR9Fp5afVcIqph650lQxc0bJhxCKWuQhSk9CCIsmBSoeydw4q2kqX6c9NQ51rbf
raFJ4BLLcUUUpnEujJTs6nqu3gvFxBI8WMfl3o8bBtNBC4fjKEJMIQ5q9HlLDetq9u2Pyh57Tky+
0jZX4rOTkBNcYNr8duPXhXYEHkOBEEow/W8eximZcwQpw0j5e+PlheWGBrV2XO4t/2W5N2LcIGAl
20Dkj7iIfgR1T8i5nZIpKpL0tNyQbJZSufKY+UXahvxD7ejUigY2bL7XsHImKw83ZQxFX7Wagwe2
Lpqm5GSnjNzQBpX7tgzRy3hXQOhVQlhME7Cnn51+3ERqF7omvCB3jPEWQuHpYDgjgVzB+S5OoRle
lR7BdfVNauK7LWtYN9kM+4uq9E7r7XcQikQ1l1NPezb5TKhTsoY28mrbXURt0Lr3+qhaC+AB+Sqy
s9NsgqJhZa1t4D+tTQMDXzq0TgV0KxWOfW6mYMENGAVVa63lUGrXfqOp10M/yhGZP9UqxzfFNkIs
K4IxPii2Dju/9odV0aoB0XMfOny/a7x28ZpPc93X+DIteaoivb3yRpikjfbm9zC4wrm0ngmhXcPF
7Vy1akDkGbl+XVQG0+YO4DdhKY9jDnSZOcqVSWwlqsJaWfmKEVxrXcXR2UzJtk+cek8JcV+ThHkj
A6daBcwEdsTldITcxR0J3VU/7mQJ7ZAYQtfGVLHS4GATSClZmDWrvB+IRxxyg+UJZSs6mtBmeM0p
evaeIjapRy1/2cCMTPugYY5S+eoQvymLYaQGTF0HZ8rK4xbr83Z5bZo3MMMU06FBkJqYSHqMiD+W
Tc2Ki9yyqudr9WbI/jCSnaMp7xYVsS10DfXYq1O0M2a/T1txzi/EkyjSyaIx61+e66uXKohvQpgL
bhIH6UnRHLEfFZjsLIWOlZNDfuDNaVPMd5cnf9xkgbVRUtqhDICE3M98AxUHLemR42l5pNEaOMYi
Y444kWVkakytFZSrZXU/Gf7zEE444kapMaFfDVBojyBQtZl1cZf46loXLXqEAo187Hc3eoxtoMW+
ip+XvpdWhnRPTUIMD/ZwF88e/iLC4NPZ6etC46Cr0+1zsnUcSq2sKgkG47yb7xaWXFdqTE/CK5LJ
fU9s8BHMJvC3zDd9cpEGv5ztwG5aiBfpnMBddQ0F92TYL085VTnPfWAjVLpabRgS5jVKT+z9jNXo
TWaQKNtRPC8J184McVjCrCkyvsdD120WyEc0kz7GEI3lcm95brC7XRQnBHWr6P6ZRYJCVc192hCu
WHQObNWiLil1Ohe9chICZeknLx9pIpFcBe20+bYnWxSRIPAUIKvs2Ewm65B+/J6E5nKtGfSauIxV
GyejaIXQhHkkVhdXNDl5rz7+PmsBKIDB+B4I3ojSPJjeljn4dKxFJpDZ6zQ0w34rDJ+6SckEn2wW
VMcjndPmWZ9Gk0aCPZACnT2ZHjs97ObuhdLXVBNVJrvjnGyQM6k2G91Z96FZrSCHOC7LDGa62VXd
lcHWCJUvYLaAXBkudB4DuryyWmgR5tLo/QaOmNvDC++mne+BMCY5Ce3KKgd1uXPSIT0uB8A4c3GW
e3WePzSiJStuhriEtp4dTbK2yDnKuwzl+HzxSrx87aA6hSsBOjucERcL9kJSoFvp1GDXfqOPR63T
YGLCOTDAVW5p8d7DI/GOZV/re7TaY/1i1F8XOEqJ658lxAzHoDWE/OeYORbgH3VuntjmR2hH1WbZ
MgEmvR4KUq6WrWMzGdfeHDfvRTT1Uihkdq+Fe0NvttifSuwxhzDt6e4yHG7sEd8pCSmftOShL4fu
8Nt3Xx52WI0gzyIhH2sk1stuqCNK+MKb9suj5QZiKb3+wbxKtPGtz1TWQ7Slj7LTASEXEMEWDgcA
BRgNZYAqk6Mjng9Q7FfraZyw2WlOu/HKiWac0jnH6WawMCmYTKDrJmuPdlZd9bSTdwmu/lVrDsmm
hUW7pjUC33XWXWCltkJKspFaDUdBeNAAO2l0mAWILngUDQMEaB9/Q6UdhMlgtXsB8RUHaH1cbqah
YgADDSWpmyTBxnHNyCkOuFDQ+fs5AuPZWhR6+wQj5Z5i87rQBsgf8BR+ulmeq6f2XvhVs12Gt+Vm
wbr8eEh1BphWCLnE9y10VjnBOhxm++Xs98XfqfbLY8pROKvA6GCzba5wHtmsfwHcmjNRZrlpQOCC
lvKOyxiUTgzpQRPA0XLwdmvdrVKwXsAy97q87zLeLp/lt4eTJ5QdgShb07CZEEJp8ebSdIzmnes/
qp3JTj7hYqB53fTiuNzUoOLWdcoeyYVP2dQqy53WGB8p86/NMGdTaFJZT1kx7LXsSfFMABfZfGQG
yF/zRX6ynJvQ2in/SZMsD5vlgLuwqXqvVA7zeqcL1C19vZekjAndxsljlz0NZI2BuYS81OasQ4dZ
t6IldnZMJ6irq+UuWFrocfMrP15WU3BUWPt+vLZsumwQebI4gFnS6VgcYRwQVe0x1s2P7HmnAPEq
jz8efrsHdemgA5tpS+goUKXYOI8BRZDvyJ8UAKy6U1Qi3AM2vtMZPTItG44ySsRV1FmgGVra2IVi
73xrprVV2ddwRumgvVePyCInNGjO/W90mcjX8mMWVmFC1j13l5d/bPNPz+HQ6t1c8WOqajBrftyk
GYQutYQp8Pfzv/398sIPyE07lARfKLr8duoVRRqCA5jPwhLdBQTFASWilkNdHxjQWwq0pScScurp
6fy4hP54uNzrJkkFfnl5ebxcZn88xDu4TjtCnYBvAqJWxbDRs6w4avPFp2KBniDc4HE/n0eGtCG9
1D08pL8JSrYYkBzaTWvvOxKC8UW0V8vNYFn4+7giuwkYZARrBV4OjQr1N2TUOLbd0ZswhO/DLvZ2
gBE2bbmXo8eJX/gDaof57gC4BDaQoubH31/6aauwjXpQNykfdNkqw6SRkx1qMfogsmT2US+6rPne
8rBNRf39FeiRU3VanmXVUqawWdhqmi9WtBjydL/cHfWB0/XHf9FqI3AJHOiSk59Du8tL1gIrdWEm
fvvnPz/z4196M6Bx+Y/Lc0OtAXuz3OXp37YKxsAGQzL/wbe7y7t/+yDLpsvjsLTYann87R1//CsR
EXWoOahET5Y1MkD8/cV++xTfPvaPl3/89//Gc3l6AqYiqm7LQugwkd5Zsx4NwWcBLAFdhN9uL/rx
aSCUxp1CXJuDWkITRErS9BmD3pSdoxBvCN2Yc1zoHZPZCcBcJeSONJw7gG3FZ5bCH0zRL40VlBv0
CGR6gWDY5hqbq7n03VSDMhvWwTN2R7Fuo9g7mhAUZNCStuPBEq5rNAJJ6DTbBhi6nodcaVAskaJN
uKrZdU9TT85PW4pP8KCnFa5N1+qsk09gmxIAqo60zHHj+WtKOhBj39bbROHCZ1qQF8eZyxmzbG8i
AMRNU6+jGphAR+90V2TNV88MQk7f3qMG1b0Qax0iSPpsR421svBmb0aSV2VVQaBTX0HyUdnadvnQ
MtG20Yebin6wWvOYcrrs4zo+0s3LwC/IU471g6EvfAlswpHI3O7Ht8Sh6gaDFTIQbHA/Cz41HaYz
Sw8OEu8TZr7h6Ov6DmjHrVogrQ193K61334xgT0UwsG67FGRiMxs61es3Nqq+aRY5hdDQf41FzBI
1V0H/CnI8vEBufNWj7dGhdatLlLFlSBngkR/A619D4c1Pnfpm2ixTTHluh3b5JJWzHVLLNp6KO4I
/EW5FSJt5V7lJn3GikO2heubrxNy/rXMnPqQxyRyiUT6h0hHtcYqG8FpyS9rKgBtrMStsOLtYP1d
xFSTIV3553pwSNnDj+tSOGkAn6OswIO8w0NnrgbSyYaK4BcY9plLINcl4kg/RlypXQmNDfN++EQc
wbNnaR4zEuV6MpmApsxWM8NU0Rp7jIgZYOoC0Xzvq492X0l4JPkhSEv5EEr70S6Sm95RWb37cczx
5N+2dbRrymFO9iVFlXLGGvRysgtNZ6eA/ULfQABrGHlflK4mXB7CUxWDlqr7KneDkAGulipKpoBh
co6NX5WgMfMIw5BMjsYkbh38pgeI0NWRlvIVaNPxFmhjfEiV5KYoJZ0zjlfq3gQyI1nsynKt5qjD
ZT9ycLaTvh00q0GO3sMTkK70ZYkZtHnT5rUlUL7h0BefFGkzrHaApkiPQrtLSk3qS+ZEjXFtT7m2
AlJWQseOSQXXOvqlnfWQuXo0iq2SIMBGU/K51I03ozYepC3E56LOPxUMUe7YxeSalK1AODtVO23q
O+RE12EtR+jDLB2lRs7iCKR/BUHRQyEPumMtzbZx+1i9N/O2vhuzDzGFj/lYmydG1pUYAsa+J+uq
FE78UBUkyfuDpIClfKEPdobSsyVsbe8UToBq3K7d1DebHcSBkHV+HbpZV3/xAsK5POk8GlZZ78tT
i8JrJ8HHr0qzrFchlXAu/4A7gTRzuhnHiaoW0zz6JkoRrdIOHy7AllXvQTYxsZrLgXBnj8EpT4l5
bxIs7y1RHGkNnNQOBgKPopvSU0Fj+PFrHguuAc6wxq9Ogm3OyIcMDfczdR+tyGhMowhHSkBqjRmh
3U72eELBTijecQ5lCizD2TSlPMXCKu+xO+oAu/p4a8X1l75x6p3HGOWKMW03YcMaV+KMD5v6Jov6
O7/TzS1e7D63n/o2piplYh0hyO5LaGonY9RhJ/ThZcIPJu0ACYQGlbnm+NpmTneNwPWsVwYtajFm
27FjR2vnrks+irAOV7ZTWfscrYEBq0YWF8oUfKeOlHSpxi+ON+wnM39SZ41fncdf2twibxpd7C6S
kEkDqaePpCDhKnbWsDnau8S6qvXUhJ2TPHSjms2dY7np/SbZNEWYbx00IkUEbiRQJ5Khhwsg6lfQ
eK4z9c8NinvqVwknSPLohN0zjBkkhxrIbRKUIELdZpr51tHHhmnihsg1HFSHm5L0nRzf+noQH31Q
iHWvdh+2mu3joBMU5axuC+sfOnABEboupht13kGZTTMvQToXDA6Aglh6G0VNHbeNi2xdIJJdE3aS
rIc2fCv6jZ3k5QYsxK6P24aZcFWjVAz3NpeqZAeOE3s6oQO6A9qgCCXBxpn6ZcxgS9K5lxI8jJFL
BeZW99bWjeoKB+mthnk+DGAA1UAgtVcktprrFbEF/8kt8s6tzVbeQPjZIIwmAmsccTVaIAkr33VS
eleTErxIgzRnD7Y7nP+gz8MdsKcXqcfHnNXwtuqNU4vd6kbNgutqVtD6Dqi5OLFvqDfb2yhtBpZo
TkY6pI8RaSzuy0TdcxUuN04jgbOFdCuj6VMeRBhuosbcdKaW0dEc21Xf4WgK+/geID+8KGrsejBc
pCbFOuIXqesEtM4E3URB6ZbTDaUMJfEirAc5MhSesdCe6ksRQPKalAutrvI4eC0JrqBnDixXb0Yv
w4DkB7fAf65loMIJK27TTL2zp6ohuyuC4qAMm4lCsus3vnoYJYNx4GHd7vTnpsSv2wZclykgoCvX
ny2PAZKGnLgvfKjFVRbplHmUBwmkcJO2DmaiwnfbJqV1ShTFaogGrJ4OHemGiAFUk5qF4WNopyto
B3cDGlw34idLLeswwqFwPYmPk4TOE7jdAONvYexllWy9yHW8JL5l5kceo2U9F3F1ask1wEBZn/JO
vkkAT2pRHXNJIBq9Ig22ELXAILKh8uAK8VTyBMPGe1eD4amd2I94UUs3mcPSuI7NOPU6JU+UGWyn
PQDHOxp+dDORxqApsMZQ6LabAtHLWo2CNbDktwRE7NYoIUOR+76i+ItT2LAvXtSFFFGZAupOfStm
jPOAQaXTgbfZAFCN3P/KmoPavfRb51OlZA8OKNmVKsORknBxJ8Jjn+W7PrOSoxaFTJ+EcDaxpm+L
tn9glcuFmrOuUhVGOCgi/YgQeJDk2Wrq+MRi7zHX6viqD9VNn9CMVjJ4EDCJg3kZMqUPBqvOdYyD
W7Xj6XrUi3uIuuC6m25VELRRwwAE81fMnmG0yqj+inunq6g121B3fL13J78gFKzMT5TEg5Lskqyy
WCkqnxWLClzN2suF9JgTCWBvqTZld37oWLdjiBErd14ZjvA8MZnfFg14n6QlxBg316kS4ug4XMFD
FbBp2WUDrcyQDky/sUZDP+Ta+FDIcbgjGjrdCEVFVBKZIIrCYjZs59VemlG0Vdu95lP6IpjlNNbx
h2VM4arlmrTGH/aeR/JLqDDXSixi2n2mVqs+EcNtP/TkYjxlTAl3Wl6YGzNpD0UvAjfH1bLXGRoY
EB1x3zfDVYBv/3ayjYMpqe0mvbNhmqS4BARVuNW49hn1TSwDvBH821XeUaAkmQOxp6BhjpoCBLis
Duhoo51uVonbJEW4s4a1id3ZbbTQ3OZ0brh2vLVmSpM+YVQONWD0Ro2wFXAPEy3U+/V1lKnblOsr
00gPWVDxoJuPFhbGJ69SCYTo660D5NcFz2iU5UvdUThvG+0sNSb3jqXfp77xCS0KUDJxr9pEoeRl
RtKdiip4qKGaoBZ6yDWlc4eUtCXBHh9B3lPx8QVGqnafDCfQI7PzTVBMHh7gdwtEPmA0LPi62MJg
5Gp3DY1OTJnDu5HZ47qzQUkmLU8pHmRiUU1nG7A/qDJt0+vETEgvoO2j1K+tT2cOFmiztgrBFIa+
WEgGXQsBPhu52vQN6uwUIQKOjy96ZqkAdLAYDapdr9VQEau81CjbfdWCtIFDRK4arL1jiI4ur0xj
XVl0B2OwBXvVw10XWUWxSQB+s8ohNLaNtvQWrxOTd05yo3CdGlNpr98KevnMusAgAiVfx7NUPArb
15ax39UBl+yC2HypmqhlwMPxnUuLk6m9mEPzBN2NNCCq6uVEjQESjevhNSF/YaWPwwV2Jt9Og9WU
ojMRFtqVojRX7URWXRSMKUd2v6GQdiKBPeBMxXBbUwBKCW2IK2X+lhqY1eiWoF+rw2pUp90xP4F2
ezNCCx1DpcNv1M591H9UE1clYzC2ML6/ynG6SeP5B8Sez2/Gsg23RpJW47YnGA6ULpHfqfMpnlRo
X93XNh0IM/EPuS93TOsv4PGhZjlMljPHfBB1dh0ow1OMns1MFHDIBm6C3BjX2YQcDLeLQawIthoJ
o0cfrnO/P+aeB/7VuqBKgTjX+85mKrAihNjNzj5QpBV1MvUKUAWeCrMcTo28oTXkQ/TC6hBM6bOA
RdlOUFX5yfQ1Moxb1i5Uggzl1DAnZRR2KNeIpj1PmZ7fsErRYq9b1QCzVgX4t1VWkTwbNO/0bT+C
dppfovDoaxzapoTz5X8paZ5tUX+QKeqXnBgk/TUOo7ZHyDzXZ59Aoo6LqG+vIzrrK7+hteAY5IAp
5dn0RbddR4pvP3D2oA+Fvw5xitAQGnpJ+EWANF1ZqfGSj26NVwbham2tnfDNqgyKfhyTtQU6ZKBd
TZKmRX1kCteKSjGxrvKPYCpjcovHfRCOb4Qja27ZRQfPmz+A6LK9GlTtCjJyXCqfWx8IPhfXG+YI
n/RGf6y07k7PlHtbDW/xWiHrRtWJ87F/1x1Qpg3XJxbyZatj7wqDZ9+ak4xJodH92KaO00TgpPAE
BoF/55AotwtSfK+sQpkBJPBZOieFINWAWa4Z1UZVc4fMplKK1EvFxo6rhNxmdgUlPdGssQ837uDT
uwlGaIViJOWSFFv1KqbCEBpYnhKrv+hl/WK3hFFN5kCPjFi3pI/Oo3oJNPXFTyPYf2CLMFpwdW6k
G3ao9VVyxxKFRslgXmO5ByMaclWWM3IZ/yLt/hPVp3g1lk6yTwinmkm5yIPb53A0vGuseomNUbfT
tLd8DlSM265Fb0spL+aKPIL6VxshCAeJP5yK/rRSgvqyMn9bw8TeBGQ7ug4CU75RBlkctON6HK11
ouT5tjUeoEo/t/0HsjjhmupzbwC+TWz7VTGeLYuwSxMxJHM+C/UTq0X6RCurZQRY6LRVQkw7za9D
UBBtUwCFgCpIruaIhaFlplpGkpkDIL8hJ8NOJdFDmVlUqV3fBWjCVmWM9iuM7hxis/xWvKm+V+1G
PgKuVUY+PnOgA2Et6ZmrTEcrR1zPa1Rw8fDxPLXkhOQrDWL41LY43k0BZE3RNJBnBtNvE0F4Yd+B
4Qg34PrWreMXZMc4z3FdfTRp/jFrSow0vO2yXF2xUvH4jdErn4PesddaaLtxmDA7V/BTBeAOa2OE
m/cuk/QOkatxKKcK/x3zzm6m12ulfi1q5bkeVbrEJE2uO+Jg1TM2LXdgKcBgPMEZaoJ3/FThtoz3
A6t7t0mLJy6a13ox3QNtt12QXvPvpMaR4/YdNDozYQeiV0PF7XO0iECgTw41WPIFczPnQe/VlzxK
nK2D/EU3D0VkwjrSrceAAvTKltexgcSApEa4esEd9bh+hWf+zjJonyKzgMXyZI7E+3XTwzCE9344
HsIGDVudbiucRrH2kvMVPOxSVvleBCw2euWuNiYOLwS7YYHeZrK288J0QsvKicuEFkk8UOwLccLP
k9aqK31qd21UfkTBLHJnldCljb01lGfbGfeFIa47JPqrCj/8Kvf4ukZpvsqpu9f4tXRPbgamg4F8
tKfpqZRDtFdfaCroCRNEVqWuFXXptkk5YqB95y6R4+uZPheK6nWyrFczJYWCXSzU9KOtnVe9bd+y
7K2vwbHjgLwid/qZNtI9Jnwy5rIPXDrkaBcfiB0fEyN/yjodXfYcMKlm1pvD8byr4/YlY4I9Q4ZI
OYGWstKb/JJEFXxU6zELaRHJhELBcJDg/BKteDSQ+1a1+GSp9WNvpdtgoFWMYvTeHiYqy131Edvx
veOfe9nearVyFYDobkXyXpBv8FJZyilR2i2SEcyafgDHrCtJB6idYq2p5SclvCum8CVu6q+pf6PX
SKCLolDZPTZsmoEM1ODWQ6VZKvq11RkfhprWBCrNxSpNv+k6MknooVFFYqYdFJvGCo9e80mX9T7w
P1cD4sEU/ZvisRS0BAq08GEKdwtJ4v8L+v6doA+Lxh8FfdeXur68B239lWL3L1LAb3/5XdVnOn8h
Y/2uzTNM7QfMxdL/Qp9rcmWxdK4oi5zuu6hPan9hArEs0BAmckCpw1j5LuqT6l+aDqRfMKODPCKF
+T8R9QGF+YVeYtuqJZjVGyqNLfR92q8sF0cfMQ0XSgG9pL/JqS8AT15ZQaFvFTv3uNCK/hsV6Bd9
6P/K2pRE1qyp/+9//NM7akJIXVimjorwt3dMMtQNlJ2Lfb+pyR2hM1w8a+ZVL4nU7UFhun8GofxO
QZm/IG/k6HhMNbjNM77lJ0qM3yjeVBUx8/lkK5Mcx7E1nospvoATO/+P38rWQfbApDX5dhoazZ/f
CnW46uTVVOznFWacxB+eEn5Q5bFj/+3P7/Q7c4YvxTsZzHIsjoF/+dXImKQFYAwFidisMx27LHEU
mInLlOjf7T+VY/73IwSwnCNty0FAqqrzDv55BxYilXnAt9JjmhqdLs52WdFXMk+DgBJjloKLg31A
IUepcCy3dJRuMIlu4Kdd//lb/6Y+lfO3NjUNj7mjq+aigf35k1hdaiuN0xd7xItbZvcozcYH+Ndn
VRnPQzE81NL66oX+vzmClm/4M+FneV+dWp4FdGmGKP26B5RZQWep85KQRkMkmgONY/hy/UPZ4LNu
FXrK/lWUTefILj0UQeGlkhXgNTKMWdLrq8E2nyIzfvrz3vjnjyV1Q3csSwIA+O1EMqG1aElAXHcj
0cP4ibE3Ld6t0XsoAHbzpRXXbTWb7yJ0CLOADu3V/TindRdt92gb42qcuHIRSvnnD/aPPxMCYYYn
SwiGl19319RG7RjmabFXqOUiKcMmVbUoBEa8XL3kjKABY2nNS6GRUvDnt/4XJtTyU/303r8xj2yb
GiwuimI/GPptL5j2t36MEHdQgLQO50E47Ipo2Pem+RaGz1nlNf/maPmH8YYh+8e3/+1X6eM0QNHE
J6CDi5LEGs7mEF0muiduxJDw5++rCfVf9zaoMNvmuLTwdGnWbwdn7hGaneZFuielbGuV1gn75kcv
oNKOosN3AYeGEnmXhM9t4xmrpVST2P2DUen7BuEBiffjCcrzBwvkk+Nx7OiKcxx6Z1vU4lwQFOvE
3Y0v2ge4Iw95tB2M/NPAAAf772LidaTeMJwRujpZfkWKAMWplOUG/2fevgU5vOp0V+vzXT7qj2Ra
U3/XkIzaV0se47wYiGM2MhpiXPT2JpuI8bMMlWPFcHOvq5cTitCIBynNQ0cMXKAG+0RlqRbQGOcX
za6tgIkdEdQ5fLxLXw93YUmwla8fvXw4EH5JrBaic+oCVJ2ovYkgY6GYthBOAjqHpb8fPaAS0XRu
SrEHvRK30YX51Ik4Bkq0zjaUoBGKvttoTvSBHvWDFtXHfDxpDoewirFxFWZEn9Tv9jwUz3tGxL3m
Blq9LfqC2FXtXbFIHkBP9kGbfKdZ1nVd196q53upg7nvgb4kTbsxjHpNVt95GTwaE9BD1RDiUhUK
cvn0gkDtTA+d5iMjXu+QtAgN/gEaKT92e+ln4IwN5VqL6KN0dNA8wpuoiOHiydWBdo/Fz5IP2WZM
82PrMYDNu58giI8+jjdarjwZAA+o1aUfQAS3ThV8NJY/r42DlRzpe0eBOHld8T5LwOXAV0VrWUKo
EOcu7G4A3wx2oVPL6VmrcZ2gv0k9hHGxcI4lhOUibyE5SD6JZ0/3g25zwE5nx+4eHAe2Z0qccdzx
907tbO5BFHJ1KfyLY7ALMq9cZ+GXshtOUiSX+S2yqX8I+vlAC9vt/H7hWL5Sil85SnLRCVzAcFmu
mPzQwjHhR4nzvNpUpPJBnM5FjdJLh1xvpQ/nshx7wBGkZPj3tB/p51XqQ2QT+I5edV36FCA8v70n
LIl/jkvPHR2OTwnDYJPkOG5nPb0dnDAS4qRiejHxidwsoL5YhIpbl9EligPCcMcSRlP31Q55O22G
V1WmM+7K+Cb/mqob9c6wGs9tCALhvLpaPr0V8/0GtXuYr7sR0Qmr8KIVEI/K8tKnnCMjMvCGjt2g
EvIuAYkmgTjPhzJiJk5lAZi+VVmieukebh/HKdfYnSx9V/M6epdRsaVaVB/iaHxW8SZfyYHP1iZB
yw0g+vjD9KpiWwpv4PhAweDr0e1yOEJo+4jmE3dKOQ4qJfmsa/691WQ02izeehlK7DD56M0BmwTn
So4hFtlt3Z/1gOuUCvqFwnhpoyQdt35OW8Z0gkvTMY8gUZOTE3LBOD7WiAHcZdjq5kt90Go0zzmE
CtQ3w5CYK9TgZ3X+odzcF+/AnrvQuhfTQNy81T7QdAw+rLwgrEFQZ6PDB8Qlfraq+KKUcl+GzStq
zw4jVd9xuKh+fLGVgrgoMezMlkuW0zMFHohiXJGQRqVv3sBpd37Zc5JZ3dmex8xG4WMNJh9d13kr
lXfxuA6tK0W/qW3aAPY4Z8+T1kY7ldKSBTttqoYTyfLKOna8a9Gybxy0uLteANXrNkNlaeTfhP+P
vfPqbhVZ0/AvYhaxgFtlyXIO2/YNyzuYDEUOv36ewn3G+7j7dM/cz4VZCMlIQkXVF94AqTxj3tZo
fwJAGS89B80iXByfRKbuLlHSCuBzi7ZDqE3x9RY6Xm0gvrp0UuhtUcAH9RJcAol3oFRzYSQMjC2d
Ha+0Yf2aDQCSCM0Eqzq6qg7VSLVMlmNAc4K3FTr6HVMV7xOh7SZN89Zm21xWk9bgH1/gNS7t+6jH
w0oDULzNZPI4hj0lXWTJt37GhcuQNKUANDA4uVZimJ501b1YBuQSvIgueVfLgZ5n78j9H+Ago6U3
PbXIkK+mVv9JA+U+AcbS68btECgVlWSX0SUFXeKhC7/8RFP7rfNRTM1DheRjYcuHcuOdLCXKpsUM
qCIp3gwjnbZGRiO8mdLdVA0w6RjW0QgFr5y6X12AvahTivsKwZTjAFMeqlaBNdqsrzL8vldjFzQU
OuvHCvrMnhbyzqvyc+trGM9WxndBOWoTzMA8DD8F0N+aVIpoZW70gTFPS3SPX2PMD4gRswNExnNz
bko5o4k0CrqNVgh2lA/vaNyHyHts8B2mIprM5UbSWDMn5KZRWWF4NtOmMjwEAQqg6wWeihhLjBuE
ZdbcyCZQifKykCJawy41GX6/KnzKqfkwubFmroL+l9DzYot5S7np6dbIDP3EzhvlDgsvDjGZV4lV
QSrst04Krn757UqK9+t+bt8L+6mpO9RZGC5tXru0Nc03av4ePURYmv1MFav2UP7K+Nld13jjH6+Q
DY33hTscbDvU8JAiJrLN8QclZpIkP/FxphI4EloIZGbAuUtUglcOaLIVLZYNZhjaulOxbKB6SN2v
Uc/H9YASdMGXSuzyrmjFE1YSLd4q3f1cDLemmssdcTXrDrWrhls0HKxnt0BGYZmCnC6Hq2RgSSdp
FWBSEbO2ycZ5gu/+Kxu5bS1Pf3QHVweGnDiUyyQ6FLGPY+3AHr9Ktmm98VyRHuxsmZ9INHFRsENz
nYYDkgAdMgKms8FH5qEVMsaZpMXvN0Gyx2ZdBL4uysMcnoEjI83lExh03Mubohqdc1fEACnuzdbr
74uK9r5ZNpfm7P2Y8uHWcL3hexJ6a9pKpzCcxGsIGhT6TasND0lpn/veQvrKsOgqDvGz1/T6Bapp
w1nznAuqp8HeKpMLs8LwJJDxZViN+gYNBEmfMbQ3dhZNaysqf8T+hCt0laT7ArvV2HjyUVkSU+xT
Ms+wKQKerUPXpVB2nCoa5r6e7TGeq7YMaEVULqjI5XC7qlrTNyKuMNfCbbhMxbGOVFXWvC8GgfDo
65KT2wz7oUi3befuvSYwdmFOzzizwIthRVo75o0z1pRqy/I6FViFOpp3kFSo8XUtQONFOS4N3pMR
T+WxTeUGYsy8Bm52o8Ni2wNsoo3WhNjeVBeV3QFkEIYihkz9tvCRPUmq9if8mquuSCgMm+0OpQN/
P8ocppFdcVOkd37GKMqfvAFki1QhAyI5RK9Ul9cy0AAMl+htBr23MQjzHPcHIn0Em91ggJ5Mqd6X
13B5zhBVinWsgXczEixDibf60X5GJmNeoQFISBWmBFohiQlmNNz69H9Xk28f+hylw7GM9q7FG/qV
49MKxBInRhRq1wN5hv7soUPoMi6nrePXDePL9/buFKMYGXcbSNugRttyIOdDp61OdAdBrBrW/VSd
wcqcSijDrEjjrpuaHnJ2fZ0O+Ls70IA3RWtTJE9dmk4TCk09/HNwpusZBBtwuJowyss2hRfDCzeL
Axby+sZ1aXYPPX0qPYUbiBirH9bxfuicQ6kFwRrQDM1XrG83QkKdwCyA5h6Rn6EF3/smZThxUWlx
8O6ibfctznpbR0TvFrgC7sEMeKQinlv0+CUqAhC/jXUwhvZxrud0H1InYDrz9/jz3pmVbe7nPIKH
E8KZ8S1swwHNjxq6YDhxXvoCvk0QPmZBle+mvvmeVVqA8F0ebYBIvZZZiyVf9lwJ7PJ0E5SPgQ1F
1eKbZ6Oz6rXiAf/reEf2JnaQJC/F1Dz6XoLAUw6FO4qjcuPSaaZXyf0Eitwb4f0XBWG60eERbDAI
ZhVSeobZ76m5X6ATagIgA75HT3LlTYTpGmGyE6NmOcnsTS2YH9Ul9EhAMKUx8U9SMny41+2Vjr2L
Y56mkoapUEFB6tK+NGbtotQq1neTOEvg5tR7BYqJKZMgnZT9EramiCiEEr9Mo/mWtXhxBmQzSd/K
XZ0PN6MvIFe5gDmNkU+qrLUHbZUS46GAyjWZLe+hLEAkhdO30guvllC3TUgzPRDB9PuSJ/Si6bCH
7R2NhdL81U58bzxW3ny5V5FyGZhPVP9BQgIYEtit7+kX0C7UXhzmDiZB/NuCsNjOlnNQf77Jl07r
5H2uadz1UYJ5XxZca1nkrfyCQxJs3yavup1J5AYw6T3M0fwyQB0ftI3l1fU58pAqnYKdjJHBtQES
9HbH+YkuvI78Lg802Pk5Ny4cPM2otmCiq1Wikq1O1Vo6dRUirwZGEbuPQZN8n0v9yUlwNA2t9M20
uf7DDO4yJ0/TQEeeKn6xNsmUL8pA17ng4pbZjduPAIuc+9wTVz6VQ1SqmJawpfSqqzJQt5gzP2G9
Yin5xE2ZyAZb8+oe+Ee+Hcb0QerIvWsVSrZgHeYN/iYXVl+cNRchwLDyxm0QFy+TfeWY5JdQgowU
DTY184YeqamlrqyWsvkIqdri1oXyC7KbCKzCuUU2AUhCFlSVlorWfzXbg7b0cG3jY4SGXaOagfNF
As/XkzQl6pzfWn3szhNyVeJX1htkCz2MDtPSrwVuMhvhkb6IeIL2Idz7OPMPqWSlNvL+Dho3LDnk
kcEX0U+bLgD/HpzO5cIT2ZOg7fI4ftd8f1T4wbsUUMI6z0K0z8pLsLJkpk2P4bz5tPwGXZwHED/m
A+BiPoOaV4tS5RYqP4Yu/M0W01uX0yyTSIZuvYDWl4vUz2rJkq1sxnlJu9IdQi2hU6yeuQ+NPmNw
qQ9hNnD5VGoLC+pSBVNcJ6YnlazKZL7oaNsmcH8x+YNNiYhJxT1B55LuVoGi9oS0dHtNX452+Hxa
RDbSgleoU6uCohP234fyEZLTWnYTzk+MkcKKbnxKepYpDmXnvcoeZjSayWdjJtid3PgNi7pqNSAU
rQfflvLb8uENteZIm/Fq5hQqEhYpIzbfW4EZApYaDAIcw3ofsQkfmr1vQRFsGPBpLK6CnFqKgedz
btyOStUzAqxhJayYmoNkBzj1vHxUEwZ+vM9IwqAYxcw3GgBurZpByuXRKhIdL2vOBBoEweR62PMh
p32/VJMrrIRY6l81T1A8M0kvwYxdqHXZbEP41MWvuueeVkl9XxKydwbdChdlchsDnBY1uXUbYGuH
bceWEANYMJkwI5j/CK14m4d7eq/r5a6dVXWs0rOfsm0dtHJIIzyrUuaR6kbbeeOpwC4zHUlA1EQr
vxVx/7Ou+js1lahfNZq7gyidtzGL3hLjB7jMNXZl6TrLCqYZ7Rrs8KXul9NmjvnaqgTRN9w94Tje
OS6on+hHZexmhLoJ1c2QVR2KPlPGrK5JH9yO8/isvqbQVE2ZSVG24srxKGa6Gr+9Klx2jUk2aaqF
5NHk7qgEhYrBBoU05qxcS2/AwvgB5diRbxHQtNaM+anSmvdRZncI2+7mYdz4kfLEJFBH8VQZnJYa
LK/0PTGmcFU35inRKXr1xfMkEghLGXmHKvg4YfSOY522FgOfOmq0I62evUGQ6KqhvWziWhWnVnEO
ZKPS4waoQ3QQmbgaR4ZgU9FgomGxFQPwPSCB26WwED1k2BBBowKqXg0MPDzrVBmJxqhkgBsTjBgY
WyoS6DrDIDKjzp5S9ciz+qPiYfn5W1F3wDXMXU/tRDgqt2ZUmmO+bzSxjxuKc+NSPgOYrsQnIy+4
HHB4nSC6oemb3SUmX5OvONbDd4qH26oeACWCROoMAr/cyJ9bkLPL/dAGiJWKmsw+JqGaNHjoOUwS
gF54XKEKTh4IpnATOt439NIOqKcxxJfbr3EfrKAnN1SpdgCmc7SyE6rx731JzjaNWbY2GdAqvWe9
76vwXYSKy4nodzeQFgkvPdZDd5cN436SpoXbrIoPsAdZRz2aByqidqjCLplWqEpl2cjMUKB22La5
t/HU+kjDBUk07usccJyt1N4K5zxoZKtJxGwATCldF769BsBLcSriB3EyhmQ1m0ykVO7yCDhILGFx
UqSEdl1SGYz26O2Sg/qARpGjv29E5e+T44Ac7q7G42hjkCDrVnkbCaLJou21VdBcmYg1ORXTKw7E
CBajjgM+CAG97OdiZrvknsUstnGCrVzWcIlaN3+sW2QKkoFVKui0ddbmkJoc9801ciKGq9Cy0cTM
35cqzaJ3VGfxppKInaLE6+2dWMeahqWtoDS5LHaEijCdcHGOHVJj3zH9bZIQnk7uTzfyUJhQJbk8
sBk0iffLQ8l/U+eAZiQc66WSLYERIY3HtUOslLITMTIguJsyyd2dmkomlfdKoPMwDItvsBHeldCQ
78HFLqki4A34nsibfGIJSWYqSnP53MzttdRIvQPsGIGyOUyoLG/K/3dFknex5MyFxahe1rZUEEa3
uFxXDdaMqlgNtYf5FCwq+n4pQLTymirDimY1zn9Nt6lDf6c1BCSmk7BmdflbjfKHN6GG5HWXy72M
tgg5qpyvl2hu+aKEXtNGOjZzM0keldncVz+6haSLsLV9D4r/NjSqu8aT330ajPusujQm/SVwCLcl
TYAgzF6hDngbK0JWsE+Mj5qAsIkkh+pYFiEudoz6Mb2rUlB9mgdLnRGyb4rpRQuIVaQbX83+7eCG
INAi1FBhzYNzAUh/6i6B/FAMDGoT9YD8lPDVTjZCxZ4kKainn4HlQvUp5I70fI/fBJObP3Xrys+f
ZdWeQrQGkWjsYVCsJqfIdnnRryOgNpkmdpFzHfTlUdPlyxziLjK55LpB25wbfDSPRepqK6bLfuNM
2cVgxublqPfd/aTnj3nar9C0GA+gbR2p+bvZGe/g5mhbl/LdOtY1ueomiWVGqdVPCE9hbggWEpxv
OVvV2bAywJylEjYEOTWa3U7vAaalcHO0rMevy+yBV6N6v5Vh56yrKoPDZxA2JN143cSWfjbh1UV9
BP/LozMng6A/hMnwUHdglLB7Xg+E26RHbwWi+lgePjo2zLe8QehMaq9AtVWNNEwOs/RwYdXTbzlo
sf3QOSkKk4O5RxT2phi8ECqvo9+JCvu6T42LVAldOLNTHRMUYEIT/Z1lExjsdS8lymgwHTDt/tg4
ygk7mQj/dR8VnrBAYQTtrltUi7EjUxsA2eLkcOcMYVgeF60KBwNIZFLC7dSjqIXuAjw+/GzriHqx
iJhpjEp5HKKbsgpS39xgPNLsmiz70eiaeYLXimciDQUgdMYW3GK0WtQMlk2cBi9+Pflb06rwGUS2
7rfNciyRRB64TSLPW2BJU05HrqZ9avPBPi17Xx5aEeJGoVOfYkDWFzac5a1AUn6lFYl++twAfwV6
5stk21cIdlxUY9wck6ImMECmV+u7g6WliGpE1VDlK5dZAOHrNLTuc+VuN/jdbrTGEbZCfAYvZJ6W
TRel1qlu1H1FwX/7+UQS8EZZSkXDUDzyZUO53/zY69LUwhRPPeMOqjapmzZ3a1zd+JpOc0/qd01q
6HclTqe7FBLAJgrEMSoK95ya8SPY9upst21N4hjnBy3DjpFf6a5ETzQfdXmvi/rM0+OVMLoIlHqW
HP2s7yhEFogReX6xRtHBunXw2LmNI11uBaKpW98H2dcaTrNDIcNh0pmAZq86r2VAqYcU2qubgfdY
Ho2Dg4KpPmqbAQ/AfdfxcUJgh3ezBV5+soFneyV1iuWYSxrW+p24sbXrMdXL27m6oig27VyQXbZe
ZtdoEpMaCiS+I0j5q9lObRYirnPTaVgeLrtOEf1EzwmpJrexSAEM67Ts9epX+O2YLhqsHu1nb5ij
NW4h3WYw3RdNd9vd6KfVBUoAuCo7q1HpU/Rqs+wBWryncIb5g2QFxwMJAqzI3hMa7egAomuxHFo2
uhK6WfYkiHQgsDLbMullR5M+g0lN8uREr3zA27RnlJtlK1nx7avp1m+Dnm4TGwRAfrAc2SvhzsH9
ZO7Lob5HjXgFbWY6eDbMJnUXu+rubFH82nd2cka/N2T4BVtPK1pwdv3ZQf/wnJvQo7if9G07Xrkd
nA/HohyO+Ey9hvSBxiP62KsRDRz4pWh1IEfTxApV2kp7jdWfcbTj2zxOulOfCg+ehbIzydREUwbl
PgZev7fsKjHWYRpE8FwjsdLJKffZaF5FGDTSSjQPQbuTLsSUwGoueK0goOv91eKCItCTgM3lXXcJ
rsNpZsxr3NpLquD4Zq9E8aNCc/M07e1O5yPYdXcq1YcJTTRVCAnZ1T0YT8iRJVtKEeO6CGL75M46
Mmdqb9kEdv3HXozoCdYSHitnd5xcOe2zoupPi0HMNER/7C3HUDgawmA+Uj2GYBUgxdNF8Qz+GzYg
isheuzWRlYWu2LxOBpc1dlmip/5GRvFzFlXN2hohOct6Ohhh+2imLr88+vXTpG9TBjOFhyE8B7F3
MhXSW7SBPEsfH8pQhEeblKfIknQD5+t74Nn7xIUjpB+icsSNUj7NTvsNE+VgjefqYSAuJfM1kxN4
+Ri9f+vRSWA7dTHa7lDtrvWCGkajadQ97FfdhIXXw0pFYfmyrTNQn6Ept++WxPDDgKE9DLBsoskU
W8MFRmakG0+4clOmoOd9t3lOnPx7I7zvJCYrx0B63elCNOOCt8muYRQ0d0XoMK3jT0zVdBdq0VF9
Ad1ENHEtPW6JMbL2c0qsl0wEt50HxRXkxUMbDRuKLGvZY7nNhFxjKQolDrETy73KIma7WrzGmfVS
z5yknqN3b2SZGzqYZxGlRsPJMR7EicOJvAfTD78jivsdQTLqXrhLgFvPQiI4RBlMCFn186Cl59k6
zRUO4rpJv1fk9c6ZYb3rU2ue8zJ+Zha6TPWoxi6U9pRbyb3ZdTdmJcG5jt10mPHbzGvN3iKd11Af
ZoGby3hNL65f1bdj4Sh+U1qfZ0EFnFbUe2L2uGKqKo+tobla6kjMRe+RSgSy5KF3F0y+IKLOln5d
4EMswFo+D+pbQ+9ReSB9Wip6iR++q1LQuCRU6HWuvbxYt2ZwQvcJkyxneAI2jruFDo8TuIXe4nKO
P5VDomNq5C12UlEgceubtBq2lkjfYl+/twgWqR2SM3s5pH6Ysx7WJgAOVAkJKEFHWSiLszc0BbTV
AQX909/jbWwF4fs3KJivkxUAa/LpClqG/QVf1MxziEQh5SurdA7FRK4CIj4CvV6vRnokrsy/E+kF
pDGg+zHK7ZZyF9jrTWfmKz9KnG1D1E2BIsaHRWUGy6UMKTOiO5JZA07zpLOEPKos3FyNCfpvnUNy
2UHuIiwEMTK9CyV9AEfb2+juAYaoxLcjfisTgeRR9SI88210Em0N4Z7SQbabma4J+ZES7LSzAMby
9xfFUICuP10UMKSGi/sd+McvuEc3RHbNoyRyqHPjqQNOVKekrOojxaN3abgX83AI/Xozjp23+fv3
Nv/ivQ0dUKBtQzYGFPvFi7Cxe7j5g8wOUnW884CKEW9kRE8OZQbNxJkFgqAALYLsBJQy8+gPA0r0
8Ttt0bvADydScR2qsE5Lub2sM/8Iz+mfYGlKgvPrFTJ01/E9DwVNi6Yhz/+GoSzqsUhtkTJsPD5l
1CocetMMK6ZhkslJldcKI4Ua0fnQiMFVARmrhvRdgTlwaOaLYYEFIsPblWTEYA3eLJXLLSxDtyze
0Ft8yygVMiZ2tklQFibRa9nEBLc3CwQx1FXersqBEOWvqudkcl0U8UgKF5wGacI7jWCxcTFPMREU
wmgjk/uEBTecx4tUfUr4ZSZWcbTixjq7HBP7MExOBq2xR5g6+hUXw/WLL6Cmk7BR53kT9XCX1Q2i
H+M3UxUZY1EdEbVUII9ypvVYW9N9Nkb/5Mdo/Qkc6+uGY5iWI1xXF38CrMoxLnFgwmk7FqmzxjRo
C0aV7FfhTWo1kyHnS6cxl0dqNP0qLbDpSDBxuzJ6eydGvWQ5oKLsuTGRcSYbZQo/HJpe22dqvZ4G
6jkoWbpI1oTUT2q/v7MDGsDSKM9z4+e7Xp/f81nrmdzaEg8e9OpUsTmMqFhYYbTOo7ewwR5SGtSr
Y3461VAsYopkycDcX5Oj6GBUVlZO1AV/BV6seZAu1TfKDGVNuU2whKJVeTNENKZSY4DPW2bP7kxG
TE/7LTfhlcZzt5YTMw9mzK9Z6xIVquejjM3Sb+20X9gayx01B81o5TYp2h+5v5Tr89wkUrC22RDv
I71460zKjbml7z1USWwNpm0Rwv9PLFe1RuJwN2BKTKBHvYqKj01pLjXrs0aRCwwD39rx27ul1i61
8gq7D4hJ2q/SZPgUBUKMZeC8GD3hHrYTNEZSEiwdXFmDp1FNu3dVNMNey00BcamSO9olyUpL5FG+
mYhunAZgU2sEDZ8cnqRDcArL4buNXQzB2S6wOzg87lEqkICIWScQ+z9YtfYa5tzn6qNWR9SNfmkD
TNW07K8ngcWxgURH3HfjkxU4gDUqSY8LzZGsbB7/fgIz/mJFMRxTYAArhOM7X81Uww6Mia016cFS
X1mtBi7HiOH8n1p7UbgJSSviViBy4lVQquadapiVCkkHmdhaVW32D/jdPyO+fctnkXC4j0wqkl+N
VdtJDELGRnzInPBF5skN4fNRlb4zmF8acoCBQpyVQ/+koFe5l70FevXN8px/uDZ/MbnjWUuFDYqE
DSTyK/QcfnYfiKKMD200SpA33FUdasGNXINsaZF9Mn/UpGr97PwQNf2XEMh5o+obQuHHwFMo4mSx
yQPvQe/iB9OO8Jgjjl3HcvwHJK7Sev4yxds6cw4IeeUGa3/F4RJg27TBh+gwQnLdaHTRQVZs9L5J
1l6ANIrPwxX+E+7W4We7KPSLyESEz9URyTT5RwrU5ymNh20Xe/kW/AS8RFWNimH3eRa8WOqsODI1
APPKzn9CuBPAgz6gPM4V0layR0JoSMdHXH7KjT6DijVzeOxBam+wn/CffHIhU78z63stzertUhMP
tZjVp54PZmptqPThCjZQWMu+SadND1lVoG3QxdGO22Ldgqx8FLm5E7l/JaJpvvT7GVkL+hYaWi8h
cjunpOa2sSpZoDlgzLvY177VskEYFPguI1h/njLAupp1UDXHBSpaUFPzfO0BA/Z3nTUiMqObXjAh
Y45770dgo0Irh39qaUd0lm6KLnx3Sr3bC+sQJFl9KBuPgnY5JrtKwJwWc3WufCnv0BcgOU2ZrfKp
HQ91HP9qh7j8iD7+nxr1D9Qo2CAsun9jcF3HM1HH75yoj3/5gxIFz+i/dBtfYgJzddeoiPFfQucG
5teGTVKNv7SHFjj4+T84UZaL0Lmnk8Ojcm78u8G18V+WqYIr1/IMxzf+TzrnhvgaQug+JldosHsI
/aCxa1tfQPV55TbNmIrh7FkZqkEY/p6WDQ3M+USzdD6ZqgRQoNCxpuqF9ZIS4A10ZcK07KlNPGff
gKSxOLY0ApBTI3kPACsRQbBHBopHWHT6MB5VMpPL3rIZ1MPFTNVdJGiXg1qVdoBroqM+ImgRltMD
RAPkbHylL4smTlg/6+Z8NqM22CVKbvZzYzQNFNrlcT777PZ2/m2xaO2UZOBiZRq5rQc288P3FKDL
KqTAtrGVLtayMatWCYWMNY8/d83M/xGnZrMNmwLi8/J03+Nh8fHKJC8mJfycTJukxxdO0OLRP66Y
N2XVIUWQk1Y25g/LVfx4mhLmRYPqpr4blNihoyQSW4FU4+fDLItoARZapLAUq7Rs21Mxpw4NZ7WL
gDfSzcvustF8oz15Y2Wj31QwQ80lgo1Ex8Xpc4MRAl8/NMDxYM7M5UcImvpnLt1Nhw3xKZKiPLl9
IvWth3kc/cdQIIO0HF5e8PmqoTafnMHStjN2ykBMqUVODAyryJvTsmf8z17cWbW+/vK0Ho8BWqBW
ku+00XgIPNR801ZykZYXLo/NXl3I3576PPtv5ywsdWmnlrA/m3IDCg6f4/Pd5cfT/3NwOcfHOy27
n69c/jGXexztihOCc8r1yTM+9jS7NamxZrkFBYPd5ellU83ZK3lhsP08tOzl6gTLnlNp06Eok49X
fB7//AenQaiylPtcqWMiE8CVb0CRwS5f9pfDnxtXjZWP55eDf/n4t1Mtu3E1JLvUsR4+/2XZ+zjP
11P89r5/2k38nxag4+PXd/jtTJmYBBKapqs0D/gaf/NO/7t3/vzQv33v3879+fyyt2x+e/q33eWp
WCQ0cDNr5zppuTY9bv/P4b3s/cdjH/fF16ephxWHLwe1kptpuXUmSsTz+ss7IJdX61ttnrk+dj3i
9sWU9vk/n6/+ctrlCTHf0o12jt7MUKBwWJ6WPUMJvH4+/HKstIkmVotK7Z92l5cuTy17y2Y50XLK
z4e0YZgBl8f5crpl1xkAekER+rt3X164bJa3cezoQeuGbLccMtNK9M/Lbp8gurZNGiRX9MFFiRG1
YKF0gqeZ8j1ltH8JDC/PeJlJNvXx1PKq5SipLBoM7lzhMFYlw8ZutaSna8qpZj0R8/2yi+J6XiKX
wtGP05jAAMCwUGrNF3nij3MpGV/Y8zUSgyllKBrTxqWvobErxfg9ru2XYIZJkcM/KdChgZnQfU8z
Gxm/lmZUn/2cEAbK8ane5poi1UjS4cGLLzC2RnQH9DB6haD4T5Yb/rDmHqk5lqAVQoj5GkyEu/3t
U358jQmNvtUU19F2UWnHOqc4gSFgLV3cvdXmr4596rp//Jv6j+V1//Hhh+T0l1P/L05DjtShq+gd
ljP7y2K7vNPH7nJ0OY33KT3/Hz8JwgqnCPvt/e+fpkExWVLykstKRusCUwKlTr/steqbfR77+prP
pz9f83kM2SEB0eXfT/HltMglsH4uBz9P8X97m+XTfr7L52mWY36SvoCDLk40lWqEuVnPTLWaLnvL
seUhK/iNkejT7vN4j4kKa6H6t4/d5alkWVeX//lyxuVhvqyQy9Mfr1z+CVj1H+/98fzn449zRuDi
J83JNjOI6ZVbakAupXNh6K/RqOUXaBOdSwXfMXIQVmMHeKfRB6o8RKQKWYz6BEDtObCAjNtCQrqT
31PqbhsPTfo16zOqmZGL3oeT+vs6z8+N75eHvjX2vtR7MCjeKxSEdCPjU9q8Cg1udirz4+AhqAeQ
LFrb7h2Va0rCOoL4WlP9SOYeVykijG1sXXkixF+tCvaNHL1TWmfGKourB93V7H1UNs9ZrP1Icogc
k0HCqLoo4aB76wQ8B8JhjV8gUhvjveYM7tpJI/pi+KdnQLj6rACy1E7bpop+pAHgr2mgFNMAa3GC
YRuBM8jl2Gz7MRt2hWsfZFrdqFJtWigmNaDaVSLEmRQBYuPgi1WTpm9TBjwDWFxxoZpyqhF0ykz9
W26l41Uey7M+NduS2H0zAS7thzI5OtXOJwNfV2Xlb3MflUO7nbBIH+I7AUJ6I8IsXb2hPYN5b1dG
/JLI19g08s7xMONfF79huGltjeFFb+67UN5UQA/D6lDmlMWkq+Y5J9rPtQXGBb1XcJM6Smuego4F
cEjcGWmyW6iChwrzlJNpqqJgiy5B55WvOL0AAm9D6KllQGIbWbem9TPrfQth5Kh/zKjaerBs7nDr
gBZRvThKwKzD366bbkOIT4kpLxKKGzI3itMCtXRkBa10kC1qRFT+oHbMq6CI4mM7gYpLp/oSW7LT
0DKpVjpMJ7sBqdz5DX7BZrfGBvpHYiAuZyI1e54spBBFFW5AXMTHyDVf+gjn7ho4aQzjsVKgNilb
JK31vR067tZCJacg9ndiuetivpaYh+M4eC8F8tbXfYe4Tvfs3esAQfeuYkU6jfZLizDrBJajit+l
P5f7mr5eBjZx3czWjZVBZkW12ZEUsBG1XbcO4rRG3wFQQzDLLhC1wnaYgjpmc1GRNccqoagdg3Df
VJ5CI6BWr8Wxi91FuB2cvDpYfvsSpt27xHd0Y1Vtt8rT615v863S+b52jIuIdi8svStpteLCo6tJ
qRP1JPlTE2EAviLbZblExZPSxLrtDJyY5HtR2TcYdlAXlgyHbVQj/m7Psdz76U2V9NC/ahp7oknA
6GHHuQZ54FOqiuNNU7JEwyUNKU/mYKtDqif9bNxJrGBXtiE4TxCrYvFLO4+3ohX1tkF2btWZ3Wn5
j0lGEZY+02VRNjdFEEpMnbNDbMwXrevucu6PJs3x5rbpsCXJbUe0v6JO410IgxZn4OWQWroc7S77
VJWTcWEmCQC5imTNDo0fo1Nn22DAwcsJJ3kzFuI4jegF0TzRN9KzFCuzu0WMekKFMe9Z7cto7UDY
vplifgnbAkyYT94j1BHW8FrH772j/+5aobGvHPuBpixVnKS9r63IO8wzpgwxALyplhM66JgVdYTQ
VRo2l7p3yqPI2QObvAHSofMj2fCLSucRK0WQhvN06Ie0pKUDDqyDHoJxYbOlxbubk/7Nhvi6GgcU
rvGrn9E3rsudhZhxa9ZgaoJ954R4y6RKvr2Tj3iquJDULfscoKS29qdXi2BEWHAnbVdmyBAi9Stq
ThD3tbMNQ1r+8IYM7yJlNB6XFh6uIZPq2zg1sltRl30rET62BoU455NBHINVOfgUrnpA9whKYXKG
XdVKN8bntkXui6b5QfLj0qKJfs198Iua+iUCUQeRjPdBUd00gXT2XuujSVS5NCRwZm01RBrHsn1A
spFBEZT1SoccsW8t676nwwk82T8WMIcQpRunmyFp8pUVg94De4KiaJai4IScqCxtymsuYLkAzFmZ
z/sQ8+SqGq8CSzzDLTPWkHbpQyDHVJbzy2YqzLvKlU/cfTTU644eJf3eTcaj1g925WCTj6YxPqBz
eJGYFWwe4MzIVSldyfAx5jbdd9abAXGdAspYrY0Ko3IKT/dj4Kcbt49wJWujY68E5g1NAHcyHowO
947W78+68+ojrbUH7nHwW7vDBEVV9ev83gpyGDN1Gq61Iq3Qqs/2wm+d+0yu+94zL7prUVXaxcAN
xp2GuHcSTzBx3HU1yW7V5P6FOfUm4paetw3FbT+PBhgI7skhaJpVUWnmcXRuvK69qsa03lQuYw/2
l/ff7J3ZkpzKlm2/iGPg9I83gmgzI1spJeULpmaLvu/5+hrusbdCR/eUldV7vWA4EC3guK8115gU
PmenrP/UMora8mjUQ7q7vs/emSBQJwTnALGsjx2b1OzimxZYmYkdV5sCuWutU6unpJCX7inzkt2S
WulzFtmA46WAYlmsu6SKQxKsaAIjF7p4g9enlaQXcz1Uaw95mVzGFqezwzKGb6sDhtWa/bdFSMAj
ziibfAA4uoRf28G+G4mgB3AsiG9lzl9Fi1zXnSFScafgtclMYBPVVO7NZLCzMGl3uXsnHOhnVhNi
tj37lLuhgNulBoJmzRFfGm8wtn5b4LLjsamtde+4uMgc57L6QkStOK0jI6LBSfaa7Xycx2XvGMXH
EsvPTe+VxzziDLsdIfLYX+8bz+qZrXcfygHm3iClQr4ZP2ReNeG1aWebxkhC8BIlRfJTtDPL9LF9
0XsxP+Cqu3dTxEEV94abhRN1bthf9uPXcUh2EVyCIHHCJxMwH48bYXNB62eqCMtdS7yCKqnlmAxW
dsDw9S0s0vy8phqCJRjD47yHuR0h9AEAiWsgxUt6i1Oa81BRGH+wErThznIfyn+6NkaY7i6TpZqe
b4KbWvfTrqR8iBK65EdtJOl2sRgodAni4R5jz6CtgH16mk9WdqzhtZUfPAJEA/3x2UG4G3fGdCnT
RGInxbCzpvJhiJGsR2aNiFyvXjtGDg3x8aDv+yffbNoN2HMEaqJ+tB2KYwAdVuFhdgZBfwbH36W0
KIDGgbLzdciMew7itJnPs23kKFOi+0SM32ocTS0d29tSz4DX2zgpjiH6VBG/kMQauUb7/ZTGPzIA
KFOG8Gf+mU/asm1cDSYoROkODu7WtFAjpxZo9sLpEOf8NBc6EL3JETC5Fhi62N2aevxAVSVFBh5J
8MYdlw0VD4D/Sg1hTVaGp4YhtN6CH6lX8ss6dDQSFrmLKJlkA/RSDN2H7N7lEymvaFNkZXkXWI2p
nxp33q8V7nz0cbvCoBDfKdMX9FrfBzfhAjAyiAn8cXGe7NNBaxn5DHdN7DjEeZ27pj6W+ZKcgE8F
ERAFezLuen9Fn6yDkAZxXQtqOf2qNrGsq7fCep+qxnzsDNl15mWGC/mMKGP8Xuq4cFOrzT8eBgiK
PzBjq5nWHaquPixw3pm4FC8oE4AllPUlMknkTMWAg135ag/Dj6ijTlOvdfTQ8ecc8yncAGNBArah
bFcMx7iA5d3MdM1xGt+hVHjICEPj1AmH0PiMJ6C/oTN0dmlW3/McZLjlUFuM7gkVsu9DMeK6teJ6
a5n4AjRS8WR3mKzL2vFIfx/7BSwlPhwmDEjDrF6QryUHlPghrs3RccjXJUDUBYM/XF1EX+m600fx
mDotNnw8jGOyO0Pmppc6HR/s5EfriYd2Es4n8L3bPDnXGuPtOSPWvaZ/LatJ8dxIagtf8Hjn2SvX
KK7emovVhQeklyGatpm8MIY0bgxBMxncfMlmJNfFyOTZAEWzTUPxoNW8R9UjLo7CCoqE5sjCg3DX
GzmRhgko+6Bnd0k/UJuDw84ULZewjfU9ovRP0GCjQ0mZKYBZVGTEKz721Z0lLExKGy4w3xjsIJ8I
d8z9iqtf/BUk0gdQ805QhtNP0WPK7o/GyVhGSjo+Eo7H/Lpbfk7FbL7ZMajPTKvlwHI2d5OBqjOt
Opy5gtQQ/jGywjsNKWXd43TiD3p08LQLlXLffMp2LkSO9oltWmdj7i5dlmCwsUaniKjwkRj9V7vq
Fogwq00R3smJw/Xg+sNftUeRbR7uYj35PoqMkjcqzShaSKhLwHU4zvsfbRH6+2am9ouKjQSb5sCg
Enxbu/53aVBSYa2ttf7FdruD1eIk6iM968Lo2Wuzt0qEyPS8j1aHqHJkkrwxXZjkYcNZHT4C9ubN
wMpsXD17GPXunl462TYYTXktQmRRvVWWwFuX8vXKJds35tuFwtU6S9YHaikgAfcggUZBjW/rc8o0
4xkYmfakp3YIfrHJn5rwztJ8RPlq04RjXTvn2eW6zXDxEoBYVJxur4oEWlEo0vG+lu+kdoAT/dpj
txQ0PRT3eH3tmtcut6anyZgOvdsKpCRTvJmwXN1MQMf5ItFHDbEgxS2MYtNmcHfjSBXsnNzZFncV
IYKHEU3wcy8XSx4+Q433JKLcjSb7SS0IR4LCX1bpcuj+va10lgaL7Zhb/te2YfUQKWKeeJDSt8qz
w8dCLgYuxtptnrgpBF1+3+7nQognGMfiidAsNn/SnEY1uz42n9LWTR4naNZq021751ifEoa/Z7XJ
0xrxlGP1GxRTV+1ux5oiFMjwbdSE8pDfdphksRm+3LbYoirIH1flSX2w2hHGiDT83gyYnNaB2qR2
Jnh83tnO8qo2wTRPHlwXIWgUp8/ECis3W556w0iep2b+OSOYgqMOYGBJ8/t5tq0ntfBW7quqd+z9
bVsOO+AQdiboPF1LSaMTdrk3teGc2Zn9lMiFOnhIHNI5IS5GuGEjWvFiTmoeOZvVrr3Dtd2iatq3
GNxva7U/rm3ByGh+Qqj3uPr0IVAxkEE1g/Xk+5n2aCd3kWyYTG+uC6ZWX4Y0Xs8LDAaNUcjaBTN1
PbvbcXM2+sd81fEulK919cq5i4rkqaiL4aGm3PB6Ra01HLwZTJOfF91jxejr2dK86Fmk1WsdRiDa
5TWnFk4DpTv0AMmppjrW8LBBsRv8eNSr1DaxCPBJVXYBzo9IVI/8pxzY6lOU8YVNc3iHEuw/qe3C
LUaqe1PcJD2d3yEPC4flVLuy2F6+klkglgaGSdiG669aEoqJI995wrTOfapLHLCMGF9n5ljuk9ph
9Gl30muATaqpdkSZjpgtb/DeyXqNgT/Ipa5ARTomCyO30b6/HRs3FEL6WefiA9mke2/Bs2HVwvi5
Lm3sTSzsrUw3BFHtUi66h0A4UKDYJM+DXFh915+IKVE5M8/6FVr3fyqC/0FFACSTvPp/ryLYVnnV
fv1R/S4juL7ml4xAICOQLFTbdKgu9VDj/iMjkAoDR9fRA9jCNtER/JIRwE/VDdNhGGjq6EWFjpLn
b7Sq6fwLb3PhEyW0bZgtuv+/QavyNf5dE6R7TAIRpfpwI016dOsPcapexLUealAXckmqQNfVnKeO
JA3FZn+vXbfVMzyiFE5HvpnUujrq/9s3hwwm2mVBWyvf5fZ+qqkWlYHhr/CAz0ST/4SzgbXuiHs/
U5dCHZZ0tMyUWybwuRkjKBwW1MZEZkrUogaEQMxSHQQsIaPYQe5TR+Xy9bdDf3u72zG33WqNeDeT
9mH6MsLsobf/52P++NTJSlEl3HartT+OuX6zTnOZmPiMGG7HIJT+pKdwm7S8p4tpx0MXllgSr1N7
1pHdMh/Owp7EsdyqFq7T/Vs7qyjBUntWJrKGZkcn9Wq1KR9JQRsf1PrtQNVUi9uR18Plx/72Af9p
9x/borLy9l3mXGTIZ3D0+nR7J7UGAvTi6g11h9IzdjazZsUtjVW1SH+tqaaYMcOliBPnWdUeTJ3n
lN+511N5O4t/nFTVLNX59yCay4h5TSll7azb1pJZRnnR4YZG6cTsJrs0lj6l6iIE9hmj1ASJpA5U
29Ta9XXqkha2ZhKCNh7UdbqobWp3YRh3jRlnB9XKJ2YeQ9LjA68+83acmKwnB/bDXu24XfyqeX1T
+QWpmp0N7WGShTgMh6jBUatqkUwGNQr5VwzoqNiJiL+iwaFQSJUl3qoULRcYwKIxz+AB1Z3dKo9b
oqes9nBRqqiJTkZcUG7m4aEjKwxlARtJxm5GncjZZzA7JDBwFlV+ePV+VkfArIX20eqHVvr/hlJS
kuIiRyXJr7bZVshunfKLmFHaqIVK3qo1lXU1crKyqsm86tO61B6TIE4P9UVUFZfWUWr/ISxqOksv
iceD9CFTeTSVsIyU0Oe3VTNhZr9IINrcBFmVo4NRBudIilkFfCf9rhky28UT4QZ7T6nWRf2cUmmJ
1Cp5TQpi8qLAJhZHa2xqXVE8ajiauWnqHFOLdNru9vVdI3UD0cj6KXnt1vLn99IqWTXVwpI71BrE
2ovXUceojId7gq34JFFjhy28/I+KgoDQunTP6l9QSXC1pj5NHxCYzJa7Vd7OytM5XaWnYbkw+aBE
4W/b2ChBaLmxkT0GdVbamzwTLsKBxiWzQdnRknbApK7fy5CyhDjlCq0EYUH1pdQ5sbR2CxxOgO9D
NaHO0O1chfu1xug6JyMuuYrFW93hBHFtEnzDpT2Fu9BS2bvpdBxfkpBJm7zkMG9+8+cGFZm1nrAC
Hg/KsFvtU2uWIXbCynNY0OQ2NaVBk2v+LCVDmlSiNbHW7Qxz+OH1E3iLPsbs2sxAxVAVy6pql2v6
ivVTvbdHq6ZIx8TsQK2GacwTS270ugIPqza6v8kfsl7aR93UERiNVgD+uKRtP/pMfhHJk1yotVvT
W/2aZEj8U20ahuiLN84YhlSA9YnZuB2yg4JRWLReBiPrz2pTHPUCI8kKha33qbZy+vtfP9bDMZ0f
+6s9I6LaiFmrg9svvP5MM+646rqlOde9IU56cc/4tTnffqVqqt9bW3WDEfm4n702PCS5sWx1i7r4
m/DjamL/m/KjanCjcSkoVC7Iw+zSnwvMT3+7XtXVUWWdH5gO1SomGXtkI+oOlgt/0A5FbBqH2ybL
Kh6amDtPoNQ7pyaP+NsiWslEuTbW0OqsVB721o0+PqXodxhtMIlWZtWqmeJQg6RGPsZtIBGUwEHn
uqoHlPRALXSvqLlsGtwMcTHcOiN+CLXo68CV17wyDS9ctEFpMU7btsaOWm0Ly+Xdrfp0LwYcFdQC
hwxMZisd16m4sAKTmkDwGTwdZ3y5zmrNJbmFkC9r51PrvhoTPnxu6TnbCu/Pc10UsCp57nVnXy5G
sCEw5uZi95vPubrAr210iaSpfKCBMUUFTo1n0/UCb+WJVIt1wbIUJMXkbUTjk7ddXVI/QhpBm1Kj
01PbQNUmPpB9hQe8/PvUxa3Wbs2+dYxdpRMCxSJn4y4rtdByEUXGJxsUrpQYorRQyky5cJUj8q9t
qontiE+sVe5RB6qX3Jpqm5lG8UEszp1qWTyhJQ6Ct76uqq2/vc911cNZzOnp9xwq4Pdt11Dy/49E
QnSzfdK750o4YzCQEAjwojSDUYvwnqQgAABfkQWi5jrL5VCyV0Mmo6TXsOTGTq2q/XQqj+RSUjxr
ifeUUhcySblJq1QtalVtVIta7lZrGqNmBphSi3N7jWqOz+YAivX2SrVVNYnT88szAcSs7pyaoYls
Y9km1Yj/vFMcwg8RiV1SHiFvPLW7UuMZtUrmm+GrPJx4SolPEYtM6Wxu7f+4u1DjZnWkelGuRse3
91QvvzWvu//4tPT2GttPq0M/1NdvoF7327e8Hnh9D1eykqLQoyYo46GPPRYPPaxycS2X7VBYYwAo
ECmX3KYWw6811Vw9HkXqYLV2e61qDmsTn3MbCwaOsvAYRsErV3XbWUF0y7fSLPm4VavXrbf3uX0U
T0R9GyHK3aq96vNuH6/Wbgf/9o639/rjK/7xkttxc0JPAbmNFFV9NuRtqxa49f7nprlI21Fyw/hb
cYiQj7FGjjZuC8sGxxnayw+1iToRHu++HJrdDvmjqXb8t9sqaZWeDABu1HGmGi/88V7XT/mP+4fR
DrcQx6y/v/GvH6q+u/oVneqkbr9e/RlqN+lnuq/bT70dYxuRfRobbIAn6rGJCl9fJN9d/XmUaHPK
XWNCdJw5r3Vdgt/JwfZXapBXjCNOkQBs8FOtzsg5EEOrIZ9q3xbXjW1pgD1q0Bv9eRAFvNX5+pbq
TVRbvfy6UbX1JZ93Rkne1CNkS9Zn2mK6qDGRbf1zn2PCrWs2GZSWMncixKgSgNmvu6Z2XTIUGqFt
9dgj6z+9EgUP4Ft2x5FkFVLuFu6QHEArTfugxpJKtC7imN8PDRBLQUOvduHgW2dfFumrtbgp7Oua
hdfagan+EQULc0Y5fvLVqCot0Wr5psC/OQdZtdXuDEHXj6E5TxwwV80ZNQpDrkQ+vyO5UBsdDZrn
KDoLlJfxImK/3YPEmCk/i72zPvcLPEgPzohcDMAwMYGi5jCCgpDKqYtaK0ZoICljhlYv9XMvF5Mb
rucO3uguquxv1i82gQIUqIXa5jBCCEwDMdiEfHejEaDcVRhInQXY7S2kG5u8e/p5bcl2F+px7Mkn
sVp0qz1ixfpJpwumi5D/hC3HVeqPUWtqoXbkslKiH0PIp4Uzna8LkcfHbgW6oPpGVeSQrjL8oOof
rqtqq14mD+RE/b2qnPAdw2eukfB7I9gFfx5syN76Vkah1ii2qE1ORtVSHnBbFP/eVDvUtqTB01zz
ZzsoJXxBVW04KdxWUs0T4V+23XaotVn+Vf5MsiyTo3l1ftXabTHKa0Cdc7VNNXtDBn1u7evaOjzH
6zLss+tsQb6h2qFerF6XRO5D71gA5OQj91bFcWtq6hEZq8keNnbluVGK0NuhcUKJVKgv/va3g3Iz
OSQJFtIjU1W0V2F3nJdhPFNgP5594XoMjgxcEzMnITJdU0cxgd8LoA0P92oxNBMRVBCnrj53PBQM
pJJqMRRSf4n2NRj1ATax7HmaceHhcu2uZLuAzrerycaT2/WWc242AYTICYT3PJ0Nubg1h9WKQbL/
2q3W1DHqaNWsQ4rSVQjy/4K1/0Ow1vBtoqv/fbD2/8HLL7uv3e/B2utr/g7Wev6/HMu2XFf4lo/X
lUuw9O9grW/9yzEc33GE5dq2B0/5V7CWiKytUw9GVaVp2r4pX/VPsNYkjmtwtMdmWar1vyr6Eobg
9/xewWkYvJ1uysIzw7YtLDzZ/1uRPgQjYdVisE42PovI8SwfnGV3Fyf2W265yWkQCYJBx0KLvne7
rYNHEYjM9os7N/puIKByjMhQeU7xpfPzGB9SDz4T+X7iidFHn3xUVUzJyVxhPAkzcQjOQUmNLgAT
wJeKYgzSEO3XOLifoiWdD76WoontglqaavYRalDbXS8ByJp5rxUw7ZmPMiUUZrZLQpiwmfENuEyY
kj+lvwRVVmAz2LsoSQoDm62mcn9iruG8dsm0nYQVCBJNj7kdYm2JRUA5IICq/QVB/6zbB9KDRH4s
qC9E2XfuEj9ZpS9OuY4Wpng/tXX8EbEFWsgG817ueQYLq/UA63t9SpPUCLJu1YMOvN/UwxxPsUd0
0f9UVYbNbn5ekiw9JVWaPK22tk0mv94Ch5kf7eqR2j4MOiGC7Hwdkp+wHNQ0RThvo6H6q7Txd3LN
/ABs/LO/QNQoprK8m9a7ZV1t8v2lvtVz8BuU8nfTqRoQUYQCDxUy4XCYKS8zD26Kc0ohXgvy/UFZ
xJ98WE67uc+sPQ4nJaeVHOk6/Qzz+bFvwycYN2EAPwBF60hKDkI8cKCiOGZDYt05gMXsRvcf8ebp
tmBSN9MgsH+0jE+Q+pJdX+rtNszCfYiNAsqvZh+ik8AWutpbPna81WRfbMPbe010SH3vPFYmBtio
QTdzjlWuicPfwcg8FDEg4NF/w2WPbP9DbROiatq2PSRSgeHU4Nim8r3Ss5eqa0+Q2t5bj160Kfz1
IdQQDXe9Dm7eb5MTXKwHETFoSYFUOU6MSl0v3xvtCLUn+tilB7dcAxGV3wGiwxOaX4Dl0xmnx4GZ
4QZ/4PfYq/Rt7hjbqQD/W+gG+eLotDi1cewd77Pe2tDT2hGQu2/80JrkI2Li0K8/tLnHqJG4zgaS
yFfsIr9YHgoCZ+DsNnb11R3RBkZTVqJAxQM60TT3WETiUlTIs5mFh3eM4LKaJCxoJUTUPUo5ivq+
6HXy1yraIhAVGiizhkaGuAyT1yLP6wCEImZdi5bydaOvo2AYnIVPWhrNO79YPhNIOYrCOSwCp9kG
OFHfRf4L6UuIan/ZZANemDF/H5PcOmRldEzL7kcYI5LN8iXmDxXP3eS95vFo7t6q1ANOwLeGGISV
AxYX2xlqWJuZWyQnRudjz+s25bbJ0rvRQvllphV4bbTwBlXdPBnpP2qo78J8R/8F6i2cLKKpzt6o
W0bmGUIwO+SkEmGbypcKkMvBWUeH8SHWqEMalI6F0pIbOhb5G0T1L1UOCa7t76KEsEndIyQFQDWR
ZHjBnumCa9BLyh3Xe969nYiHsHUl/3EsCaEQ1JhH5EX51B6uteHaacxdUsg+EuBpuzRDSli1GTZz
ZxCMZdQc68V3MZLyXYriqWHYsVvy5ANwJaaoYrpANamgmBgCFLc/UwEHEH8qp5+auc5QNlCyD9iq
r9Q9am169sBAdXkcP1htewq/NM6MsGKOnbMFatjsk+GYzMTOjN7+iV6SWE4+h3fRC8xpBlNho71a
4uwK90deIlDD/NfaUUbPrdMXeMRY8U6PcEf2ARYhC6WApMXenHClimTzDOAytzwPi/bWBvXlfpnK
5WWeTQqg4GWc6qhEeh2alxSOGb8Gzr7JBWqO8yUSoISXmioNwdDp6CJAAvIj65hGI6UvIyZZJPP7
tGhZoKOiRrT0zUourd3+QDsWQSgjvOPWZVB1OS6vsTAOnLXZx12rGFKsW5t8v2Q4WjtR16IVT7Uj
3oIbo9N9SQM8x9wqiE0jDFdnLbnv12Xr0PuAmmzKTf6DqAiMYgCtVeQ9YSgP2DnXMX7IhLdtcndE
hz3uAJR7d8MUvYi+0pAuaeMetdRWtykQ0S6LvpCUZ4q8TZDoRLUB5K2gxmtxOnj8NldGNd8XYXeJ
SSHtVh17Bi9vE/CDqXboF6xXfJxvjBpusBFDogKYEO37pngL7VLnYTZDmO2SnRlOyMhHB9bNmoqg
SviEuM33ohDaV6yOxBHtKI9YakF2fl8+jnP9BUm/d+9P/QMEY2L73fwZrKF+mofPWl92eCfrVVBh
/AXPBBPiGPmwbWRwVLPHNoqsOzoDOuUS8UACCMymqmHbOfR4wHHbOTtAoYSO0M49kCb7DaOot8bR
3F0zthrlDYWEewGDSkO8GHChcBjSP4CUMQ9TnkXB5GikLMDP18n0McUi8m31jp2FmzGcRqyYst1o
TscySoej8Ph/emRzXDNoc3B1sObmsRzXHEsHphVdg+jXhW4OXB7F7Dn0zGNbssjqhHn9BIrQ8N9G
J/6Y+B5VEpjLOP6BXDj6m3q8R07MVx0izuxqo7E0bWy16XbdkKcqkQc+FeErT6BxNzVvqIjhs4d+
GNQrB9YrZtnQuwzgzOcyW16zUjw6Pd9RoyMhE5Zox0RWEml9e3GkZUwWLs9LgTtJgy1TO0+nNTH8
Ozuagrki+Nkif4fEiicZKmyjHuJLmDr3yVL0953NfFGvjjV4vIB4xVeYEEUq7kpIOxFixJ++CZZR
wqDjuPsYN+1ZgtX0nAgx3nXgthKKEQbQcsQM84tBQXnEzWfP5iVczaORDM7JY9TkVfyhyeAf9TX8
y+8/FakNzBnHiy22CMe4N3GUyAsKqKZwp7nLk/04LFx4mdG845+AvnniAY2sdePSmQVpi79TXzA9
GjAjFlxw8Btb+hbrW8uNGOT68HnUKrj9wJWcIXeC9bOr9+9LZRX3eujBCNa7u7xYuv00WxEuEP67
IZE3jXAZAU3Zh1TT/K0rn9pDFDYnD1AZ0UzCyKE17tyoCwOz6D6vGqie2KovrjET9Ig+oIWJ93rx
l2gyCbWzDxURg3DKv1rIvIOu5klaZlR4amBsER53KdO39eRZ/jN06HkL/hGnd2v5tCRMydwODVuJ
rA6dbqdhrUcxJ3cY9WS9OOF6wOUxGOE2jD0iyTHMf7+ZT+tkkzLuMWWwqvDkgc7cViumCCvupidG
gcNm9E4zVKtttkhUnkmaeSzMwGe6e193WNv3tlGQzckEIU//OCC7gEhUU0Vnxl9zCFXU/hM6Wb0H
nkvzzq3MJYhcp+eK5ALNy/CToLBiHT6M8+hvw27SL7kLvCgFKVuCTMG05zMmMfWudOyN53VYLMkx
V6YlAdkC/uq046oNzx3kIayYNoadD0esGu5r04Vs7cjAkd4Y2zVmZNHG5QawBDU6NhY8mFFB0q13
qI0e/QnDbrNf+EqN/rLiEwnf+yVOzGhrrxjSU90bNJyEFsHRYJifuqFfTkZa1/u0DPOdbjoMJSaI
TWPjBtPgj8e8tw+AhQDZcjJBqDr+bjGj/ORYYBzXzzljl8OYpn1ARnK8uKv7bhTNtyGMmqAto29g
onZC0gGN1CsPsyx3SfMZGlrkAyawcYUX40+ji4BGl0j9XJQ11O25zs5qYjlssxhuMtREPf9lrCbz
Yfo5mfXXJXb2TWVegDYh+8jRJsaD+blBzT9kOMlYaX+uSS/RuXl7hogedUZUcolNpxzpJoBNgkQR
k6FBJ3m0vrgoT4O8aNO96RJ/7OYP2VjDkKlR1Nu9hUR/9kxmHUiTW52MkuNmL/gHOhtbS18JcNpB
2vcLWR2G4IVIvya6/ojGl+FmtYkyF+5y7lNPBihsW57cH54b7Wwdg/RRK7lP2oAaHuSy+XhXFT/W
2IcrOVJ/5njeHTNX/cMynQhn4mdStvuk6r4zVnpnpFdKdnRV4SYCbymwM93dtcvQATodA5j/Bhnk
KERiUVGHQukDBhjNbnRGKnjR8hcIYnWmLQGFcffRop9SY3AuA1rl7TSF31dnqvYSQDi4pbkr08LZ
dqCeew+4eoh83txniH72nmFSWQ3AcVPk/aNlUSy5jh5dXJ9AyNDuMm7AU2uKx3iwSYel/SdP4qay
MX0nYEMpgFZTREIBXtE4AM3scgy6YbqjaM1/Hpb0osUYRcwuFRqRR0XkMCVbE6BQW5s/czN/HRu6
Use4eGDHNqM/OtAisYjL9Meo2+s4wR6ssLsncso0pjW9Harv07i0UEfDk4aT2MFrzLfIlbV1Axai
To4zDM/QlVnYxh3vHPE4RowlIh0ERTk726jVKY9BJhXZ2nezOugE2MhNjdaOijeEolzIeysMg1br
DlmifUsnI90QCwCUhARoY5uMSZjsUF3hxvFewCa2dj2T+X6JSUnL5DyJ0Q2DWp7nRmyQaKRqIaPY
1usALzcl9gxW4aVbHqc/0YY9xJ27Tw28daqsnsGx+V8SS3wy9LB/RY78opcV0/76mCMew/Ppo1ty
5rKE0pSIKXu5MDdpXqya2by/joTnndAJonrZCL3+amSU8jpJ5u+djlEWsoYgtQbAw1X2Abj8PUW4
8JEG6wPGYlj+tst+ofhu0D8QKd5081zyl1LxFhvxHekIkPbAtbZYSb8tCyDjZYEIFyX2N62zP9Yp
KPNOfPbtIg3iFLijHEaZRmBDsN9NU5oEBtLTfZM5wQiVO8uoZhs6eFWxDY4ZQN12rL70knlXJfq4
F9P7hCfSXUVXkJRQ+NNYvHqISnPdqj9YxWHUBWVPDor8Vn/SO88N8JzjmZcFMxKNnR91AFzS72UU
f0q9xr4nznNZNZLHPC9n4ycMgnfQfGev1/dWuzYHyukTSlinnShM/CmN4R6X5wXTEu7heCLVwnck
UQ8EdaVujxBEeIqonJTFWUt+L6au3q5T+uDq04+h/Ckm3w+qCXinPgzb0M6o5ZwmezdrDR6QVknt
9jQGa+/uS2cGIh6l1AJWD64zhc+Ycmxid27PmTCR2RsaNEfvglphx+xNA4RAqQ2QuJc8bMMjwdpt
0TOr9Bqd6ekyTMdlcALsqO57y17pU4lRdXgquJ7+QUyNe/LM9RNZmkrLwm2BiRiAcOOSUdJ47Bnx
OCmWY+OEXL+NqBluvfohlOOSKGTeZMLmgq5rHXpvMehPMf8d/Y+tyZ3m9G9O4617YHHfpwrVs4PU
aLGa+8lj5DAg0caKe97ZIrogQ/4wYrY7JbKOZ8SRISrS1zlG+FzGhGUwQY5eczKvzMWWS98QGuox
u+Vy0sVLuSafM6F3L8irik1aTl9X+zB1oP5c0/zsACG+4NXzmqzxh9UE/CU6OrDEwrZOZqU6CsLA
B8pVtUgLjHw9IP1Jnx4bbd2Bu+axIxeG4x0c7rmDainhRGOU/cGzwiehI/4qXP0UxqV/Fvmq7cNB
fxwTnbx1MZy6wjJOoczq24uH7EKtTrl36Im9HWIjoSfLhuNVFtVa/j6PZnMbO934HEuXimb6WZrU
AsYGdbuRiJ9w/3sbujaidnYsjybTO2OkxqmnR/4+aU9ObA/fprw+NTk172Nnl3cda1t9gOpfYP1B
uWbo8c1mOqYm5/+M2u+OO58cbSVgYUMfhpm1458ud0ZB2twQ2aO8XTexjxem9qq7MY5h+vRkhu4F
qx3GkEs2BAlGBno/EAQyEqZ0OpX6/fISahW2ThTp63n/otnNd7oiKmhM52J5xTmb8ndnmh6qSJuC
Chw8dZYPwr1rE+vjZHrZYU2oK6NUcYOEf1vUkO5iH3CArr9Tk4Wwc5BUyRzy8uKJl9z3RIDe6wuP
B+gJ/blJ025TpOuKOMa+D2vJeNNwH2hrwwdd6j1kvfPFr8Xnmmqppq47okFUcs0+itmKEslC31pQ
5Q9pEy2bDnsYLnq6lbWmOJ+hnqSJPw1+i0nFSLEi+TjisxiklEaN31/34C66ecRe4HXVdgzJnkdb
yw4Ap1Ceu+PnAv9MFxO5zVQUFNRTNpMnmBE35r4tIbm7FHlvvGYNKZzN7ggnPFimuF8Wrbkqribf
7IFBxEOgq0z1r4XSpZgyca1kKnYcdlvNnMHgS8LNNBfYUnva97rIBVqV6LHjUjqoFmZ2H/Ff/JaM
RE2ajpq3NS+Hjbo5rlo25NF0Mt3Wk6D2KoFE35NzJO1f+tJPAo9WLKQ+KyXdpBgzStU2yoKuznLo
qeTX0uZ1OiQrcz8lplFftVeZHRf3gUMS4XAwYqJnrc9typD/Jmy6smRubYMTBYQmPt1u4qWc+d+u
97M4WoTTTxUzo94kGwiIQAknrxpKBGTuHlTAJeoEqNRESjKZbTan3vukbkbTJaIFoeSopIXqLcHL
//Pu8rPNLCFAGnkFNX58SK6VxUH9YtsdkMOp/0G1S5mmdcXyYpvDN0xP7oaY8MnUcXbtoT2EsVQT
YuYwnWeVpmI+hrSGb8RkLJpIPvenKcn6gya1POqbql5ENSty2VtPzpta2ZWpr95K80GeVjxigIH5
gBkGZ7SO5Fv6YxlWsGrpfuNhYtgohmc4DxY27VIFihEUusxZSl2wSSv3/8XeeS1HjmRb9lfa5h1l
0GJsZh4CCB1USSbJ5AssBQmtNb5+ljsri1l1q/v2fW8rKyQCEQwJ4X7O3muTavtJSj/HxQRehpqQ
MRjnhMLz6kOcrpSl6CcuxazsDbvDjpSk6lmFy3rW2oEZ2RxPW6/NppMakfLSt44dFLJlGwu5mXyd
NQLfTkSRxonjp3QP7S/+eqSRtgL6z6e4uNQHMcKQ598s1vuTV3bXPZJjfsKakr8UZ/0hzJOavA9h
Hgmzb6vQgS2l4MDpkBVCl1bf+6EiOolyTResLcbpxLMIQcBQC+CWFOYJERlchc4JaiEFrhID4VhX
4gIcDAZ6yRYv+7FempgZhvVaRIN+KnKLNMPB26miHyoXhtNWW6vnkHdEe9SoG9qjjjGjNvVa6kZh
R5hvztlG4AM7hupMrgQLJdxnc5qARmcmqfXMeuTBKBdSCSvX4kRpD33UgxIVZD2pGozIDj7JxSp2
je+DTeDxRhsqg7Sa2TgN9meVUMmj/B100Qd//0Wo5ri68l0ZLaaCdvINyMByYaq3EleDesiK0nYf
qevnWYeuYCXFDSFW2KfEogH/OSj6suu6+FG1mNLN7vL7fVqr7K3Udo/OXFmXPNRHYP7w8WomTAUV
iYvtUukii2UvH4Dft8MPBRBK3KcV06Wzw7fJRFlrNAquwWnZq9nYb/QpIsMyKhDyGxxoOMbL4nrE
pDvmXodigIDDsa04QYVWfNWADIFsDYpmysSnIiSZ6tU9tQUquC2DJF28abWlx4WPdPQLBhpX8cy0
VBm5qZgrvsmBy6MxXHrHPI9decjW4mrwcsoX4BeuwuWtGrT4YhMfO2OUMjZrvGRHsgsObmSru7QX
bH2S2IHjdrp2xSlTvxrbAYWzS0MBzdYlRrB/GBolw8Gd73qmWHjhlS9N5DCbSqlyVsXZDUsMy8SA
N0E9W3eqR36JNhcv9UK1x1Lz56FZp61VszNok/sdbvRtIYgLZLWm+6FhjK1eEreGNGInF80CBDPg
h9roQOMD8uRTpicxicEEGibECRjF+WPhzLqN+3zVcKde9NHBZ+B6dxRuCbYflyY/F0hfq2HtGYOg
4xgSLnW46QNr0XVUwaQKyDUz1beKRhqhqubF2Vjd/H2B7Z8iEAQMCASvM8GEQWwR1uuB3yByVj9p
Jlkycq0RN+Xaxx1xV+unOYQNltEx9eUdamwy+qstfKd/PIF8FvlgU0seO+rr6GBJDRpN3SbFJCWh
Ra56jqYcSK4LcsWaTuAX5daPRTuROiRvli3Aq8oqMvAyBkM0MoqIjlZhvIkrCXXyUxSCIJlVHfdu
oR5aomxzRoRLx845NXg5xrb/RnFF8GnAuxfT3pvC+FwvHDFeTc7qdOJ36fADobhRuXAea86q08Jp
s1DgqzS4IbANZdNZW9BOpNMcdDiEfYKWjgKY7Pek/uwszgIbw9K+W7HK4d09JX3+SnXFr+z+2UBJ
S4p1vxuq7iHJmONmrvc0ZW5IsnK94Xs8UG4drssw/pHXJkErIOB9Y6ppvbVbvStsWcNELp6/gBlI
l4k6BpW00Yb1o+j591ltmq3BVwbr/TtOKEgF/dabjYfUezYXCuOJBfGtN5fPXLL1jSMSI5aJSlfV
3jsujS/Xxmrd9syzCweDOv7yOHmI1RxBc+9aPtOj7VwVT3mXks6iU3k0Bi6ynPGsGEhCV/MtWJTb
yvQWk8ApzOEENVn8MBYvwGdczms3xqJUvqsWN5VODnVdhJ+J4eZgr7aqmWNBLuujVs5UhxoGC8ie
MCcgHHbK+tqlrK21JHOQknVy9bw/i7KsGPUbRv0Gw4Lml3Owm/TWWEwrQB9DAycn1MNpp52r3+TK
fKKPfztX8x4YwnOz0GPz8oeexik7Fu0sfC5T+dA6IUyrBCjJWrEHcKbcE2pK9l0E+MQI05uVJxup
LpZzy3dE+DUxP1SMwem0W7Uzzw4nxYhkQN0qN2u9XBcZluv8oeuTFnEORlxOgBzB4RYz+OjDcqV4
u6pXTRh+6TXKlEmzrZriOLsz30/ytaYT4BTxriqba5jnV7Fyq+gITumT2F5+14RBP8AFQx1MSpNH
fKhzjGfvx+iU102Y0lIYiSz1+OGG7VAbIz6Ou9B1Mz/rjK1HrJtf4/xUCPhRIKAV0JUmjPoDNQN3
3INex02uYO8n2srULxQCsZC56tUUjvthqk+joW7pQlwon5tgPXKyV8dD0vGrWu33uV6v3DIPsik6
d3r0iFD7XrPJ7rV+tMZ1VjQUwnQmpBPFNRrIx2b20vOi2HNg2dAMV5A4Z4527SzX5GIwIv28uJxL
izh9qVeIPFCv0Q5jYNghQnjSrbACTZaXVPrjmM56jK2IUwA9h4ZjfACb30FZQnzpMnqTjDhVKLLt
1kMSJW93nbMGScWoe9J7NGQzuJaUCuMwmQ1zOM68U5QZX2LGHu9xUkznAkPMM6lV8GP2QlbfioUe
AzyI6yXl6OzarRCKDUpKqiCCQyxhLfmSzGMTG5SEVM7JheM4d12xtrjdKR1v8D1Xp8U1akTA8zd7
VVM/L5jEEPZUncYR03joLPu4DoWcoNrkEncp75xv4AdBRvlDjzvLEVqhjuQHiESCokmRnoD9SVOO
FTBghLWaGpfDkmNYBlUp+N+4zHGJROXgj+WKL6fIPH+MLdJxvDVJNtOslnR0ERJGYlEw5TmpL1L3
1a/KvVvySUpFXPLkgwS64BDbpf8h2WSyhg1EShPntA6PxEtpGQAEUpqedInsLBJBmbXEJ57fR480
g8wBVYaSO8ZwniMGe/pQUIoXBhmjQ/k4mhVejo/bpYbYfor6/btC9OPlU6EdpbFHp5tzi3CtFJnp
+nYT2u8kZLlNMpHlQtGrS8Whz/iI7C6GKg5ZxPE2zNcvhtn1zFzLR2vUEjzyg0YJTqQ+lg5NusoI
N+UwPKsdWlljFM1CiKi2kINK/WfkGMTOJxZNIFvjaiQW0coBGynzHn+XiouShRU75CEr6aGXn7CD
/g3eYiI8pUtJ4YwUylhamuyS2vicK5wWt3MOyU5zqjaoW5Xz9DDCtBNjbQTATDdEPl/XcUZllY25
kLJOvXf/H7EeYSP98t+I9VzX+JdiveA1/zp9bV9/Feu9/83vYj3HwliN4k4jk0IV7mko7L+L9bjL
cR08h7anmdyBIO8nn937zaUCCN/IMC2H8i9/9FOr5/5mmsjqVJ5Pdw3huf5//+f7/L+j1+r2PUmo
+8vtf5RDcVslZd/93/+FaPDPUj0T1j/BLrCjNRf5HxK0P0v1spScd231msOYgVRxUfav2tjsXNvF
PhKH6IstkOTmkmyoxws3njLaW7rI5UEbGUTBd+/hcTUp8WBFRBwW9abUtJC2DhVQMqc5W/gINzsq
Y/227vroPJaIRgThrc7I650qvT93RQvZPL4MXaXslOjFtaEm9VZPH8a2h3PiYqkxlF4NtCb+qtIA
2neOfT1ZS3FMADMlqCXP1MvLWDU5zbjRFhbGaybIamZnASjgI/oZpuax7J7NmSCjmo+lUREf8hes
hi74vmE/zwJtueCZhZT0uBhqtM3i8Nol4GRLbSHbtjpNJ7g1FLBDQnBKax8WlnVfpflZjVrmUAOZ
0WMYr2d7AWmzUhJ1kuaq1axwu7jexi3wWwzqSkO4b3Zml93qUfRih7l2z2xYNP0vYVpw/loXzVeX
h6Ei9l0RMUJ9TJ+ASUXjmylD1bkRqLJI/bKq3cYtafetunU/TSS7YWvJ7sPI+QIlss2vjNauj1Pf
xdvW1F7X0pn81KmvUX2AEUOujCC5I7qcwPi2S16GimucooMuIv25KrTZhyUBIXWC7dnXO0TrKvXr
HfvQW0a8uW/UFgVM6IJ1VJNurPHb71S9fySGkErgTKaWBZAutm1/dKMfVPjiDeF08UaL9bt21O+s
bOh88B0x3dd4RA9YbXY3dKWvqYpMgRplbyjVg9w5raNqoFComEomUAVN+yGEuwnIzG78rl3OVp2s
Oy9tfsA0ZOTG0DDIbCwExNTexrwQ5W56XU5/1VP0ojmh35VKtFkM5xKOw5UWegJGUd6PSQ8Fi3kI
nMXeZ1yTIrsAtLoIIJUb3ekubLWluFjqt7YubmmYnuhTCOgRQro05UfJlujFs8PjQkQ5yU9rlR1z
w7jLluylscivc6oKxFKxdRhXPWZj6M/AYXq6WQaUyTBTxWRfOSBjHf2EC3sd3oA3uJmNcBs6jG+z
kE8+DsgvLYb+3QAWFcv3rhgJRVGaVWCWogFFxMGIlHpbzJidBpqG5LoxVOMYJ9pkPlTTRDZT4xyG
uvUIEJjm4whWFUo1w/XZKPfYVWsfvxRYIHU5Unh9sDWurczXGiFNe0vdTx7xjaj1GOl62k1oKohq
Q4UJt2NfLe790HbTjd0Wl0KlXrHW97ayUOEO852HdLTU2vjRIChznpI3RGxhUZTHfLIOobu6uDf7
5qazvUO63NM964BXaz01JPcBSYuTU+dHCeNzAU/2fV7TNvLqyu+K9ELzxYHThlcoLQgWdEBrBTZW
kI7ElU1GBvOx/tai0b21ro08pkhmQJzjpLOrxblNoehKlSlKg1B7WibIz5E6fioSyDg6g5PRYQA0
LLq7ITGTPDnNaWF+2hRITGWCV2g3dw1OmwsKPJpjNFaQFi7RNjbKdlsmtbkvKqRu2iI6xvknt/HM
Q4GvBdxbtwszg+bw0K87M1ZvSILxdsD/pgbWb5jE91XcrFtmYve0hppN2hdvyFkRs61RSRdS++4k
J6XALzndh2hNRhFsQy2fZljkabdOo+WBt0zX43KnG+m5FwxMw4htn6lb4Ibqd1h35OHo1uOql/dJ
hPwA+BNW7CG0z/TfnHM6j9oRTBIRlkW0ozY2bPK5Gs6EThe7iTcA5bU9J4PenvUJe26vrD/GTKQ5
LjtjmR9TzXI5N9DlHi13b0R9T+MtuXPmjomZRs+2Cl2uG05rn3UdWEQ9RIFTMNngxK9r84Bfc6bb
nGOiot7UHwhdPJsYiP0sTD2fvSW7WIS7a9ESH3PmPFU2WfvBBYg30nyDLpusAfOklqxQimqF0b3p
DlzOOoQlwkBTOSd5Z1FV12+V0rLO5ZjUEMOEuC0nPAPeHUkYKS+n2E56KKf1uk8JqwBwSnFqUdEs
FExW1wKA0hxv4sYDjlcaT96wpmSlOt55GUHbERJ1hSDJohG3IEVvTTtIetN+fxeteCvy/TTrW+yk
zkneKPppPrCjvb/LMs4IjxvEdJVp3kodh2qShWpbrjYJGqz+EZbwSlat8VCphh4oQ3xYNFuH8qDf
zcKzA/fxIyNXrsnwXFNZuk2fWkwW1/GtsHDIV2RtbPT0eczZGto5eeOEC7QoOuGKmrdRacJv8tYr
mccbUSI+aqQ04oJlcq6sV82sGv9B+7z+OwNQ3AwMyf65WyRIur5Nvvf/qN7+AeZnKL4lX38djL7/
/c/BKFQexkeea7q2gPyIIefPwajzm6Y50FdVg3qbGI9+jEZdWD6mJ9whmuuSx8VdH6NRooIMnTtt
y9F17vrL6PNfjUbFy//qG2EwqloIKCmpEn9pG+KT/+obWbQy0+JlVg8K9S2UKgUZVeuZRs9O5Zil
zr1RGRGkLiM27dXqYjqP94idKcD80BXSeglISZAt0ic/TMDk6oOa3PTNs4ZWp09uf/mafx9K/zp0
psL8N+8WjRZZqnw9OnaKP7/bymKM4boR73ZWTzC2MA8X9a3q6GDBzefFqy+wJLeRmHU7B6VQP4ma
Vr1eL+5IE51yZoGQx9QPa6FS28jAx4ZXCfiaifj4xTQphDPrBhg+MNbBF2G8duhVMtotcXjD0zSc
ErMw9KMScDpPt9iEOYhtPCKjaGY21XfxmBFVNzl/jPMoElveYfJCX+VyJ16qjxhDGBcX5rfYJB4i
nrKptb14B/QfSOKddpOFJ9odtmr93eTZf76pBoGGeE/iDco3DDChUi1yuQtfPCbh6aJmATFvI9rj
saSrhXQh9ITRC+sN692EvrE3eels10UYcFz1RjwmLuxta1HB5E+524SrHYEPacRDI7YxWV6aMnBR
YmXzkeqB34B1btoBg0S7MRN0qEX4YncNidw8ByHyQRNTd2Pg1/C3DXOUaNkTsBZMhYdYVvf19Iz1
6GAa4048ggC5u4ZHVwJpL1526tU3naJshN7eMG+s7mxWmHi7Q1byBLyGfF+8eKNh7v39o4rX65SZ
Yi3XbHzM5XgQd5kGfk3+nQ8MJjt6yjpoefkBeB4TOjKw/r34esRnFy8uPoOJjQld1E6si68wFOvc
10H/Q6ebZg8qb20xykcTv5Lexh1qftPh+1L3BQPoAU5FRNnXZn2sblP9IbSLgJakjyAg8VAsYwUW
N8WDO23eEAl3WFRJud40cNXNdNwNacF5vjyL7SFZveMYYgx5SXgN8bxdNu4SxJMg3uVT6Kx7SNpK
tBPiXdnMPH7+qatj0QBHnk3pNoGPSXojwk++P/G029oUg7dxl5lI1hOtv8eOhOCQXijvQPwZsS62
90UjHSqzw8MoskFh9mzSsfpapNrGsyky2YguG1DK9YW5lq8acfB1nAuGxdmnWQkfvIigdYr3L1lX
bHONitFi3IZF/jjVNoU+JN+ly+CgI5B7ca6aFk0qA2xiNX0n1q+GOSHYGSQzSpT91FM7JFjtISuf
9Q4duJKEDUMHd+EzTd9LMyJ2sEzxG3DAKFp8m2vGFrs2+9mwNab+Diu1XwO/Hiri/jLjhpNY5P+n
iPPvXEO5oOnUPf75RfRpqYqkjH69bv7+N79fODXV/E21uPyZlspzOcavMXtQ8KjUuFwGXFPaKn+v
4piUfjQDWx3/qSZWzY8qjqlySaU9pqouegWSLvX/yXVTXGh+SY3GmmGp9OTwleomryMz+H6xW2qr
3mWt10zXRvMc94IUsGmUHUQty7xVi/eB2J9KSL9e92Ri3796NUYDv16kG5DJ9TzxauHV8jZD6n+s
ZoR0m/COjgmzRuupys7RlbGvHhDyms/1NnmN9snRxHmDrtcHh3yZHrXLHDhHjEB0LGKa3du+2lbn
X37Ev7lEazaYwb98NYxY+N10w4BhzI/3X0YUEKLR3GtXTkcTsRYsnFIsvMmY6QMKPhKyV9hUPZM7
o3xwunU+KsWCKnVorPYkuwFyLY2Y1kVzawaxbmkB1z4a4qg9AfSwGLWVppqpvnBFmU9KNM0ncBUT
ykHmp3IbtGLiyuylDpoU0WMmiEBhAxtoFZQg6a2XC1pv+PZLwRMyNc7YhhAfJBI3JJsJ8rbEMsib
5NTcloJUlImALlvQi7CVC+kwjJmPhexX0DKzd9FaXUsLvFwULZPJGrT0x6ZWGukRIEEPMGYv0ISK
SZIeBgl5GIaaaZ7EwoiXtASjqQTWJLsWpozusuVSblCFhmQVrKdYUJ8mwX8yAEFV70QoIXoSRX9T
yJ9o9zTvN7v2UvUwpST24JcOg2wzNIKPoAki1STYVLKsL6v8jkRXfdyuBNkKP9sTYNND36j6nt4x
DWGhW1wtFa0oaWhyE70OFU2ZbtjIX5IvEsoQ9dmbSzggGPTmd06D3P5xU/AcLEHoUoSTUH5c2eVI
JcpLfnL5q7iAvph0Jvhef35KuRZKNJhcVQUvDAQQhHk+nPyE+gcMwpFYDBXsGHYvFDoNXRpXQsk+
Pqxc0wS9jMNhuwh1k6JCPZNriaCdjWDPXME/8xzrUd6XCzZaR/FOUjMkP4Nr2k+8hqf30c4dqsd3
2obh0qlb9rpgfliCryXX5N6hW6p+mPDtyu1yE7+46/ce+3wkuXzv2JZQZNRpMTo/txupZEaKc+q9
xkI4Di9OkWIv2XyaJFAuEmy5RFDmZi+Z0aC182miPJFVJWVU8R7kbis5Du9r8B4KiwiUX/bXmh40
Qg+xF3eVoEMibJPvpvozvUZSVD5YNAJlzEh3tSiqsNOELqeKAokiE29uygXGyV9v/uUhubA/tt2i
BCZWYnROgt9QZAwTrLJ1iMqo9hgeaF6Je2kNiX7in26W4aJvPI/seQZeVtAR/0fxJtS1rfwTklac
bZ0Pzx9PL9dEuhek+PH9UYwCOermhag4k+/rg+4o1+S2d4JkibKUKjmCUrlxxdpGKdXLt78AJt9X
e/VVGZXimEpolBDEybXZTOv2Wa4uUamtW7kqF41rfUWxO207SbT6uEPmgzYfG+Xtj7sVF4dcXrpp
IL95GUEqv3nbnDQOO/3TgBz62HCdRa488QtHloAsYcthnrMyRpTQyw/CpfzQujFmey9Sz+/3mrbA
ysSLZMYK7qUe6y5JIcZTtcyEIKTGJVzImqYUSyaQeKx8FnlbQmI/bso1ue396X75m1IZiv0y5aj/
dGdvqMpuTgXD5u+e5mObjtQXqFrb/3A6qo3EK73DSt3JmrZa7nyNBQVIUktVsb/m8WoHctsko1bF
vfLm324rhCDUxle1V/g2CkWhYS3/roQnuIgP/7d/K//s455K/t3H7b99KfFGPt5SNFDr9PgaFp1Q
I1V/qzibbUdxwTVibevMdX5QSvWZcCZr+87bE310yeBDurVxckWf6/2oq+yiUb/J1oo8jDVpR6QI
Sxd8cEpdS/1k0FXZ/UXQKJXBf9lGCthrl9T1Vmoc1boCvtmlqAfEZa6ceqbp/aQPGyMS+gqx88uF
VAd+3Pxlm7jqtVkzc74SuLnUCdUtEwEofVOnkb0E1amz1kM6NcUO1scR7XDFfLt/4esYj4qmXlDw
5oAaHcrvXGnVYuScPt6bzHmz7P3VpQTVkUdQY1a4OrKCYLPZo5dj8fW0LYU6i2p/KVg0ek8SloRb
jpIhI1djAZaRi7ZHBxQTWhe4OHjnaQkPiL7lt2QZSlkdqrJej51+LWX+Hwy/zOluUo+KZ9R11raY
rLchNZrzQNd/md2vTYczeXKiA8zw5eCh3NUq3EDR5zjl4CVy5XeMoecMyMrHOvyUVLQgJdpQ7A4G
TM5DO6coPDpl9Y6Tfpk0LiEd2dLUmbM7hDOPPWPdZYmyUzKdq1bLTiOCq70VxcfGQgmnKQjj5GI1
hxssKxkxf8sBcap7Xbv0f/T1oSlCHNpLcRqn+lNClgFdTIecEiQAbVg6d6lJ8Ibek1Ikpb1y8R6l
WMy/x0K+35HQv8kIJfEl/FUufoHBJjbIRzeb6PHEQOV1h0YEAXC+2q0trkzzMhHJ5zs62Qf92h1H
d4pu+tnSNtZEd2PWGbfag3Njr/m8r1ULM5NWaG/dTGaeVFTLhcSlSqXru8raGLX9SuO0rMwf9azd
ljlaosxVoC+JtSbFaqvFcRvEgt9c8Amw/wv88i+3PRXhC00usTnzQJHK+yiAnUcc+PuPTfIR78+B
DYH2b2ejxOnAZ/mduAg1YgE8GXW2XB1gEaDZGvvAMYU6XJ1ECKt8aC3ofPJBcm0W52e59nGHfNz7
n9B++ZGnZGjLbaIHtHdbul11OZxcsVDX0uTrE6vs7NpGW8uCLmXYn+Q2ghm5u24v44LeRG6Sd8ZI
j4ix5mHYgSJ/bHh7+UDoCW6hbTuF7rEcrNs5tE0019ADTLLF8zac9pMNWB8WrdjWt6+RK5SANSNz
uckqNCVANJAK+Rd6oz/u+Lg53dSMcGno5IQ5bsZpiymRHYBWkrPX3PE630fprjfOGimReP6eylc6
Elckz9ER1PddYD/k10w7PimUxfR4E4zFp4UC4rzv0y0renhubIbnwdJ+6qZLm1yLWRIl1ui0jI+D
/nWkKRtn+9zdZvo2zh7N9EZL9wXBhsq5Sm+cdN/rHDN7Rzu7BG8pIcf3pUxJ7LoM8wWkZSiS+M69
cnQ937bucEZPwICSI1lVGdlZ7byjyz3u7FN5cX0R8IUF6fsaBc22eMMW2/b7AbWU8tJWG2h0033v
HK00pT9+s+CkzJ70dkNQXBTEn3EeNt9ofKGRHHXahdsY4wDlos2cbrCq9coODaoJtkbd2cVxEJ68
XUanzrxxcUh9btPbTv2WX6m7enOxTvVXHMTX5A5xiPqJTyzDyfLTl+XSBekbra2vHYLebRUotxZn
ItASL95+9t2j/kO7w8h3zJ7RRz42AYEIBw9/2Q2a6wP8l01y62yJ1bFvmXRSWju6QXGlHepvCRPL
/hpHPlr+zATKtguVI75R+2KMQT3sNEbYPU6gTRh8w41zUx6t3foAUdzcZnfKdfS6/Igf67fq0hDU
sbH8dls8w7ZBjud87suAbJ0H1A/BKy2083F4CY+8q2S/7oHw3glA8am6PRnzwdlTn1pMuB6k/3HJ
Csi3MfZlsbWbZ8xfSfyJKDAdw3NLE/kQ7iiLA6veF3O7AeFs3685Qci++sOs7uLYX75E1Q4hO4Ag
jC6UjhEqTsOBGr2R+jN5VRQHZrrHmLUFsaTW+o3avrTni3Pn8bHKo+2X9/Z8csett02O2hQo4ZOx
Hqpov8IERyXPzvF52K3hhXS6Oz0or6Ld/EJMW/dDv0SIBboAUFKUBPUcLPfo0G1v18+HHo17eMQC
VdmfzGpTfjXqs7ruvvRFkKIOyA51dT3t1O+1skUGvo25kor/E/SK35wfDvpn6NyIThyYuueQofDk
GzfIN7PHZvHP1sOIiutMXmVQPVk/0FpvutTv2JMu4adIDZwvoGEWZMMvHqYELKSpb55N8zC+LA90
DXTzoF4Ye92hE37FQkdlQv3mlX5+Gr+q7JVEg1U+o599CWLb96JjzhjF9mP0Gi6VUrR4G/2p3BOt
QxqP82h/G++KW/e5Oc5XKDhomtflhcNfGeE2BNP9aG8ACZF85bev2LFNDd++H1bQL3Y5HA9zzzvk
6fOJSb+PJv9k3JWLD6nAKw74vpNX9KRfle/5rbmtfCZpD/pz9CN7aODrIMIffHvT++F19tQ8VWf1
Ds19tCNVGtHGhlC3Q55scNYfzetHLED3ysG4TV/LBhg+ToaNFahvSRnYp3lXbaFgcKJpP/f78Q7/
0lk9Zpj7H/U4GL8CgMmOYPQ25lZ5Vivf2aGr3QzB8JBM+JE3ms+sIF3gcAaNRgaZn3HKZgJxN76Q
VURHwuMj0jXYqJco4Jz6ZGqnbBPdVxS3QShvC+rcG53Z77TRN/rOPZR33pcs8B4xmwbrIXsp9tZW
qbFK3RgdXvOt53PSDCLAvP4ETsDHPnrhcEt3FOkOEU77J/bDC85xbUPp60RniyNfT/frdYohYN5Z
+/nue3iILsw8D+Vh5UDNM9+97Q/qERHv2EK92lAnLwxf9TZ60NzznR4RVW8yvBbkDbKnRge8yNEI
KyNIOaxvvWc8+eASqsjHSoc+0mDP1zfNtXMILR8zRrfHvDrsET75zT79Ml1V7WfmXinOU57R21lP
uE4R/tRErF7cIDo2l3BXnOxHAi3dvbLR4In7NzR/HPLcdrS9uab4Jld1P6IcGVK5374uN9nF+2re
Zp+jq2gffys137oGDDL5H5c/t8RiJ8ZcTAc4bRRj3h8oHpFA4bT72AivNRchGlFPkP8rfDymmBsN
E8HPSWcP20R3n+3UZWx9MO0JZ2IN38AQIQ6k8lQnuRaJCYlcmyyjxysq7iZWMyEVHjZBZoLvSsRj
0GAyYP/nfy0DJJpOZ1LSW2lA9iK50lV3dp03IGoOEyps/afhj0XaIhhVDExOck3egfT+RalUzCuN
2xAT1pooR9ddnGUkQFG5cieFzsNqcqaUq2h2101HHHHg2GaHIT9mwDk1YeVH7jif4ho0GISoOOW8
KxBM8nbocBfEN1R5GUBrKZiW2mkppZZrAIMYY3/cbmGc75NYPeOQy4M6b7HL/xnErYqbH9s0b5z2
RTvchuoYJBo7v73wAzM9YabbYP4MAAIo+zC6we2jChQmYxC71I4pYLm9BGrKRZ9Z182iaLsPXbVc
I6ebX0lUHORCh2exi0f1RlbZpLZYrrXSnvax0bQBsjoizF6yMm1Mf6q5kootKsG9KAnKNVtUgxNc
04ciJpcPuXuuGuHO9USUwUws4FJzmQiHujm3KrorOoVf1eFxhoGOB3EicnP2CA7/yTtW3ZJuXAZl
pCyTga6pMK8h7kuBlmAh0NFj5TF2PXtAgjPjw3i/qU4wCui233lj+ACHRoVFNdMJjlftoW7dZkcP
YD7RB5hPnjYbeyOBdraKX7w1radChFiMKHSIOhP1OqJPR5A2LlgDYZD0xO/1sfjYNo5ovfTwUk4i
oWUU2fOkjS8B1vQHtcOwy6yHUCf7MIpCnCzRiS6Ib6Fh9xOBVTUlff+9ePxRTNb18cWyHE6sCsgH
HM/GqVz6M3PfmDNr823pM49jZOhxSHTG09i5GjM3FmqRwsMBC9/hO9jKsqr8geXi4ybeqYQPycRQ
ZUwuf14JQVUWQaPXhPcRT7wLhEHS6kXRuZELUWa1JNce0nxQCNQ9SqbQV0iap5chKqxSWv5+21Wx
SP6nGfdvNeNQdtA9++fNuMekjZLyzyoW4/2PfspYrN90k7oUCmnocULH8oeMxTV+sx3HdExq2IJ/
atAr+xBVm9BIqQWC9rF1TfSKfspYYKOiN3FVxyZg6n8sY5Gv8mtHznR5fYM2oU0/kKaT+xcAqjva
VYWfTjv0a3OH3KbBu1imW+cCLAatVZTCPx7KPTPUfb465x7kkskM3S4s5p+FwURzSZlyTtpiHHXn
uhrhOOnzdJBV7KpuqV4wH/OoYp2KWvnctaBaRuUzRVvIK8MQeF5MX5txIVrSICegINTmTw7GhWhw
T43a3dv655USPDOXgllsdUXze9g6hP++rWv7VIfzc+jUKuFtlFmXCNBed5s8thaIwnY6rwnjW0ev
X9Iu+iYbBuKEGdX2J1KCLm5HcQv90XZUjstbAl4PSVG4IzKTsZ/jjAt5PkypRCzMRI6nH+nU98PS
vpE+i05EyGLCDjIL3dnGjGfGFaZ7XE30craTxMhAGBN4wPOUsnxzCtXyC/64ab2BwENmCMvQfE3n
PET4kn5q1cfc+wEP98FIxqs08T7PmuFhXCK8WFol+Pk+JSHjKcmZlt6eAs6rkiKktDjo26JmJjSg
kzF7xfWreEUmo5aLCmsuRjiqhmYweyfbdGLmRKVJAXyKCEVHn7riVswS3j/dScQs7PafsbM/V1Yw
mDkKCqd7mz2nvtSJfc4bPnYxDODCqW9alZnc6pAsfCssK8orQL20eIx2pRcdjCVKbgq1/1FP47CP
Z+xLcRJ6j7hmtUeiM3BbayIRiFnAVGiHZQpT6FVRQQy2rR3c9M7IHGJxvGnXuLF5AyMIihgqSFqG
A3nQ3q1Egw8KA9nVoDRQl5/rBVOJF81cz2M8brQlz2Myo8VosFnBi9IIAVX4uzHfV15gMhxhp9Fe
hhBZeyg87kWnP1pJGe9k8yyZW+8424fE4ed3/z9R57HcOLJt0S9CBLyZkgA9RVFemiCkqmokvE2Y
/Pq3oDt4k4qu7moVCZN58py914bRHpZ+sidi8p8zBS+ISvdTUv9VvvYjMA3tJjOfIkK+fXY4qjOK
MiAyS+VwLPWry/+sWkZV71bMu7+e0lTvhCVfa4Ns/6k2DABOCaccjUyl0ELerU82SfaLOOedjT6q
Q95Zu+Vzo7J+VxvLzzybExxhjEWBHC+Jy7jAW181Z7ansDKz4X9D2d9JbFfOMlQa4q/fzUdLFqhq
K/P8f3PFtbiwpQZdN3MOvxvvXHymXfBpE5cTd/QO6IzZ5fAnh93DxBGJb0deJP0rbw1NJQa9I1jc
dIr//t/dk5JYy/LCWEjUfwuvfO9KHS5uETGh6KO5dTJCbqGuTDHH/7Wm+f0l1oojQW8AGVd/1e+Y
MYcJif94LjnteSt1PRPYj/LRp2XReJjiVt0rkVH0z1/zbDhkRL0iWsYQko2uOsVVpp/iMqmjaU01
qdOkP9ckonTSBU+SuQ/4Ud3dby3XOhoDLzIvmwxRMvaC3hGcjDj/DCvF4RcxDtQzgiGijkPN2SjR
B0C48iayoN02BNKCH0Bhu+AOjmCpRl2v1QePHOktKu8W5zEhZRmurF1HPdi268HUTSg9EcH+73Om
DvpmMe1G3NfbSufUbzETjdtZi8Qkvn3Ry13PH/otH7qSGnnNdlB/f31i5moWA3e48aenHKkPTQwU
rsaw/RUTWB5N5MTj0uKMy+sM92dh4ffzlsMvQr/VkGGD8kQpJ5lyT1BF1uhuT6u+p9IqCU83HpMJ
sYRkKdh2Vf+zeGa6I78TOIg06XsZ7d0xWGk07ETbNs09Knm6yKaZLU8gti+uVCJ0Sk3thyNUoe7R
xjv0gFF3UxSeOhucBHh4d/7c4aZokpcOv8O+CJDGx0xaWRH8MJsWg9rI3rucAk6mk/81F1o9rpvQ
PJqW+jz0RRq2uPRXy/7vRoQY4tonoBeY9010nfLnCvUgIbD5HYJg9zAT//DUBcE+Mbrubelq1q22
//z9XSJwIXsW6mxreJ/QIV9No7cflJN2mLW1ZF8buXEgzypBuZ1w1WNXhEmgI8jPDZgHrflvGAWz
/Lq745yZbDtF8T2ob1PUD6LLEY+WcGa52H0Yt4H1zqXd+JLac0G+cqlKHB5mPlwlwMBdpRjrdEHT
NOyaSArc2EjMjT1l7TZBq+EvZrP3M0gKOWe7gzfHSVih/GfKTMOztwDGqdoltl26/S7o9WyDrS95
TMQPkcPOuW7J0yaF14jELB87pXyW/DblsVtwBPBOXes5+WkIeN3acz4dcsM/Og4+cDPAdO+K9NIB
OCU6G4RoNefv/WDrF4yyzk5zKwuhBFAsqXrIab4NGLnWbOyMHO/7ZOgjs8/eXGI0NpnVz+HkxJL6
v2gRoxX+KWjFu+uU1SWRCOGaNB6ivJlcggp88zTUgw9eBEqUs4R2XPS3uGpuIqjro/RwduQDwzsC
aw24TRzHy+JvZbGLDKvivs3985Ta8miUAS0YQz9MVGSsE7I+KxhKh0KjsWwQAH7V+Vnh73/gElaR
18g9ixKaoDR/FKn5mCk5PldW5e7rPnmSWowaMBuWBzeoqmvT8btUz57Q6dMw1YOXJLGOmma9xUMe
f/WOCXdlzBtcWNtxzPLn0VLk3NhY0GclkbYYA6fQdPjuln2hT9pJKJSAVg9YBHBxDlipwBm2EGOr
d9gnRlvDING489Nk9Udykx+zqQ7uNjwawDotWv1zYBEeiI4UyYJn9Yd64a4q2VHGGYyk/eGl9mUZ
jSVYKH8pvjUZPFmaW95yEFTSGdtL4nvLpWouEmU39mH4sNKbr94wMtjtAnsHdfmmvJ5o8vwmZyuB
LTomUTfyh5RLXdbE0ycR1smjMVT7ymwZDAz+tmp4ZNGbPHOLTkq4GJkSPDlLo3YYtz7GtCxDI6jK
1zKxr0XGKC/PYAdOOS34uVdnvXsWqsMVYU7Fgx0LPVxKoz6bvf2MVZGEqLLTbkJfxFVzWVr9r6VK
kkeKCOwTeTwfGPjus4wOXJNjRmo0T76OdoqUtMvqk9Gn8lX6OeOhGWOyUq3aoIqBXFW3r6XxoaTR
HZKJ28MZshSdd/01emn+wu0wPRuepZURjUiA/ZCmxmXI0xy1bW2+E+LtW9I9B4OqcO3M8O2GFLu8
yeYrh/KSZeoaV6N2anoTo5QI1E6qnH2/5SNYmmj2jZ1alwnH9CGeg4s+66SvOYP12vJ8YV5zloiB
6XfHYeSWZlMF0qdxDllSD5vemqr9VKf1sQBkeJ/H7hZkyx2DT/eihDlHLebna+5pyUnssk4rzk22
EPqGXgVWnPnF0kfrKh1e03kgv49OSSl44qjCykjNSctv0+LiteWfbA08tLTG36hMOh/5zsmTLxPr
2k1QIjLOhgdedjTiDHbI2yKtJ8x/TsSC70UwdLOwcYCMon8Z9tTN3V7rPehqKqENBSQQsMvQHeA7
5aHKGaSY/WI81w0/Lq/6+D7XwzsOQ4jBwCVfdXPmg422+AvWk1ev8V875dFhzrfa7HWvVWaAWptn
VnUMa59we+BNGFpyLp3C3FaeiyFsrH88iDWnZKF34daVs6v69pVxqt8YAs5kR7pBSWgtC71N+loY
L00RwiHuV1q8x+4BOngeOOhkrnwTZQ5/Dk9b6DhNDY8GnTKrHctUR1Q3M9drKv8xKqYzOgGFahlr
WkNOQTy6PB1cVw0u565CJ3eMu/clNrqLnSQc5SQ475Hkg6NTAoDShiU0M+Geu0CtZrqq4IDn+R+C
4Vda0M1ZFuTplt9dclTVm4wB5x537PxQB9k3PyU+Vy3WUxJgnO8xSMybJcYesAtQZM59kYpn42Pg
bNiq5CmZibBQY1Ud6lL0fAm9PxoG1z1L7KgZvIUwcZLbtKqHFaMEEm/AEbtCeMbeKYb/ZqsWz3k+
21vLY2DYjVNYWhSHemyFNq//USnr6iPS2pWtzWPs0Gie0vhxLOK7FA60OKn9VzVWBhaPMVp9BLYd
REQadAfc/Qq70cBoe9DMbZlM9sFfmkMT99rV1JZLxvbZs9gzOIybTeaLJaxqnnyRlm3Yc0VT3dWu
VF83EFWcjEwmYZ1PWjnRhSdN1ukRk9aPmJSx6zPXW+1/dKwRaO/TEV4qGpv6OhfuPZXDC1kY+YHy
F3bG2AScgpNL0zZ+OJggALCv8UokAQwkfrLXWv85sSf3rYkHM7Cr7MZyQ73RGP1Tl80NzHQB8Chj
bsQqOTCvzeJTZXlEOSYl6CMqDOjeycNc+vIh/qQFMW3yoO8OJU0MEKFkzFelbR2HxbunvTYcgIbC
eR0ZKHkuTlF7BG1kQt50GJuwM5lRL2sBN9H7WCxBS9UrXqtYv2n2yLMoyotQreT+5HubGasIuGtZ
k/HdHHi49VS1kZOjIvXQ1qB3rc9aMvKqg1Y8TSX9d0hqZ5krLnLsAVnI5V3zeDCBtaaVbkZWM/xT
0m7Po5nz6Sv3u0vQ8U/2itCtBv2kqXkAwjYFR2PMQN3GCH/pvN9z4PG4e5dt0aQJVZ9l4tq1iz0Z
EVM0LqM4wP7aZHkGKid2rBCO+uqA8BkVLeUjAbt+1NS1uTNcn56s8v8MQDHODhLGrazMc+yAmB3a
fLp48XSzqyGaPBXcgyKT1xFWq1auFDnx7PpJeoWF8ahriTo1Y/2EXw8DdpD0QGI0+wrp71JmFHrC
9i61cIObcBhWVeMuKNt0vwy2fda8vzrej7OZIzDyspZ7SZdTr58n2VunHPXIOTaTSLpFciy1Ij36
5sSx2wSWkmjubumt+MX2JYhStDizar6GdWqeIb3oPPE54m9CGrSbhfnQj4zAjbqrHswaPoild+Uu
cPIu9Ncd14sNlxWzZGi5MNkqEnmfUSmDQMr0A7Hje/CBPVBMr2OeLHFa2OZ5rP3hnKVWaNQGBaLf
vyzBMkbJQBiIC/kr1EdB1K0OSLwC5ouAoDj0HjMwRhhfbNVmVBrVQmcaG7ZI5FH0dphxCjwatvua
iErumd0zwyYNM+x0oFUurApGgjWVS1sUuzlgtJRj0t/i7n5zu4KyhnyC0OR679gCNs0P2QrzfVZO
uVXj+NeYxxcia+19ljsHa2qdaEntf60e/HOK2dyXRvkHyU53FGrYBU3mXkFdQN11GXO1nWu+WfYR
BVPwagbVN4B5/6ACzMSz0awCVloqbnsdKiixdtlXZ2lUBMv0svkWRv/Mlfiw+5KMm5ShTSruSEtR
ZK6QIkhhjORbs1re40Q5R945K1xau3wqLf8Y1Mly1LzsMo7yzaD3ERlo84+OqPEGacNZ05g9dR1Y
X0UwyL3WsKsR/JM4/fCHX2BlQvEhae9ZZBbIzXGnTYL6FxLe2RmnHrflyszLk1ua9mZoj0u6g129
RaW7z22u6DLRNozd7tP1SsYDub0ajoG9eZl6qrT0eR4pPZdOi/fyY+mzkeO73E1ki4NspiVEow36
ZdXskCIWLuOLJAfRlAwIHoYhVRE8rIMwV9iMaZAjw+BiS9a6j0AIr9Xs0vAbje9WlXX0CFL/fZyA
kQCnYyvEC3yQao2xnJYHOfn2I0u/81iUYK8NHKOhK5t73Nf+2dU9rE+aT0XmzGHbNemnKcYjB6ri
q8RAbXsg8GXaimsZWCmVep9TIrawnVoBvqGjE9PPsr8ZOv0Xn68VuiL+y5Co2KoOO5zdLXRStTI7
jtlwr3xlPfYauRStD7gXW30dwoaTB5Xxpd0UohXp3QgGKkMcOh65tkag4aEitZp/ZcKp34D0btj9
GLY0WB/tRKLwKbqB3R8Ptx6kzjVwjSbyFulFg29+FyrYdG1yLSq0WgsbunRYlf3VBmSW9YOZxxfy
PutzBi++t2T5gj+c999Nd1Laz+kExa4dTJivMhoD5wUAWRyWJ4ass9uKp3H9BRjPFwyO8u6UPKCc
+jAY7UDZDlt/ZLIie+MWaKEnwaMBV57bmHABkW/HJbmaPfDYJZ/Aphs6LjKr2sJoCE03wCHVQQOr
NZ6wukl/NOQOTtC+G9J+aOXyPafmV5fIfRc7/Wbuqls3WZJkC1YsFA1AA61XrvK4aj1ujtl8zrF9
yGd63WV6V+yD1DmA+cnauDoKJZOV/4CPZu987ZzgsfHFi2syzEU7RPc5cfv/7NSF8lWLyNeRNBRU
PCvR+za72PRM7N6TPNO2hpfGk8jUiIlzKl6TabkSE/kqCrxXdaq9VgVxBVWLnsjMUVUpsOTaJD8t
GP/h6Fy9dI27JfeDHoDr7Bh0Af3Myne4Gj5NZ5Qc9EY06g1nKvftMl6wPfroyvm/mlp9mumjEFQK
TfHBM/llr5lhY2UlO0xdn4OwSbEw4jcS3f/kM6DdXNOh14GhZo/fTmwApo0UoGd6r8wFj2NmPDkL
jVN6FBuX0B5ikhCbrA+vLWivaE+e0TZ8FMs703x7SxYyaMAENHQIbBl2pbm3ic8BJZ+9ogo/mgXU
eBraHDJrTYU2FzI0tDmSPaTtmp5lTeBGqFfZp6Q/uMltN14JXoiq+bJDqf4rNP+SowxFM0/BPkd+
A5MS0hNYRqwc8uD1Rbehf/kj/fkHnBttY9oHecNSuywA/UrNORtG1BuYN72hD7Yt3eRubv+5afyl
XLIayIbhPhUPMvMhOcz2mZrBRJrqAacxILyYdolORuUXmZgIKBYSykrDe6xzujRjZzNvGKYDwmjC
pOr+K879u2egENIVp3cj6M8AGjgC5gc7OLUTxtyaNguH6XRLnhJC3PTcNc2fxKOQA4y169oRiLd3
Dib1A4ORlJdkgFiaIVyZ0p/EnlYmCPFvJYIVfTGORut7mzbNQluyRvmedXH5T5ZrJORS1dY2b/p/
cetMNwUnpDSSP5Npjx9UKqQ+e9XVSb09us83j5p7a2sJjJyYyq62uLQdEEt0cbL9ymNdbaTm5bcB
phgmLyI/fb4baQzoxhw63kvAG8CNG0me7o6zqs2Nk2F/nhIfpYhtPhDRkF8q5h2aJd/81ji549Fr
ZfmlW7DNSu0/LTPRKyieuGLtLjjE3UwaWHp9KBcWqjneqQqXF/NVQgxG+SqCecZH2z8GnkfTxiwu
g6X5mENQzNTgkmEE8CAw3mhfHEra2SB2Zaw4zdb8P/ZYQ3LosR+ngtNnZbfvqwz2M3Mbzq3zqKFM
URYSXMjKcwxliKw5uCTjLA9ajr4/KIerbzmXoGruVHeo/R41heTQ1KZ2b3h0YXod4kwbYMN0RXtE
ibyt5rF6qJrlyZ0HJgNmu104e4ZVb9/dCc1vXb7oCjZgGfjkMuHi2IjJ1yITgEnU1tqjVT8YPQuv
SXSJlPVNTcWT0lHtZVOeb7OHsitRLpkWej7Xh5NCNmDSJu6xH9VXbOo/0mxIe585JHGO+WG5MYa4
3uM/mjZW/5NgbNiN4krWyrqpj8vOSxwQJ/3UREXfJlEbW90ucIW373n+YMAXl0ovqmNFfQAUL9jZ
07tYYm5fn0QjHIqjNZENN1Qdjzs0G7OL/4tT9d+S2/YdX6HcBNl8zyUnSaiJV3PtWtnugp8pZQ1Y
BbOh02kvXvs1wwInWiX5EE5C170hMm6+GwsYmN40v90ucc5lqsH674/DXGenQjcGIpaY38Wt9RCY
zQ9PRGkwcYmb5mprGON93civVUBFwWApwfU2vE6krGwWqYaLBakdklk4kcSxpWOqcIF0b1kwPLkt
0R1+y1CuHGA8ouDhGFV8V/Bc0BLob0vt0gJQSL1kupi7sVvci9cMa5DAa9/qBib3GrCRXveHLjXP
lp7t2etA32jBT0C25Eehf9UCl5pFP+CAz1zuVjnKQalRsDT18aE9SnfimDPtzNx7t9ryxaPnjMi2
n9+nCW2jYsQZo68sza+pRl7VKPEKWEtsEMDkh87z+l2amsmX0fmRC1sa2VRyYCy54Ub4yHEFiv2P
kbLymgXZdtHowSq3gFdP0yymjQA04NgQNLMN0GuWsYV93GJKOBFGkBnmk8YayfnQeMnimP2oqQCs
uqdFtAYz3Rk6ISLi1uZvauQCDWZeEyFtuavdv1ODHbFsoLrWuVbTIqX0b8ubbLli5L5AcDyRGEdZ
yCzpIGsTQvWMnmYkfK6MG43pjXwaTP1r4cPt4hEFlO1Nf0tXdIBq9OXuDt4dhQdBDDMUrA4ZoOPK
dRgydQ+F4ZEZctaFKe+LWdOq6k5xxp/r8qPL6PVgV/6RlroK3ckksrict1NSLtgEkZtlI8qVSb4H
XUY0kvnW9yPo/9l7GVX9ag7y2c28KG165HfuISmn8pgAPnpsRi1/zCgL8VcEz0kzAnWx6csJd3xw
WFZry9VuzL7c5opxsL6MA5us7qVHT2h0yUyO0ugRqo8KAEVjsHjnvf84l+0jpTahu8I6+lpiPBDB
ku/Thr2qTN9yxzIvJV0TYgj1R95hCmAEMYqNBoV8Q3WBn9Zy5/VAv8TMCIgcakqJ35FeuQNMtZpu
k+LUzcaKJ4s4nfYOy5O60G4/5J8USOShUu4XYUbpvtLLhYiD4nkxwRcD5keLgNtGG0dC02hD+jUt
CsNljK2ifEIr0C4Bpx9VVgQE6IRyLOC6jJTUJALPAmgSW7sc977G7ekPRJq95PYsrwEjBpRf+m6K
AZ52RXPyc43wF4s9IQvEqfcY+2dtWDSMR1phvyZk+7GpsWbk1jnzKL305aI0JqJtBs6YSi5kCFns
B4OlTjjroSPIu+uyK1nW78Owru2pUHt9bq8qMLvQWExWJ6YAjA+o4XkwxfCTNYYReuR61POkb5TB
Ck1yzfQwBT9jA+ycaOwXt+ZBSawJOg6HSjs3/xULZWyuGE8KzX1zstXP8m9S3aVBcAeQMW0iP6lQ
ijY09Xz40VuVzZt2Mry7l3hw7xFxKDq0QftGf608Ddbw5jXGeJod55ZyKmXWUlq3oFRY/+O/uWcO
EC4c7dhqnhXOU/4tAVJHrfNkGKyjMDJefeU/zSS8MVjXzUvjw7xwJ8BSBpJWo6v/KJlxdFB5chix
m28rc9g3k8XdoNztA11EqZy/R8MNjbEpw8b7nj1Jv734DozlMPtAEhDTodys9TkcpdWCpgYo5hGc
BaA3dRCeZw9jKbYBceZMG26+Ht+5gjs3BqklzHY/5sNhlOQBTWrYxIlB/utMbFmxDI/YoZlcOf5K
aGi2MshNxmHT0VDWw7LU3t7z5T8NgXDD5uyR0dK51oPK5zSSitA8D0zpaN3p/X4Y8N5iyGUK+K0/
p1oYFC5/q4MDehAfs+qmyCXMajMUHYNqTvV7v9KTLWF1uyFtHrJZ/dVqUkH0ZfrLF3I2WGq1veie
ar16Cu5KJdMrAy840H5zdQfnwWGEuOREqfk2B1onjp+wV/k0O+toHe1tBA4mBpLtnsfn6rbdjWlt
C7BEPBlpcvVbjTAwa262loPPFXcNJWwWmWlQHGXavwPyjZhzEPkAxCZS1CRMWoP9MNLAFhVJ5UIp
qGRqX7oejYxihE/hJRz84RlnJatrXfSR4bY+fhf+jecCemm76aCRpbssZnsba/HByM8Fr/FFYDDe
gcq7FbFzbw3zggP4SZKgSv1eXJ0EGYNh0guSZfISzH9IO0iRzpnoMmLwWgUnQBf0LBZEtwobg/et
YjvCdScHq/nIxeKcV20TtSu5S7Kf8EaMMRSMpdtJnoh9p+uIcFsJU96bjP3sF5xrBAkpnkfWwiDc
TSyI66Jp4oec9vJLLJaP3h+udYVpsi3laU4Q5hWDe0pS4wCEayLybEaCUpBo4g79TqZAGA3DfpBl
wNyA+dN2zoJ6K6r+i1CJjScCNJIFw5XYPc4xuqR8YWfxwehNc7DRmwoZufeaTvPV7rxbqwVnDl4R
rb1NYrxlfHI4gpvGpSMxuejiEeeI6T4P/ZvOaFMJ7aUexulSNOaLfiAji52c/BOLUUWfB9VRYnHI
evcpSMv5JS7IPRF5RqBrle3aVuyIyhg3SVKDrE8gBbojMXHagD+oyviA3tJcSbuegOujXfJ+Z3lp
yNF8uRFQyVAs+QbQgut/IVrCTcNCOsB95vF5NiiSkoAAO1sv2o2hryyv3um2Rp4FMFaQNPVETBE1
i59F9rodGVOqQZvu1WOeyCthjOMODl0amuazg+wjoifeAm0D5i96wbzINI4pZVeJDwRJ65Z8TY3g
1PpGxk/AlkKKalKoixmDL+OebB0fnHdCB9sik4j41gFIBc2Y3p9rrG71kd53mBNfBm2j2dkaFkkL
3lpf5Lxn3UHzcy9MA4V55zPO53cZF3lkZbZGTYTpw+1OhSDWyZ3OSeVfxRKQPegJUiJ4a7e2NyAJ
WoHHWRbfhsr51ntug5NqG7UeGpaWZnbn7Eh0JHtXH91jF+V5JwFzX0SnAxv1u+/ZwITHeb3ApJPD
vNOTmwQ8v/Xj4p+9AIGw9fmvaHivOapZ2Rjsi4QzMuk58u5qhwaR1KE2lzjKjOKQMYQZ6w6kTF1t
U6+IQc9ZU+S52BAI1WIy6T3ptoMSfV5CAfySP92MITHvOJKc4YaYMUW1m1J8Ex4+dLfKoi/Gm/9s
WmvrRiBsH1DbWv6+LxgqjLPgPTEbm/jWIouymk/mmVqOikc9Z3Hf7t32VapqCfXFg4QtMhq9/VXv
l9egdF4zk3bhkg17BAXh6NE0KqDQbXrvO6hNcRh/SB35WJg+bFIb+c6UGk9FmbmRs9AXCVL3R/iF
EabACCJZt/8hJpq1dXhbzVZYOJTsLacRryZqZ2aTza7YsFvfYFaHCvogA0UMkBtVq18HC4tyvvNs
JnWJTeKUMfGKxDCTYpRUV6TvHC95n8iOqz7yHLBOlf2toMR3U+KdLZepU0AROLNd9fRBI87Ex5py
8W1prwBFkSxDyEbppCOzPFKLBfwzPsvZqa/kl19sevJ0mJ+roL5b0uwvJpkocccXsJOaNOTE4vAZ
zKBwPc8/1JLHibILo9rS1N+dlrabujMjh9WLRK1gLy2YmhmGlj8V59NQl5pzdGBvhm5JLl2KBIFF
AC1XbqpdIpzuIohqVIbxXzqT6Mrg84UUPNoHrvchAdkC6jYeDU0aj3TnyF1MaAxbjIUZ7RGxxUhu
T3+dKNWpQAIzOh96CvCK8S3s0GgRFZvU5HyWRjrdCvM+Bw/pUJnv7BN878ydNymUp8VRGNLIlIoS
DzVVntZTZIMHLfRln9fc1yanF0sWN6elgIUM3ZnaFJn1Noxf6OfRgOgYRpdZ3nmKyKgb0tDr40uh
dRSn3tqsZdDUN4/pqNzI74Zx03K+2+Rd+u41W0MbytduLm8DfeJdNcUQypcOrCI5m4k7QP/NrtyC
9hll1OMSL+02KJB3l8UTdN/r2Fafg+cXWxcvWu6YKFby1eZPXqlmuoyjSFrAg1cQa2VZYMsQXJWx
l4de96fPCqbT4BTwLji947AwCDqpChvRnFNCNoS8KYEHu7Z2zoClxXbJjjDr9WRg9wV+LXy9dTlH
fdx67Klh0TLloRQKQL2qqyqRa5KjAPDXaHmwdda9xTksXqmOJVlVSBIdmsuSNXVEcLglduFnZMM/
KR8PnhakG5jqC0ef6j1nXaS3Hd9Qo5BxrovlQNeg78pDIUA3EwFPHJJLPwNWIIV9djRqtC/BcNN7
3glLkW0FXpLRWlzuUF79lGJs9+TseZuOMM2dzeW2OtpNJgf1rfK0PmyEKxAQZ95DQAHlq76l+dcg
DfMbGiyCV3AJ7GtFAF3tBU6YjC4rgaNdCXv8F2eAxThJz/pnJxTTOTWjpX1y5DKeO68bjlphHLp6
pL4vlbtlbYtSi1SLBCDToUAYs9DAhfsV1pDbQ4dQ6tHNnAcxjIgY6aOxpXKAq5Dl8diBL+WxLAcM
tb3kNDZQuSjmZsucPTUVJgKL/AOz/zZWgM6vHrgolmajUiKO+pQJqLApVoiCiTeN16KdWDV/uOuP
qV1AyMvgLC8l2D9rlSpnMRFQ9KnaxZ2OWjM4x7ITD+jb3B0Cbsgxnd69FIFZ7ArNANer87z8DtRG
BITJHOcnvZ1DSMHwn1Gu7IqiFUcHCsSviQFlVL3VWppzs3iz02fPMBQT+fjJwpCx+5V4rmCeIu7N
g+OTfzHbJj15q55O7AQ3WyEhC/z8BCsSOsxq7OANu9J6prkyNC/QybBMLYNxEHqPfGK6eaTf7OOY
BvimHyb91DkLbXQYMr8fJ3Y9epL8Nsyz56nDuM0Mxw5Lb1kR4av6W60QFnzeTzS72522WmU0s4Mp
OsZ6OI5qIg2Enh5iBEWWoubIu4ybZe9QBCwZyo7Wr7G7ra9myV11F5FuXSOgJR4gQEsq09n5Wnuz
EQTAIUz/NH4NB5KXw9UcAtJFigNz6dsoIF+jhzCwjEjGDRcXY0pjEhemAoe+68vySbIPEwWxikpr
Ro0n0py/a700oQMJBx4wYZEKNlCUxMvnqsRgTOO9KF0SHlii5twaXWLvPac+SFGWUa+0L4MOBOOV
6j4YsQPwuvIiXtsrOnTIjML8+g0HYF6kn4p2qo9py4BY1H1oJ9QwBPsRBW3nFF6OH7rmE654P4JH
sFqoOKuvv5DUcuKFm/eEBS2nKU8/3ArJq6E/uEN+nhb62jIh8SA1CDSrmNWhOUn4VxGCx1vni1fl
fVt+MqLqQDJckOhoOXgiG9s55ob5X6KN5GMXK9kgiI2tXWTcZp981qJp7ahF4rSCfigk43wAdw6R
2naQbcPPerNMw9oTlLUlS7U6ZvTdT3Ee+ydMHMRCebCALMPY0pNa7VhicX8K01wljBVZvguPxJC4
89Ycmm+OuO/+vHLJS+/KBkgilC6XU10w5ffrzIaG2D4hnZ6itPSeAo4DDieSchr2JSGd26Kiq7ks
xZnOM1GBtBkRXW2NZ4xLb0rYgMhq7cPtwWbLNEZvXHz/Kod/PVi//7TQRN3bWQDQu6V4Wr6dfDUH
DIrsQqgSxMIlJ6XvKpk8oNauEGUO7TajFk4SlSLMq2ZQ1ZN9qqptHHDLkJ3udIc3ATIjbmthhFpA
K7NxCFzqrOL5960yYrohkyn6qNHFWSNW0+JnR7+P5a/q+fcXhT/eLeCFz9ggBu3utfhM6Ijrp7pZ
6SL+8lbgzvs/xs5sOW4kzdKvMi+AHsDh2MzG+iICsW/cRFK6gZEUiX3fHHj6+cCqrsrKasvuiwxL
SaREBgG4+/nP+c6WTcfL6IAVY+kJt9NC+KcR42jQy0k9aG4c+wDf3aSfeWxjTF6+2qbEvVIvV4oe
6MlJTmHk6wnauLLHZXWYfkYGnCmtBgE5WkRevtN33zSsMahv1sxxpS6D18LULoGdxHuTZ5INiCAj
n7A1wpmsZ7Zgraoh/PRAo2yShrbHCYMzrtF8OxCflYnQIHgtV3cij9/Jvm+8VheFci8mDvs2w5+R
lGJnhcGuJtxXTmZ+INblI8yptR7088oLOt/bf2PTml79RiBn3Qda9x1G/L4BQ5NHgiZGJpkaYnUc
ynU4LA85kT72BqBGbZW16bU3rH7dTgpjWBw+DCkDVW/IQuwfWwezz8qrWm43WeK9clLOqH+IQ/13
WDviTf+SLvJ003KJ3lAqIQ1yL38Cz4beCIscFB0O9eRztiQhZWupgLEZJk2RtTAwuX4B2kpKEyvq
zB2mZpP95iHj7f76a/nvKLgSLqIlQB9yFBHW8sX+AT6YRcNE80VbUlWGfdqxJNXxU47lKNUvoqof
OZEAaWnmlYb7Cikoahh4UN/YGu6Mb7kMn4Hip9xaZydOi/PihEZqfqhIv15tlLJigLggpwj1SQUb
ajAL3xGRdpNsJxMnRRaPY/PYZXnnEyxoz4F0MFF2TDqNuGvWnZtMR7dg4zSm+S42ZPrQdUJijLtW
QRB/Mbl/1wfd3RuiivDlYjViyekJNzCP1XNSy53Wyx+TtSUSEMJtifV7rYp5uo+DdchSpgZWyd6e
5ms2uxnLZigbdzUmhFdlpv0s8fCa9aFcVJSx1q5CMSzMIxVjftLjl5kKIX/pO8I6QkIlCg+J7Q6H
XnaHQK/sGwWbr6IZ8zPd3PSumhxspqB40EiCHpEhiBU0g3EtXK7zqol5TFqq3QzmsmLOrnnTl/li
oYKzl2jhMyJKFjIz59Rtbl0ruY6OgwrTMpXAcmvusizA0FYm7oF6wpmpdubtBI/SDcJPt8P8YGxL
TX/NrDmnsNZ9kHTkXkrEaL+rpNjUcTVQRJK0O+xZixbdvKdBEZ4Ubt+j6UDwNUSmnVEOf7NUELCf
+DLTBBFxpE33JAOTCs1RLQD1jjq7Tl1wCtJ1I62bPtblu4rScOXes0oUbxgN4pUVRXumltabh+nR
d0X1HAcqPWtMKXG1Sa77ID1HcmahR1oscyGehEbOKZuTn8RO9uAMYabIocMhKGl79spmDQXsy6yE
2Ok5FxN5lAn/dNo8e073y8iMEe0TKWycMv0i6Tg4yCC/65dfJfZAi8/3HxRcUBdTdNnWrUqdnkP4
g1wvDn1akP3WuuoJ5IWOUP73Z35/Dv0tS8VAEf3tA3VHc3x7mKZ9YKNKYD9LIchUbPHJshH8F2xJ
rbhnqmOZh8jy1EOrGvpYYVC4iiq40AXVgn+gYBAduY5cl+FSizVlj+VU1pcSYqmvp4nOXYmWOrOT
wgWSFhTyDcVjO57wDuV3eg60qYKjy0h+Onve6K0yG/NY1FGAbdTNVmjNZ61FdEk5LStAiYpB2qtY
ibKRD+w3cVUHt6zm0u/7AN9vJOQ2LAPiULyxt24EN+BRoEenZJGwE4dVbCEWPuA/p7DC9ZJDIFsG
3gGpvYHWQqNKqltqfdXhMP5wcdJYRhdu2hSVDmemdaJhdZvRKnlN3c5gOcTh69gJWuDkvLsUdu1d
MchzEPaPrRZWFzXYzDENtXQtjduuaogt9lBI5rLJfN6zBqDnzCgXIUfDU0GUaN4ECkhwxr44Ksxr
Yuvj0SxLOiloREjM5ltj6jgjLuDrMpLrTo3jyQHr5zOcBkLmVPHOsed3JN5mjdkv2+lTuXczN/at
EFnmrx/Oxr+X+ziWLaULA1XqxGL/tFCkjSECu9XLPY4CCl/IE0qjSI66oDCDCrCAA0r6SRtBQ2Im
wzLgxiX+dwXYwtJj6iu1m0G/3aYoCJEwa/lCTfwfvkSxJGH/QJMF+c6X6NmSFK+kzujPa5nb2Ih8
eKD2ykgAIocENUaXAR5eL3HSM4L7fZ4nnwGPcknn3LrLBLtTy9TuhmT0Df0+K5DeI+TD9TC7sEEa
5VxszGrgzYHgjKaB0M28Cs2wWrVs6JE6S/E/rILGnzCzfBeubroe1UMSHD74sH9dBCsNK70+qRLb
WFFfZGjdEcBb0d9NB45hFZc2P9IQfA55BqJh1btYFZKJJoY8nj4j/vbqh2zi2PfUG+MkXHNlreHX
zcmE/fUlIc1/e79dbB666wnDMb1/e7+JIWpBGTQ44WHLgR2nFretdHsv3NGnZI+ETDt+qLC5rzu3
ee3sD3pvu7Njt82uKwh2uEF+skHC+SoYtF2Zey9F7ZzyYlJnFxP3pklZ6q2mhhYSC7FSQc6Bpags
Gt3IkFkMQFdV7pi7YWyE7+W0QnOmeAls9TnMN21y1X1VhXigMwm1x7NJy2L11zvkndTBGIGyH6Mm
7RudSd73W/N//4Vs/Lc6go+yops1jLo//fI/nzB3lPn/Wz7nHx/zXWjwz19d4o+mbMuv7i8/avdZ
Xt/yz/bPH/QvfzP/+t+/Ov+te/uXX2y+o/T3/WczPXy2fdb9V63C8pH/2z/8P/+rhgk2ke5fVkyc
+Gv6j3T6Ix7775/090C+a/yHB8FeWB75Q1L5/4zje/9hOQJZwDKXB5G1lKn9M45vLK0J/30cn0Db
ch8Z0rB1g9vpv779v2+P/6pVwvzzdhmjrmGzcaWFDfulEH9iQBPSjxoa3sPjyDqBIxAhkYIDv7eV
diir4BJwbLOcmdmBI5/yisHU7BbRXlf3sZbBNqUhqehAS2IsIAfmEEAjOYlC3UHQsscmAiqWS7ZA
wAszRvaMdR5TrSNfo/LM52DiY1hEhPPi4AAD9bMR29joZ1o8/sFI+Pt3/Ucst5D6v3+fvFO45XVh
o5/o4k9Pe9Vak5UK1yaoQiivtLqtAsW//2ZZfPORqUenaRxB1v+GBYcL+DEsXUlbUusP6ZztC0N/
LgJzoSMTfWqsfIUkEp+Sxlsxq9s0nok3zDN+2J3Trql4eyw0/V1Gubz7fslypDHbUzpGmGAr7dBX
YjzEWr7NHGTAruDgigs4L7fTTBUvo8ID6mlP3T1PjsmBIaYHYjx5jKT42uVbShG436SThxjaPLla
hF1tefE6tDlcDZ1e6Mfvl285akpL54Aa+8/f9pylKi3nnJd0pt+io+zNWABzW17Qg0Kyi+hH/+SV
fKOEzYBYU1wa24CRJr1Ndp5sy8D8We4rR3wyVAUFI4E4AUDpSCkR6ddjb5NEwFyinves8JzA/z5U
VlpIFZyNiF7SWL5SvWsBT6mtdUit+4ch8wnu+X2GI/Q4c7TZIvY/2NkQsFrkwVGC7yHIgRekWH45
d7r3h5fv39PIabdycvYVQ49dbLZ3avmolsuvBVq4FyrSfGSbclWSbGWEgHLrGHzwquQ4c0gbZx30
njzW2WAdv/8Pqd44ti+pBpqcQlsFtQ+eckigCfbivgqRl0hhR8MxIFKArYMz9aiBgXdjssvSxPEc
dPWbSHtjo7O6QBZdINSmca93/Nasi21OhuHsEVhYYfauNt8vlU1W2Qzx4A9odScqltU2rfrn79/6
fglDxR/ms0Y2wryf9QhVPVuACd8vlftFPxysqwI3ZCh/0e09HMrxTOyZQgldMTWcZws0EoxN5hs4
wEILK9zMkcrDXF2bp6ZszhkBprWNudm1f+p9m25UpGN1/AdLu4JAjSFIey41dp/VaCcHTj7sZmP0
rqpYIz0nx2ZAbQNRxIab4ugBM4bVes+eneTbbxWJ1vUVjloMgQk1asUU2liy4iea4801rPp+re56
xi/HJk4v9P0sPSDgDVXt7oVnjXRihHsnwVWn0Qua4zrnn45tDaK86qad1mXnTCcVD4bWXGsNaKIi
INLRGzDyMEHGFjCDbxj8Nxte6SGnMhIOVKqVnGsRZCsvA4dKje/GLl/4fOfAj0scZxuMYmP1ahPV
2ZJFsXYdUsMx8bhF8wGWpl7W0xEFxO1R4qSnyCa0p7SGUyCq7rkhZAuyVDti3VQzxIjAVeuid4ZT
P0KZiuIa7xV6P6mgapAVzuziR53PGNQq9t9EnhvoHxIDhbuxQg4idlb9NHFXbQVEI4fqeqhSUbOO
NBOiCG8RVzGHV9PgiWfUxXPRoSSpFLrAEH6UE2FtJHmatr0HdOzpkFozJD36mdffD0oWzHqPywnS
ulXvZpXftw4l9LmOwCmRlzd58dTgxgS1Z1GaXS6qqMuOvlPKWlvGoG0puLtprYk4CVT+4MG6rUAf
UZB9Qo398igih2Bx7NOA9hIxfCYlxqkZlKcrkjNEXJzpmfcacW4rDEhTepg9o9qXh4iy5Xmi197F
YcwYDvnOjTWKCBL7rWvNFIIANNeoJnyX1OnTiFverc0fhaBIeHK1XdfX1xJKxDp3g8/JeZRh8Svo
ePgSD/6+zKeMmrAYGJft5r8K7GZIu6irOAgGuh2ckbwbmiJMplfNprOZvuhN4siO6wG76kBu2u8j
9ETMWVB2WqAv4jmINZKBTvDgmM8cghjVZBox+RInPRcE6hnGAeEwhBFM6vhiNlWBG6YTcGMZgR28
pt8nUar7XqBDo6x762pEOh40jF1JodMymvmKH85oER2K0ZCJUfebTDNBR3ozM5VJ7OtliCSXcVJh
PmSKmXNh65c8Mn/KnbcMn8A+fzJOuEpXMziqJTZu9PrgGYV1sS1gIzmTorbDApK6VBhiNdyaU+dc
DSLC6OcZR750XjjdjMQgYGxQvCtgC46zCvAXc8bz3lUCoERLg/s55Ayih3rAIWu4VU6I/ZTybAgT
W4qv/0a6SpchXSsK3H3bsaumfZLnxOWZ52XLYK+M6xdhROyzPeQdcyJkErN9iYbm3WkoADFDk44Z
ChI2cGyYlWXDfEg1AtJhtY9wAxOjoJ2piHpjj7voopYBZLqMIvEutebg0OzJBH7GqI3Uk+2CLiYY
5FEqkVEyQq5Vboc558uYtB8whVBHC027h7HGn0P9QGc5CvquXQ3eh/0RBLSB8mTBbCawEtt8vNGh
6zlDDAmIqWu/jF+zZRDrMJHtl9HsyIw21tmZjQ+Km5kQMIa0yA3uRhtvg11lF+n0my5jMN+4EhiI
CU6dR9nW7MqbEnb+A/RaK9IX2yMDk9o4jGJh2Zuhae5muu2wtpL0H0iR4Hie4d2Oyxh6Zh6tL4Np
bRlR97gAOus5zqh1DiWkTyvmskQ/BNnbGYy4vXlX4pwhuz4uM4AZizIn2LizMQtTiMVBEUvg1Kbn
mh3bS0YqLHoIug7nZuj+pJir8ds5Z+TerNJyZJruvGZe1a0xTDfEMky5ExPsdxqEXxPhhZugX9rI
l9n+1GbiLo/GnURVJznr7qpqfAJ5kvjmIL8y2G3lFLfn1NW3WC/tFZUOvY8nOlpnBj7i1ils4qJ5
6LdfWtrJUw+AKemCXedaxiHsTQ78WNjnWJZvZUtqbuxwJMV24u0V5skV0VIMb+jgQIDZAjOiOzZh
yCHRq1lCnqTIxd6u8jOR5IsreGPipKajtj24owHByhvXrR6OvyYUtJG5hFvm1FL0ctP1mt/Y7XeQ
3x/syjk5sH4ML/vdutU6b+fiVVqYOiq8VYjrly4z5IpycgJ2sVviNzWnjedE9htTarIxzhzitGHa
Itp2RdYSGBb5xApNEGbeYrRm/JpbvCCm5hcnWddd/1o2+TtFyfAs2bsn7W9+6I+lOdynaI0IP/md
JMaXUeG+bUUCrNyT+boyfqAnsc8Lk32GwUVNRcetML3Pw5yujDTa4VDf1nWwtkN578ziRhOvsc8L
nexDqqU0tnm3MCDOPZs49hWdtwHjKqcY3LVrFp+YdQ0CBPezcm2fHOxFc8eLSxxyW3ZITh35dBH0
vxRipojS1ymrqA1O3vDEjeuI0PGgdVv08YJSXMlMOm/vDPxb0KFCy8/cnuRapfc7aMNFz5y5jAVB
6gZB0Ml6WKJN+dJNv6eih7Jc2Nep9podYhxG9r7+IYR6Vsp5LargsRQZdRUdLiAmiFtnzpu9p56r
An+nku7enAJYktoaPxv4VfiETnPoeu7g2CQjJIzcN1ssM2YKeWGUlosYbsTcTrgxJ5FsKA8gntd2
V6TcfchPeVu4WbFN5xbckrdhbEXfr9WezDl7ruvq6piMEEPYOToTJtxY8VkWIayjQhQnAyNM5Lmf
Zf82tuIH683O9HJsY1b/VYnhUM+K6zWmu6QlVnZgz/nl9BkJybw4mSOsVs32LsQ/mXHcz2yzH1q2
YyVly34Rzw+GiB+SBqSurSOuRNbHXPysgE344FWe6T22uQ7HM0UVDxEzQi3Tf+RU/66o+TnoAhe1
XiUvtU6FNoIydiZ3PhTJkCL7U4rX0WRAhTTQVqznEagTeodOrPvkKdMryPIabMfZrsz30UgfsNFS
/Ea9GQU/8QV+1gQYwr4TnRw340gvn1ET0I7YP+kE/Fd1eFBJUe9n2yMn6mgcnOp0ifb0QGWtEkK7
AXjbwSbdRbjOUizDU1ZDf3HNGpuFUfpxOOC/hWspQii2ilTKd/4Mh+a9aY3joTHuxpT9eMP3bDWm
s6Ng9uo1ErsjMGWtEr/nesCitJyqrAHHJwmbwI6RxFvPpHtpo5QJL2gmp15F7atThjfFrAc9a1Xn
i/YU8U2rXG71kmdhp8/Zxsu8XxI9H04RXBECuXnpzX6W3QpVP4scxMZgaWpNdoUnOdIAK+Znr+0n
04P5WQSYs4gxFVVHX7YuyRZ62kMU6M0W6CfEW4+kNujNat008imtl7eUZ6HNbLRliLTyFEnEogUL
neYM/xfEnWYyN83YEwN3u7p91qxV3wAxicVbWAxqYxriVsw8vdzUONWa9SOzTeRx9wPj1r2TEMq0
M54SMhMYENOPxHAsf4itn5gouXKAXbCxmtbhwrkt2O/qDDSseamDKfahCfd3cd9n0i63nM1WWiiH
Kw/HOWTnGBqu78bdFT2VreBUwev46qf45xiTEA2F8ew1aCBTe+yj8aOifPmgUeZgkmv0sBivUryd
my6Jy1MwLpsS5pardMw++jY6e7n3UQYRFF2OiGVWEvPrD/0Sk/G0mjE1jz8sAienX3xIX2PWTk+a
xp4DX60ftwdKg9lx53aza7Lyw8J+QuPfdKfZOvlE6iaNFpt1xJRta8z2ziZUThBUkSESYL8DcHpN
H4ORwLrhx0l8MAU+ykgf1JIvBXNqmYqxHlt4sndAwaw0BpcHP6aLUJMVWA2MYveaHf4oQK2ucRQz
cUixClWfpt1/Cs4iMsfOp2+lM/0aVEuUNnG46cdfWe8+xg0WPC29igUf1WQk58ySAk7N/uWwg9dH
EtuFcvS1F2ivWTvvW8nBIXMKssv1I38x26aEB1jrApRvx02VEp0EvqUwgbLJ60oarLtO2aey+xln
Y3HIw+loTLS4cxsXHHXZQ4dnO3WcDXVCDpui8NpzllsnZC9WRVZi3JpZ/RObWkZYcGUNHFvydCfy
yyqbTVi4w7EgP+L4llcRH7MhQpeKouh5rp70EPsyNsVNZCTWuseiittovi7/5YfMi71Vr9IUM3uV
bjvrJwoil6sijTahxvdsSPCPHSI9egUCwvrKiDNza8R/1tgKoi3OjJQdA7cD24LF1k/hIuoxt//y
RqaVeHHPmOV5Mxwbh1TGCVwELWbNKuHQrXgELENVT/wiNgrUNcXKPZYLgU2v+Su8ryxKHytAa1H2
qaEF1GpB55kiwONl3REHWpAQhBdta7ZXgsAVe/tn0Ho71wp+MK+dNspznwo2kWuzgWcSlcG9VrOQ
YdxaWxyL1tzht3p2f1Pnqa/nB48Acp8Yx2CiW6Ye4axjpGDEnZLEjjV8azID6w3jW2DsahEeWRw/
YiMO/HLx3kmCmpz/BWd51olQKcV0kPctGHVuttJdBy3lrSMgSHS3mhM5PX0rVRNmnnsz3jIxJ2ps
RSGENrzfJjB4z67ePcE3rEXxAyg4YB4DeCEQC6co6E28/xHyiWBBSp6rUD5ng5HulFefq1H7GEfY
00H3i8mQH1fOHvv7pbFgXpK7NgmRaI8WjVYrPc6fpvBWLcmZvKMRYvD4sHEv+uDaqADBbqQE3TV/
kX2GUzOn0/jF1oJ01YOVUELlWgrfKvPpdYC1ArKYBynG5BxyImqynfAsUZKVwfUsjq2co5XLQsmq
hwvC5mfXhCCvOx6ic8CTLuYkgPMlXrslkMwxYJRIzKvwpgfYv+Gebvn0mEN8q7Xm2DftvvVKcPzs
5rNyAIpozD/MWtG0Ht86JkEEPKPPShILL1vK8ibrwcpqYOjyHq+/afXPpSVvLVxvRlgrxZ7CUdlJ
OuljZ3K3DOz6o1w85AQRAqckVIIHnbHwycOB1AD4KBIWhiz4GXC60foYqUqdLJrJ46j7NJqRUwt5
7RUul77s956GeXO518zys26Kl5K843omvGcN9GmUcBSIBUKdFvZd17fVhpjLU1OIH4HxCLErXMlS
+2q76eKCFOFa7OWaqwdvNhS9Vdioj3Su9g5WHqgP1I802pvSdFKXS7etyM13NmxrCIaMsNvwtbbj
AyXvDofoXl91Q3zX9j4syC8xpFenTNHKjPAtMj0cyjXVvNXNLuSXpuWP5fI9a2P3wy4JI/c8yF2d
gKxjgKHhJ7V2EhhIIiuPNfZ+oP2GWoiOsvttSHXIeBevlX5RYSwOJk5TQmDRmtxrsG0Kz9g6Otgp
zsFb6DTjVjUIZ+j7izNKWZAl58FvpxgJMXHn48ROsgaGbhkTeR2qFKKUDpNQ8x5jzgpmrbNKJ89a
YMz7jC0HzFHIuHUwrO186g+qgT5SEUoM8ZDfKGheD05OwkWWvtVRC+vG01oRUKOYTrDSh9ylecOf
98RYstn4WU56CmeOXBEB+mPp5NE+hkPjK709BfZcMKvnB0rNzkfe4Tof+pQUH0amauRsbudug0SA
d48+7F13HWX9nG7phFyMNwaOs1g+uxY7Gm3Q7TVVW9eafAr8sPk9q6BhTlxGq3igStfgKLF1h4qR
Wy23gK1e2qRxfa19YKRv+jYMwUeqr3kQ2WSTNWgTqE/7uix/lTi0vaYsYUWWvxmHspu4z+zowgSf
d5qqObpOBiaGUfMbC5e3lrE0dtStEdWGTnsJ2OSz15rfVO6pQ5Bk8kr+ii2qO93ls5xJ5Ye+lovk
UsG37xrgtmJiDeEJmnfuLYrA1qUwxVeOqTu7srIhi5ohtJSZsFuzz3LVXeO5Q0uDsRf1jk2PtL4H
C3sRfVrtDCwgEbkdryvkOmMmue7YWvJ9U8zdYkbvK5Wwn0ZuhqQksA0+CR3b9Cwze2tozGzzIbmb
NC/gBKLg2ToIDkZMyaGJgYD5x4ZnnAsPn8+rxtEPi6BYzwTXfPJKys9d6xFAXXSKQ5MGqeRYdcV0
YpfM42vq5a51mncyRL/xA5dHp7CO2FggfoFGGma82VWgW3gM7HETJM57Y5HOdtzgGdjGlR68d4X2
c6pLBuTMxdqtGrWV1+KKDsTQ87inS8dt2uQCyWBtUx11RIl/S1JCqIMg5svBcT63bv6ZkJnfBCaq
FINjklgBw3bYGPetZsiLTecR4+x0mxJy2fGt7DuVVQ9jw82tIKbhoh6vuhY9B3BqKGZSb11S1+em
cNn3hpjGpWLqu6R1TE3XgdhNh0ktYqUkaGyszI6GJ11E4ypr2MURsrGwLJq3uHYW4mHicdc6IAcd
PLSAqTeS0rZ1ksjpYSpv2hCV60Sv+vu40Dd6IzBckTaw9ENUYHUtmq8m1MYzP7zfY51Uu6QEKUp0
jpmddnb0IT5BdYMPEuzalC2+o9XzpW+tH6Mwy5tXXQsTVg8H562X73SdcUIepsNmLBk1gZitjmAA
uUNvNfm3I5ROnt+WfUaabbcmVZvcsvVvp58ewgk3+hRdutl+1Vk9Utm/ppqy8NHyE3U4g3qdIogT
f9ZdLu8rAYiBfQI1lV8D+ctMJXJlkZlnA1yvlA6COQSftpniHDPL3FN6E0LXzMcdj8KVpXXuIxTE
YGvN7lPgFRgDynK8b8f4E0/evuOMBHGbJZ5g1/MYRwhe3JKAJ94Kslq7ZVrok5uzNrHuvcZ2+QR7
srsFqmqXwB6epSl8DQNOHHoq7+dxIhsaRwNDMEHrdxy/4Phb4EYv4ZyeuhARda6cn0RPH4An+JGH
69LMiEyNvWVe2EH0LnvDsHAweRT1fWLqI2egfFknBnwMcjoQw3Mw/yNf0l1SuaNcEZ84OmkabXBO
URlkRBc1TnvLCl1IJm2NW2RONxlFCb6Rw39KrW3V1aHfZON1FIAH3PpqHTV85qskqEnydJw5heOc
q0vKWALTsUP9ERK4vZwmo1T5M3aetWsRO4PR94nH5T6JkopsWQKkSJcXrDnSH9z5Ywnepb2Lky0o
T4VXv8rRxD9IjL/Pbfx2qcUzsY32srfvvjm87O/AsBjkqvD7a/iL2ZVHGLoBfMxhaa0cQsIAob+C
0sg3DjM7qD0Tel16Deb8g8MVJM443Dq296YqYTKdwQ8jy57Srzg5OM1nNg6Jr8Xgb3ThwbrWpHO1
grsmN+VZr4uHNOWAl04mt2dCENjrf4WKZFoLnGrS3Jc6H95KAK7nlGm37yVMO0WZ4n1yzkNeN8w9
4OlonT6gl5e3lGPzpm6DnRthSTOJeA5mNx0qi/apYWD3N0r15Fi/yMJe4xyQLuO3/mhY+M1ZSoBc
Yrn1SH6burWk+hlLm2271VQ4Hrq5Kohol4+9Fj9XoHY8CVkHYZHwGq3MCUgnP+kX3X7GPZu1kVyy
Lp1vK4qVfpZI1S/RIPnstt80+kABFdnYa65X46nroCI0pGSikdBtNdabIC3PuTGC9YrB7UQ17AkR
jw9gzuxD+tRlKX2o+Czt0czh2GkEkvWo50GlifuJJKY9eT/STLZ7FeOLAd6OM28qdwIGGZby+INt
w+x3+LPWwjHv0zpoydEl5iom8rGHcMcRzskfUtjzuwBS03qEOctYn6xCU6a/Q0kLS9FpD11Gf1rH
Nu7OSSl0cgcDsZEcdJMtXCb7NscVFM7ZebByVgNIvlfJgZCHdr8epOMcpSM+CjAnvlJu6QdChC9p
d2v6r4C9+f0sCu/aavOmWBoMZkwPU6oX6170XG73paMeTfKC+y5AlhtDs731uvGe48jfxKl2a3sw
MOz4z5rB8kznT3SpITjadeHrcqyfydcB4MrEbiyMG6iPXSOcczbAF+i9zzR6Gwnx5RiRiSzUJjFV
feNAIwuxzq97g9TbJAriCa7G5j/Jac+LrE0kyah2GF59ST7rBI1k278kc/VVNPTDDV22zhrzp2eV
xW/Tzo9WvumhWF+SyCHRZ/Y7ZzbqHUDBVVQ12WnODb/SVLSdLYdDUcDWG0co75TLDQBqCwfNWpsh
OIDnQ5EmdpqN40NJ7JLBIV48rLvrqcUnQcTu3ZmSdN0NhvArGLWp1iLDT166jQFPWXYIMVbl575P
e3BiaI0I2iTJQu2QVf1wMtJ51/cWqCT1Ck68PejsjTAyxxtlR/o5zamAIqhCmplmA7+S0ALHQYs4
kpIzdybtF5KxBBU5Q8TBYT3AqWG3oUFce8t6O1l34zIVKohi6zGQ2gwHsFAwrbDp+7QQ5Pfmsr+x
O/wcSzVFNRILs5HLg4kFLxnM7KaCmXzz0O0IjwiimMzWPhLwGhunMbC7YhEVMccPI5gxLgKjdlp5
GCWTYP75dlsV2UNMQnke0uHWa4gU1C/QFFvP74wrL46V4YuHgM8Zj8UsJNbId8EGp32YpuisV8TV
LMt5T1pMAHCHD5Bgwqsle9Y+MCYcGY1NkppbHanowqpB98Lc3WwIzbTBcEun9aWJ+TcFz4pWd31E
AiojRF/ekeRh0xlr5iar3XgP6GbP1J2hsUDVxoedo/O0vmYUP72kWDC2pd/SYJh0yTkjWfzo6Mc5
Vtn5+0XTkvxskTVdoRr7EaF7pnPxik1sy1QypWjPQyEolnxSU3KYj3MBMqF1iVc6wVpkzrB1KvtX
XDrMbqPZvPP0mqcmc0VcA0wiIOGcOmW9hl1xIiE5+EkU3goL5Fme8bPuGL4XdkwqvbPwkSyTToN5
lRjoDqHVwJxuDSPCo+ey4ZqIkfFkbolbeyWERRuXbFw/mT3FyW0FgA6lDt7JEbIwDH1L7GoLW/E4
lN06HjUy/IOzMolK3JFxXZuqm9ZWqW62m5W7tNW2s0cqumYbyCbuUxUzc0t0zLHvh43pMT2wQXms
XNsqaRCcgw2poQ38eVgexnjClzLvIFvvQjEkV4pyCU/lqNYz9kXWQIS7TiJ+2ZBpKXkCq71MDst4
1VbptOltcfBIa16/X3QngaRgbQbLjA+ykhOif6TvKsVjFk2O0kYvaV4idlT2NBQ7HZLxuiaQ3Rdu
cO311rxTpLDPkRqPqYnkag5UJBZBN+J2nQ+zZXpnM+coUBTNXTgsJFj7WNrsnVTHBIQ+N7cogKPi
J5jC+dQl2XNYw+MV0QJbbQUl1nr2hhWY7sysAr3hhhNwZE/4YkxeMDXvpizVN/UgYPXzYCIZdNCe
E4l3o9JywLJzPe4pl0goLAm4yebh/7N3JtttI92Wfpc7x78QgS4wqAl7iVRndbYnWLJloe+BQPP0
9YGuW+mUvay685owKVopkiAYiHPO3t+O9hluq7ytArDT7LzDQUO88/X8ycqAigPwgByfeveATL6r
ld9L+6my2NZCtDULggYJcICx3WFVcPl8rNTfx26eX9qxdxtSIzQSdpRvoepFAmwcnLF6s9L41atN
tatNF0eQR+KHE+NF73Obr8BcVvuZs6mUzrcMysNxyEmOhawL6dU7tQ1SlAL+ikrdLzgy6S51/lUP
ieU+YfCIARQghM3KmD3WCwMG8ZdMyq10QmTOFhUdcCFqf64yLPyMYbfNHBZrLiQ0C8tpVyLYx7+V
HCrJh95SLWB/Z6AWQ/Rf96HayZG0izm87RmQ0b6bWmPf1sgDC6KsuIpdN4M7UW22xxDfF1C4YNXD
Yd00ET2UqmtsNnWAzJXcE16V7WQ/8kqxjkoAR4wBGVazPTCY7O6a8lMYB/POj2P7YBY9vrGp+OKq
B0swGjJ1eiozh3lNQXeDvjo6escq8q95Jqm2l+SxbvpEyR9cdAnTGAGThbAUiQcZ0y2JttRK7QXd
FgiBycAxk84llHta8YwjqJF79rfEr85RBjA2uyvbgkppjC4j5Hx7315C6gcQmRALSuGi98OMMbtC
rTM4eRv4n19ccocPOEw2QR8bNzDx4MU4rLtzTtvMVO4WoGD0oN0BGFQ139ljG4ODCFBhltpYwSdk
6zb7xxyX3mFpeY8VaTtxZ7/6E7V95hcHYKQCmNzijMYLmRTiKRVJtqOAny795eZ872we7ABToXI0
Ca+FCTLQWwcAugR+n2/OQWNIEzD/Z+bIEDpCY9RYyZI1hkqJKAHNwCcu2bBG1FOow4quztZ0o5kL
8U/nfz/fLNjSXWeoR146I9+ET/TShx25C0R7Gy0/nR8KaUfX2h8OUD+My3gJyc48UjizmSEVawaN
+LTbsevEpQBewwBXPi83aAoRgCSOSR1mUfFNvb6kw93/vHnKOt403FHzsjCSB28J+jlHuJwf8klN
+v9a6v83LbVgT/CLcHdRa/8fFfYiB/9f/7XLyiZ+Rdv7889dvP6v/xI//5//llKb/zHx0zG7csS/
pdTef/Bhuw6fhhSYDDxU1v8tpRb/IdMMWYIrTdd0bPefZDNp/wfUIC5+ZbqeK13f+Z9IqX93a7iW
Y1u2cLgWMT0WiwT5F7NfOIzmjKepP7D9wG+XN/GNkZTJkV0rGeWY7xlHIEPNjfQUB8gbelmXzJTS
TVLd2iDwjrLvr40u5WpQNcPac5qCSDTJBiBk/NMXkAOFvmodxI6NWdR7PwJS9svx/oNQ+p1VwzGl
rTCbWHggcJ7I9yrpug5nLmD0Tkw+qnXbEwJNJ3FlBOjNCkmkyUzbqPdJ+WUm9cFzi0Vq/ovb5eeT
+8oxwQYjInzvdmHl0ELkDjgkkD9Kl/t6kRc1U7SFozMgpVnmJBUZTDUWYYutyN/f+x+fn4+N2ZTH
OWZb73wqsxhpWtk2hmjV3lr2kG7EwJcfxDvlSWis4ezVMdDvOG+3yoHR+8Hzv3P7nN+/xbu3Ob0l
Jtb3EnXd9WnmcPAdhzlj0uhPYcN0xZpQ5Jp2pFaW1YUbT+HB0IsObKJgz+09KetFbiEOqQCi//0l
/fkVWba3fLnEb86dboyCALRCtyefkqD0ZIy2hbDr09+fRfDlfPfBO7gQpKeU7UpLee8OfAt+FeJA
QJjMjFCCYJNk24wuQ7WA6D+3Cy+ZpAbXc0semtTkHg3GcOs1zbjO6GKeKov4lGx0XaDutvrAvLQc
83+fk44UrA+IYSWnpL0coV++0w77QSsSXc9m5dULQgtaQvTdJiRvmoKH2DZBjgfJhz6kPzyplP4S
4IjHg1Xr308aYJIYlFX2+8R0HPbAPoI6SoefGZv/cvT8aor401GXmEx85Zk+g/zl3395a1DBgVmk
KW8txJgxK95GU7IVzSxIcn//hP90FH99qncfsGubQF5Rb+/VtEy9cdOFffJa0Z2jsCFljhiHTRxN
V39/Vuudw48vlCOVR2ljKWoV3C3/focUti79d77Q0jPpRgExPfg5ZV3soUypaK9qsg2SqWdQMjx0
nk0ZUesDS4PPnh/rscZKtx0SY28grTzAmMa40ENMdVl3VY8AacJQWzsMXnXvo4c2Yvrj1rw3AskE
ZNSM18K3VrjzYUpvG6aqiK8ZootJxiegNGF3J3rjq1078eGDd74c0HenrUXgsylcR3nyt9NWMQ+U
ZccXN5Md460xviPHmWlOyLsyIo0JhMk1XY2tp/2HNmNuSPF4C87Mo3nlIFQq7pH71yvT8CG6edRA
qiQecEoQlMUWg39OFkks7qpt5ppOcnlNkUaJyIiqNjdstK0T7evkamy/xzlT2VAN5iH4PLnQnuTS
xWJq/ve3LN7bDJdPm3xCYS2LFQXy+fL8y/mcgDtMZyfr9mXt0Yvq5yMzih8jlt5VOzzOCfCpuQeW
OzjOeCgmDofhvE1+e23CjiHe0DiRq1ik/Nc0v0ga9ZumEl8iOgoAdUpI2I7YuT24YatzCcTMvAe/
Dw6++S0xAIQwNdOrASUcOdU9OUCsZp3GhWMvPHazy4+53xK6Dv8fXkN+N2p1h8r7setPwObgW4IK
U5Z3JTtTEONC1tkxmZn9WZEnGczXl0Ov78IKZ68+oojEH8sOf1Pa96bpPConu28Sxzn4LjHrboH6
V6ORLFGrp4wrGhvJ4exVFqUh46jejp8A6SjBPKkbd6RhPVpJfIvb4KZxAcjH6FnVNHyfKlKfjKqY
tpjbgXj2K8Szl1LdepvJzY2DrvoH2yQCaWC6TkLfMW1tbATVYx17IBbtzAJxnV3aZk02/dwh0nPw
HGfa+CSgHK1K/3vUON9Lr7l1bDCjLV2i2vkqhftgz/ZnxrposBhw5oJ+SUCa7KpT/JEGqja6P/ox
ThNjsaws5FR0A4qmu8mi6YOz6veFSzkOu1aWYhvTjfduBRnpgfWUYN2+t7tdlY97pVMDdgKQwpFh
b4jWHhRL8cFO4I/P6nDVdUwMglwI/r1u+Q1nBwNlLrvmU2sNd32ZvfWNez3OxmNjp88p1s8Pvj2/
770Yt3AlED5JIBiO311y2tDXhZH17L1s3aG5gaQwJveNQUhe8+J4eiZP92h2jLErZ779+5P/vulU
jsKWZyI4N0l7fXeNDXsHtzLdrr3hlZ8rHIDJJI0LVEkGcyZ5aXYHz3g1Bi//4DAL67dVkieGEMI+
17KgjL47zsyBjLwbOM52j9SSb9jWygksysJpRB4Rv+TUDIR4d4wMGbC0LJ4rsrJeXP2UOL346NX8
vtni1SghlHQ84XHp+vennmJVEW7lt/txZBeEMxQjRJVu4dTE+P1BGmRDK65bxqxI7pkNBQFSTZVs
Ebs/QCkGtZGZm79/MvJPHw37YeEQOwhnyH53WtR1aZNn7LWYhSRNCsCcKJXETsf6qQqnN+zQCCng
12ADBIYKBP45t8pPkxeYpzYTX8C7hCtUexjdlEFwQo8mnUinhI6ORH8WPohEXnWx6aEAFHqPICvo
gvyqnqO3yA7Gxd4XfHCYz9uaf18aMbsiH6QihBLjvHejh7ZhGEFkweGwZ39fbLqwvxZekG8LDaEq
EySH6iQmNcFapmjZmB7mloyAzFm++IRKbdAsvciZrYuri3adtpuhgp7u+sjG5pywmoGMH9MpTDol
gQWsRD2YsiS0wUUJNtoTS5h/8kevO9DFRTxqX4QWl9Uxyw4hx6iMo/yD3ZeNj/jdboC37AthWQi7
Wc6Wf//lykgsm59PamjBEAPGgwsSAR6H0D0d5lrA7CbI04kICRogPvVFMa7K6C0BIOxEbPh1bxsH
tueYZuA74DGSoKAte17NmsnikJSf8xHlXbIUs5BqEdN/Q4L/2CwRmggviHUZlv2Pa23yqrFWEo/d
ypGVBeUovVQhKaoEoIH0jacX4iVpG6Z2s1DZmL0SxT0AXf/7OX3e9f12AvxyNN59z4YuGyBRTu0+
7AVe1WxqmHHSnEJJNGyqVOWgnLiMDpgY3SXBC6izXHue8wh58ebvr8X500rPBpyLNKuQgI/9709G
TdpGGde3ez/39H6w1XS0ceYA9YC5KKYTjkQP60wfMHcJWRAycZMj+7zx/OrCt7PFyNecghJBlFMB
vmvRwng+ojSGD/MqX/Y4iNaBzZAhg6JwBVz0BduqxnNHckNQu2rDwXjgzz6A+k02jEayNaRhbL0q
XbqT8VtWMG8IPHnTZQ4SiNz9nFfIwRVt0pVF8t4+jbC8WihEFuqKslSOXET5pFwx8I/NZ8sOXoRX
Prp9wrW98rdeVz8j5VqTHhCfYnyYdhO+KjqQlx8c299Petc0UVKzB8Ymfza+/3LSL5VBGiQsp8pO
X8KgKzeMF6NVySThg0LqD4uky+YTCBETXoqp5UP+5ZnA77pFUwL/q8LiLanAJnrVgaXzVg0QiaJq
aXLbCIcL++Hvb/EPW156YRJchQ/oipTtd3VVDa0Fyw72Tlk4214jgurVaF+kXfsdSSxNYwVCWvZg
jIrUXTkMJLfkMbKdYl+/Thd9s6debacniqEamfNETQI7bReA7vxg2f3DiY5wQ7qeZbG5oLD99zHq
wriWQWK2eyaO0NTrI8maL9rMbkcDhGgcv7Ve+VEz67xpefdNp+MnfSUkrTn3/RXV10Y7xkRf7oXu
r03L3LD2g9SON7PrESUb0O130SHClTvQZfgkA3Uh20JvBj9FvlHat6NFuECEGm+HgplYyXh6iJma
dcZHW6Df6zU+SIdLp8fnYpvvt19xj4oIVli7J9Wq25iQ9FkHSYxxTeS4TpS8/f3E+eMZS4mkfOBk
C2Pm35+G6ydpyIS73VvF1dDJK9vmWSUGJhZna5Vx/oIAG3EmfnTC/l6RK1fQJeV0XZgX6t16l7Qi
LIVdtft87p7R6twJj+qQlKd0HY3NDeUKKgbqzxRnPoYwRG4JYXCRZmY8BCFxAnnrombRO1MBBZjd
6oNL5R9aUbxAj+LR5MusnPerxjD1zhy1Kd8ow35hVcHUYXcJbvv2irrxRwSfc6VttcNqyVxyuq+I
zwKEBHm2kTMdMsSRE4fw7x+X/afPix0ynxTVrQIk9+/PqwtB1jHkavZTjw2ayIrowigArLVzwiiJ
zWvb+f4a4ZK5I7YDSnJYXVSSJiJsqvx2yhH+OfG9NY4/+iQa7nsR3qH5aq9DZtuGhbZfRdczK82p
9jFDuoFT7CG6mtcF1wU/EVedEsUq9iMfPyiXiUKzhYvNyd1Grq+f2/qqqKgQmM33ezSg3QuaYXKJ
AVgYVuI9wdHBu4RxRIsIfUo0XmVi8dE2c3Uqq01bswf4+wH7w/FSvuu6LMYee2nx7vyODDTETuGS
uxA6sN7iZNvbM0LDAndd2TsPcbTwxpu3ZPiwif2HvZbPVQdsFYhvpd43seNE0O5vPGDhY+YdErO3
D7FB7rsMmE+RJiIuhqa51DofLrOA/qZl1ZAXJut/XlNRSwG2cpdpxG9XBgw4c1cpG400FPwGtz7e
ANPcxkNRrr1IvIyqENdTWZwSW7YfnK5/aKQrnpxuLkUMYK33TVMJTiYhr7Led96EhiSM9lKVpI2E
4SkPa7mNDSTV4TxfJJoEuKiOPvgW/2GVgTnl+jZ8WmE7/ruPn51S0fkRcIKsJ7Wj8i+sYJ2oFolw
kstNY374jimF/lBLsqc0fVA/HkjW97WkShEJhoviKdO5/62UWGaHqnNvR5o2O1iL91mxhJGMtf8A
HdDkNAxeLS8iH4forj00Y/82MV4YQkbbHjIwTPQYmfZgMTGXHdSDmvDKEuBf5xE3kHmWAeOthRvd
QOow8VEb6eiR6kPmoxlU9zLKntsJGrfXNslLB4vTwhh912ZoYy2rdLgCmpS9xRg/Fl0FEhbD84GA
Jes5te1vpCYA6JFjwTe9V1ehWP6QLYKX1DP2JKkIaZqf6OYYDzbGnsAbnKfYT5ML2l/Y0mPsN2Vp
G3iEdIPsDY5dP1h3DDbqx+7NIuJ9FY/afVbWE0C55Iemr99gPsSI9uBRQdyVA+jrocEvAIqFmltF
gf8pQchIBMR0xEZ1O8+TeGoLAUUaM+LnoE2Ip/JKWkTStm8KP3tiJ9NfQEqdr0dpQtbqxWXX+V8p
gtKrSozJSc2ZueIKWTyNU/JgEti4yYfZ3/mig9nKvi2Hsfhilyi5e7bkm24mTj0lh2w9TaB9ktj7
LgGmfDdTcYfZ9ktHuteukHZ8NXl9fNWP3Ws1LR7jfsjmlcrLfptX8eKWh20blwUVWJfBW4lTFKmJ
yHEJxHrE9AAQBiUHu/o+e+6MpN+L5afzQ140q/Uc2JioyFi65soeX3dlSYonbZLzQ0IBEyNcc58V
8XAilGg4laatf947P0YwxKbVDXbjEbh5ajknWo+keS/3/rkZctyq1UBPTjlVvptiUJga4Q/QgSm+
Cm2QNgNsHxDPaXmMRtMo8ad1aOe95uvollQvMyLHGMjO5fke9PZsi5/DXKU6BGVWNvNNn4JChIF7
foTJ33QTZwmR2HN6KBv31BWBc/vPDTFjqKE6ee3lbbRxWsy3YNXSQzsVI3vcyn4cUwstvZfvhw6c
LfxEG+MlJdWlr+uniU9gF3leuMXlH9zbqtyJqRDPRlSWxzailjHYJptVhQy0EsansSQ0KvNIWIEm
cysaesd+3O2D0SBwL3SCB3JC68uoxTl7/jFni381zdmmb8eLRhu5sRq9dLhlm9CAsDRWuD/72xZS
PpRg2UbBXZ35zgqHUHahK9zvosZ3mphucmcjg76jwaS34xTPm3kiVKVydQQKI9bHACLDurM8/wn7
YbavysrbkkEQPCH9wz9udzl7K7VvcXo+TbaghRHq+aowgvlJpjkqbeHf5WbTPOVfs+VBu42yi7FH
QWNV3h5Rf/0YAi+6dztiqz1RP9ZTA/giDQt65FaydcueER0l8Q1MC+vmfI+t60CtsfJUG+/E0LFH
SiarOXn1jNe9Tr9aGWgnTxFPgyvG5fy2Vza5ftd6zAmiEl2zd0REgF3lPS49SpTL5EVGTqjB71vi
3sxRcBv6todNvfVn3ravwV7qqHA35qi8vZXyxNCpgJ2IoboyJjkf0deDITiKBpUx0/PgrtN6EWPb
n3U/HAU6shsXX8J12XKelFKNG6MhMLEdgHO7VfQaYVZaSew59CDMeleGCFx123JAgZHeA6e4w/vi
fsmJp922mpwxmCLtZ2d8QjyZP1mxvbUqg8Yx/vR9kNfqSx9d1nJyvzL/HTFYzd0BMEL62UE52S6P
u9aijKw6AP0jy6qlyvbRtQkRksjyYaUDyW6wVRFl+JWFJPuKjphfT+8TWTa3SqTuU5TsrDDOn8Z+
6O8sFZPx8oTeVzyoxi9vVD4+hn0TPDrxnF4nnfH9/FNmx/FV0WJHz4NSbgYIG3uH3usdF5mVF7rB
vb/cTJ0NOSOa7WPGCBTdrWwOVtETG0hzCdWXIAUlICcthhfKvK2cHjMY57gGzG8jrLd1XSbtfT9G
4sq3409Nq9v7brnBpJahtlNyHYZpBxLKoe1c+MPlUKD9rJcfk75L7mOC5dzB/Ornjd7X4GMOg+t/
Hq0ipV5z+S5KpKiI8Q8iTONv7Q8+6OGgibDl4qPsW/D71OMOnoXWuWYsB4dsTNVe1R1jiqFBFBhq
9+QYCqZYF5MtHYfTTajq6eZ8TxPhBBQsI0PNSHbTaDHPG9uUKLsqunGzJ78Ow12uoc9qMgCPprbE
sZJ0bLwasqxruKSAi8WXUvvzwZ9yclbor6VVdO1NXnkMRVodbRh527ZN/P0wJes+dYodI9r2TsYm
3s/R9o61VNUxd23OUm+Obs4Xu9LmX6NkoNAn//T6fOMwNxCpb+4RGIcn268JZBMSGm/wMsfd0YWU
gBz4R2no7y64ei+jz8YbOPq6veiziARNJfwNkvRtbHfhUZhhSHAEHiqoapdyAUxSRqwcOyYnz99b
VvUaY/pO0wA1Zzbt4Ln/IHNk35Aj7BiDvSU9lFfBvg8D+Lb01GGWxD6QgHVqo/a5I7YpkM1roslQ
KfYUMOuxs7/o2P1kGvCLaH/dsZ0nuxdJipeiIZ60AzWdPaSR2yfVd89y6m7nYZkqVzeZh5cN0hym
ehslCWgaL31WMjjYs/Ndymhvt/F+lJc4bVnWjLdCx9eTVK9zN4IwAJBlgA1m5kl+aJMJQA1dBd2I
CZMMS70lYASh81RfUgwll6Kcn4iIvK1dPaPew1TZzBfWlN1p5LXE5cVkYMKNsItVMpItWcz7lvyo
Scs9zoeNA+859KYfVJx3FQSrzYSic026JB3IfAI007JldXhb5PnMF2Z61B3eHbd6RGONlzJxPiWI
vtd9a5sroQN2BQ792iA3N22svitBpFUcE/A6Z8R7+8End5rrjQFie98m7Ewgvy5NRlzPdOPqUt1k
Sa+2cCA62FD5RdcWl7nlamaTxg1y85d4dneQr8XGbCbekCW+FpV5TauEADhFkKLceDO1p9/OrxEx
WQz/5EWnlziEjqEKcbzYLZpG7SajvpKpmZCo5iEBrqxbszGsVYsufY3lYp3Jz7JX1xNenK0mKWab
IthFB5+02zqqwXIbxc4cAQYzqtKrwNDpJizltWNQRxSkpO9aLf3j5LIk2N4Po8M6WCrrzSgsE89R
aWEN9a9JLLozW39xPzgSjoa7taVRklXShYcUphMmMTS4YYQtS2P4hb/I0MKdr7xoQW9EZGvMVojf
DAe0iB8BHBHVhduQTiD2iFW5sGzbPv+hkuTNakv8zzPBTz07C9BOzS7N+Yxt3T652vpaiwqBAQHd
zif7JjYYRoe+Zq0bRiytfoN7weAAVyYCBgfDVtIdiaUp05agzaHPrnQQ7mbpvqDiIJqndtJd4zrh
qgbRZGVLpGEyYDeYuhNJYFB7zPEzvhrU3cNw01Ta2sRMPoGdDGAFuS5V2rtAKd/s0ceCHDTni7bu
vxdcAJNqiu+6qbnRCa76Po68DfkpBJcN03g832tjc0PMUH+hWy49SL73UNuqYzVawNk9ylz6jI6o
KjAGtoEUJDr6BVCJ2vSaLTSEYlOa9IxVUmx0HjZH1YcNKoM21OA6acGfHyRrsj5WXXiyxkHtmd3U
R2EA4BwQIm9MP62PkvoGk+lQyX1vktG2PGFN3PfRcz1WTzES2QGDvhwbGuOlrQg9511E+Vjgwkq+
MxoA6bngFF1q91UR487WWAxYrkJzk5lpe3Rq8Ol1vsg+GmJBdayuyzQ9yLAxCC/Kv+mwKrZemNZY
XXtYWctBSBOGC/4iizYCoz9CxpsOJZjAiGF7PsIBzYHRMwRafmFRoqqGKGfLbY0NFrIDgToo+ofA
XFuexHy93DAXJE9B+ofGcLZjm8cXTefYSNRySA8ZPLB13ajiSIzQc2MEA/lG/HR+iBL8FBfI9Qly
PsZlXWDOiYqjGuevymGzhDHBRpfjQh9zIUfgau3KVbIc5ZpAsI2o5uLIyyvIoeE73+UWwnAu/Ojr
F39idkyXe2KIsD5G3SEt+s9KByXGH4B855ty9rodrqunIsOcbDaOtzo/nhCsUvy8OzjJljadd6hh
QB4nzInH8z2fnFsDUMocDPautQWa/ErvvaYm+Ew39XMEnG3380cj8kkzMfse8KaDcSKiylNIIow4
OZ5vyA2Oj2MJfSzMfz6sOlutCjdpNsNcAVDqbItsnzZAALgojps6/SYoTLcMMxSoUp2xjutrpPvj
ZeS1+IKJ1AQ6xW56YOLJdY2U7X6Dvtg4CD5x4M4xyA4quK0cbG89Z8YmVqa6IuGDmxG7duKb1a6G
9sOXPEWwgZ+ZWLMfMCGDI02+Bpp6g8iapBi3NnfgXiiuLXWJn3peA4sn25fZg1FTq+Jm+D70BqLt
joV1Mv3XSQK9VdG4TQNQH0MHj97HvANLoy4uVU7Xm3qEuzNss/bIl7i4dM+P+hhDsNwv3M7zo/3y
W04tkq0V0KqA7w261IwO58etqBB8KZb/23R7ZSE4WX79fHP+8+d7C9sFXAx4w/OPP5/n5+35f4XJ
UKzzHlbnzwfPv1WdX+757s+fG8zp2DewRf7f1wYZlxd//uefr8SZsmdHzt7Pl/TPL0ZB5MJMsp9L
qWP23MsLTg3n0ELUQBJXdbDRxu7yfC9b7v3z4/ne+bF3v4eUI9v1ffF4fvx8M4QN3pN//l8Qkc4O
R8DN+aE5zuZtk5ff2q6gVFYBaH8fkuf5x39u5oRCupwXx+L5Lmt6fwlF1NmozLosBXvxqG6dtT/U
ZMyW9UmbBi5aNJGbanbaXdol+X7MRbCpRk/hXGUWOCaTvUYc9zYmgqy7UDhrwvG+cyGqViaL8z5t
ogscNzNUy9667SYBfoGUnitXUYlXDLnznOZM0/pib4M8Ah6TrmU6/MALYO5naEsrV8307zcQA611
bH5TlC43Ea0O6uz73PvCjg2DBws5gKoZ+k6Ov95cXKhumv1osTk2jrxDsILsc4wJl4uC55KOPYAx
OLfm7H31vVtHmLtyrL8FY5hBjqn7rScF1X/QPWYJJV1PzhFi/nifl/FF1IBAMn3nvoCrQJ56faC0
up0naxf7mtysMAhWA80TS3QnQnIXQo05EV6jNpYbaGzm+OkHhsAx7oJGF80CriC4Iau/xfeDru9i
m2SZyrLYP4W3Vjne4qB562wHPhMAKq6fP7QWwT7qKDyU1W10CyJ2xhLhkBcVjCgsKOxoFi2R9A1A
gA0R8UZj6K0oS3XKrerL2GMLLT4FaT3sm1CpDc1I/9bTZN0VSbRNVf1ahf2D0RGR15tDtY6L8Qhv
7AVIs5E3Hp/sIkvssdM0UbPNa2yaZeEfwwZtQszeiORY49DLH25BimOkHyPkW5/IK84JZQ5OBvqU
owA4oEvUSJZJ7EVXbVM/iddxD7cLC11BqnwsuDxfJ9VraYfk+VEC74QDTQxQWgY6TrgrbWpv74dN
u8oXutsUlmvRgkZrm5S2lkivDaMJD20w/0DjCBbFhnVoN+qYw0dCR6YHmGm44/Lq2ciq9ujZoJj7
hHBTYdflFRHUB0fbWBzT+EDr6cngJRwdWh/kTGnGgOB1twAp7F3pJcGhldUL1a3eMMMp96En9U3s
rsyeLV9hMJavevgEcKiajWa8iSC9ZqKYexSEJbU7LbB8CyKN+NwpfqCgmSD5YQwklBIeib5Dx+Sz
M2FvgNTg6Dbuo5Y4XIlEnIAUbzGl4GU3LqDQZOtz8kFOIsCpiPGBF3nFPhjCmBWg757pJKKKir54
Cal6gM7ijZU0zamjP9TCE12B/23WlROiTh/U51FUOJy+Eb7R3NTBPgkaItwced2HdBja0YgPqVle
mwL1h3ZAfbVRBPhq0vnOBcm8R/vqw3Wxvw4ZZvTWBkcVxez3ewa4lBXrWcTPeBHx3Ba9s0lKCqeo
ZJPaLDBsWHGEFWct3Y94Cc2B4zFPxQRspL91ZEZeAX/Ep8910fctMNB24KyB0DgRotBnSl5nkrFw
atps7V3gqEHJwpyZuJg5Dw0soQZHh7qOjn42vxHA8WKU8RejrN76YbQvezEbeI1Cl2xo5Fr5DGvG
8XO+Rvz/cOfk1hDR9ygOdmMBMIItd7mJYt+7wpgPzcgig7QukHM6DTNp+n4ndE6wlhFsc+m0Ybc3
I6SUspz3SRenOL2H1xib0x0rIEIY3ferph77yzhNiNEbdAqwKHcvDKo5Yj7EMad2D92aZGbNBswy
5ZNt5MEux9dyUYoeVA3W0cOkg2PdE+MR+kl0343Wa+BcldV1mzDHMXBZLp3gBGKr8K+i0lrnM6Yx
0QDbP3+LMDoNF/UobrywoYjzdc6M0tu71oQsk40yWa3cDOsEmheglM677Dzf3ht1c2r9Kr36eSNZ
GzvLfwsIpYexix/Z9AdGf5h++WNeHZ3KApmKAxDFYxzoMQKkOVgXlK1pf2wRzh8pKMcNXsYlh5lo
DRR0Mc11VqplNyn3ThNCMaazQpYSegSjIKY7HLaF5x3cqTB2TVxfdEHfrMbixRaJWFcWMTGDiuTm
qdUFvCJEWLS2AgBriqToEoZyKVmtMT7TGMIshpPtZSrm6MILNH8rXxuBTzK4L+SWRyFcEFhf9QCH
VOvHa9PrMmBSYJiKKN65cdh+H3L9XZrgxlI2O4W5ROONhWCfOP2APHYxuaDA0smlF6pWY2NUJ1TO
RHg4ya2QoAeoZQC9cUbK3kJd08yfYxnauyQunucuuSIScjqGeDX3zHIMTjeMHnlfHkK6XjuUV830
0AasslkEtp5x8xeajeBkQHRuMszKxjhLpjl+cyzSvd/IfdFJ1qieb6bP37RYHm9qDt8U3bBNHXZV
b4IM9vCp56nwdm3ySMsb85G/6wvrxp8BiCWOl9FSj7HqVRA+QiL2YF0QBpUvNdZiGvQzY+0Z/Xgb
tcdu8telBCyUsgMMSam9a6zqe5wSRgIXO70a0/ZzSgwniAEZ7cp+idnjXGSfHEK3QhjXTBWO1lRc
kR1aHEuS1YdySI8ew3TIxzbIabJ5d0OjL3U0yu1Ep56o0z6+aX0uLpb+JOYQ/dwCkKgWS4wGRL+d
vmDpyD9pBkibJIVU5BUFHHdaXrvSRsCmut1pRCMO8Tx9HURICr1wbQzaC3s8s77hlIT7McBisuh1
HUSDc7rzBsjMbXNBX2a6cPomPbZEBOiuCi6MHBgq6VLfDJI2jnWX+KfR98MdFF7WxFkybBsh5nno
/q5pBYAZyGoyIoLktrapYYNJ3ghyM2B/9GVye2fG40wegSMPIbniEast7n7HHeUB51ZzawWfdGPl
9xWxemRNyls0CsU92vh0p4qu24j+SwN5+MFJkv5qjOIvfN3qh05hr0VnUpD1B20syT/Hva6PJliG
tbn8iDIu33SuTC8tXY4XUUaPoQZ6MIyDeDP+N2Xn0Ry5kl7R/6I9JHgTIc2ivDdk0W4Q7G42vEsk
TOLX66A1Mm8WCinmBSN6mmySVQDyM/eem8CAqCUxF+OqbxzvvVCAzBEBMiXx6FUVnnQfTx72BklP
wCjJCdN0Z5pwTjxjmK4WL/PCSW3YhyUlpOIf2gZavlFN/OmM/R60WH+v3Ti6sDO9yLEuHkne7RhB
GcjR8t/Skf3S6kS0sQv9N2SNFBH/qRl+MJBoz1mKTUvmSCvjMjikBYw2p7PMdZqMe52wZe4uqOKR
BgAiZZk1oIDZFoh62G1RdqpGJ20LlMMr1eO6jEKCGGuXRztlCoRdRMjmz8Tv1o7q4VLmkbG2k5AG
F8AfaKOLaxbVxSEBbRkWctw77bQfUhCjCWalTE0bjQBgIpmcra2gZLG03fVyeHJsR15UKnROEKPf
YKM2ARBzuoaOt0e7F28tXQ9OeUMNO5TvwozByTG8RFUZ7Ira/OFJHbt7ap1HizGCNVprd8Bfrc/+
1px9E2m9hK13vn0qxugbax0DUc8DEJqSHA2XYku0lLsHWFtuCOfrkPiDMvEimwM3VDnzhNHeWdXG
68GTskdJrz1PXSMxnDtGf+DBYeEtippAA7NkIqKxAkNootZuYltLfWi73STycI+UZ48f2sRynyOr
4kkxCFIdGFWtCAes9yJz1MIN1WvcGM7RwrEALgIpczwWREj6giB0CPTPRk5WrMtIuULdsq2JHVmw
qEpgrxc8txiPL8ymVSuPxZuht3ueSCPSDxd8vejjJx8v+kzhbZ3g27DDft+DjHRay1lIlVD0DWm9
MumylzWhgpvI5xjVC1tbm3Z3NjJNbYDcQ4SkXT5OtLPIXUOWBE7yaTJi3dt+8BkNYX8WAFfjNAYI
gFkEwil1EtkdFBceE5Wa7o6OVux0xNrW2JSnARypa9L4pSASgXQI4NtkoIWk7OQubLdM4P5sPTj3
RLKvhuyWpo13EY0LpEkfX3QSGVKhvRkjWxlP3FPVhBvNGn8qasVTCXN6Hq6d/DSc1qS4VFvemHAn
7LewcsK1loTapzv8Cr3SfTPSn7UqwnXgjOpk+72/FyXJCUiYOdSz+ByXOGAMu3wpyrE9hzIznvrh
UWcmBghkCec49bNLIXmSMMqHdVL09yLuGA+R6HXu84sD1+Ie+aim/QIcRVm08h5SwfxWufAuWqKY
YDuIV10iKRLiRQ95zXihd8BVkvCNm2j+0NqR3AgPOAplY3AJ9Dtrr1Oh9F0EyGcHauBRx9BCWFGo
JwHHWps0eo0uZf3k2O9NOxGQOH9gbLdLM/O7riyWd3ruIUL1kiW1O2agSD2mMB3PnAf9k93rB7Al
nwNjYqbWPRuaGFWapwXteepAlpSjJlaogXhZrfJeWRkYG68bGA137NgnkqorKMXkWQ7+noqhZioX
ihvUrI54abSLa7uEzO65erkhDjk9WXG7lpk/HUsGxevE1C0IZcw8da1nneOwbm6ceGuocAB0xHXL
krJJR/+Ed3Q8BBHi7aQevpNmADs9ToQP1+V4cGhYqyQhxyhusNUWEQFPsRltDJ+xonHM8qh+LkmB
hkZlYVo6KRBiyirjjXBqUF6JQ/0exsFSamF0SvzylsVWsotZMDABVUuSeN5ZvvMUsctkM6ZpsXIT
qa4WOZVL9iNgqPOwW0NJJ4NEsQwynB9oUbW9E9f+diTOBb2BOP75oM15C/XIC1NXSXEvVLV2Ed48
eu74Q9qT3ph1en9Qif9RhtG3hnnzllsWUsmy3iOmAqsUWuCtwrKGJFgUKzVY3aoSUPGCxo32hYyA
BRRNBJ+oa3ZODdw7dJncKTUye43nHX/C7tnZyDRstxJuJ9md/vvUTgTOEPw5WYM4jl5SsxQp3zHG
Si6JIFnHmvFD2Tr1r8qHg6Qn3qaG36xSt7ibAKcuRU+WdAjHTClgNaqwnE3JU2gLMop8bxeiuNHE
b4AxZohfTk6GhoAv9FNKoXTwFlB986sTfQXm78brrbegGtD1uflHpeEPHe0x/WCuXhPQCqnIdvc0
1i5Pbwx/BMEAUbLIuI+L4VEYqThXlBQO6TmdK12ogmFAAAiBHPo2k32yw2P/KOO4XoWBCYjGG6g9
pO9ukkx2+zQjI0xCy7l0RzIwv/3ORLzZkNttOuphu4W97yTgJb1FrGAiQi7KkndUSvoOH51Ah+AN
qY10AKm6Eeva6Zdro8KtWI7TPUI1N1vVbCtNLtlPIHzHDCKjqt5AuhQYFjwk63RFmQS0JRHhMdeC
68G8Asax6OD4J8ZXE65bw6TS11j7yTrY5jXM6zCAYkPQHkKDuFvW6Ey3sJh3fQlUEZr6zExeDX7E
9rPeEqFg/x70Pf4REgj0hRMm1k0zDJKdGm1X6QDGSRhaAJZaFm7YnUWhfYzF+DMymYUUXdQBClOQ
Sybb2FcaQJDeC861lomTUUl/hZqqYKHJErUhwQYsYgIWDFpKDU06A3e6scb3tDIpU8jikQXPe5us
L7dpOOo9eLRBWu8syqlkhvkM5biTFg55NzSRXDKSoZZAX1cPS1mxzS1geC2yNH5vOo1JLTN+mlT0
PLWilRv9Sy4mdaj1bEtctXeMnI1hwCqayI4A0M7wi2Q7udOCxISoXVrbUISk2XBGHUhR+8U8XN/6
FqRyjNKg81myEfj5xZrM3arIYqylYa2hClpHJrSfxNWPhUOW6mh14VPDcEmN7Gs73AtHiFfQ1Er5
RFo7lIEsQg7RafazLL88084PyGB7wqHgVjVx7exg16DdZrDWy8TaKey9Sw0g49phFI7nNmWM3lA5
Ft5brAU+48W63MKOG1dNTfJEEY7ehqchpJRoxNcg6E30xrr2pQGGkhgvtqoDtSwicWH6zHowJS7j
uLVONqqcfTEUN1Jvq1NZpkx+WiEunkfN6cqRIEuKdyjXwTVPmIOAwAGt3jgLAhoeVFBkNZVADL0Y
eDuJRisbLz/Lz2gdSRFsJ4CWGGlJJqq8lQYS8NJ508NgUzZPpLwDKcHFyiasg56aF26oFe2/q4WM
PI1Hk03ywBPuYCs3w3QzfHWDaYCsqbRlazHei9d2GMRrEzISckLjR0zULFuO8ldL074dgfovteob
5HZ8QmLnbzwn/TU486jLjPJdiuXe8YdqRXJhsLH98Idpltcw/TO3ZZCtTPZkbYz5t+OqJkbP3Rtl
7CzHgP1LUeXtMpK1dmydlEIWayFIxtLmOVt8s+elySooX8Ip5dzuGRb5GjmsST2eLfnJDGOZUoi8
ecNeSeEdMmi9S8NJeXf8hq1oTMIBBv5DMFlfwiPqljya7DDWLojGyoBS3Hf7hnQNGnQeJdSR9zL8
bXiiuuu2o1BD+GJd1mm6dSPuTI90GmaOAQ01AtUA20hkzQdrEewhA37IXCTHSKo7+R3LSDT1KcdZ
sEzdig3hRD/st8iwBgc4dEU9kOQMg1Rm/wwNRjR2JnmXB2dXefC2XWckg6cPrIPjaz9yjMQ6ntYN
I0fOg175x9Hi17MJN8E/0shVEdrE5bJyvAYKKqaHpIsJbbSyGwKiPZYtWQx4rvCJVFRGtfc1N9+m
jP02vf2hA6AE4y5h5CdDsvfsS8WQxdJ44hBRFBkOTAlzxu+bsPSHXLxZRFUfMPZV2xoy37Ji/TTa
Lgt9q6lRkdQ8920ZHP98yAfnV81sjdlf0mwYXiSkF5a30K/tUyxgYPu9/jMX9t0J9fgSq8bfGDEA
uX5IOV97Y81ICMpWSP+D44w3uA1zek13x7wleSNY4DINMPlyhmBpPa/HZAQ4shgomPL0YJbFvsna
HOZeJPbl6Nyt0hu3ZsNDa8oa1ntLjow4AnCOzuMnPGPRCf8tzAXF+WBl2zGzSewJtJE6wHpJvXJX
dO2XCbr8UTMS2rIuQ+HRW82l6MSDokrtR0L5sqnMX8l3YbwiyRsJhFxgBF+HXkabRgwHT6TBXvYZ
A1MSRm6sZ4BcSTM+CJ1TtAP0t9EaB4N5m9EKTLgwjCg9NAANTkjmNrOQfV2OkX9v46pfamOtb5QK
Pj2Ea0t9TrS3ybBfY93qlnkld41ZWcdRRc4ioBeTKeO3DCwCg4bB2AiLnmaq9HMwGZyDXr0tInYx
KiPMhNEYwcBBtm2rgFYHfznvcfhEVgHU5hR22doGArZoa5MJTVyG50Ifd/poB4ecWnrf57jM3Zp0
B8/MLzEZZrsx2vBz0JdrKWRhr0RvQ4TYDCONU/wTZgT8uGBPyQpqbPdTbdMqa+eUSKWlo9uENRlT
vQeUO2x8LF4rctFB7dG3NaNLxrqv3QoDdKDZxvsSBdW1qLVLoQTh8G7WXgISl+bXPz8P3JexNRrg
KSvEJmMICAEtXJxdYgmsq82d5JSFpHepXppbUeY8rUo9Xf558Ps93aQHuXlRSdPcc3ZcEkWpqDf1
rYrSq2Uy9J1sqOha2h9naiOXEHEcEbF8uzrrzkzlm6VohPscuiwnYmECcadGCQfER33GZqhPjB9l
Wpe3xCOavmrsDxic+RIrED8S/o512RTWq97vZP8ta2k/GkuXNz+Vj7JFP0U/TEq8FeWvTh5/V67b
f1fgTl2H2LNJoId1NFrhZFKnXoMt3ZpjRuqUDSdurD84BglSA8VAYkgVHzoL1lcAlPASZ2hKwqgC
b9Z3q8ho8r3GKj1MzEebBE9xMXER6XTnqrIIFupxCKLktC5ScH6EqXSuPXy8ZQyIAFJydm3mD0ov
ctyyYrzZ42AyH9DtlwnVOJTYV3xywdzjgtUY8puqrXHXwrsrgLzDI/Ual6YfQZGtxtsQGNFF6HrB
uuGpDOl8Gd14R4c558rHzMD4Pk6Xpl7Gay0il4PWmuQfQJuYAPC2TTV1v0BLm1LUooOrYChImjpz
0PDxRtmn4RhX3MnaFttmvDEFIjce95+eMTlU5JXcJxV4dZmIbD3B5sRBFbc7G6/Tc1ZMv2uu78Tv
y4cddNauoY9ewIA+QVDTr8PI4yf1MjSr04D/McmqcyFmYYvtd6xWp/BYiJoty5ScMDRmF9M4RYLl
diXB4mZpcJdkq18HkrEPWc9Vh2OoPfpuqJ97u2wvZpvv9aZ6thyN8TPOnL0vBAWNBDHsUXEZQWS9
jCp4YtgvDz2BLzYWgYWqovAZjfCrPfgDDOomOzZumN/Nlhu+Inxz5VnwPBXTvHOQVgz/TAy6Y2wW
J3a09Fh1vysCQ226VJr3avxjCnZWTZe7p9GNWtiO+tngmbFqu8pc5/MpQn4jCZoRFEKFtmlggUXi
a8VcsJNPkVbp9yA+tO4Ws1X+M2M8tXSB+9/a/lYRa3fKMRfQeGbGO8JEDNyGgKfLmuGNfrEfziHI
1g8rlRXbHw5Fg/EP1aHHdimKQMhG3Vc5pkgX3do+FEb7SUegH03BmRAk1lrHDu4NpHFL9OS8Kzyc
SEuNb8NoPSrYuGAzYyYk8wefBRXIje6ecn7fsEHcDQikLoyQAzx6VESpQSirCgjBbPAbtc6woGUd
uGr5EEn6bW0ahh0Rrdu+z4x9EzjpU4gwzgWq6PFcXBZWPx1dBhg75UZERJXFYdCwBdaBFb2KhLFr
VLQh3OmqxMHYMIC2s/IzDylEgHUk96LszG3LdvSV3TYyvTuTPdfOrmaB4K6Qh9r36teim7tn6AKi
32nYhs52pL+ELDR/EyzIEeg5N0iVHgGWOv8qgVYXtkL3bKAY8mWo1gQTEMHSFZdq6hPqJ1r0Kqv1
s86sfxFl3bNEoMzrWiZvccN4p/Hxiw1KbGwDLr0TEQFLEdoXfX0mmFasClSZ7KECHsLpH7K2++VH
brWN3f7Z1KKriBHcdlk5bslQpWkL+TbCzu+O8v0je/qKTTBZLU6Th7syB/xDuHp/H3CXDPgO3l3B
4DPLkruB25BFiekuuCdxeRBArbqN25ruL4I5MhKds4rZ1J8PKdD8C4h9/QyNaUW8Avug99xuxJEU
IM7XrNTfpQDR3BexTwwa8j6ynbxtrvXFmehDtNuOA4Wei5thb/aKmCrdMj6kpZpgctZtZCyCIah/
KFZEKjH0U5yCPqj9wDmY1tTRyLnoO1tW9VZh/fSRCr20jHCoBpxm6Xk+MOF6GCH4utVRk+H3yDjo
KQnTCRwwQoXgz7yqRGNa1rHF7obxlSva4uSr356nARO2LJSdQGWMJYS7btvI2XUARPvFIXt5mZi9
dWjD3nppDP3vf3RrzjtocWoj8r7bQVGOSRgei72CYQ8sJfpUnZW8kG0Q1EH12pth9DRYRNuINL0H
Q6xdAR9s6zh8MNVRp9YKYuR5gXfPyjB+Nf7sIrqxPvQEQAT4Ph9xPp1k4HiMUzL1yCombZjMjiJH
hEGbYx0HD0tUFIjmfQpZYWEuqA94M/utEMwcAtRsgAW6YJMRnGM7iLDLWV4+OWLctsXg4y/Jy4uj
8EGWFptchdR83QMW3LDdRVHptNXFrIrfjBr8bWMSnhGYg7WnIueWoNhYjAUL/lBpPGaodJe6HKdN
F9DLUlurs0vBv6yroae+0wzycmx5JY6Auxma5qti9yA7v3viB/uthAhWE/IQ8j/jYVciQ1sImYUn
ZN9yzVaTBWso3GuGotifSdhdeOwjCt6i7X7zdjIgjFp42Ulnbcoim49iw7rR6do32soOy49zLDRn
XMuxytb2m3KK7NFEmnhQvxFEQN7U1qmpj4aSHnuY5HRxRgZlUnlvnaV3L0hsaXG9Qt1Z7RiXKaxW
oG7TMxYOhw2k+hSuNM5/Pmi9wbIHDyTzC/4/1mQ70QT91k+mI+9VfkCtZzyFziEB2H2v29A6hsXI
M82grXE96zEZzzLQzDcDPH938ccgeo01M7pCFHkb3aBe5Q4QUEvFw7UT7XAt/OmEAzYMDiBvSHqY
mBtsSkWJOmF8ZU1c6pu2Ee0fosFRzyZOZauVSxIhzFtn519pgPZyTGvrDZ1UjMjuWfZ0JKlrRGCc
e3GO2/Lq2b12pWFABBT3zHimVByNSDu0Ne880JQ3dzK6nd17IBS9/oPOwiD2h/KckV20G0ej2AQj
nhmRT+U6QAfK4CSzCZY2UdauTQIhVhXeOdxm4jVmKr5k2f2VEz72MnU3V8akF8xZb1Pbffe1fFI1
CXWjXQ1nSBWHvrIc4HHRSxSAse4KSd6F0qYV54S/HUy7/w/D5b/8hSXX/u1f+fPPivVUEsXyH/74
t0dV8N+/zl/zX5/z16/42xkyYdUiefpfP2v7Xc040PYfP+kv/zLf/e8/3UwR/csf1qVkuHzvvoV6
+m67XP75KaLvav7M/+tf/h1B+lA1XNKvX0VSEqYnRfJT/oVOitERC/u//M/v8BeiKb+LiJK/Ek3/
42v+m2hKFpYRwGozEX/YFmCE4buV//ZPmu/8swuYj+cIW48ZSclf/SfTFFZfW5HR82//ZOn/DLkI
qqkD6Q1Oj/n/QpjCq8BK/j+YCTb+VZf/OTrOWRuO2j9QAQlMh8dd+fmOedl3lcJEB/ylT81v6JCH
UTNhmAXZS1I0Jx0BvJqV8P6siSeZ6UyeL2OtvF9HAOhohFHQ57OW3jf1aDdoKYjg0FuHIjAXxqy9
bwfj7nfaBVfmPCrhDqgR6gtFYAru/O8JCb9OePsxtfpkA4Md83ZqIw1D8d/O2n9jdgGMsx9AYAyw
ZodAPnsFhtk1MM3+AQsjQWG+D9gK5OwvaEm6mfM0b7WG2h+PDcWW1Z418DgbMTsU+MoeOV4K2QZ4
D15ebRFn5i8mCtEqnSwcI7tYT7CGZOalrOxPY/ZCuLMrgp3qRqX6l53HN7Jr+kU7GygwUqjZUZHN
3ooak0XP2CshFoUNXrkGswbn1XMMNnMMeNM4fqYOujchCdR+UOEdxMgBspARLM4OffZ4yNntwf59
4qfEADI7QZz6pZudIeTDVLNTxMYyUszekWl2keSzn4Q5sb0Mom5YISAjr1F925hPUkwoiWNtsyJi
hTthCTU2w+xWiWffioWBhf9M7CyZyyR8atCWG9OK1+qmY3zxZwcMksuDO3tiADv0azH7ZIbZMdOw
C+8EijLPJWMZKNQSO+24QOP4iz3IRWC8MftwJbUDsPqthS3HwZ4TYNMBp/ZWRj7Xgwuhx/mZeYw5
NVlfUVKtwkncPAw/IcafGgNQQjDdyp09Qfi7Bf29y56ru0+zbygt/KdB2h9aNwcuVVvLPpmy+1Uj
62OPAWMnPeETROKPIcltLRYuWJQKtlP27FnCFLAIldhqqDYlpibfi0mywOZkYnfCO7S16Qz7BnuN
hSGqwhhFHla6GEckGQgGouMQECU++6jk7KjysVb1s8fKxWzlzKYYXf20nG/VoaEfYz1YgylYGFSY
SMx41fMMH4hn4PSq7XqvcE8RZJifwTCyTOtCY1OUDPVaxw0WfqWeiM8pNkkbxudOT/d2pjr4jeR2
Zc2OB0txB7gi0TCDvhwfY88oV0vJuGoZmTOkCfdOEL5PElGPr3DDjAh9GwR6fqrZR98cz31vIQ7W
IPukbQQkCGGOFSGGZaWo4c7G76YB513wZjagPLZt1wVrvePyVWH7aP0u3sdxo1ZlN3waSxVG5TqT
DWmhDVPW2K3ObaZ/lloU7NmMvaSjZSwSz2VexSRsmKZTqiWnquLaHRnrw3KZPuIeNV/ci1MpbbVp
w3HpaoNaSszfVYYIEnNLhtCv24UhfquQp9Sm89p77yf6zvhFfmuwlxkBz4Y5EsCUND3ORnbfUKqO
BMHwS9fjDfo3weOq75d8AuE5TbjTXB/IWhxsB8Mg6Jw0iaUZD9HSzpp6SYU1PRhGchnFPxLEfmwx
m+dR+dkVThFjvyA/CM+pqZj6hr/DWZCy22MRpi2o9ZuN6xFiFRgXzOqrnJ0prbdzEk70s5UZFtLK
fEWO5O6qgRc27hr0cxEGFe4KKJE2G0UfkeKmYNWnigpZfd+QRRwRRDOa9Ufeec7G1uzumLPrEpW5
nMaf9lQkD2fMVkCkMPYOPTmMBm2wPbrNGiLcLMn2ToMGtQvFNb/PbNDUsqPmHfsGV3gxoR0QYt0Y
pLbVBFemsvf4ahM/37yrY8KzZGPOaDBzX7FSeKuCB00/7/mIn9+MMhZPVUSoOsK0tV7nhN0Obo7W
2ju2DSpSVDPN1RXGro3KF6Qs4YZeemu5Y3UE37W34+STAxQj1RQ+JUNBTLY33qFNEoVgBcy0RnEa
7BZvyYScV5vK4lWWrJL08ZxiDr0aPgeKH4Q/i1Tj+4tshXkjZlTxQ0vRFPYtk1XXIWPWN4wXs01f
C2xqm7ZMjtTRKM8SpDiBPpCKrNdXn8vABAgH3QN2DvjynZP0ahUTBr5uHXhYpupw2ETYA8JQMvTV
CQ6MPzTYhDeFmSRWOiGCPSA15k7EcbTjR+x1FWS66LVX8jAEiUfUJGufOiWA3TH8ZCVN7cmZ2pSt
qY56rHnCdtctA7cd3m2zJZ1IeE89yYeHUfKjGjFZKZY3xCvDn12KbTK9VJp+83EyHfHCIrUdm2Jb
kwBdpVPMiKsf38lVOXOgtTRtVnJQ9a2syI1ml2FgMgnbo0uD0c66pIwE0S2Dr/YaV3szLDOepCRa
lJi8iVD6IuUoweJEl21J8eGgbZ9bEiKtFO9fqYZTF7XxFSXkxYzqaS0d5o6tU/3grHHfJs9+UeYj
l/14ZPNSrkszeO5LJJqmL96yKf/ZW1T76Hm9FdfSbvKnjYvbCj0P3PTC2Qrd+9VWc+SJ676nsYnf
rU4vA1abA/sNOfVb4jbRY9uQ2aPWXlICT8e6W1uD1j/BumVblQdXP677lRWM6TYw2Cj4HMZ50WUX
po5n1k8Bpb9tUomgIZknmSh9tIfODU0JLz9Sz8s2dqOXW5QqEJ58ZfHC4qvFlUprik16HU0wj7zM
Qi1ao6V16jJYFa5gMJvG6MXlXqVoUEYxkKiqkVLroNGZOAN7LU8uLvjApheks8/CCY4TE8z2cUyI
ssejPu+7s6r+0IO8u5jzB6U3Xz7TAQMNNAwBhnoZzmdu2hph2dK1BSl3QjOWOmwNVhc1upuq4JUJ
iPmY6iIn+yT9zLSeB4lbzecSiIPR79xlHXjZ2spiQb/kriEM8LSEZbnld4jfIvHaxSSpfqoAHpse
tLTmXvOIPBPAB77G2GLDJEA4VNVsuI2NaC0IsQd1nstd7UbZ1S62yvWQ0pQRhdxogR+hFNF1xow9
ZJJCjdoBMd4ZyNS0FJ4Ux6zyvuKIBYkRz+9xlmMHxE4u8mMY4T2wTYRWZsSl6em1sSb/7JtyKGDZ
3LAuyXwYEoIXg1h1Ds3JfBNm2a+l5ciVpWndRkpuFdJXhADUL2tnj2rlAJy//23a5crwdn1bxu92
MRpbt0jsBZwkaqzKRXQS9ri/HGLNqSvDXWJTZ5vhUG86syb0tmx/knkR7azaqUkDdjYofXYJOpCm
c4YzyXu+4aojEjz/Pl8yTM4coMJPQ8O6vZkysdJcdO4uJpc1Yr4DsEDOKSLGD4EpOJj7/KmzXIkQ
P+OajaLz6FHqm2O4HWoXCqQB6UVlJP3EvrepVVneRJmuMr+9sw1rb4VJOp3EFEaT6+zQZj18q3tk
yKVxQdQsdo2mWdoxQZNGPgvtgnRaVLkM1qxcSTviZ9u6LqL1tnM9LoH6BwqP7Eg3z94y4dOw+ehr
O87WNakD18D9LGLprcLazHdeAf4/bsd3NCEnVZgfzizWlkNcLlMSr7hRwITpkY9Lm0O67yZj6Yel
va5rjgJ2dgfDH69VAZ+zV94n49mlURfZdprSayQJvzPYYTuis5ZBuR8pXbQiXZdsPbKy/4JSvNfi
EHe+Cs+gkb/RCO6a5rUxgh+eYPtVdtuOTVE2+D/CofqOJQ745CPwu6tKoG0SHei+isDB0fpFMP1e
Y001RtY+cQLIz91V0+19GLrLPpTXcRx2ItZXkYckRmba2aKI6AhE8BkGCNVuGHhsJaHrjdZutUls
pCa3BN6+OmO70CrCxnQkWSiaA3jc0862nCeLsKaF73k/nG5a+ZE8jW0NPmKF86SPN7VZ3/3CfXDS
Shwe3z2FN9ac9g0W50Z0scRVHx5n5xHaSo9XHKso8TrnelU7zev8SSZTSUiku1FVB5kOT40dnvzC
SValbTxXhji25hwJRNAAJEpOWis45grej/IPXNm/OydYR1GC8YMF+DxPQw+y7PVuUxNN3kz2xhf1
s6yit0Hco4BFTlM8ZHRz2PYjA8O5Hh0by/527VtLGMxi/oaN1e4MYlDHACAIf+/0LA3xQb82NpQZ
vi8N9SIjMmzwOOM1hXfAfhYK/GdvlJtBi801kA+EUQPpzR6hjpofrosB2w8a7vkGYWlazAqplauS
o5ck+6pi/R8TjaTqZAeXZ0XrsUc9IJFiMrGc7GDroLmazORc2K38CQol8dGXlFnw2iNvl6XxMbbt
+yBaBOqb0Wi+ELC+aNj8syfizsxLrdUb5Yw/tUDtJ//T9ry3MI4ZFhePskueEG98tvZ40aiuCTRl
+V5v7THe1W31w1L6rTdNRr8ULJgCfDeGxw7Grhz9B3YLa6tF5jvW5bOrrF1qdPuify7k7CWrrxT0
c5AyuAxLLWvDWztl/nD6fBdf6zlPbAqR4xSWwrKGd1wr93Rk+TIiqI36FmsrjibuhlRu0D9qZnFr
Q64U4qKWQifQWHpOs2jH4EqSIDWlVzGDp9M72pERLNEeOIO20J76er4hzVvTzUANfQGFZ91VGaCT
aV2TvY0U4olRLi+GHJ+BJj/8qTh5bXJws27DfmrjdM5lKOU8Fr7q0D2E6RWszrWd9JtL4zULgzbM
TRKYHc6J0cBbjzkZfAdbSgfVr20dijb56DL9npYLjzS/lefKQ+rYT67WvbcZ6nL8Pn3ffgMYPNpa
eQ7cZJlO44Xf9GRzSs9x2rpRfCrPumjKJ1mv+c7GhzCKW4OiAE/MIZpepN5uBYN36ruF7fu4+tBz
WsYtcKMXzWv3iZeugiI4VB1XGgJ5ardNWoDaQna3JZf8JkZ/F7Hxj8rMX4a2+ujj9M8js8T21ubt
R6vpT64ff+mwi8NiB3DoJ96Lte5azwUOWjVUP3QkikrrVqJvH9gi4yy/BujjdC9csDoktK7Y+3Zy
r8psbhjZFLS/gSvd3S781JtF4I+fnmxeIx5wU0ZwlXQfIndJ2cKBMpn+S1/YL0jzfwVS+4Ga5lB6
bGNDfVUFwSlFq+0OyOkICk5Bzc4XC1aIjyrFq+dTvMU2cmO2SUX8Do2pbHGwWQASRW/vCZM62xXg
gZ70vHEAoTA53PaqaNHn+hGirt/mwC3nNfpbOTKfypy5Ap5pqMa7lKRQZc661YLLSDFR1s77YDUr
nmnLqO4vXWat6/yj09KvkvckDLLnrorX+LZPyq7gUQTltiOz7N/ZO6/lxpW0y77KvAA64BO4BT0p
GnmVbhBSlQreJFwCePp/gd09/0RHTMzM/dzwyFTpqEgw8Zm919aIyyyc/pkDIwoizVhr9bjxCSzX
3PHmZsgGi3jXWnKvd9MupbGwUrhHfvicpvEhtQ0S+aYzKZWIuzAJ9reRmT9e3Bq0vkhpiUzg6Hmy
F4PcQKJihqC1J83+FBcGjVfPpBphOIaFLVHwUgD+SxxzdQ7jKuvjPw3aXzlAm8DORttugyIZiYmm
WiJscG94WCnsPnuSnK4FSu2V45uk145/ijx9q0Gr7SLIokgKURujQyaynNMt014abptBWNTnqTGP
Ure2lSHe5pqreqrRqib6ljAfLG7upfMf61Q+Zg6LjbYufyFO24q0oWkjt9K2FwAUAib9SfkMnSy5
Tdzm3R+rR2lBbXDSks6UgEErx6uMHC8NNPaokbZnIkfygOLgYDqhp4wIx1rBle/aT6NyH8E9z2AP
yyS/Fl1xcDV9Z3TqSrjztXCKFQ7nDeGgB2sk8jp7tVX1Wrr1aRLDQ2+l64nlQdqWH/40v6SF8WzX
2HXkdK5nrSCSGF2fhc0pKFJaosphLQpRbin0ZDjvKtpA2913HCYuGccm60zGOTibVhY5rbLoPmIL
7jvSrtF+cix1a0T5ERdXLSlPqc0dl+5PhzIwKWTuqHN668MAtglmDzVdRmngbqUTHtO4+cDJ81IH
MfSNiDNiGMWZ0eMFozlv+6p96yjPm6T99NzoTAFMpaUy5IeQ/txHpwm7zfKzSn16iJlSlJNLvHui
PZruuhDVHyh5m9S6X/h4ofYUTrwqrGyVY//odLRR2P9tTXEsoXdnM+mB/vSeGepx4F/Xc6MwytNo
DhtPlz9RRtTMZMIVdeb3RpYIW+dNPhP7Zw031xU8b1qNLwR0FMmbKzGOD8vrJfvq1+AOb77ZfRZt
fsFFssOLviO+G+PGk1mzoUcrZHI/bs7l9Ce3o79JmgUd4Y+hMBJUMZhKfavHQ00rbM9psg5Rfyw1
Ivtmax2X/OmJLsq1ierorPAaaeK5VOGjYXZHeC4Clg95pVpVPXfN8xyyvZ6MINfw9wmkPebY7jO7
zPdGsiX0ucZVjrTbAYK+LWEsA6CSXAJMN2e5ZaCyaO77c2gofeOXylnToD+n9idagSudKwVTXlGx
TY/5fBB++YwejeNqmD+awcJNRuIjEoiN45ZXXXN/sWjPgrEb1pNV/Mna6Tj2PxHgPA7wt3wAzmXl
msklm++UhT1vNJibyh5onZayRg2ZK/QexsaGrh7Tv7+2XezCuOWMbqhuVTucK67lY+7QoGcja+dk
8I42qgatSPQzU2equmraKOnuxcx0u8KTUaXUR6BC/+ZdeZe+7VsfEmuvkRAwc366BpWRU7Zb24r9
WwfMigEIR1074xKVtPCgd6Mw8B2c9f1URpxq04EOIPDWQ+cLOueO0M22fR4rs9mg3o43ThvtexfL
UhtHL3QE33NsZ1vZps2hHxiZR3gyRMNW1vIQIJoxRH6MrS+p699CQ5KgbFs3V9nXtqnwhFnam/Rz
SH1R9DJriJfC8i10ACQ7Heh/a+y1ddxJe5/WEAlzUCLBPawsL31oowsABLmtawAFyVSLaiHHC84S
FfAh0IESVCD3rcZ2PxzNovyh1cNWFgdhE2kbWz45mt6jgk+7tdkPDWIPxNyRnq+aln7KM3FLw9RH
MOn5OylbnqFk2jJm7y5BWAt/7cfyAEbTeq3y3ywZvhp1sXuAUbZ4beqezJTE25fkVjsYf3QTpRw6
UzpkTEiO++ALh0po2eGwROTP4o1laJBBj0WJElXpV1wXvIOL/uAYQBk6UQMeB65I/qQ8WCT8YrbT
N1D+pgcilgSvRg8kskVjFKbhp0MqZhAlCO+0tgGDI+g5Ry4lK0PCVbkDoskBuoQzRuQMucXJqbLn
vM9/0oGYodxvt77Lr8dGmZuae4ub8W/hedzu3pH50QFURFJar1pqv1UxFqXE0Z7b5UpuGtYiJIVz
TzQwNOdw5/DHdcEYuQw3SkyWDarwjIutQaIbLLb7oo/XdKq40RZNLA4s64V8jrcYQbt9A2F8EnV5
rUtvkxlcss4Ao6MN1S/U039me+d6xZ7YPyg6WjhR/ePzz3/gEqETToPe8HkGnYiM+7F8qxXYJs2Z
Dr1pgziS39zizjp0pZWh0+HajWqDqMW7YeALsH4bqA/sG4GD34XZrgk2kuhTOZjgCCHkb5/or5Hp
d0hlxDI6JPs3gFmGms/6s3ireH4WoiDIwYQiAXc95LuyEGs91nY2OWesvJFsZ0i7zMPI0gGB806N
4gXh2a+wBWufVMFcZwfbdQ5opl9DApMQdYM39pG6c8VclNcbAQvDvQk+KFTjH9qqJSkLR36GTaNC
T6ByAJV6Vv4y/OHgzWqtdONJpckfXRUr+KLPUWp9m810TiFerIGP/NZHZ5956s1KaEqE2DAdetUV
dx+/+a1V7xaZs4eQO2/bue3K5p3MSBr4JgO7LVdjDN2Lfyx2UroLmaVHh7tiGpItlJrat4j0Y5vW
T+QurhiCBPEwXlhyvbtMC0lpHX/IN31MmPop74kdylrq4VbXGoAUc/McjfmLWfRXA4aInsaPVZ+f
yKWvH1SnH5gwD3SJcAWYV5ds97tVrblHLLOsQtzmwHD6j9uF+2yM0GTBM01QJvmq451gnuWQf0XU
90RJOY8qU7txQGCtK36YcRhdgCtu9ssJuw9dd66d1vSbuMifsVFnbvpnKn+ilIFGSd1od4zThXMS
hXHWfHdjWlqA7CcKQIhfGnKB+IdMewS9X5iWx6CdBD7/pF/XepqvyDx7bkESoxv+Qk/LyajP1DEg
jcmLXC7Oc6TwAiNoPPm6gRKlrn+wPhwndorNbF7sKn5MOvHLH/zXEFE6SV2YMKoE2IyiGGnaDUaR
m6fZTVA0HdnNrBQhZ8pXNMrXVAzeym/ivTvni2y6+slLeTDG8oZRYJMYHVtZG292Z2BV95EQayiu
mfZCig11gWdneYAyoP750f1Tbfn0P772H5/+x1+7/41//ryk3WWTxeqpWIwl7nOSVgZIGp7CRoI2
D42CANtqKI8luwJWzPNTmeKasXMAVObycP/ovx/+L742sjzJg5CxiFBJBlkvqo5TPLtrZAEkbJdl
ffTQ4fzz4f4pKTjdQcyvjd4PHUwzszpi+OUHQM8E6BgT7AkrOp9RrJKwqy2/rj2intncP6wLQQLK
/cO5M66h7Y3b0Es4lP1iLI73Byyk//6oBaLqhjjOcp/0UMKzPafn973/mv/8MFv+L/fP66lbBnbY
KGvAupRwzXEE3AC3Q/3r4f61+6f3bwgvGnjd/+e32+UjkUON4H6hVlDcKp2ZJV+syzfgxB0bzaQ+
skGrj50NPw8vDwqDLJZH1qnyeP/ovx/uXyugZh38/turh1uoqT95jjfZbSCDhF724EWM4xDCfs+s
by74LghhJy4aoDoKVHufwfQMCoZvORrJwWuZVZnqJ+s8RZfKAzwlaP0V6Dpjmta+Dwxm5pi0HGSx
xQjRK8uM8BB55XVI6unY2BPIAZ3DdRouWTOC7nAEafa8f0anxiPATZBuGYid864PU34caAKweVQX
JFmon9thWiKQs10EdiTP/upCHq3Rs49+ryYkVPOTl6rsaNphd4or8jUn+d2ksdwPZZjRWwdpq8pL
K+v+0tnS50R1T2wZqoDh/KZyhoOQQ4gt2+B/Y6Kr1zJezKoAMhSxuaQmFdyqPK29VBNW0AKdoQ37
+aAp/dFSRnsZnOZsVKhGZvzntYn0lzo8eEV2nJ91VNJR2VmXwbSsCywB3v3WeAw19zpb9V9RZMmG
v9JfsJGti9I+N0niLk72W9KN3kEYVviQmSEVEOYzbfw0kBoSlW3+tGZXnMuK+h3i07mPKVn4b+qN
IdOCiWc18xn/xg0ntd9+qbHBG2tV5VVr5/I6J38JDnCQHc8Ir5kupoOebTqXVwU+HCWu3uGxzory
EgtRXHTthe3SeHbmqFnHdc5KhXFbScTsdjCw89OfizOSdXFmRnqIkvLJjKRglCWnB3dPYNBfixHB
zIqNcHSfwEVzjrAPkDM1cWOiVC3mNT5MSkaTeb9R027GxXTBCB5MpU9u0PKbsHvS2M5R3hg6UuFQ
eP3ursiuoJOv/LpouBP5OSxM84P7nb5nTPdCAbLRlxeRjRJKExYqBTs5/lRccmVl0rU296/989v3
76CkxAvfVzwxpznZl7WVw18s3i3f+9O780OFiy0gEeAZbg4jtOYCee2YauHrSGS8Nn650vrR+/Rl
KqJzRrYFffRJjcZL0kVF0NnGG65qGWh+/SlMCBzGzFRWzk9qHvpTkVtrW9PJSaZSNFxw5yxg9ppY
SZkfayt5IIoeeKHEXA21MrHAbApsM4k+OKtKDO92Ze4H8nIgO5o1HjpcwjECWTekTkUl+ySjfFyR
yWWvSm9gg2IMLz73Km30HhWIYIYN000S+cBA60h7C4QBi7DXOW8qVGdvyn4pzaZMpfHU3fZmFEhn
jOaY71ltU5aM/iZ04JaotEWhZ9XXQpw71qhgOQcfdkyTJc9wt9aQBKjyBUGK8I47kAf1byUpwkSh
f/Y1Rh5R+BuFNnGtGSeP6KYgnK2/Dr1dIA1CGZ1ofAoTTv5prJj0Re0Kg8HBcG8hqlGCLZOtZlbj
SWWztxqL4aN3rSd7fpoXsEfcRLdeM/OH1EezkQPaMc0sqAd0xkmCw1W76DAvOAgxUM1kgMlBew9r
Nq9mXLLbzap948xfIfgpGtfmicRbIlWfHOfCif/idyXTYVG+ThixtMl6kNJAOu24j54RH+oOHqdx
AxM3MSRnZ1F53WeJ4iOr3Gk7CVq/fvwp68o/oI7VbtoIlLTuWanppnkyEIW6Ub2fIXStHfo8NCDp
dZ51G/sxT0M+ocA2H/SUirI1Dz2LsLE0+qDtwIlWZU3avccLSpNjJeQhWRUi2BrebpyocxWdBFUc
mkEdFFeRodcfceJYhfyBn/Et0GYGPbtKHVPNrkn9Z/w84z52TLyipWOcZPQ1xIb53jsMXJz2WECm
PyT9aK2xY70b2kVSn9UVChS7kX9yaXBMD8eqjv8ahGkFQset3OQ3n+JsMAc64witmJYYGLnAzVQ0
0FqcrfKGO3DczsellGwt/TQ5rOxMkeCpb1B6N4QsYyFuv1KvY1KPUjwIHdoy8qaC6I/XuuUJbA5S
NZqfIHKt6joyTgjMydsLF3oe3W751LT1K4qp78FOf9L+DwF0znYwp3DtztGec9e+FTxZsEcCE6L3
dqTjZx8wvsJdmta5PwlmZ123/SIyr99Kxsuda2MllT5xct14NeKx30iX5aMM0QVmS06B8xWTWrN1
6Ch5ua818upfoWP8yHi+uklhAlpovE06tquSDX3QxL6+mZXOe7tjVuialM0MPeKpjtho9hpOiNBe
x1ZNKGls9/w+7bgmoMgL3Eg+Em6bbTQT6ytuI3PTiGnja+RrDaCqtXx+0eYUvAmWPih5F6fqkl2k
G8+xQ81sAstYoe0ZVgLUAIYz6re8/Bm1TAVtOtEOc7Ix0nXPqYNEp8LJ4dnYDGqUbz5AdqdtbHZn
aL+c2NsIs/ns4Xju3Lp5ZCzr7y3PuCYspRonfsoXqKfFpoKgzuiJnfWeyZB3iQQG6bar9UNKWgXU
ub7Y+0AyNp4DMa7K8Xi1ozpaVv/XlfNbQQQwP9s9Eg7/0IdT+pb319hu/0Tj8CLRHlCogcFTerhp
Qn3Xp+GNKQv4pkgyfcYHxmljEzMIZCyMjO9GG1VQGEu3IN2figlwQFGqNuNCIoVIqi9o0mGBlGbQ
SnHW80+AX2qXthck3WIazhlPLJDTZMGdyvKQ8S9bNR0eomlBomrRT9mCSOXMs4CH4QtNuO9uswWl
msVAVWNP987kL6yNBbiqL+jVaoGwErw6sSoGzKqLFo/bAmvtFmyrWACuEMYoYeB9MHIlP+HC9CXf
OQv0VV/wrxIOLK4d7WgvaNgWdf56uPNiiwUdKxaIbLZQZrMFLKuqdzLOSMe9f2V5mBcMrRm/WAuW
ttQB1MLWyE9uI7lVRTUA2x6S7T8/RXOya2wwtwA/7C1NNsvFpfgDijsuUNz7Ry5D5D1Whs20IHaT
O0X3/uHcMHAuFsiutdB2Z7C796/fH8D6kDgBnZfPur0OrzddwL3tgvCNl48SqL5uB953Yp7KW7A8
6Av6t14gwMmCAy7vZODOBRJsCnDB5gIOFgtCWMASnhaocLzghTncT/ECHOYFeqgXDjEccGDEC5Y4
hk98/1K2IItRlpQr2S0cY9WCNJawjXHk+HsP2rG5YI/vD8OCQh5roMgCOjI2OGLdGkT74YJOVgtE
OWcMss4XsHI0gHGEtBzxiqMHBL7sLRhmICWKUBfQzJhXqhPaEvjcC7gZusG3EYFrLGE697Cd+wXy
XC+4Z3sBP2cLAhq5o77uFyx0sQCiHR0lXrJAo60FH034z2/a1nJboCI9KdoTMDEsLtJmCRgFQM18
m/XUAqVmtlCfOjjVuarNnXFnV+OKlKfhDrRenmUca1CtF9x1Bfe6WwDY/YJLKR28g8aCxxZ3Uvb9
iwJ6NpcUQ/AEoDbW5WbjLZBtAW07W7Db9v1/mDBxA8hdLWjuYXkSopGFQQ+3Wy4A7waS9/13Txe4
9/0jQhHEul/Q3y0McHzayWMz8E4zmt/mggn32fnmCzi8giDeLShxHaZ4bAMXlwtmXJv7a1fwCyQ4
p0xW8Gss9w912XoB7kg4tfDK5QIub+8I84hyboJqzhO9xfidn1lr12sP8Dk6oUgDhC48pknuGK2N
MFow+VAGI/bwSaMnW/vRfgoVtd7kS2ic7qcFaz1doOua3m4JsMQ/uADZzQXNLmC03zX+/98O8X+w
Q1hkOOMn+N/bId5xNvyPtwRLBOnJ/6uR4l9/81+mCCH+IUzyhkkR84D72DoBXv82RZj/cB3LxjBB
uhf5hcu3/mWKsPV/uJZOK+NhYbA8V5CS92+ThPiHgU9L14Xr67aJv+H/ySXhGP+RMGZ7d0OG7ZAu
Z5D7afxnwthkYxVLo/igNCel169+ikG2K1NBJVxEZ8qygBcixGO/0n/h68IGoD1kyugvA8Id8Dyk
TXMuRbukn9NVWWbh2rExG7QK4IQrvpI0vPajzhLFHcNl+UBep6zDXZ5SC6soPCfuCZWiu550DIKI
mJrIRyNiYksO1fyuvlzbAYDUg8vp573X10D4qIWVjmIPBaLc6q6/GTprPUt2BN5YHWwgpEiitI46
TX2JKKZp99Q2dVm6GOF4YuI5P6h5CmYB0DZCmlsMQC3Rna5yw0MaTxvD6uPgI/RD91metcqQaxv4
8sYwn2FbJWtMdSQ32sM51635Rk6URi/porVvh4oiJV3YgdnCCiImdrRYczpGXOwY7jA+X5YJeYIr
D5LPc9Y73hZdUTOA0JlKmazM/quZcmKFFu4Uy3gy0kyGXAxup35UG8Bb50aNfcAsXFu7MhOBoY2s
4fJOriOJAFz2yRb5bLqFe5SuzTraxgB8XqzBeyq8dtVSKh1G3CFYMdqzx9ja2Be1+VIvxgtm5i8w
kzZT1765sXp0MEgPipUsHkqXeK+SBKUqeUfzEyS4AqSunVTtX7GNnIfef9UZqdplGAz1BN0KTFOX
Tej3Ou+wfNfKozLoYkb4ZfupUspip2Rv3BVs8HTDvmBFx7btdi16gOpk4SxbJVCcaQCMfUbikkLV
BsxrOEZkmZ08fTibg/6RsEkE8WJC92GbsY0ZgaNoYoNnYtTLq7oLfES+hL3NeHGY361DA81earfb
aogZ3LascSsu8KBzinalS8bKEHwxXlpUZ+WpE9CSRRRVnPIITFg+qJUEyATiMEKewnDag8JRRC+6
Ce3EsJt+rVAdmQ16pFC3nmrDBMvgPC662wpuB0irTzvKgYUa6YdEgnBtiG8bk1ntNSuk3GLB5MAy
2vQMoDda62+TBsw0lXb80DoDNVASAxgwdpmOcTEq5bEFURDYiviaqZ/WMnPjTWRpatdDvAP2/27m
eXGIworoyLhZcxLwNhvrlY74Jqib8CFstMfBdORayOYaW9jO22ZntINCQQZVsCoqvEiYzsmoe87w
7KzYKQ+rrjW4HQqmaoU8sz/dDl2nXuMX26yfEprjAvBAZZewFev5T9oVaD4q84+DNgkR59Yvdd6L
dluwTEdaJYYak+rcgIDyuvhDOfiO3G7vj0QLDXNrsXwTMLxXvG0+0vQJenxCGBJaXwFuyjKci2gY
jOD1Q074Xhrjz6QNAieic5FoYnujMXGgSKRX3rSdMwQ58Tjcpikm5AxV+WpAZYJ/WlunqkfmyZ3W
DaPHpou3vh4+tsM1RIQOwgXXlpNfREnqoJW51spEaAhdR8Cdnh1u2hV6Rt/pfVZK+l5vv9BXONQ1
X+PYo67SxXqK9C99Xl4gJNIrw7S3IoRbDkpp1WBI2WteiQkqan73Jvi1orDtHUirg4TG/5CzlAh0
eKmj9MNXFiNHmT8Xsaw2XVJ+TX1ss9yLo2NbskpsqvinrnXYwMq6JgoPG+LVq4V1nsgX9SZ8qzjG
9lvopuzwR/SJMP2AI3qPA3QgOAgLL4PASQ9q0NqPqoXZuwQp1t1D4Tk/bvoX4tkbABpEIgig0ZiY
PwqvjyogTU3uRMK6o78IWruNan9HiaUuFs0nAMFlqEx+nWW6xtoXgPTdCKkzBAff4sDqrJWVeg2M
QU4mCZV6rIYIjrYdPbo7Q/TNudMmcjCTmle3SYpd6EwU9sDXB83XqGqh0QrYBJlFaFrvnKDZrZrY
fi1Y/ARWXBP/luJiy5NjWGLmq3ITEkZX0/DSOuNV34IS5DkW/Rmy4KvU960nr2pgUVXXyHDTMlrT
nCD7C83Hwl9srnXJu4AE1NbRhrXhbBw08AiuCFkxxw17JI/nhqG3zApKPDJsvKl8bvJmWuU+202A
6p+uL8BO/GX9/0H4CFvpXD62Eylsxn6cEb172XTN9YuduyREjBwvHa6a2GYu3HSWt070BqlcBG/T
rYtV6Mt4TWzlCQ2NfstxL6UIkB/y5I17gVyFlPw7+mjjgo7lMDTc1lQhb4TOebfKYE2qIbK3EeyM
yFvhImmSe2Ry6Dsiy/IGRlji1ud2X1qudiVPK0ghGYC077lDDvrJ1v3npNWsYzVo2Q2zGg943w9a
6u7jut07qdjA0X6ehXx1bP8FSBtBmNl7jFETyb169w0uS4JFt6rup0Ml5LhiSgvcB8MvOo+DTGog
d+2BcxUcudYek1ki/4yHx8w7gaVcWVI0F19NLN5ZJyM34c/hLNhOg/84W9r0GPayOdrT/AfZM634
CLuJt9pn3ainvpu0Q4u+lQ4f+T0a/RU1B6ksodmtmLMf0VmYOFk3XL9XB4ELopB63Zc+S3VVo97C
ZOrYDH7Y6UlQkStXTh6MWeZkg91sEwdwUaW8I3ykJXwk/lWM1kvTe9l2sO2niAKE0EgGYL7P2hO4
kt9X3kov9ENI4lHbFEzmuR0ljTatGdivuCkMZzFA4E724Tx6dDlojMg+hUldXHWmRjFw7k8pRLtN
DI05wcB4tprj16EKHZxV5mccJuQa+dzg05XvtyONOtYJEy2ykYl3p2dLNuNHO1YMSVDvG/FGdqW5
d/2u39JptfsKiiBo4C8H+sdHo0e/KwbHu8ZDd2FaJ1eqljcQz5iuYYSzTP91QMEjEs99MF0MJn6k
DHzxPrcxx3wrcuouF8p92ulAYztmwtjCwApWLvTD4YkUU0Y4pJNVOPrWVUdMHD7OKfK7BzbWxImI
4ZUFA4LMlJOrVVpG4qXFTxFzfa5Gm0R5hCb1tx5K62KVGtR9tyMqYkyP89QdioStLuuHU1Y7X/WQ
NBtI2Y+JhrkJVCkTwA+8dpyI8tPFDZOlHRqkmA25zTIyAA3Y7icRn1sbkj90h8c8cfoA0JTzGHrG
XxSScBrcIaB8WLwu5pKKIVJoGfEm90j3qML3bLlQGzPdCl7nwzKFefAMdjIlZ12iQvQyrYw2Xaug
ZEVOhfV2mLaSpQZSkHMEJWI7i+80q1UwqrzeKZrYzPzWNFIyBhOAIqCP7zYyP22TTVWrJdecu+jJ
KHyGyHPNVuJa6hzRJXlBG20imUPKK6E/FYqv9CmdL5K1d2iTENHhjdjGuV2jpAELbJC9FNRY6hem
OBGUi4gSxX7frEBRI7dv9adqHMoLQSWMXynRfY/7mKohRprL4Z6SrjwvXUP/5OiKmLqqeRSMRj0i
LMNstoNqwP6YawxFVMhsy14MiWD4rPU4DtqeE6nfgDRtfhW2fKfkpbZrwZfA/TZWZd3e+pKFpjI0
f8Xi/lDblnzJkMYGuKEAIucoK1tLw7bGXgBDAQwL/k7kj+POHvrXEYsjZTma8ITt2naG2XgaNJR2
NvEZ2WhFh24e1TpMQR/n2l/OGHwRsi8+75tF4xha/VtDo65BS3qYbfMyRJ61svk3k6MGFdOoGyJI
2HaMPnzRFtkiKxeGToucptZmD+Gdh4JFE9k1JRSRwrqXn4xiUNlbNVRqGIOMSpGKuYVEaBSqNzsR
u1mUZPei2aq6Qn2Edfp7AI8bptl4bePhp7fQFaS2S/Jg4dx0mo0Hp+dESYjtKvArWyHZ3tHyLa4/
sgfbg6uS79YaTrrHNYrMA6VYboJcfNAKh/8VkRXbWEngG9OPKbOnNkUtSMWK63o0H9qzrYHSQBhZ
GviKq7ZFpZs2S0QT7Eg9/oasM6MklMggm4PnTtz3bk2aHNu+/qKLenSH6Q3vJgoVZMOsQ4ip+ew0
1LBRaRAMOPtPxRDtnBDdRNwFsc5oa47yYTU/ubX/hPDqy4PQPzJpbZyG0Y5erZvoi/kZcQ0ge2xj
G9HeCFsxJs1xJxv92h+qY5UzJM3FgeBBHFyDu3PseO227h5F3rdvvI7zvJnp3oYRABneMsP1X20B
cpfp/Oi/hJP/m+rzlxg4Q2ymfFr9yzTIDM3Ah7D55Nbi6Tm9QXmbO44/Ed5mAjfLuH5LCMqpNRXM
XnuzfbbIXS6enHRe5zEiet1g0xTjl4fssfJQJDE4Oy4/Ks2Lx9omjMe1jkaRTSAW2dKY2nh13Pih
Vki+ZvOjbNgYYdZ3BoKgQk5ojfBVpzrpZXQhnQ4++kjUL+fCyLPJ5ejK7RiBw9KNN0s2+9xmBh5l
zjcpM2FVnWfN01FLZi++zQq6bq6T0G4kZW9a91dfVxstqx4i5qGCySZAkc1c18nDB95HknQs/QWE
yb5POZWNA75g3CSpfWWA9ylZ4OqteY5kiFB9Y2rEx5EPHI3Zp+M71HvS+e4L/4H6F2xcjNrPsPvf
o4RccMe/xvg6chbLiG5ZaXruGEhKOzctL8Ikv7qNf8MHfwSKxUQgpe0zxc3x3LVVDy9JAqq8YGiw
vDQlyC4CV7ZFs0eDSDNEO2rK57SKMgbxjNxG4QcmCZu1VhxRbh4739qzgFlBCX/35p5YEs52xR1p
ec415b00lU1eUPwS1udB1Zh4d0mJjzgcXNhwjlhD3bz1pnqLhnpVt8PGD9OaIwgno/NKWfHG9CKn
jKJ7xr91y8DCRwRwBPZgO89PhA4wTtWMfkOgTR30RXYDiQkxTlFPMXE5a5muPyROu4N70CK94dCo
sSapmT6qQkbj8TLl0E6jwWc539Y0yppE9op+qSPXK7K6c4JHd+yZAHDjWkCKxdlV2nNSmVstTpq9
Ftq3smuhX5lc+FjlSGmbwlMZjWAdBOcuPlmCvUD88QuEE0EIvIfmUeTXVop3vxiGfUUXEbtg7ca+
7bgk/B6G74z9FgsjHGSTRfGKlLavhrIuAcQcsvzZ6Ib3YMHTZ3JFGRdZFydO+624uN65kZQFKe7+
jls0teM31OlvTR3ahjIuVdwtXCjXK66eC8xMyKq0aMGIJ2Guq+8abfChsGtySn2DDLqCSb/f3rCx
xNj/qnfXTYFo40kIW501kZpe9OQqF6+EH5bVKuycFzvyiNuUt8FKtcDVxU5M2ouLVr+31JvZMoKp
ABjQKfswds2rAKEbAOj+NDIp0bXFkGW9iXdbv+e63JoQN1kv+BFRCtk50T3vkkSgz0NCSbw63jRz
Eh+1DBBZmNWrSiLIRuf34izREXFtflpVRRFd/7aHDuVL4xJ5lDsHSxeb1ARcUsE8rhBTBapD2ike
MkAqFz1K4DQi1gr9FKdl051yJp5sC1gWzjs2Lmy5BhdDR4tiws3I8rDqU2mEPqZAGD25of4UaVuv
coHDIAac1NYcGwajzk2RQT5VYFNHYZ5Mh5ajGp/TmKxYvwhXRdl9GrCFg47CBtXqWtkaiSXGgoV2
utMUM2Dr+vAjst1AsjdeqUzfln7broFGGkiP1KVK0CxoDsPJZK7gebh/i4E3aI/pjoyp4cPtMvoF
9ZznGlJNnB9BUqHhaX26EkV09MknbG1r1tpjT0zNmj+dbWKTxq9wxG60UOyZZkh3Nzt77qmChY3J
QGBo6RIozvyUm60SXX7IHGc/je6xiXPioAuxse1QY47CeAMC6PA09n8qi9m/wuDNnVsxrbLOsre9
g4FGcu3bJA6bhEyxwHnogCQFqG4uKm1uYqx2BqPYQI0IBqTGKkP+dkJGgSm6yRnXH1xc04bAbvxm
nf9TAGzZqjzUgt4T/8XeeSy3rmXZ9l9eu5ABbxqvA0cnSjSiKKmDkDvw3uPra0B5X96sxouK6ldk
BJNXOhIpAtjYa605x0zW+cy1sdqtKACeVPvw1InhWYmFx2CFPgYWtjJ1rtnijRV7wQn7sSmCEg+T
U5WpX3FrJeAqhwfAYscFE3YqN+slquQuhugEBzrE5jAVdoX8HACIWgaDXwxAeZqzR0JIDbtIunNW
Ks89uETiDwUAGrKCSUNEYmco67w1ckJROAYKOxMcg7Go144es28Twd1qOSnLOG+D7qVsQ/qxIXID
K4GlACxMlRUm5zmd0SKU933rRWNjfQuifNMXOlJ6EoLK1YZlQ0N1Gwz5NjCoO8CWzrZBMtI+ZAZe
ofdhQwaVuTDY/E696USAKhZ5VwcPGTLNrqm/GkGVyStOx7VkOluQ9BD18RDCmd1HSab5utSe8E5K
2ziB9pauA9hSN/Zj1P71rCG5zhvHYl03BGHPhUJFSK3jaia9z9+H38j5GZ830dWAe+3fL3ZWTLC6
wqXesmbu+zDufYWG1S5RZPSBvfRIQ0YDSp+3aArFyKU1A2U+XnPo1gclDJHT/FOECcd9zcoli4Qu
DMUG9ixMSfOGdjJ6w2XYjnk+AwpFoYk+mYf12dixqTHnXVZxA8v0aNeX51yq48Rr0+YQjBalyO+r
R5KFrFFFT1GUCNToyZsA3xB//r6Zf+op5QnD7X/9GrtQMpEqeUtmhLwfcmaAo2UE7tig8ZEj+j60
oeV9oct/PUQFZSuTlbuyilcnTaPXlZfW7Pw+NX6Vn/Uakmmuok+m86ZfyNpDHYtIQltVOwxlnODP
4Q9kVljvmVwHq3xYdUgPbPe/Dz1XjTfK4sffX5I1c88utwKo19NS+/sb1az89VO/X0vmXHLnjqX9
72+MkFFdpWYzB7FhRwew3VBKlvu/H6wGNi7vji/GcefVBPyROspVYLYWqGa5JwiZOX7RouXpQhkE
SF5fjSzIUfiwHx4E7qbwjNjyA2c1CnH1O9oE4i2eBOLcFYdccZuucbI+N0nLw9uGqh9yNF4CipXE
EgQWHnCW3AmAcXLjBzEpXrKgecT6gGGdeylMpEXmfjrGD0YSLjZwXSpnOQ0A3Og/C5x0xv3DjppA
e+jneNN0Zu5VdKWE6YposCP4jRg8sN92qJogLknKlMg7xPSX32Z0nBt1NcRxUmIkU75imRvLpNGB
SOfkWQqy6kGo0KBIRuSxRu/ncFpvAiGmAHmUvTLoTyp2i4NIUppUAu1EJOQvZo3cc1KSLcls3FWN
cL8olo6Doy8dVHkybRjy0kig2OIk6/coYN7gEtzEqSWQiX6QXu77MT9TJ2Ks0CpjB5aRcokwLRZJ
hXnQRkh6HnB72nL4Se2bQezCUYVCFGkSXpFCHd2mqL5ruXxqxcdQlbd4A71GmTcEwJ/1XHsBEQ8N
oFF+ckG/NhTVWc2wP5uzHVlVtD7VwFGz5Kgo8i2tQUOg7oRBvsP31TA8wSUQDtMzIvh9kj4P4LFg
wI9PQa9erKbC5ZA8igiYqrp8oRlPvV9g1ABVeZtVVtwFA8rARDvKrdP6spUpMSpBSoZMgmSjOPkm
TwdFHxN0UZ9fg1r08gAMqyDmV0017hiHR76N/z4SX4uelbVcmu+xUV47/kINR5zd9Sw6vdy+RTM9
7FK+Nt1DCeDBplFp4Ips7+tfBzXeMo+pDjjJWroPYwhPlsDmfPVx09rdj+wnuuExCU0qNyL6RO25
IkGkXLg8MiKQN0El3upu2gB8pEqM++927NheUefSAedeKe8qUYXp3z3LyRQQZ5njWsjMHej1TYwl
i7WRu3ydN4Ad8p9UZfCPeLh0cYMlcUkeDOl4AVUFrKhmsRVpfq5k60sPteXQVvSgpH6NxJjb7kmY
9RFCUM2+j/CQTogaOg6ocmjTm4JBcg0A+W0dxfqpoItZagvWEmYZWVkUHpaCNZGDP6Fgsrd+dAyK
lI+aWIpBEd4f85IqVYYNahu99ipAjwk7/Sr1QFr1Uj3KjOCSoRMIN6LnHUg0fIMavCW43/V4NCUJ
Wk2EVkMo26M0m/ehET9YKxW3KJW3oUT3oYLILGocudkwf6VAMmwhIxKjCTfdmI18u3mGzEsDAfRL
LilPYVFB3hxrFHP0hfGSaQ8SzbqtbpTiPuuSz7kwmYW051hv/xgpjdCFVAvQT6inNQRVsbWA22YQ
AVipwKcGqyFS3pcKNXBJGkatWg8LyKCgV77HHG9ZG9BzLeHpVh1KDpUn67fiGEt8mrbfMmz30lRf
9JiLNIgHLsfypTEkYgiG0dfSYfQaxB1Z/UKRBZCK2b0TZiqpBbB+dlYQOi0CDjvPtWcm6ionKc1f
azSo3HChGEbtKQks8Lgd2Dpjv6/fxH7BhpujaktiDonZHMB83kVBe1TjPHNpIyTRcm+JdJTV8amD
zRl3Oq8sm1Cn4h6xORCmQY+ek0irfRwm6zaV4R0Wk00YzuyNhZqFM1n37lRbxP3NLUKmeM1GNrd0
s1+FSAGDbnIzP6SG9NA0+nvNFqzVChgI5HGhcr2g0/zEn0nenfZaKP2PXC7nqj4ZcunNKm3AiQAE
uk79T6KR+FrUwet6wjfR4vWx5QlquFNUYT+1Jc2JXj2nKaEfc/LRDiFk6dLnrZEUpdOLs0bxNAd0
YtgsyK42TzfiVhsnSYVLnmYP1fApEK9pm3gfFo3kW6RKjt6Eiq1KDA8101NaAt7wZHgysB67xh4Y
oH5L9fmRPtWZRMiTknXnAjlkUUDRy5Sn39edkehh0Uojqr3Mb4zyErUiTi9UCeQVNLYqxpydOkgA
NkjsiFJktmp2QzJqrcozYmGK+YdMmg1Wu4g7z1ojwlfk9lJ7SX9poTfag2iQ8dzASiiCiy6lrjKP
zSZXPyz6uLauaV8V69YIarBt6ltSJ5sWhLtWCI/YWPdxxKo4WSeTbpLSrZGxXcQKpiofLVGVApCX
Dv+pmX2KJYYWZmfPBdoHSJCuWBi42Eum7o24ZXFd/YF0WCdxu4zNO21cikUzoYzsNgULrVDUH0mY
XxBTPAFxcSArLtuOJBx3yI3FYw/yANpgD9PzmQiDe0XIkp7zB7C33MUzQGLEru9EHYPfofNeIaWo
GMPYK9CbPbnH9BWQhO4xDvwQe1rGfVbdkmHaD/FF1LovMWSPQ9ZSN7abjOuEG+0GJtaTyM1AihjZ
qDP0IdrE0kJf0qwkUs8kpu0NCtBkZiZWJfKmEWE1zqV8NOPYgzn2Wi/iOr0KwPt3LtYBrzdmtMAa
sxRRc4y6ekv64d6mnUhCa/ykYEKwuyQ+j13xbZp0kFK1fzWz2mu79rOe1XfMuS9Fxragj2+1Pryp
Rkp2fDGd2WuQcWagSDHqeHKyMf2IOsW3mE7YtEthTTafGseTcGZwGwz0J4JbzExKt+aMEVDozkkp
PlSTK4vAhZj1KU9ZIKGyrYG3UrdBxORSKhU3NjiiVT9NXjHGnAkawKM8rl5p6LsIk0QGXh1zSSn9
6GoUAQE3CsZiiq939VHMmRerfDDICZKICS/zW5nMVUH3MclAB2TnQ2CPinvQONB5PWkC6TAGyIZJ
/SDqV+WjfjZn6YOmWeZI47ARLDQNSl58rdd3UIa103Y6pMocGqpMFPOk6s+qaOwGDPdcSEzhRoVE
XUIAbbPRc+TKBhGbBGGGBsEKbZ9SgMrCVwmh29GEl4JVU2zhxukEk9hao96RBqCg1RsPxOtM5jmK
73W7b3Tfsk5/qguFxrYEab01gz4I2KjULJlLsZfS7ktQeRctUWZtEzqLQO6bRSJLUng6Qh6QYIRC
GyD7Un5uC+5Rim+pjG4bepNGYXUS0yQ+9ExKFMCYJSzSYSlXH2nwbMX6qxgxFwiD6TinwUsnDge9
NVNPqsnJ7kGcJUX1M9cFS4a8nItk2RD4AxAlB2tKOURXgVEImBY4PAmqJuNjRdjZqaG5xpRINJJg
GKbTtsgJ52TC70hlqDsRbRCsSMpIoJh2r5d43GGcoEuHmx8D+72Wl6eeTeQmAFJrW3J6ZguERmE2
XhHeECnYWPAmosYJRIwppcKMu589CcIX2VSPM83VocfJPIn6O9GuGa4r1hUOruoXQnSp0UV7UgDJ
fUx8vQyfyqh9lWGJecQJLK6AMKnF3SObRoj2E9E+0xNC/DriGegYGExcGQYhuKWqKFvtUQoG+Ifm
dONUwE1Un2RtHHfIfs6CkdxGEck48p3QiQtuZDUsh2Raw5qUGZ/9tAJZC/5ylqhdgXYITnnstG3G
pcK1QgIq/nW8sgimdKsHA1vU2yrcEasQ4zsv9mKNyXsYGZdKnTrSJ9BPFpE2fqnFx4y+1YaZs7gZ
pPSiVconZIPkQdR2VvrYUGSfSeQ+TBEgGEZmnUheW9jhZZ+4YeXwcmwtNMHWVstoV6KGrThBK0U3
r+pz9pERjgZrunW0hUa5uHTl+FAPsu4ww3/p2hJts/aKIUbvjNYV2hj7rRxf8hjLpUKbrmFmObcE
LgTp2cS2sdATIdJlZIOI6rfPRj9bhD9ERzJSikedZXla84wHkt/6P7KV624WzBs1ETE5vGep/iOS
KzkWcnFQCpQzkIkfFvx4nhXKxAeK2KlxzslL9qJqnNaFVTHBQE+wtC74w8IXwOH6fQUOue0eB2ki
jH4mgCXCARFEUuzRjzahn+DjXhSRNXEuMCZwD+GosbdJdm0/r/PACMI88ZklZoBJNbdlYWzM6YX2
DD1CXTB8sxs+C5mxTF4FV2zbr5BOX2hH3PoC5gNaGMC2uf44EcmInvdbaujIZj1bmoapDR6+NcMO
VphFcmsl9htcEqMtjaHmcg/lNM3aU6KD8oqAKrpGOvhdQciKRa8+NJOPJaNq6/PXkUR3Kejf24gc
1w5ZvViBOcVZdWQgfpzJtHLhNelnZrOGUvzoZM05acDUo+8nsrspP8Ml37aL8WTG+FbyZYClyC0b
F7D8pIUqGy1anZriR228GcbVlTRJn4QPgFvOJDcPky33vnBTSrfeUoGmyWz20iwvfEWAr5zlp0QD
tlAow9kq5OsAJJLkyjX3Bas1LeyufyUmO6ia/Jhh5+C2x7wcyRIeBogjQbA8gMKnzJVhChSyul8N
L2mse5210EtviQAyJYG+H9yA5NhMHob8Wxz3dpRDcatIDXDxUE/umvLYF39qrFKe1RPNacb6J1E3
lZ3mib4mBF0iVex204hiuZ31VzyqpRxt05ppEi3GnixY8O7kHSQdJVdR+VFASZuOsNjqYyTr8cY0
yUZeitnV6lsctPUG/+BVl4V0H3P9suHLEq+TK9Xtp6glzoG8J1QycN46JmvFVlK60WG+dcVKhRcl
fNIaOutSEH/ophzvBnl4arE44CfqyUKacuCe8TS7i6ptrGIwLoJGRqguAvJVRi+ivYKcsnD6sumd
eFKRK2ZbhjnE8wCz3WrCVq6G/gyflwFiAmlZGZjhhpWniNP3r/r4f4Xa/41QW1LprPx+VP8k/K9k
/P/Crd99f0Tlvwu0//qJvwTakiT9Q1QV/iepiqjrqvQvgbYkGf/AmCtpq8zaNMDH/z95tvUPURQt
0TBBzONZkqx/ybNV6R+WpVm6KCsac0hDVP4n8mxDklF6/zvEHvOOqIi8L8tUJFVSTJHvf31c4iJs
/+//kf4DL3Xds4PSH6U5GbYpA6UxikPAGtxW7CrOGLdkETif34cq7gZfDyMIbka7z6SYJtXv098H
BhGwSxJQz/3qU/99WISohYXPw+9/llNCs7bIIj8b0RUpjYDben3osTju47Wh/G9fIyZ7Q6V2KNIQ
vgyxzDXJFzz8PpPbiS+qjUmOqxGwh5maal8lrDcMmHkarCLacTAILC7vS603diQ0AD9Xz46hmVty
vE6BCk7Z6urHyRohFNOCsk0T81NrAEoiOhRPvI6IiLImP0btmmA8QcCxMG8rXY+rpdBFG4rrrp3T
T6vQscaCM91H9MXAT0XDXhgkya/l9iQg3Nqj9u33Kv0X5tt1dSHyc/AFg/cUJiaTV2tnMJ+OYR/u
FHmh2mqRbWuaWe0ndpbw9tenbdPyVM7g8Sq0rVPMRdvf9ylUdAp/n5HAYuwAJ9dZuCDh5EFa6ogZ
Wvw0MTTaxs28DUEs7FOmRCtGo14z3FfYFA32wZd0soo+kjg9RCBCxa41dqu6pwrGaheGo83nM+3I
97nmeVyTLQvNnZRvZh/0u6VRUYneG5F4rOSGvx9Cjbby3/85k3e4d4sxOU+m1PuEupT73wdx7ff/
PjNWQMPvM9mUdVQBkI3WbvvvO/99YGQCOWJ9EBadKjtnQpcMbNJ+30+XJAyu040sbLPrwibWBjZo
wI8JE6c+Kw9S6zLhqm+ydjVSZ/omWh4QGu6AsoPp5dMPHQRfcgd6e36wiRwBxR7M94+O6EDhWstI
T/oLz6x+YylO/jJAdZTddpUHPCF0t8fWD/RDaxxS6Vhzyr+mfyQXZs69PEYxoklPAemaUsq4JW7Y
dnlSJjBp36Xmm3DL2DA0aU8+sl0Boe720WCjCj9Mo0NzCcsSbqbtPOyWT/EWMYVfHJXOwgUilDHY
7FsL3OjGgSQCoFkwyiwZ0KS7pA+GSuKqy8ZZpUr5SU5AONi6oMaoYdux2aHndy2uCGX1F71HDLp+
bOyvNOzKKi1rN1b32bhJmGwt8HCtLdv5jCqbMSbyBwNjxWNlfVbfuYfoaXhC6XDWXwTLtpj0PHTX
YSDrwAY8TdxCv1Frh+TqlN3NCl2040N5JiWzvfD16g3avfeR7hK7OhBWODm0wao3wGWQvDL85Qwl
qG1pi5IcBNeGms9W9y0i9mEzxyegugVeh59et8fmK8kZ1UADYmq8K2tn+RLZOnXscW0+3Y4QVjIX
LEf8QCBOI7dGV/JIKBDJNJTWjINQIPcXZToUJ/mm3HNQKxprCPIYOwnd9qwA1gyd6hrsKeCoIwtP
oc4PfZ1r81KZW2T/GCtiFLQ5xB4vu+rE4Nrdvfg0bsWL5WVPCWHEo2f0TIHfmIsZW+iJAkeRFlSw
wSFPMJ/JijR8GbJDnIi5oYiYHTpctZuvbQjXfFYehFdmmPwxnLbqh/ozPa89+YO+JxcSWJAzkOEm
u4PsZt9l6zM5SYJN8pXXNFNo67n5UVZYKbbqC5B9hHqIA85peR0e6pfpJL/DZWoQ1NDIczjZhgez
gpdg44LNYIM6eKyt1uOE0jJfhpi1NswO3SqJccL35uDFOxGg5TN0v5gj4SAk7UlvgMTgdWc6ycsf
gjEhyNuyb7Yeg+S9/sf6wvF5aH/Ub7JeP+Jv68y6M7eefg09eqHkLuTLLYAPOtjyyD77UJ1amICd
I91xZNSOtYfMABZJt2z1qdgGu+FpLvAlOhQt82ITVvqB56DMtibnQ+5XJJJ/160/woZ2v4cjSLfh
CIJSv6sPZLbAQxqOlgsEKHdJvkhdA2/yK8VT4hGaWTkwb4mMcJvn+tgtmGpZM1D0bM0/xeLPLyK5
lBjXu9dWeWPtCGZ20/akf6vAkdBckTLMHBtn/U7+mBeH2RuXFLdcft1EPvviNW9sWQHMfnfhRieN
1gYUd5GQs7de+wFd0Zc+yx80c/CwTKLvfOb7A0sU7c7X+aY9hKss1B43oafuRhzl4Kwd7Ra/LbUz
+uWG1XJ8HxJ/2VWnpNvSc2iCDccyat0geBTFXfUc7KVgU3Tb7CR80Uzi+I6Cx6Hn2iuep8jlBVGb
8jrTQ/8SLLupAdsG7MG1BN/k7yhtkZY5lNvpoPWOnG4LbnSsO9I+e044KQE5Ch4KutSOgM03XlSS
6Q7JdMtYTz9zeZ/zY/JJUKX1FV66YK+RJ8UCovyYBCNQSEb0U6fXcqDZeUyljXWF7jUJPr+G4Qws
c8xkhvDezqQ6Tn7ZPjRfhGS9BkcLRd58otM8hG74MoqbvHzRdAqjZkuvNlX9Mt900su8KoHO7fRk
iH9Aw/eQKClCWG1zL1CJKPHy7CdPED8Tw2rL5+m1QreETYSR/nW5BsO73P6sLGmuXnI9ZMNXuIQq
O2tprKwd2/zE71BDyxaRMcFvxqeLRDSh6se7xlgUmQhHhsr6PQLBQVoNQTLEifzJdvwPMKEfTB5/
GOs/LQVf30dfIdZy+xko3jnMXlMmMo8FbxeJ+XHcOcFrs6ffFHPrO4i1D4qePMQp/Bp01H1Omu8K
SA29D6ZWzreL6NOcl6JT2RyEGE0YgrINbw/oVzu7cb6TyiP6igUauA0AmdkvvmD7hvd8wi7NMuaq
7dlIJ1Soh/TN2iv75KIf5q36qDwtT8HN3HNGYw87CK/GOnHm5Aa9RrTRK28BZgfBY0LsRmvq+2PV
Zi6llxRsycShBJVhLmqMyp3gknnjc+ljmfEtbg/kaPsxgDZArt1jOpFrcYTGMh/Ah/kvzL85gtq3
FH2pkR/I22nletklWdMNbXW2XyPhuaK9xAf9QiMtpjEhOjXMdcCpBf0JNpFgiUkI2BKAXdN0BbpX
b8bkeSn9XjtKw3ZQXTM76oHDv5crL8zOJDygM08Fwj3s6sJCdFt/FW7/p4gpBLtb29qh7Se1/iac
ECtLZO9x66Vtgzomt5OfOD3LVNcImyb82ZsO1jtKJlj/ZI/0bqpvwNLC1agZEyAmSl9Qfsoyc3XC
9Oz4i/b60XrLEcad+ercbIJDdJiIkmKn4Zj3unJ5SxcZc7M9P0wb81O9EzjwkF3m1gU7UTvdH8Fw
m0dCZ0ia2XS9O2xkl1rTK967s7AZzosXngRp3+/ap/GgvNXbs84M7ad5nx5B/ZhPjOD5/+igbouN
jjeqZ4Z/zN30VcT8gF7REQHPH/iMIGbMsKzRpVzJpmyhv7JdtagVdkADh/RFOcF1odtK0V2k7gjY
YyN+Wm/ivYc+zVjtRtzVcM79jNSr63xgr8S7ILCamn/T6xvaz9kefzQB6Wf1kJ3n+3hvbnz+vFjc
HyrSnuzmkRsHKien3LXP4zOicM7YyiXbryPOIXss9saLdFt+oslT4m1eHIGG7SkDMIt1XIM0Yr76
EyZFdOncWmlJcw656GHSgOzMbXTpd+FVeDa+OXEwwd3E7o6FSHuRSF+Fw9s5FBG6iLDzSvY4yb3D
B2pY6YXAF/Bvdbdthgv0Aa3cMMStD4big/xOU58MrYfG4STFlzjTsCzek3NH5z3w297Ltr3ol70n
phdaLv2w0ZE25f6Yww/xlQ+6h6ViSx9eWz+V39ynLUyQua+8kBkdbcpvIGeb7rHvdoiS5OBGVVU/
dTfxM6fh/WqilvLTwofNCd+pbY/wyUnqzkd2t6fh0lwa+SjFznBRyo2V7tK3eLThSZmH+jTLDgGT
9TX94o+vFW984gUY6aJZsOI9HVs8gGTHkIzBzxuPsugK8b437fYJFQf/tESHJW2Li9rtMgN8Caxc
kI128j63TvCYPgV33lE/o3KOnSJ8GsrNULgw1SmbrD8a2/M1/sKpmCSOmya+GtXnlG/777rwy/E1
gzOmuD1eLp/dhPQ07vjMc3TW+HphWADdYs8ZkYJjN8qiupRlAPJX6gVCWJRM/Q7Knbn/fTCiwtqv
aHfTbN4DJRv2Q2TB8+r7v579fu33IVT5LrZsdhjIo/CoQBevSApRuiBxm1ZGAaPQ8CSdAlFT9Kuw
Wp+NEqKm36/lgsD7StbvZGoL3TIbDhMWXxIi1n84aVg/tv/fn1Zpb7uaPrKP1LZGwug7FV7rJhw8
uWCnSKhn5Qq/ipT1BWWT8himyiNT6HaDwnBfDGSPqMvstkHR7K2i5rb/+1SpKPFnIugd+aSz3KIg
Ku/hT/kTy5A/HPFIidayPDoxbt1mozHRDB0gWbFho0eceFWuZIxwKBB/CDQ5NFtF3Q3Gfh0YfyKt
Nx+oeJLOBrBEJaHa4pvGncKBF41ouEU+SA97nx4HBvMTLjuIqBjuXFV/7I+DbTjyVb8qxxn7VHIQ
cEszTxPBdHj5T3GfT4LXsRe1cpvXYP95h9cUPKAYPPZv8hsFEuqLTf6YgG2wUVtudds6z5Hb++ob
E5B3qs5w9MCDRIvL+Dc3gVvbSOuGe42T440Z6El616/dJ7ar8KdDpMsc+q3cGKOPxopjT9sy0zw6
tvLP8J2cKFKr7KJ9oo09w1mF8ZpGF6QbVG+fhV/s2Hgw6Kseugeo31iM2z8CbObXdDv/RL70jkdv
fDPO0Er46Ex7fky+2RRT6Y26E7y1P+V7HcKZdRIiLIyNdODDg7lPvcOPhfQ+IGggR39priTSMWWI
KhcshPYAepT737ndcEQ69sNHCLAzu9jI53DjkJ5JbrKLrXbu9uFxhF37OEu0ilA82nBjEbiI3yNy
sAQrNVv2LtlOB14N5BIRVRb6AOSklEmKvVxwWL4GfhUQ8+t2MtkaTC0zJ8Hp74cPnJUViIBPxpHU
VMMdt4aIOOgueF+TM7GOxQ/Bs+HA+9zpu4Xk4mPgN7OHgW2vbNHlMlfqN92nzCH45rfWCr48p9gS
t4Mj6BPes3DtIi/n57d84SJcatg5R7UCxcP9/UL9rBzoo0i4nqgJSUlRbRrxGpay0UsQtgBvt42L
iE4fJTOMy+9qm92bgAqfPRWSSBuwFvPh+laqtuSq+/CgeuEZ8CGD8HFTX2jBV7HPaWTiWsJYOzrK
hkQbFlvrKO4QMU/b/pY8aaVr3Os9fDM4y0/lO7ZqdEilO38bjnIOBs9InPCGODscHY4LdIPPiZR1
jvJ9Hikt9diTv3HSVFRUgkOFz9+BBytnS32Vd812unM06Iz71VNAQ+hNVu30RiJQfqR66ddN4DZ+
VyvMzYCDWINLX1B20oXN+bnKPXLxOOxV6SIQqUnZZhCwCsqKdKtK9Lts7PkTTkP10tN+4saZOzTM
BOncA/+5rvkBH8aRciA3/9AQV4SjBhSW2v2LzR/lqb6pdmuzjJz0FWflaVQo0NnpGNAjgMv8Iv4h
NGx4oI5EPDi+Lw/B8AGSMaK5zn2i5U1skP+WbEu5lbZ+/6F95lskygtND7qT2OcQ4obXgkCPuy++
TLuKbIANWU8iflrmPCL2fAfZy8Q1Th/sXrwhVkPDzsgIPRsZQ9OnBEHxAP9n7bcgknlfz6J384cu
AhGLV04MZABchjSAOOD9ma6A8ErxrX1ykkSkD2J9cup3pqLaZzufc4CDiY/0JHkl4Fa0ozdsyHqK
LoW92mE4tY+CzJ7KHe5IXBMEe4+8L5oTO8ZJukuXKzmN72Rv0crAkkofa9buxMoICKdrT/zJGq99
n8la4kMbj0R5LNy+kV3CJfjT0v/KfAD0+TsiY2ZB+Uag7RPG+/FoUUwbbvsZmD6pBuoR20P+gkJn
kzwZnZ3guLjn79Zl1h7z1Bt7V5KcLDtnKb4Vu7iHpQOVbWg24Xhsp7XNshKWkscp4N5Lcyh8CARf
vqK7wLF3KVn0KBxoOtAnQBpQPyz34VTuh21wnd2OwwmB+Uxby5k6j6PbfKdnLpJQuZIAjLt4UQCE
+SiP82hvwcTRbeJLb7JH9UInbYv4ab7lZ8h29bEaX+h6cScKtBPDOi5sbjnNp+FBKqCuOih3rt1O
tOdj9aSf5lNp2eh4MH8UeGyxzdv6ngALl7Np/XVnQPwcx3rczbd1pWAcdOXIc8kJd0BH5nkFo7PC
mlyMn9w1WgIwEHoqTPd6Vt5DeUuP48l4ZxxlOcRpij+TumXQ1qcH4bPX3FTxxWg7R3vQESad0Nif
DKwIhPycAnYxiB+x/gy7Uvj5/bw5MKonngcWAfPNFUUn6jZI3TRsE3awqZ7aytdgZmDaY+BpANXf
R+U2LxkXeshkdbV16xlC6oYWlvnDrRbbEuJuIWM4eOAOxSrKiQUT0JAoNe3uebzIPx2H+crlputO
Pnq0xOndJQI2PD/QXHn0eEFVJR7MxsaLug8rBYt99AgHldofpFjPZW0XHxEeUSYBry0n4+v8Ph65
0liwGYclpNNB65COWXITtQNI+2zX7GCgzfggOZ3KHRUqn5UA/F32R8Nbtly1CBiTjUqMzrrQK9S3
vHc+b/XaEjJeM6B8yACqH5R3osGNgng7r4KjQHacuakn38yfes7G79ijPEbz5xPPhkxJl5712TOa
7QzQtvUY6uG7YAW5rn8zK0vt0evkdLQ5xSL+Y6t9EkJJ85MDHgzHqELZckpJF+w4FagquW2n68ZI
CJy4RD/owBuAe7aeKCSwWn6XncnQJV0XmMWR20ZTezF1cuDohW89svzayCpeBlYt9lAylhvUKc74
I7VXC2foQHX5KN64KdIU7KmSvstzG+7KTYLZ/MRBUe7qLTyHN/VbY/v/OBwGYMV3bKYkMNmo8kha
pPfrSl/JKTy0aH7LHfFhXKPofjnxUJLUNlQ48YYDG6sh4qLuPv6w90K63jEccjq6Phc1dJon6XMe
PBqTyyfQFm465bl71sh7eIFpjfImdINzy0KytqNTqsVyl1SuP17am77PP9KL6CFIJCYnggZuN78N
/X7cSXey4v5YzTZcHMmPHMY6xU6Yvqpy224gMn6w/KLLXMXhNpla4pUPNujXa7f9YS8+kJRMFYc4
qToKH9zS0z0g9b15rF4lYob+YItBBb6YN8AldqIg2N7QsUk5hk6wh5hW8CV1baxit7J6ejr5IzX/
u4HDByToj0wYReXW4F5uoxe+5FwBbPBGbnwk2m5JD8gPBT6LPxErsGUDLEEPQo+UnRqiJeQt++lB
/sOqK8IhWBzhKWRAbXfX4lv1IOgUjTtxJtgEw507kqZ/UDOwgut4AukDYVln+DH+ANncJ6f6Em45
W794k6gS2u6BZmlFylVr1/tgp7J12wBVlinb382X+lH1pkO8yfwCQCg6ZZnTk6ZO/4fbspU5sN9v
bL3wwVOU7LMH6UlbQKXAL+QfKS6b8wtrVKNsZcnPGJCRyqqt24xAOoTmAzrsKPY70hbLB0q74dP6
5OLE8zXcOVnkb7lz+fxsUspegj2IaM7+23SfMR7bkcvH9/2ePS8PzbX9T7rOa7dxLUvDT0SAOdxK
pEgFK1i2LPuGcCgz58ynn486PV2NxgxQKFjBsiSSe6+1/vTKohgzP2F+8xJRJjjyVn2fv6y3uXGn
1wTTkA/2JU09wV0Kp282Gsp//6B8kDYf6nvzm+pECLGjwrN0Gz4T+Bi9aJeSgc41IWIIWz1Ot4P8
guIjfeu97k9K37NLT8kTwav3hZy6TVEwHPK9ajg4xdLuQXPHfwi6ElcTXHHHegrOaFFCb3QI682p
wDUnvskbUpVWOGU4igdZ5GztR298Hu6Sax5qliSaJaygl8qBYDyqeNiyG44G1HGZQsqhukBLJ30R
0dVfWSObZd1YpV8SXMceE9JVINA+MXM2YVDQjbHyUU2WTl2RnLdSyZE+QFVwGRMM6BBtmmmxdRjq
K6ZNlqjJhLdb4487bbAFJNU0M5GFbsxr163yvUk6bk7MGc5NOPLgaGrLp3ltep2xm5TXkoU1YRbF
tAHJA3YCXio5FIiElH9Lu3rXfgwvfbPRBlu+j2vd5qBTMXcEldEcnuj6KEyfiZ+QPjBC3BavdHx7
AIEtjYWBccPKekqPZKKl4po538w1ghbnHduWgEU/8Ijk5twRPn1vuI+/Ih+vWAlP1V1oN913e4PM
YQ1eekFEgmAEIwntZu5FVMXInB31TdjVkhs+j7ehdrR2w+ii+ImpkHhXTPNJiSxFr1WgvWxII0HZ
yiCe+VCBPTehyrj1kH0DjAfvdFzLB/ijWKsa44cWrtHSskNfJwg0DsSla3UPmCgBQVGMY6+KaQde
Iu2zmnz0fKJoO9yj4aqRjztBXWVeaMsHJunfXiMw82qfHxlLqzVJdOAXC3sboRAjcpYRD6G/8APR
71e5AXr4gZMheQdiQ1B2VmaMDOyG02IddOvKfEXpWTYb7FxD2mDImzFJI7wfNmhbcFVvSNYiwdw5
Fr1rJorf5UpaB3dSDIg5nplMy8v3HxHdCev7WSL716fSgABO20mLhx3NsUXqxQVzNr+H2uPJ9AWL
Zi51kidWbazPQTOCn2mD6esGbPFcHXHOhQbnyJtyl3HxUCqzkQRPmlNuis/upn21hxh3q8wOPrE+
Ir6V5Tf5LaZV9tu+mzCVAnJ8aR+aXbMnGxwX31/lhQDbl2Y3rHsa/ulD/UV8D9gxRws2Gq670EPa
xZXWb5NnXziTbwqZF4xz9ne1eJ5nHMeg5+7Gu7+kOa0AJNG2sFjHnSv4OzPZoX3RVBzfV4B0KCTw
FJDmDcBmtOxZr9IXHsq56UmWC2ipBC6pvQPmz6Y7N3cUENUM6LYGJqpXY+fikCcvdQSYKNbU3RpO
UPWsUpQT4gFGd8fXDNSUWOlitBsB5/IV3r3mJ8Wxf9QnTGRW2nbYURCAF9L42RjNCd/5e8ZsTbBZ
LXPromlulN40r75KeN6YFDCr+JvkzGXLsglA+UTPD2c/Fe0ENDg9AXAMMPoU0E+PxoV8Va7FY7yB
GC0+BR8y6xjVvSPjG+1x9KiAk0u0hGwv72A2V9mFLDDmn5Ccsw3bmdM9hadYe2qw1XdqNkSDNM51
4LJkH/m4VMbxnWo5Kw85yZ5z4VGjWZ/Ga6as81vyg3KTUx3d/dpyzHcmAQZsZlovxkworA7BEfi0
fSEb1yQtyXL7F3p4AEXrvYbZycAkfquSI5f0UPAJHOHP8G2+s8nJmr1sSD0yhF32QS4X2zc7HHxI
Ftf+SpLQn+xSUeJsje8CFbGThJtJJr300NIcuNqdCCmLTtDBqExKNmD940TikdPWSH82nLTLWs3B
p+x9sVG5gCaDl+E1La3abzZQvDZ+ptfCdAghpkwrnrLEFm+DM54EliMZZAovsLgaSGhyYtjNil3Q
h3GlcV4Lq/CV9K1rYq5EycGu1cy98CNFxXwuX9FxG4IHuADiIMXM7Ijd3krxeRpuqLQXlQ7y84Bi
g7ey6b4S5jyuznjHBhbkXFed5ml6yreQPT1GR5wLVHZ4qr0yl50iG1O55IorAmvpSd6xPao33Fw2
zRsBd6XgFeSKv8o4b8fMbQ8RQ+OEsRSBwtRi1+A2XyVl1SkfkbnBKacFhgDK8kzm5JljtOtYW0dC
sSBVBl4D4WYm8QpCSvihH3Wn2SV8U/G6vkeQDeLXanmv0eeYrv21zz/Fm3Bmns4A5gBGQ7fRDZuR
JeUGnHVHPQCekh279h1grHsHTPkqnYVtdqpe0mc2dasGM8DrzVV+AIwwQIvIu9sCOJBu6SVXUT3F
u+Gkt+Qar9M//pv4NtH7Unhvq/fcjXeyPTtMdZRPht2I06Fh7ZA4d9Ja3tcfueM7wrZ9ja58HBWv
QQeUQ9mGuIjYjNz43OFTcBqfchdrDvCUeEHoCKPhpKG2S1/qFy7N8YWTjAVPrjbaVbkjhBBwXFjh
SNmiCjr0xbvICOOmM4xpkS47+POmI5gspHL8lFbln1zZY59pMhMCK2OL5run3IGBOuFNsU5bMJcN
LEWN5QU3zQRxzi42twYaNbIZjG1XYqrrdKo7j2AZBC8g6dvoCWf/ChET+MMou2a3TnPHSt5SdCat
gSvOUXpiY6mnHdAX357xwONiiLYB1Hbw6JXyXv+JrtnXmK/zPwDCF16eM2Y5CDt8RwziT2iU3pp9
/acWOUXY0lfGIX4t1ZX5bKLybm2lfyBLjLaqFRAgxqM9U78Xjg6fEZHLTBn2Ju9xmXrST9CE1uLe
fAY7HGvH+MFW2vaZQ9RrA6AQXUS81/f9JyI2iWtwFf+Cc2zbYz2u0AUSjj5gwtEdJQVBF6agTn4J
7kgKCia7xpPhYuJ9xaiKyw9y6NzZSmdTbmRgdi3d7Gr6it5oKvzMrUMbJkQDeOJ0O43rFErPF35l
wTq8lK9ptiKzYMvqIG6UGAHewSrwCUb+t5IcLoPKrqDVv6jn4I/0PIE3f5vpGqnshl/9IzC9xUUT
l883/l6/4bMzs3pq3kRPeQVSFOziKrzrz+M7DGJpK2tuu5a/G0qUH3K7bgzutFch2BKh4YItvhqT
y5LRXOtdSBDSW3BlUdDFhYimkTrdLU3K0XwaPHCGUl9b6F+lNbaLZ8kdvpNzC/gmnDsRXf6qfFXe
VUCe6Jqqdvlqfk1k4zH82XcvgCdztXyftWtGq+mF12gv9UX8UvfJaZEQ1HBqbSo8+Cjjbf6oXQUd
ALgSgwbmoldAZgQavgP7Tb7LdnYNPzjtgqvIsHltnoB8SpxvDp+ftNUJEwZvdHECaP8Yw6p9rRgK
rfGPRmkLiKmy4F3j1/kKN4Ak3Y4VvCAIekvEFTq16svid6zDb8oXah1SN1gHLJxwF8BGrxkC9PgF
4BbelJP+ma76Jrw0+6VCHtl4IQKsoJC8MrDct8fspB8Fm0Maf6Cz6PbRpn4uL9ZWOyd2dcZq6ksB
MES0tY73sqedTUwt7tisslrsyJy+pMfBBl3EwVqMHHgvjOUpOy+2tM3dqF/jvAKlw/Dg4TFmYTD/
rLB4lMuH6N7aj/6o82mBb3+WkW3AoQalnO1wL5CUyvdMuw53/FX10mc9cA7ab4UbO+NrTy2Y1W05
zj/MYsIAN1K301BUoiRfc/pCvGHqAIho7OaLIm/1EyVmUr1YO3GfsXyy9VQHzstyl74WkW186l/c
10kr5Q9LBCeK9B5Dp6Gyf6ufZFuiYouoiOxKPg8oPkBqJoJm4NMRmLXiE6qBq9DZVrj1rEi85BQR
X+oLvE8ByI2OmtzT+JPqvVRekFAtynbZVejd8SD9rg68EmRZU1kvQYS34UrIG6+zyF1RUu7VvY/T
wmf3kr1ga8/gJV8VHfIAetddcm2fhF3y0m1hUekPlJ+u8Vk+hJM9bKnUS5Y+3iI7Jg1i6JlvQNjk
C+ZP0jtz3T8jVdUhuOWHhSIW2IQJ+9PWOlWf4ZZLa2aeeocTAm5DVne3wlSL7R76HDYWJx9GLHy4
W30npRibdzTHrNvjvQLdZTq1C24wOoSDfmEqgC7Y/2Cne0mSnXmBWHaB5npp36s30a6po9NN+cmK
TbpnvO4VTh/lxA7CTqPvYA2peJYgmJjXFJpShe/SerpQZRtnCd8EjE8pj+vL9NJctfOwr9002Ubq
2qCyvdUuC8ypUzfC3npJg61+FCGQsDMz/pi/BQIIbEgx+5j8VchrGziPjFmoeic0J6Y7uZbNSnCv
DXu8gXXXt/hmEfMIqZeJ/8p6JTPTpPxyArvb3VP/KQ9tg7qWiTH3WuRJoPJYTb+Rtbbu8QsNQ8uB
RCxI0+RU5/oYU3PQ1mAzsPinUCk72U/7Saca9W58tD58/DhXLIlivcUTORQ9IiKpJ/1hn5fHWPT0
b/07wamNr4ov8YDOV0vQE62iOz1VdyfDZZwcHeBKPBkUu9k6OQ8/YusV19jLjwoXJvqnT+HMTpcp
pyx4r+CwKJxcqPbjwROnQzt4Vv4cpZdB8fxwUwG1Upj+qcD/3qghiHikzCgYY9kVs5XX4HvEEMtn
zLHm8mGlRpySFR7akwr3vMTt6jec1+jV2ZoqxmkSbFmcjBhuM10Gd2V4BdaE0hJC1FOxb911+sFr
EZM+cT9LS+/o+s54R32GjeBXlG+bhimAvtcQoWFI2DtKDpSwLMizsFQ0QeZkbNbhsgEH18lr/4wu
8RVcQXhkEyT50rwlUFQDLywOaGI0ph+LV61XpLgXLTQqVj4BWB8Sn0HTtpa+px1+Zcwy5qWEpbth
bonsmnxo9qoKokzM0Hy4je3J2JrApr1HvhauOOzTwNKbgAUHWdKEqaatjDs8PiMcU/CCypc3nKV3
yYcyimxdoBDFj6KwJTYVwAhqa3n5+ivZSU7lsM2EfT9e2uI5Sk5y9pSVnlJAZEefb8/CDQOpoT/n
E1G66wwMsgCY2I39k5J+TfpONSGL3SaTcU3uUZZQl1ELUSSoHF6GIZTslN2yY0Yb1koOx4xQaDxY
gutDqsPRhYiH3sbzFdpdeseq4Qw9qUMP1CKbJb3eEzDkAI/Cc7r4DNRtMx60EQ7HjYU50rf9q/7V
nx/Afreg/X9x/sdNSWFV1zNJ+IcL8HheaAbLdKSGD8cvEK9FYGpW+4NL4tD2cd/k6zgWt8a59zNr
a5pYPXQMxjB2oggWGMrps9/uomDoGKXwk1HCqB8mCUVVfUCtTq/4uOvxoDznEDZbRtuP+6Q552Fi
xbt/fs2qSZ6rKsttVXj1WSw3jjhGP9KwcO0f99XLA1UC1f7x39QgPXj89PeBx/P++RVT7XADEKIe
fzwVeOvxpCw1FVa85YUeT21xFl9HsZzsCD+tT0G/HVHpNuoEUaXDA5U3K+mR6dZ4NG38oHUnOEBy
3LaEs+s4EecOKtJueqqD6TL6TWsHJketyBTtpOc4bqbhJ87LzwjlP2WxbzdqqqprC3gjSqZtJMRO
zfXa+acxHxU3xIKFae/dFzCDNOJ03KTw6RK8PNy5bYJNFhc0eUwQLGwRtRRa7KTEom0IEi2NadAm
d/BEUyU+CthmZ30xbPuI+hTFCVufzr6pdxHAVdONXqaDbEfDZyEW8l71oUXhRj2Z2PXl6jbO+Y40
sd80kkkYVMtodDhnrSztLQ30AcXEjymCxZvKpjTAJ0kTNuvpA1VIs0rxgHG7HvUvXmA4VVIYpXir
NhH8Tg22Ba4HgTN10BoxNmXRahg2D+K4TYvw3sfyroCdughJfOCBzipL4m6wfYhwduMLWdw/AsKu
tQripYVyWIsgec1qDJmu758CXf7TiNCZ9RCGfyNt5hm8vAwHBOCz8RNn2idZwImNV6uPtppoLQNm
wmjCfSFaexvDplANoL1ewSBHEhwWPEEsyVISBpxj6lMWQraDEDihHx/zGKtrsLfouaR/aGCL1ejd
AMMCe1TnAb3a8utLOk4U3qK6x2C1IDwWV7qLJLJxaIo2HQyskN08w/5CbNIMU+mvcfJwB9jNAmvg
hC2ZzVfuNCMUdylKZyfKursvhuW2zH7FGOYD4WQ0TSM+HHOi7fDGrXpEDxF2kLj7RPERJ3ana5e1
Js0/owq1hXSMywqSAp4Y6JxbOvLE+AgNo3VlX/+ywvlpklOGUqYE81jUNlMEvTbhEwUqs0051Efy
CzGMTAvfI9yJopdLbWsonYNx6+i10wybm7heIQNTVPTihmfK4EiDxByS5FNZhhyZsJjFZvpbD9gX
luZEthkzETOaWKBzrg9/CEV4GiogT0rtig/C4JS/ahb8xMR/uTm2NZtEYkSFZYaDGf9GrgRsBcxp
Z8wKV0lMNaDG+B4QuxKVTNCqFoCoVnWBpB+dxUBOP7UqY9RVx3cjwli/9eE6G+VVTGgJegEhZteD
qorMDR92i7FiXTt8/dZKmWhIczM7LjONzFyY/MPZ50Sy/Z5hhByYdlUGsHNT2N/5L7bE3UFKWLnx
JrOtrqIij7LIxQVc23WUNLEfjK4/48RbQbotZBWeoZjDnk9Fd177uNKwraYF6Uf6Hrvnn75ieph1
nGb9zBQ8GELVM2Uo/nMdH7qIQiVrqPryMrkMwWfUjDtJhfclQjJgiQ08VLrrSQWGiJLhJyNBCMuR
4B4WQMqFkUqrQk5c/KvQN9bJ7Mqdmm8aMkCZgQH+9znD/3pWIxrg5A3p8U1NzmMJNNWCIY7JBPm5
4wwOl7gggSEW/sAERwg27qTixVCz9lTItDDJ+C0a4vs4cqwLDesGYUocaNlfTUFvv/MXW3Z5Uk6m
yshRUG+5LrFXPyhAE4BLLEK2zXI4uFr9PGaC+p4wbpQVsEqDWXAQ9psUQ4WBIkImtQ2XQrPdJX30
QRph7CCi2ytNaMCKnEGtewDSMUCW4MMSiabqYkntyuzidF8owMRxReXQSopo91VRo42fTnI7ObJO
Rkdi+rQ9tXIl3zuH/M7MEG8+g5IhmjfdXCO/MXAqkAL5KMrdvZa7V5SjTtHNmPiPIm28wXwiDJrw
mJU0oBqg/ayR1iQmDNvp5owBKx1ZY31DHf+MQB6cokL7CheRqKl9qFFfxBYguXXwWSIL8y4mjCn9
LAbAR6EgxVPrkZLmCHr6ao2LXEHvPloz9LeiQTk86F+pnv2ZsJ9xtXHA8lJkBp85oW7INvYSlI5y
FtrI36RTV0A1t6QCpzGVfglzI1eWA92dg+4SLcbWZHTf1EIk4z1lTsFlBlOuGSGKmLMdcJbD9Fsj
LtYXVsiQx/o2xUs3gG+Yiw1RhNFwE7vnaWhuTfG8vMWdb4ScVKEuuMqEZ0usaJwn6S2ylHATkkW4
kyMwmjqfyHqZ4XhIFpMRs+VSTIupxZ6DYjoH+Oh1oYMCLa5JfRXWcxj4m77XTsTOQW7WVLTLZC50
UljiaZCSIZdNXg7MM5iNa6jyTLD4DLFhHsgGzUgHxMOHGaOBx16WNAhEeJGRDqeLbSkjXyrglDew
pLanZUzdUIirEcfUEtts8WRvVkK5ZKswXMZgDzOPidnX4icZd632looMDTLzMLfC7KgV7IkCuT3M
JZLTyj4m9golpRakTkGOGnHGSPvigCl/qfndqvfJIPTpwhLyLUHQaGEgngxQFgKTqaEy1cnGqC+K
VApOqGHnqYw09rHK1KPR6f16dtiVAfAUGhamzHIKhinAxYY5Uk09QTOLP2xA1BxeYNpxGpkZFztc
lMBisfSFHaqSG1hwbGqEMgmGUsRaabEXAbRLY7qJfAjydSi/SSbTZYHz22kZqBXxFNEkCq9W2pi2
b2aAnNi0VgSNXOU8vglV4JGX3QJ1NQNzeJoRMZftLkD0kjcYUrRsJllt4PSiybdMPU5KrbGRl57Q
McDEHhjFVlv88I3TspvWm25qw33qzG8/za4jRibHrOub/YCh0QgegOp82GuLb5Zu0dT3GVMoPMwP
Vp59ar6Pea4Iil/E5zE0jZ0yd68TZyAnK2UN1V2Jxw3KVkavII14eBvrjNoLHteM9gb8KdPVO3HD
riVAYovxStkQ58F0WUxxhqqkHyXRbkVdSfaI4eA4EIiLPYhNTEdp4+Cc2qWkunkCdSFsnmcDt2q9
InQAUoMsVa5ZBYwKAzQ/SkB0WDNUdF8t6UMjQywhP5ZYAOj1jGAM8KDMsOQXJFxpef92iwkhocdE
3ArhOw4HoYdnGW96ijP1oraiF0xMkzLZmt3K6J2+hv8jNiDbqpi649jEWz+aiRUczlVaRG6uhC6p
KOyDISz+Iq6QIUUdYsWlBRLq1MEZXmp6tunIOgaDNG1xM0xXdVzYidBbG7EEpE/DmBDJJ11Al68H
wKuajpBRlH61of0mnYenBWdo0NOe+o4vrHz1M/z2q4M1tup1lnV0txI2hkjSZooTd76FcaRuUIDP
niXtyggwR/U5a6VZOwyhBphSCStyR0r0QfU20pjSY/yH++h8LoMMwS2WYbi2k+DWTnBrs3A9zwa8
q+FptNglBrCfhuikNf4iv+PQ3RQF4wvieM4QEUaZfOYKQn0lcahJfFYcUaidHLUvfnmVsZ2Maq+O
avBcxjhBYTnV1FAVTUXVN2rVfhhWORwyy9pPFu2KpZVuP37k2pOMv3aDVNgRDBMIaMKcMTLeQkm7
thgaYHtrtnxNMWzCzE8oIJOXKTC/Iq3XPGVSrE2Tt88Y6QWHTGUpywn+1RKBAHC+UI05qYWzPUaH
76TD+9R0zT2TI3ANsThGfqVBAh53A1eunelk1rUt30KkkWkopEialKuYiTaGyqegZLYnuVVgihuz
6NdWS+VU5cRyaeGPMWQ+KscvP2Gy4yeT5lCM4btRTsSVS8csJIhYaGEpbIgAhHJcMlTr6HpZ/K3q
IlogKi2pUG65MHvjCpt3o8KDVoH/hWBTm3uGGAG1Z4NCpNKmmzpmiBXNiDjiuJEcS6v2lZg5RWO+
FzL78JAKLqFBsl3kCUyhhuHbNAnnGmnBiwhoNkQNYR5xsw6VAd7kkBiuBjE/2eu9TAst4w6ksH+0
IZktRp7xE/ZnwCIKwVIR/DQNu8cogqpRR+S/9N/ijFex0OZ80gs2oa/ygKQslKbA0TXEoUMfQVOc
AnJofFq9WUmuxFATE9aB1XI0inWnJU6fkhKLizsz8QoL09FM7Ii2Y0uw6lkyKuZdzSYRcRWDNzFm
wEMmIIVClwqFOZsdNi18BoYtV7L13JSHOt2EU7dM3OAKcvHAcSpxGAmHrVLIbujXwMpT2F6YKbwK
GPSURMB5is8BxJ+JGcjYfSRdnuBibhLrFgpYR4kHfwKtFbUMFiTjxgmytKZf8McOd5J2GUQAsXi6
xUHnWQmGJUYopRuyYPjCuNhlYnGHN00S1HXoS9BqrUUv29wQd497uYRvdVLz3NprxexVqYrFd6SF
rqKPl76X6LxrihlfiRmFVuYRk78S4gsGxv5SLEucnNSlEHIavMP7zDaxZ8TP/8usu5ppVLyXhP4c
B/ITH5yQ7IaGTRgaNOx9dTTE+CNRksRtNL6hLmPxK4jPwTzsWR5hj/dKC7Vk4vsVl+PuwydVyH+V
fSt9E3XSlkOh3cftolPMiKbH5ROn6QpDwlYD6xPBXUbSfUns3KotwIaW1OnTuMz5GgKs6/CrG7Vd
PbXJ3jIbzg5TBdapA1Q+UFpN2opgUgCtMaQfBsXYhvFzkUJjCML2G2eeX6VmOFC1ND0WuPpImoBo
oO3PiQmCu7T4Y3UQdtoIwFsoaC70CtXWNI21xy6AALpW4OnCR9QrfXgKC2NTWtqwjDLQeMuQ4iKs
KR19JFfMn+V829Xw6zp1zum21fWgwCYXMSN0OzguNcRHrVB1RFX178TSq1nhdMi6dOa0qPFobWAf
DZbm26rvD8cmCb2+n59mUU72uQnvb5zLvdW1DbkDPtxBP3K02L8kNeRrYZb3ygLvaCoLk5o1N51I
NkEUbX14m4NA3GEIcutJ+XDKvjFWvCl9xfEMPVWYYcXgru/kWoZzUodQqoU7PU2c15mwUTR0DdNN
SXWkqJjirOMSZlXDdhBw1hP6IZLNHfo2XfAb1IxSrOXvubqGciQ5y6pvcEARmK6b6IhLHdpgJboU
EDtKGYZhOVVekxA4Kgn+VaxRiMzgwnywVErfUl3Z9PNWadBWCEq0pyy8MDGZIVsMbi7KvyyUPyEp
iWsDu2NwrgGrMWy6/UYVVjXRW2osp+TNmIWjRxYNrWm9EDfLRahzohqAhQM9/ElmsUGcZXzPUQQn
BOJ714h0O/rwjoKq5SDW9YEgXmEdwqiuynzcCFUMziG04WXCYzJ4RuJQMpMinpuAKmOQP8QWMGVY
0KPpbgx0LqnefMgibV25aXz17hdoS5Fg7cQWnkfahZ+tyFAoxjMgLmI7kgfKqhiQsqmqO5ccAyZS
PCii1Pda6TB8UiCeijpeTUonfin6cJ1rMI1WPyZ1ARWgMaHzEU2Mk99PaEQkckDVlwugMswXcXmk
hZOo4cohOAgIJ8yBEQg2ZAd/jsyrVgOIDIBXE8OvQImko1FINqZczLR6qJpJOeZXPLC+MDIMv+ht
fjScpzJJf8lJsnBEpflhf3vPdGYvWhtQZZ2KqiNpo9ppYzBugip6V3GmRSLeDWyokYqYt+kYq7E0
HDIYLqRDjGYr2xGp7a4WUMQYeDXgArlh6wKaUIudgYXVOpf6L1+Oy7UMU7zwqU6wqvVRXfdeqKbS
ZjRZ3nIs/1Lfes3nGP1K+lisAJ/88RiN6bspNYM761lzqEbVBO8SiHCKSFSxrOqzH1RCc7nKi1qb
nYn0871FVGAXU7fg+ptvesl/YqGL96ZsqaugzBlumNJLaVX0htkoQPVEFKd1dzav6JKM7bTWTOuK
qZzl+LMP679qXs08t/WpUu2xqJClFspVbVn/CJep7ZQACEMQBReOqlwif8JqPmOfY8YzLuFGo1jj
OtLr5Hmou7rIdc+AeaCkRuf6uNiGJkpOxc9ZhTIRPQJVkhgV6ORp9XqsOPmW1a2gdtEa19d1kseW
p1BbEEipfkeZYJ2iuDzPIqLOQVbGDd5UJSswipcsp5BXdbwHtQ0WyZt+wi9RtfL2qHwNEE8yFv41
HWEFtzexM6MBdfDfsFd3zFmBpI+J6hDGn3VZGGeTcTRdw7TSe+NmQb7LkPqheVEnRyuF31zt3EE3
dTo34WR09U/A4M0pargSQ6lgngwTYy4Z1lc+ZfcytS9EEvkCQ0lWQxgY3uBPR3McyT03wEixz6SQ
qygODAFGsS/AQZhkVgyJ+VUwE/UUhiMZxl33HgTCLS5wMcTXFXi5zO/yhO2ZrCV7n3CM9TQgP1S6
hWTZtnY2oeMnxSdxCqKfPaU514KJFUOQMecIQm3TfHREXNfNBJo0D4g69Bq/ggZLclZScsoltDxi
jh2dFmEx3c6MI0Z2uHUsWakXy6LhVDLfqjCK33qnPStNpr1bAhwrMy4/Yn38FFvhKNc6YQrReeDI
3kpf242ikq5Doth3ccM1mKUqyeL3ka7Y82t8ZATYDDn5twj5Y6jv2cDi3yLLYiMZV/Qj7M969U3S
KQWpZEIvLhbnnf/7x3CqL0O7CKoWj/rR0or49Hh6UBnmBFC9NBH9QKjn8hr/PGl55t+bWaXjifC4
/c+Pj1//Px//++tzX/O+/t42TBDGwZWE4Zc/GaKRUHjHy3+Pnx7/EfCX7+oekerfm4+fHvc9Hv37
5P+6779uPp7n4zZT9t8SGfRTglTYysZsR14Jn2ZaPuI/Pz7ufdyelZGHhAy3D9kqrvQn/8oJ4OxC
cfv3tjD7/3v7EW+Ajia6GxnhHDhLry1Ss+W1yihzl2JIzKcU2q3qZziET6bnjwpuOSboKRnI2i4U
Q203h75pWyYlzeNmW83/eiBZnmLopKdxUnl/f+HxtMdNgaGQqw/h/nFXpKnqbpRNlGydmODsrODb
83je45HHf0VW88dpOp/jSEG4recIuuLlbTwebmVN2xbyNxEQGoRhq0fdqsMViHAR21M4LE6huBUZ
FWC+n7IXVyXorxq31zYGoOnrqV7rhd7uHv/JYwshAuPDGX7jDEME1xmjaH9GAa5FbmpMP2Mp2ids
4GoNYhY2DXChIGA8GMpetLhKxYtRVP44wZebj/uybIC63Rl17dVkERRSj7zh8Ugf5NLs+GX+Jx2Y
yv/9vbQJ2VCnTt/5mKO5yeMVHq9dBsLiPCL0ez5O5P79e//8lcfL/vOcx0MjAT9Y1eaoQv/9ppJ/
v7PHsx8P/Mdr/78P/32F0owb1+qa7d/n/sffLCLTiwi6SCUKYDyzWP7MDCMFjVyUMLCugwpxUZbQ
2RkEOZK02WInhXtGbxKGmAkkp+WfBBRXnlH5oAJk1BkkRG71MK4PQjeAKiXg+G3gYavrxOTICAG8
larAyguLFdu3hM++Fn8xscx2PYFuqzql1K+pXOg4NbpsnAoEXWcmBmYp+3SeVq6MOMDgQdRbjeuD
fQg6o4CmrRm8WS8UYMUxGVjSrEqEOiuKTtCSz1cGPY6/DWB9n9cQP016EXXE1KDBwyPP/vRBJDh1
CQeKWsDukuncMaKzkcvDLtKLl1YHQKhCnEEkmBQ9UzKbohu8u0WvGJHxuq1G6Sob+YnylnwYwiko
RGMvZQvG/lyqV22OB49EXyb6BANXJnquojun2OOuq8jvjqMEsNSBYEoKMF23sMHTwNr1BRaOPllg
CNfgEmtzOXNpYYpjwFXG92OCKGmWQn0uwBb9+BT6GM5n5AZsTan90YLEdOYYs2fZkvZFOHTQT33I
6I2/CwipXYmG9ZZAq2zBQewgiFAQdTB68obhvfDZdSQx1XnzJRqbJE1bgEYNRD9Jzk1Fsx1rJRzq
EL2uDxtUBlzbq9qHoSmfctIhnm0YpqmT5Gk63PGwgBhQnPoEuqGRVm+oDLBTN/E5qdsgWFUmc1Ip
iTS2QPKK+4T1QVCLcVsZ9A4BGGzSRvXeGHAbR7zUty+VSF0s0Zm2OR4mU4ONbjceh0Q6DERlwx/r
cNM0/4e98+qN3Gj3/Fc5ONfLd1nMBM4usFLnpG6lkeaGGI3GzDnz0++PJb/uGdnHxt4vYBdYgRSn
m82qep5/yI9Kg5Fqb3p3ima8ZeUct+V2FB5hgiOacoPHBZKBGcQYPNN+s/GVTLwe4rhfKscgI4bG
dIamUKjwmSTayUdlRFe76raqCQeUQGDGwtdus1i8qI3+w4qVzaxIq3LqkXAAP5hgOs/eF51VDWdi
j5rPYi02QYBZpu1ubPRoSoIhO8VQR1hTcbwVDrugzFX2tvcQG515aRLtN1ODxR8mT8jCgiCzMnC7
xmtXq8ilNNOXYIPfBNuESYs2Rjzjeq3mO8nAeePXK0unZK/X5JD49DZZFhFvNT0VE8kV1qx6Rkob
CGyd2Sq+lC5+I7H93e+q4DknvOV5brEI+nBV9gi3ecR1V17q7dQ43BLMfNJKw9uWfEKKqyuEOnPz
SeTNIUldMHAOL1Ej7aHVGeam0wNn0xTesQ7CamcYGe+RPN0REjiqkLCGGnuSpPqqFtxBWgCCTb1L
kYtzHQxs/fi8O2XZmSwF9Rat3NhSjlUIT0CrCeFhsw6aBhxWHAIDj0wE/kNA1VOmoqkTpCw64QA3
gXfMJ5y+1NlXo/aU72zXQFSoKDFD8PXbvQHCrofYU1dIKvE6X+k9anyFgvj2EKXlW2oRNqhRSFzo
FuJ7Bvg2QWgP8Etcr+zJ6B/SpgJlGAGU4bMFwNwEyok1PQJ+AtDtOHuyh/7ZbpmTfdJChoEf6aCL
r07kqqBhMvCXWox7Sdiu65htuAhsE8Nj73tDCK0VJpIYGvAuPOzQrGijc9gUyAdOOuxZr+XXPXQd
sJjxxsUTZ2X6gKa63luZ06AtC7vpH9u8J23ZP5Z1rYItDX5oeqvflgQLVo0J5ncQGpq9NhclSwzG
pZ2ZiL3rYkUd3yZ12qB3EmlLpbvjFrWFVqNvXSGTz9sUQdsMjUrS+CBhhzHHNq9vkM4DTQqQYz0p
CiruEaQK1ICweGlurNpEWVpHWMhUgrs8YSUaDLMSAtm7lRc5zbbBrq+cwIWRrHpq8b4monHp63q6
1RxiH2MhoBeqvrHrnfZ7hFIqgbbsfYiQJOyrIGOVpj4rKsrmjV3BQTJRyiybca+aDsS21l5ho0oI
P9cJ8Oj2LAOaQbYoh4eh0cCDGyHRYmUxacW0bwDXJKaf4k2KlAOr/LwLD3Ex4QeYpgfipHeKKgHo
obHMI4S/x9Ku1m0D/r8fpng3VnzR7lSfDB+LxhZXJsIIGGzGYECSYbiLidvv+oLESupA4xoiHdJw
7m7VIX7tAbzaw/CaWCTTVSs6thhXAiqFamFpUJjUSscqACj82I2HtopwV1+NfXpJCsE7NXO/FVlN
ML+B4mtVz7GjhmBmigeLpFY2haiIWszMqWK/W/NP1dJI4cTpoer5ARGzY7U3DW+eWp56dSwQzeFf
H8F4FyqUbCeFglwGj3i+mgKorltuweWkJUAEVEC5XLrrLcTtSDNDg5rbZMfkoI1X2sZjXjf+3g3M
lzBB2TCq1HbXzgo2/VzgUQmZws+eAiUIsMGq3N1oDC+BglBFnenjTrDaA15CUSmmvzRT4AQROKh9
XGYCJWwcV+fooVdr62HeA6g2+4KSfaRT52KtzvqestD+OJLVj1ucT6jDkMTcUjZ0jcZybpjv3OnF
IyaFiPzYvYpZVb8EF/klHZp9kY3ZmuXjRMBpjJudozkckkjHHMvCiEa4CgIklYulbLJJq1dMH9mN
4rPHrMqSXhaGw6OgzYWsBopDBJ0N28JoqnYXe199ox2mj5vS67qfls1YX4L5CY8N5oMmirGk5dfC
5pKkZqkhXZLPhTz61NY5LvOmBcEIXW6Ck/POSVEKlrS+3oK+jM2T37Zs6LL5u7wW9bxGbWd7aZWM
861RkuzciFmZVUqk+jEi3Lx910PdoJUwF5FtAmWS9XAWZZ1KojFuom8spYulBXYB4gVl1rS67xpH
bC0bxSJnLqYEIK/SlMltr/azUhVisbu2gHVW5eYxsHNeELOD2tjm+k4eVSquakVv5QQzCMX6s0Zs
qevzWsxky0FN3oM8stjqLiwDCFcQHgqzFLumdsQOHHsXWN7WLFEz0WJAv36BczDhShw+Av2etEi+
y4RTroPIQZStfp161nns9dJb0gYlX2GuLjxfgbJj1/qu0IS+q/WoWmCpA73KAn1ga7wqZ+lktC5d
O0MtAMUbzA03SQGgtCBbN9aGhrw9exnymOfCw/ZcpDaPk8uWd9mEym/9vI+RRTsfid4DTD/hK/WH
TK6dhc6iSgiIVJWT7bNOQF9SmNBQ9SpcgLi4RciC+Oo2byaxHsiP4ixOIT9/WdUJKSaYFW/4uH0E
9ObvgJXb74U7oKGCI2N9O7kKCNyEDZEW6IBK+3XegngpWfC6s5Dw9QGU1TGCU56PEx7atfOg6/1r
UcCp66YZKxlNUb0K1OFNhx7Pe9/e9kOx/x+pgQe90SjDSUOMcHK3BHcQ3/SZeYlZIz4Zr/N4GS9t
2GHq1+k9YAMRESZcAq9Gz3HpPpZvymO+JzWlAlIFqT2vBdFcjlgQ38Josg/B0/SKvNj7cEfGwnsK
HlOwHnifonB6m/6GiOL8oxzWhD3JIBbwkkgFjDe6sSQJgro1bq+gBJoX3EfcEAmSFS/16QE96apH
6HXVqmtUHYNuo95Pd833nCoehPmNARgCiSNygK8aP1+By8eieeFPWeTigH9VN+o9ZDSShClscIA3
1iF8w5YC8HKBpwhPIOGnTa7s4U410ZKVczWsYYRoxiowvwOGQaymQGj0UbxeELBahueWdNwNNGOA
Fo8KkVJlBe08moWmnMP43T9rB9BpCBcs4ceiSJCQen0vmM6SW+vBejdP2oPyVd/hboAqATFj6FjY
dvCJBQfWDLxWtNfoy3jnvQ9ww7/0aGDjfH0Q4daAwN/e9ry0LTaSK6NcKGSxgJMfEJ+dCjbdN/kL
zwEM+InsBFmjQ7KP3mBcFreZtxTGyq9gFMCIBW8BsReBhxYzxZAU1i3wOISi+jMrMd4bQOLdywG0
xXp488sb8/6H26yaEaj8YYTn7ZRMhhuj3Lj2g5Ksf5JrP7Mi8fPsP7I2PWMt1iBqrjnoubMunNu3
7//rPwGeqKbKcsK0HaCpwjQt+n/SQC/KoY8SXUDUVHeFAmRlGf+m7PNN/IYh8T0qpwm4hZXqnUN7
MaZrwor2wTlO33lCWNeC0UtmbZfRWogV/uopXwW2ezxf/jpwtng8o9nZF2ioLnQFjxtcJRzWDVgG
3LYvKJqADHyefkPdb4UL9CsqHEc4oJviubtE9+lj8YzpAdS/RfUj2qFY+5J8MyC4rLtTsmPuB4ep
8sBCrN/o65GMxNq+8DIDa7ABNgOdGvg0vH0dYtO41vpbY8Gv4xaZN5ClkwE7qnm2j8gwD0SzDxZm
0O3qR9W9W4/pATne4DeICRAa7N9gQJnTrbVnl7ZAMO01egMMqb4Ttwb+2j+QWHgs+dKh2qBVTA+/
avQaFGD9QMm2EGa9g3nhkW1IP94DNiu/ALFwTvnqBFECri6x4YTPbwck6tUOWWRvkjew+ivloj+j
grlyl/6P6c2C2K2vw8dk1mnUXhwsRA7tVt0Ea+MEL9T4igMw9Kkl1PvmggwggOf0S46yCKwXkE1L
4M6QI/md2rAB3qLlbbjNTORaMUO+Ge9mCYBHXb39gTBZaC9ZHSya23CxQcwSsU8y2AEEwn07Ey/2
8BSQU1+Ke5KVImClcyBEjrr4rN7AYwuM7zQuWGUsFLxhFsqWf6K/0s/iPU235Wb4xhacW2UCX5u7
8nXcu6/sK9es3FaszTcKjKHFLLRwejW/giQEIbrcRWtn+Q9P/izu/6cH39JUYVi25bqa8euDj5B9
DaJL60+a053gLAWL+R3D4/Vkuy/ajDC9CVHr+gptBmQTRKMnGEn1rPg9Y5X/4WYwQvjTzQjDAPGs
GngffP4VmlEzWJXb9adQI1bI/426DbLlyEeERBsMG+aPBTy7CHUM8mB3RXPnk8CFZvkEfyS8k7fz
//0u/snvQjV4Sv7n//6v/8bu4v8k3+r42y9+F/KMf9tdaO6/XFtz8JOwyX5ajvOf/9H/qBu8JGzt
X4ahCtXVTM3F8QJTi9/9LmzxL91wGG4bRH1NMX/1dd42AS9nukxs4ByQSzYLY934f/G70O1fn/j5
ftgbm4ZgvchtO/qnVz2shTFNW9X4MdXNb9Uw+odgMsNT1wKRcisxfQt5ScWiidABbWF4BUK/VBFg
M2GDX83hTQ1BP1xA/GJL2ALodk0zf6iqrr60oXZDNhAVt7nwQVcyCaTmOvBHqmVhHFtsv2xbkB9t
ujm4EasdFm7zYAUkecvuHNMc5E+dIilWOhCII+k9r07y47Wwiy4/OkETEGENFfYFPWiha7c8kmPk
UYdN1cEjqzZfRDZnmvdc2SnylD6WZXVQipcEzJNZVu0PESPcIki0jXhTLzocCE+JHye7WNUx4jCb
mdBKXKC00Ti0p8xCETOvjqmGwafReMUG966na5Nsl8W1rXTQ1y9NdyfbFQw5D317YRONXjLmr8js
z0Ud+8NeVnnSEnY9KB19aicyDSY4LxJUaubRsvio50NMnzwhdPptlRBQteV48+OsLBt47YOptAlX
wVqra/TlUfE3RgR9yMele6VrEZfC/yLdxyPBxD8d4gCa7o1CSbZYTdlQjTOsmth0D0d5NPUEUoHt
1NF+7pUdTcnaPDMb5PCIhMHPqsrXEEQ9L9nOx7nDd17IqfupW7y6XuGzGRbsN4iWBkM6slG1i1ch
Qvc2qwxUGqLWeBY4NAPYLl8Hzco2tl75KzmsD9VLDq7g3o6s/qfTS7/DnUP3g3Vht6a9yBQR7hwH
pQdZ9cLYOFmeggOgZyESTFgOtKRzZ1maxw+k6HgiSqLihuvc2SJ378y5cC2xD1ph7K/tbZB5O1vz
L7JJFu00uXdGEiPpmva/XyNwwZrl/pAye0b9gYV9f+hUE1pF2pE3Hni+PnXIIde2GhzZjR7UOVGz
yN7XuhGsRV1+kbV2Yid+Iw8/1wMloatNEBUAKonMYWugBjdfQhZZlTL1mR0ch2tjCAQfJBWTYBM2
bH0pVGQOKluxTyAkmvu2EM2+ysJLmbrReyfq06gG6Te9gKPDRtF/GusUv8Xc1u7ADUxraxDp3ov6
Yk+scVZBcNu9rxZK/wTpx6uWnpYqpwDgy41SEp4fOowtPookiw9ZImAC/tE0HykOaCUzBshw7Qg7
Nzy/a8MQ/H7uPJBJ31tiuWjcRhrh/bIpQboJ97HjH3QvCwN2CwIe7MWubSEeXi6uVMe0HZr7ykja
g+ooHyd5YeRv7RBbEOwyjYPbTiSwU7AtVMJowkP8p8OA3fJhdAtn6Vfo8smefh4ZaUoAsiRA0H7U
BbuiWg1OzuizTSqNI9aaOVJDZXBq5nbTF7R7juHPCFJj/TGunbzf+9NafSd6vhs7JAyVxlDv6yoZ
71mPzccfRa+BLse1+rYsY/HRNtm8HWOvOuRz04Cb36GxY0Sg/n1SE4D1/nRR7+MCud/dlb7Q+RqD
7OwkzRKkWHuE1JCdP5ritl5FPVk8WU1EjXrXqKXXsdd2c07voObc3SIobe/SiVTOZHTesY80BAYG
M/0O+FZRkukNyBIbszaNj3h/M8D8fVb45wGwF/ICBbSf1gN/sZ8iP/fLSs6wXNXVNYGhmbBMQ9c+
T7J5bZFdqCfzB6SjdtPw4R0GvRIHDc9Sa2UnprUu0+ZJIdwOsM0oYmIkU74u5s+8daDjYuB+57d8
5qIz8606ZvBZ507ZFvjwZWwwbruJFONRpNE2JeGOLnQUvSUTolmKWq2Lyf8WazyhSVcOlwIFYVmT
Rd9tE/gHjx8V4MwQLsJzE/TKo9kAQ1Ndtz3IziJFIjfLqmorqyoptNrKsb6OnAy2pamAxx+VZZGo
+DAm5dkP0uhdqOFLHLcCWcNQX2VhbK9G4RzSAOxG0UfqOQTssa4SPdx5dUeGAhTP0vLU7EngZE0a
nFj6mIQwbVqIolqP4GnQdca90lLYDrq0vLW87QhmhGqXnNLJP8iaHObAU10kBX96rG3j/mMYdBPw
cIGms012agOv7khZu01oP5Hav8P9GOCWz8qfp2s6T2U17VvX9wibDvmbd+pt0YL1rbGgTgqWP01s
nf7+odE0ln8/Lf95aGzbFaYNHcy0dMcVn1ZmdqSBEq4r/723VbFIuiq+73yB7gPKmZGGjHbZQd6a
mvJsOcjTj7Bf0U0Z0ke1SJuDnaFT0PvRsNfLhCdgwqaX94kCscIl0pGCIivzzttfO+SRbJPjZPVT
2/XcTx1/NfjaxgoT/8/B3iZYDC6L0DCPhRErW2E6HukcoyPVSFIqMBTjZbTbB1fvDZiJhIdqHfeA
IBWIl/n6zBCI9Z05xyX7SiWHLOsBSwRSG3Prx6FstRqzXmvERj+GzyfKdlcD2ITHd3LoIyvalJpa
bwsvLe7cSE9gyelI+OfN3Shy70eoZGvRlaDJ3Dk8io32KdHaac4HIaPYpVSbFENSeQjS+C4CTbOT
42QT7O2c+D5ZER75lKkBdmkZu4dG57c25WmwrPNOhyypxhe43/FFLRqVNlYFlZHHFx339osDzGAd
hzYivXObHGcopbJJHdRFZVUWvQMsro3Gl2uTMXTpET7mVucjX2hVr234K9BVi1h/isHrpoNl7WVh
6GW/9BJCwdk871875JFsq0Oww3/Z3VZERQYtgGX4xwXlUaP5xIGsWsfXs68Oluv/ALQlTsAezWc7
caEI+OGjmPz+IRjzJYBS5b5QlfxQuEjQCKjqb5ZtbDzf0b7YU2oiBeYn294P1Acml+9ygBYnPwrT
RKHVRDrFGA0VsSxd+VK1ztooevGGgTzm3pqLwlTsFAdmn2khO9CXyeK1PyFjkhm6hRbS5B9BggTH
0dJIM5kBgZpa808sjVEh9ppzmAfqsTSs4EHkiruJbPKCslMWHYCGsRLqUdauI0o95PT5rD+uIUdo
WeZ9XKOJEBTvtVRbAkpATdXBynT3cSgdExRi7cCSZgeFj8PhPPWjsrZbPUARslWevQ45fbZxUEoC
R3lWdWjihsNsIHtJ4i8gpygPQZwp933aruENK89Qosp/ih3+ap9oEC+ct5MYnaqmcC32tb9GULwg
HkKyTNmPWHNRnNY6aHyRV78VcbDv4goea3wSYVqhEeh3h6ixtSenzY1dEymHICFPdRvqAxkInIlB
vjPjOXFCBmIMkl3YZbm7ipp+XE02yRcrzvp/CADpv8ZcuH1Th30mTGgt5NXMeev/c+RTEb5i54mt
f/d1ZW9VOfnaIoy7TZw6KDPJuhsGAVCSWZQnavLNR6NTOsVxQFTNbkZYt0GgB8BSJ2vmrYiFPKXB
WhKdkQm2U9VHd6WRdous0ghzKVZ0J9tkYSW4MdQhuX3ZYc69dqX5aziI3tj/w+Jkjj/8PM3when8
Ow3XMoXDNON8+hdjQkHK0Rq8d6WPjqWb5c8D6OYWnQYcugoUeHoI1ZauGy+Ryh4dwgVbKEIEj2We
bievMF50B1pPmOuAduaq1+bviV5XZ91RlItt+g8fZxeZvTKaIFjLa5cu2snqkXw8+bmv4TDVO/hd
9R50/giqYT78qGPN/HEUm2WRrsxiJDGetwqOr1m3yPM86u7Iu97WZoDdYWtyE7DhY8fsYHx1sbMP
E9v+KKKhJm0j633kzBF7DQZJSgZBzvcGGp9h0zgvhsDJdtDA8bh5UaENVLzLARXvsxtbVZz7aUqw
lMyhc9aDW78mULqh0cXf6jqIV/HAS92cGmR9XVVdZXWhL9XO+rlqjHMMVVceUtvwj4D+gqM8kkVA
wglvFAfFhV87wslPd3+/zLDmiOY14jn/XnV2+brKXKsT8pT9P4X6he6PqjtE1ntXY/eEaGR74wP6
OQ6pekciebzX3YYCW1ZSTlqwMueq7EgUJKM0a/wY5te9h/gp/mkWNF1XqFuISCSfL5ESzxSQwN2r
LWje3PEuqDN4l1EUMdB5dPYh1+O/oGa4NsRWBOZwPkMOhBfyhRnF3MszZDtJnvmqsiHzDTRnuaqs
yTPkVVMRaLfXqwD6RRHSLMO1HBfOWVW/Xuk6cFJ860GGfhzOdXkki94BBNpb7Hhu5GEbwUOudHPT
xtj7/P23IGRg+devgVCfIVzdIIIDD+bTa1MLsyQuQlN7T4q6uoWjFN+lVXLvOqTybRzR72TRjSK+
A6ga3eaFU6xkmxwrj6rGxjRIgP//1DGUPWZFAUyP+UrXEyARxaeix+nnl+Z4/uuaHx2afAz21+Fy
WK1EKMYloKZk9adC70A0tg3I9D/u9/czsmmjoRGB7My//yHyKKv9+Oizo7u2X/+YIoq1kwngZH/c
XGjgrRo4VbJOZ1fZqcdQdmpi1BE/6p8P5QDPApwORZCxPx3+dFqg56g4/eli8wmNUigLq1DcRVsN
QLvUxDnKI4jDGnCGoxm1D+HgP+h+5RzKHPaX02PuYQYNnlNaHjgH2WMReD3I6khEbtX0YXkTR+Ay
XCXon2pNfJnc2r8n5jbAZLFnw69JfQWMVt+KDmjg5DvZY5Foe9lO+CBa9Y1TbNIgFK+adT9qXfUC
P9HaFuTwoX5y9l9cVWTltPj7B1ez/jx9uELXVMcyEcZgo/tp+ojyXMR9p6XvhHn4hi1vQD+u1Zxj
3FerxqvivazlkQZ5INDSZEmMmUTfPOSnnh6AiZeUH03NiEETmRdQHsI1+sV18DD57seYugDtM5Kx
Bh/XrvHyRXY2bteQOpuTmHrngsM0Kz7cjoEouBfZlDVZvTPMmMRY5jgXbS6KyaoQ9lHShWyT4+IG
rU3VsvBknYf0ib9PWYFsnSoz95nozb08uhayzQoCjPZ4ZWFVxThbAxf4cfhX5/3Ubcb9uFFctu8h
Doqfrv+p+leXKmumRJKtfzXUbRp7l/AZ7Sd1UA65nSkHeRSG9XMXm8r6U/swD7u2QS1DRjs35sUY
kfPr+Z/G9Qb0nKoHp/KpI89LkmbygrUP/trhbnEf+aNRXtEiKLiBj38KWhNdwLg39gTloL26e7+O
q3qlNLTLTmeIARSkemh+jLueQbzx4nmYbVybrqfJawbGOvTQx0zVg8O9wP5u+mcg/q/6HOyPB2vR
EFn5ZnUoHhM2KbFjMNzzgNhDZTnlV2dERyMZK/ZUbQnYooZ4oyDd9OoSmpKBDisJEDkL1ARVgz4G
Xx41mww1jD4pPWh8SEg4dvGs1DXJuqR5Tb28hG0bFwdUaZC6m6ttiBxsGgPl/Bibttq6aqdoGc+9
fbVV7EMa4tsbQCc860NUbUfVmqBeK+FDnxPEz+zEflfd18gZanIIgiSMEk73Tgkxv4sctHdifZ7R
2+m+MFB8tqJK2cg2M5rFoFD+lCfIJtIbmF8GmC74fjSh6c2VPF+H5pgHRzmiG3L+gQT1lr5X9reW
GxEXh/9a4VXIC3AczAEmk0fcaxQlwQvelLKQvdc347UjZm4xNSLx16ZeXuT6Qr3+pWubHC3+uLy3
EVs5b/sT/JG+caF5yHn9oz5P7sikkcWBIHdtuk7/4i9WA3LcdXHw6XLXc/kIoBDLuiH64B8WC/qf
tlgmmytr/k9zTDKL8yv5pyWbXiV15UZx/d2o/C1iGcUhKTxt1ZbRD0B6eJSifFUcPg5990tTKNgJ
IITx3Ve8x5y3+LMIdHXpDaa7r127PrLAhVRTwbevYpRI7VYgwlFb3XEadPfRQqUiDFTnJRNZtuls
SHWDHbgvjdF+K7zaOic5vFff9V8J61/+fn6Zc6C/Lk9NR5guKXAWR6qwPkdOhRs72qCp2Xcrwtyq
igYLo2oPqa3AOsuaqjraOiNycZsoY5nB08svvmAzJnvT3qp2iQbuyHNtYxWXEWQreI37YSy9vTwq
9P6uU7GWljUynsgoyENZmHh+WtOo7nrf9EhKWN4Ooatq38SNuu7yprkLwoEplyjEoxPALIdBZiDc
mQW3Qe0APPHM0D/4FgWRVGUvj2TbZGjRtrW99bXpOkyObeMOl27ZqFTztcKwO/ljWD6xCDNXtoOU
KjQJ5bkZU/UWQ/h6J6uGLr4oimveyRrYynKYmmcXnt25LadLrWTR5u+/JvE5jcy+2eWBZHmgsrbV
xOdgpacIdSgqU3kLFXQx2gx8VdJlF1l45pCQoInO3KZLWCdMVWQos007WtklNKPsUrV+ehebyM4q
pYfHBjJL59BBHrULkXBuv5m94t3Ja4n5qsidkUowqtP1b5jQOJBMcQ7yerJdCasnX2RotWvTpS38
lq/fc/etZ0IqiZpplaC6d59EaIiEfdd/6xuxSZPc+M3B0j1LLOeb1mOY7ZsuEpsQKOHSZt4eMZsG
7ZXKwS0xP13TQcZUcqu6QAfij7RRWFn3LvJxUOhJEY1uhoOVKP/ypLBt0G2aT7DnE+Q1gNC2x/mv
NAFs89tijH/+C6ZSnkMT0lBR5s19mpYtzILqFMZqcy+b+FGMyzLQMcedR4gOvUzCKP6QY0plWwfD
q35kcZGfIby7l0F3Hnp+VS+VVSOdNTD7ZV5rvZRBe+w6N3oY0iC5q3oIKMXc3qVDuDRGJ9lm3giX
IU7CBZG7fG+MycpqeuV4LQIV2oOsVs3w5MUdMXb4952+J479e6F5hr5PWhhQyBjXxjYxk4Vsk0PG
JtX3QR2INcxiJGujvP2ifa/sTv+iNuV4TEt8XmUVGPCwqnSk36wq1L9UTJDod2T+6fdzcr807oUf
WOugD8qTo5cGig9O8r22EDIo1K8hRiI96N5DV7X5gzWy2Vej7Gs5miPQZMWA2N2MT4AfNik5l686
2RfI/xhF520YvkTAEOT4NBA2v84CSff5dCSR55NfEU/KNgRy238ACwkBSOnTu5JfnW3KqJXrgLT+
vBRHYaWokAfN35yaHQ2ELOtOzEU5Ac5qZnq1bOvboiKZqGqbymGeuI4LnKLfe4l3KHu92aPO0kAq
HMQa3SH3S4dpZ9Rp07fITetFrzr+wci9cafDnPMVrTpnpsWElFlbOwjrs2xqjAjTCBOZjmub7DAn
ix9w0h09jzPLCkO/Ks3FylQ1tkapDuyCdEG/FwEmd2YHjkRWfb+IELqoxn7/cShbLavWPByKGf9T
a4HnXxJFw1Z2NHPvx+j5bBesO2jX2Np3hkKgVPGKB2MIQqQeHGJ9Y6be+xWK+tkEFcqMANBGdR4c
ZOExEPZUhlFCaCAnOXfINnnkzL3/bZse9zCzrcfrKDmUHNmIGVbnQuGuVVKQLcoYSom9gJHYOI1Z
nrZFJcK5ePNWxioaJBoEEJW5abST/E5J0d2da7Kp7jKgkCkQfrQ/ojNwf6Z9tmV6Xo+vZYVSr+HD
LmsLa3wNwmCvsZx69JLYIO2nl7dyGF8MghVOHJ76zNPvu8q4l+2gYbCVHm2kuuaraexwoil9nQXy
ADBh64cHX2TW+BGPQfDYzEUnSMC7zcNHS5DqyEcjohZYFQpwiPMgotfstaGt+AooFIRiMAzpcdwS
Fr5UAdIgFfQ6UNL0BlMHugFKx1Zh4YA2lh+egKkgtzskOcDmuL3XJtW9YcPqvYG6vw0bw/thWVD3
yrj60tcQ9tT5pBJGO5JWFkaR/qxjpFUxGyV5aGfsmT4KhTw82Ejquuph+BdhVUAMu9QXmmk4ZKHc
jY8ojLou/AyIopJiakRuB9/fkvQBCFOZ+FHTrN8CgNk5oHK+sIhIUEpxk6MXYGtNQPOUzRt538vM
Zdwow8KYnAglisk+gxd3D8JUtrIGuQt7kLndUfNbV82tk5OEZCWcYVYWQslQvmRR8ew2jRa+yveu
mXkIhckOWU+nYTGNhbb/9H4OTf2+R8oG0HlYMEel3jJw8/5i5yiC+ZUWPiUuid4mToNXI7fe7Vgt
vg/5uOucdBae7y9KPCE9EVOxmg4LnblwSis9RJ61VO0OfrNsg1LlnfJMvIRIhW4/OpTW1U5F2a1d
WG3IFE0UTirQfKPqNAmAVVmvaqvelHZx/hg3D/nolXV+HurHKXIcj9hZXmqok7uwwoBMBLgBTZGK
09dcoDLrAvu6t3IyUF5UJoveiqu17PPzID8WonuSNTScu4eyit7MBGFUoRMCLBzombJwywgBXmAo
y2tbC6fyrvcwEExr63BtR+t13sN1P/hLyp2mluzAeJejpD+YYiUb5WA166JtFWWnGIb4FiBI8oJW
2KYxU3JfhFjPbRu9yWYE1WIY3A3Y4HlUx4N+E/EyQwDZcx7dRlnI9sbBnZIserzQkP97iYcAz8w4
7FeO8Nn2Wbn4misQK/KCF0E2jO65yJAgIp5YfUMbAPcDNfAvYJ+ALei9x/12/coYu3AxeOgnySLW
LL3Aturf9UFBhxvhL6RS57ZUdkPfaPexpTV7UdjJtoXOuiwjJTvbrpIiuaaE70h12EODRCnp9lvD
C9u7PKotMqstc1ic2M9DOlzkSGCxz1HvOk+mGMeVknjJzg3UT9fyHVS+Yqs42/0kkGNEjWslD40h
1ks0PmkdkFQtitbfqjCZ0BH73tp8M7Vr4azkW+VTmQqsXpI+3HSkeZ7gQzdLRGmsFcvW6ikfHT7I
AC0z2eum6LJMSMcuZK+NJvUWChqktHlwnfJKM8QAJWKuBp2aHWAssu2YqxlfmJ0YFlrqKFEaGWxH
1wWdBb0XGLnHr8Fx7K+R9yF3gc5NjXeV6QnvAHgv3ylOgHIJ+Pj2ViSxfSrH4v/ydV7LjStLFv0i
RMCbV5Gip0hKlOsXRFt4V/D4+lko9m2e03NnXiqQWYakBIJVmTv3Dh97r0DQJIeKr3HK8StMYPtW
GMqXRDe3ZAiCq12H7nkyxkcSBlTDFEry6dt1hoRhHF4LNZqVL+HeKHIz35KCHfeFxS/MmB1ko5Hv
u11Js9Wc7NDPzX2I4tuAwy0qOaYmGFca5M0q8M69bIgDN3sYcUn8NK5NeidzqQsQZruhBiE8yabw
smjb5c3Xu0teTcpMuBAV2kbJsmYZmcb4BY5EhBbM5ErZarWX/mD2x6pyUpLxZeiEse+B7CxFkKC0
NobFE+HVAl1DrlRHFE9pN/7uHWdT+mSvlwKF6SEh+zBr+Gn0UbUgMxvqoyABtFDKuvrWCThOSzv7
HIMW+SY967ZWWekvpRF81Sd2wMBFN6HXzGyPsXiSVzrRL6QQXESxdA4iDxCz/O5x7ZjkVmAJHsf4
7h1y8lhbFWLb1O/JDum7rWDp0YvDFm1t6vUBpPsChG50Al9HzrpyjZs51tAXS9MncA3PdnnoxeAj
wybGfVP2FfERJzlPZYcShq7y1jkuU6Y3tOe6ceJlosFpAIuj8Qp9RUWEbmZD+LepCLtf+SNBruyr
7xbcxFVmXFW9iD47g8qnLAdRbDapvRpgHN3DjVbDITai0Oiq5QW4BjznlU04OAqLNd/c9NR58BFH
ubo1Zku6ojxIT3AKwVLZxjAXWqTC+bPQnYVJ9ehSnI4iUXV0Szt81vpuWje2Q2lzDrY3zFLgZHZ7
1aLOOZQq0kZ6VnWfjZMqyMhFw5GK9Oml0c2jl7lo3OcF2msRNetyOvgd6vLz+FIpFCTMiXsCFO5O
JutlQ3GvdzNlRyEz/PcxZooOSm5Vj5rSmi+6Ga+6tGveU76feziJA6rQwwZho75cweIHYe/cy78S
ufiqd9h60quimp0bmXs1m8o/5xW4vnhUj4Xqx0CxCv9MkjI+FjbZ3NmSLtnkOUyjtnEyAQqeJ8Ur
t0nqndUkj5YVTLJbn4rrNz2jpqCB4HUvzVQfvsK/Yz1JK/f1japW8bO0XOUxcIb2Rc1ge4irammU
tn2ox94+zBkrGGznS2nLJuoH/6ESdfp4Hyg7/jJbhxpJv6aC/c9690X+8v23NRtYMCiSR1lSBW13
avUg2hgC/smIwErymLJvXkRmnD2qyftot/aPpuNrZRrwrRFMO1VRqnzWniUWk2EEz/18t3a9Ou7H
tCQOXfTaSoPmFjobor6Dlmd7qyQ5LXiKfAms+CQCpbxKfxRGv/25lp4stkjPeve1yaLwDBeHDePf
IL41VvXkxEPwZvnwNJk5Z7B6dMc3QfxBDoBMeiY7ModTNMbawZ5a6A6joP6Ww8I9gE37AneD+Shi
t9hpYdo/2wOy2XKqG8c/Aj0rX4agNihoc9JVzT3+CcPkQg4wBOLJQzNRGKSYzlNpAKrO53fVpyYM
4GgXkeijLD0GCy4B4bKR+G8JFZdX946/xv1lysFVRJW+aw8ooc0A8/sCf613fw2dDT3IvAnKY/iy
V1YxDpu6GpGtFKuia5MvtW0AgU35N8Wam3whyLPofGckFmpMIBqqCqp8hmVwPngEUa6+nUa73FCo
s2lGsR96R+wjFfW/u9nNvsRVoKaV3dK+Dfwz5e4riwGRp0T4y/82OIT4ZSMs9LY0imKjxOAugOvk
2taoR5ZWfjRnS4wwgiS9NW0axYevOeInC1q3BgFKGVDiz2MtLTvy/xFycodoX0V2eAsyuR6Rt7iO
3m8RpPuEmx0rwb6eB6tTqS75Soc7pVMX5LsQF4ST//fV7FPMuPplGpQ4RqN3MGz4zolGeAdp3psi
APjeaD/vnr9GTeZgLaYm7YG5tQ+lKOrnZMbGjWCJgPM1lIrPptYoJpvLxFt6fZ5fbSqAwV0pnzGk
erDaTh7y3ql2VLREXSqFl3+mFRJqiW//GAfnzbCD/i0PbOvRFLW+jzNHPbYR1Do1NZBwsmVzDXwG
QtuHjz03bOVkm93vZjAh2es5taxtLQ3OsqOBNO2kono4jxpj03ceYPikOLOFKWJWsm8CSqgDNfmp
Nbsy9NJfXRT+jFSXXI+ScCoIpwniUrhfxdRn68nty2egiXAX8wP9LR0gN5knsUc6N6Vnf6i1GcMZ
ZI2n1gZIbgzmoxaJVeh79TJUpuZb1a0k4jmqUL0cMgpI7RnVp1GWA79CcTEVyiB1M9e/NVDShXAJ
vWpNZK4t1WT/mmji1XT95zq3yy+DY71O0NE9OwkKGarjslGojHQtTdmhiHqTUZPxJF2QZpPLJi3W
GO+clkEBaCW8JvW7yHyKXZy6WRleMOzUKZlOHA0pbY6G/LtZ7N0pqX5Av0XK1tOSCwXj1Za3DtET
6eNr2MTwr85D6tFeG43Wf1LKYS8hZvMPk6e7h56fu2XbTc2n1WUb+boExLlR2aM+l5ZAxjL3+6fB
nn43BWCnfRagovLH77lDTDApBuFfcWxa3Affx4w96YJi1NADTqxL5KvxOh6q8I2tHlTK8LJsbqZb
U+ca8iGkOWlxvoj9dNpJ00oM9QGiG29PMC18sxqy/ZWWiKPsjRr/g4C088SjNHrjGPxUDk57vi1E
2jnIguRZTtQMGy2OJru044A0zfzjnQE66xNFe5A/2tLX9jE5RGEf7y7pByTXV0STGzugSj+M0UUW
bbgGrvkVwmngo9WYUjyfTt8BDk+bVq2zU1HxRYHsilTkSJF2ktTej5GUqz4WQDgqo35qiSR/iXIL
Gvipap99fz4IKkBtbb/P9x7Bi3Wp5c2FqLqKlEYSL9PJ9Zc2vIaLqAJrDUNt/Cwbr023KggedBpw
eVFNnNZWtvaUJrcBrmJNayNGJMNB3yxo9Z1iJcNRNr7eIIEsL0fvo5vi1VQH/luBasG+rykqM5PJ
e4v00VvpuROu9Nn0YBpYcHt5W9krjPRHmZvuk5xqzSoCKuEyAh/ls5Fat0G2W+qH0oCgQs4pIL7f
5FkePKpN8AjXpwEWxRSHvhg9bTWWTvWIgA5Fo7CcapwKo/qgxsXMYT13FV4Bidw83pD/ggw+mGWQ
ZjrE5aI+aa3b7WIju0irsILm9G+/qvcjuvbzWD1NeznWCPX6NgzM6j/WkH7pGqKxPxCqeoV68lEe
hshi6Y9dS0bZ0bPofZjSmz9TYd2xi0Jsvdn/7/HS34miuIqAI4dt+Pu2a0GRz1cIVSh7PaVWR0kI
lg+jMm2Kiur+230737yWSXJj6qu9dLmO653lLSv8XUOGb1uVFYzsnejf/8/tnezQG+tnWWsh+6J/
7SfvW8E26TViz1Sd1/YHQZP+kwg4imNWDAHubIZRfyI+ykYojfUjqhgUMcx+I0G+VxUTv23w1147
9vmC80agG69KmEUUuc1l/5mqfCa68kX4nXUxPAMZZA/JFem3XTZymouYXVl5lFAXnb3rVc/fcesR
6P5Tt1FrTrpIEwRCJNCV/YZy9nUolmbYq6z9KGPYU6deH5bSlzmWDjFaC814hSacEPpZDMJ6iVMH
bQIPRXr+vNYLQXN1X9lUkMPTYr7IIX8mDIAbOSrHABY9NbsOqHxNuhNd9NlKUGFaFFl8jZV+eoC5
Ytchh2Ig1Tn4T5mT+ZQZZefBggiFrP8uh11t3yGJwv6hOY4zOE02+nzwSiznw++7eitd8XxAC+fG
Jqi1AP+YkKAhhQd7JDxTSjB6KM+12s7wh+PNlLFCMymPUWnrO2mJSeeB6rqoGlb+mk2Q/yIbAI7v
UJhUlBV4/suUQHrI5h1F7Nls4RE/mKXyxYRSXyyCWdDF08azHFtEMD7EU6vcVjOiOe4MSx21pJXy
Yuid/jJ9H3rVFuiEFPBImFG3G5reWnnCs7dm/AZDvflL9alV8azmIwjLYOnk9g87qs2lHmccr6Ok
IYlh2k+qFtcXkZviooXtzZUjm3Ub0QyN8yQ75bB5kgvBGrUd5YYzHoAyyoHdg2MXoVhGWgQbtQop
wBhMQM1m2IPsvo2stGlaDoZRL/4xUw6yguBH0rfKYiCs9ixq45KZ5vgxqRz1CR/BMj+b1At8QQsE
FrNouo3SGmJqbgPsPOKgODfsabgZpw4Y7R9fHuThlgxpRRljA2Otivhzp4J0nclaqr6OIC+xwxtt
y427BTUx0kqQiFRFyVZYOrUU5qSVvExApMyii0yXM5sV+c1y09R2tUnDrn4OqpD6W9PpfgAU4kLv
vqkpqsAcn+tT47f9LtD4efJ7G6Bdp3whNdH90JE58xPtkqWqusuCbGZ27ixS6BHZfjcXIZWrJhuq
rp3OBuQ9j7rIjdeOCoYstdSzlavG64CVzJbs66m4kX1QhN/6SpFot77/PU/2aTMi+M8800OZvQsT
NCeSsl4YQ05GbfThcvAgiuVnoHyB8Asa+xncYyvBg0lMMLabxzaLzG89KCHYPDP9rEyi2PdJVTxq
INi/VOzNysn4Bi8k/3KVWEbXRckToEt9ITs0I1zYGkch0fOlEXVoQHzacINCLo8OLGuncX8aAiV6
CzXCJnoPE4XWJMoBSE/Cpte0djEcmLs67X5fDXax8ZU+3BhFNsNg5iH3Xnl1nxaaJcrauR9DUWg9
DJVhfwSOPq7LJBnWg5f6H0OmPYS5mX3lZ6p51NFV29k8nq/8mc6wWc4s7376UMVTd/VFCFQradWV
NyrdVYmTgcg50kayt1Nr6hEJRxi548PU6iJh1RrJs0V57ZU6eQLBKvzZ95VqB/R2MS/MeEg+DbEX
PmJiSIBAXdbFKNtJs3b4589N59pGA+snl7eB81WixG8ad9Ja+u9NNQUXsGeU2pfijcd+/UvMMQcq
G36w5UVlJfLSa4nIFXDStjzUQ6TuzQj5BBjYIFF3kFVwsvEypIItEUAB6ZKNNVSoxNXtSVpEsIfL
rVdOCOEeBPCCruWfNYTH4zutBnSnWVY2kenCwRFCvDa7Mh4lT1rZAxKaS4GBazv7bi4XbubmbmZK
8B6p0MbCFklFsewA5a6i/jBXD0tbNnXiJxQrVQu5wN+r/sOOo+C50k2XgnQLqi4QZUsNuvE3UweG
YTdat0YUUnvrNEj2W2+AO2TS0u04B9cDHaRSmMMmnuZh9hpCubuG4ElDxjVPX+O8Qj85FPUC9cP0
tbOS8ADXGaw10gypUoL2+FValQKW1aug9528pNqL2Kj28ureKJFLikTaMbks9zayDtoKZQmYWKKy
1R5Rwbr6npU9ZEHTv0Z1XO8EMiELaca2le5zHfqVSs2G1yKEisE3YRySvc6guIdugF4mta3+tY9c
dGc8+3s+WznhjqcY5Q7ZB+OYcfKi8iwnJoFvnMcg3Mu+FCWsS+UoqHrwDoqydEDzwTQwr+JBG/rS
5D9l12CGySv60DXae+MiTja5k5lXOS6HVScWRETlazu9uSTN7i7DFop7o7XzV78ft4lFqhLsfPE6
hcQnC6+GAZU+NwYUq8dDcpCdfM2zReaJeCd7FScq0JYwi400kd2DUnQY1JUZz4pdpbvP/TI6lv9u
xnHZqb12kO6pFSURanP6PSzWKJqCwgG9mkhHmGKeqsYKY6ZmmjapLi6/TTlR9svZcRurKz9EdpeI
jLcr7V7dsR0g5sRPNpAeKzUORusiqkYyfdn4hse/anb2lfBBYcpBbgSuWJ0ILvb6dLw30xCoRz02
0x0Iv602W7JT+pOR+Dd14J5Y95MZojhBd65RxY5yOMvcJhdR9FiLdt7QKL+6EnQbKV9wq72WLIvB
Tg+yCQNg0t2tWkm2bttkt66sQgJ5dGY+jj9j5KWixKgu88cunBGOR2eEiitC4rcy4/otqvh1hzg9
IB6DKfTqeUrU+Cwts0VCy+jGF3YvHDWKQxJUUDUIpER9nQR5NCnG/MQyL2GVjKsxylCq9uIQ5iMf
pJbRFfB2mdxzi8wh0x6o5M1utia8UwjJJBpJunmR67glP+C5cZ7m9Yo4ap6s0QeAzUtIF+VH0w46
w1/SdfNPKZwlITyn8k1IX+cWlPV2QfsYdlqx0rzeZNfEMzKZgvoUTFSLmr5xbOYDl5gb6VegoAg1
1TjKoWbV9xYEZ79992Fy1p+x0p+5Y3XQdO77tozGL4gewgxVqB9D5DSboYXmK6a2T/oD354+XDE1
G0ut2pVnwgrGRiU8mBVKEQgVmes267rn0cn651DbhG5jIiGOhx2KviHOCQ/w5Pkpmp6qSk7JquGy
drpnExDfWeP8f+sFEEQpThQiLDJPDrPkJ1oc4dJux+StHartkGf6BRLehMJCZA44pL1oGZJn4Vfp
rCO3fRGdQ/KFCflAuKKwm73ss9nvnzxlfJd9AeHao67XOaK2kf7sdtYbigY/dL/ornEV2C+lvaqV
Bg0llntVPF85mnOfndbOwk2KZiOHdogIryErqXlY0JtNvnf4sw6synKdGLbWcx9ROlxr+smYT0bV
fFoqc+NFi3vjKK1AhbupamaFRriJX2D7FE/zeNlZzOPV2vp7PPHb/lF2+sYknpzRPDlZCGgp9WPk
JwZ3Z5dQM5d9aT7zI2U+Q1dgoUzrFdtGhNZzrunBaSyjjeyUw0JtMJd1QDj+PsvqXwpKty5yjl4a
7XpCm2txnzRo4tn19fgo5/hK4e7c+YXN+TX/emFpBnF8SET0atuddhKWgCw8Cf036FJ+eYhr/QyN
a6EYsFshLn3RXH36bKKgBa1iAD7iZ2ZVoTOyTwqfwJrCIagAIXmJnBERGse13vwy2wQ5ImvVkL3U
cyMChGI8BYRMXiD257lsJPTIOkhLjnAq1H48z2y2chYUwPFBoPzkmI5VsGzBkTmpWpBaTg+7plk+
6EmYPHXuoG8zpzuBiBjQYpJt5Hswp6qfcsTNRSFi8iTtiiwTyDh1r80u6bcnDid5XA1LtWi7U2HU
HEHSpPqcaqTCKlUbd9Cv+++9uLqZXsJUqPqbvmvaRytK4I8vU0pEkgm9wUBRF5VXls/F3Jg+Ypjh
FJbQuWIamkbAl2NQixQPxW0FejyJBrqjQABs7pOjSogeKFOojlbfGSdjbqzc6ha91cQr6au1xECu
gnydEzoXDi767u6qjNZ8irSLXrMveJDTS6DifOGzBd9oCkx+THZiHWSjuB6hLnlZdBWXhRmMy4zT
0eI+qB7a38PJ91rsQP9jhkG7hXG7R8ch/s5z4+cAWQ9xz2k6IHYPzS3qFC8U/MII6ar+19x21miX
KL8sZAXh0q9Qa7eNh6zJrJcxTLzHSXHsQ2zU2i6CT2mGVQcXKBd2sRWA00LDfaidzzCFS1KLkVzX
ZlMheQdLkvXuGr6zjTuEYouEJHsRQkmRolyzsRBBffcg4qXgzjrrQx5fJ7Kr0o10VbxXwhxdunlU
YPjeMusy8/+dhPAwtH4TuqEDwelZWsgOLX1ZNo3Bt2EMTkiQPGCUH5wrERACVdOZlvVcVf5BuoVG
JfEoRP3YRmn1kSf28FAOvU2CeYjeyMTcZg+6ThjRydozuga7gWTMJ6EYGDzACa2QzQg+jTE8+z2Y
PIXH6IkwPmI+sx+2Gw1ZOX0ObgbhZzWtUEcoP8Jcs9looEEdFoPP0cWEvz4rDqpPAKXjxHjsNB2F
nTm7LXpCQGNnxEeQs8mV34O9THOLCE3fyUUSTSbHqfZa9GR53tCJrfZjKYKlHGZQC0MVmMhPJkwe
l3G0PuSyVYEkDhRIQJnmV2kf3davPusUPirHhvRTZtbRU/4ks90T+6xrnqhT9SAXndCuWsJoa27r
8ZvVqTEaC8b4EqMBsCnJTRbrEJWPTU4F0GGyyCMkbeOt1SY0KWtouuap6ShhGOJ+T3BV07jzpK+I
jg1yecVsWWbXrdgPQ1Vpj8oe2R94tPrMu0bVqJwsD0LL2UoMc7rOnCez4XZ9uy+KrJnDFtTWULB2
KAR5+qilms/XTBS0Z1X1zPW+l52l/ECTBwZGEj8PDRsdtxfjd3hGYPCOeusN7phoBhhVQHOH7rGP
BvEyKcMIlVYF5cRsdtTpnj01XI4aBO4L0wCticAHpxzD959K3e1gWdujCDc9R0OP0WfVMjEgOZB9
SlgOx9CsKFmkM6wTRiTaj8QbE1QylHjF65LUSowGCnLOF1OVmaeyVbUbCEwfql+5OmbwB5BUc9jg
LiU4TOuGVc6h/10TdbkxTAvM22DYn6Ig5FrXX/kWD49pSHE1j9ZfiJmNVLJX6KB08B0tawPpkxg2
VEUbnJ1sKN8AkCkvGchlMdrODuHO/93/j6H3+UbTdr/nS6ecfusWqHkFVa5f3Ja40VAm3VdHBRbi
qMVMTOBWcEsA1A5PSGaHX5GgRfejM72rqKh/BgmjngiPa2uP+lEY2ES9V+JZzUq1053ILP8C5VS3
Dr2QHfPQ+Bfp66mGgOy+QisuVwkMpx33YQr/Tl5O1boF8vwxCvurC8PSWVDC8JJnBsqtacVptZ3g
MbdBIvPcsx/bgSARKIb24Ot17x7RcIg2KEIurZEEZA7247kBJLFRQ73YgLtRnsOe71DJvunVSDSX
b02dkVvzxftUDjCc2lZytGZT8aChdYvoFcofIKad8yzdTT5426REgBqd7/qd33gfUL7RbWSv61m/
KFL1nmSndEkTyQYkNabmFXFjZF571DzMvtU+iYgd2863EBXWgqMT1tdkcJ2HQu2Qf8gHXlzX4lVb
DN6jPptg7FC08fOE0kxMChOUneKTCYfgKnqFyTp40kLi+or1mRfhu2qN1rWuc30FVqx4rPkDXA1/
RtI6SM91tWJdXZITT2YZv6Z97T3oTY9SnjAOrQXpTDcjPHMIagD4xsl+nPGhsEkF2ylV0Qide+W4
uEEokQ3gRVr9qMOOkAG5dCvvAki43IGzs88hUADu23r4rrUVx4s8++KbMUSsU8/2RnfVp7a09IUc
UcIqpxTx94ao1aJ2ycf7E6gORyABPnnQNtUtxMDK9GTD/uuLOv9wYi0ELZa0O8vws4/edBc9P0Ov
rWN3T30ZkkPgD/HRpRY62bzO2kCICDp24iOQfgUPkwbEpejCx7TiNo/Qylk4pqE8xSA7d6jJI5fm
WtZVD7TgwajK8mIiBLzJDEU5er32u1HT6tmCk2N79zcgL1NzaLZj3kMAzj32iXjjqQXj/MvPkqWw
1fR7HhHRswVgJ2oQk1XXck5UB7Xf2xMvrOqZ/dyUCLfqELd8c0p9FevW+MsI/N1INOZLrRdioY6B
d7CsGC7fRLQPKsXGb5GRQyscd8h4zaYIbXsNZoUs3WzqCfwUYeZbK/Bp4o3EbbF0NMfdjHOvrRMw
ss2K4M7cy2aIKt6G/4RCcOINGQz4z8rkIlcqW2oQirq/AtMZryPqnXKObuhI2JeFfWqH4SuArvaX
725Ntal/kgzOHoZEK19tymke69HMj5lGcN8K0S1Clse/qMAlF2NoFV8TV2yo0Wt+ZZW17Qm0fInD
QCzySEyXBL31daRkzS4vw/GISn0B3UWrvxpzqtaldPOn3S7Y/zW/eAT8yOxEfWvS1AFM4BXccVSI
p5Sirgd4DM6IewITjZ2VVfN3BMbf7ZT8CmgUouvKacQetpqamNboxKRIzETsZSO77qatR4CqXHjL
/jEnT6mq0CpP2fDzUTyJuanBnCw10XdLmCqLJ+JLQNhkt1YjlXvviTjTsWNnjOylquXV4yTRDNvC
5bf41lhFwO6ob1ZVn4JXnTt6BGngLqz1Twiz/G0rTRHHLiyEAFbnIaoFxTOxx47kC+T0ZMQFenuS
pz7Q5sspr9eF3z3dehBcjvZd51fhSl7+Y3zonkYCLBfPrFcR0ZH3STXyIzlFIGWzGTVBvTEMHg6a
3wXvaot2H0GTaSN7+aVGKLZoe2Qe6CWpDnOXor5YY1W9zEsOjaa8ySWjdmoepCmX7Ml+LaUZsL25
LSlNuBLWllk5G76D6q5uiFYFlGNBUoZmz90nr3rHn3ZWL6A3l/a9kfPupry6+9iwbGqvOZLhMSmt
f23KjPJoo3PRnXLcs0stF3z90+HuN4dBf8hSMBNyBOdb95zOqMSGSCwZqv9MRfECjggbbW85btiZ
BklZns/Jug9b9yjmK81FskBeSR9Hpd+9f437b72AEtzbekUaHH3YXJNEd3bNQD0hTERUyLoeVMwL
eWmaE7sOeXkbIMeSzNMfQrerb1OlT8j58vIfk0iXODtkTJrlGDoZhQIomUYdQN0sFcF5yoKAmg2N
baUAplOhmbS+d4yJEzxRTL6Qw+5+L4FjlucFcHtC1cjQzqs0pn4EVdzv7+OUWI92dTR+oDbobBsf
gR6nVoednnjDrrNm/SJpT2467pAR9c3He79Z5vTLodJ5G3+zdTPQwQUCAoX1CYm8U+7m09egsMWj
mubNLoyi/kXXUA+Y/b4o4f0e0W6nUJ1tXqoHwSWrNeWcuzCocbM3S1HbCtuO0Kg3pB5R9Q4GSGen
qrH3oCxvo+UUNpfeKSmv0iD3x6zeUlYeKa6j9MnGSMEWA+HlqaKG/kOHSDTB07lKFhGG3CTIk3h8
s3Jl1/UJpanB+IoYb3MpVb1CdSZ5M8ty/IBBAHbCVRWW6mvzKnyne639zuBaT7ruVWKdf1/bBsST
WTCdKNN20ewt9FVvlDrnK2iTgCz9FEbrHPQoHa6RAKEZqpye0Pwbrmx1g03LDnwpe5W6SI/15H2T
nWllaGyR9uAS0nYRTWKlGcHJGDsQjWblHWWTtSS5Z6nQZt0pXvxws+/98sqp2o1qpvoOSTS1XTdK
hKYcSkgLLy67vdURq3jwfSQ/pe3MTnn1l89NdciviEyyETMg1NBN8D6uER2azglOrdv/biwHuuAh
nqrVXx0UDMD6VLkwmP+ZQXwvOGVmHh+5XxZ/+eWafli8jDBXbKU12HpPVo1A8lwbJKt9Jq0vttYs
tfun7Ef6LQ5plKLdC4kYszUYd3fdrlyqh+7LSZ9c889Y6fprdT0M9ppd1RsThSSFamaoK1CxQjE9
i0sqEdqRNF1fFNvOTeZLbHmVw5SKvEl00NFpXSaObzxBaGU+mfoUwKgzLjWUTp9shOqdJdLh2jJW
4hzQ/dxrsn/oO++hnrhRwCrz6cQYvY86t1FudtmjNHPfKpZQmVRbcMPxu6HFP/UZ2iQ7E+uZb4nz
yhj/TILxjORf9A6W0dvZHXSGclAwVILHVaWDbmB9vtbpAjxkvZeDB5TIBOnoi2vb5NO4J6S7ziwB
La2NYsU8STc5yylfbtCHMv+sEjs5S0gDe5T6gocKnvR8RzqAQf/LU2ifcdIlZ8DC9Q0v8X+vc3ud
2vq4r9HPCt2UK+/afARTQKA53AvVH+0FAHqgYXNDZWODjlTKcyIvW8oVlTY+ZBSsHuRVI53TZHM4
15uQk9s8SPZHtY5C8z9GycskI6MO8RfQ3L8Wkd23SbETJod2V3AiQrKxrddd610J8Cr70BwscZSX
UZ8HVFjhHPlC8tCgqAG0n9OBsaPQkfsg8omGxL6yj4iOPBT50+D9aFw/Xs5hxBJZFZKOMhP535OS
sgtAQLWXIxUjXDW9yHemN0AXQoFqpc9oUsH5/EZKdrP/dNdqr6AM8p/RQwRP9YNkKtNgA6qXaTIs
+goJ4kGLm2B95zVrjPH2ArFFluXpj3lbAT6fAfKYrKeoc+ov2qdtWcZFNsLW22NshsDtkZRadGGt
bCNHoMSXt8Ylr1PzklQBFSOKry7uPo9nMOIMDonXeSnZUTgIkow6Gca7T1XtDy+Zmr1cSfp5ri5r
8OOUETHT0Ir4rDji9nrSJVwzJz3bPss5sUPBbdfo24gzFsX75QC4j+dV53sdO9Qqfsgh7EA2XEe7
j0I6YZHsmgeMfoCETDzsgnliKQfJS8SlswctRnLkvhsT887ubv61Obt33Dds//+QOqmbBwBd7Wro
OPhM4BuCNhAnHzgzbMNzY/fnYLSGXcvPPFJSs68qnDcisOZWWk4ixCk3tOrkeNWPwapAVf9xyRGj
juZtC6PvZrSgIk66UjnCshqhttON7+lEOeXQ+s3z0Gf2Y1oq/tFrOm1janW60yFwPtTuFKyNohFn
xbT6ZZxF2es0VRyaO8t9S9uh2yutCj6KBIkLTJMmyIbsUFZ7LY+8g+4HdEIV/LtTjtD1MT6YKM+o
HIzV1IrPxZxYjKPYeXKRfZGWbBSeArvUaH50Y5DEC6eJ+jXy6TUVC769rO3U3NUBxeZBFCprc5zc
a6cIDq25vm/QHXVIaZ89FH4sK4EMkSbh1/jSQN2buU5zktbNj3AqZ0HlQAJimmvt6i++HVk7OUJN
0/TiQr78QOra2phOoAYLCjSAJNQiXN9XVzOIQPucxPndV9QpglNGmi3lMnLBtmrHNWl1PtH8pqy5
GfKk2ZZhWKDrNr8FTzXYG9ja1aynMVjYMFMcw6Zb399zaxv5uSB8+u9P1w8jBDIZoPn5bcvh8LDf
Pt3d9ecT3t9BbLqkROIAbSP5kjnHDYAqbB/urxk7DpyZORm4+6t2keI/Ugr3+xPKBUWU//6Et79W
FLpQ/c6f7ra2bgXsd/h0crRcX37CGhqx+5vs50+YNbf/3+3P0pf/w9p5LUmqbGn6iTBDi9vQMiNS
V9YNVhKtcdTT94fH3hXVNWefPj0zNxgucAgBuK/1C0jgyfDXp5NH495yUAIXVNT8Rcijiyz/HOu1
dbgP75B2XAy1Eq+A4VXP4I5mvqtanktbuE+kyp4b3fE+IN+gOJf7ACw1v3ovNCwhMS19KHTPXHsT
VgKtU1x4MFnPuU5ELpx8njJRQtYzNfWTohlfZKPcVIAxDMsbb/3rDtJ8SwB0I/OhfRyKk1sm3+/9
PY34Ie98JpyuuhKGwlyvmmXas2FYNbGrPYVBoT+hA3Vyh1Y5x3MJ28j+EMZ8tbJRdrN9JOuZbYeo
QtLFb0PkKFwkj+cx5EZvy2GddQ4mP7/qfCxJPZznLrezjHFDzN/XsY5iDNmtNSNcQewyO8jioI3N
A+DmW0keNbTIGVV2hTjnr+sNsdeKJs29yqoYwYcdYhLF8n69aIb/LNS0OcoeaRuHZ0dvbueUVWi7
EwcdkpBs398XY3wkQSduXwlg/3KrxhkwfuMz9rCGn+cPjaJBYB2D6CL3rBRfUdBE5U4WHStFyb3S
QSBEZhvj9f3fenuJOuxr2I73AWQPueEMPr6NtzPcq+0Emzfv1xnuDWkl/jpLAQkF/XjmQ2qHRrIa
ZmugzIS2mXRsdEsxoNQHyZ7pPGLWkzccyTrjIlfX1YPnYZUwqGH7aIAuWJHPsV+UEDfpzsiHT1bT
hwttMMavcdGea7fzf3oTuZo8xBha6cgqMzXDjs3VmZ+o4TfH1H60TqB8CjPPRS9L5K86vB6cXD3z
EeoSS1PDUB+4XG1rh51zdDBA3nu5W+8HhX+uUTjShoWZl+Z/4+YaT0C1Skza5FZjyt8aXbaXLYPh
zYyjnFzyQu+y8XSrdbBRHXgRrEFU5PwELb8y9nhNS7xf0dKN0JieLKt8Tmdrj3nSmE8V+kPbqCn3
Ua1FxEy94KJ64EHAFyvIMXbpMtGz9jw1tvoUq82rrHeDxFjFU415FRA1OJXGKi8d5QM8q7bxdN8m
kczhQ38udIEEbW+Ge24NbS2rWSEe+2pQX+JHawpdaGB22iKF6sGz3DBNJAhJxjc99oOZHpumbOEo
z7sT9uNb19IOvRYUxBfDVeR25Xoa8+zVs0mfiQFzBNex09dSwVbBLsB3yGInoFzFhfpTlialdS9e
7J3lkWi+WE+opC9RCuZdPG/cfAeypH2RhT4ptyi3t4/y2CyeXs0gUh9kiU+CLq8fxifZNe0BAQpC
9XvCB8pLxvpzz61QqguzbCJi9WyMQYuWqpMb6ymK/qqbMvhcKFw3AIUtwn6yYzzofzfPHXETLQ8+
lr6/1ZfWHGjo1IQH6fSW4LYCrLpK3ztl1JH/580vi0ZJzNOIzeAQANJ6Zw7wplpVfIWuPr0JayU7
YVKbXoyy43/MCK4ew2eyNWYC8yGpiwmvr/igBObWUePh2DuTe5atE/lvcEjB6wi66tEy2oe6TbN3
U3Oj44RlOOF4Diq6qdjYYCw28iCrxJJ5FBGLBxxWjqj3+5tgZkzKTSx9ebwIH550tuyRlQZYQqKj
SMFMQV0/x4S1xkTojyIxarSHo2Rd8A1vZGM/uv6FPOOtJKtq0QfLPB25hebDPVLaR621yHgNJQlI
ZEFfFRHELBMYiUCwt48hF4Bg/qlZzVeUHYD9RDNN3HTKa2JW1tb2p5kzNyACqPDK9oTdPLe66S2Q
9i6/NA70KW1Oo2sCsyigS99svyoXSVaor2Vok2oxdZ1AtuntehSi9p6CObEeldEaZdXitUlZmvGn
7L8RX1vdRqryZF/2nfklMWEq2BDDn0VL1KtNo+xsqAWZu2QIdpHq+JfQMYqVqyXZe2Qr3zPHsX6k
A6bB8xVhevWoYLXyIay+BXzVKY8eqg94i0+4NA3p64St1UuEH8RL1+AElTj5k6yKGxMbzViArJ4b
K5FVm4Jw+lq28mxMTp2Ja55sLVEXfmmP97HIx81RraQ9yXbHy7K1cPiTKR+5J7qXsctWFXLG73hp
acAvIqwE56JRWs7GDkWFkHXbvLMSw8opGaBPyNbM35D4QAHFz+onqFW36sHOwmNezOjouVdacM9B
Hxm2oyqsY6+06cK0lP4861Os1Ab7P9OehrOskxugCMM5nTdT3NorLJ3oMh/RI2Q7gl2lRZZ1FcHS
e7Osk63IwYGeyu2j2qTxUvST/9DYgXNuC2dYjsbkfiEEdwgGf3orJwwcCh8HbziZ0afAnPCWSN0v
CoTmVa5PeO10WnzNSd9A69WdL3k8vmuYTwRkNhahn/fgGvvoet84LT7vTHSOkBkrd5G4XrKfFDtc
yC5p5PzVOYjQIDbV/IzZeeEvbEJ1i8pqG+5/WWZ1sakyvp7Iysdrg6DZYeqB8kh2QDem3+oJZSXJ
HGgpAekJUXOCVTB60TfVFtGDZAfMbe3c8//iODmKaQ17V6ujizpBFVAaEvG+lXhPodV7T24DfMS1
H2XNqBL0QSanXck2WWe77Wbw2ukiS6mVJLumR7ksxAQuX+IdfEW0djjH82CFr7ubCcx3pFv2U4jH
CqL3GQsTo7Wf9GJyH1MHmAttsqaxLWXtw2dfpUWDamOcxGsDAshZA5Xt1nW8jOOkfsNa/q89WQfN
SjyPQ7kEQxF99vqfhl3Un5zSzvcOBLe1rPaD6Og5wiTZy9MK6xikDLI++hxP6jco+91jmIjiYTSw
RJf9m9xAKqJw+gfPULNHXzd/yHrLK33mAZWNbA33medWJ1nPs7VFOzMT+9jKgk+xSXJ+vhylx4g1
RYJtK4tcnfXr6vreHdbFfBUozBwrgYe4vLqOqdSy1/1Ng5RKXPXFj8rRLkRki09TXFgrOxnUs996
1bHCy3XT91HyOnVAFIjTFD9ggy+TdjAvwsCsXJiGj9RlgAnIvHffZEIZt3aXnDxb/F4v+5qq+RaY
bvjadeZRS239kz9U6JDlSXiuNAE9XvWLtZ75zvugpxc/crXvsVE8gYrL3o2Aj9XXOPfGxtSfUaeA
OWqGzQdY+X3A3Pu75pefseYyX9VayTduSfDdiFr1oQ+maBbN9D8nSrCWXZFDwtHJK5uXAvb3pjNF
cFChsl9QjxqWujZyE49mhxT36INqm0xnb8TejgVGIsWC3qe8bhf9NKafrTL6WmaN/5VIwkOBQMeP
Sp/WKo/9cOF1Z0RPinghbORvYIwsoH5szCKrf3ihesVMTXw1uujH1IXWTrG9fqPiPPLsA94rymfk
Iornrq5YgI6+tpF13WTWF4hju7zoi1sP5ApZPacmYQwc5sYiegrz2LuUkQWKed6Did+sRFpE69ZF
TmQdojDGL+Ada52kNK9X1o1WlTzdWlsfXlLsttE6cRAvIt0tGOfvQ251fKu3Q+T4oVZo63iI2k3q
Yr0cK6ly8d1eP6YjQLkkKOovXfwG/tj5mtbCXyK9rZ35weyziezwsp4bxPgtg4f8Jbb7eB3UrAPs
EYhKqWKIDKnX+TqZJYwMEX4q+6TbRG6s7pXSwrEjxjJd9hg6+8WAg/ka5WawQx/UBbxn168i055l
BySJsgWifkDOmqbe6kqk8xWQLwKKCbyu+eSAyd4paVZuaoxgHJGEb+jf6/vU9Pq1O6jWZ3sUq8jJ
x3e/Hsydq+MbIutr9Ws7ROmHwM5tK4AfbTUvsj+nWWZ9NlwiCkOqOttK9OnHmH6VbQkc5w3LamOH
Zcv0PhrNStZrFgtVnGF1Yl5D+EZAeSdPQXzHWUVKtDXsVFnWVojVGWuJo9wr5+K9TjaYYf1/dOlN
z4RPIczVH8cOIO0PqLrjaInEn9zUMTjlKsK5+16XZ31x4SLiLZkCvIh+dU7nBtT6XVSnre9/1Ost
lNswaM9/1Pt4RJ8FiP8uscdlA2t52ff9e2419WM1MxddNHyOv6pgvTePmNPcqsiy1QSRYMUqLGtD
c9RWJY56j0FhGevWHBA86TxvUxpmefZY6e1gxQ5HteX3JC3u7wPbK49ZgcN4g8rn2fJR1GmTkgyG
gotfghbyNYwbNAH8OnjOtA6F2JjJaKyrD8AAikttG+rG1jp/keeWz8L69l2o4w6NBFamtp1fZJ3c
81PPOsAMepAlw4txYgfqVJ0bElJR2ueXW11cZ1gIZmq6CsdRfYYMHhzaCYfpzDfHirUezusjWRHZ
aqVttXIi7EFl0Ujc/lSOxdeiztTnxqzFA2KLpzTwlbdWjyMyulayk0XT1PpFXsb+rTXqp63pJf4T
2dPgpdXFSvZyJ+Yvtck8XoWtCPALrZnRmsgT9n58CmuzfYvMepmMBnLMDpHCyezEWhZFm3yHGz9e
3axLHnPWnlabAhL1TGNd2lWL7iUHZbhVFWRMdmqBv6tjW81T7RIFNtPoLGZl26S1onPHy1+2yU3Q
t/Va6GG9tm1twt7cE1fTstVtAIJkn0d+dpEbzaySlVrZGNoZRX6ri9opg60UhLiA2sAZ586yTu7B
4Kx3qiDBea/zldBfofaiLUAeltO6SwdyI7MGT+aJ7BBDatqmlK8ch5xdJwQPKO/V0w3/Z5QeeGG4
P+LK/6mLQX3LamUCltSEl7Zo3B366BFai7b50Gvwd0ujrN60uIzIb1TdD7C8lmF4P406folf8lo1
eUON9m3TZg4KdV32WCUFlqb/vb6bG/+oI7aB/whG3Fb4s7KCRn/wwDNDyVCntQmw4FxMhgY2Mv6B
JdGIqss4HuXefeNYWrbVEgGLGns3b96EzENgPc67sVG/dDoZ4rvRm6zXFXj6su7W+Vc/2XrvPNRa
tU5VE/tt2GhbzFZH0EY2KT5NUdAOVK193ATRe5hkXyLbay68uKN3c86Cp81b4DsDoeHsWR4yVY1+
IGWIYfjcKWUFC/ILtgdRWN4pI6+NqYdZZA2O8WrHprbKkrG5pJqe7jS1ysAvGPapitN0E9aD9uRA
Elv20Ek++sl5Isg+A/mZfpG0Wvgw2SOfaUhoGvUSumP7ZDa8QbJKU08aWrWH3FWC3VSp06UM83E1
YmT61veskstPPHOyk2mVpADipl8Q4FKTFfDW9BTMNClPQIVcyLLcAMmLQTiICY/G5O8WOYbsLvvc
jpFlXUGxte8+xsbMHsNZ+lob+uI05NVFVsVzFQgE6xz37VZWyU1v6uJCrGAhj7nXyz191sS+1dHj
1vXX+EiDbW8DqhlxuixpLm6YFyfZX50iZeNbGImXwvC2FoGt41TF1aEteo8QvAjPbmMYGzBxyRUn
K3fFwmV8LkarJWFsVPM7t8SqyAhWroB3ZiYmJvcV3haLbFYL0eo22cjKWMvd6rbrBig0+0TTxqM6
6kDQNNbTRSCa565PQYKbPsHqTM22qugRRhxKcz9mdbXP58hkjCLjZvLq9FoqMpStBy+mWmRLW22q
T/gIh+iEElrsECaFzZkzVR63/ryIWgAsXHd9hdSYXzhbxx0X1gz46ColOrAAx+9tLjqh8BfwJZRT
nGbd269uwgFd6A4wZorQ+Kub39g+pmV08xhN1svR7LkbuJbfuzELscEJTOkpadt6q6Quyf1k1J8j
264fQ57gdhta1dLXIQV0KBIcai/Vnx0713dFYMHknzu7WL0851B75q5mmRVLDazbTnbV1DY9CAW4
tiyaTovhpVfpu94hJYRskPqchShrWp6VvJUBqx4x6fanNmYyzM+vfUkmpCTCVvuu5B1zrhShbWIV
C5cwV7wI6i3LDExXwdOsmySrHhUFD/pGQDWv4w6NJpEROiQJ8AUS+bkIBXGL2N0FdeH+JD/36g9x
9VFmVrl0lMp8MkDJbVp0VM92nBh7MWbGDtO07kGOiNRPjiiXj2p2N4Rf6oLZKe+uOXZ8G7HKQO/M
I5qdVy7HWaTQBBa1l2ucf7UK+qOOjFh1CDNC25O1CyEpxoU55PjNjNk6Q38IlW7FKLPHqC2L10pU
r0Vv6A+j3+WvXGUBuNEiIjM3TkqB1J1r1AfZ6ogmRr/T6naylaxHhbqTb+PPybGEYa1NQ6x7aMQD
GJoK/LuRfriRerJmDxLbYXkS+N6n3LRnudFIPHhxAzCz03yW5y2EsKTqFo3htD+mjR8o5Y86TQcA
IkhiqWX/AbXDO/lK/demFc24TovUWPzR8EfRrhtWW5AjZf0UFWiHeFgIZpPpncKWMDTi6yxaY4sV
fhUN35mRIcg89D9RPnzDUDz85GXoBMMr6i9xOli7Bl4OXBe3vGQkhFfIbNtb2xy9Ja83vvZ5IyAY
HG3NRUduMLAXl5UFrqgYS48JmWnL5/01RYvIDMxT3zT+ix/0842itxgzUsw6r17XwsLyYu6MS4C9
nQwTuY25GAoPHWfMkG9DOaUnHkJFvMpDJ1bFTwgeLZ25q92KfsnUJ9qkrCfgRQZTsipTFp6FoQzG
u8h4/DQr1g1DuACSPOD8ECE6YK3KZOx/qKX2nJNl/OJ3drPQHdt7w89rXOK5mz2rQo3WCE8fvcxB
JzAc0WyNp2I/gMRB+URTimVbdwemGi54dlo1x0y3iuWmqyLx8+ds3oxkFsg0PMoa1Q9OnjPtVZrO
YWh7Z10rrAnfbujTqu1nKyBCvbqS7fVIRLjo0CtuhH+OicsvK3NwF3moviQO7CsbSYbtSPppY/t5
vZTKQlI4KJ4JsG1RztbxwFrVqcERMdXfHJOP5yb6RZZUQuggr1/wVG2uGprDh7rI61WQO9bH2BXf
nczKHkuvUR6QhybpbfXcR/g8zNHIR7LJzdcsFN8tvrMPXi4C70tgAbEhoiWKzVfc5vuHAhLTOnJd
kMSeg2Wm1jf7OoBu7aM3OeKdg92OOp24Wz5rEw9IfEDwf2u7YGN7ICzRe4u+e/wwRq1ou0SLlR0B
wK9jjbB5ZiJAXqGH/heXBYXIXC+dd3xE/S1WJ/nWrkrxGNrlOfVHHVMug6V/nX1TW5RdCDqHVyeu
HnsljPfDENlHRLxRhJw3VnoJyi9FFbbBIujhixZR97PXN6qhboeo8j6Fhd+vW0Otjy4LiEvAJS5j
wSTLQMFhg+u2eaknESx7YpGwhaoYpWgvTBatSBxon+rF0MT0RZstVhFPyRe+U5b8o8ZNobrvIVq7
X103Qlmlh3DGCyXe2jXKKL5q9e+eDVyrNsPuW2CN2zqoSNwJ46XLTQ+WnvIY2PmuNRFbGB1ER8ZE
X7YtJtN9FrrbBE3yYzE0w852lYM/FflaG73jlDbdQiXoQSBGDJsuMuxN4YtPoZO3OLy70aLJx+gr
ukxX16qcHyU3D1LOeMAig77xlLY9IP168OA3P9BhNjOHofCQj+DSE2AgQxDGj3KDQJl2VBJU6eeq
RFGQFctca01uRzv3zqid1b78NLjltbJzovFF/QJ9PL0g7Ky+For2hkqh86DHZXMerfrax0B5yiyO
j5H3I1ZFflIRnfDiYdwHDgoowPsL86Q8+AKmYmhnHz2ojC3YdKSZ5qIy2pc5svVk613/IOwW4roC
qM1U4mhVqyI86p44a61w0ayfEYczMDH02GOK8D0pQzBSI/IFsl5uIGOBp5ddZNkLm89M+nNUtMfX
AW+hS5XGr61WNA8EWrmTpp4MX990b6qbxwtIFtm2jrrvLpmQR2yCjfMwOFAbzTBaMtsoTuw9ykZE
4/tHfBGAK0/JV8L69Og1a9x7UVIubuVId4bF2OgpoLq8W5eDW71VRizWmEKWW1m0DZvXj6ehLxtM
8N+8clz2LTRQomxGfrztOqxaj74J0285gyqOSWA+kQpWlmGPCWHoHfJmvFZjbF3cDFRr365Nz/jO
uq5aqHH7tTet7jq1GWmnApnPOvqYau7DWNGXo4ibn7353LsOKj9J6J0q0kwLVKi61ZBAnhExVuSR
IvwdRnEEnLidrxlKntd83iMNfc30tILESZVs7AqIUn3Ps1IWVd3MHhSt/pqA6inw/XqpE7XjHYQs
lCw6UTCdR5dgGe+5FzCf/VMmiiU0CPulLNRsEQETIHE+/O6tNs3FNDF464b2l39lrSZ7yAaP18Pe
GDn7Lwc3B6XsMUp/Vn7pHoYK7UdX4G8D6ybbRSYMK/iZMJNrtMlYco8bozSqy+TWDmRLVRDDCa5e
WxW7gqn6MXfJy4Xc/jveISTnCqQUEDycLogyF2s/itQnMSUOLkO9+lKmj3XNBHS2633sujjedSaO
8HHgtZcxmpMvXlp/6H5+Vivu9CQdcFsHzkSUy1jaDpbrhrDMnfAndQdWGifzQk/XmuVUe81mNMDd
8yujr8hMMy+FtbzW1dr+4ZbZszZiE9QUqoptjbLurbj8ySrvIeRZ+BF0XGEfJgUSTZHY1WP74HIr
bRPd7beD5Y5X1XGDFRrQ+rtKglK3s/hnbp/JZAEd52a+2kPrfDghOqdVpzVPJJjEpkrbAqxLDTaa
MBZzruZaNKZY5o2TfK2KYRkWdfpDDWtMEPIofbWBBm46pE+O02Sg0mKB5Q29XiOnP5711nRfXM/T
eGRviHJVX6LQgt7pqtXBN3sHPGH/QwsSHpSuAxTfamyA8CI+IkUcr4ncjA+ZZ5eLzrK+xloZvEBF
HHcawqlbRE+9V9boSEXmwTdkLAAQ5tn4NGZmD+2nVjd13ol3dFEPskdktxOsNeJzet8UWzE0O9UJ
0j2aEPZeI/9w4rdMSP219gXpCW8VIeS/FgNB91GPxlNO2HcxRJ7/Ypkm4aB6OMzYk95AIbgaQAsO
bXqOAOrBqKnbdW1hUx3wXa5s/C/3vFyUNxFP4cLtXNLfc2sjXBxnLPNFVWctUr9gUtTyIq2BVBhm
1++FIHo9uVr+4aXOjx6k6bXyYvNaGOF3zNpzCNDeogRHvYTHh8KCp9p7TKTG7dAl+VOgz5HrQjTf
bMSzskhoP1jl/KjUyHmtkH5aa1ry4Y51uSLv6V2zeQNmGSVVckc731Z0Bc2PRltNNZil0K+9q+zo
eTbQ/Jgk9r2uVAab6C8PlnkU2S0lrnR1b2PfBkttzHXEZeh6gs1KEK7doszPStBgQDClCD91RnoC
dfHZATB5jgxrXYTNMxLU0VKf9NPUeEczI47reK52LjF1X05jqK2sth12Xtroe3xIxks5b6JdPhJy
AWUQ7crAi1amLfR3e0RPvx6Gn5DhprBnxY6s1WtNvH3RtF6x7hFI4nGZBtOBDMIyNBULo6jS2Kkj
ILa0sjViNYGz8xMlX/KX537V0k+hpyMD42ICY6jleJogqy4zg3R0bBvDqrcSIvTq6ECpE6JbJK14
Riwo28m6+wZW2N9dGlfv173TGwtmI2eTVMG72/SEYRwzepvVKFddZhnXxAu9TQg528+sLRmp6QTB
KN8FFo43vV6h+BO15742smcUFZhX47IH9soc9rJOy4C+oC4LHFRxrywFnB+aThhqmu3I3KfAYJaM
28QXVVHGQ2gW0wE8Nt+OTwYjgtR/EmCPmAgmn5SGtEMPCXfdIcC8y6rBfVSx91QdvWPRg9M8vFdi
pRFrnDASyzTIohOY4XwfTQQsXGAeq8qZ9JURej7iLv1TQDTcs2xS+FOs2OcWhKIPX+1RKYLikbn0
zHbGNmKymTUFoHdfbYwAsCMPmeQhxPWKyxdB9MR84f9jg9FZovCeX10x2/GKVwcy8pXIZ3bbVOSl
VxUKYetx7iUb4qrxH9rymyxgdKquSZgmK8eppysKU97C0NqBLIsxXW91qmVv9dQ1wb/SRTawWjAv
FhDJuabs42SpWhi4t4qoT4PnVCch0r/2UqQWUOhGhhHRa0DKss9tlycR/6tU7TYpb8JzbeHuq6hW
uc00z4dVyYa/gbcXrUP8Pp/OVm3zAsjix7ZSEm5/HovMYB0cYVHoxtgECkltOY+yrnULAo0NsqWx
q7NManySdER1Qf1tJzXPV0U1PgjkgK4qygZLww+Dx5Cr3hKaS8kW9qjmB9PVBUx04qZrem2FrqDJ
a9o3j16pZ9s2Nj+6sEvOYfedIHj9kIqx3Hiuj1pMhANR4yO6KffQVEYmR+7eN63zMFTDSOgU+5HB
Vm2MJhz0qpX0w0cV5bOFvcXCMpX2jee9tmxjP3iu3Bqntrj2L7bKnyJKEO2JkqMt8ObVhcWrZS7K
TY+oByxIrxiKhWzSB+LWeb9S+lS/Gs1TJMWZVDvFnocv+KbdpBKO28MKI30xQSph1avPoT4M3KTA
ktxUoca0ILTFRgtU4ybgVLcCM9JBR19olnCS/Xp8rdCLtk9JgY5AGQfpSjiaeWgj+PoeYK4XLbSb
J5bTC3XIiheUH9fAJJXHeaLui0Z7N1KvOtVZ5N+KVplly3js4w0CLnis5N2grDEvVbYpMN2nxiy+
QZ0AI5b3/YF7LVr0ZKoerSIBL+el09byfABXtfIW4m311I/Z0hR18xKMY/1SZO61REz4oQyU+sUz
emvZjaPgCUvRdTV/S4oiXvmt/2AVZX/uytF/yDFbR58zfg+yuN5HalhC3AiSdzshNkkcMtrJ1gQe
NRh5UmWy1VcwrsoT5Vl1TfWJ98dOVg9Ol5/SsADZxEITgOQUIt5ABtMymnQFH8J+tdIEAW8d7XAY
VfZr1hD7Bmimrty5aI2qti0LXu9K4livGSwlIKFaupbH6l4XbFH4FuvbsQLkMG97A4VfOjPDazbF
5AfopDFU0g0Rou3wv2RRx6RyjTK/upGd8x5Muons6K1VDZKc0E1Ybm/HDoO/QvBH3crOBmSKVR26
/q01tRuxcqDZ72RnNeoBPXVzGlaedwqVpdm2yRbc6M5yvO7SBaOzyaKpPLnJsSBC94LbV6ep/cvM
pHnJ6uGN/Jx3LlAW2KHwgLq+MfQX0aZ7KO3e0TEU1FhkXat9qSaYWbeqzuiTBxOkgq+WeoR0aW4e
yY4c3B63adk/r6N0xfo5wr4cdxMn75niReSJ1TjFoI7cRaYN3/LS6r6UZahjE25YF3jp8S5CN6ol
HXYVVvIqVKzCbC/XD8TUu2XsDcF7Teh4Y6BzsJGtWoPtR1uluIvMrYUJpK8pumsQucab+NJUWbDT
wwLR8p6wXZzZ9apRqnoLmpn3lhtM48HDpsJax5bz924675paVunL3zr8tmtmWrlJZrZXYD35Yx+8
2Xw8SMvjSkEG6M3g3/bopxgRzSXF6s1LHIxPshRPefFQgc6TJTBW1snAoWcRzfLqU43IkzsM6J3P
o2LQaWxmda1VbCvGZfTVvzamsncUKIf3aib85SH1AVPOne71qYnmYjhG9vKPhiKI1UXlZ+P23ll2
IR7BWsdGa/7X6fyOBaNVa9orxgQb+N3jhzvZ/mpqvf40arl6VnXCXUIHOBizRg5HxCai2UdIbqrZ
VkjupYY162BgDDs5OArJOu3XXlrMSeYOe9o/GmRn2YpqL6Yf88jyMDx/A3QUELJYT4Cob6M2xJaB
PZGUEguQzKtknPJD0UR/beAG5gci3/lB7t0b7v3uDX/0+w+63IcHbobgvRz/fpws3vvcz/QfdPlj
qPux/3iV/3i2+xXcu/wxfBMof1/+P57pPsy9yx/D3Lv8776Pfxzm359JHia/D60b8XcMoydZdb+M
e/EfT/GPXe4Nf3zl//uh7h/jj6H+1ZX+0eVfne2Puv+PV/qPQ/37K3WDsGZ2aBSY9o5M7aL5NpSb
f1P+rSlpQo7KyRHejrqVhZkUv5dvB/x22L88g6yUQ91G+Z/63896v2q1x4VmfW/5faT/abz/6fws
Zlh692bM7Px+xtuof34Pv9f+v573dsbfP4k8eztOV6vqu839096v6o+6e/HPC/3HQ2TDb5d+H0K2
pPNP/kedbPgP6v6DLv/7oVyvRjq3Nr6MihUdhdLNComAzY7pr41sScaxOujGVVbLGrnXyAPufW2/
jo+yuSaBtPdSbNmMPngqDGEug8aCW9VaymMRpQiotcMLq2CEbOdSWsIk7MC3zO3ymCky7QPZ95+y
Xdb76ERtphpFLFknN82AWoZtAgJrEds/IRd9QdQjvVSuku5718PwuYfn69rJbYNCZXoucxRI515G
kuAkJ1sjRwHOFqinW51s1hPzB3Z0BEQcgbSMHKoMB3jOpa6ubx19VCVXjRW56CRb8EuKCYsdVvbg
MDFT3YQJXq4uejcW/Pm+upgEDcjbx7B75uIYOdWl0tLqomnC2AZmBXRdHt0ZzbjzK5ANvx3tDB7A
5Fx8IC7IiPLAxi6xJbLax/tYcuiwNxqCmsHxNl6UVeIU5ymyvH+fUnbLh34460wsbt3MiSWao+88
tR4gMeMXFMzu9jezeuSRoaj/ZlwvVPhX09hvLX63I6Dc4BQ2s5e9b3GQrJSH35srcCKe4pmHrBeg
KtyygnSao/RROPuycsJbwdMiDzTMXF/+F2ln1tw2rGzrX8QqzsOr5sGS7diOk7ywkuyE8zzz158P
kBM6udn31K2bBxTQ3YAUWSKJxuq1gONCcEXy6jZDGpdpijMnaw492u27ObfIZqq3Q5rl578nztoU
HrtYefxrLTm0CvtCpts6ao2FVn2K0NqsDsE16rLgKnuAvQJ0W+tg7wOZ5Vwb7+KQcYM3J5eZylIR
usy8LWT0H1w3ScmbRuZJNjOpsxPKyOZJ9hBMm46Zkq2kM/sdJoe+aQY5BSfMKCiORmxWWfWeCrwM
tbEQ4rGu0q+9omhXae0Rk9uCqTXW0nHzinDZG2aVlLce3MnYJYITJ3unlFB6gNd4i128iRY+ITKk
k7D9w2nMhXkwdffrYrfBE+rwaeUFpzy+upee5cU8NAxB1Q1QmIh3/ft93YY5pXqUGrpb+SYsJ9D5
ROoMhi3XP8nGKgoU62/tYh0SG2tBTQjZQhGbgWxB+HpC+W5OB+XdAmZVkjBIh1S5LXib9G7BeoTr
VYGhYaPDjH42RRPHZXeWQ9lbmr9s1OlBG8tGbL04/p8WWKbdXkMfvV0BtV3Oxqce7zK2iCgg69lD
qIb5Q2zl7K5iBCWkg3xbggY1IrUFHOnw0ronSgHmfCXHYE/fjI4VPiO0oO6kHfSYd1pmLLG1FLaU
y8i5S8xfwzIYqcbw2uOsJp+VLucko7RgcjPj5CkCoHZ0HZIGKt+w16o3DjKCAi6PPbcXPjgCxp4X
VNeVdloDqXKg8Bdwkl7ASboJUE85lzZHj6Irja3wyN4SI6c0484ZkW9aQqX5X8NIQlSWlVJ1vvp9
Oz3OnvVgttnwXLHhPpWmXm+nOs2/BqbFkRIAK1JnEyRv4ghKTfxPlQVwNamgX4vb1l8p7XSUYGOJ
QpZN27j+2rK8bLvYJGw5p6pum4HfWkvHDZ7se368N1y++u9Az0HbJ0eYF7/dAjuquJsIxlwErvyT
V3neiZ2rma9kVzZwsVtACBo07W/WmjLtsdKtnbFEQnbqI8MpYjg3QiZWNHK6W7URAEvSAqXdjDCG
5hCqq3PQIpsTNde6hPdZ9mRTThnVtrkJqsNv3hzJ714aAHKAydncy2DVMJCDTkI4UVunuR/z9GPs
ew7kwymQUyWd0A35ZYs5yrqXjlD0/ps9G/OP6e81kv6ZtGV513plcoH7P7l0tbNpPFKfkHq9maRz
roYZPEmjlUdIaO/U2Z2GlYxpBhDUnHuiDJ97CfWBYq2sb5toL7tpZ/1wI73Yv7PJl4p/lvCC38m+
Qsp0HI0MojvTO2WiGW0NRsplLHvoBKNLYjeHv+1K753+ZRut0D8piD6h6S5ibqtKqxzLObLpJ0pP
1tJTVZN64FS5t2ztwTTD8mNLvjlUAbLbaWi+kPVo7a78GAS5ioL6AK5fLT5qSMjfW4P9JGfEpZte
6pKHxtIkW2t3XGhMSq7PYR76Z9nLhvLLFLj2To6GqfLPQQMkmZv7r5D4d2+xDcBMERjxUZ8Q3sVx
myzXkSv+9XIt1TqbvM0EJ/4f85bgt7mRigqFE+3UMCr21WwGj4paw0JfeeknsnefrdHUfiKu7Vkm
R79uED+lTtJ+9vqEI524Dz+Escs104qVs93a6fmvdTpIv87hUMN3w5f4TlMb5zgoJfknaAdWLeI5
dxHyEtOlgxVw18dAL8Ei2PVrnCjeNoWta+WQKOfANEu2g1F2d51oOKx73yw2GaKp2japXeW42OWE
ZSjDpC0vDfswJx5abX8saZXz+1dY5hsxxxFtlj34lkUhVIq4gwMr+V4OU7XMrl6WXgHYJuW6y1Gz
CELUtkKjhedrRIFLM6JxBanWwMH5H02BXi96rxbc3ivpigcNHmvZLYMMFdiKtNo7o18V9tYYYlBu
XtPtIi3RRMlB+CSbzoRAAq37RzkKKghwlohBhA1ERM78K4KnJvCPGvLeWpU3G44dg0stSZKqNuWx
3S/GrTRCnRleJkmIlIogafzvMcucJaYRtEvSEcdGcFDB6sEgVBovcIUkvla+9A1KdL8GvzyVUim7
nOooimHEdc8Iim0MlcNaXgaXq2IxwYwbCsdiu11HhcOcfBLp4rIqm2WpxbFMW5ZaggsEm8jXZjnX
9XZ+otZ/XLmcuJ/mBL0YPXMCzlopKUodv6vWDVwlYad/GIUTYgx33Wkgs2XsqNjWOWqE3m1h9BXH
KtHZrfXoXnqjkr9InkFjLocOJ/NXMxjPCAepT/W07amPaUDSAVkQcuduYWz8zg6POUIXd5kDCxd7
ojLZyC7E4lOzcguQnZSh1rt2ysdmVRnqW+jNv0yVvSESHAwTexU5JMtONdMICC9Rig8u1cZXvzW0
54lDz7WROOYR1JT2HNaOC9t94KM4XUIVpprD2hanrxaSr0fLqL5Xs+qyXRU2MI0BILCuPs7iHFY2
ZqCZx6htv8tRJ85sZWxE6c4/Y8Way3TZk+tqhVIfYelKz2MyVNSv8zyl8TncmzWAGWnrNao1W8/3
9nNVKNeSOt3t1PaozY1BuR6bTDvNskkbAE6FkBNcScM7l/AXcH2cgqx/68mQd9FGEn3KC7U+gN6p
T7oKseRvtUEpOSiHRVScORYJz9LUSlXCJuPozFZzQcH/S59QBtc2lXPKqAM9RrLw3YxRK8+W7QTn
2wLSs6wy59Bdb36/jalvOCifg3RtReUPjlLLJ06gqidFSb9w1t/fmWKkqdZ4ADKJlJWIKCu9eiqi
bgP1+fwg47VqRoh4pERKOhXLbh71ltS9mC4n+X6qAThC6/v2Am6aXbLcorbfKMv1QKpkZSdecZbB
oAjmoz5RKSRfH4UI9Ti5HEtCXO30xmvX1MbFUYDHyqETQKo8t1TlyGHlOc1KNRPnkgeK+vo2p+81
46Jk8Iz7lWe8LnN4iI0fdB21vxBOy8hJv2VgcO4L0XCEqd2HemZtR6FeutikIzMLdBISVH7kUDYy
JDSjpxF04mkxyR41o6NNcmZZh7ND9+TnUP7+frlbpE6tuT96YF3FW5DN6JgwqOfhfvCV9myx9yxh
G9Dbsz7WB3sIpoOrtS30tJhS3TaoWpFj2ZXW2xw53W44RASKWzXbcAb/3LXFPyYUKjWfSaQctI4t
hGzSPvBBXYlxoyr6zUi5y5t7CfzLNosZnd15b5Ol2zRSfa+By/97aSv13Axtzz+WLSl9ORgT/I3w
gqSbBMWZT1rnDdxpTUQ67aD4pLkvkCI7HyE6qy9NjGSgM6b5p9yfyq0bUF7OFhui51pdOYWqbTyB
zEcKOj9bArkpe9I2A0QHViw8sil+9+QQmjTcnpVCyzOIG28xHFWeme/gpe4etDDrH3TN8jfDgOLN
YrPVKrg0pb+XpoGiS1hmBaWrMbnjURplE0MMsbcBdAie6+5haeynuPWLB9CZDltFiyLOoqk9APe8
YBXb6iWzQLNRYrqJodc8lJxWf+waPqEmtpAcFkrM1P9SXe137dkUw6EFwUqFsH8nvbYbfh0mb7rK
qSBg77Narx6kzzXLfWfa6Qfpi5R2BQInfdY8zXsZkB+G4cWzlecIprwHAJvNufBBpIpRBrXBrdd5
KSIEWt8cpWO0gvrBq93uAJMWzyMieHF0oXJUNbND8IIwGQuOLdh1AcCUJVaujohclYThbfbNF9bA
MRRD2ypB4O+8IYSHIA2Ke9moFtJQc4uArhyiWvzmaMoGahpVDXZLcC68SE4MmzApoZ77vUoyasV9
EOreduhKBIJ+O+QMayBrFysOZEymsrNh2j7yOvYx11CNEeSUqpDaQ5YLrWBJa7mMFzfChRBeyvHU
ttWhMSleDpN5X3D+D8tT0D/4hs73TfSM5BKjAXjPmfKbJfaLQWR9+APJAOHoy7amggEwKdnira+k
1OnHHjyBENAeB691HibRUJWLCnBNdizVIuchzCznwdJ8Z9+OibNabKamaHdUOJ2lSU6VsdDYrNpc
D8Eospp0akEQ3V5msS0v4/VUHPdw05y90OmPFGZTnJ6W86vNI/cmMzvykWLowkZF2b75OPZK85SY
zj5Q9RmsSR+cUxCm60gOTSfZpl3QHKQ3qsavsS+O6kHnvFR8e2UU3CoQ37MhRLSCpatGy3fQckR7
OZzjChSlFnoXOdRqEJ9K/pobYXflTpXeJqHPAvMwTA1bGVUalrKqa/D8cpg7EHbqCG6bFV9buyxQ
WoAO6NiUTr7noms8cdjAlRwigf9ENvTbEOJ/gyNwXDtIfd//FWvCE4AWC7F5iso7j48bine9TavO
xrkXjezJJkKK6uxUoV/BgY5HAW616o2khXCTYVI3HwyvjV+HpPXi5zLv2tdS7X5oXbRznap6LAdV
f6YsHXhk3fCkGIXG8wjaYxNYg7+X3shkv49qiQEAg+AJ5e9z4gOTSkRwTQ7xgRLwk3TK+XH1PXXZ
DUlLWMafg1qB4VpEKyXE/jPE8qplqZuUn9oH2VB8pVrhh8Hqyw8Uc87kklTILmc/SdduynY1N02I
UX/Ht32xN0LLuuqO/sPPECQbBy29HwqulDxOwo4PGvG+E410jHluH4Mxe2nt6pdJTMhzt7zUdry+
xXd2cIrD+dJJilJBPi97S9P+wzZl1v8Wt0yLY77/hdKOGzMNErDSPow7k0nFsKg51ZtQhzGIRvb6
knOSlRz/5QYLGh3CyL+T9tsKcspfcYvtXUwJV8eO38MPTa10HjJ44XevtEyRvb/fTW6SGxp5rFv9
10C54rK2jDNCxdpWXFVg6kYjYD24sErzrU3KnSW4peUYapMI8DCAxsU2jAYaRu/GYmInjXLO0tSu
E5/KclAeAQ5aT32Tf1cKa7iTI1Ku+o69mbXp+d48IRxyiJJivMs7V0Mlh0qNyY519E1z/V7aZNPn
FiSXrl5s5bBUZrC7VT8fydny/e/q8CNo6IgKNa1DK7DId6Y3dZckaTzqVKLgpAjmVxYlcQ1AKJzr
AAx6EN7LnqVztym0DnbkPx2ojJE99q1XabfnLIaGQoRo6c9m4CBJrpEVbgg5xKhzmVNsFGSpDb0t
LGPriQMD/3uKMMk5a9Pi7IzxY2Ra2T7+bZL2yq7DcvV3d6SiHSsf9G229L8L+r2atP33JUvf+7V6
WwZ7QE7uVhu8/NKkUQ/RApUGJTUmq8juwx85ME+KiH7yl/lkwI31OmtFu/E1N70vCpgEIffTD5Nd
afc2z2gbu+/KNaX7HocP7XwXmsCzd3VIKZHTOOPmnVF2ZWMEANT71vCBa4HZBtutz3eLe4Livlt1
Ph8TuslfF0cEPSwaa2heqlnxgbstl2PoSOWISgnz3BTzZzmSzVCa4ksz1Fu9mYoP0qZGEMHUs8uP
G5OPaDZHtdFW+kxhgv5E38+K0a0XW5a17mrqAasvC43JN19Du/y2KuVgJ8rk4pVcQ9pyD25ZPx3j
nbTxcBStKz1qD/CM3BflhMQHMksfes8eL/BmXmIxoky++jDBwr+DNG3eyKFsyOH/ACgfk50kLG0s
797nxFtOkqaWaus9zAb9uoYYmjrhcQJJ5iPNOJb6fQo63izn6NqKkbTroW2eeXY4yZGrziYoRX2q
9g6SWytpvDWNqt/7OlJhRgfTnLSFg2pczSleNVkdb21Pqa5RaXE6CzXvIXU048r/2wXw7Ggvvc0B
itqb4X+mUltnkKFQzN2bp9yMiq9hReGqCysVZEeKsk3myrkzYSg5eY1q7h2SIg899ZAbKFjUV6uI
vnHCVf904j2KGsGO60y9d6iee+g83V4XVYDN7jpvVfBsfte13kl6bSWB8T6d+IqjNWofVLCQxxSJ
m42h1/YdZfM/oFQIKaDQkPQWpqVZbDZM7odC7ag3J0LalXEqe7isf02jdvP/Z7l/vaq0iXfIvkvf
BiDla3F82YqmEyevsqHYaBMD+L1bTDIi0Cdt1+kqf1ARK21yvhxSCPoBvLt1lKNlXapkcrhA9gXl
UqcOWLmQWc6eqz6lWNT5ApW9d99wwjY1eXUodDW65kNL9a9l2I9kg1Ce8nzIldAhXSGLYX0Zre5p
SPgGK2OztgbOONnln2/8qu+oVmV38jJ9W1cmpTKCWVU3LBrZE40MmQU7ayey1tGc/Zz1crrnigbN
9Rj23yhWOVWUVb4GkBvtqS/vD1Xkx8jYqN8svmOH3HWg3ymc4uNIAdLec+dpK4fN2PZbhJryvRz6
8xBvVMuIj3Lo6YL8CqGL88Sl8mMAkxXlRlBvVaqqXNB/BtecQ79Wqa7+Mmr527AW+VY59BLPh4qs
f/PKYfZQmtspUH/08+zB/GqrqA6lJljfNk9ARw/sYGwNxRL+M5tM6dWLHMkmCzNBZKH/iAcjz7aj
c9RtEv2kDQzKYVTj1hMP6xTGVAOHQBSaSYeJlMPNy0/NpERJRKe1pW9LfYB79rfbqyyj3MgVb8tS
Wbuacl/ZtkjFrPu0L05WkqETiFzsZgZ//k21IGHQvS/KPFjbWQujU1e7+ZORGN8Q8cz2ZRCA0+mC
4iIb1x/bu8G9l4OpqapuszgNJdDWVo3E0thVwwFCw49+XlFM6NX6ytMd5doKwRBOA4L7PIVtydKM
d/ayygNzNbiQT0ZtR96AMDkLBtr+OPcoXXJ8EX/udDgqbcv92g4BN7qkhCe+py6jG9oezojC+wpN
0Fet7Osn05iSE49K2haK5+FrwuNxanhfTTJ1nNSWKlhYXftgzu4POY99ALdvyk4eRyoeOY/oTO67
kXWjJFPHJ1OztS9UlKLdCUTkKLeOssnYCoVOyW1K7CZlE1WUfapthUB47rgwDZezcyk9eyM3oW4s
5NryYK35rXrfJLF6XzT+5zoKtKMcyUY648RfDdTGXRa7oevmXVcac4VUpdp4H+3ZmC+2H02rXkVU
cIZkbuvpo7uXw0yxXlB1XqPGiiaGoK0xtTjkU9PDO9lL5jBrVrIbBG7SrBaX6rZsWmoNZDhT3gW+
dZH9W5mt7cHmOI93sWgCsjD5pjaGT05hd3vpQH3LR/okKl5tM6fisKzDhr/1AHpIdkNBuxMLUQtx
w7m7NYLJ5za+BXUcuWlofUGIJTDTEhXdwOemsf0MHTRG4aVWSBWj5zrrh1Zo9zTA5bmrx8ahzXT9
Re39Ny/Ud/FpGlCG4znBXVFLF3ybnWRfx6b5E4b9YxN3JPkgaWD76B/txikeZCI/1at5pQZ5eJbD
QAvDbaVCTeYmzkszzugjJfMX23fLXdqOJB89p/4k7EWlT18omYWWla8wxzvrCoTUqVDH6JPpJpAZ
e81zN8ECmUX9D2l2syHcl8a4srKDzR7tBHM3TM2iZ/45nJRxEPKFuG/dW3gI3MqsuHEuc/5a5xat
IS+Qr5Y1A895dKiD2Ne5M9wpQTEgeI+UlTVo9x1a5iZivtikN1HH4U42RZ0/K2Pg7JMmtv2LtEEN
AoZGL+uVnAHIJCI9LVat8jk5aJz/lIi/ovVNTVKZDrvkdzEXf0BnXkmvFcWfi0btDnOr6VQ1iBlR
2HISVNoRVXq/A2UVGJQ+NgCzr2xjkwRqy54HmpKHkLrlEGOv1Im9K+Ezg+1a19RNELQ/y5JUvpJW
6ARS90JlxS+xd/6vyL53w5tDCsDfbIIh4y+HmzsUvy7LyGipEn8Tjv9z/X8ts9hu8vG/Z+QWzCr8
dnk3kXg3kZCHltHLe7VC/UNg5sZKU5pqQ46heEBhLH9wRA98AQVM9r20yGYOUZGrB9t5F+ql7cR+
6HCb8nuFsZoyLmN+t5Uz5dKmq/bXiVyWNJlZH6J4YZmkkaMw3s2xFXgrjfvqpXSHrSaHcl5WpgXH
maq5UwPKxinz67u7CETo8s7kq1Pv63DBn/v94vDarj83JB1vb8NUhQiYskHI2XnMSDt1HolS3arc
x7TxzAu4l5P0qcJUDA5EHcbE05EYSkdbdsO21jxvo8c8h6/ZwfmrBr9Qg3ZuMfxR723Ie+7kKlwV
ukfUbBY/2L/2CKvLxXGTgxt11rW1ipT7a8YRqNaoQHRgNrjGs2ldZc8NauMYtO3TLU5OCYb0P7mf
z4eMfwaJb2Y4/CQObWNEK1usKuOWpQQudHLK4nR7SQ2ujIiqrM0gThuHvgsowSvLgxyidY4QsEUp
khy6GVQfdfeEYIB7Rl/CuTV/DaVD2novjnblFMYwD4L9M+IhXaFvUz+iMVc/RjFnXmapU/E1TDUf
Mw11Ju9tMpi7YLtJB9g65FDGybltzLOHSYL5Nvev9ZombPdlQy22hur52Sz6t8brnPPAQwMl8DAt
UUz1yyEkyyuEEKDjtOKmqHdwl8M5Ac1gpVXBRq7wriuXldHS48Mgwg8NaaRZRTwK8U0kMcsMTfg2
9u4omSbJNliopZdDpm5uY6pQ3btb1OQFMFjY4bd3HktOKsR8WM/ZflMnyGN4yvOKWfvKeaaqkOcr
GispFWSYOfWD0EfXTslYRncRda6wzxunOEt3ATnOQ+xQVjWXlXXizNY+BObwQTEGqqxhRV4Zc9/u
2EBNXxKyCNSfTp/0AE4EviHtrk77mz236/lmHzL9nV3Gz8BJbvFm2ikXVBWhZBmhTxqq6loLdd00
YXvcllN0moX27uAgLaAhoLdrhNiuwcblwC8q3EhvADXrnW8n3KDE3Cqf7AdViQ6diEX6wD25gf8R
CtP5sbF7Y9XUsPbABbeCsdv4amgd8hhBH0FnblLiqjf6Ko295NpHZfqE4tJ9BZv4Z2BW+c4OGgWC
Na/87FHJTP6opNgPjXYO/FFNzC6UaNYXqKsREKoQARrc+mYK7BCCIk7y64tWK+TSMuDZMljGSIcc
yqZ0qGP3AxR5glBwviyBsqcISudi+L4sL81ykcU2hNGXzvmcjsW8q40m0HbVbFO0qLBd2yBEWq25
jjY8RgmXFSfV3dgZXMUzL053JJCy1f8xCyxVfDI8Y3NbRK53CzKT/lVTjPoQG3F0XRq7AEU9TOvF
Aj1SdIXHEq2EObKeSUkGR2lbQmSvKd157Wuaslkc2uQyjaxpsLf6jLpD8WI3o+wWNcgO2Js2Rmq+
fxeGQyquK7uvbp0Mp8Cf+pOnOm+NtMmhdCzDdyFxpaSrd+Pfyyizb659ZLUQNGLBZfJ/XcsRcUpb
hgc0m49Qe8z7aHTCVS0otFqY/aECcMtNqXjGOQ89qLck1VYCadQl4XxnPVkRyV6/nlRULpmjFvxR
plk/yxDoByKYlRBgCoLSOoyp4/D0WCufh0E7UjkHG7cajhx+Ce5yYa/m6oeRwNQRxaF+LVvz1ITd
blD6U9xYxbcwcxvukobyEsVmtRkbZXiwVSvaO3BrnF2kJ9ZdOpVI2+mQ37ft16xx4hejVJyHgkLi
HLq3F5/zmOciOEmXbKB+ANKsNugGEs1zxWPTmCs0d79XaAU/J4jbolyhrOXIQszo2Rn5kblJt5l4
1t44xspWouQpCLv+KRmzeONmfrtPM7t/UosivnAF/CidshkD/4vL0+KdHEHH4ewbk9rNWCUttGYx
VyzmOeHbYnOTdnsSwZepaznwmwueYQSJTw9DNpgTMYT5ZOu0+r5KYQOKImXgJvxLiUcK42hpA7Gz
Bb50cVRN+RWZFweKZbIAShZyyjQmDxJpBcrwvmqz5EGCsISvESPpC+L4vlFTdTW1PHU4VltyXJio
K7D65QenMIsPPEtTLJHP+V4OpcMoqBOOY+cqTY3V13d66zzf4sWkQBFyqQGbnnTq43Q9mO232Au6
swzhJMO9b2d7vUzQ1HatcpG8azRzlTg8BCdl1FtQBaf+0cuU+7gOFDZLAD+vSJb112xoOP9XU4pW
fKg894ZDzQIaRfXe9zWDD9Fv1pUVckQmbqapnsBtHCP7I0aykc5CRCxh/3fb1KPCNzYU9ybKtrBd
2AnZU7vQjWynOHPP4xhW92iUVGtUWrPv/3tExhrjn2t0WoUmiVEEhypJ26dmUj75vMe7QozqvAsP
8zBqa0UxmyejGNunJP2km2nyQVosNEZQMrSGnfRFk+dczRGepKBpH9NYB9ZcmVf2pihzZ33/beCW
HVpK/Kl1PGPXeEZ0LBLVvnZcDOzB9c81t7macl264+wpW7cEAInquwsd5ozY0tzqLxPUS7eh3tv6
S9f7zrvh4pXB/5qbk/s7wHmbzXp7JxtPhfmAm24BleMvm+ypHYwXpIJ9TkFyAfCcMmR1VZglNzdj
J9CkceccMtuYT3MJO7YkZe9QQOKe5Dz32qwcpr4Dqp/r0We1MtaQfobfAE4CB4vcF92JkUgsweAk
PcSuRnS1BkW/JjDIUNzEz+QuC8rtzWnHrXO0A/U1pKSBox7/Y9FwifDsudv3CNhsCm82nqvQbM4c
f/QrOdQhB3+ImgSRnlrp1obxqull9yR9NQQLiVKFVznSyqlcu9c54lL+AAeOe54SJVkDAEBeZLKn
S1/Nxhq5pfCbYzg7npSs174tYRXRYciyJyX8WApBMBEgZyZCmKQeYXSSM3m0jr7NlbXLJ8d6HYah
3PfJNgyg/p5BDNf/iSp0DqdWUz7a/fCtturkXo5U/WPTteoLkLrukcO1S5oWKH93PieZehqs5VDP
h2wPFNjegtP7lFEff6xqO59B2SvzoQR1raekhlTRWOEI59Tv3pjBlMFmYNhJh2y0MrVvcQ6EH2dI
w9bL/LThEAX5o66BAcIPd06OitboduyM6ym5ep2qc8VMtQ8wNQ/rpGxcPvQ5WDVObULHZYzr0g2K
s91VlXvrZn5ZnDXXIgXtlDAyKt87A3ZuEm4FUkMjMPCJu1RhDMjidO3wpPtCMzwz4++p769JPXY/
s7h/MCGj+jxP/GBMoyofWi8pD/1gkyPUMv1qxJW6CTUO7OHs/ionTe6xhIXoh2MN2SpU8/ol7xFa
rx2/X9UBCuCcD/YwivKbayazPrSJ3T2TkxBaY2DbpbcuwoBDHvO7dDpF4D3xwUiXbJA7/4h+t3eR
I8Nu3LXhDiDOxNJQF/9zLemslNn9c60IwRPT0LyLKSbLtWL9OUgzcyPTbr3VpagbRe1bvu7duB8V
d511MA414tm61eH+mOGDOcAVYT2nWuzsqj5Ptq141u7jGupbhStwL4bqaMxXstac+zJStFJ/GpNH
OVEu5ljlEQWPgXsefgSCKqq1Mu8s11KN8d+vFLyUQcStxwj8WxPorQV0NEyiXdc33Up6vL56c8vh
LUbNGu0IzuO4TI5LdhYB/EErbTK4jNZg3M66jbYZMFbOAlOur8LkC9pzNdSmCFkmurfoLAJcq2jx
aYYiT3W1z5YaAjNuO383BMX0xZjhnvpl7iqYdqVZdf5p/iNaLpKLnN4f0dIcxvF/vAJu41F1+wM7
J2ufwEb/bE7B996up++QhHxQICD6aOqxRXGVpVK5WbP96eZ5JSOgWdwNvUc1px+WANq7VyPWxrXB
CfyFp0mYV1WlLS5y3IEbHwQvlDd859Ea2a7C/JkH5RVdGffzoNeoHVVktR3yqfsanp2T03TKXd97
+nYuhuYZYvMBXrlm/F7UhrjwmD9JDO1hHV51uTc/9wBb4CdRwXiJT82qgXv8w46G2qU1S/U5cOGC
HSzrLT5CKGqJX+wivhfxvkO8XF9+oH/GL68bsM5f8fL9/Bn/j/Xl+6/F+3emYjtygPJseNaP0OiG
7x0s0HOSog/jrqikiyD8t/IDKQP9O/rp/xlj0zlBctvzwGlZB9iD4p3v+tMX+NqgYquVV0eH87gS
dsSLpy8w8qzN3/acQrubXcTPrtkfyJ60qwzBlXNjJnW9SjPFPleD4SDg0esb6ZGNdCxD2asbgyl/
uYu4O3XhOB4W+6QNFpmyUH1C1hlepizRP5d98+JyqvoTvt1MceAb6+bhMKJRsx6hYdmlpVdD7UeD
nlZ9J4eyJxtl4Lg8MNsGJhRuSQolWuXcXmSTlF57iUQjh741WmsoXtrNYqvNjjy2HAfKHO8MM5hX
cp6cIh1TCassNZ019P6O+rmfDaTe6uClcK3orh8c7WafYihOxtRGTlNFkYS9gXntB+hfkjQ7VU6H
inoKmmvv5Qh3w92u3JHopW7OoRR5NgT/XT4/jRHbG69gu+VMT6iDzE8u2gWUlPaILwobZTcTwq48
cEQ2ZX62/kBx2/TUjh4UuMAyYD726modjC4VBal+lV47EnVWoMS2mhHOTx1EXGI3zMNkuzZUw/sU
h9OrBi/hzzR5cGAyDFa2DT5iFnWC0Opvu5TnFr0AdtCr3RedCrdhj/JceIUCSmwxjQEpX5i4xoPq
hCADNIjd1Ko8ydFIauRe9qr7pq/GW1/hHrux9JTPbAQIRA0/VUNZQOl5RWXipc7LsdjX/cQjM4R6
aw4nx4tF2VYOFxRMP0b/zW+K9VhOJny3pbIN1Cw6Jdowf2isGMpZiOUOo2p5W7cNm507ohirKcH4
sU0E4WObh0c97saPkxtrKzaAOToMeOcq4Y6CAJ6ZRSMqJRV3jN8NIpBvQ/ZH8UnxKvjo4QK6UgbV
vzROt+ZZhFOTWOOykQRo4oghdfaQ3vX5Jh4N/kuGI9g1C7DEpOC3dtnon0pFaIg3iXfPgVt9NkGX
oA2l9NRLhuGOxdtV1VIdkbuu/igbHu7vDVWDyjCAu+xmh3bAVMqHBuT2Y5FSmBLpM7Tbv6aYUTWQ
Nww/LaYZks6DapDQXpbhnBRhG+6Mt6kNxJTrdO7yjeYjhFwDxrkks268QsVfBWr7Wlh6cHUh81xJ
s5roKGiY9icNVkvO+90dEuzgphISihtFF3BlNT/WSe0pmy6u2SMVubmbey27d5MgvzUZUicIQ0OB
bQNFuRYgK/eqgQ6b1XTT/xB2Xs1xI1mb/itfzPUiFkj4jZ29KF/FYhk6kbxBSC02vPf49fsgq0eU
NBM9NxDyZAIllklknvOac+p3FuwbzX5HonlTGH7+kffNa15pw4thq/1aEVF9xOGtP+ZNXq560TZP
XZl6K0rk4a7WwumF/AIwGr+CfNFr40vgtO8KWBNogrRU32R9k/aPRtYYTyrYKT7e6SXDmecSTO6D
HFTOXxk4D9rCDlFaFlm7VdQh3pQG+n1wX4ZnvXOPCs/dr5aDDqY+AM4JQ1wnoWSiSzf0zddyhEKX
24lzHVAWu+s1cAAjSO2vJck33bWLLyjvJzvf9sNt3ZjN21wykgNw6UUDd8y6Q9UJ8SjC8qUl77r1
yQXsqln4tXE17WlGHG3iyg4P2PhCgkTMaonZl/g2KH+WQhm/Ayhl9oMv/hC4drjTi1DfObWnXhsf
bW+Ex6bv4IcQ0FL+qHwnAXdTi4tvY1tddzaWs0AdsryO7txZQVoevHFSj2B/0s04Qys+Y7czB5Fp
p+ELdesx54GBxlts6wZB+8d9eG8sjFCxVyuLbDj4k01q8fdT2ZYHYRjDQYVG8u+D1EZRKTv7/XAw
o5K7AGAMwAghlaACMtNDrTv5VWhei2roLpH7NTJ0bNWTNMiO/ug9yD7bbcxrUHTqrsrApPZQCqJl
bAbGusstjRrW3PZRmV0yNefIvjHcNdB4LJxtWqLyNxZC200VJWnI7DbrYI2KTz2B/8bAsmsvdR0C
+1f7k2wheNteCsshw5zFYi1j8jDrKeBVoJ0wMuFWMtZ44jXVlOZwG2G+itQ/kKGY0BLt4G7lYC3w
jpnxj6Wwr1Tvo3OiupjMBM411Uv7mqVmc8BTO1zIpm8P4oybIim8zpm+1lp/GARIF8WNp12jGMaG
RYf6BgAR+VNlXw/KlcxTdx3sMj44pnAXvuf/aRTxvOSbPazNR6tkbdJQN1sMKCg/izhKVrVX1rx+
ghEAKMF7u2bBYttQ1tW0cu7aQK2p2Obd2ZvtCpCIHR/bFpTgaCjpq+9j22zbCNVZFuoC8LyvhVfH
33Dx8xddamDs0SOpFju1wAwiApphd+kTcrF4YbWRfW1J/K3HAfghtHFt05Q1bAyABzsrE/pdx6J3
73e8jY46zxGq1eyMqY/voX8zFVlDfMZqkcciu4DrOJuZlH4xPWJvppIewZBtsB0T7ZVBe8U/IYZx
yI/aRsi2Cezyu6GO+yKbRfg9E8ZwO2FxkAbjwuo0+3mysMcN24pNtV/BkBbxyq396hUEEs4Qeo74
sG5Xr0WyYC/kv46qlR+REkmWclRiw/nWEwfbkfkiJF9WTpIhiyrq7mTWXsVv2qqwQi2VFydwIUW6
ZCdy0T2avrJUx2NgnrqkCPGsGbKDwELpD73IvpuqGb2pGvDFMHLwldUs6q5JMgGUtZC6SP3qJO16
BKL9tuWUhb5Q+7o7OzONTDJpJeMWLGaHHH734Mx0XBnqYx91lqQTB9dJiscJ7uIBk+luUVZxtxvA
xG2wR1LPcROG6FdoJ9kCKQswZT6gXNhsY/SJeUL6RrQu9V4slCK1HpBjEYtxsLz3ri3PuEA4/oJH
rTUL2vKq92EWwxwps3CT6TlPyl6PFcBRCZ6uIrIhZjT2PWkqfVr5EK5YJ7bHW7PsPLFpTASZHMrS
fAxRtHFiTVUPalzjs4XM6CIRXnkvD+lcvKl454dbMM52qNcYR9mppgbqI+TI1qWJmUfigAppDD86
JXq6sRSk70dwYPyMc+MSda5+CfKuPEEwRNX1X6F6PmtQmPSG0b77jA+xYiytuis2Whj76ERj2Lm7
3Y4ZEezOaN5uJW+M5Wh7rKv+T62e0NYfgvwjPdW903wosdkuDKccH51qcvlLjf7AztZd9U3+jRWA
hYsGJeROzQIqYVDsZPOz49akeBW7dXb/W3wwWnUVoau9ksM+D3lOCsPILjJiOGnhrIZRa5fCcLP1
4B1U4XcP8hA4vLWe6NS9bKJUrqH4ixLPUHcPCt/CB2Qus63vOLjLz1fJGGqasNe1yD3IcX0D8SWe
vM3tgnlYLoJsU0/euJJX9ZXRPVSV+oIlaX6UocHBa7aro5O8COxejttIsCuoUJy0nkTcqOFcqVc9
yVhk+Zk9xZvip/7GsHT/QFpZe9Am5F3liMGuv5HdUh9r1an2lVn3G6/BK1jNo32dF6aOyYvwTmUD
3791zSOqJEi44iWwMo1ZpAprwhUysNWevKXzavFwCQvbeAlCLTr2YNCWhWc5r3pQMxWqVcQuOzdf
TA/7k9QJlk0OYl7TnHhfp7p2BJ8WbqMo6s950xRr1EbVB7L11tKo6+ilLEMNfZkUXXprfFcwhPij
7qJ9Ees6zzZn3Ibe5MEr4dAGTM5uNgp2N2TjLQ9h/WR888zEWTaTO92VcWc/h4m1DoqJOPorW21C
N9XM9OEtE2SlO2RdPTIRuJDrlEDmy8ccWFhQDMW5Labq6gX9V3l54QhrlZrIsguq13GY3pNs1veu
C9S8LYbupNt2tg5w230yS82EwpqFX2sL92i55an6fdj11p+IHDybVpy/hXleLtVaEw/ZMPobecee
rcftjja6rScl7TGfGqz8qRwGE2i/Fn41g+5exIJNFHfMQFV816h4jX/M3jO6CJw3K9T5PHpLP+pp
YDwGPTCMPrHfeh0oi4L6wN5ARfpR9RN2kQgUTIWaYeiV3VB0fma0d8wc7VKi6EC1tssx++Y5ZYgB
lecsK60SO9+l2XcJYkl9j2sy+Row1I2xDRUswmXvELNDC4BkL2WvXkJqt6EW4u1n3imucFZoFvvf
kmDNw1/7VrZag2lXqh7NsE7Oo2JkM1VteJoRZkUu9lVtjc/s9YuDL6JgLYFlv8bDOS6BaL/GC9YL
/ykuxytDUVGRTM2dmkT+JnW1AAt6PXoOOl3ZtjH6B7YXxc+9UIqDJTC/lL25lijsO0aeSHOv6wrc
1IfkftLmIk5Tf5NwD0PpkkPfI1Pwif6QMeqdlON/oD+UwUgOMiYBIrKjNqkL1IBDbR2hYxeHtntn
0ikjK5F4Kx1m9lpYWJ4Ubw2O1y/VLKBPEhCFs3lo8mHGmzYH1SgzBcbYGid5JuYzBP3PgzIlBxn6
jOeZ1Wz7H1fJDgrif13qNeZPV4lg+l5NtbETmhad2zS2Vzl0n5VZoLIuY/LgQ23YicLF1QoSz7mu
upYFLtw/eF7Gspvijr/wxyW4g23dsnXubuPkvTwP0mQzE1d+CiqqZ63sCbxDa9ahsuqMvNpVCN0u
ErcOMNycXyHmFeS95X1uV8+vYBSdvUo9jbyT3rpXa9Jg2mlD9d3VP4o8Gr6ZRaYveRvSM6Vl8xBg
ELYR2O2eAy028Uir7bWSuuwstS57sdQOdk4p2t0wNzOzQno5dqqD7EXMoQPKFPTHUQ2zF7NN392o
t05wurMXI2Irz6/q0AR8bdSEV60ntXgDw4e8UWBEp0hx00eYQ2cZN508B6EBaXjCUenN7ovV6FrZ
C7bvxl3Rh39d7qVIjIWoqJ90K/mPl/uAWt6sKb9djgi7cefbrljaqQ4aQw+9ZeyS7Yn1kb2A00Zf
6vbVRdToualq5eInFNJTJ/rS6oFzIMXT4GlTxF8Gdq0b1a5BS/GZLFzFqrdi9HCY06vgNDS4sw/o
Q+/qEYskxR+7VRMU5ssUWn8WCe4UZXKFmswSeyZhwNdYRFZ+cnRjOEqnXenHO4f4vmPHYf7LovdH
qCrxLOzTyAPCWrX7KikfItSp1S2cgOanJt4x7R6rqIeyVfNTEFcwDD03XemGgQLifEjT9j1BLmU/
diXGgWMTpWcNxfFlZNvtRjblOHXuSEdBEbHSs9sNqqFauXoCCq/Tx6fBI4sQ6fUrDoQlFfLRXIFG
mhMKCG6jyZ3cDzzUXswmWcRm3LwauqUevMFRlvIq3xftMjWxiZa96uuIvN8riZbwmCY4qcHxbli9
R+lqrL3iUIeqtSKtGWy6hCc4GgOdBY+RHZht3E5zhLprALlH8ENkSTqq/3FQp3t9lslZsfZ2Fk1f
8XxHo2xJ9jF6dpoYZBZeqR9pDVLPs75HwBBIG9vTo55hQzsMhn9nmPDZkIoI14oN596scvyKJtLN
VNPRRzS/9czClAZ9pC2xTdgOXmHv4W5bpzp0y5U7JuK1EuZZvpARBrsYLiTWcDxIC3UCapB70Vme
WXX5XVECm0LgL/GyalwM7HEXT0l97gaFDWenmt2xs+r+KM/aLPrrzO5N5U4NgYoz4DP821Dc0ftb
b9vNuipWQWIypmwWt0G6c7GyupXNej6g+1JEr7KzmOEiebgYEyd5ksUvWzG+slTK7mUX/gHZSuBv
sZWdLEGS273K0FUO6UA5OYiFf8HEzlxh1AS0KYTNLmPefEbefa2ognIxLoW3eOmJetdRvV3IEZ8X
JCHSUq49lKA0/3WTMOW/4oSI/MwvI+PyqrhzjJUbY0cuO366Oy9onMNILa5sJdrnOnPuw7EDCTK3
HC19VtTQPcmWXeffvXTW5BjT7tnG0R2vyWI6mnOzAM+8KA2nBzrBlSqiNUvhu92hrafuOe6CcZni
k7eX15LxxloyMqadvHZQmbDHPjC2t/+DhsKI1+GaIK91KHJtWl1NNrK3jz0T6OPsr1diwVmlFhaK
XV+8eFa0m1Rhv1uGYq0SwA+Qh4LiCf7g5RZHlWMVs58/qkPWPDiG+Crj8j7hWKPO6TbTxcrgXnfN
5LwPraEx2zbVOQhj92QJ0yINoaEh2KTDqh6wlSydoL/AwuwvykzPr3hMTqoL5OxH3BRmsKJwabJC
Y4Ts8E0Ns4oMBZY55Beq4iLsOp4zzEruZCw14mjBjGmuyn0TAf7WWMWvS1eM+5jC5lOfT9em6vEJ
asgFjnbdPVk2ZEQcAo793LqFAtRMKjRnZSuCr4aXedLfyeboRdnaT4Jx48VgEJ22tTaZZO6ogdcu
ivkU8/iNUXXBvIQh1s7sHg1cb7FqogAQzozD1aZ4m7rTISts5a1hSjVTVuRsrXeIjPLtAhH51qTu
DhO1/JmHRH2HQuzssEscjaA/RlxvVO3R7LM8WI2XoCy1u5Bl9p0OT8ZpyZALJu2F2Q/VQ6Zk7i4Y
o2E7RMn4lIrhD1L/1h+RxTyCXsKXvDCSjQPy4kAyPbwggYucjBVbfzjZg6UO7bdGYPFre1ZycjVA
AXUN6lWxU+MObYR64bHuYZqjKQ9e3Bt3c2IGuP8c/OnUlVG9LdMN9WE0H+f+xtTipTtvNVneLzEk
8I7krw1n1dtquAoVxV61aWOfcPBu2fNE/FqCotx1um6Dr6HDN2sAo505QFJkst7JIBUt59ZtBgFk
E9fqFgNKXatWQ+9E1a3pAe9cczsbS2HhNTYps/HwgblLhU1DND34LhtORFZOsiUvoHqoroZ5q6oq
RZuysG2XZVJXFznE4xm2n3LNWuioAT+Y88EXiG/4WezuZVPv/OQUqDsYzxco96T1qxcT9QV/AXH+
QeW//Bb4cYxdUpg/qnBX1mqKxUCBKsve9qZgz27JPyVuiB8SuZfHwC+VBT/85r0rk7/uKKiB/OuO
NbpZW3fK1DVWoWJnaDGaFlXlvSLE/FFZenUJYBJg9+i+yPCoq6RX0sndOvOowta3pgi1J3bbE6bv
wuSzJt6hj7sawHIfcKaqX7N0Jf8Nk2M/WDpbXuh0dl7AxU6Gn5u4WyoLilDWMh0njJZ6ozpGCoTT
zTifdrMVkDzUWmnjHcKYAgGUZiGDn2N0lHu3ZpGqyzAj7SidgTUx7rKGQlXEb3JhgtF8Hu1EUAea
4AH7ub/uq8Z5aaz5G5R/wVjMPfl9+OetBWhzV7PaWwVGm38Zy7RhavWyve8p4crxvG6jlOCuhYtT
V9rxpPL6bstXNn/NED1p58StAQVmFRcx9p8I0V5N344XWJtNX1uQpDzB0uQq4jihfOrDVvwh1SjP
pODiTZXx1sNGm1Wut/kc10V9ugytVF9mePP1bdZfxvmQlA55dL/4aFM0QGRLxnU/hEVajqxF0V++
DXOTqjwX5qsc9RluRhY4psjT3WdHWZDAimwAjPJu8vVqtdPAu+pZ/LXo/bXB1HBK6gGfq3YMHzKw
PEthgUIdKwAMfZCX75rWvGB6GX5kOtVQ0TLruto2a7WCLaDhH4RTYyqlmB/6GOivbjkGZHDS4Un0
8bDKitK4dEjAbEQd1fetgFEiemMmdPbd6hMv3wVDu3QKF4oeBTMqLH1Q38vuGj4ozjD9R80GcVuS
DkaKJ4+xicuvU2vho6MB48qUgtx7LDB/w2iSTztsDi14vFeYeXJ4RJ5lH3d1sKzqPt8xSyG7WEfG
KpgnXHlomqgIbu3YrLJqodcwyf/xP//7//3fP4b/43/kF1Ipfp79T9amlzzMmvqf/7Ccf/xPcQvv
v//zH4atsdqkPuzqqitsUzNU+v/4+hACOvznP7T/5bAy7j0cbb8lGqubIWN+kgfTQVpRKPXez6vh
XjF1o19puTbca3l0qt2s2X+OlXG1EM98UcndOx6fi1mqEM8G+wlPlGRHATlZyWarmeKuwnyHt5xe
kAneWfeio2z1tWc/QXsHb3Tr1VlZInl5lh25GKBWlTm6Zg5CXUaXrNtGL159J3T2zpQ0K9lEazBb
Vk4aHQejKF7bFYjq9DXWKQYlk5Ys5SA17rqVSyp0b2Thc+Zkp6kZqotmeMXO9fNuoek59HEZzEoH
ulrgHWWLlGp1qTRlXGe1G6+cMq0uud19/fvPRb7vv38uDjKfjmNowrFt8evnMhaooZCabb41KOeA
qcuvxVh1117Jn6UpvJ6BKcom09pIi/moU1/kKHYTCZtpdgS+ln0UM2dGHsxOa/H0iT+A5lVXPnLi
Udwefowy50zJj5DqWwaqvGq7LPxoeEnQrZg8ygWyBTYYMkr4EjRJ+5BNDmRexviKV58i0yArcvkv
b4b++5dU14WqGa6m6oYGD8/49c0YKi9t/N42vw6et9ZnNWxtPrB/alm8cWYiUeSBMPhXsHSGYFVR
5PgpJke31Pjv4lwx4IzPV8u2PAsGxIHVKSWFOOkIRDXthhxGwkLAik9VkCS3QzdkEarnMgA5VlWR
U2CUbPuVCzbc7+7kNTJ+G0Ih+BlVEh9dhFpTF7mZwUrQsSv9+/fJsn9/n9irOUK4uqMJzdHV+cf+
049ZAA6dOrbU36aqbjaa0aYbgzX0nnRv8hz1+dkxIvVr5qQUolozJO8fROfATZSF7Cgc4xkNYu8R
WnZ06FJ3XMdDiR1h1Txi0oq155QED10TJftbM5hLLLLOopK43rZKhEFPkLRwVX/0yFrMiO593GPp
9lmZkWdC0e37z2vlVZ83/Wkw18vXlSM+494A7BeJReYFIC93RTb6dzaM/PzWDnTsPnm3trLXmod8
jkNIMLhd4corPruTKM2sZa8L/7/MtkLM0+mvP2tXtzXdFPacZHB069dPqFa1Gt13SPCdEpabPlVd
XJbQSXJciKekY9i/YyF3iryqOxaNi5hBlzevdi3COz3psmtoRtlVS3BJTXrX2MvY7dDBkPGDAuPW
eZyMIQKckuPp2q1stqOVXftCOCSbk2Yzyhf3vILid152a6gzHnIh0LljQ8+axVAp6FfrMaclzANS
yU69jG2tOLpJAV/op9MGYeZdNHkXT61hBUQZ73ifmDvmMOs4DWW8HXo9POdRItbAa/trxMyxwrAy
fvI7UnlkM7wXpeih4g2T8pYEwTdFBaSvCOeILvf0BGftoTK0ZjcBICMd3MYXQU74Is/gFH3nBihY
/gjlDWKQUZO+GO40OLcLitKHwZqCn/28vumgX3qkK0OFWSufhfEmKy/jr6SfIHDbiFH5amkvDbPH
D1mY0KPns9iekLSXp/UUuregbALINw7Nn2ZMjdxfgmmP57RpsnabAKi3PPjxznBGZU8ROEbpW6n1
peYEWCUgNnDEKsA7JkrT3ZGXRyiAloxbfsVe46dTwN9rVOunw+eY3GVxu5JtS1jfIsOvt17e7EO1
CJ4DtS1WJjWKYz4Zzsmljr7U56JAm87Gm4n5yqM431BlNfYYl1NH9lrqupU13ugMksEweD5Whg6U
15nwMHYu+egaWJbsBKQcnfsKXQTTm4qlUaXjYlQjbMLmwXrjUo7Owndbt5vj5PbqCVTpX4csw6iH
nIC9ZT8/iUXdpeop0oAvIm+/keMs7UMdm+BsN7FzP2ZY2A+eFby7PeyYeDTZlnW1ebEH9O7cXA/f
qy6HoOU5CTgiQ3mkHHcyOs97JnfVLdzoQC1tPClepfrrDo9Nyr/A7dyyOOsK/Aqke7EYT6fyTsYy
MK9ogmrFmYzOc1+gsVGxU/fXbIVJgIGB3Y2IOfvrwmRxq2TgR+R18hJ55gYRhKOEv+bzXpODcH7C
j2WdBAlvbAQGb21MXrCy2VastUawwkFd/wQbJL8zvco617awzmME6vDvnxxyOfHLvKRbtu46puW4
mjAcuUz86clhlhHuxopVfFWMKFvaZIW2eVngLQqQ6a0zUbBD1+4ld5z2jnwy+gVz3IlQSlQLczon
k+JdfNP43hfWiE8t+xeWE/XBFIP6JSqLhYwHnh7uyIYWG9nUMixCQXA8kbXTj0YwVLfbllrBgrxR
09NkBukmEVqP8UISboTjO8wpsf2lR94onkGxv8VTf2kUbf7uj7Gz7jEG2ifoLn4J1fwGMI7QKr3F
cTNvvyTkkyXQ97fxGXEJGHZDJULH4S6snPxxrkuuiiw0NrKpjE1+hpW6i8l3FQgvCxjeQZfvozYv
HjHIpsLS1B/jqGjrv/+0nH97zvMMsSmEmXxepqCM8etTpCpr3aGKGXztghYnaC3/Mlm1d43S0j71
edUvGrPt34Y2AD/guxZsZUd7RiNngyV2/2Z2Q7J1WhFuTSNt1nUA0kUHX3KnzQeHytqdbMozGQtM
Qa3Gtg+RiLMLz3EkXVQWXCVeyBfEArGLHfjR9KVaHD1t7I8FZhnPzWiegyqazogS5c+uMD+odzT3
shXMScqmCOo72UzbsF9Wrt3vq/nK0mer5k+6vZW9IbjxtZ5W9cZ3RXoIZsgZGMj22M18ImvWjm+X
Td3XR1B7QC1lRPZ9jip7gYy4w24hq1GaaqP+O5OZNdf3UmFRHyO3+cD8XOziqCaZkqikMGKVoXrc
zUPrxt/ZHuTM2h3texspt2lhGrl9n1fGqcrNcV/OHbJXxrXGsv/LBy8/2J9/poIcpamptq4abNa0
3xd4PVLUXe/6+vso/GqVWwWIWlPpb4eYLzxqJO5LXkXWhi1FdG+VjnVNJ4R3bQQWZYs6eHI2OwM4
KFvg2VSqW+eeES6yGlzN2CNlJg9oRWUnx2ZO8xtDYZGF57iD6hSpluHUsdTb//2X2vh9kS9MXeXr
rKswYXVd135bGsWGWTq6FmnvtuZ9qSE13zfMMj8dhh51PviOGguUyV6kiEvfgxrpV0bmuZcyFfkm
ZnuPkRIapGaWe4fSCa2DCoRm1yXTdO91Q7UpsGa+QD/rF70+NndFqJGLN4p6B+galFAyrR0v9fYG
+L2DPCvUCILvHMt+nP2n3s/Y5zgKa/F/mar/7ccvTNcSjmY4uunOm/ffNkMsTCb27GP1HqXpR5ad
Sc9790MUWadwxvJIfI4p0niF4pG5+ozJs7h1xFHDYOt2QYlGzUKeRtMMItbLcSNvIAfLDpRs5uyH
dzdStB7/gnp3KAyUwRigteL09zf4tzxVh3qWahqTdU8OFNwBhFEBoAdumKjPttQxmWN22Gr3tyGg
vm5NfR7io7myQGt2RAa2zi5VnT4JxzQO0mwIJ+Ls4qtmszMR0YWARVMe5Ng8jW9jU/D+zsIsg3bn
K8Omj0QN3ddptUU7lPcg5Z33QE2wp3cA45EhsdnEmq9G47vvVm83S5gLqItovXOpEsRYxdyB2BDp
4DzIziBr/HMxeYhuzh3ZyNql8UbMwM0gv28HdU4P0RFNxRcDQOTf/0xs+Tv4ZQ6w2A27AFtt2wGE
qP+eGUCyMtHQsn23BpDjZR2S/MJdYB0pvf1SGl6/Muva2gVzU+nBcKt6k93LXh7duPeSFR4L03zK
WDrJ8GiBneLh9g01UPul1cB/OLmhLmWnK7Bh8fipcJh7nfwa9P0T7kTlySxN+970Q7FsUVb+Bswd
RpU+vk51AeoP15R9FvrFU6VUX+SATsnqhdWOzRW5x/gu8KdknXiD8rUJF3JALjJ3VbjBeOcVmYtP
vMejf741fnpPrG+tJ1Yx+m7QFdzIJPHSSS3Sfn7P54vM0VbVovo6zgfoP3/FqsyorvKAVMrPMTn4
81ol6urbuM+YiFBKYk3xy71+v39pgwpimySonj/atnoK4IS8JTr2QnE5ZPu8VuzXPkI3vrbfugYO
XdKpFWpNnvVml9iBQ1lkYdqBK8FgBJEz4tAroSbUmXXpsgHN6wRqqOuW+66g8IdQSMLPRPexi4bu
H0Gfq8b+joVHH7y4efPoCLAvIq9fXAgC95PROI/A2fR17yLuFuJG/Dj6VYfNHb5HEdIVSxYuIMyH
9izHDhMOXkmleLBWGetrFMOqfEoWsvd2yJul4UbTNWFDdDQHTd+KH0IpUu/kN/mTT5EVjLSnLVbM
l8+QvOC3639r/na7FkbfqjSFtZDXSpmVz/ulWI4d1AJLo9xu1l2f6xez0BoKHLysPp8Nc0z2qoUr
bmd/Py5HM3zjqtTYvBnjbkm4uzz1c+9Zby3j1kFuWju6EiEve515tDwrBh9wCuNiakSTDgliYi0G
ilqNrvKQew1iBl6YLmc0zS3WmMa0t7MZLjyPa+eD2rTwW2Jx/rw0slvlJKZ22UejWKNu9Gw47ni1
1alean1Xb2VTHoZMaxd956T7rimmq4xpKfBgBdKTbMl4Mbr73CnG+89Qa0bo57fRJdPN5mJmH55G
qbhOcDQi1Tq+Yuv1Qb3Rv7iKZjwMWnBqRnt4NUtLB02DehMOKT+P6mNmGqiVpzEtwOXDGFxGo56W
y8Q/eUibPbiqMjzWfsQumpLh1u+m4VGUo36c+YeO22Ul+Uk8oMC5gBRkbJcrDmQUHk5a/Ch4RqDL
P17ZBhaP6pC2a0vrxVo2RzcOr9lYLmXrNmIstaXhC2ULY5nUmc8eGWEvu9ronqHfhaJj9ddnO2wi
7Z1pWH29lx3ykPTAPjeuqc9aVn21kKNlT2Or90FSlA+ai3h22Zj9fWw72slrASQBIi2/JQiQpcg6
fsnTNNtm6CnuTDUvnrH+usoB76Hw7UNg10qIGh28Drcx7gfHGcipjMMZCmx6ggywuI3QWMncKbFx
/Bwhh/lFhoua1YBMNlSHxXLlsDsOsCYfzGF+z5LqTvMRkQ9SmonVsOTJen2NWkOJsiaJCnvw0m86
AjplbA3fMSoCWIyl5kM3+cjjpI218yJ1ZO517NuQhN+ca9l/WBSVJbvikmXpuOd5nKJY8aWF6YVJ
34AAYJ3/dXDn5mesSA0+xplouQHh5i4CarmvWPUtpXJAWtno7qkAMaMyt8+BymNZKgZMY/Jgp6U4
Fj3v8lT0KD6j2vg+OTNlSVOGU6qSqjIwExEGm1SQ38ui0cp3eEOgjwI3h0vTtm9Qc60kK98nQP5b
r56KrWwm4lAMHvCwYSx302jUG3kxkpDLHJ7bl15RkHfy4nEt40Ed7ppIM5+LSe0OSW+YK3kbrbJP
akIazMt6pANadCcT0zJgC3rDm4GN8aK0pUHRNF4xcn+Xcc0Huw2+WxobDK/xcBfMw0WjqDsXw761
HFWo5tmoLUq+IKDvdatQUOzsh7fRbJAAKBcxfmvLPnbMZ0tt7cXQ1NNr49cxbk/h+NWMfHjrlfiu
R9mOMokPCFP5M4cbGZGoOJfs2IMFZe5Nn6fVR+ynV2Xo9OvkhxmMaXO4ZMDmlxAmvE0ci1nbV2m9
3SianLXeENRrL0oWFfqJZ9dUMm+hazAEK97STZz5qORHbyJQXXZYZaXce72m3A82OmCxKO9k6DMu
z9Te6/mjWHD+1mEEurKeeLFtNVg4dE3x2UlCZHsMxXseMz0B0ewqFzcv/Cs7HGehQ+GgEkvM8vvs
ZIrgSonyGKl6f6cPmnFWG9884xcSz7JsaxmShxSgDTYtQ3ugFElmtmXJ4Kpa8NzHAG6BvsSgSNrw
GaUO+xx3JfMVnZYXD4++/pGXYfhcqKJaOWOK55E7NPfDfChEhLxDVu1UL2v+P2fntSM3lm3bXzno
d/al2zTAOeeBDG/Tp1IvhEwmvff8+jvIVLdKqYbq4hYKAdqIVBhy77XmHPMsWyYP89Kyczms1LXC
FZj41su2D8eVyUDspfGAaUc5Vao8HXs7LQnQqaOHaaAN7iO+eA3JzWh077UTQeh4oKfot/rT2kcx
9n4SBr5yEyWKI5BKH00VcKyCI60DWKl1O0lvbt5Xocrrp7GGDuOYax2/3WOTEWBQFfxMIpFWjyVG
wTXBYMHW8o3yMdPAWXJVN0mLYVUtdYJErRzo5bwamqa5C2BJu8uq1XblgQFm9L4KUdE+4ktEfzQf
nE6GfFYL/3uiPnjxJH9BCv4tQqL5MtSl5/iVMB+SSq1XuWUEt7j/8k3UD/J5kMqB4vUoH5KRDykx
ChAr5Pm4hqy2Nzhs453Mf3tDGZsLpjyx8qtRYZLdfVeUoH/jpyFVSfIWMbJzYqIRnspwDNZVgUT4
zcrUdBUbCb8AOTLsU1+qO2IW+QEUuvGUlZl2KLxxvJnXyqbgnfKD7BEVcOJIijYBMZXTR9PXkUT7
UnVY9tpKBnMRrj2SePaq3dBDubOnzbJK1zja9hT01tOYpY/wqHQnbaX4ZOd1cFVV5Y2LYfccBmm+
K/DZrA3AlM9+biuU/QoZKgt77S44qUGT3zUZVxDhA7aZN5ulXh1xMy8X1O65gXe7LoZa3i57+bJA
uU+qBH0WT9n3qwqZ0pMORu9q9vpfXhdTYLpeztHaYaMSz2jIXX1H4liONLkksis2wosPanFlVWn9
DC79GWcS38+od+l421+tyUOoNZ8k8J5sh0AQFT6fFFgotTRijZ+nIHk/ybB616oK66vfpwAqzKi+
8+dXStXgr6+ECK5+zir/2ZB86TUtu7+8Eq7e3SQZDtdSgUp0bsYvLfrloUqbzd9M8uZaR74069+7
8rSHVF02KJwhQPq9ztNmXhFIMn4KMwo0wJ9tfFSrTH1K1ehl8qP6CvhPfQq0GAVrXT0MJUOffvRW
y0F4sYk1Rmr9fkrQjIdIR1W0rM6CyS0UOo0PjqewBqlfwSbRdsszgohEZVHENJ/mvWMYXWMiaG4U
ZuUHqj/hJc+9bBck5CwwWgP8Iabw5NtJ7gQRU8o8HHCXpgPJWInxsBzhD88w37r7ZX9A7Aiv3VyW
tVDhVpSOcnIY7eDJqm0DYIrGbFw2tl6lSbOQ0DrhLcUeNK/WUhbt4jiK0BuxaiflAF7TNnfLqt4Y
OEOLRj0G1njPhfhJtYzszoy77C5myoESkwp9V/BbcP2IH2+YpcdlL4qR9vznT1DRfitn0eGzbVlQ
qzFwCYkP5azI5GpS1lbPDG8YtxQIJ42u5MSF0UuBYzWEaUfnVsj60agyvlT8WzHaeTRQjVHceNlX
Vbaiu6LK47uSEOu9FYuG9liEsdyGJSoDJt7Wciitx7zoPskdN+Y21ZqrX1vQVoppn0hq92nq+mk3
CWScAXC4T6UGeWOiBHYxdBJy0Ie/n449pNlbNT+dfn62osUha1tGee6JJ3kakWcvp9fFlB8KusME
cHFYOcspMj2tTinq02frx2vadh0fLTvT3eUoXwD0U7g6HpfngIlEs25cSVY0uAOVwBsVwtxNQfiC
z+Xt8nOTLdDEaAPQtmXb8uARxbPRoeu+nwrOWTnppfEsE6J78slX3OVaCu9tXvq57T8t/fk4M7J/
PJ/976UPzxKHttginaaHKN/WneRtoyAMXSZo0zxLm26VNEg2ou3y1c9tvtJOq65VtPVy2rKj09XS
1VOz2/7cZgoLYNqolhvRT9/RgYPHrBXBL8+X90KjjDWJHlJ1HVp38N9z18iC9kXtxAP6sQARjrRm
AwYm2SovWtnVn//8/f6tka1pzBEQZBi40CnbLvv/0jDKDCY5odoEL4BqwvhgmLtayx4weDWvhtVu
xVgrn2XfEm6gmtq1hKm/r4LJ2GL2z0859HsnRzjooLDiSz4/SGD9V0aMEnRZVevm8uc/WfvYNdFM
W5gaxU1Ds3RLFx8KZ4Yi+2FAV+rzNA6ryJ5qpA886ElB5rNpNjumybHTy96PbfJgEvFNnp2jpnr3
Ymb1EWsfcnMFixVtBMxTadq/+Oj1nVSk8rmHGXYvjenVSOX+paj4gFQiZXZpsMI2XfiZeh6bitLm
oJOvnSfc5A3bUohNZM+ytDwsB9KB78mtCvO/kSBo1ocLE/9wyzSAKBumjp4GhcqvzSNc9CgMsjl+
wOCCKZIyP9Gf8ecgbxbN+SFV/fzkFXjOKWDvP2xfVpcjfh67bEtEDqs10cn6m5/kw3E/V3+em9sY
d3A1RTBh9f5OA25+DIT9gnGAGkitjwQ0mL7YWHrN3vkQnKDugHP+ZtmEWmvYcyWdYNOyc3mSXibG
qbZCfQeObriTi7IHpnEjopynlDq+m37VQm2ZT1ieRPLKwEEW4B+XJ8FhNl5iouOWnaJu47VX9PrS
KDkm1AgZctKej+eHZamp9dwBs9yuP+zIUljtznKgwU/FVRVAslVbmOD04skNtLB7MBNjvPCG3LVp
B91rfiiHFxxT8f37foPSKIPk+rTsQ5yhZllzyhMyb4yygeXqBwqZDZp8SpTyx9KybXmI570fDl62
LXvrRjf3wodO009+cZTtluLDmNwKpSioi//rYdk5WQDvN7k+Fsdl/eduOQJpTNNgoElrk7crTdJG
m++8yvwgo8uIlDa9WPN9GHlIfJ6a7Nq/34YRyW8Ia23pv8975zQfEJwZnUTUAsuTdGUq34p2s+xb
jgrTqdpDXR0ZqMz38v/0qko37kNP//GqUTrIrjUIpAjpNEHQJaAxAbn3UqNkwZVW2FeMm9Z1We3V
UXpRe6r4GgCGUzeo2TXNmi/kC2sXqPL6ZVkyPJ0ZICkZRlnoTBMnxCXLjoh5PjESdbleVn8+LGdU
cF1/bpJpPjitEoNJaXrpjMAFGJuaWZtANqTzsu3nQ2D4gesXYXKgehwfYXiRADgvLQ+15I25syzS
q0o2sFGvURskp8jPIGBZRba2+BhWVVRU6xTMBlQJeNAUuQaMb+2bX+bwM/ouu68b6tb9qMrr99W6
bW9tYoNUTfdyV2QVpZey6Mij4+DA7ttLFk0nij/J2aeHB/ZUWI7X6NrzMKjGuhX1tF1Wc8IBHX0a
42sZ1P5TxYhFsRP9OZnGDsPyL2cZ3U2KSYbhZhNRF1Drr/yaDyOitWfPyKtt3jP9yfOggGgZ3i0H
QHobHTPwjJshtLujKHIQwoNdfEUNOj+BVUjWKkMQdAQspN60oz45yw4kULdUSprHzvML6DIAZeMM
9XpoqYflAFHCpJYounQWeaqFG6ee3j30NpNWD0YbM+dqM5twvgwrwImIh2IMbAyZtZ0XqvqTXiM5
mndHVoya22C+kvaVsbYCMRxmcTG+L9BzUiAdy4U4N8irzASetRgz/CLeB3WR4su1m+OQ+z8MG+rQ
faefUNySgTZeqrKkPYUE86XWp7USNtIV3sJ4N9rUlQo0pLs4U4c7Fcribaufln3LlkoxC1Q3geEu
q9QubnVdNw5kKgb7OtS0TSwr+acxqzfLe2EMbecGzVRf0qSkhTcK8f72AmJeZVmevSgaP2pSeeT9
EAzlvSDwaTkzU2IQaIXAk1AjwJF0317bwxh8xqvx/kGoHpC93oLRqZHVcZWTMnONCjCC1IG8zHTY
pnWJTw5za2m/L4zLAklC7wv/3jXK/z/H/P4SPE9Wt9U8LPj5EpKvir+5Lau/35VJptJkxJu6qRn2
x7uyEH5jp0Y7POr6ZF3jpL0S31G+KC35mB2Mlu2ymoHtMCqVgllFZ9DtW0qQY7/ycl/qYt4es3Az
gHiYBKUISfy/liTdtBlljNF2WXrfWxp/05oEU/LrtHUeWdGWNEwCcpEQaR/nPMwd6rJAQ/2gVz3g
Tai7cqUpO1MHxrks/dxm/4dty3F2fiU11BmllK4UzJhkH1KcPnRTSeUxsb1Dpxb7MZsibasMnrkZ
W+487+uk02zgGcNEGZKXrm2SlVZX5qG0AYqK+j4ypYRRmZHtwyBMuTyzGo3dd9IXlRusTBqmv/D7
chQVgHStWSSZLauV92AiaXkukAtuutqqjEsyZCWsubB4VlvGH3XQkP84r4ZFvvI1r3rw00m/5ffH
mG8W6IwmyUu5TeJmwEzPir1kG0ByuvZ0eU+mN2yWtTFu7euyVLWWDGWMPL3YBD/tLBslI32BoOXt
fx68nE+VaiPPp74fu5ybtNyNl43dQOp46Gu4ZDXF2/qhXDJW6YtnSsAmSoAiOSz/ksi27+hc6hRv
w+6xazIqvPyLDPIKXDzlA8StzBQvRRp+CaIp/RZO0Yte5TrD/sHjC2qhbCQc8mE+IOQ+8RiKkktd
byO2nodL74vLGEodYz5ZZWxrV9f4I34OrCqlLTz351AKQimZC7jjtlOrpxsrnMo943HrgTbxraaF
2pdCeDHERF+7aFpQXPyy5iY072iD6VLww3q05czfm2HVbcqeC04dfVv203oO1lNCJL3eyHM2g9ev
NYb/lyRhXNErdvFFtaNnXF4dWD9VHGjkSqtlO++6GxEP/GlmqW771qy3ZmFLnwLgNcsBCflRa7XX
qgN89eghCynQzE8o+3rlWuNknXEPa9e66GjJzDtaj4YvJCvpVvVq7zilabkyUmHfRD0OF7ikT3WV
1+DLCv9RMDcofGV87kyzOI2VDj9pzMZnbB7hpgm1DEU+e8MCsKpE9NNl2VvheTL17BnK0nCpiE1g
SsJRcThN29GXgCG14fTcRG3sysTfHJeTTNtft6DbHqS6l27MjCTZ5YXxvexNO+hWy0mELiarxrOM
PUiz+lxFsFmmcULYUc+zpjDSHn+ukhP1Y7UsvOpIaemvq8vesKLksJzbzOlKYelT0k3pPdo6jX8R
eIfQ78SPRW593ZxPXXoHBRu3tP5t33KG5Im1FhsympB9nHme+FQOdQWyA+AcAkxK9jENmk419kk+
o+m8QiZXyoyOxeiJ+3iy7t63J7ZB1Q2FrNUM3i2j6ddle82QxE1rgACYlpKbtCkaJ5ilJtJIXEsa
WPrVmMr+gv6TPIgIrG7XIqwBzrs2s8Y8vC+SV2MelnWPZsyW2E0YOdxkgeHo52wEY1mXRPW8bytL
4xzKk3T4i7hm3uYrtyNSbY+LBcNXVG5dFH6tev/OjLzwtevLLUnFeeAU6deUgPDIKdorM2MROHkc
QbTwp9d69K5GZfVfSd/5PlW58qJO+gAVDMDdQNnbgRIPZtczTZCCCTMIDGw29yHZg6fZWRS55sXl
oGWp1hqyoiwrdZdtUoVlxpECniNdnoMOQriF3/m27P55ntUTPRYEU77uvHRwbDDneE1jfy0ZpX5h
jivjZlWUfWZH7RmNFpg4EdT3UsBY2Zqq7jOkuKvno1Z0pJWfdd27uymcTU2Ls2lxMfl+qhyDCeXP
7H9qRqIpDC3Nna4aTARoPFDsw/5QkFln+xEDEcysKk9/A0GtO/hB/UmZ89mWB3t2Erd+eiYgXjou
m5ZDjQAopAfndPXzWDMgeVARwS6JKrFS1dG/qmkzkV5ljCTTJfq5ieRurdp59kAulor3VvO/agMS
mJoxtNPFxSoG6/MtH+KZwKfoj3YI/HB5pspXfjxTPge0aoakbg2pEmdKW7kIg7M1ryQMQ89pPyWA
3foy3NSmNOcisMdM9AgfIvmcLkpIqiZRs2MhPQ3zUqSU6ckvqmaXk0D4vhT8e9uHvblf92sZKz/q
APlgUxvFVTIvBoYsHyTBw7K6PAjNyoz1+0GQDYVK0AaHWrGhuLlShDcd6M3E0pJnJD/qwdLbeqUa
WJ3hZUAGC6gOYFdLb6xEI4d13gEPrVj1dmsdSj+wn6qkdRNDH8hIQfqf9d24WVbRfe1JkhMPZPtE
tIsxgCXQt1vyXHmrGX3nYe19JrQ9dNN8BpRJWrXJkjA7geVFywx2d1tOfner2NPoBgHudTmh+aDN
FSZ/rjU1fajvrax6/rlpWbLKXl+Fc5qhTOCPEqfWiURyi0k/vjlIc8JV59Vl2/IwFYxcHDyHRERa
wPkgBt1WFMBchX4YIN0ClMKyPs3rQ+2jYlrWuYv/a91Pq2ddzmB+ZfInGf1wWsnZGxNEoJ2ZYL6E
0CCIdeMOrbCxCawiPBpm6p9ba244SU312OYZ9AvIvq/t1ySJ87dMRUNaVar1KHHZQziQNGe/r9RD
bqbxNinb8o5ZJ4iPtEy+dgRuLmcpXXH1R65WCPc8l0vr9s+VP1X8aruhS6jbpipTFraF0GS+Tr/W
vKhRBp0lF943kc/4g0nzjym1Prwdb2rt11/TeFp/Ei2Y64iAdTcOz6NKNJ5SYyuWhBJeW3XYk4RE
5F/paYzI8ksYVfW+tVeaWYTbtMiDuyC7S+Lmmmu+fpAloR2oFhDokheJG3YtChgdswGzJn2VyyPU
ryGRuXTwdDhoYXxu2mdFl/RVM8Jvo27XbLFVUE7WKqwiTUCshXIwZvGNKeMKAij9SVWAa2Xap+gV
5ax2M+WPhNHZKH0gGKv0N0mOsrKTrHjKNq3aR8meCCryaWDitRc7uqmpi7FSOprRPUUPqN5qX1/F
SBKX12GzCaFIHyXZpOUOIdXJyGndpChTV71HPpUVJK4nlHyDhUve9F6ibSbxrdXVbN9Ralmb1Mdd
Ach0QwV8cM2qYOwt2r03hckOLy5amQndUCxyB0Qvhk4y1KSQP7nO6fHEAoZzWjqDHE73PdDoSCK9
cQy452PvhSmixuYaHZO0RnhXbEbNUp046Gndx025kgGykfwAS0bq1S9xDrKvM7Jynfle5khSma5S
Xy3uItSASArUMxBr9dzgcYqVsCWRIXAh3AwHBMf2kQRDwOc1Bil6hsF9jGnSTQaVkiO5bogQy2oP
h28FD5NmftTsJzj2wBoKxxioGERT+y2VS+2EfOarH2hbM2DMZJR5lDleN5YHquF+46enVNOfhsjQ
Dn4jm6tYgO9l1OK7kWI3ZEcaNT2WB2Z16Qkzf3oquUiPAdDXFkdGFXnFfaAXD0I06UGEtKo9/Uj5
+goWy/jEtXcfWIS7kztuBdk514zouZKSrWL2PaFWYe3mtCNvdcR0XaU7SWCifigCAuBI0MMpGzld
1zXn1jhMyCDWM81zQ6jvuU2s6RzkCFQkk6441qxT4ZEyK+PI2piDLg5FGT3lqdefvZGibAwzw1Iq
b9eO6q3FfNThkmztwZYChVaHeyWq2svyoJqQE4cyI4IvqBBdlbJ21MYaqZxmngq6sdceJcpqNALw
/SYxtIht3d6bnEY++6UlnrAfOlYQHEuq2AcplYb9aHcvKf7xs64OaKM1PkYNgauragQLM6NH3Ih+
ctVVABK8yVK3AyPZVaqabihp3+S+XKuhyu1lHIaznKU3DZ480unR12KSB48xas0qzlqC0NNgTcHC
3ia+ma+AKK+Mwf9iqFr3N5c15dfpNlc1oQhTYPekakAEzEclMCSyzLQrO/uO7Eh9zkf0VGTHmJ2E
IacxJSZdmJZhSK0LL8Ja34nijdwMcxtwRyMnJSY+PY4PMV32NuxGXMP8tv/myvtrI5s/0dSpBiBX
VlQ6Eab+wamiyGpSpWURvQ4kQ4H0JnOwl/PbMlFyMmvHfqeapKgU1IHcgrnjJlFqR+tRWi0Y4WKC
yhGNQMW1ZKMpRr2h4cK0JWzS21zO7LU8Bepmmq+1WdyHrm0k2lpPBRlAefDcjPLfveO/VmmWdxzh
tSKQ32MK+c2+SS3TzmOcbd9TgGYHmIvGEcXOihz5iFCmBB4WYS2ek+F3dSjXeiSfJ0SaqxbOQ2G5
f35zbeWXcsvy15DLDiLXthWazR+9+wMif7XjgvLdZhYC96StCPDOXzsrmE1LY7OadDt2jAhSizVY
b5oUf2ubZji1vT3tc93alrLJnIWy4Y6x4XDwpADBWROaGyUo4cpP0CTbLviEBky+1FNwiWtTQdzR
hee0VZNtSxKHWC/lD6Iqn6U89By1iB7CtrznLmav/aJPSTRLxLaStecwIegx0qG26UYMNW5uMESt
3fJ2ASFqS0NeK363T9NadQMhd+7oKxVZXSY2onm1MoxkXffm0cf6Re5D6qQDaZCAOt/sJgy2Imxe
1GwCrVjkd7ml2wfVVw59KN3DBoueYn61jmLZX9McWKA2tvIRXY6+y3xuILmURFvhqdWRX0o165rb
9k2M+pXrAS64KlmPPfzYyovbkyo3DZpam9AGuTg2Zduck5Q4ZsPPWxdecezEshVSJ1JuCE+Q6N+E
JJXW4/T2589f+W1UwzeRFp7gl6+rpml9GNXkkFLNUvjZ98yUh5uusgvitTy9d+nr3NeByrSooKqu
zt/OosyDW8G14M9/g/rbd3Du/aJR4Yuo0VL92AdWJLMesLNO35U8+UaqW3NCvZFAl0t9VKqQYpbm
tBpXZ4QeW2Zg/j4YlWFNSRv5c59bm1CoXwkmaM8DYbmgYUbpmMAUiMZMXvV9p56mnljQP//ZyodS
5XJhImZAty1Vsede6Ad5hhIznUTXZH4PK758ciy+2G2vrggeBBLi+eU+Mw0kMlPzJII1xfs98HTt
c24Ne27dmFXJIWQQUvQXqSscqq/2oTbHxIkssgkIM3AVPjOGwpbyEJaKvB6DfAcfSl41tX9ULNgT
HhGGRp2uyE8x9oM/1Ssqp9a2t6j19U0CZyUlL5RwphnznTx70pBtzB4ac0Cv+lgiH12XngeJxQ+7
k2mM9HNoI2PFJZK0zaPaKaPxa6bT2wxwRLqxNLbr0R/MTS6sgHlo3q3qqCtxQ472xm+1TZCL6lbr
mxTvfGKuB3K7Np6uR4xIbEarwu+p7k0NfjetXFW637hewcDVjr5gDAzq8quk6+LMlV2sJIn4XsUi
OLTEpu6YUThSC/MesMrZ+14P31rGfbiWlrHzMO5B8Ba7om5QE1N12TJiUIhU3IdAg7/JGrG+AEK0
qiNXK2+CvTH32nSm26RfhiRMBvq+7v1h3YMw4xYgsnsbKvvO7tpXAUoxZVCjKjsFQ9xNUTNSvSJA
Yn4no5s9eOPJVot4F5S94oydHk5USzJXlIk7En1+o5kSsbIlLMtetoPMoXMh3YbZp0xHwEAShZIe
ydtkbJgpK79/Azae3te5buz0rp7chhK0LJQbAPdzzBFuwnxq6r+5DXwwBL1/lXWwDybldxvs3gdD
WCt7Nr9L0/tuVGHAaKrLnNiU7E2MAmmjyGFL07nrLoYhuovuK+R7Rv4xT7C2M3jYDHp3382BgzgX
H1I+lD//0n6/QDACsIWN4EAxVPM3wIym9tMUD3382oftFdmwcq/YyN0rFMaux3V7NbZVctNAQ0Mn
0bmKOuJIUyzFbQRDGEkj1buulfzzYLUoaGNTQwQZdfdm/2Dn1tfRH4sHn57/34lF7I/3VsYqmkon
RtMsW+eX9+uM0VDCOq2JLHiVfMA3E0jFPjcfmyTixgW+dGMM6uAEkpfv8ezQHkIWew9t+MZM7EOm
GGK/TKY6WTtL9YBeL9urPWlZect8RyGfwvFRV5pNX581pdhHFA63iuXPIA6MNRDT7EPVT7KjefWW
aKBvI0qxFy22EK401TlKvWpLbTh+SLuKshlXn6Ydnv/8yX1QsC3fK0tn8mbJQkXran/Qy0xpCxFg
iKNXK1XrtR0bPvcTD9t3bd1qYREfjUEx1nilXkeJoKh2OEhjLY7pUK1xLwEg7oOzNsjVSaRBAd9a
+WQSXH+jWdKexMJOavQnzL6kQWLWWKFeDJ2yTjqXogpMj8gvL1PmfW7llouax6QKn+ujh6/nWLWw
yP/8b+X789vnjf6HW6hq8SU1FOPDj6jqU1Fbfpa9JkLIK5S0/QU3sE3Qdueb+5BBzzUN4xU6mexs
T/693gRvXjmpbiyrYpPotn9eHnKb0i7kHiAGAmUldquobeNbLlXevrDqFyKYh5NEuddq0nUoVRcC
lQcADJRHcTdedP62Gx3gUMh3a2frPpn2iaTfDLT7LnH2Epp7IjUS0izJcYCHk9maIwoLu6usPZZG
u/bo0WuxrhwJJUfL33QypF1Swlp0Mxn2+MLkXkLda+f5UeC2hIY4tZ/NzQ+mWNOdSDNn1A2JUJMU
BAgGnSs4g+zUzNQjP7VLIuwBgqOl4Q8TrfQkjUm5okVxRb+YX9ThoWmmcMeU06dOb2DqTrOClOEu
cRGCq+6kPTJAQeJZ96+t0R7tsiLLh6s1MHCHpmJ8TRjUOROC1nVE4omTzhx+Q1REFZfZhRGkfbSM
PDzSxMqdJtbFTgm84TBa49sQtipdh0w5eHOiq6dmr0FbgnCgjukQGjCcClI6vJJcyga238ClcCMY
pmCRo+AhA62ZS6G6mCtwXWc6RM8ch64CKhYlT4ZekWk5J/CqFjU3NEN4Y5RjHYz1We/eaNA314TR
gwMeYw/rrd/qXhU/IfQ/eBU14nz8aiWSf2LSU24GH6p3hbTOiUaoQ9TG5aOYH3BIOyS0FiffK77C
3nmt8IHvlFxcADvrd3rbDjsTmmoPl/aqhkgqB5F+y9rqrBtQ6RvLv+nJ2boBlurWSnpHckT+Zvrc
C40LtX3zOVMmwxlpPRwzWb0MQlHvRyXYjlYR3/TMeGCejc2OyxL17T7oiRAKcNKi19sZIaV/8KTc
jIvUXkfcyo8o3sez31Kqmiy7vvHJP/ub8aX52xjXNBShCeaPpq2gN/xwHe5IpuRbp7evBvExbhyM
DHtSfFmW3XINZchwtaySL2S9UclyL5zIB+RhKP4qIJhxa4TTt3QIxTaJAc5HAvD4Z6oepgMmy97H
0VyhYhzP/e9EQiRmEFB4XOL8M94MJzaynvQXz3BUDZu034/WSvFH8P1pP57k+nOcZDsN0ecdiICc
AMGsPUOvEpsoV94WGgyukS3ZJdpeDPSAwJfFL2ndJSusY9xF2oCJOa/Vp6HY4IlRt5gH8Ib6YX7s
gWrFc95nVlftfRupijt1DymdL7hrQ7SWM9BAwZS9DhZKI2Pomq3v0VCK56+wV4WXLurGc2iIm2Yq
qvdZ/f/5hRpXLxS5bzlYMcRgzYfV/33IU/7/7/mcfx/z6xn/ew6/0ZHM35o/HrV9zS9f0tf640G/
PDOv/uOvW31pvvyyss6asBlv29dqvHut26T5F/1uPvL/ded/vS7P8jAWr//zjy/f0zBbhXVThd+a
f/zYNevyGQ7Mg6t/8/XmV/ixe/4n/M8/LnnVBP+1oqLYwHt7f86/nPj6pW7+5x+SbfxTMFITJkZ3
TeATZOwBLnDepcj6P2UdCAs3Dczdtsy0JJufFFSf/U9cJihDQCCqlLBNfgk14aXzLvFPW2MiaHIa
gxZZU/7xrzfhBwLw/dP7z0hABeLOLzdD/Jy0s0xDU/kLBfy5j4UlZk1FbQymetIga8rFYXlIaCwz
pIUrHcqmulXtsDhI3MAPXaxi5vq5vmxsZJ+Bt5QZq7rz88MIunsCDABVTFf2OW08nDYVWawxtmQ4
Gu0wrZM8sWJ+mWl2qOJw4CchXUk0yg7LQ99bcroLyeTaxyMtFSvDClSXuDHpghyWdaF6eLTKYEv3
jXB5G++4m94hdYWxFaRPSY7vf9TuSGWQd1l3IUp1OsR5uDZGRey97hpLGZO/iNI3or7H2p8e0PG2
p75P99SRGQGFsmOMFFKjgEqZSRil6+vWbR9GR92jdGLOEn/CN4+QQJoV4XYtQSf6rlGUdOWPiLRz
dBUIOcpvGgFSlOjNm0IzPpVWfFeX/u0oN8+JKIkcF2XBv5AijjX5rgncYEvYieoYUGzLrC7cJrTf
jGGVVmnCTDTK2WApTlY0Z5vJLJens94I+NWTeC7T8Sri7FaBiSQKI1klfXoLIHiVqQSTTfKdISPX
strPnQ27UdPVfjX4PZWVaNrOT0j03jMk0QNXJkJl6O4I6jNO3A/k5vj2uEkJWNyaYiCqKidmoM/u
0HQqrpcr0KNov0XaKWiyz4XPuzqYPpdwI5ntflT2wuoFTsODN5b3SlndWLX5aAfKU22ZJRfbaIce
6gwamPedaBOzvFWBJks1MXV6504DOtS+ilbQar+X6E8Iks6+41oY8ipzkslbJ+h8mr7/1vf1N0vz
EkxQzQZKcgBreaoT4Ibi0PrhZpCKjSaHAzNyj3mTsa9kGt21EkBazQQSaJ0ekWrYsKzQSQQtcRT+
Ld0mSqzKq0jmgPiCYTgliiYbFXrV4i31E1dQGowav3RaE32S0ReY+vhHS5FY2YnCe2m2fPGq4HPY
l8gWzXzcVGqjbczcCcvEdFHNfIWylqyqvrpm2ade1lLHLsLKVfg+MLbK75VnxAJoY5TUnsPONzL8
MG2wN/P3CR0i1SnrFq1G7SQymFF1Sm7CZJ/1EjE5+qpL/y9757HcOJuF5yvCFHLYIpIUldVKG5Sk
7kbOGVfvB9DvYbs9Y5f3rlKhEEQCxJfPeYN+Egz9Vh6BCijw0G01EfCl2OP0y89VQoaVNAXLFIwn
TFEMYOYwX9T4pFTct/NCpFDMnlu0WvCrvOkHXcA7cfEilNTsqRhANdbyT3A1d8JwMnqpdJpMWp3a
TA9IWmSOasYVFULyzbr+oU36z6HqCNsWeD+NiD7Ebf6I9Mnqa1l6RMPtVgE7YFcTboCyghneODkg
HQwUEkArGWFtNwgkADE/ENZ+ATw8IYh/aMnIYokFUExOrluzf5oyMBpIesBMpCbrMin9Us+f6z4y
7c4pSI67eQXFrK/TQ/sIjmGLoxvEGkBiLdq1tjZ4YWTMjictuu9nJsy5eBUPjsZLxbAckHEm13Ze
L7+5wRvmG3cCgVQ7a5NPtZiPIqy3sGsfmSp/sp/Y3aQfTAHJ8TnleY+wJjOo5ukZvMsDwWOE+1iB
rRiT83s6LaKgZHOikWYzNkrQ5El2usUSAzIv09tuCytFze+0F/COucFE9KlvxQcLAKnTS7TpEYTb
EF/nrZHbSd7d60ryjASLL3Rw6Zp+OE7CBMUNH225XB4wB8wZJahe6fuoEEEsOv13Z8KQxN1nC3nN
hE/FRyulMiPtgysbmrgiE1VrOcwRYOo8QR5gluw6nx56zCl4yP5JqhSCPMvmicaMnCggMFjiLLSr
8HGMx69OqYDsj+8z6xRA/eWNKi+j0wtWwC93TbBpsVUeJxYcnjEUH8Lc/pAmxR1l9UeVNyfAr6aT
NXYj4U6Pdc5DyCBgjMtvSS6f8OMI1CT9PUflFQrOviDXvTdEjCZ9r2JIuVGTLdfIIcVKCmunBgBX
dSM0mEjI2uh0Q/lD5Otl02D+FUqYSSjiIS90rw0H8v6O9aWn9BVDfJea2hek8NmbyZqTN0qu8UZb
PK2k/0M5EPsHYOTJiCEIM8gsVV/CRPxlhKTJK1Xw4lUdPJB551AefWueroxFCp2xWO+ScEARr/Xg
TzY8U+2IxeyMcv4RA/8TI8D2GUic/qwoxzkr7tQCWy7TYLU81JrXDtYpQRRP7qUAAsh9Pua/olS5
RjqMXOw4f5gs1l0Ege9GZBCSrXXNKxhHARQFFM5fK66nIzE2sN0oDaRWy5odVInwrnepaWeddWjg
LKHTOroZiTCH+coNds1fY7mWLEZq0y5XRN+j53lOHiITovyYFnY/NMoh0XPkLQzxtQyxu0TYrLcF
cznOjQKH3BiPctOeZyG7W2KmE1PoaAadfCmEbqxPgaihul4MaBKk46EKG/IEM9+bqaTpZpN4SRZM
qX6ocdFoNANQehsjwjAciftJQWeGihulqB7N8ls0JZETdcpnobT3IyvYKEkDq3gtUVc3lvkXfGw8
aYzrfFJ+1JL2WM4SFobz8JYaYMZXczp1sNuGQS/tSugemgjpabqGY2+BJMCja56re5zqHtQ1hh8H
W5hYnCI3mW+1+p0kt0hd809m+WQ1lt/V2Yc6wajVk/QZ3t2NANHCrvXiqhPEwTW0mv4OwypAv01Q
oUBtF6uILalGvRkBj7dhPzq4fmM/nTev2kQyXdQ4X4vU3JJ87JkphYPfIaMbNURRCSSV+UGv1ZMu
qqdR54HrZP1hzcVVO6GXm1pvwBOTY7rqP/GuCHSjQdN5Ej5BNJtOjTlpGhPdzZTrPo91u2vy937S
iObWaWB2CouZCTyqmAEWiJo8QOhcviL2D4BQrkjplU96TRPXi+ZDUQFMYusLkqRBxbvLfLP5oWQi
q84af8Iyz9FGZT4UVgLNQflRjTTXuDafybcSDPmRjDqa30b4kmU6igBx+yab2F3pVY0TYPqgFyG6
Wa3oCRbTJwOMU7u86L15wpkT5KmY0N9MvQ2P8FOpAW/IkXhTK59rJSF2kT8B1lRs4624GVU0ENDG
2RBw9IiF2j2ZxMvxHRVfBEGk/wJ0YIdiRCqIj4iV+TLXFZRGIvwiEis2PeYJ11O80Im0wfss0Ogf
HyWz/gL2qVji+6SZP7u4ovngrpJB7LQtNb1e4sKVcXAIMROwh1i8gwWAktOKS6WCP4Lc69Mmg+8K
2SzjkgGkLD4Man4kbc/8KIveMLH+TJvoo8nWm1hJH3o5vZFCETcR3XIQbgDJRByD3ES7VlREWcKM
OcZoubTwF1+bx9VU3hGLvKo0zbKlPH8ccv0MMkuxO9wQyJf7RTrdTVX0olUzOtno7GqNQr8L6IHu
zxVK9QknYZQydXVLtnUu8NhXDQFZOq/6LmRizU8ZUKPT296d8LG14ugWn+IJmcHAkg9anv0sJQnx
gvUUFQaDlrl8pXrpiBEx49YocZ5YVuIc2hUzckEtkDDTKn9r5w1piIQ0lWNukN8wTq6R4B3sNQZO
b4z3G3jHSTs6uCXOH0JB4959xA20ElfxMfyAiv8EL4hpSglyR0OJ1Fa76iWTqsjXm6+yUx9SoZHt
PI8/ZnN6JRL1E4j6L3nVXWban4kF/hM5KcWOw/RhEEgS5UNxguUQjGoPES4cHiS5CPDnPgOVuMLq
JCQR2r4PEHuZd7R+UgVZ5RDsSA9pYryiUHUVNs3vuGeIXaT8fcL2TZPMQ09+y17l7F4aagQUWvMr
7klGiuV0Td7/1pIIcRmx/tnjChiWxuCtG2IZqA7jeDWIpgNwq7MTvTiaZIeDBaxUZw6PKlF3JUWk
VM7NgA53LlZbloyUpKfK/B9BbXsx5y86nAeF+J0V3iM57GTR5JQ9xO0qJgieIOhjZM39RGraUSxs
xZDrYcr8Y1bLpyWKGP4dDLawRC1WHLImtAliUaC+YMHFhIB8hqYhSjwfE3NVnWqQb9cYsEso3sp1
jQNz0x37ZmYR1OlOYhb+KA/nppoe5RYYHNiMw7DKrilaX2q0PHQKSsXt0CB7KD2LtfkW1ulZSHX6
F5EGBu7O1RH3yjv0Q1b8EiZBPo5AQeCq6z+hud5nAvrw88B8AC58XNJDNdazLIWRX3UkXJVEFB3R
UG9bJXGyXnrOjNhDCDFownG2x6nAEqG4msOnFFkYW8+3WS0GHwBcGACTyYYLeT10bewnCp4ESjUf
FGzOHMvCzDV8QxulPw5EMSWEI7z4SRAxMy6Nvre7xQxPenFWpsKAc278UFRI9uHoVJNxU/NeoxrV
zCr/NchiIDXjuZRfVHn8lcThz2idXi1D+xxi/TlSmW9b5on1951aG7+brEZQiUyEkdQIL4DY6zab
LavSHEn7SsF/kUM9t8ntLDFeRrCdzMpCTigMJGU44OC0iYXmpT1MIAQTvUztqKqfII6c+lTXoCGx
qLXEpnXIvnwUDYvIlSw6K774LW5v1azTYMExzFtCDI8pe5BXhezEEv9KTdUfoieNcQ/e2dcwScVp
VhPjgKYx8gQhyqHbJtvDDPtu2m8aoOR6vP0QyH0Q19R17KGW4lDWiE2Ey3oYhKY8jVskwopu46SZ
jn1J5tSq65/75/IZ0SRyoZFr9TIhjP1ktd0eYcrU03TcvC/n5loeghTTmsUZB+wbt2fC3ok7jLgK
ID6Yz54otx/hdm7fTLS0oS07HN0JsttFM+mAmxuDHGVs4pKT8A2RlRBSiMXofZxq0cOgDykBXU0L
v8+6x3FBD03PMFIYxtlfv4MxU5IdUTfZCOzVKTeWHuGnpHe7f//acvtdmtZFJDG14tRvb2DfqxE8
yOgTOWkVM5CzWA4P+M8ivTzykrQNdiLsu9umEqIS9GLQSNjNlWiXr87+s/JOgKv2x+7+aWOB4kGr
VcrT9+6aj55e6slhv9/cdbMTdtu07mWdQf9e3lIi1Hal5Yu7v9L9rWQ9Y37XS0Rdtte8l8n+iX1v
P/ddHfbjfaPkVs5cPz40quX20/CwF3xCgibDKZiKcKkN+5V2Jk3fWPnq7q9if0h5RJaKqXAlM9sm
3AFA8LOfO8/s8vj7/aqlMa6eoCq4YYYatY4QCJ4aEVTaEpUit5eXBzrY8qRumyLVjWCNVj+K0JSy
RdZABxADg05CtKz+txv/8Qz7roHOsS3Jsfz9n9+ll8Qic+hRkbHlpXLEWxRtaIXqoHckOR4A5ibf
L3cm3Aek5dJqyKCFwJv/alDfL6+Jb6okMIW18zHckFaPnMo7itpojG/tYd/QRE4yyFTGuP9ZgRAI
uSuw2fX3ZxnD5jaHdeTXOMetDtba5J9kwd9f8P4V+yf3vf96zhrq1Y4ZbpCMpejhhRFLqELiPxzJ
M4IFaojX1r+rz/YPerPyDyrT4jpaDnsNngcNce9Sc9ah8UqDsFRobi3tv95Xr/JjCBjTsUoF0sF2
70vdW9Nrk6kbU8NK38BaW7+yvf29Ju2Hl3OVoXpbjwS32PBCo5n82MjvjEigIu7/v28urfWPKvq9
u19fCYMerC0Osr3s74/0sRYIz31X+t+lWjZQTRAUPl5a+KUu7+f2w2irheI4+l2f8ZoA7+7X1L2y
7/9x+fzfVXA/3ktt3/v+zH78vfvX9f3wr3Pf1bZudIhL+6WqYBalQdyJaqS3cpk8Wb444qgDY926
Kuz/8MmSO1teZD+FLWFqHauhrcQnoAqebtyWa39PnpRwpXmWc6aBW1Jxyu5LUzlMLb4io1qfiDXe
IxVTdTMCX5aMRFuVie1BEUS3boThICxzT+qbTYX25gkovi46+7GRm+BKaxEIgUGKl9lYKDlmCTY/
0xuu7P//n3dLM0QmHSmXLN+0XPSnRU3jq2nbhMlmcLEfh7Je6c6+O8hte0haMZiUeYoQItSjq/1C
FDFQoMnh6wU9dLE1w31jbVXzcng5Nyszr3i//L27XzL3an/5///D9cs3J7NRHdRWTmckQtvVv3z8
j6/73jW2x/nj7Pet/zhxecDLt/ync5e771dnXXsvw9aMAqXTvL8uXj7/fTt5qxx/ff3alpEP5PTH
99ddXs5f//fHo16+picEZk8ya6nLrVIql5SLb3GZN0wa4Tee/tgli42UVbFYhwEtQ/Hf6RdpbuvT
vtnP7Xt7XmY/7GasiEMRmvCQJMyftrxMI8//bJb9ZJSBvu3mKPIImjOMxNsYy8PQ+V+OswJcHoEq
JqF7v4/5KNOYbWPtFSDauk9salu/UqT7PTOjFRPjfb91ZujiseDuNuTb3ret+MSS5lCI09IgzalJ
T/N3TqfZpxB9NkYHtAg81stkhMoujkVvT+hE23gkDgARklI/GGvIFAXVFN5XJFen/Vgsy/q0Hy5W
+16QO/AkYyRbtTXafY+ZRDDFa0ukEmNAqHKJD0aTlXlbilgMQOdF5n/tTqbYdKf633t/nWtbEPmE
HAtiGmSwemn6Z4N1QAsfbzuXinOQFZUjwnnc/2FULTWIG+aSW3kmhHlO+57Ei/ne288lk0wdgGFi
L0taHjv0rjnUzBpfD4vdvYT3Y72Vn0PUt7w9vbZn2xIyI7m9F/Ml+7bUbeawuiZivM3rmm2z7+0l
/dc5vIU7AoPNV7oP798ZuO/9vaDHkphab+J3tBXnXsSXjJy+D0Xfx/v8cmXqVfbNYU/Ggc/AGnff
RdEwgifU9dUpS5pfY1LX3l6C+HRjXncp0f1kWlbEZpmrDoLIG1jjljw+vbyQxs1J3coWwii8o/0Y
TnvqN0X+Q+sgU+RjX01X2Ev3x0V/CzGBPVmC+OfmP50jAnMQEkQaYknpTosw/LPpcVwnKqlk3uXc
0kT9CUmNiiVKqKLWV/enNflUIqs+EoPUUGQaXzUJjgv5D9pgtBfRvjvQhYRyFPtS11HXLyWxF8yl
dOJWYpFqLAsqZbS1y8bYOqfL4Xej7PXKyxZsvbYGthfQfyqqYSufqZLrAy6U7l4otW75al3owd7S
votob3lmCpu2XCZSIrHRQLwnor4YCzYXCIY7qZxCaabTOGpCigI1qTR4BvUXnH1UQ7Z3FyFze8pN
fczt/fh714qM0RFj1s/7KxS39/j9vre9/VBSR9aOCQmwrbUkqWx6XWa+7B3k3nasZbZWZ9/9bkuV
DtelIn5Wm6Sm9cKcHYXS3zRyWFgJkoyZEnD8WJQzrO0mj/wlgeb96rr1FGE5C56+1s97XWrUGj7O
trkc7nv7OU0QSDwwgdhrWry9BmH7jh0v8P+hFf8XaAUASxN84X+HVhxhsXyU/wuq4p/P/IOqMNV/
GRZ4CugmALrBUICP+AdVYZr/Ei0iLAC+zQ1vsV36n6gK6V+GZhmiuJFpVABO4Dv+QVUoxr8MLljW
hqq1ZLQY/19QFdAx+Ko/RB011ZQQH+Pr0ICWQc3/7doyyF2cbKGM4xJ6pHiCXCe9JqRJcRsuZJuB
fjg5mm03XTqTGk7nlkQZ4KuFfCsINtlVZjVQ83JyY3GzuUWa8zRMeVAM6El07QcBW8FeM/lTN+oF
TwzpvgXOAjoj+WggifgTQGUH1kd/VVVD5OZbjjYtqsiZ9Fg8b8rSayWQpi07omfzaz9oGeSvNagH
ZcT8IaLVI0+bFWipFgZhTwjSOIGVsR8j3zMip+2TOmwh5orXm4OFK8hlRpI2/VxkdKoQdO4cwsOk
HpBnwF3vQWhRMbHUjqzbqLuE+6RNysnuAeQ6oUw+JyYFumjGe0WsxF8KANbo1V81ggo70iTnEUFe
i0JkD0fIRBLjWIs4YaqWPzVde0tBixmFWHvZWv9G0FQEQKh2+QaNN12YjZYrx0wH08IIFiFNHV1o
WijJKq94JnsworU3tZKXW+hfhxq5waouSOB+YLjzKxsJ8ckG7vBAtErpFkCJHDT66qzq1DyDU3Rr
IOVAleJrpn/9jZrCHBnGwUmSmGWumhNmVT+JJPe3saprtsES4FBF4qPwWMRS5CedumnL4UbSl5iQ
MK9Z8EW4scJZvG8GEry3AL6jl2k2K6aVWeYqhgzzEhj+pBMhbMgszVay3qjFEBSr8bAkRGCXQtVv
m/w+S7nhKKVo7eWwUlYjuuvIch+LXngQcJV0mir7qTdo043r0DqWBuYTnlwUJEbxUI0VoSwJXnmM
iIONnRJsdkO5R2+tglKdiu5Y519hZeWnFF0hfbOYgJ8ju7DKu0NiIglSAugoW+U+hi5F0RWLnywk
ZEnZ2EiqrF73XM1IW8v58oDzruQqqIgeQ0PaON71mWkvsa3QBBjeDPaMwYms4XywiFNExhsthSGE
59CL+uOUVfULYwnpI9fMo8GtIfv4TJFZPUNVJBqNYega14QZIe2ZKjK51TAdCJE/A+F5ROm7dEOg
MEe5w+AsNzpHRuzzoFsL4nEZ4i9JzDJULexSAeEQo1IOLGi9YbWB1u38NIwRse+2stcI1iOGxHgO
sWBcEJeHjN14RdXcGiZIlrkkMzoUxDuh+KATnflal2tkdvMJzgGhj0TsPpJVfxm6hWXllDqGNbzL
6XiLVD662gkyWllfPwg4Qp3z5p4QhXmTpcCR0jQHMT+KqTsaSHQn6XEqRjdcRzmQECFyhT76FPLY
z7olxtAZu70sIx8kLEE5tweZ8vZIZtPTCIut4JpDlsVJ4L5kWT2yjJYER5FS3ZsR0nJ1grlX2qDf
wdqJD0BYNXuset2HlDf1hgmgt39Nlwa+l4nYAXzPwVy/ytyE9T7o11Fah24J/4fUYH8/aMOvTET0
WZB7dPeShWSnQNDPGEjrqgYKzYb60EAeMc5qj7DyCP7VhtKd2v1ZlrubSEI/K1pueua+bpnhUV+s
h8wITTdG/9szEClyVC0yPclcD2OfXuPzTr4QxquHq9NJElkb1FIlOEIhGs5AHobascEuD1giJ7YQ
4ReXls19XBqEcM282IBOxImUazWna08sRbAxZQcoA9asNt60cEB+uoApIrzk8pD4xZC9CDBubUQY
YLlNS+msmXovWE1E97dErxmO0tZcY93Sl/QRevWEGDraMrMG53ms3VUezWBum4+oQek3iSdvzKpn
c0FasBs1wY0hPLdT8kuqquneskocTFYTkBKGHvD2zceKtEKUgFFWquguXIeHGVE9O9LFypNakpIW
/bg0lI2bzYhd4FuMGOzvSErCUyUPP+q+UO+15JfZz32gF5NdIzeN/cysBak6vKJcY3er/mrV6XUl
5g/CLD70YvNTNQea44hYsoFjSJgz5CVkxk74F0hi55sSQEOkfvFHFurRI8FQOTFijSuyg6msuLV4
g9ppfTtIxo8yltZrU+oWtGxjIVCaN9ZzyRWOgWclswTCWuvH3KR1sErxL2Wt5nNq/IbEgbSLdSyF
pXFNXTkuteSVqTTcGxvFqFk3H+L1QQ3pQ+Us9FAQhsQ0pMuhXUsAMh2Jt2TSblMLORYNPACL83yy
15YlVIeDWqQOZPiNR3DCR1kQxVv8E2wFfLaLmlftCgPh6Vhcm3OHsXeolukJY+9n3YBpYNUaQSwA
QVo91w8AlmHAI9OsqvQGegisCE2P67Yp7ycZobaiI8+PDh2kaVjcXifWv2qrFM/YTdP7J9jQyfrw
obd6e1o0pKYQjb5uwBzZoUnmQRvIVOXYUJP86HxdUxYHtkkF9Hz6XBXtRkwb4VnRW29Qrc/RgFfV
NySrjFQGx1+ApEfj7U7Q9JMUMd4m1vozG4fPdBkwAlE32hkwOJx5U1ZJKP3KRXxVmtrjklqzK4Ri
7aoDQ8WwSpOLPvKTmDHFwchr9DRl9Wop0WyEjQF5letTg4I6Ds/5XV0wFsIt0X0ZVRk3kp5iPFsc
C9d0t6/n9LrFjgqxFXh0Lb5XMQ5PTp0R81zTvkCu5rdM7CQwax0HTuR/BkN3F4kE7EoOPisYoJuD
tUqscJQtS1nrzL4U0QhSwLd2FCNXkffmbSkAYJWW166NCrcnQJYmUXZNRNHFgUi8WgzxDlXxBLbl
qN70Y74cjVH+CBvijroxGNfRKMakigUp0IzMckS1/ylF2nyGKpC4Wl6wsOCXpE9Vg8KgVLU/Z2Oo
fLz9fuhq897XyOxnHcNIpCq611unperzx6THvIze0MSsCqJt8UJ2SvVZltjiktd+PKJoN4szfXbN
SkcW1s8EPIGD4eJmWYeYjdZLjpSoz4CCZBD0CfM3f7Ta5/pODIWgwl3JToCAuhLkRN+EB2lD5QA0
BdVerNavGG8tW2amZ+fVcJUizOPWRkEPX7PcrLMmqBdxA6ZIb8LQd0zioPZAVp42iqFsY2LnWMni
0FCwYZHo16QG/oOAKsMwirf53CBZsNmPwRQ5jhoWgXoJomEQC+BnzEGqNX02lUa8TYvrWLAeEQ0T
jkrSI7AgLZ7agMlcu6sCw7RTvyQIKqyjC+sztq3leaWjn+FizRb2VmZu+qMkRU4ppLLfVqng40EQ
Y3fSHDGhk499iM5BUd9kqvgeo/B2AilBJ0Dgy0lVPcGuCgH6YBZErGHLRyjblT+XJkEApSXoYSxE
ryxZJC9X12XnzUX8sxCkCjkPXC+we3pKQBWgWjdCQWxHN48w1IAJ1lZeX2HkhHv8cNK3jVbp/ckn
pPHP8X6SObZ0zNoHBWcHQlsqwaMmozPls6kXGfxemNmsjzV1zvGMnSOsWbhcJr3oa4N42wzEVBhF
mtO+958O/9O5eUQbAUy0Ye+fRfe/dYgn1M5//Zb9/8JGklmrky/HkU0Y//hvLSsI61w+jc904cYm
wkR/XPlj9/JQEX5+dmO2uXv5NBxUwY62FBwEN97L5b8v//PXj778C8l0Vl41eVaawPvS6JJ3ufj9
C/bPZjWkxEIRrO8b7+cAIOt2aGSmgx4Q5a6xpuor5aDtVaFVCIXtF6qtBux7XY4iSRQynF0utC3d
jbHVMsKehSP1cM71Pa4U7yGldgvu7pswLa8qJvMBMWWCn1uY+LLZz1kKbuhRmcl2Abo96AcEWLa0
4p5rynIASN+JX0POV6TfmtjPiajJW4HGBTX0kgLa8y6XVM8lS6Sq5gF3xCFYDOYtV3KDxTkIrxMS
zswAtRqM5RaI1Le2I2sZaEkROSKw8DIK4cRNxwSep1xFI5APEsqXzV+Zvv1CRegqN1Yt2HPHe5ou
WkfBD6fsvCeOL+fHEUD0UsnnPQc3GDUr7oJ7fmenY/0hBinqf2esv5Or+xXFGFxkvFpYTzxwvb3r
fe+vQ3lZBn9Vr6jRZ23jQ2xPkHdImQlN157gRRAk2vbMLQq5H8Y10ucINCSuvkUs2y3E1m4xp/3w
+xz1zg0HO8iOd4u/nu6qxL5L0SAtSDOp/oto2bCKmGTFD603+dm5tI3rl/lU2tERgJPbuVowLl5n
HKbBSTX/bj29TH7Qe8iN2+CxsBJb0rMVetJ6DB/B5Z2Kc246QfjYetp9bg/+mQyaM7gAbxc7WE8o
mNit97bd7EznDCr8Lmvdl9R0zrOTHV9Kw30xBV+/Xb44MbjcMLfDR8Dza/UTuxche6RhB8X5JXzc
0uFMdJLBiU1nPSVHZsH3PJsUMAW4D/huurDfIMLsxpVOqzO5qBZObhO7VYsz4GOxZk7Mu1g29VNn
ek0QdClveS1rEXTrXaV98XqWTPTW9Whpr6RC5vd5uS2tyVuT/hDLp6bzemD9iy8KfjeAqwU8ctus
d7pxDPHQWY+iDP+0uuHe4XXeR17OTB04m0+RwEaYFKdJz3l22JiBv0vM1CG45y4xW1FyzemF58jO
gxnwGKTb2gUkmD35OoPCMYVPx3zRxkgLaTEz8tjh0FJ9Unwohs0xEQIbXqiKBGggTlcWWlUkJNHJ
qR3dujZZMH8p+E4KPlEgWT9I72PocRYkcI0KbOS22ePUA39WHLU7JblvlDdM/rebzTdS7lIK1euq
+lsaZXC4ewV6RHcJokbQsAnWu+Ltyrh2PURkyo5UCzsaiAV7ekP/BNwOCMOjedscTZDxIXDkGfvG
O/Wl8uSA/k6+J5qPFlKYuysays+EsJNn5RboI3AuNBNt9aG8hsk2XscnCC32SQXR9sQKU2qcyfwU
v+CFa7xrM4g/xbu8t3lh4y9UnErE5zAKeQ4f6BVtS4YH+gFezY+fRjfJnOXz0D2JvodSf3eujkl7
3QueVfxCiVUWjoWjPID6/yyL63TS/SJ7llq/jWY7a67FBzArbuKKtvU7/GKyCLyZPvCmvo7lq/6m
/JHXZ+H4W6XhNNPbeJzz+14+oKFQHGFf22Cf0E+lRo/x7DZh7xWK4jLF0RBU/T3/hjABEvicflAF
Bk3wReOoSqubesPjeFP8rAHpPkvp0eyDjXa4eJRT+qzX9xYx9ax+koogau678o2P9y2Z7O19qKiU
42XkUup4T1B55/ldQCNuQanEpsgG52U9iV+ICtrDK7GSdyk9jM64ZRKdDJxU7eTrofxt5e7srN2D
hHF1ecu904UK6ea/KX4srmmE/CchRLW+pnJFsRsb2y01StZ8LFF9eubH8ZU0CBR6kOp86BevUbca
nSnOIvhUfBx3S3XE7xO2CksVv5uuVIHMzuMi/xbGDfr9QU3u2qOMP7GArtX1Jq1luJudlepzclha
HubK7HBJ395SiViR+aOpn6z6a1B+xo0DOttDgKtqjyL0KwJbrc9XJuD32s8uZPRpbc18RKWvkM8Q
1R00V+1SCqRpOUjDhxLejeBDafJFc59hBUhf0ZRvotg7eXUn19fmIyo/TS9BO6IRY3JD+5bKhcjK
pnHmxVLAV8TVz5cS5NNz1+FgwkTMpe0RC9TsljYJdtmm3AfFGR31C5bWgtTbcVjvrHfzlhKWW4TY
6G0/Ese87e2bJH7QguWLFqxLNt0TzYRuYWoPQG+NQ4FesOp9KPdKUNtL7tCVZ+e1oPdkj+IwgvE0
elvfTR/7RlXiHoF0Gr7oV2cWRdi95PS6JdI2Tu3xKOfymTgTHnjMxmyVXxpZH8ifyY/Cr5ZA3TtN
pSM3+QUWx6vtriVZy5z8ZvHVR/3WuI73rikZAoWAAYrJJyohTwIf+xX1U/zbbeJuRDHQvnsdJBRy
vPB28SfZxl2OYNKZgivtkbdlDD94BJV/1gxn9EjpvJqzjy7jws3pfehK0ZDjd2Umw2J4kE5SsI0c
auSOXuLAXy+88pnOcnBZ3A82Ub4UEDq/wQjM5KzfmhkjKbVe+KFSkX4L74BOdcEfTxQWYRz5Ftik
GnnF0YLfC0wifX9TH4XrX3PoiV+8ugHRNlaNLi2J5rh9ffpCJIVuF7016Ga0YK7SVe+3V4pAMBzc
NGrnw3j3ePvCD+O+t6dX07bejXuGP8oRTBfCrh/TFzvBhK3YNoogkp7lfm8DkPQZ2EUKehsJ0egC
a30SfgAeMW3qhlLe1QDnzdvUcBnM1nvIVR5Vi2ctbQQqUdTfqkNrA7c8oUUYMJXMjttPdsSvD2oe
w4XhhHZ/ajD9cE2M7QLrnla/MhJ3/upkZwNFyCMUAy14Md5Zhp3RcXZisCw5MHtHCcRb4Vr4IeGb
ZvP3kj7PzhcvQX+ccdF0eU1IjUJ2jlx+Pz+Lys8QOp62dqpd1R7pYWBpeHCCkHS16jl/lh8pxurM
8Bw+Gte9R41W6KMCK6XL4l0Z14x+2j2trDjztelHXF7JlB8QfU9YDtxxDRjKTLteeOgJXhXTE34n
UPtrukrirD69aPf6xoeZoxRUaau4oqtE2WI9JGcKns4nf6YblE60PPIlZ34ZfcArg7t2/cavUN75
NRFK9kR0IV/avdcJPrcy3t/a7ozEq/DOhojngkudGz1R7YvjEnnG/SBQoWuPctmEtf34A9unjnHy
2Huq+z/YO48dx7ktS79KvwAv6M2URpSXQgo/IcLSe8+n749RhfqrLtBA97wnmRmZCpMUec4+e6/1
LVZJblZmPvwAhs8VzhtXeWD957Om9SbV0W3iavzlx2Lz51twFEea2myr4Np+8VgHhs+7Uiw7tuw5
pWzw+NbWaUAfuqOKEvB7IKjfTiZsLpulOpN8mRv9qIh+UO9oGk8UC+pmvGa/9OJNqr2Q8CyuKDzK
O/0DhOp6/8S+SVKMWb8zZkaoMF65BOUxviaz045+PzikyjLR94iB7HdrT5+7vrNcNHVKa1eJkxuN
Pfcn4bYaHbcTl1iT9pXVHml+DPRKorbldTBL1UE/ZFG8Rd17yHedsWGoVYvo3q9N43T6Y8X4IGNE
TNqGdvow7xzS7UqzWRqmdZGTJdtyxukcGk/XuX4tcj/D4fg+8saLdAOcEIBiKmBWQHHcdTsjWI7r
xZeKvxINgur9JcvpLG4omyqPbdUcDvJdlo56fmGJMmhLjF/TXprpYKxNgAqwcfLGdjryZXAEO2qC
L4Rdbaq9YFNap6p81gj5Ie7PyxiISKC6NkVxBv6hDuttYALEa9besPMUYr9YzHPUbEgGpDIXR7KV
TxG3KxUxCnj4ll7J4k/lyvtzC09a6Sn5Icp/4N8Kz2ytxlPCiZIbOPQUntPQZfRDTbPeYEdoCXzz
+xf3LNs5dTb3br6dLHe8NuqmfRtmB5F4p9mS6Gfapn6d+524Cza80X2/TdTNpG7YA4uCnLVzx4cP
k3mWRJzc9mC5uuL5vs8i1zU34alpNtxp5SvrFXcAKSwaPe1p01unnHIodOPqpMau5aV+OTo4JNZl
ZXZgOUpo7HWXEwbVyuSI32bsKxh2xMdxwF1tc+Lg3vKj0m0577C9UruBnrPNxwKsEUcDCmC4Qf1W
OmeNTW2QUadQCI9sUI5ymuatHLr5sf2a2t+ckAnhgeleoXExO20vP0rvtctDafgIQHDURUDKIStQ
GrMgq7DyFzugy56J07WmI93h8TY+rUbiwL/mYele8gEFk1SgLLbuWbLXuufU5xNDjqibOL8hSFoD
aXb5e1XuJmNPGmxCQFsPicTJnTg7kFIaPwgetaWncXNtKWwbUK8HOHQcniC6Mv46tW8dj3vus5FS
tXY3fcvIAi9HLziiXZ2Rb3zxyJUJJFZ7tdCIfG0NhjrPI2MGCjmLvI4dnS+w2i/0m2b68aGDZrX+
6n7ZpoyDVXgde92JxYQ3N1LxAJ/KxAUXCIYsP40nmo8MO9sH7AhL/s5wt94zaWF6Em1EGoiULjnC
fULIBk/VvciZGyzPJXgzqsLdLGABsAVnAllJUI9yFd9qYb2FJh5l2AH9t2lF9rUWUORucoF27LcZ
XTvRKfrnkUm3tk+E15TbpnEmKEv1gb+BNyc8l3gmznNBXr2rsvLjYZleJyjSRDC1rth7rfWj66xC
bz2OhcpPyr3JvzA9woRbbETYYv1DF10s8YOBOv8VPfYr9NZUzzoyTk8XN6ljPt4sp90A7FkLE5lT
mx2+W2ceHONGLFz+Ez7NVzY8ImzN+KCKh4TOrkzqbrgdaASw6+Z4cfrimCiUIb7gzN8hTfpbr7rp
oWAbtIsXoUfxbAePwZZD99Rv+kiBJ6pnezHB9i10I8OeB+3W0hhW3YSkhY4nqRNRqb0brD/1+4Al
rAs5OUUu5b3Q2lbjaLfgYc1J/M4UJ38O3lWBJQMkmGkn9/BEf1e7WcT0VOCfGaztqtofGUbeJXi3
g8syJr0HR+vW4RAtV0V84w3bJME++M7brA47tN/yETNkcJ/2rD/cCnBYKVUFO1O2tXHUOqJqGrs5
zMNDrF3D8XHJXlEOgWX2o+gN8jfOrxoLPHa62lZ0RAdHqXWaS/a1KG7/ULyN73XGUd5lB2aVPOCt
d+PjDCPPBsF3ZFeWC3LT7OaT36NLdpGfuiuDmJYcjRwyLXi3izWckT0g3wKViPM6TDzhlMtu3Hk1
nTaEBx+sGO1oJ+AeRrgGDtKFAmC/ox2rne7Pe67diK87eF82CFuPEaub1x1DiZUQjwblwYfpn8Lt
8ph6KcExgOPwwdynYdcabqi/o15wayI4jP02qaiVOe8BqPhoBfMqGjxT1Q5T07u1kTasmWzmXv0c
mq550p9osngyrWERTBEnjL3MXfvSDZtA2hRM2mncMUe1NiK8R85XW7Rm1CiBq2OKy04xyI1Neggp
6K2LcDjM+Y4xhv4QHmo/fJLx5iRu6qeJi+mNpNjKVt/S03TQoJBtc6KOt5jNb5ZI9OkxYjlzsQUK
B+2C3egusyqkvGw6lmTThB8KYktuH6d5LXYFwx83eKt9kQQX1S+9Vt9XvnrsdxhR6+sd374bHY2L
QEvBNi6lVx7E2Z7uMb4bMjuPYEjy34nj3YW4z+kx9tDpY8xZXvW38L1/6kRXjPaJWz+pXPEtPzEh
8ssRTlHWOTVciFP1It2wwpWnOT2X8qE0vaa980a3Dmz2xc4dbIlFvGG0NQqE0KPEoNjyy9NY/62J
pWOx5p+rzpZ3hte+Ji+souIbE7LQx8DbKbs4Yf0+lCo6DBtOdF+/V/EjCak8xdKtVq9zZWP5XCC/
S79UXWazpUYQm11CngpVd56LfKSI9htHJ7Y/KgRhWA8xxMWcrWZCSx6+rr+XGr5oiiI3OZpesSef
mZC8XeM0KWsmKCjIzUjX3CTc5ToMf9x/utM5AExeDSQI1LTmS36EyAmJtifxuXlBo1ACBs6cQbRD
rxIODLM4VTHSYdRmIgzCQmn3D6rpzifZwnYFwcRWcUMWHnmORb+FgdcYPuhEBoNPlJuc0OfXVHYh
u1Pqo/K0rov0QKtfBB3HmR0liRfzTTAxCaQvu8Jp3nysElbUkuwCPmObOXkHswguzIvO0Xb8ZvTH
qWlFGjI3scOnjPzPu+F1xLLskVjY8XNvbMJiq55K7HDr6h0+kUnAerUhG/03fuk/U7owtN9d6Uuj
e+Ja2xQTu+UE805sj+n83v5mVWUrKCZYx62TwH+ndngufvXWZo1DXUDFcZRql7E4Ayi5PdIOkGmj
RF5tZzvGTOiDaB+gAKJCYJVH0VERPvYKlTt1Wn9kgrE1dxT59wVGAUyamDsj2QTVR/mAa9OAuJ8e
0D/RHLLO0UUdbanYZi8mexXRxZoDpC34TgrJS3e52R9bkLAOlxH47bSP33pXoFOkrKeX6HmQ/F52
tcVJbgIyJo7PVv1WPdNS/eqSByotwc/Va9+B6z5b5V7C1TiRRlsuW5aOdI9RLxASZ9iNZ+nFfOsF
2699jvdHHkllM9y7F/0tYhVlJL4pQ81hV9ImRKXXtEe9pvlIBfofrgCnwN/8LJc/msY1VY/KbaKe
eAKmIQ+n9EPm3Bt6C7cINMRNzDMYNB5DgpLx8kv1WX2WX9ZJ2zec7OlrXJALoBZQ6nvGA92DPLAn
j1LlJ7HW/sgYX62zcuDuiHEGO6avXXBshPQX9ihLpd/g2H3GT9VL5a1V2SV4JO04JCi3tgOwzMDA
9eCnblWelnUxYEvK4k0hP5lxZ/9gA0+cZRseaA0YHqYRwVNZ3GwqABbgbewPn9g67IHHh68aMXQ7
TNtuO6FFcNbruGUlCR8ob0/Wua7tR0jD59R4XWijbUTVXYrBRrxxv1nn8J15VWQwV30T7/TYnj8Y
AOnravscvVBCJbzLfFss7vWTec2sTUkNENos+8OLcdZKl774RWElx7pB89NONjLneD8/aS/T9+o1
eVdueMZ3PcE6L/F+euRO/KmT61DUNLSf1XBv3B5VoOH2F6mST5JtnOGwLK0jnNO9cO7ZkbkVgis5
P4tb+4MNVDZ8z5Es2pc02g6yJ4uvy4HY9D3FGd2NVH7oxmCb4pa0Ho1SOHZCeA3XeUqYT5z9//4I
h51ZUDNTQ4qGtQnHUnHEbiB9abUrzb2w0pAGRh8jDoS/v7PqGIX3wka1jrCiP+H5n6pLbmhJJss4
O//8S76+5p8PgcaiexAfO1DQQJKZzv19/t8vfy/t1ITWzpxqEWrLmnXgf35+KjfSLhz3schgpyOC
5j9+CdcP//6OpFBK9MiEJoxmyNM5Dht99N9e+m+f+fc1NMg3/+0lZROUmwzTJrJ/xH9N5DGo3QY1
06K/X8J6/R5/f9QY2Eve3x8xZLaSZ+CJ8NsJj9B/vXz4rx/zn7+zQgHXwT8f/70mz5oYL1O4+be/
/+fD//hTlEei8/cZ//xLqkYKChm2pn/+wVQ6vsnfx+VIXSZVFQlB68/137793wVAERpyVp55rNqQ
ApJnOq8soLojO2e99nDjYt4MlUVDryaSbai3mmZEUAZM0ZeV+hTmzLzihN7VojxK6YqzGO+thIWm
4viXkmErDJ3m9sgnGizGXcfWrkfmLQ6FTzPtTq0qv1tG588FOspOpI0GcCbvlZeIkAegOxJmY0Cb
kUr/ZxZUMkdl0n9FMOH0mnHB55JEx3hQN1h4t2KDrIBkJGuraMhko/QFBODk6K226+YGDZ74WP1p
fdIBgqw6PSmWxCpYJvdxXA55QHkmYjUcZjeRtsSbe5NKbVmn1yR/DQFWqXQ5Rg5vmmntYMtSKiak
Ko0ZEJcm5rwSX6I236gSfjNFCa/Lh2iqe6OvURclJJ3lzVMVCx+ivjwUWroJws9xUJgFwTJbNfQW
XvqmALuSkh4nwFzw9L47Gb1EAxT2ahAY7xNy0RVTckVqFjplU2kcjlBHcgJg+souQoJvGCLWq1Qa
OuU4CKcoO4+B8TN3k+ymcKFQkpxgNbyGKRJWuV/8Kf2SpD0pul/F2ORgxBaKgKhFv9r/RoX5yRgZ
rLVIhkIJ898naHtTCVswoTT6NI7TnYxMtytejDlhVi7tm3reIyYBJs+cZQmOxLfdWvKa5lm247FB
HVXs55SJUFMgyuo2eZc6zahTi7HcBw2qRlV+6i1/MB91dUnAocokmS6+pJuHkJ5np71zmT5bRH9k
mF4kOflUqbayCWLsQsy8rOIhpeuRc82URPqpkv6zDQFAT6TAYOC9kAJX9lyxWTeOnQEsjcSliAyq
NTpVIv4Q6axt1YruVtNDHVbq10L6XhNot7ybX/OqoQ9q9XRTlQydUfEjhcDto144jG3pTmoJVqgm
Nz2nDab1nKnUdU5NYZkkwryL6uS7zB1VNkQ3zMenymR3nTsN3PjQTrshTUiElhDtahNu5Qa0iZhV
57gV35YKclMtm4I7KJwnc/l56qVy1+bLe6ovLCkw55GVNS4yAAGWy/jGWZ/pU+hIGcrLuEk2lqL+
cCd5ktQ9B6P50c36JWAqvRhINRZxepqm4TBksdfoNcrdIQ9dSTzNRng3Irx5ktLRsaL9oYzybXoG
rdpA9BrkXcIss5I72Qlj9UkhowhAhPxRww+3fus0H3ZpyeWaCJyOjPkga1KwGWu+uDXPbF5DcOg0
4HxCDYgw0vZSJJwXMdig8A3OiF8PVtL9SKMFIZ7DQ1bpT6jJG4SYqG8xtJyWQfvQC+QLU0kdzUSM
GJjaExqRqcVcfidz7s2B0l9SKDDOil0h4FOqU+qPBvy6Gga/gTImx7HHPMQyV4vTXst03ZMUptsA
803U6FYBWua3MQKns0Z2cdN8aIKWIqOgIB9+1Xa5o3aOEb1wLAyCeHKSMjnoevsS95wucnnsbBSA
tGEshh2ZWade9ZxJueZ3GkGJgvAc8WxydbXXWLeqjSTQkYnFnRnOzCp1ou375H0epZchQv4lN13o
iwIn5jjSMCeAWetSgEcBaTNKq5/I0DjoMe5baBXnPMqoVMfwSjpFU30HHXMejQFkvleiRXRrKA0O
Sd+OIQdOrxutJw8QIgzCAFjdmLgQDIv/sH8vF6afmkDbU2Dt2TYZAHzkktcoq6Ebtk91MZ655uel
kbcQ4dwJcqqdCOJLaNL0Sq3HYKyvZED7QlVd45XfIxRsDI2xiCAy4l91ugPYUO1Q0TFHlNFVVpUU
aXBGR15MncSSYIGhMHUEbUDRpYugK9POEYfsSyjNCHF196vqtLfqrN6FagrDV+1gZkafZrMkO6TB
04Gszz3hGC4Z6XCPyNdCFA4OsLu3ffwL1mi+Sh13/xKiVlfBlyGt5glc0nKTm0NMe7BPvKStX9MJ
PkVLlrZyVeiECBV5VvmPlsuy862rjAvq6C3rPvVo4VEXYeeUs1hADwS0qSc4TB+EoDmHU92eUVev
qlIa6lI5c7IJmm1A0gArUf5MJMinJiuVa0CG1MAPGrnaQA/MCA0vC4HteXyKddILBGaTyD6hpiCc
q5h7VgTTQs0UMjChk4FzvARvUqTA89ZQ06qjCWKi7QWJdFUKZl9IcQv4/+OLOFkz4VPmrikJ9iwm
4OOxpb2IjUjFLgJRr/qORkiTPoqL/FUOkVe2/d4CnRXSrK0A/QDfMckXSVEQzLp2VBI66R2nz4iO
mFfmADOHIBt2hQqpcoSqp+yF/mgAiXQUkTFDGAA3q6ZsK6VacAppOVo5ok9Dmb+sjO6U2NIyynNa
tIQeMpI+530Ji2zooSdNzEmKYpqpdCQa7VVx69u63QwqfGm9pQVgynsR6i+qy2ly44CcmEZKnBhx
mNf21ZeU6tv/byn7v6H1kkkiQZP+P1vK7is99385H01J8fA/nGX/+an/6SwzzH9pfClD13VR0gAu
/WMsU/6F4czUVcWweONMCQvbfxrLFO1fMtEOmikriq7+ucf+y1gmw/gFqm9oGmxrWcEo9v+A65UV
+X9mFUBTMTSAwKrBF9UVSRH/LQemj+W0aJK4pHnFmiwFgwFBsn/MVXo4xvQCV6O9DW0NGW8aBjdS
Je2YzIdhyQNkKbrpX4zcKjcqufFnMKuBAVjPWqzFR6G4xyEwuSpBnV4wn2d839tBtL6wliCkW+gV
6gTcOADbIjuO29oe9Yn447OZZ8ndQoUlNoXyRH6JifBWETbS0rMo652nzSn7hRgCbAtNpjyNCb68
oRvQSnBRRGNNjymKZCuXnHQrNHxGEWoHi9YUamg7lSW83vygdtNFpYcdvdiVAbySiWeqEUfyf5vQ
gl8b441VrU3QhXQlR/3cgrts2yq7GxIHg3xQ9C0QtG0ME8qtY6kiNG2gzzAym4lnzZejCSQtQ7WC
fM6joPn9RDe/ItaePXRs3wRlmhBFKH6YJBYmoVg9Bx1Qw4D7Za+PxXeTzvQWy252h1KGNpgCLRek
iXJ/TQZQ4/Y1K+leD0L03IGCTBJMRUpcKz4EwJ3MXYVfzWDAPiqfDdGyDrBvLLJrlrGkQQlsma3F
RNXIDO6KvxTOiXA1TMZ7vLR0uHEZTfPHMhAepzxpWLkOZLNLXhKMN0VMiu2S4dTXyag8GXQwBoNR
nJ7fgm4digqtehlnNd+1hC+TrReoxHAacOopMlN9zvZR2sXnZE0vEK3qCf9Wt1F6rBUL9cAxq8rV
wOdlPVBaCsLZHukmwKcbN02hNg/A9F6KCjOE2BjPE2wMR9HSni6+aNzGFMTGwGwWVP+Mv5dur9UP
CcdBpGB6VzpLHGjPQc8gSw6UndyEN3WOFbJmMDvUuHjqvGD6pAOD1mti5GRyGyBHLocZL6A9ddpD
YyjpjQvqwureLmM7PlaCBfXHEgE8ZtFiZ0Oiu0uFBzpNmUwKaahswuZb4r9rywSgX1XY8XapvFW5
VH2Ao0YRGAwFG0JEg1RsCauSBx01Pi7CZNZASYmFWxrZxdDhgLJzh9z3Oi6qej7lEXF77fCoh6RJ
RVN+M5k1xH13Vy15AZwdeSZptodK0o8435R9LIwaoxTFeAiqdlvJoK6lIoTwBySTPYWzb6cqu2iR
dgmBm15nmiIDDARkhta3h05YHiA1p9vFShmZfSdCuewNPGbcQPldxwwh47h6KMPgO+9NQINYZHlf
YZa2IdOxqLYCXKN6bEvx6v8bkXUQqOcKVTFuwZtLBxjckvBuzNZjHTf1JQ3cPKk1nzcqGnsayYl5
FCzSYEupJe2kb9lAm/RJzFVqKss6zlkBShf7NgDACxkr2aXww7NhQBvUp+QwkR5ClLkoejhi9z1+
W88S2sG3omrcaGW5D6aq94ksjLx2kpvLuEyO1ZFSpBTRYyM/Fw2VDt4itxCl+AwaRaKoY8oiCcY1
KPVHliDjOo4cOluF2SFmVScuc4Z++awfSRFnzagUj5MXQhhMyH5SNwXUXxCNkl6fpzA2jmVnBX5m
Ei04x2Qr910vnFSzv+VVPe6TWI9QieL4GsNe8YSkJv+ksmKuj0wygYrfrU4tX4z671ZPN2EWyphc
UZsmSlvQSG1+jH7OvGlMERuJQuTh9suv7jyk5mFshKcsCWRAcdSkRJLG8MIgSxAMCAkpFK5LRJYe
HLXBixTzV7WCZ1pmuVNJBS1NWIx++QLpID7PZhiu3s6An3u6cGnRNsz5rS5+8qzrn5pesimS3UQl
OkHE3ApOmX52mtMUgJ0cJsOuAWHoCYFMMI4mTu4wZFBQ2AQik8GzMf8EaAz9tjYYH0jRAkeofkk0
EIDx0IBJ5DUWyOsmbWrbNEK8WXRJyDgjWWvqyCsBgx5JhMSNYvG1mPW+L6UOqOT4lUtMROQUIF6T
DJ4xR4lTZpkHcJOzKpMX4ghBkSgCgaw0kgNpHYSHiN9m8qnSSHyuZoZHJWkOdryQERfCIdjwoyOO
IFfJTPEbqsLEWDeiiF0wG+nivjdKtoeFhUNptMbDMIoOmaofL3COBlt4UWNGwS2Obq2y8JxZLSq8
8VObIPfqijn5FiFgO2Wp3+Rw+TSjLHhomp0+qcOtRZJLK/IBt3tM41RCzdMNLfMXGOIzgXXIDWLG
BzFL3Myj2eRK6PaLAG9TPSkBco2BeMiNlDK2aRTa0Vjj9pnUqQiOrZbce+bFongyB225dEZC/6cq
xK1ZJJ/LooXuKGn0cVXE20TKghKHo0xPJWy14pyrKjkw+WoZLJLcy3VZJrMcWxlByZo3R3O3J+oc
ZpU6b62UdtmiNC9Kp0dbuYslZhtx4UFw/pjRO0ydlexIiEJIpS+rmxdkb8QNltUyC6zRWruyuup6
Ej6hJdjmqGmWKFy27aJ+z4YRnZaEzmOmaCw+3e+cm9Jj0W7FMn+VjBEr3RC+lDVOUwVp99Jxz+Qz
bqtSay9MaTJBYQbnW4Eg7KW+eTP1tObYCK3JqqAYBxq+cKM1dN8ylvwuyd0uDeh6xKzfm5qwwGvA
f0BpTOnB4qieFEL8Oqe7ZGqDLfb/lHGBJG7UYgr2mh52L+mg3s14QtErRa8DTcVCY/BFZ0h7NAPh
iWUJ3VrUvRhS+B2pQ+voadqejbhHxksF45AYJdLW0Wn1Y+G4q/EI3TmDkFqLrHmEzDLJjNrgddLn
d3nuurMUF6prJUc9lNWPQWSGPBojjQ5dOpsc7A9RxHC61TvjQ4vMV5JSP/AnjjtRzdXHoq/W4WBm
HKNmUR8Hg2mhSoo6JPFhQ+RKeNN0DqcNKdfbZc4kr4sFlXShKd0zEbqpOVHrytAUrszJdKuH8OqC
6KcWasQZepPc0yDr6a5J0i7oFUyVI9dDU0udJiZoTYV4nSod1d8yTFgas+Mozz+RKR6NyKh29RSh
PcPRv9RV6I8RBO80lgK/maVijzGMJ7/vjnpxS2HK2TVTGQtC0CPATL65pQxfGMydSq9vsdmKTh2I
7a7CuJuV5Z1LJTo0Uapd3ykgs4IFgVzWhAezTj7i0NCdpDZ73hQNPwITQW2K4cEm17XOgtCNjjbQ
yfiFF2fl9RN7L+fUMN0Zddy7vajdevRr8rgLysZ8NwNGSa20WPfFaBUPc3JxiilXWau7BeGT6qhx
8COvUfb4nAVywJXFFdYbJ23giqZlSD6aAdxTK5TfpB0Zo8Mx3+aFeAWuj7r7RYUX+6301luAte9V
jAKTiWDFBpcgM1m0EUYf7ruwfJ7MFcIbggkguDr2Wo7I7qQt0VtwLZT4FBjj9BMSbBGp0fI2t8qd
wN/P1irKW6EMu1ntT6xHrCCmkkGNr4/6aMa4eivEMf2ISXgEQI0UIdeoSpmnV165SM1P0PE+GtBD
LyYs9CXKBU8UfpWgJ7fXZLiZiJzUBZ208anVW08yUnVD+31E9zd2KB2D+KqrRDnHwrPZq3vquMgd
zUq8lCSZ7qQx/a5M6AjtiLezDKaXmhZhXcHYtOi/vKVDcwpqfvzEMETGw5M9YYSEbNo5hij/jjm5
DdQ9nWuQQbZX4rTYcEz4VgqcA7pMgFKLk0esGOXKcvz8R5zj6LH6Igd8BOvn/H3iqGLWi1Rs0mXO
a8MpQDQstO5SphbiyjLJlkMrRs+FWBqOOkzfphb3XiKXBAnU+MBHM3jWV/gthcew70PGT3+/sD7v
IrF6EDpZdMtsSfZRvCNTxtzICWFPYKl9CrDTJOPlCCpa2GSsjPu/X0Yrphs3jG9SSTykGmN8JDSd
xhok71WjNejlCFgLGHQ2yBDrocGS0RourmisI51m9SwFsHtp5VeMfarkRZoX+GNdfRZaI8Z7MKG9
SSEpxzLz27HtD6HRI5+JoH30Wq27itjPe6Dc836ktkS8iJ1JFfVPqL0CYssEY2G2xPYQdI/1hHwE
vgRnuiVEvosKP58NjL9z9ADPXd9oYU/iFqq62oBP0XtG9KmnQ3rsvqPBCjk/JJdcQ+rVxbg1A6k9
lFMW7kA7q8dp2M+Ecvr47S0M2Gp0koQAAmeabBeyUi8m8zR05LgocxR0pmkgp12y55IYaUDaanxL
R2x3NdkBvbXiktLkJgEUqbT6xxIj8S4kAWo3RopeVqBXTINkduNleBNGAS3eUqAkC83XQkbuVHaj
ukq0+5FHsk1aJC1EVHSj0t2XxIKFEJpvyVRu52aItmKRvfaZ8aYmut9V0tEYo89Ioz+c5uqL0JyY
KuHDZghMEwoYbsKmNQTLpe/mty61NouICnPMQo4fAvR7Pdib68oWMeO3xGHHweSQYk9Xs3MWo6jN
CbTJZFfVxNknBsNvomHYFhNcyR5W7h9mGD4HpfGiUe5yBrSbFOB+XyOljhCch5N4oR9p7APtOOQj
Ypq+/hhIRkeFot2Elhh1a/XGakGeHuLoGU78hz4pV57dawEqIVAqfW+RbC5N4lnFTO1S2P99oXKZ
pC028W0dNGikKzaOSmEgytRcM5YXOczlQ1DyHEcNmaf10AU0LYnD0Nbbr0/zkVMQ7YPIyg6BZcm7
oBF5SvPZn3Nlm9WZTgijlflpKlyGETC2Vqg7XOe1Z5BqiyGH/1M7MLKXMhkjkmUiL5z7OwvPAx13
apycIjIP5NgdGo4jnjIugT3mF/AzzSFcGY4X3OvSrmoVYd/XYXhotDDYCd230HPobSyD/KK+FzgE
NmdzmsnKTY3JnbGs4/zhQmIi7jn1mI+crLS9qtRoIine6IX2iq/x9aqKSDc1RBUhSsgH5nVNI+f2
ri75W6Z3F2gUCITGcXZLgTqKWuZRqkvQx5ZBogRwMwjp4RfVEJJrZo+2CjmU6KqncUJcaQ3CrQgI
q+xv5C0idYOcaQ9QQxYzO4tLhz5pQfHN9vos6sTmCHp0gkX5nZv0lk2s6RiZfUGkVpYhJHA+IB7a
UFOYfv3kq0OFzkgMnowRpUsvzT9j8dbWU36XZeZH1jNt/3Ajp8iwB6bHaU8EgDIT255Fl5zBMRIm
gygjodz1WesG0SQdEqP7lGoJ2Q4l0yIbfiebV/Li3hEutUWv7dRefOvoAe5LE437vBhYlPpki550
CYAgR4mCK1T6sOhIYHPr/K4F+EbPmVPMXE9OKP9UQm2dzmCMrHeMPYPZYm/O+81IZyw0w4Pemkz1
2pn5gNxtSm0W7YgAQDfsyAlKlfHSTaiU0QjIGy2A8BHnyVGm1He6pg1xQ/Ss2m0Fo8zT8PeoMxyc
WZO+xymDUdCsZwA6I9yX+iEQIDgym0ZZqUj1ZeRViVY+iRUM9kVnqp5ri9tOMLtHxtBOJllIW9Qw
uhgtETymMqakz8g9/iWG8WmJKkNgtmSv8Pqa25rJy+RVJAoBwgEWVf7UnHUxKoXb2BiYG2fTpXqK
mKiPU438tHm2BBW0QJRdWysDlxG/y5FQ2iIg/3W04WvgyaOOBa2kFbLIZ57rTTJXe7zAP1XH7cCU
n4ytena0ZsTrz+Q8D1bV2+wuAyMLtSo+xCYEN6XfazFBsg3cJw2YesmqOK35Yh8z/JZBYZezlPYs
s5fYOcc4Q9c8oVtOBo4UuEPULDjJS84fsfptJtE3fUMrSu5TmPdeqii8Qc1rqqdvo76yx3Zqwzsn
1dVGJS5HC7SHiIGK0wzZRxlJp2ECw16gS8qC0U2j/83eeezGDmxZ9lcaNW4+0ETQFFCT9E4pKeU1
IWTpXdDz63sx78O7VTVp1LwmRErXKJUkgyfO2Xttbe80/i7Q829XVXsSAfN1itzcz+ulHiMRFVTK
jFoRjXSNvheNX57YVB31WLsrwdzQ7bkNFOnqXfnghoBoWOE3MfUNxdGFe6QJwNRG3Y9tZjFlpf0S
dMMZufBC0KJQcXmhwXSITO0z8i17IVJcp0l80N1WpwTgqmmCna+va6PKNixqGhYV6041do0rjhW3
EyFV68vkqS/EPT/xVD8BlFpP8EFit3+ufXvn5cNX5Ce4ldR4o0XWpzaQFdFnyy6OvjvduDhTv9K9
bj8RZNoxeGTCRv8IhDUZIOkHQVxIZfvh22hQ8pkNtw/ngY0KGUC0Tdkm7L3ILhYyMJ4sAnbHMtkT
lcj9hHy5bN6KSj727AL6It6kLOZQehFICxTtFhBJZG+Zg4uxoOsqdyGUCYsTGnJxl4xfNN1CXO6t
6I5Oi8aBaQB35FnayB1jv7447EL0ruKPXK1apSYRA275SRv4LtyL7LuoLMb36gaxCA9WHbk8KiRu
KjHeFA3kb1McfTnuix4Vajzkz4MMsOcYHjlq1GUNaS4jGP5RgKYBrC3TeXfjZrtRbAfD/VZ+/yY6
Sba4Qf1Y5O7aLnMMy+VRs+5ShMda9ZzzuxdJc+dxTSF8y6qI+ROD8qnnxCZwriXkn8DkF7Do45od
Ts46siAg48IZBBKuStX1QrXU1qHUHvKQXZAfi+fEeoJEA8OA/kfBP5/oQTe5ZtAMHX5LkbCNSrwn
pYlxkbnTW+hmHT/KmvZWDCoyodvi9eFvnVvnRjojt6e3b1E1mg0xdfDB9Zuq+Bnpg9l5uY6s0Nrm
ravt7PZSTZnYw/kI6XHgWkjAeRCK/izbS+0N6TJ1Ox9ZGXy1pA7ZlacbIt9ynE7Rbdb5FKY0c3K8
GZtIY+k1JGNbK++3qtOtvREiGZj84TNIwve8grIWhUcnjLIlu3AcrRmSyxHfPs3TI+abNNyJsiKd
Q/cBOWAmu2Y1a4q2lCi567QWZ4EeY3L1eOK5NXtMFc6ko7GlVeUX4wnszdpMK7BzGT4r8tGXBLYI
rMAWMJOsnck/NXPo+MMOwY0NepUsMy9aalz6CzkkOEUcRJRmJO3TkGytAW+ZqQHfkhkNfueQRS41
UIuboJNPAYakqodCZnzk6RcJE9aTGzIhUDV4BV+Pj/WIVmlyZI9gIsg3aYDHTkM7ZLRYBf3IpMYw
6EtaYg3eql3lhIaRABNdprgtaJcLGPUVzc8qIppKBQi0/RDYryx3qlPtWd5O7RfhJqhfpsLlKQeI
UIbo2LWxWPVd9zia+OI17TKVVsXHQEsC2R85YMgoktybBzs9jhsgc+RLo5xsKoHGuNVWghSDlSfx
U1p+/jzShVNB8Fh6KULSOHpJZmeM7MVtx6LlGWB3UTDc6ZV4NEJ8LaZLzgthe2h/ArT7TScvZR2r
/Yiia9Mm3acKg8fGxu2DYol1J6CvWphqrdf1gwv8h9XAc1YOI/t8wWYSHRf8JJcO0CIueUIAI5o2
auLuBP+IbkkgkLWs0LsTeb2REAAXY4ChiOvgpLypWwd4yBMwSbwv9zePvWxJfNPOnoycqHl7F1bF
uI7iFzVq5Z0gfMZQXIZNHqzbFN+fniGN7nCuefozBS4T+dIBqE9PhAok/WoLjWh68ylInGqfeGzC
pJdZMAqn91rOoX+pVZw7vGVZWj1lvgOoXzL4liMsq7yHU5X5H2U7pTQAzRB9EYrgcky3Zsp/m3Ts
t6vumW5/u+rbn7geD4OVfSPyWdUmEVSTZr8JO78lL31N3NK2mv3VcTe95jXSOdvLHwaHN6Xfuw7i
h4GuvpI99fC76fQPbk4LwzN6KDmShkKA4AnmUkV69CynQBI42PiAez7qAJiVGsnv0aMNwEcG9UO9
M5x2jpnQsDGTwzgSS0LSHi2daGDhdmI2cLqJ7ab3ET44D7Xl31IW0PqfvDVtTJjyMSgl7nGvNtH8
TRA6vISGAnOIy6gEgXUOvfRaJ2yNv5yI4Dcbv+Wobhzdx85XMvazovJiRmvDiym+xTYb43OZqXfV
N1yx6Zuk3LWH4RSFwZL+7xKd0EgzzEEgbXV3ybw3gIFFOXPTZC/2wOQwTFCgk4XyM2dgeCFBPx7t
Lmub6O29OfQvTBfXGXENynSIaGl/Jz6SToofd0jVSi/5X/qARMRqFVmY3VHVJNk3HM0h8O6L0R6W
honq3utPpm4zfZ35BZ19ryQK3zpZegGKLRtXUlS/106yVkX9TJUnNlHrntvBudFsXB+KXeuCSLHH
rm1eS+kf5v9LyeQmL8SRinXbWK8VviMmFmy2MEzybI1Ev/XR8wXZbeXkrx6Sl1638R3Vq8bf2lP3
akLX5Ex6fboyx3wrYx8xGkGMEauPtSbie2uyRC4GKhM4VuuURQo5EiWxDk+jmNjqlOONVbJURpnx
4I4TmU/560Cjo7Hi1eB0J0BFR6svnlLxyKdGYBJhQiTrtcxD1ODdyr69nc9Xq9HQzeJbfuQZAZBe
2Pd+U7/3JV2tKe5mugF77YHA1AJXIJHtft+TzxPFkLsRzqmMJ6Ogt15aqqJNX93bafsCqYiPu+YJ
YF4gxWLlkovYhkCCC1CBjmKc/RZLazbvVfe1d58b9rkaw71yx40dptucsnjRV/KZwPONLfWD3+Y3
lWqJh0u0xyFX8Pr6+zimU6WRqr0oQhUT+Rc/D9rwzVQRGVndoMAJ7qw2ueguvKIy7XZDo45ijpSr
NQFCkNCcshO3lRls4jb8LuZcxLDC2jBEz/SeQ1ZC1S0cE8kdicW39tkX7zS2junYmcAcaVp38Y5w
rW3em7uCXXI2rXqWR9HeBfawbrhGNIOMamFsozjct3H4aMYU3pq1mZpxm9Tlzvc1QjvU0reZuoAU
88uBqZKx8l1ye1LZPvg0gRuNPa2Xb1E9Mrfx9JNJpC8Jzw/zhd9o8UeR0vXgmVZ0ZyiVy46sSthD
rymxZOh8z2ki13XjPjFofwUauorlcGSHzXJV6S9w1UBnjL+5hZ1myOr7kVt+YdgBJ6frtWVv5EdK
j1PVib2pq21WE4cp/EeT7kNJ/VJk5nmIonMelx+Mr9/qwd0ZMQbskIwvp//KBYZjxp5CI4WOwkVj
RXUb7XMy6u82E0+j6T7VpPqwAtrfObbnMbGB5Zt7u6memWO+T9SKrf+uS/9eTPVvUoVPeZ5sEpnc
M3NGbYyRH/edi77CIyRU77ZaUT3aISQFfLyRl36aOnNg23rIgwj0fvtFG2Y3NfBgkg+l6ReV1m8Z
d72Wl6c2jF/NchZ1QjcARLfqEmeXZNndxAjWKph9ByaOX/yNzEyXbuYdQgfvl1MTIYbDzDLuCs4J
Ua7fvFeIKuEyrNW2yJ50Jmk2z8/KyO7i4ZH50o8/uucqMM91mrynJcM4J96lYXCKpuHsIka0tPxm
ssRRWeVPhGFAJd1Rau2rxU1lQ0mz4SavImamiX6f1tFbnpmHVEGqi9ngtiwm3GAvUpMnGUUrkgEW
pVMtYLudw1m53TFM0Zv+1prK295Enj9ZZy0zaD/zvHSDQ+0D+TH6R5pLD4pnymJiIlIYuBrGCTcN
lzarpzR0stC4PTPzri3ZP11y2cMGXSK69Zboqo82aQTsz9QaU+fk3MoR60wnEb94OVLK+WKBoEgg
3p3hq01YImqN6F+xzsBed2qF6T+naYVU2M+s2QOJvQRw2CK4FV2685r80RDuuptJEIW0Fk1R4Q8t
CbWFNeM8WHG/l6OFOIEOf2C+EmZnbbOBFpAzPjj23I3p8T5JdQvS8CYezTtPqz5hie0CcIphNp18
pqj1NJ2zpH7P2uhSZI8e1OYFaNaX0X0nChZ8xPAF0Y9JimGemzq5+ERXDU+9UX307aYDmdDX9Wso
xjc05uss8Z5Dl1sObmEq6uZrNCNi3PChCW9b6sj1NJNyylL4phscm2hAE8fBtNMw2UAXQ5L9sffo
xWUMo5PiBiLv1se1sWTFAOrIaeoxRjqk/2BMCJF0G/mmosxa5uKB8C1gIo7xxHTrxsPnhTrgwB5n
F4n0WXTc9v0U8L9PR532Q2nVu9xQXH40nqS4o+b9Gflz33DXHrnYg3FrV9ljkRKrad0PU/RS9+rB
lnLjUUYwHaBdHi6LEiNMXG40LaRBLb21bYjf+ecmo32vW94xrMKb0KAvrEykOvMPzITx4GQSA2zo
nYagveAuPbDt2JFl+GRm5qbpimdnqSCkSgO2kj8I9iFhh5ffPWoh8+f5Lw1Z9dI6Adu96MeswwYE
gI1Bubxvw40DDLcn5CZ/cJGUiHYC+u19mrWPIdeSF2KweZJ7q4kNHBGcgMnFUDNGnJ6tiWAzWaPM
r7d15C5tQVNEUzS5KXbIWjZpMNeJdoOXB4fEyONg6HfKwZDrE0Goi73f17ej5tyMgbUPwmYbT9Ze
vHYtTezxscP0O0TjznXbWxG9BXMrsy9+4t79pNu6t3NmoGRK2oHzWXlPjGh2gZ/++MK98YlaXI42
2CpQypNvX/wsXvdtuHdzOjjoQvkBOBDrdDVOLJFllmxp4S3b0XnPmaatJBPyNMUsl/R8lEkr8B8L
Y+nkjrZyGKsu4wYVdIdsgAlUvkQyTG2bmW/zkhnUw6udVfmc/W4vtfrWdhtr6cV6RRDdzsM466Oa
uJFjuGuoJw5Iaq+axv9NFPj/Jgp4rnP9qL6Gfw9+itVH8/F/fq7C0fNH9vMf/0a/5b+IPg1x/Qf/
FH16+j8M6Tisj4g7/yo+PfsfqDltg3woWqKmLe1/KT6F9Q+p24brCMv15iSBv1ECQv+HZTueRJ/p
uoKeov0/UXwa5Br81ygB3eNGg/OKdtTToYlaFn/+9XGJ8qD+j38z/i99/AZxR+QeKit5wasBHyyk
isnJYK88Umh8wKioWk6uVp/qCAhqWErQBKP5ocVWtNYqdnR+WQDenrpT6b6HyLj31ipml/YUTQCt
y/QXtmG0G0cPEC0wD82gNgTAhFZx5ySR+Wjp03ogd+NY6ujOOkT+bf/EAAWLap6oDckEj6auW/ej
A0KtRvJe9vkhClCr2LnWg4b3UX717oMoXQyADTzyBBpWoNxToLC7qm7YyzIJ0J7RFZW+aOg5zUUc
q31pONE+T5waxpD9EnIz3RYsashA0nUZB9NZOsYqthEc+qWw7qvc/kF3B68hJN1SNuADlDxFXjPs
hYtnYGCu6KQ0SCwfCq8oLO0oUK4wuH7rI0s7I8BYdZCXyXL2t35uDE8J1k4W/BtTtNmn5aFNq6Nd
UEzj/eDn+t5omz2T8AqtfDKt/MJEwzC6B6Pp9E3Q0XJT0tm7VZmuUnoCiMSRqa3ziOjgyhsYFiE4
tUYZHVXpTIjFTMqpcpyOKrF2xPiOTbDCm1hvB7nzQrwSVhQCgimjlRuOn7aWmqex9fS10yczf5oI
dRbQ7WCnkDbyd/YdFJVMmFsfYHMa4rn25XeVw52pU7umxKZ7jtoCYAijnO3YJ/a+SO6aWiG3s60e
aOSlzQzMo8U6tnEuIIFmcxE5Rytcm2aHVn7o3bUD7nNRCvFrWRig/L455po6xYPmnTD9bOxn+h/B
lg3hTTpQS05p+Cn6qmMnq5Pxk5iHJpBnIYtsk8to2EXFD8szbJMAx0CCEmhLx+2NOD5ISBPemq7p
V0buSzSzxrGvKHzpLaXr2KL1jdcU0L+srU2E96/rnO+8kFBRBJYIHZmjYUds2WZcNMPYaJVEKIQa
g7lYqTn3Mkex0M2wBxlIY0OqzTuA+2GXiuYmCaYCQxzo76Jv9hmjJukE3nECADNC0yOr6aVgwhfU
wb0dU1J64L1AZidcYNvKECtZuq9Ss9ClKhffpOnvMx7ASnXWTYdr7hQbv0INKeOO1ic7Htel0gh0
r3MASY4g1MroMeRhd4E+oFMXlO2+9FDcNA2md2j2S/qzAltNhnKx+NIGSm2vy96CsUHLBVaXMaoV
HgBjmAjMz7rpnxTOJbBBlT9LFIFxZO42bQz0r1K77TPhcGtjIZrxoaGOE11ftUia8lTkN5lB0era
ds/o0N7YJYN+yslkKVzITUbgAwoG7teQyLyTyDEHBx6j3Ylt2qbBMmIWDeMreW1SATm3w5UiwV68
R/BzNjWJA2iwL6pn4TLGkRTeirEOOmxZ456ofK6aOH83JhmhtQVPFWZwKkwzXetFfZ+a06/wibVP
smMQwWbw0JdFUv9hQ4I0QJNLE93Tyh+r3RBnX7xvF5KFs0c8CeKoqsHuII6UdKvAy0zLgr7+qmjr
cNtEbwOQhcSvNeQyZASTk7Qe9PApY9Fe2CMVgUyZHKYNkxpV422/qALp+uS3yUraQ3LWLkEFCz/P
oz0qiVtRE3+JHP+rC0PUP0aMbMOu8o1s8XuOSWvuyc+alk1KVw7BkaphpnvkjtMYZ4vdQKebuQ69
rbkwmm5tTzU04OHJkdihL1s/QT+thRuPhEuke6/lpJINDyqmczGbpFn2LqrpVJuwxdJimsCpfaNQ
ZriUMGQ0g2BDJwP1rq3e0Qj3CzHwW1YN/dh6cl6yH9QAzMlzNe0VFE3w0hSWtL69iEqyjfKvYvBO
OlDkc9Ji2WyMRlvpHf1WIGFRyFtmMw0/RhXg+TMTioYpy02r/Ux4rDYRrU0EpzpAtP4ncdg6kQNF
xRlZwTPP3E2DAWxSHru4xlCQbsZTjGZjm+bZp7C1J01HkdyDMA8kFpzAhG2ldS/V0K41nWAzI/bZ
FxrOOvdgaKR18OBl3aXqcrmZBkutLSGTdddW4CTCDhEIhH9U6uQVFKA2nJrOB3DR7nm0SFtuY5yx
tcmMvh8ZstalMW79WmRnhDMkupilXIsayVngQAGnYXTnJ6pBTVydDL/m8pHgK6bYGe8SKmQudiaa
ESyTpqD1gvjeO7iCTTJ66QZog7RWpgei2ak0Yyk8et4hQzMxlbsiavdsZjKGbS5e/ZrOfh7OWS51
3Bw67Ps2ms+zZZfVqrMB35Sw2yO/55ngomz0tPTJHV3GAl31pOsA/dygDtcO3slFPQ4dOjaAuLap
wQ6c+NzURMuDhJz0LIqRxddvNr2tbqK2pMkWiKOllKIzXZ/smttEDuhx+hRNWGCdp9LrDyZiKJKR
wB5FWbA2o13nO5CKtcZYDx5bW57sJOb18KRLsClULcDZSQ8YgLnyRJ7AYhfhPVmFgKhopiRaVR2d
JtvBCSAuPsIs5yrH2xotaKgUr4qXY68lG6LZy5AHcESjYkAQu1Qu9sjQdG/aUpg79aBFGIxDCxX4
GAWPvhOWK57w1db2y27Zh0hxVAulBedsKm3jJH1mA4wx5I2ga8ap36A0G06EmOu4CeS+TehT2j10
d95ldltHlAFeIlcaxIYg1RCGhsFeb1xsNZpNZAAd+FNbo0RBFkI8ANEv1VCBlJw5CFeWNQT9uH1o
oF856PaQVzrGBN9UAYoNRrnyS3uWPbDrUoyvDq1yv81mxLdr7pl7VYfrd6+vxMyhdoiOcPR5Il13
9Oj96eC2JFxUBSIK09Mg9pi2iYCLrNSMy+xgl9Z7nLAnjnM2wxYyMMUittMhFVzFNdfDlLKlx770
gdIGNqrsvrTJB/dwRYHrhAIyFtNp2s5MCPQI7c6XmIYHggBEGAAzjTz6nG2SEyzglqgt5jDVSjQW
dhSH50AisUNqs/0y0Ma10TSfDTU4804EE9c3SeSb4na0myXmIHEYWolHsEvgGdVPKrPxvtc6UDb1
5CcNISNzEKcrXbIjwRHGxQiKYP4qKMmGnTp4NcjBIYy11eH6yoSA+OfV9cvrIROUXGUEeGAOibwe
6n+9Gk1Lo0OxVp0fwc6DKV54F2seyiG1T/Yd6wnjT2Sw6M+WeQwstZC0EBvq140hStpAvN0e8uAW
bR3jojkScw7DvB6sHlz+4u/XdhA6QKfsl2EmZIiZY9GVAR4jf77th4jWrWIvw7NVoYBUudpek4RF
NydXX1/ilSKvXk+HP1HPuvFidAZ76DmFsLtGlV9fprJOGDQz3rye1mTOE3Vli2foz/H6DUMUdxNG
o2VuDm8BEmbqzDkdcX7192DNCPUr017o2co2JwbpTNKXpkPOntWRUnDN471+qcg81Mu6Wv/9VkLy
5UJ4LXXWbCC5fhby+rFcP6vapNdnRv7GfKRDPpF4rcTBn4S9cCe0jLjowuP1UM+vave3asmmD/ti
5HkmSAoJ2KMUedUdBhQzLsUOegmnO/w9eCrpDyQOFpvEm54yrdQOZRhq2Lfmay7i/qxQ4k1zSOL1
4KKqXut2/ZMiu9aXU19N2xBs+xUZ78/I+OvhCo//8yoXqOxxvYr1oDVvzSzEvB4cI2e5dO1qQ+HI
2ofnlFUd+Fxc8ZvaUXv2lQpokU8tosBaXdB3jZvrH3bzzW4hqV421WAiFpuAG7VzKAAqegryefX4
g6Wff9r1lYH64Z8y0K4JniOXvOHrSbmei+uJ6hIr29j5PGeLCV/w5+zOCmw/xjV7ez0z/+36rXuS
rRjK4or414XtYBOmbN6bbQUL53ohD9coUTFW9U5RELjXD4Tn+D8/quunRHIS2ZMZQ4s924k/H8H1
t7z+viLCVfX3N2fZzjeuCvfZ2K3KTsWk61kMO1w4AUMudk5j3BvsiB2BGUqaitp7HomS8/pWBwyB
sXmtmyaG1Fk8aTmT8djNDeBQE90pt/nROSsu0ooh7UcMLQkLrBtAk8pTlCfKY3Q3AlX8exg8RWPJ
iI61RIwp0pZ4StzuUMl0p5hBg/LSYUgEBnyDlv5sBv6dstm7aSEPetESD0p3UTPtvajFpWiKB+Jg
eGICWhKTSdAcxbuRgUL28puhu4nz/MtwjGc9MLpFquGe7vvoJdOfYzT1i9QtX4MufyXuHdm7xS1g
ZPFZkVVMwNdwrwMTLKp40w9AxYKeAS3uGkoLi6Qydp6K6p1xer1pHWYp+gRrJEjbXe+PlD5O9xiX
ZnkMVHPTWL27C9LwqTJGB8FZvNZFYix1kkX2hs7zNdAx9LhOvkUwAZ5vuPMy9zG2Mh1ISXR0PzX6
BOsxQzDTuv1FYjLrR7c71ELcpOprMO/d6VKmQJ38UAN3miWnUA6fbEho2mnaWWsDFAIC0RSxcIyW
8KUz0gAQ4zvojZXGGVMPcSBv8/RudJNvWATTbNRgAU2Dj7qlWNFGOA96m5xc7CtLxos7id7KVXui
wLaVyVDZcO2Cj6u5S5yMOmFAZSaydO332U1bkGTHLPFGH559B2pLE9g3I0VGoxS3hAEWB9JESM28
csryCdH02rCIbwY6pLCeQZ9uClKOZp7RRy27x9p23zs+hCkEONX2yN88Wz6oNDm4mX6pUhRrwBrW
pZq+EpM9dRczlIv7+l74DmNIdMoK+dQiSCGrDdZq6EwMvOiYAw8HWiZ/lLLUqrWqfWuGDoC49i4r
cZQVm0kMR9w8W2743zpqYKKj0FmRYpaYgzxVMVFVsoB6EoqlUUXOOkajuyj1GmecRocf1g22eBp4
n5OZXEjZsmjh2zcp7gIobPkJbsLOysdDk43HBJ4JGu9g0YnhK2+NMzklT5NyHhLDe/PsltRp7qOp
mORen7uxZQUyq4SVqgOiSXokOkptld2+FkV24V0ujM4bF4ERu9scMJkv0nQzWPm0GkG20CmZWXzs
3J0IAwanIejvhlRQOCZrfYdhmX5NZztAgyEIMynAyAIi2Mq8u2ioX6fRB3mNsMtn0KECxiN9DfPZ
RFmH5addTgqpZjMwvkIHHm3zSXtTOfmUvlHwKNi3bHqconY2vmuzua26Dx1Uo9K1di1NaDPNxHJg
twY5mmlz19a4qf05AW7mUAXUyriSj3ZuPNbkzmOPZaIewgaOTTQlFpodfjxzL0aUS5V1/bGt63EF
K2M3SqwBtWiGper1aut2pHPG+W9ayWjZ2eUrrk9CJzoPH6fx02BrI1yvO5eUWAu4KTWQdAy1bQlN
PegA5wlU7Ul0GZNwPLZZB6SEgWEy0CPKQm+nJza0D0c7xH2lnXQzOIU66veg1+O7ssXe4+GxRgDA
rIOZVwGuBRgD0M10cJCJ2r9UFoCO265aco86ZmAchuwZF889++LpZAhA8x4+Gc1uf3HDwPmvaEgo
62OQSt9OSn/Lo7ggMUQcWwd7DQloi8El9aq1vkWqnPUUT8PaxRdG9OFyEPDVLfdGMkkafExwgH9M
6JHVwov5v5m6Iiv186coGu/qnG5slljdVm+EcaCAfeapgQnCpxE45ieiINmqOf2JOeAFnNSnrVv5
jQn7DI2WZp+bVN7qHuqvVEMMFmXMgZpux6QBxGNIW6DJLEgv7i9+fFDB9iwt03AaxU6ULjNpQLIp
X2s61ieWtVU0cDZloH5pe4wbNZQrC7X1Tvf9h4o16JB71W+Y4uAEhLHIMvUT0kVhSvvrxqi3tPzk
6mmzDkR6T2xhskIMhOYq00+NYiBTpd88Yk41C9kmuyb9NK9t5/7wSO+W1sA005PiYGT6Po6/E2mP
634iWtHueTbG1GStsJZmjYK+aTZxLShleaRxI9WMuxPGbQ6EAWL9QDF2WnDI/FXhendG1+Lm01hl
qGpBs+u9yTLoIo2dtE+nRclSji5AuTnRT0UXlcjsbOc9qo3MBjTT9jhueCCmDjpK9H+NW6J/Ej1z
bbFWSJB8JDJCvKvByakz255RNY7X6Ue53PKZ4W28Al+PBQ2KoSbCkwbeokn/HKhIe6iK8K3Qmfww
TPcqYo66HlbLVI/3vvTtRZBF09oaApJqInQqwrpl0oblpUKIncB4LRDVbDrTvtRx6eACwpNSyZ1l
Vf1Js93P0JMIcEoeuCKD24RhL5nAicYM5KOCBS1ouzvUf8tWlbs+Yv5lZsN5DBjkWlzV0dQjX+nH
k7BQiGqj2W7CQwIBDjFxeoxYJfBd4Ro2UnhJUxG8RHKdNTXs8ZZhK7YuIY1LwKWfGhsrdTYSKUNi
JY9Fe1MT97fomCSs0jb0cMaY7Jk8ohGziQ6cbS6wVG3hnkR3Y4e+ddIPtMkIgQAisNSlJI1F2fdR
ZN6F2diuUvGS0N9eXNPSrwens5dVksN5z8tHwcIGZQbE0sJp4DvHNIfKNijW9IKjbQxRf4wSHv6I
tQa/PPq90LeObzKoa+15MRx2mpXe8JhbJmHrncHM2It0yB/i7jNqjr5ZyXVDSQSh05dL37KeFPZZ
pwQy1jjJh+fD/WQWoXZj2r1NxvBJ3bQ2gvRdT/pFD3fw3sdIh5jAXKroHh+hv66d/nsIxZ5O5UnL
XIGCc+ZmiQ8p0bs3pA+yUd5POi61qEl/WoGpqYIS2dTNSlrxZ2mKz4mOx6psNNyzgq1my1XnutqN
GQFJIBAVoVEL35hzwjKcQDp0Avb7WEo4naEAGlkse4hSC1qmF4vwuKWqMgwF1hpJ8t7H+4WLMa42
0zS3kvrsGTN3gV6gxpAG7Na2MgTtsj2OAwHUoS1uHSMkz9aNNVQfnr2qkSjcNilx0AlSBHYDDJc7
ktwGlVSn0EbkqWclopCw3kTyI++6fKXrX1XZQB3hPGZlaG5aG4p/qXsffYmNJkb+ghzDJLWXWxyV
5dwwxxJycqozBv8cAEjxmKWOYn81EixlWPWhGVM9XZRYWP7EzF8T5s156/Wc1shD1LWPkEVxe7h+
/fcQlSHLhWSl13LnMIwgwkOjt1Be6+EKf3x9QC1ew3uc92wu1xvg/4Oaf1A+5PfMRIYNBQ8/Yf7W
30MH3Y+MBhdL+vxD40Gm9a5j/HzQiX3Ej+PSyliXqUfis5OyyRxbpsFNjuYhdye5jKOO50rBLJ0C
cTYBMnXAPceBN3CCOZdvr9/X7bfYFOM+yuwepxWeP7elEJwwiqz6oFAHiE8tAzcmI9cvHbvBXVbg
tqFZVh2iuckR6lVW7nD9LIKK2GDGXbiec9T7ztwQkfOBzs1/PqSNHq0mc4JMP2/sxbyTxyN0MZqU
Si1KHyUqmo0c/P5wPVRlPhwmZDsAEbSdP2+c45jk2XA+XF/9/V6h93e44xibOcC583kHHvgj/C0b
9N6fr/9+M1ckhckUDGPcc2qnZq0Su9zh9msP01CGPN19hkVKxu2iUE1zSOd2VpW7gKuqGPZ1GkNm
aZluaTH/ztac+lBWU324vhLzl9dX89+oTLfZWR4o7Boyw6IJ71zLmXH/LUg2q43dg24CNYhtJZYU
bObh6pQv51ddXEFxYfLZ1a5x8LE6Z+iXia51VHJ7/V4csHJeXxmwCBd6a9PgzNsfw7KGNc5xqgkt
JBfG7wh/rD6vX1y/LZocozpnDMopURfzQf3r1X/7koK3Xicl0P/r+9OKweKSXRk1v7DeFtafw/Xb
GMp9TCv3bT3JbME2ISFzKD4bWMJYD+Y3e33HCUXC0gFTBIiL9yjGyUCKxeH65fVgVw24bnVJSp7E
xFxjlM3//Pz/9CbmD8l2pYNpbX4f1z8h5ZvMMUrm8P+xdx5LkiNZlv2Vkd4jRaHgItOzMM6dhgfZ
QIKCAwoo+NfPgUV0ZWVIV3WXSC87F5bmFk5hgOLpe/eeO6DZC/1Xu26AuU9q3cUqYs+1qpDsFRGb
ldnDqJrEZHFhmkTc7GEmGy18+RHiIWXfwPMBZ6xoaWOopl0bthdTEpaLEfpzNuZfqIHWuTUNZJQW
7sasku+OU76rWs4SRLfruDJrMptFx6QHBdeccbjGsjpT5rOXMBge9okutiaNip012eeWHU07ls4+
6/l2jRFvfghkuPa8n0MMDiBszjR9G145Non5Dvfud/wHdMF7X6+idLHugU5mUsqZ23unaMmf9Xrx
YhhA2GsXTvL/ikb+O8wwE+MQio5/zAw7fB4+J8m//RKSHL+htvj5Jb9kI6Zj/4HK4471+nvdiOmK
P6Tt2jDJfDZ/wjL/phuR8g+Uj54MHAHfxZU+eC/NRCfme/t/BJT3Po0T4Zn8i/kv6Uasv8pG0LdY
Pu12EGauQIdi++ha/l42Ilxc1akTyRehUkI8JvoxRg6oCbT4NUsy4skX7ipCjbPZdvY7fyayWAbN
RGmoYKGa85smwHiTh+WAjYpIJNpgI0sMgchZbZwFSwYTNrPZ95CKQHsQCaba9jh0FnkWtRM9Dz7b
CGbtr4mCf90mB89usbdClwKKRxCZ4ZrALQ3A8RI1emcSNRL2gtnBoA+TObqffPSFq9z0PKCfaqTs
GawDeGSGNOXg0R7ABBT05EDOaB1Wwq3aTRWPSAb8DopqD9tVtFQXA7bDVqf+tcUcP2sXbmTMmEOz
DxoPNhOe7Ywm+xyxyowdqQKpNR+CyCM7zlup0arOpp3mO06MZi0SyCIhTXMqmh47p40JRffDV436
25iUvcd5B8VWDd1+MDC4O9N7mpbNbYi8Jwnx7KFvyd7Ip2o7QClFXtzmR18TkVWlgc2OgobfwFDe
rr32vfbDH7Xq2L5kQUF/glgHYec4pyhma3T92ZDpgwy6aStMXTLQxh3RD93NsaMr9e9COsCcl7v2
qarGH2TDZw9DZ3wwEvGocXc9F85I0BkM5pcyaXath0MgrkkA7JuIlqbKqVpL8WPgb8SmLb6mbeDe
Gg/oczimTMdE2x7qmdzuEZKnaomwBKYEbnMxcvzdNfdY5VNUlf+n7IrHKilbFE0uXD318+Xlkruf
yK6L3V4Eghkm7uK/nsjFbAPqDrX7UlK+ZiLsDo7VEcg30hwLHbxhjqnaLT83BkT3STglYgs0h35u
c3uOpX7og4qtXmWSIzRUezyw5pNXjs5Gz731yLTZDaJXs2LjNQNDOnmqf0oytNPzQlDKyWKRQGz2
A42n3MzUUZHGERg41Edsf7RCPTIeGF6YNUQ1y1DzpQ/ISEhL8BZa36pC72MsTFu8AKih2vyrp7LP
Xj/r95ro2GD23vq8c55j8un7efgkixJhql4yOSMkMNqqHlJzetZoK9ZWx3iCfpR8bXKgBKUFI9Nt
i+Dlnx9wTBq/H3FbeMsiBC1M2LZj+3894sp3/SgUqnzxajhtIH48Jg9s4vsYFC/6ziB03pdRHD3k
mNRUf04n45E+/CcgVQaaGkU+5kSZobrmK0BiYGR5Xx4ss2guTNRwFslrYibpLvVh1+bLQ1RHydpc
5NRaDSb1Mjk0TUinu0utRzPF1x1r/5Rg4yvt7JSr/j3SUrQPefJYx8xbROLFUPbZvjCoHqIRcayq
zDNHqbwY0tr7HTLbfMF7R/X46EDZiOxR7pu6TJhuInrJaBQwg6SknT31cSAqIifWHCD1bOxt/6LV
IpKnhNwi2gLC66uPUNT8RxdffuBi3xSz9a10Sd9opHnwlpRFSxO+wQxtXZdp9TZFw8XGRk8LhTgL
m76ihVnqPoKP2fLDlBNIeKIqOE9TgUlfZEh+K2BHRWyfUkDL3IduTI5AsU1sm63WQQAwAC701mYP
SKdRPbE3afAB7tvXak4uWWyFF2W/K3SVvDiE9WQtWoRcp6CFrIwwrfgZfyupvKhh18YAeVygtyJz
ElUvk3VQs82lFPSi09zAQQZpOEtn56xc851bQpdAwLUTsK+gdME1QnM/7BDuoJ9ewJAo1ZBpzdMZ
hw6GSTxEG6UW2lJm37po4zXTgDqZGUvbc0nPvZrOIIoYpjLg9FyFICnqjvYCBQyAjPVkb+1qz/BP
pYWxLDJpScx0XV9oqB5UD91hmqJr3zvFngv9G+WSZEDNBqqTOCtDP/taxlofaHhINnKbvG3FlfMK
T1+2kXLOLjVxIXEq1LljMZEKMg+QhHKHeRI8PmqYWpPRNU5P8NPsxxCFy5qOA4Z9Z952k6P2buCp
6/3BKxXtZ3ZWE38ZwCw6bmVBTEjgtFcbsPFmHvxPlgRmIDo0OaZyD1wE2aErC/bDjt4bIWJ4PDTj
IRUWDZU0yk6WxrgvI2tvzzZm5Nnj9pTRNR24OzIrf8S2/bVr4uEnSvanQPY/WXcZqPxlGXCE8CXb
KmGBGQ0sKYPfhKcy6sMQCaPxnOYNGPp44SGXBLIFXhpsUJUc5wC6Y1b7pwkZIGBlmLiAPmIDxSYX
C+7FLJjOYzI7K7IvEEiW/VuEPIq5Dg6sPhq/zZFwXpLihDhIdd14gfZGu4HJfGm4e6NBQlMoNtZG
CxsjttpbzZQKAQdY8nnsjoPDmWxEE6Hj7SQvoCuTrevtY9ItPW+LvBROAiF+KGTYLGiN402aS6RH
+d0Fz32Oo85fxdJsUVyGPVI+SJ94RogLLC81UX7YK6A9gEPl+49JunUEVid6yTL8MoJfOxTCLs6N
JqyzAh9sBewAc09e6561fzCYpzuWM10Ql2HAbg1J2I1NPaTMYN0ucWkprnPuPTlJa4ZXbLqxLXat
laWYlw3nXE/irS/iT71KkHnCN5VoEwPhRucCfrzqI3PbOROZkt6wjml872joosS0HbkOknI4NZpU
GJUqhk25cYb0z5Cnt/pdwoZ4lZitfR1K5C7+VIhtEUzUZU4WnZOIt7dFbYMyI09ZALK9bnhHJapJ
Hajs2o6uxIUH/qmKiD/3o+wbVip3X0/PCa1Z0AgOiXTg4p9lKrpLXruvhA2EdlVczNLfV7UqLt3s
RY/3h8PYdz/++c3LXU7KP6uF5aTF9AOrh5E8rXPfQxb+92XvgFjWiOYmfNYhMYdBj0iTfjFKzVbq
g7Dlm2qKg2HM43PvfE3nYCJdC/q5rNZWMtefRWjtjRJ+vSFyqmA56k0iK7mLafNcCmilkHCfjUmn
p7Elyw0415OBYuejX+Ky8wEBPavCKxe/brK3YYMnNVtDwME9W+QmWAc+oiA0QSNm+CVf1GvmHS3h
/CIjIl/p4oR7fo0vqFRNGPUZqmuNxUhb4CWeShpKlzFklIT9gQFHa4tn3LzQWgLeNLcRb0EcbmZv
Ng94S1v66ZF7cYZty5VDnsRYbKowJ27U0eBvSRr95wfeXvYTvx14e9nbIJcXlied31aLkn0xfMfI
e85dGjFjao43iG3R7gOtbshiI4xhgdSHXr6zG2BlBEa8SKm7i3JMez3ZRvpcVCSYO8a2bvNpRzPX
3XSZehOhcM5wX4x1Y/fBzWixAs8NPTrfdG4lzQL2/vnZpDIAWoGUiMZ+u5ZM0Q6VRA1cOb3Cp0jD
2hTOQ575TNziin4U9JWSce3FhSvjczt/ARwMqovx0o4q+WjYhEr/82NkBgud+feD5NmeaWJqDaT9
+0EaiiaBsDeQuzeY3DGhJjwk5pOeAYg1cS/2/MwPrkR45fYjzcIO9xT1Q7+ue9M+Fj1LnRE4JX7J
rqX2HcGOhpAuwCSTe+spkkSyAFZoCo0/CuarCMgkQejesG6X7tFXCXmEbXL16vQ9Qyj7UOlLXPQX
4alqp+mXHQe5hPJF3a51i2AfaO/LFDMGYVWcXz10mM1oBUdlifPs6+TSAz8zlQ8DSpCOoqgYN9Iv
xo3JEOmW2yxyWdKLs5Fo6D8TO5ygsk91W/qXQlRMupEhHqeSxouf3dIoiT8YpgM/N3nfGx0+gw4C
XJfFVzpMwC7x778Kk/6Plc3uudDI0CgkWEhOwIp6eosF+yuJL4fZy7CX4842yPautWmsA5X6SKuc
D+7AZTmw19miMWS+5tMityswAENBSkIKQfVckVBOMzkKaFXSpNWPpj1gogiahmlwThBmg0YpjpON
rlwmeXn3nMxiZ7TM0+u2dm9zFXqbNBHxhVHeh87SLBt6XFtV9kWOY/vZzyTNfn9eAZX0DwU14UAp
voxvvvUasSuKgRaG9qYsIOgDqrT39zuQHZePPgvUhSnTDbXiQz6Y/kNT47iCIwrohBy2MtfI6Idj
LdDwVQGpjV4FTxoKn0P+pEyZuarYPYqyid6sjPmiOyXTU1LHp2YxACYT/bTWN98NY3DM8gZI4Ih+
V9hITnER6C3de71rDR+Nnu89tgr5M27pmlCBSrbxTjrBuC41K09U7BPZW2c9IiKo++482ElAUhPD
bbPzNhirox1pRhgmZZG9Wgk0OyO+1H5U7ZRGSXL/ECHq3ivSrxb20uM0UsVxSbHtlZr6OwAWm3HY
bQwQVEvgiIb2xbKmYhdPGDS9Ft3NxLztysH1f5qs/mFhxGL2+1VMbgnbUdNnRLU0bH7bkSL6KZC9
9PWz41IcjEWQbqAYeCdNR+XGTel5XmIhnKZkXpIZLzLGNyBrrQgDHuv9FIK2NlOXioLd3Wg5zdlK
7W6bhI9GUT7ZMi1fmQK7sp2fhEzjQ2JNAc2GWL6DOgZnz18C/3pR7vHwvbapD6ZLc9++r7MWkuxV
kpPLEYcT70TUDcShh996v38WuRW8RoBAKt7mWw+hbiVN4hJCGihkLDY+2NpKQYyBVEuFKzZ0Z0hX
x+m608gYNgyp8bybmA3GmPi0wAjbVT54u8aY/LMx+/4trKvo0BU1lnzk7PzgqHxwOutM3FPI1gmN
mlNG3UdPzUyGs/nVNYlQBEsCr22UzrpUTz0RHTRkqvgdmNz6kCXLbNEY09cifHGD5bPFbFzH0M+P
ga3zY5cgX6lDVjfhRU89M+drGIh5UwjrkoagqwefJjuV4nvtmqCiJpld3Jo6v49tUpMnkSLJ9r4W
8FGeo064+IaS6OyBDV6p6lAG1nA2l3ImSjH35xNkELVoox1KpucWkV9LD2EPpqZdJQ53rqTsjlbG
ho5hJ9V8YtTkU/T7kmJvVXhFeJN1BRNFYE6JRdruifxixNMa5U2PGX2NwXhL+qpnpKnEHsQpaxzq
4G1H0VFV0jmX8lWIuD47VQ8lKeyYMpGZsu0ATYPUYfJTDO4KQCHBXmXiAw5wG06dum63PtqKQx5E
CJKi9H2cMlqqR2ExuCVlpYwYEULfZw+rwws89OmJ47BxdPZ1YL7yUrkt3K7Kik6JKvWDS/i6VxGh
25Kq89W0H7jjhp+NCjlJiGeBcNQhJ4IHaLgMwnNoF9kt8ZMTVIH8HUicLzRszGu9fNTWwTmI5ue6
zq0T2mr5mpdtto2YxBPF+1ZoQz5ooS3ou5a3RvOZ73wNpzEUhc9bGGTPPgp8xAJsv+3sR9gMX9za
d5/SN/S30SnWEERGzJZW9ZQY35I29hellY/2HzwTynxrP/WOvzFJ6nlnz4SA00UkyifNq302sO/i
NvBmaNr4ccu9EjK8u8H0Bc6I+++oCxQAc5G85hP6GFr+6TFicKCiqtt3yxRGideecIINSLXko49W
s26u7RxVlzlarAxV+820Up9sVsZlXjsRLpglu8iMk5ugwf00ROjWjd7dRbZRsryq6Q0m8fNSHMWI
vT9Ay+TkyZipIv8ogXm68aXIy+xglx/VWKB3gPl0kCkkRpvgFW9kyG/0Y/6o7Oala6EE5EFtgKYL
8uvcMfwPQtqTfTJSky1sgqhL35eJdLY+NdS684NiX5RQhIk+ileOBGxcmF6NjLD3HlNH0XNovtGn
kLc4Iv0NmVFGBAzE78DLXRh/tgbLSQAk/u3XQ0lt9Ey1coT6Yl58O37HqM7YMtnJ07Y5YFFMaYM5
xdlVE2Ug+6dVZ9jhoTB8vTMbImSs1OyfTbUrBInootXxJi9j1HpFE5JTT+PU7sv8WER9u0FvEp5s
AMEcqCRaeSZT/hLlL6sO6Oe2Hl4i0OFX6U/j3uqnUwEuhwkfZfPkfG5z1RzZvL/M4ZSt8Uim+xIR
xQ2SQB5Me9WlX/N0yHciB1kssSvNBtaHwQtxfFd6HblTeDFQ+96GRcMWqNpCyGZTzAqCnmbT+oi1
+GBq/RFNvzyIYhqPgUmRkLWpi4zKI5wzrT8x0m23Ah3kqkf3yAwh4KAFj1wszSkV3XDLFTjzGjhw
XkczqQPm9N6eSiBysVwh62VNszPGcA3Q5eAN0Xv5wad3vkF0JGD5dfoAkMr7eaf8Xzvyf2FHlkx+
qBn+8WTpmpTld121f/Ek//qqX8MlP/jD9i3GSgxxLNMFiPu3JJrAY4jEXtL1UYg5Jqvi3+ZLdvCH
hYnZWTb6ViDJq/nbfMm2/rCDAOghoTE+5GvP+VfmS/yY34qgwPQofTyfYZZlUgP9FkRjxcwlWrsU
51Jwu647eOB9Y5GM3NtQe7Tfhly7rfU9HOOZ+gidg49xBN6z91qnBFn88Ez0SN9EjDPvnY39zX8b
VNPqH9Fk59Xn2bN641uf+iG+k5nQzBk51YwVqmdZqVHkmzU+MQ8fBXKGXL9gs53kRjhavyWy7DNi
s9B2HEaK8uwQR41Z7QI/78OvTtyN0Tp3ZSTPKu7zBzrJRF6FgxF7u76isw9ZqBvjSxcENTTcMgFj
L7Dbqoeoq2kPuLnvyL2kWTjhLZIRXrQuLz8xhYNi1HoR29aGWxnoaxfI8qouI8Zn+xyP03dJHavX
zNUYHQDQRMwV1/QRSKiyQSYj3dcuoRhAyuKHriRqw9gCwgu05qelk9DHmPtLgdo9dxLzsxc3WXTE
VQFPTehcsAEZsiw9DnExNPswtp/tAakl8yz4tRVtGiYI3KiM3RK1BeKBSd3KsIM8vrZRv+Cqc9RS
DT0Sm/tgMcfE3ViOG4TQVLROdgg9SVTRjlVYhF2Y0ykYRvhKfVCwgnCnmQL2YrE3vEPiXVsvfGKg
vrnxGL+L8At+FfNIRaSzmoIOMbNKdi09XL6VY7WfEBhge7WCIbwVAaEvkqyX19LEwkP2DSy0OvUQ
vHVgs/01P1aeMlvaT6XL1H5lCgSNSKcrHKi6Dr13HQKuYVf2qh2fgk7mJh3JFLWHlBO416bhT41W
nYVHFe2DtDFVzq2rmCJqaOgJNmcEChTrRLVZkiTcUGMP2sVdjJoPYFFfPgZ5bfg/kFxZoPyCeciW
oJkMYTUZ3sW4QiPmUV31+N+NcxG5wFoKhrTR2lZq9tUGLywROB25KIBJpGf7e6CatbNCtm6gdBC6
iG7I7iZ5SNEVAH1CPSxuSvXmS2or/OUIIob6mreoS6/GGI3eW4kuUh6mmuAqwMuODZOviygcs20C
l32OB5xVGlLg0I1bOdXp1pV9csrmyPigiK546cEOPJsLd9YIyQPSmT08Cm+KLlwByNJbh+R3JTDM
j22efMttmb0ajR72QynjvSOH5Evdu1hODErUQvhIybQdbgO/KPdSje3WMzjMM7J4+pFsP7cx4rKz
3Zj1lY4jZpiytB6MbDY2QWKMr3njyv2Q+NW58GrvMsa0IQPU85vI9FxycckpapxoeHHrKNw0TFnx
tZrpIeoseRRh5LyJqaajHAeJc9Oz9R0e+/S503lzs43efqo6sHBDP8t1aZrlk8L1zfHQMUa/Xj/5
VdR9AViqjp1IrBemS8vsoyN9ws9HPpGW5l6Pg/mhoIIguyDNjqjAiGPv4mxnBQRzZT7USBCZyBZ1
EmUHegfTtsHod4mwpgFKrMz0OWeFfGjwIn0qRzvd1pTsJF803p40k3DrOV67S6jgt/M0Ngfd0Lu0
O1U+BRarS+K18Ec5Ffe9oeedTaDGY2+HxmeZTCPfqlJvfaLaR79LOxKYjGmXe2n/MKdRfnRTAQ0i
xiZHWLf9KJwWizGs9uKWMa5nDJKKHwVxUS9NV+ibiTI6WLkmdycwNoU8kjtpvBdq1te2B6OAtnBy
MciQJfkYow19CvqwwB4zRhtp0ZiKsM/AmVPBNq1Q9FF9WiAMRN/SjeAy78x2ZK9cL9kLiIjofk6C
7oeaDiCK/LXMh2CfFb4FadMxMKTUFl2KDj3AAE/9a0cQK2eIYLkVXfzSVw0T6tGhG1GTExby/hxk
opwjpPGRsQ4xggQ5GTuFz/NE/td4oCHhbPxCjlcjlflSaZZ75PAdX8s+jx2w97UZbGObzXVyEVY6
7YpGGcgVLLUf/AqyfYIG3PdcgN0NhCKyG+N3oc6na9z5E4AEke4YVIz7NjXYZlaFdQL1inC14Bpz
UYeAtLDlHo+Ed82LyX/zdZfuUSU555b5w5XSnsjjeRifwkI0N44BWx2rTFP2JlW1DwQyvFSZ7mGY
ZklsCEDsqaERwHhf7QRe703Z2PHOiMzyWEtmx6YbtjdvYn5Gy5qggoxQOHZCw65l3dyOi+eNQAPz
MLt9eEWQ0e8mmiNrbgjwqbmiwcrO4b5Wiskc3MtrOzXyGxEqzc1JmS4qSKMofqti74s4gRZL8oRR
kCqOcmM8GllibwHBp3gLrHpreR3v+DT1x3jJuIJJUe5gn5gXQ3jwBro0eO9BM3hHh10+AHHsNtww
vf0QIMaAiIKbz1jiHmaLRZSG2UJXJorSiaddbRN4FJNfcjYTCBLGbDTPvo+HVDhYVDG/2BuTwSxp
uDMcktmP1uQ9uYjgg/TUzTMjz35pmhiILQzsCzeTlQPpVgrY30NJPo99xIwU/EiZIBUvxAyW3WBD
TUTYQq+IrH4NuyVFz6f0FWppsilMYOJxkuSbMaDhZ1Xz0nXocTDOOTHQEVOg5YYrtrUXjJvC7ast
FNsZTN4AyWo2yZVtcwzoAczAkenHurDJyE4LWnRjGXAOJw0SDhiATAaGbK3YEOzjoVhuIEN1nrjf
YYgXznpUJmdpkUabHL3mmokuXMXBAROe9oJ7aCPyCyjb7tkwUmPtkGfMBqVyQaAm7c7AzU1KG0iB
qGGZ0VYAHCbQztYJwpHGh9vt58zt6UNNmf5cNThPUwH1oURnCOCLbBBvbdQqfsJKoI6572OOCX3d
vFddNe/A5aubfd9IZbYtaaFGwyB3OtM6vJLV0aI/gueKdN1EKXgYzXGYLz4HCdJJTbvtFbujinfU
l2TkILUZrtzUc4Y66JWrs2tPOdTiGgQ+DNGFGbsqm35yQqiNEZACcek83/4SwT6Tc7m5l/b/07ug
/fdqYRXp/7t8469AXhoAZu3/++uH+ufHvxBHf/lge9e8PXXfm+n5u+5yvvRPGNJ/9x9/ad3+i/2N
6ZpLz/Mf72/On0v9Wf9FOffzS35tbgL7DxLL4ayzE7GBUJrI4BaG+r//G7Fx8g/h2IhSfNunzbOM
SEqUFSjkICuJ5T/PZcsR8C/8Dr/Ec5b7RxAIxEHsfF3edvtfE88hc/l9d8PIW3jMEl3H8qXr/ra7
AWzg58j23bMZhgCuc3EZSAy4eO2AlBkpbyQSd19Oam9OdE7OyeInt2Hs0xhbFNOcTrGJ2YOMSzch
tXt5LVs+5/6sT5AI/PkhPKM1yjDncP/HMvyUhLY6sqiXJ3Pxct+fWcuzpgN+1teHP1/+89/ur+UY
0DKk///xVXStkO5a2bnxZD6vY2wQu8SOtk6dbwsj+dgXlUkXiMSQ2jjOWJFOmcBkb7kNhGwd8706
nZSnknKReXIVkydQq0MTiFysC/FaRuN4MG1jM8RM83KZoHNy3R9929V7z6TFemkKffCZYmxmtgmn
+4MOkQDDnHhPs5bwc2tE3yo43keCEu/HEUMVAxXf2Jtj80t3zs/Dqv/XD0ewBDM561s9jw9eHqXU
MS2Cwbm73gX+JvM79CqaGxb68/tD7uDnKkHdrGy7JcUR6R0UgWCdypQ2yvJgzKjYV/enjujUIedv
rooIvEKfUOj87de4/y70zX/9VvcP+T3anRbDU7DI4muJ6f/Ph/trQBk3I0CMQ0ni3gG79spZeAgp
/l+3IkUajB5E+K0Nkntl+T5mkbv+/P4goKuYVbqgW7EftYVaQs5yY8cg82VcQn6q0UlOzKISsxmx
gWPgxp83UdSeyAdnBFgrc9PN3LcAFOLWdfps7wM/uGvnk8LaDZ5VHcaHyOiDE+gYhAhEYG7Ljjus
VcEiEhpNSybmExOjtYn0iCi8AIITWxK02EFJ0xrwAlFFtAJq80tQ+ZfUBxAQVv2vB9kV4iD8nqY1
LyVV5e/8Lr6mOLBx/qZhgaWZhzD5j2fV5PRHM3/Guf/emyBauFxVyRzjbK65Dxwt94iHgglYmBxK
jzMzIKAwCCu9Ssne/GngGFQAgLACYHq3csQ+N9FWBj+Cmo1syj1lTUY4kvWfn62KiIiJ+2fa+vuo
P4ZgOLWwDn1qhxzd7snGIrpDlCq2SKe+Gtoi3ChvIAWZXre6uxlqYE2nrpgnVE/wmwpkGJuC1vQq
Xg6HOzHHY6CLb+5+GJyMJqZQihHDX/72cqF/RFhn9m3YkJ/BvG8F/p9FYHm4P7tfmw580V+XKUgN
vAOlc+i8dbGY6W2a3k1fUwMWEFmATssWE8ugg4akNLCOZKzgRyIqfDuHqOByg4DsuK/bldvFYEU6
9UoO58Qpxr7La/p3ueFOu6xD6BGXNVE5CSnE426UUGR1OyzACvgCFDNa1O6RmbM6zQvOwTX6DLZL
VElo+zpfTnICHUfS0v2S3kQ4hc2WyAd4wGncwBx3hoOHzrhZaBoUA8Y6L1kpgFM1J1WMJv7v6DNl
+y/HjWyCfMc++Es0cYJWfUDoeeuCloGVn/UJJiUH6pFBN3nf5uPeXFAe1vJwt7/cn91f8wez32Zu
+vV+9fs1Pae6zlgN8MQhZ3NJPYpVjwDWYTeUaGwftWXCdDDtHuxMna5+/kpExBxqms73Nej+khdY
7YopKmS5/LPZ4dK5W3Xw5zOOhy6ewu0tla4OXu1s2Nnwdt7PhZ9PUQOvq87tD8EC4zCz6lNQEueQ
WWF7yoJHtG8Sd/aMexMuk71pHbo0MoO+nUb9LSb3cCcFGrksMhkR+QDzlcT8tRxZAnwmW56HhHyU
yYneufJpJpYtqeABtFh1NyIny/du/rmvb1DJziOJlD/XZT/GkxbCvGEMn5QHYSrkMNHwZNBJIqYP
9rNS16QyycBkkr8uQuIkKAnIz22qbIHwRhu8lqTqpaQtSxdKYJh02K0wSd2f0d8HZWu0h6IL1DKl
b2C1iAa/Esv0/cNQdt9qUXXbOFZqPS0/qk1ilj3P+k7ktElecpGfB9oHZ1i5OAVPxIeBFyIqFzPr
8vT+4P35TOoUEBfLJokPlMu4pcjsSeBfMEBYR7jAjxb72jMakeI8mV1x7gaXfDujovfTIrVxS1JG
S7SfGK+6lJ0nfnwIPfmqDeP0tHQ6MIqfhGCFjTiL2JAWz6XuNnVr4TDy/ScgNodmzuW+qLArWamu
jh7MgUAu94L7a7Cm5CbIkf7S5RtPGH4nok6do1eK8eTUPWN/tIfxPgwUEIPBOyZufu1HMR6GYZxP
ndGvhgn/Mi3HEAbkNBNg7URbP0NjKoHzhXa0r/msc6pkfw7YTtbjNgug3o8q3JEfaIj1/f0p2HX/
fKfuH8YUQnvLG0/glYoWyykRws8jMUKpa9/apGcuXNvxMuy08hMO8pzZy+n+UPoq3VmqfOvsrDol
S9mTLwXM/aFcnvmqSI9EhGO1FgYMpuU10HMsC+DN8u/NODwUngJtbyasX6RnZpImHnKk57QayN3w
+s8StkTTLVPdvH+fRNXnSVO8WUOTrQeDRqiYBMQUAB6T94L/gfhYlAMbPXmnBIdAOA5vOdkWq9Bl
/5oN76eMZCNY3AtFj8yEGHQcKMRTZrC+xJZxaJz6fdG7r1k4ZquYLg2T3umLw5ZS4yQfuBgRmyfX
NnRIW4DI22Gx3+doItZOErwVZnJph3k6uJa1U5P1A67RrZoAHJD3vR17v9oALZzfmiBqAVn0OxIM
4A409Zvb01pI8jevHYsbzInCggdeJlggnCU7tZi9m87ERSQVUsAo/sQUl6Ex6l+L+gnJbhbg/SsO
tFt7JIAC85NfE44G3yX3WrRUY76pNCB9w/2s0M2sDVU7x7aSJMXUW/MwZq1Eke2+K2A38JO9GFFO
mOBNddrl7hNwa5l7d1WGI3ZKG3og5SopflmvN94AZn60i9dEBtlGJcvklmioN6QHa9QOP/A+oznI
ja+tsFySegG7N6m7Cmd3ArRH9Te638ye/wP7fDUxM6+w5kX7COdIW/aoe2aKjGCc3W0xJ9uqavdR
r7nozOg8qmOYMojPI/rliSg+jdr6ME2D+UTEN10FZo+jr1Bk5BFO2E+1U8Vn6UD8mBLiyj1NTpHn
PUhtgRge2EyKIPzMzPRktxjZPY8ICYDA+cZ6hN6SPmcJ7UFp5UDvCu9o+RNbWIdM4ZGgC9chF3ZM
r6MLogQ8J7Rox8Hw0kbvJEIb4p3Z8GrSbkgnSo/cVXeljYC7Kl1rlxPTHM9EMiYxkUvQIJIk5ZZH
OnbpNSaGSiffFLHIN3RBP/lda6PYFm+DgyojdZ8HTBMHu/I/ZlPRsYmxkeIFRJZeaRV3C+YYiuZY
DdcO+GAJDA1jNGMR6/9Td2ZLjiJttn0i2gB3cLjVPMaUMd9gERmZzPPM0/dCWf1HVvTflXaOWV+0
WZUsJSEFkgB3/76913aajTG5LwlYY5RpJFLct/5tbMO8msPbudKhsgoqEwpJ8EC/a5kUtb6bWMou
wjC/aQSWSbIxx4Xs2XwYqBhZRFAo/u/Bts0BlVYRDByi6gFWULEi3PLUWAlTUto7qwI2q0DsiNKv
ux39gBrJSMejMq3FYLkfNd3PrSeBDclcxVuqWpcMOnuV9zuElNddlLucxS3kxlSSZAbJplFgOYoW
yHXrxiRIWlvsOgHrEzWuAgA8fk/GCfjCPu2+AQj40LRiWxh8cOwAuONJj3TzJ3/I3n3aTAvk3u0S
PoG7QO+KBEsF77kadOx87YuBnefdaOy3DlVLz3IZ0l37XLmYoW2FO7HJAA35llphfKX5lO4N2LIL
GgwpHlWbNdM4L9e6IYqIHe4rllhW4XmbywafN5eNPu9ml1dewHKXB788/f/5WBpWZ4xc4Ux+aASz
I39e1Yh5xDWGGQJ3uX+5CednPu/2Iv6vp23mjBvopGeiESp6E8xQLv8ipK/Y+6Qi4O09aylrhsvD
l5t03upz08/HLv+y7ZrZ2//49OfbRLn11x8bv+EOSn/94cub65rlEx2k07lkrz43/O0PfL4Pkqp5
uihtcpwur748lTNz3npJsweX4a6ngvjzeYxDG5QdWq+GQltJuIGX1fblwcvN5zafj+XjvLr/vP9l
G9WhuMxghSU2eZOfm315PwB9zDC/vDaYd+nzMRKhI8IkLlv+2z1rXQEwzsmGvza6vBQFRLOJ++gW
gQnpNnmvbgxIKpvMwGfe1ZQ/Pm/sedZ1uVuOY7noPVCV0HiZa3XFXEb5fP7X/X//nPzXu1y2jysi
XYgoZC0rVx5zcvbO1heIUHHWX5bCCdSM/vryz0kqFhVDqS0HaKsHa0aRXf71eRPOyL3Puzr42YSL
6e7zocu/MgIgljZdIajCf3vB5fX/7jHOmBDP8r+2/txGd91bCuzTRteEcUCdy02V/dBsEubbQnO2
/yvFyXP4vWJg/9n8vRx5KTF+1ir/L5UwmTJTWfyfS5hod8M6fMv+JtEwfr3qvyQazn9QajRdl4bC
BfSODuOvKiYFTl06Jv+5hj4rNFBP/FXFFOI/dNMh+gz5BopVrmj/qmKavKErHR3YvEn3Rvw/WoB1
/v7vanPDMIQ0hTQshYReWeZc5PyNHB+OVd/mlIP2mcUEKwxqF6/ieF+S3xxThVjSWdbWGUIO+kbQ
goZ0poE4BcWJFSLD6YzpYTMqpr2ujdfDsMZtVp6HprVuKy99MKJk5VKlWOXS0dYu/ehVQwg6rHkk
TtkQ7FODVb9sWE7krBTM6oW0cPIm8WYtUTCXq7YCZlc9Odd1UMZbVdWgWtIG3eVzYoc4WiI6KfC+
9lGnuUyRGKbpA50mlyyRgcB0VgX1Ki4xlxFruXUyhJUu+pFVmb6ViWx3tqzuaeQ3LOb4rLkO+qKT
TOPQ7jD1Qz5ZQhYxMq390eDm3bc+1T7En2vFciAp6JpGKYA2CHhvRcobVAX5ZyUKY9rsOULtcjga
TkXd7lDgUruuRuwlRq4DmBWsobt+F9nDR+28BEZVkCem0f+PbG3p5KbYxDOMAB6JTaYQ2vZZT+dK
m5g2o1NLJHcUADRn2rW2B4lKsYZy5OsYW+JPFq//foDMJnQcnoiFaFvOdvjfD5BoxI6SdwWmVpTB
EJW75eUmcepsadlAYHzo8gDb22u9ZackfNspVH99mb+dXTe/PBC/23yp+H85VmkECF1IesmOMvQv
nlOTxsDgg9za9xreDmSmL3SEZbWDZ3jjm+mD5mY/Qpn86Rv4UufnFJFKmEiZEHO7Bs2Dv38DE/CZ
qQ7sZA9L60QaI12iB8ODTRfMZcLGrLajRiM1Ig5mUcxFHiKss63XN4dZnrUv8+nxn7+Hi3j8N4vI
ZY+kq3Q6D1w/dP2Lbz/SUebQu072MuCLiDJNLmsXFsVICtmAknSBN4KFgkzstR3Fxz5LJrhvMTQV
vHf4xE1Mye6PbihIHaJ3iCcywULAW9levB7w+S1rL/r2zzstvojBLjttSUquEuSBTfD8379GnzOA
dWPETrs4msJ6RHNLC7zpNLVglUbzjljLlejLFwyH2Fl8zsPQY6aIzj5f00UubZrvwm1wbWr5rT03
psPyIfHErAwfSTVbeRS1lkkZvTd5gW3YrOMDXQs6oNr4DgP1qrTmL8IMPwg+azaeBY8d9/ed6SB+
bhP3/g+feD4wvvxMkPL5pEroLqiHL594iKFYprFONkVDmoYGzL4qw3Tr9w+BM5kn7IBrN5Mos0xs
6Iac9CX8DtyNE5r0ooc2WQiipLsu3Sgb+p5eWZuwFXDbzH5hDu59V5J7FXlX0Ny7tV1wEXCLFvFQ
4r25hUEHvy3jA7VjfZNZ7Rssg2lXaXAAc4q5dPOXoS/XsvP+dL7M9rm/f+zZYqcUDnGKdYx6f/+h
E6NWrA9FtG8q9z4nXpyvfLquvOSd4IJ2W/7MwMdls89yqMcairZFzN1a1T4y4BopNB01dEv2MgWu
cfWHn+Tf7ZsBjcME1exQF/7Ss0P6kIimsqN9Oe70KlaHKcmfc4cueVnb9yQ8AFxHYXUZDgivwP9S
YLb1iV0USQvnu5vToWfbuvlas1KT0xiv4XPecliCB+xKZ5k3LMyMqfppSWwliPHxDx6s7EiK1U0J
C2OnmSRa5tQSVk6S3tRRhwICa3thFOkhjMLXEKHj+Z8/tvHfL2HARGzDcA0bk7F9aWX+NsrHftSH
vl1E+8mmSwPT6AaVjgsIryGUZIKLWAosh8Rzo7lyPe5MtJ7hFQR3USqJf5/tsX/YpS/jyowd0RGb
GgAbmHqgGPz7UULbgVo6+itMKC7nqj5dI/MEj5Fm+yxRch80WMV9rGGm65BAqaordM7ask6NP+3J
fBr+drxe9sRCEiElnlBAdV+O1yjFpUmyXbhvQg9H5EcdDNo+BWG0CaO+X+KfJpwq8A8TkS9+oSPV
D4odzTUybHp4qaJRDxAKvHXQTvbGQgufQ7X7529LfDEF/tpH2tbujLngajJ/m7/9gC3y1crOBy4l
tXXlAmajxROvpJs/aqZTvxJhiE86PaqQnmERvAOPICSnN/UrK0yvmFB+AIAKF04BatGNvg2GvdRp
NiGdTW9MLfFXJP3iAXNltnamlMKuqT20LQmy+WjWRLIw23NAIWuq+OO3/2VYmD+ZAYhGMjKQn6R/
PSO70YjD0mrCvS6pBpZUEIOyG48hCYWrpob3Lwj2ykwWzQ2U2CUGEervuLgOVp1rlEuAnmU7hWrr
D+eM9WW2Me8Yykq+cAEmx9SdLwdo56OxmTx86pAPtlgvCFGP8oixfry3dOpFA6vEZRhPdw7CtPkL
RE7I7UZWdLvalEmoz8CmMiAig6ftLQIp8kKovTRH5FNJvZky1E2qTwhhTMsNHEOoHqFDxLlm74Al
t/di0A2qQpH2lqfF3hKY/5Kx+RjiiyDVaFFYgZMABtbnVnrbApjcjDkpB+QNasvSBLHq5n11Cpzm
w+vALcZte5WZsXGN8JWIqHhXWgVuw4laookxLVnnTZDsXJw7SA3dLWrLaNXk2Lgu3VaPHbn958P6
q0tu/o4tDmbXVayQUKt/uRwzXfV6wKbaTjL92PUY4pMSCek08cFBntg3Iu1uPRdJleN1RPOVTrKZ
0pL4QAO6oOGbeM8TQsXjge4G7VsrSCOgzPpq7PJiX+XZj1zIcmNL/8lDJL3jfHYw7AACNZlmLnq3
D/dOI/2lF3vupiQLEeS3fCm8e0XCLCunE+y4hCxn9znyAxtVsokjO0PvMZJkfJhqDKsBTPEEPCNz
p/n6MBx7SjtF2//sawWjEe0U9XdqDTbwGlJaJeununoL6vEaZde4JMQ13QjSH/za9XcEk5aUZQJs
eV4VoB1tdoaDJ6egP7rqE/fV8jXzNiNHiD0m0L0Cs6zl0UFOAy0QZAr//AMZX8ZLfiCHAi1uABao
2OW//kC4g5GHJHxLMMzI68HYFWNu2hUDVvSRNJMIy0ne03ApnYaJzJDd20kMi8zJbwOL4PCZdhBr
eYIjV4JLmgkLf9jDL5Osyx4yjjPfMB1uvy4KQvTEwtPq8NdcuOy7b6lH2nSuM7YDryGkEf467N1N
71ExIQ8D426Zv44h02RFGw6yg09KihoXamIB9oe9o17wZWxxdKUc8+IDdVznywE+okqtJeClvVOZ
chuGJMxgt3xNIhVvPLOAizT041GTzXjM0lAsrWiXTpFJG2Qe9AI82/+8Q+LXiv7vwx2eEQSSrsVS
il37MislhlgzOyDku0Ek5soSZHCmwwz5c/ZZl2nPPLVpgjA7kc0WQKr64SZm8SbyFyPC2JULUX1v
nXmqGqS7Htj0UeY/mM60R0/12Sr07GQThLjxUhjJfVA6G2vGYyTkbCw7YxKwWh79ljpaFzTrDuTz
TaVCllSc1Xt+ynM01B95kUdnCpTFrm4IxQGuQKuwo301I6wCn4TFycVTCefuvYqC4DRYqPXivCIB
KWIWbLk2fVF10zLDOATkZO+6ajXCR/pO4KRJUx7x30GKwd1hvDi2CW8VuTnR7BL0daT7d649Ofs8
YPBPwRsv0C6EhyLyYAPl07BFAv4T2y9WqqgTG3N0PkAIAvJPKj5USlXeIcQkC6Zupwsdzq5jHXM/
NFYqkNG96bzwZQdnkfV3RFx6G9WD6vebmOogC2gGOcc42cjp1x6qWQDwyaata7l3s2oVEpJjrhyz
qI4MqK/Q/6ZbMVgLqShJWBNNorQPLNzcVC78MQq3BlHHytCGY4j0fNHPvGiWTRlgA/mSYq9jrkdp
eTasxpp9ngaHpGOHRImS0ZfQCJsRi+QHWD1esM0rz36ezC22im0VdITep+bPcYrNuzaJ3tQ09tSB
Rm3r1LhgSZdjDLGdrd0LuXrmIniVGpp7NiJrX/eNd5XMnTZ6bijGhp5f0umo60fmDhJBsaoCYG8F
QeRrCNXlUk5acFOYKUnBkrwSk4BoVjfmtkHLziDaokqTyGcE2XlAx9Wjb6D3Hgv8sv1Ah8sW5Ojp
ON90y35xGppjkZ/lhxlCDOzL+R5I2mxEx8UnakApk96kwj4zVPcsm8msaGPFK2kZGRp9BY/6+TLI
8mZvV/1HT5Nm62tA6hyrqJhBkxhbQ7uleHGWVo1WTdVHMcQkcIw95lG4q0yq/JU9tauuNJpFzap5
jcHDWiWFfZQu4WF0QlGr12pryuqsR1hvYptaPMAHKLiZtjKMJl76FmpkidBlZ4fy1hTdHBw2ME9t
BzqdeautIthDi8RLfdDn5c3Uzn/CVieV5PqtXhrHoGPZ2JjrX5PuKvM2kUuya2mQm+jgCV3EhKqz
xDH3OaB8CuXG2tcmKm+VxRxRtea6UmIAnhw7qAWTJ8/I1BohbryMOze8SdBaL6aa4Us4j3lXhreV
AXerjQFEe7nenV0AP4+E3YwLPOum5g+PZo0+RdZ0cE0mTCstwJWIjtrc5Ha9jT3fO7UgCuzCsTeJ
QJcRD9+6bLTPzIGKKPV2rmZNW3uQ18QT+Wc9/d7pGJ0n6VmElrn+Wc07HdbuNXxvZyZ2JosaCsfS
ZpW8icVENFpAGrUbSED2w7YUgX9ljt9tQHpjWQJE7CaN7PacQHhJc1WLMuukZzk+dmTw23Dq7iVy
6gCr1alDzgzbjaEc2suuqR1kCLZ+6ozh7Nl9szaRydxqhNUb8wfPCYzeGp1TrWXUDo9OgbvZi6aH
2DBPzB9JnUqz6tox2bnYD70nfL2P2qS7C6W5xnly8NUFeofAJ7S2aT+JxxmODsI36I6dYJXLaBgG
ZHlwWm2K2oJmguEYklksnzLTx6Igouw4Qo9a5lqtv5Rkay6i2L6p3UluWbrzPTnUJwxZ7+Ct1GvI
Jf0S28f3vBfdCuuaxpfR6LOV+A4yoPvN1iSljjEyj4YVvRZJQ4ud05Wp5NWo4C85lJRRZD/LiktP
SaM4SQxKE96PtKNqwKrxw8zLelNaAqd8rXXXIeABQurd2y6ubY6+IYCESEMV39eOBD9jlY2y5LTc
WSq4T/uhutZp3q9kCFgob7BixP1Zedf8lMkeWdM7EnqLai8GnqTlOtThObmiTPJsMJFJraY+9EEY
nNMsOSahuZ2S8tbCR77IK6GthGsNXOvrbllFdU2Wz9AuQ2QtVf+W5fIRiVt2jhHGrEhOKjeFREMG
sIn+73h1edehVhGUSPKn46FHGuYIkEjGqxwqrlW9hZwiwdExEizTZXpxnmpzL0SKaEsQSWzadHZN
95BIDmi9owXtEPqIX+U4RVF1W44OUMNaHCbDM7ZoG8git6NN4gty/Vx8vaMRDaspt++QlhvXAeVw
1dJ+pkuRHPoJrWkoKvJK3Vzf+UgfEDn2a61PmH5j8sMQmeAUgK5rUXT1clQ8bVaO5z6vHhKS/7xY
dM9J+9ZgaCPeeM4AA9oyBABmIuKndyEJLX1qkXpcJdWG60VPskgUzl3s67yyTpltRyeciRXTNXT9
npC8TRwwqjEIlmmO0+on00jjqLnj2tXLah9pYDKzFPhet8sMoXayzJGQTMkeivPz5CrjFCg9B+Z+
IHEP9Uk62whcxmgEn9BxRNvs3Azpl3PvBqwe3LE5pFpNkkTIcKuDYECt6cDHaQa17gpUFCJtq6Nu
46IISYLxAtNAy1UIzNkaDf9YGRt3ch7iwf1QbZCdXRkgaKbI1UL9XEJhJ43MG49TT/amBp1dBzPP
KtzCLwZDC+bJcE16JlQdBC1p97NuCLzA83aXyCogVpIeCmzUcpUQgYGVNgbhZZmLdJiipYqmvUzc
fKvo4SzopgQbJ83Reet9sccU8uiE/WuvPQ2pTcpGaFMiHpel41nf4rnhwXV8z1ngoIxhZmhV3kPR
LyuDlAfwALVgW9OXxslMiS8Kv4UtZUZOuZpBN0Rw4oPpg1eDVgrSXdy8oR06DIzEwAeuNerfC1Z+
lJ2qTQ7FeDM6mU0VmgZJbT/6/YSsrQanb0zerSpd2LKI6+xG05beQCsbo9imbYorzEC0aZg7bSpY
UNHM9qvMlRna/aklYcMPU2czdhNKvzZ5h/qZte8FycHLjmLMWIsXXxWs2b1k58j4vqI0siAy5bnt
Jcp2hoF9TxATNqESNKjIENCMQLRwOhorE2W8TpouwqhtHE6kEkxo46oxcxfDbEmlK0AOg6mH5DSt
9YEkiE4nOuqp7wogdFQ3VkXC0Ewj976fns22SdexT06FFHm3MGJJrI1Km3Vfjh9FLwbKt4iUZPEY
9RURw0PtrT0t2sA0oErTNpsxzkkg0l/CQGxKHJtrKDzbKLS4vntJgawyh8U2oC8aNBLEtGfZ0Oe3
xzfW9gYrH4dEMZbbyUDYuQkIKY6TVZuZBCmK+iFgAce0gqA4pu1dp+UrPyjeDVsclY0giaCjjgJM
cO4ySnaRvY0E+ty6DNJ1Fbmz3O5Y5TTuJpIgokG7Jt3KnQCdaIhhMGohBlCwD8hFQjeZeje9B5Os
AxESNdAw48kIFhGV/wWj17XAKUrq84j/aWDhhCP8lMzFILcw30iSPJejliybOEdcl3wHPQUh5DTa
s3J/JK/O0DNmCm181RAoxXBd6cvAe0dMe2er9FthVzu7Kx4a6g3IwihylMAXFzK7qmK0BRkCdNfn
wkc4LtZeHJ2s2qPvyNZWaZ9Rm2gfIH2EC2qJxorgJZYmmru3Z/Hsa51D50kddxdwKVjZcc6lb64G
6p3Zbasi+FZUAMFHz0IMI/h6rXLQwDVWr0yOGLI7cJN24D7Yoc7QaWTbdhaA1PNNN3ss8IsSA5Fm
TFXmu5cnLptc7v66uehGFMVTlLuzhKT3unXjWG+X7eyLWuOyoUv78K9tLvfHEu4VV6Hj5d6vDRHT
kmky6Kdfd3/7U/Nb97Hjo1IPPLI3kIy2eR9tizLlp/j7O5tNYU7r3992rGd9qiDlY/4Yl/28/OvX
K3/9sd/exXfNbxmQwg0SLnTxl93QrVBnIg+r9PPlX/bvt7f8ss2XL+7rV/PrfeaP6LfZg1tTjIIe
6lss1yVw671V1901XWEE/6gDejW8uZCzmau22Jt9uSycYDposC63Y0dlf9JzIqC4om2iWiZL3+j6
G+EwwY/S/jkN8KvF4VsXZ6STUQatCwtlULOpZEwaXBM89s1gc6i3zlpvYAuGpd+sjaF78oPMPas0
WZV67xEGHGCOpENMKhBsJbCi9cIQ3Y0+xciFPQ0/tBcgBS6yU07v3SaFHShtegOrbbCdeJ0JlmAs
QII1TgljYZv6zzpw/btIf6/g+yAXRyqPVxQpviuHjbOfMubn2jC9oVK5jYcAJne3NHSklHaYL0uq
fSvhcDUlieicWFG/TwzI4oRHHaNK3Fbj3IfAhbF0hlMDpbQIE53U30ktyaJnKeU07dZW1TaQ9r3H
sXLW4SGgecvXteyCraPdtDjvKZFkq0wQ79cXiga52PmWRpDyumLFtvRz6REBAuiz9PjSiIemu9kS
nSqTm0T/FlLqXlWT+u50LTlBsFRFjc7W7vc2h85C4VtlzmbiObCboN+g4CvXESaiOTHijHBCLJWp
hdsha6szhQnmPR0xRKl2lQ6le605+zLtz9Q13nSj2+Z6S5C0MyzgFdG47LHzqOYhEp5zCoB3hxXf
nnDHF9ifNxbdJDjhBpXcVNt0fYOxFfUe/ocIVWoT3xaCSAOyxRUSxfFGJlxQJbrTwMw3HU5juHXJ
PvN6+ljiyexQNNsdE5FSxTl7Szkd0fipYkV97RDu4pdXCtjoSY4CmhxH/WLInXLrpaDcfUgMwzSi
S1fELnIB3UBu9mBE6A9kEo2kHGnhbkrz2etBJ8cmVCPGRWlQe8AsQnhaVSwR31b72cMjAjqZo5ut
FGGmi7RlDCQ+pVs4uoY7aJ4v2hpOcW00kH6buYfPwQ93hRF+xAOhjOC6yNqLgu2A6naHKtK5CkS8
JG6NtXk0x5er0CMdorjho9XndFY101e+0iKdgob6UScIXDSv51gO8RVHltXu2iACuLbOCsTrnoYa
k/ybvREOx8zlwHJKP/qmhg+p1/qeFwVIwdJ4lbb5eszt164re0xz79H0rZqmBNY5qd+hqM+jQxJa
WK0nn9A73KJvlmQmmYX9dZJ597EvP+giyUphtlPjPrY04LYNO5km3q5TjrYMJMqvwifrAYy2WOKh
KtYMds9Dm3HoixBCVWZ7VI3KaxGR1EvliJjzOD55Rr4OKjoCuqUYiFGKLsayOpoyx9U8vTs6pbPM
WIsUEUNlxhlEIvVk1nW6HBIKSbTp7us6vp3bA2Pbw6lQdrgRYX0PBP5kWe+6wJFLleemmtC1BKkf
LJUAaJyMMIl1HYxD6HfXVVKPywRMOT9tYezK0nqFRspFQ/r+wrAAX6gQzYjZp+1aFM2zEQfHRhnD
thXThx6hiYU3YRb9NvzZer6B5tc+ACyrEb0aPzkAe4xBCXOISD4aqt94zPO3XiNTGGhq3LggOUjB
AxAgTA5ApChBQtCsoMDPMjlYlCORmJmZpOvknTnG0PjhMU/kYbITbRk2UKnm5rNvEooKlnvBBQNd
P+r2OHx0dbEoTCxLte5F2zAyzkh1t2AiDqZ0qaLC0LbG8B6mW7WkpwjGuiSS3tFkuq0+rBDzR07e
DzKlaZVF4GS1VKh1m3b3EWULOBE/QVfdOg0pC40nh+U0yXV4V6clhLiy5hwZk9s0Ts+jZeprmgVC
GR+NEOa6bppT6pdP7gjUHh40ufZ9el8QvEf4YuSstJ4auOs1Nr6+AuGjlmxUPjGfITq5khQTjGYN
LKdE8lXnNyjW/LOmX4V69FgUNd0J0b95yCbw+aDFHtuR1vXkP0ax/GGWo7ep59LTNNmHKGNKUSem
uhPAHhVJa0NPIm+pxKnmDAgq7b2OuD706lmrMhYslZmfuwZ/gWU9wn086OXrqGMzF6ZHxFU67v1a
u9HLkMBBA2toDOiHaXhJbhK9s8CrWkC8zmMAzf1Y6umLzUSvbHST+DjFFN6jXNYP9j2hwTvDE/ai
5gyF1IDqBVF4HuZyGbg969mUPmkeDTs9wtKQNAkLeu8NmqK+iAX5em2SE19uvUJhiDYuGJfFqLYU
RZ87owmPGF9+2ABI4MUEREyySAw9d1kXEYkwPXVhJ+TIDFxrXDugsRcI8ordjGzJWG84ADU3fVtn
G1JcGm8Oh/OCHJbZpgRRCxo1Hk+9N/ULo8+JlSibO9OmplHK5L5uN5qtiYXg6slSNWwpsVf7BBD8
sQrmJV5dmwf4cfeFy7reaeNh2RZWtxY2xIhQMuNnqDrocAkXUQj5QKtwfEaZWml6l+ysxv/pqWmP
UEVtmYpwWe7pbE8YZhZ+I9ulTjVxMVeoegnOw80ZOPUAkneU7nK/20NMWcghXXDhtJPWXmUxQjwr
Dh+8mVxL6jPojnC4IZjqPsuIQ68FdPhcp5rH5bu3u6VWEgalfHHQ6gC97xyvbrvN2kpBnsI+WnXz
SYqJIlnzF0cvSrf0W0PqbaCZHH8XR0HKFwvuoDU05jTASde64QMLt6iAUKzA0w+IgjbdqfR/4H7B
fVwpZx2ZRbimJnQXtbCoW6MgTWH4NuUi+6AunpQBzibDwLNIg/YJxPpTKxsyhaKayZFRHrWBNnqG
VWQi2bSskq3ludN1guW4xKB75CT6sHLfoS8Si8OIHQt/oHml9Wmw9nykyISrPvtGuHEO/pTKHasd
CnV18QoeFipPXsyJdNFVqex9hXUPe5fbb2qlZ3u7FBsn2jVFFx1WLNxsoCW6OrpmdB6D1N2N+ng3
eFvUc9q6JuvUjqqO5UzAIPEKudtbpOuwGPl6jLZY5BotocbtVpVoC+wY8rF0+7sxrx/LgHY25p2n
thjMjTYB+fcwRpnNWQ+Yksi0OSPhO+q+uNFq4teqXi36Jri2Of0JfLSvIqsj2MoqvZUz1zvr+slr
iTHNR7WSeKuWXEn0Vcl6jGMEpkUzTGurRrSmjKw7GP4pH5p7+gTR0tHcdEXd/24ybpoKSpY0UDyV
jesDl/BWXcTutIXaTVp1Qh8o191ALJ5yp3kqXl55ehGcscXetUZH7TOnHknn3dCuh8b9ltY24W1z
KhulW4rSWUj2elRQTfn1YNvRXq8QB5kqp7GUDP0i1TTSOaJCPPgmParWh/NV15FJR6bHKTnlBIrL
HM26y2Iejp5a57Mx+nKjfCxhMmDqFDX4w+Yb25vyVaBIBbZaLHRqvqnn5IMJm3GdEVuct3NYrfAW
RabMQ48tF9sc7u2mr8Njbz/gcqRPoCXTC+pcnKAtAMHZ8VkMFQo0kZ8u0diXm8+4bIYrjFcUhJaX
xwgttIYyOsSz6/2SKx7O/wIPTxPVAD25zQ0L3s9YHnzKUgcy2fiEn/dFC99n9HFi+6mCpm+1kYd0
v4HoNavpL8HeJMsw1xF9EyHwcPwnM068NSWhMSq8/eVvZiIggfzzz4dU3+rUc3fRnGhHyTpKF242
VRuCOL7J2Tpbv9BoxgU6P3/ZaMCmth5MDWWB8LhANzWxFsg3yC3LwOwQyg7oU4e9O9vinSyA7iWp
RlTdOC60wIoJayfQocR5lIUcjBl0ouWYMa3gCMC7rM83cZ0mh+nKmS0CqfT4OBOm8rDwwr2LM2hL
OWj368l5/c4PSaNweJ/gytEDs3A1YvD0+Zwpn4Rm9+2vePN5ERoxVKwGylYLc7Ykk49SHlJgZah9
ryI7RYNaEKDGLM5Y4Bgn0G++ibXZ2EK7vNlVEaxb0g/wTTLb7jXHfImtqdk7YbxDy20dVOy/lXap
rUXG8dsQMtCOcXO43FDPXgFkZqpMjM1yTDyHiga+08uTl38l893KKeikkJyMGpumZ6CNDOJzbU11
w2OdYI9DzQxkaPapBpjV2ofcFiOltOaFMe6FK+D3jORU20FE0yUgF5SJXCAGYY+tz895eOr628Q5
xp7+KBNJN5P8ogRz2sS6doFk9cYcxJNhGo8WUWvLxuuWbmrfeSGAomkIKJ23e+bEP3J4YP6rb7XP
ZUo7FGQGbKssu1Zaf4sC85GsJlJ8tYfBZgaCKRQfLn/bKJuVVr6T1/WG+PJ2AKNKKUoflmiW9mC8
4JfHXJN6SuamiftXNAjYmZqRiIp1t0uZMnJVyg+5GkGgTizq5oc+b2rqUTQdSKjPQLxeHk9UWW61
iDX7/NyXTcNkPvgub3l5Wm8bta4G+fRlu86dXfWXBy/bTTVQWb2U5zxO6QplabbzR5EsaTX8LK2e
ABLULqUbPns08VYV1aa0GLUHxQxgocDuHbpKXzkg6yLPOVZYgIGd6aCWU2IxrOxWA1jmVfYCkYW5
qEss7b3PD5L2WPk6706KuRNmaRs/xsAidK5ugqdqh9ZGF5a0jZtCfeOUM/SfbZc318WwDLOhX1t5
dTa4eJxsdQC1nqycmOhNt4vuRJoTeDcyucnyODqAIjgONcm2VsBpRTYHBfcEvoJWNO8lMs9tjuSz
NFOyAXNzp+XlPct+xZyu3FqW5HLX6BsTjfIqJd5ybbfGN8CqRIC1PpNuj7HYYY4xMlxvhX0lKnc3
BGV9M0zJtqx1kkU9c19ZgVph1atA9g27gCULU0UU1xC8iGepdNb6jfFTqYFzVI4r6EWA6UX0jKOJ
Eo2cYIf5+JCedIPMevI934wwaTbgZ77XiQPnvr5tyuTGbvwPaUHW1ANt5fungqH8oY/NrR7X1h6m
xrLXmfyO9baxnG7PcvYhhZJFb5hGnZGOH3ntPJam8Dfl3Aioc3XF2fEQugF6AwPLcCqcjdME71Hd
P3O15yPmeylM1hJBcC/d4UZZiJzo90/JMC1TIP6bpi+AY5JHHKip3SL5+qF9sM7qQXzY94bt9+v/
5O5MluNGsi79Lr1HGRxwTIveRCDmgcFJlLSBiZSEeZ796ftDKP/OStXfmdZmvWorqyiRxSGIwXH9
3nO+gwjV8fFOvOA46Y6WnNUaYH60tkPnZ1USbNGqS1C0yNYa88gcM/dAqbVNsCXm4lmyWcktA9t1
/mba8sMpipBbl9kHc7V5s2ihO6axk8P7MYN40VJVACEZIoHhrHZxk99o9VLlsjk3I+JXjH3f9udi
UiVwLuLFNTmspR7fMFV9dczoNobDjVgbQGhsKEcJ7ICsmwbRWE3rOiVnWt9ouMMUvzu1T3NlPyiT
4VWKksTA900DaXoJBUNgMki/a6bC4UooXlG3CJP6y5RPXyTRt6vIHG9p6Tw2Nr2KznrSx+EtyobP
RUSsgUXKDz17K6k87Hj5V9dBf6aGamVq3BZyLM9lUXzj7ONbluGjnUUf1FoEZRfRwZjTMwu9zlzp
u92W594ef0xC/ugZybNAf5syBG2tNTI76W+qyJu16EgowR5wdvL5PW/dnxVC8wohgddA4ie/72a2
39HAvA/C/mq8dH1LNNOyUIIP/Zh1m6Mf/ZhcUkucwBrX4ZRco9z8kqqlFWAws2iHT7NnTOyJEsQC
YNWarKNDAT4GgfsXrst4k+igfyi4r3Oof+pcqOUJOmH68DqgPH4OepGGoh4TN6DUk+k2z8LF9dAy
TaR1kq+toNVXaHUWGaBDracTiVMYzG7xC2SGOpuOyZCeN562euXrcnxJ6q7ageVn1F+for770mV6
wej/LXbTlOhXgkEFHBisk96pmaAuE+XXadZDNJn1ThQGbVAilic05KIYPX8k1cQccJwjMEgIp9gN
TX22JwYbbK4fotAgFe6hWmxDsn5taPLaoXXuoN8TJM2aZVgkfAbRQSd3AoxsSGtNfow6Mhwjqf3Z
FZFvhD21r96/uG3yNLbjqqbzOlWMT3ooE4VG6xcnD6sVF2AiKGD5w/ZaA+okHhad8AHA3WNvat/I
znriCM9UIjzbh9scsvTkMO0WnjYZjFrfPfRpcCxDa4+Bnw2DAelo/ESDyXT0n4ifCwi4wLtT0PMg
Qjv1Vo3ACzyRHYc4P5NBRzgAp2ew0D8KGlgi/kAYkmbmo5liUXE6711YeruOhz4ixtXctnBwQ80i
C6eI211hlqhcW6Qk30K0dIS9B1/VqA8bwB15xl0ZaTcruCOHENQwr+zNd1oTJ2XhU5JB9dF105uk
r5NUrc0u4weEe33d2AGzK8faaV37KYrtV6YWNNF6OsgxARQQmHhmCvcRmtyur78EOrnv7LKueq5d
EqE+XPgLE7wXl0khgrhNAFCFoqH4pAGfJ8Gk+lhs5gO1Hw+ept4ObiC2LY399eyxPZXtZ4ZJcj0m
UFCxKmDzGgZ0bYZO9TDNB8MYvgcd+5e0V7fG1rtVEOW6j2yGZnnxU6ctysN1eAybgJsSNQGsji3b
5BfVfmgxtqM+bbhauu4kIHismNzTP8qf80ZgHKsRtZVR1mNloATOh29z6MSX2GvewkK0KzCy3kNI
N3XFLPldMBTY436CeZuX+SFiLZEagwiECbmv4XTzlcbxTAKhUIPSAlWGeS4VfVbdmWt/iPSrt8jo
9So4hq51dSdbPtfzswl72QPpdMoEajwr6BLmFPaGvxLdz9Je6h37I6CoOdWq5RCPeEX6gIj6Pqz3
JhsxcBCEwGcmjIyANHe/tNlfgoUTjJ/bn6kYiTFA9hSnZJNHhlH5DlrGlWqQVhEz2R1JV5FbeA31
2hLeC0kR1XOXpLRQZDvsKDdj2Is9DegujU+FNT+SIOicPdk5ZzuujS3eEmJ9YTycRe6RdCmMi2dk
7+HgqHOAj+IwMRMbPacGEM2LW8agGwSnF++efTQW38k8ZaeSSLQdpNTiFJtsENN06Syhljw2WY/V
v5lf5iwXe/pnD3aCeu7+4vYwUo3cz2sL8ilE62PcmmiCaOuH9mhRWvMQFbJfECIt/TEeJdf7i5hR
7mkeSnOpbi6De3vljYsrEdHnSnTeOcgCtCL2tKCF8mg/oPo16lKeJx6G6wpqIoQdAkGnvtWfqVWH
Z+dQRbp6JiSvwMBhGSe7LwlE7ph+DZBnXjoxEbbSK6rEJDF2bsIlF3aW9miWr2FfOrf7B3Yo5q1Y
ZvhAcuDeW6PkNkBSIA0U3WnbqmukIp6rNtVMpZs86ToOj20U8hwNMNQlIZmm0djnTOGsEk28t5nQ
rW0y+dZ6hPjHCcyr50zI5vpA25D9p5OTOBCm6Ixyo0aj2xkkFay6RNmrcYCSMHsaw/W846fBoZXk
9WzaWafn0nnXyd2NZgUEwNB9CLX7mYf6Q5rUwpcDAHGnGCYotTY/cxeABT+D9kHnZ6SIGQ2t4iRP
Gs68ni1DRDre3Osk2poHzcNiFFFOZGCKT/008MAi+M+rnzplRjQCBak19Mwx0THEWOJNGqv3XYC6
rFso75DHdD63mWRJDfaEoSgu0npGMLrpap5Mccs3m3q4tTlku8qmEU8O6UiPoiOIYEB9gXgAEyXM
VHK/aMe11IoES2fyVg7JQdD4o4LSWtxLn1ydvcfd0NtXhFXrIYxfxc5vNHv8eTxAN9JNNkKG8wH7
wSWcaucSJVO2U13zUCl5Vm1ebCen+ZKCb/dIyEVLmq/6cJG3lGT7tDkHAr0OW9cgPZFW4TGYDvKV
O7HCqP5dzvNVDcVzCcOdmecUrODMuH5EDWeWPDYLTC2xo22sJow3bj6Hq2yQP9MAcFJHNw+J03R1
kuC0/FdZPH0TZwRb6tVvESIxxppRM2YnNzBeKtKPHtxRY/fJ+m9W7gp+xRcykp/KVltNIiTV2ExR
eMFv4uEa0fMsXR9sCQtlSd4SAqi1NheKuXEv/cEN37OkRVBrzrQG5lJdkvgjKyzvwD6fBqrdtixS
QIdkgQyTaHOyvGzrkpKVvCIGLt2GHk2wJj3SeG3RaiXd0msWrKA6MzL7DZdMcuvC8XMNd15Efb8v
QjZsakzOXkLI3JBL4DT9YpkGIutRMtmiK/dhaoZUM120Nyd21kkOaabPw61Rj8HRBJGKoiXrnkwB
LVZ+D1IvogZHcT0xWj0FSXTrrUE7BMyku5A0U2b6+JQicWqTySXLLUSAlQ35JqdHuFzj+qY3aQ0r
L61Pcye2dcEDY57cQ9QTo6FjvkosybBnUI+ZyG5Rnduk7LQktTtAjwqr0lbp5DzwPHzVp+oLt5C+
AILtlasa7+AsDLaSTp5hlJ8MplA7u+/eISLD27PiJ1TFi9tkOs+JvNg9+OwYS9WqLcZPTdqslD2i
OmHmMdk0Z+0Q+n7ZDWs7YUKi1Nd6aHraita51bEPyIodlQFmdcUUOcBKmRy5vgj1i6qb1Siosz3m
H6fCfV7IQ6+Q0oSPRTVI/OPWya3g5yJaZiphvWUoIkyLUBD6shi6C/kulNC2RerSQ2cisYkn8ge8
7v1ujb8fsbzoYNHFD8RytUGLLVS9VtZe1+naVa5zajm0wJ3L1i8lJSK08nCVUlmhMMf9CR+cPjBN
Clcm59azHod+pmJaPMB3s58+kndtc4GviZBbWD+W2gP7na6VfLp/VdM1KDQ9PK1gChB7Q6vckgGL
AiqqPU46mBGrQ4hguDtntL0dNgyqgsS9CrMtfa8m9EAWycXRmZvU8OKq1BVrD3HcpfRak+8FL9CR
r7lYM/VQA9yXv7DXZ2amoj2zl1MqUopN3DSkpkUjubTCphncKrFJrfi9AN7JxoLE3LvXXgxyO44M
cIscCVPAHQBHi32n6opdtGF1iODDgxLAAI5JE5meJi08C1/NasTmjWx0U84LgZQBp1tgngudLxnN
uDU7zJdE8iMzsxrWYR0cMpMjji7qmGO0gi/mvfQ2mtk4e5H1xK9OsRrTM9nLariBM2yBuvDtUcD0
O2hAf3lBv7p/pQMh6deSmlp1vg5l8CUZgpewm1npmCEhX2O328+ZP3raT3MYYKrVBZRYxYSGbGoa
MtSYUw6MWqN3ZXxnPV0sbOlNVPTijLEwV8Lld6R14kcRUojRKP04Gc6xZX5zBOtRClG8jKio9Qqb
rsE6HzE/Rs7IvWA9aKPkJBnWU81FMvOu3FZ7mTI85VUyf+l69mJ2xdRHiznZstI30ZxQGGmozNrW
X44Mw8hkxXlnJDFphKSh8KDBuXMQF5p55vq9iN7vzxNVO4csLA5zchsM6yOq2DpUHt9yb9/BkWFD
GL1P1JJTMXyOFOdOlORMl2WBHRoRSszpuxrJgxRmsbMJPjolXiL2DQaCtu+mbR6xyXUNynk3G7VX
O+qm4yjkvtb1q2rt9tLUfXcpmbnnzEwPTlpMh6UGtrOxvmUmi2Y8yy99OMrbQBmpT0aD4S/baKYx
3NJumfAon1lb4UPYS/ZFb38BPJWd7i/a0H+NIqKoZo0026yMz1rY68AEZ+TVgk3IqVDOWzRC1UM2
YlzmSY/3gcIJzjr6xLCdHHJDf6qszt6yllgnsw9OiFGoh4gmrdji72u3/uplwliyDh+jnku0mwkO
sXlILheVvmAdol5+1pawlKRbjh/ttaM140xbmKaSJih/5ZnUP4Y9HhxGdrNT56wQOOmHzgVLSRQq
TX57hRaBwV1NiPKoN4c5xfF0l92KfjDX4Ph/sQkoDMiSokwYl52a0RjhpmUA05WM/rgRw0Opx5+T
ASVo6uBmoH58tNLq6hCvkDnKb3D3tPD8FgsQ19KoXe/hvYmiaMrs9Fl2VoEM5wcOO9e3l8RcwW59
5aAd4r1V87ps6k092p+6ym3YBlEuhUs0Zlt/aqiM1/XEGnRfiGivlMAVTG9VtTyOA/I3uNnfVbHs
RnuHvX8cP3Q1d7/DXILZPcVtvaoJA16hjDjkDlN/OmvDxskfch1kCQEG9V6HEkGliF7EkCg64pl6
z2M17tvhTWgYrmEdU/969L/ZHoqO6LAMsKnoUdsOPFTvx8m2P2sj2jQp8MwbOIbub7hSk1qFVFv6
GL4qCkGf0pVnPQwUkcMTYohONFjPsM4QP+Y5mnzuSV8rJW6sHrGEOwYUrRONTFx1dBS4V2Pis0iq
TugZsGAZgqUmRe7TdUNP1cPQIaqYmToHoKCOH1dkRTrR+2L+79rsPS+4mhDSIvYWmm/Mi+3cHZ5D
0X2auazwKEFS+eMS1BuG3gme71D2L8IfyLfCes36WJBRUV+BwPF8dA8xsWK46AmfHDGiQYWgLOGL
ys7ZzbnF1jcgRpfe2g8dAzvdMteHGMrae4W3y5psjxda14BDwcGsY5SfVojIBH1Au1ra3msXq4vI
n9jHX7UQg6AjEMwt69XQbgdEEWj2WcnbmQ1fypfLhpIPg8iS+pC8e+18ubfUsZEAU2QXj0yipAWX
zL4m7bOz9ClZ2tWW+D4oF2l+q5z+ErPIrLT8vRPEyUQBfw1ZKhtVSGb9ighQosss2ucrbTmPv9bE
fjxqIiUhdkzeoV1G69rELJOBcF1yNbMEAYU1euts4m535wf2JNG1ZgoFbLif34YhqnGLlAS8OeH8
luM51EeCXUuz/xHT0NnXAAdvbqn/mKbn0CuNrzQqUDwXSp1jaSd7y1QkQmJW9zUaVKWuZ8eyLg+x
ZfQXcxoO+cDmzxPSuAzUOHmm0FmXc7DzbI/7JICQUiDfRNvP5VyBPFjVDjnF4Zj5cdMSmaEV71Yh
AHhk3I/LFdKI/qPz5le4nReYAtexBAcSNAM0R567eiMP9L7Z5PSCsR59ZoKYwX3rNYsUVaK+rAST
l/KYZVExM83kluKOk6H7VcG+JX9OsS9L35b1kPsE1YGzqaL4PXKClzKtHwslP3dz9D3L7H00Fqxq
idWv6GqsEc0MnFLnuaa8NokeWpvx0tnPKHeJXGlZDfhFbUljT1mLFRLgZUhCJlZfLu+KsgPfLdDL
meabzorsZQ25cc7+/sAO2NvqxgnTXLIKQ/CMCQOPPjkNJ6Nx3yvdPaTSwx1oHCIRY8/qqo+gdblm
ubj03nqZiOTzZb7Gz1x4hBFC9yPTFTOLKnj4ugOXtmSQwsMvebcxU69C5e2Xe9dIyI3JeTuT5r5M
HcsdCb7pStO6a69TK/ZLOTGZBH7UuJXd8iGouBn0Ard0S6vbCuW1RIe3ur/zZsClndjzQ+1qz/1A
YMowYX+jiqiUdzUWb/CseBCYDvbNzmORi/BaTc61Trn87yCq++0SJt4Kg8RFQztNb5HzG2JC6Psk
WVsVy1KAOB7Dxid7+TT3w7QaGpM0JZ4qJf5aH0ZsXZKuPs/yqtUgT5V0GhYwPfgZS1Xsls/rJHev
KF1dPxuQCiEZaoKaMymZmJIEPgY9FEV+1/K1LQsceKRVGVYwc5btTuXoxtowuZP6+IIjaunS89CJ
ijZduSZMS4N2SKExLbFZbKuei8LF05TZDScvp7Lq8+zdIAamSV3sYwsnK4mLfebQUQzCRWAHXpa9
UzKDuD5ZLnyqaNnb55q6pKX1YVXsVIKc53NEC9qJKo9YMd3eUPl8GrxgozVs7rj6IeRiGbhbc4lh
Y4BuLJ3CqdgEJBDWLVvxPKNEcFzPd4AfMdzBkKGN5nNtEDyLvM2mBmuWdkWEwI2twPLY5OIo8aSr
HRYNbaNq3Gcpro2i/lpy5jZJ6r22GGtErD3GLQClmDwVdiA9W0bIWwGMw52oY/7Qtn2WY/+pW3ZZ
WeOcusEkWCvkMe3qjMuj8Zbg7fYzFb8T9ush8bd3vafYsaWUtTUuDgxIzT5E4o/GUiEpUR4t4+V6
JBbHJLB2kLzbn/e1Gy8djQaBgn0q90NXzNSNnLLJNJ/dukquzix/ZPk7GLPpM2NQfXbOuOgQ4mdo
enEyk+Yaz8daNCnuZ+n5lpNUa2QN6UNC72GdJWD4Odugi3KPGXjpPjPOWRdjZPj8iC1GYeRBuO8E
d9BBJtlm9KbXlDBr32tSRDhzy4hf7+I1zcPRR9Kz0UcRXDTFimU484trooni5setMTBaqT21H9r2
RirafEochGwzHFoZj/W2mR9aOl4K3ZKbBJ+8QjSHClsOOhx7BxcX/VoFTwNmhCCZE6upR2aM2fOM
DSmAMDeUazcqgO7W3Q3sEaYWIMdPwkR5U7J8Y6QZEPURRHdp2cGvTZp4haYXt4nd4pNCwNmjJ/mF
9Pl/HZ3y/x2d0LQAaf2b+d//1n37I5plyYj5n//j7Rv5u0XYlcW/h6z88W1/4AmFsP/lCdOiPe56
JiNu+A9/4AmFIf9Fvc5IVxgwW/4rX8UjXwXmmCNcwxa8Qg/4I19FWv+yJEwHoh4NhBDkW/7fhEfe
qTt/YgokO21CWqgPdGhftvEf8CxVKhDjbW8/plg9aGSk86HtwkOHM4c+bk6qkonqHakqzwsBuJcU
o0LXy+0dXNtWbr31mM8nWa9fQJ/9/Lcjefv1Nv6dRGf8letwf3ewi0CwAfYitsb6jccTWpNkSe7k
I1OtVa1Keck8DZy0q1mHOBOPOA+eLHKRVkWZ9P6M7439gRD7PiSd24EViAeMWjpQqKhdKzmznfNW
rCyUJmKMHvog3uYMO0titoAOBO//8Pb/ijz64+2bDEQIwXRszv9fcUINvIGxKYV8VB61UaNKRIW4
2jBoQcmvFJ1LIoa9213UOn5hEtvdOmGcctuJzibq9LMRZse6c4urA9vDxVfRuZ149ejfxaXm+kWO
KDQ26uYwDO2TgZjnhJB7VQZ54puV7pxzLfsHloyxHPK/XjCOwZ5Fh7JBhim8kr/+TYYZh9jSmCxy
oRe7pmX6iwU33LIPwhuNCRVKpXVOuT62NJtcDKy1drRENJ8nyWwpdutXd5rrk5ObW49+/lW6L0aM
rhbFqnyyoTuwBxKrCaD6PzBM7ui7/3jr3DuSO4q7yvztaiqqIgAt6RmPonKBcmnJ0yx2Y17zfM1h
UjnAH+kB1EuXIb0MIBm+Vkic3HFrWdqwT2LhbYhHwooSqmlr9vSFxnSMd4u8s+ZPOJFdd9EWK9Ls
kORtNEVEdpm56UrcOBGmH5+yayboJPXIG8Fsy7XRUwxHamXSFOGSbKcNuAePviFyi3SMoi2ZovFO
GwlAd8wHK6ThTfRBuMdOFz3CmPZJR6pWPQZ1SGvhNY5s73J/SeFvD3a+s+wIsGeq081gK2nFGpDw
vKVeJsVjDMv5q0eg+Apk4Btq1v6SaDLbsFRMO6T3RNszJdlKvRse7v8aU7osCbZ5fclhRwxWXnX2
BFR6O7fGajbSHB7t9MVWslk3Uyo2mlj6g0lTH6ZWb/xRq77PNt2NPG4/G0U4roBhyMdIMKDN22b/
D7fff3ep2ktur21YQjflb1QYd3RJ94Ct8Igq7TywpVtlLqJccgGZ+WbyQKDudTQlDJIZUyb9uA0R
h4oqswzXygjEJSor6h1tLdJGnbNePI6ogJapLxYihZLZu3hW4b39w9v+K4RsWTUcw/ZYmB2XJZn/
/esdZmu6k0xWIx6VpaGUsaMngmwfTCfNfYzpLo18Ay9lEHor13GLi4xaCNbpc+t9A33EdFCPfzIM
gPPkSvPQUgxppD1szLpQ/hz18e7v3+4Sp/z7gmAKFycdZCWWhd/X6MHD2l2nk3jMA7e+Udav3Tn9
Go/ZmfYHpneCZXwcCwg+5VmoIj0jKnmNU7c7/P0bMf9K37sfN1N4ugOqk3fDcPivxy2YnY5HE2ep
L4bnOhVEXr1lUWKfy9hcRdiQP+XDl7Qs5DPdmUsI2nHdjYbxcD+UdFu3MaC5a1N0iNTnfk2kgp4Y
h6rGeNO0wqJpq505OYQHFcWebbeDWWl4Gug7XPHnH2noeNswIPoEIoF+1jSCF4iv/5ykkfYPvCPj
v7lEgAuxmbCEYyGl+W0lM6RWerUe6I/tFH/IfkxOtGgYJTam42eJ9TS36U9MMI+aRsJsFUzZ18Q2
L2Ie7I0Rm2pbJfj+ZgY5h8gxTkaXI5tRyKOVh5ej1lB8/f25sf/zQe44FBc8M/jPf/KPBUGIsWYO
xmOzTEKNPB52LNI75fQf1dw5D4TTsaHIUA/0TmptenACp7xJJCNSw8fJfBMRIwcG4x/o7NyzwFCN
+q/8KjH9LYoERK2umR4ims+gOQDW2Ux7XfmGgM/d65GJChCc4KrgN+x7yA2RZ0s/r9po2+hIxwbh
5Oc+n/OzjubLC8sTop6nVDfcM9Gf3saFrMC418kxRWwL5Q7XGrkfTwX3IZkU/fnCuBVtaP3UEnTL
cSUetd45mkkfHstEPAsvNF/zSWtWwijlEaQedLN8oZSY2jEnskQuf5TRmMP274+7XNaK3x55jsEt
QfQRdkYWlL/eE0kWBr07e+LR8ypS5wgTeZojVZ6U0+DO1uzpSfMG+HrUF+d5Vvjbxvlgl7O3GTR2
dsTCBYCRcG25gmmpdu17k7xaCS4IgNNwSOrID91yPlXhaw83LyAsfVvVTBZskyZqQIdjDzTkOSxs
bzskyUOqFfaLi/cuK4yTMnvj4pYVnrw5GC/0J7ZqTPeVW2bPQw3DyiMZA+cuU2yeg6sxcapNbqVY
JEvmg39/pH4LUb+vHo4Jm1LqAFWlpf92pLCU9IMdSPE4VcWbrBGgYqb8nGZciG0tpA9NZV4x28YV
Fee0BBAQR30+Eho1Vac5yECXVvOlMEmn+Pt3Zv9eRdq4CKXLxgF8OYS4399Z3uF10Ol+PY6VWZ4S
9CY3z7IKcHyvAfHXwGu086Rhyif3gV2/ndGvqxWDFpvR5/3yrcx02Ftzw1TS0MxL4+IvjvtBP8+B
d1FGqYHBIytMGkSSS8Q427RVqd/10YxhmTRnqT+N5tto81zURgZfqrLlPnW6bxq5RgdYuoWm4l2e
WfWmlEWIy7HazfQCyFTH6S8JpLXa5eI36d3rQ2Wu87iiHw6Uo0MKuxX4O9aFxF4bhV61NXN98keL
dFYh5muafkvSuT/H/QbEjfSpPcgSLY1PaS4Emi+TxlJV0QMNESxGqDPXbWi0a6tE42vGJeZAbEf/
tP5CTfztxmK7pHNDMQuXBuxd9zdsJVwtJEfxHD5qJABfaQth69YylJBFREiYhouz/h4zyNyC7HIP
XRIfPbOIXjqMMofRAhMUOe/u1KRXa+7B+BiOUr6saP1SehM01bgIPbq529Lga9eJ/Z61xOM5dE03
szfqzGFwv0Azu+niC8Y+8US80Ws32PqlL2+JlwK71EKIGJ2+i5LmI+7tHapRZu0Q1aKncTDs57zT
jigSegSPBr0ySZpRPOFuov41y7i/FDN/0iAFtSr2f1CVus8TB9VMQmrtlD05cZb5KqJKGmxvb6My
TVyAb1WEOdF2aRozZtB93Jq07IDQnE07nc6//mX0j1Muj04wmRtQSwF9kBZIy5Q+WPW4gadSI7xt
nJ2TFX4V0qpvLZwllTsJRBTGE0HvweOMghZZsT0Gflcnb2IkDAKz53FqvHLD9AU0kpq50jLV7qKC
RKHaiR/CyCVFK6mGnZPA/uLHmgAhE+Z0Y8BmrJdoHK0Jo19JEAbxz+JaZ59h+IhDX3TtWrU6ueNQ
PIdam8/AnyFytAyTqQeaYAmHdmEXiKRPrhCCaNuC1NygwfhQfTrj6o/4O2EtT6C0NIt3A3KnD5sH
k6S0NU11JjHmaCI1JPoIbQhmKcEY2Bp+JAY6GX1sr/kAtMh2g8lvUJPbSiMDceTq4fRmuyp3votE
C8DGzdpFjYjuAn24knRi3sB/fG1N9a1ggLFN0sx+nAukK+yVDoNr32QTfIbwp24xRnVJQpLfCC6I
RGpbVK7lHuF1trXK9rvMDOMwOSRSNoOrvzRdeShbXZ04bbQlXZJmPKirpoUqNmvTKxHyCreWyld6
mlWnbLZvFbfKHiJ6d6l89j8MKooI5V7/w6VjRy+hTS4Z7nge4Ga7jehQXoM5bq9Z45Fb2uNwF24O
q3je0M6o10jp+rVXe9DYQLVfAmKe+9gBfiLd6dFp7d6vyCwcCv4sO+7QGGWLDNSNKhKZADmUVgmT
Z8xRm8+4J4eAXVioDhDh0+uY/SxhbN6mzPH2Qq+vHu85oOQqw3a6zGYQ+r0liYA36OngfIdp5aW0
iTUTrrYNsG5s8HzyqeYhUmH7IDOwbso0OKwkP52ajHZlacnKB73ApaZPnyTfReY2UV+V0tw3oHpR
MKh91XpoBJTUb1nX6bcZBOBtyWAjliruOEhtUtEFzzF3IJIsgDDF4bWC4tiV0jrnkf0NbnnMcBQy
FIgLsGxDvctK9J6BxZA1dFUFHtesNkbjfcyRxN9qfp0CV9sNSRuMPiETGJy48jfTlKqjqULW2qj7
4XTJBCKZF6fSCWB0aQqxt0OpRFbtbpiy72RDhjfVjd1BM4IbWhXcpkq+lAVz/iYILyAD4e56zbAX
UfMpr1Pj2Q6NE5p5hSma1FrLXg0mYQeYj4v3WKnvc6A5u1LloGfwTZ5VBRYKNOZaYCg7VdZrVLEX
SlWUrnPJwNZTzu1ey4RJ/LBoH64BfOsQzOI+rPLFpokGnlYG9d1QyzULAeLYdiiPI8H2tR2AtizJ
GMOlSDpe9CxTuQksVCaDqT4Tb15vc3gNK0aJAIgGp3wZ5UOVOCuWL/HAOhX5RPfsW8MCyxO1ICjp
Mpt2TiwO9HA0qlOzjwbtR9QJ89A3wc2EeL1qvV6+gn57Rbc4bSaXyeYcWwyMiHBqMKX973+ye+fj
3YT//1eA8T3KmG3RH/HG0P1wCd6jjd3Ee2BVVoBH4gpIuqv0jZoWOOf9Y9iEoIfxDN2DcWvjv8Jy
o0m7GE7rbCeNw9rXJDP9+dIQnhhXS9ih5PqYWGUZYhjfA91rYH5SF9lO0Pm/hLOLetYJ1XwMKibt
pJjta8Hwn8fdMRqHYWcY+SEJtXmTz8O3X5+O4jNuHgKTu6I/NstLvqRs9jGCPVtaCaGFeXvEAOg7
bOn38TQhDQRz0aLu4AXlTnu8R8fie8FwMDZbG88VUJV23hilDqa2yF5DGb42dt/sXLAwzGZI6cPS
Q9zhTGSdGeFEMQcRn5yCm0U1g76qFMAE1Fd+buQZpdCx6CEiD4vLMl68hfeX3z5EFVig316khR6Z
lqME3TK0xScDWgDFAW61+4tazI1/ftjMmmS8kKy9BMcn/jQyrQdZHe8f3v8VjvCzVvePE2KWmPoz
CXCKh2YSz0kmw4OGz3PtZI62G1nsfTjV5L8Znt/bqdqVdvlCHgcQrbBvUQDMNz1OGh8TwampSwZS
4ode2ZdxTAgf1i18Z84gSJlCt9fVClgoIix/kraO7nVcRCgjioakvJLu0HVNvA0hnW00I/s2eu1O
jch+WCunVT+kth9gYHJsiA1RFaz7CERLO5cS/R3ZsGOdc6DoVxzHRv+pedo3D0NErDncnhE7XEJg
0QePm6YLiX5KJbOYccPQrjm76VwciAM8uJAVmV6Keh8X3wot3jJv7/0ONSxlRNivGUqdjSm779Wz
tci0Z9tiCgMMlXZmWFl+LoB6zGZ7ojW0v6deZneeU7y4RNFJFEceXwcvBAh2/1SygKPuX3f/1/1z
f37tr+/9P/7ff/4EC1b1mpgOvJ33zM0/f2feLvHff/6aqoYh5c3T6d9+dnr/GqMesh3Iv2P1K5/s
7mtd3l61VEVBVP9o2oUSdf+t5a9kMQJyoYOz17v/hD/f/Z+/79cfw+yVmh+AcUj6s9Uk/Sorpm2S
cIeUWDS4+9gguWX3PUmCnTaZ+oo6DVyMF+AouweT3l+UYWAsSvQFwtyx4M9ia8wYfQvhYu8hGAZ1
YMr20nJw3dkpJAlvYMchDZphlfERJbF9iPXIOhZDbR3T0Urw4lievtW66Hl0Xe7k+/99f+nZBx1d
h/xAo67k2vtf7J3HcuxKlmX/pceFNMABhxj0JLQOajWBkffyQmvhAL6+F+Jlvvv6ZVpNaloTGkWQ
wQgAjuPn7L12jmRgefsJd0F5GOP4WMfxtL097vat24fbl5nMrR2Zj6tm/iO378vZxnv7rJxjX3s9
9ubptWRd5CFU8il3YiYPuDndnURKHbtau8+SdjrImpsnPvBGLNOJ7KFskrv4LVD+o8yku6b9RAh1
QDbnH6btHD7iBN3CxbV9+9ntg7J1BH7xnFVWEL+IpNPELTeHEd8+eLd47z+/DOcUa+IjUSH8foz7
549/f+/2e7dH/+3PDEGTrr3GnU3n+mThF5mj6zEzcx1YpjvNNTtSSRVtBDMACqA5EvH3hz8iDn9/
/beIw799eXtcO5PKfv9GMIYueP0//+x/+hXKASzERlKtUGL/69FZVnj//MXJnGPtf/9mEyXtVnLL
kRbIyRAOIwLwf/3zvx/2+0m1OQT995e3z/72uNs07Pf3/vLCbz/5269gbWRsb8Kmg8JB+7S1/njn
hs4xDeKTJWmSpT817aM+f+oDo8nA2/LOlElPJuykO4j3Hbm7HbPfR/T2JQFFbMCyW5D7H5/fvv37
obfPbgc6KnrIcn88qO8NtFq5k4GXjEns1gV1v5qJSE1XrCo24t28jtSjktP6dgYME9qVt5t/Hp4Z
C5RdszsyKsXGp4EOnufZHo4siAdBPvjtQ/0H5+HPr30w+0utCSXgVtKbnUmyw+Dkuv3RcL6jSgH0
1xL+MdUypM5ajcvJxVqliIa8HZeawhcFffFEQmu/90tCwMR8gKf2OcUOdHsD//b23773l0NUVn9m
eP7lUz8pOW2irvtwu+CHA2zoIGVUHLETDIupYyrvVU5+3w3+EWWfQiQhh4cCcxGxNey4dHeDXgNo
c1w66Dh9AqHmGaaVKFxVQEvXZds2297rkFBQSi5iMdVnRhDnoRLVq7zTbN88ufm9D8hpjyJvH+gB
mdAFjpIuNL4mo7EuVaE/SeiKe4FYCBXx0cus+wpe545Gy1dE+BM0XMtJ0vVs6uWex5Soqep1ISob
0g5OtlpzKBGspxj04tau3K+CxWoBaZykRtWHay3iXj9E3kdV58al6JSzHAjg3uujdkz9ktaYrX94
IazoXsTTrnWNd5kE03pU0aITmbYsgra8JhOaiC7H/IG0e5MrNvSaNX5G0/CBRKc4RjEdKF1n88SE
SVAbkEZcN8BXzQTlJwjTYU8W64+JAfBGZZq39YMmuNObNRbwJrfq+zgYX6RdOPsxd37mfjZudMQ6
O8yxuFV17wH+PJaEZqq2gFuesWe06ETddGWMZbDCJAKQJlPyU/Q0zExjCrZNEO0VF8M1IEtkGWHu
2lRRcfZi/VWOluQWC3soyoZgNYu38xG4b1TnP7QcKjEhmQTt5PGOPugdC1J1tCY73KdReoljG5qC
ndyD7cueyERGgW9ZX4MY9Zc63emmLI4Fbo+NpwFydcW47Wxkle2EN8h3g7UaEbszQPYOjUnPgOPx
Y3LMS++V8hj53Af9IdkwHfqVIbxd4nqG3dOAcJIVyAuQu0iLs87NX9yEvZj5NDS1+5kGEVhX0Ymd
UQTpFupT2Q7dKYFWuJBGU92JZiTjqjG2aWN4J+z9C7fVCOXR/GldFf21H7tqB1ZsfIgIFwGkgnpS
dvcCpjzHDkgMGq/kGLTgIpwUQm7GjU5znQvI8GCfxwwx4xxhaJhuu/a+7eJkhXLNPaV9+YLTz9hb
RbSveh/D/EgPUZf4PPArZUu3H+VxUNpHt0sT6x6bsnciCKxb6BlI7sj40jRNAftknDA2AbnG0yx+
sknJNm259e56bzEJV2O5KLFPupRHhdv8zMAbXWLPeGF+QwXLDn1jGNBfIQ1dhooTCywBeOI6Pxq1
8xiWpjhlnxMj5xc8tqIcH8Yo9++NyCIsyBrugsGXB8Jiz4zwMrz/MYuYp/dkpgz6ckb9gNqVj6JK
zhgdsIjow4+8pkcVdKF9HrVMrTrFHMnT29XEcP3J1dAtwW5b5xnAybwpXpTpwteuBuThGsQpczj1
1sj8IoIOxdzELvL62BuTtxYi5r/jDSZA19J26Tg9x2VaPyWQqXwx3CXmJrCD5t7NSFgsbJZXmdIq
ZioKyZ0SKRXLeBqHbR2hH2NoMywpNjEBaYF+ckO72BYp84MKOP/Ri7AsS1LVBPfVOmnliuA/69hO
3ivopfREKta07AV8Nn2iRzjqE5HcvmUeqaNATGQi3iEGXgKbJPc575Yyi99GMFPzbl9byLp90wqQ
R6JP0Wc5+ffY5m9h6dxIVBugZpzdelceq6HrHpAePCJ8p5/Alyt/Kk2mLVrLLP7LSyfjkpfupQuT
Zj862rvOrvgC5wX6RCiWpWlHgBanDDCr+0PoxZM3NE8tFmlk7M6ukBjLsvKt0OqLLethq0Pa1bzh
HYAoUZxIadaxV8OqZPxomN96vFcovT6NN+Hn01kLtXWNLszpjKdo/Igc09wjl/tQorN3Xdw/tDL+
JZOYiNuUuYks6OZmALlmx2cze2eYNNT7bHxwo0pH52nbS8vOp0fV02E0QT/nKK23DrtWMoi1Z0Po
O8c5CchlT6GJRpdxwElWIBeYPDhLwErBYiTc/TjiNCjCetPL8XWCPb0ug6a9yD6PSWqvvLXnPOrK
qk9B3tLon3Xt+E23AB/VctScYBvTj1rYEEHySJ1yPdXOOCjx5ZWPArnjJjTLawg2b+VGRnfKpq9C
jfW9S7uuE+qRUs5eK6YHQ6rGNzJTzqaZnhozDh+9wEbFHsbVoWrqEmqNCp81MEP3jk4jbCJlYpzs
7r4ff0TCqr+0hnT0spqIZ084aelG5myjlQB5g7m27gNFDygp78eWe5qbNuDp5kEfF0S966b7Hvja
4fYd3wxqwiXy7yT20p2NijKDSrkF4XxyLantJgL1lmKKwhV07fRMpMo2KnkeK+7LcxAP3UZJxXXR
ZUA04yR+HiGZ1UERLkc3i6/tbPjNp4yJh1fzYcivQybTA7gmwvpMc9nY4tg13BgcG3tQ2Y4/bdle
xsLAfzRGn5peO/sgn5ftjF70OAcd1hSVlF61t0nbgdb9iOgBBPtEDXXnYJk9mHoh94OrOWu9r1pu
vZb2mCY4+yyL1MBOvZQSHJVOPqLlp9FDkwbFosGlrxfxdAei/9MMx+LcgLNZNMypD+295jAEtEld
ilnot4xd2MpbzrYa84B+NyLflq6osPd9YatnWiucviT8LWqwm4UZWAdCkeZaSX3SnNe3acwW3q2U
d7YAXksDobM3JMOlVvdB+c5TTnvFuwBnf3oL7dpajBiQl4mGwZGe/0hgFy1Tn3cGvIHzfMvp0jVZ
r7Lad2CBJ69B2oJGswVoUCWaTW2PtOZ0ZrulD5VKb1BoQiR7s6z0uVcWxSstVvz97WqMlE09MDwl
MheIy6wEw1twHWq6n7HNPxFrJomPbrpT5uhuaQvTXAkKIko/Gd4ZFx1aMW+kmWXq3czx8dky+A5q
JnP4WK37AdeyV7XhyfHuhqC3VyJPH4uAU5nIsn7VGCz/lDCcFeN0JeUnPuDuZFDkNNfJkJg5ybmI
2DXTQZ6iJ9/uzkEA872S47SdRg9DgLUzY+9nVM3OlZ7LtUVABG63uWhJW6+G0VzHjeW86tYvqjpS
yoRyVrnMOV268pthzoPshP4TFTKNZM9+5e5Vrmc/imGhqypT5zmcsukzDGxSSGKQsY0Jz2roE/do
JXYN1rPSYNagZtZwTeyb4MAtVH/Rq/zLKcu1FzUKa/TMObAmjTab352mIPROpZ1dDduhrkc9gs2v
i3YN8eYEvzkdYbG0kRMHLtJcecGeJ/8y2SagJaYqx4w8t0v0KWLKZpTFJk0JNoNXuQqxv9AWhjEV
ZgoBREyilp/E9rsXpB9uiFdapnZ1UgaRYGoIjjq+hEWSKB3kDYp1BX3PJRXhTuZq6zt0MAjwOjIS
3NHKJrHdmt4rLyuOFYtBwzgGvteseTYNGiNB6x+qznwgUGVGNdntrtIaqmU7SfcMq/jtgYFdSrEf
puYAgFGcECXQL7YGqCvPpYPXo9Xxq7aOjhDJc+/KgfxLzPLvQ5aWq9TghuIwVM2H/kSpgDWeG9+u
hLJbSeM6jJtS2azVmeMfq8S7QwV6FQbNFqPK98nkJMsWSyFBRs5dFRfQkpMjOHhtq8+GaA0X7iJm
+rYl+YcY4taL0US0PdaI7CEetX7vwcEkDdb9RcFjHrW68Re1Z037wQD6zL3tiv5pX1eKqqJ3ARW7
w6fdMICBehE9Sz25ZlZzGIAunwMbe0RUV8k6wQbnFqbkooeG36b2JQ9NzOrJhyxH5ztv/E+reI9M
fXiwY/2aduZ7gbT06njla+4lxqEVAEJF2WBuyiExVrGUO83ojkWiynUYIfULcyM72xU7YG4syC37
7IIW6xDOfzOT8EoFtAPPeOrTcoejGNpsOLkQ+ySjL919SFh/0xHLMag23G6EgLBbqTLQE73YGtbg
AtybftEbfwjDnDercDh8mCDs0h53U2C8g2Y6Ux41B9e0AVMH04W0Az+qB9yOJyfI3itLGXci9MoF
FNlyJYtiug4ciUVp1tiZNfr4JhpxozW3/tjeja3b7RMJWMZ6tAniPhttC88XbfxZhP19Ch46Kezo
DN6ToAtUU9iaykPgGYDzQG9sb/LMIErF2gJtsWF9XdIvaRhyECU7DCTDEH5DjtRcjCfacPnqsUYx
Hw5gGnAbzchIcHUdC9HY/CBeD3d+b596V+10t5n2nV2QoQCtnBHwlPOXo9XtHEcmSwAPSYwqUr+Q
IW5Do+J3E4tpP8OaxSAYV0cDNaVuHasu/YbUPhHEhP2gZ3R8sFGP2n5mPEAbfAld7cSUprgEw4dW
ItR0aULeIYiOV0HF/f72IUHseq6y8VXhgtxR+ZEqmcld5uIKYZ6fEReOEil1W+hiY7Zje/PUkADT
Jm9NbSGV9PDC+3aJRwfdyFrBWyaLHAkNHP1DrHzzHPvVyz9bA3hC9kGiHQu+OSQnHgc5D7npJEvv
lLMfwQsIdiThZrNLPPcnE/8di0F3rABGV0liHIPYtjZ+PB5H0+GA61I7W56aICsIe2UM2oOlxm/2
181OG+WXGHLMTHC3dkRWGPiK2LhL+caAz92Dd/MQ5Oo/C/wIaINybUNwa3MkkrRlWlHuyh4GTNho
2IbIFMaF3KLStaBJ50RjNgU9eKtO8QCqKgFkk1V7WsBijy8kobc/WOgIRv2gOR52SgvLUJMTW0Hm
qdqyIwYxzMWFiblMj3mB3W/Mpjs7zXCh0kfuagY4eVQVC8MbECPh5SEbpum7HYMI81UWP/WJ+mgs
1KllN7anDn/lnGmOjfnQ0tW4B/Jy0Uq6NK0OC64L9eFuJDq0bUN7yWka4fKyrHvpaUf6C4vGivNz
2pqbPMjMnQ12mjXaDTdT6VEi+F22FHReDyLWOoL1MK0ayLo2QZ61q8aKXht6imdJutdSwnWEej1E
6zR0vG046skSHabakiLHi0X1e+SPjRYxFKB7xh0UMdRutQBhNDdI0rb5WcLwOw9lcCdgfIeAJ16G
1kCinOvGkfsuoVElLrGI3aKOMPCQWySUZinxwR5CwbXppOjkZAfIJ6kuWVpU2zYhmk0bywyfdDys
iAewtVY8WGP8XShmrEGTDyR/ye7kZYm3I4kTjjfwPFKqzLMDz2Lq6uqqFE5QO4oOE2fpcqhdqBc2
4/NkHm6HfmpcMNQmTRGeAJ7ECCFnRDB0B2CMnroLJ6iB9Ge0UF1VAwqq1M6QKaON5RjtqvP0PeKO
8dzGHqi3LOjOTpCSaQNo2p43JEEFjzebuteJwB0SecRP1TuLLPPg4FideFYsiV5rR0993TL47XG0
NQIvdtZvaovkEuEF7MfFYyUB6SdAzrbCM6NFBjr1vrOpSNo+2Pha6WPunRoqc+z1iE/ukF+aex/P
mJOWIXliqLzi1o7XDr2HJWqdeIWWct4yqC6qGXmCcwmV05/FgJUtL8Ta8W1/VwOMoZfF4FyB4+aM
HNmtz0VJbBjxgSzTbsP4kkl7We9A/7J8RogdS1M9mRjRmc2CcnUzX6yHGC9Gmxz8IQR+58/e5Q72
eGd0TDCwMDStFTG/0z89KihZ1bzHSfnWQyMGyiFiLEQMQ8q1a9Uj0Y5YEkj/Bd5DgD3Xa5Cv+iD4
smTSM2Z8CFguLqGW/8pGAUCDLbmb4LlsiFFYj2S+LZoODII7pYC+2OotmaPA20yjQxA3ONNzYCjY
YbUxzNk3jv7CDo1p6zbPBLp568SNtD0jeBM10+SAYRftwS2Y2TeZ5RySdqRMSzqxIQDGYOBkbbii
c4SSXKg1szwf7Eg+EIFXW+sg1rujnrhEzKNuSoEdDeG+nJdZNVrWssWbty366jEhjg4R+NlkhL9D
5z3TbC2y/ub+mt48xB4VdV1645WwRQ1AQhoTeui/jiW4iEC48I7TsrkCEeRuBDqgcd5uLZjUURb+
PmHsknezSA1muAiCimXL5TZZA0PEXl81QQIiqv6OasyAQwS+IO/7nzKzj17qq3UT6yj1UyWXziAf
JeDhZVVIZBMVach24d33xPjtk7Jmz2qS2aeS8hcv+96soucsJ6uyoWW6NGXNTrKUFEc9XRQ1SzhC
X/9oDSC2LqwKZLctQCtz4NwJc/sqOh1WLYCuqY62JSJuAhNxnWmhX+1ALtP+c6isTbNMH4SRPrt9
9OANgbUPgmhYWz0FiK0TNaF7hbUpMnkBDtgdMf3n+sUqfNLYS/ObWMccehfZgEbcrjzwS+tIrznd
PFsBBNCgaSXc4SIqldUUOYC6O9j3eHUoMHo0jtDczmHSA5JI/KvKdZi9hfxU5VlMoXsyM/pIWYz7
RMbTz4QogGWmd5xP9VTtuyjyqbmL75sY3h/cr7y0m9cFvap4EUrX3+q8SJDxU4Nre1xJ8SyHQf2a
5sgsdkyI46x+1xtfFFzRtZ0Efb96SM+mW9z1dkSzsUjNTVwgT024miG4kGOquvpcKPckAyOHKQUE
2YhsZ0U19dzGVbRl3Ix6IJLuCcHRu1WSMVoFeCQ6x4rWdeqLRdyk7XqsGhQPLrzqGbgFRw/LcoYm
KS6Oft/pTLY9ZvteED6NjCSQ6s5omIK0jcqWK1TF3a7RjdMEU/zsI4sGA6Ss8XFMQ/KtQ7K9aCvJ
5a31GAcVoLP2TiQDXXptTDZWG79VbIZPsa299D7zFxfN5zFIymsTzeJFD76AydATp2ZwUN4DOYjO
8fYh1SzOuSZ7SGcWWEJwQcgeFeEw6rmF0vLPMb5QJRenPLGH1yRy0J2G69wIsTeAn3oqLe8Rv6w6
Bo23thtvvqoTmnFDSosrCdsrSrjmKkp36/l6yhoPI4C2q4bJxvHSX5XX62vojtzImvJsJpl+ZMjS
7kl+oiCBnX+QaP6NRDtVaZc+R0Oc3Ndfoqm2eVQkz9ydjVM+hvhuq62lifhRR1kPq31kZGNYI2Ga
NVycpAGDmbqIOHDg3noLRv3AFkXb6aqMtlOEwjBk/qG7INL0n0OohceqZ7VPTO0xb/lKwCsCG+Sd
x4w4uCIinVGrqwMGuI+ogvtnZDVXlIttXbl0eaOB6HGKWsfKhx0eB3pYoTCXicC+b1nRbowxjMrQ
INXEKpELjRm9pcx1l72d5/i3W5s8lupRbwgSVUZI6rDpPOTOuDVbtHqFa1yyPPkAsMqouS+bhxwe
dK5UgewUB3xZSHcf5zQKjaiAFKiRUTsI/Uo66wtvQbm2Jkrw0QRaGvLycyaUS8TtGdEKMUzYnEhu
k4p4i0a3PhB+VIZDgWQP+umYal+a6u1t7pYTSRk1CYvRSxsQtxr6M849t3saqxGs2jnyO+3bE6DO
cuEPXUaG2JcHzC9yRfYZs5oStlOvcPwE5zJpiZoRZryRRsxqRE7SSg6YODRlmG+ypzmctK9JkfqH
FJSOiZf/0gSsW45l+NuZbhkO3nRfw7m584dfOUP5dR+yu6DlM97ZoR9fB0gn8FPfCKxrDgWWMaR5
OjIagtvQyObtuctLse4l+wfhLgzAb2dMR/JMwuwPAkTSfeGO2pVh/6OXMvqgXVdfoNu7ur+YaAY9
cs8BUVhl4KXEGihFCvq0IwfLe6DvnTziqCagvtgyM5zxm2x1VJmcoEihnQTAsISezNkWR+HJTsxr
DC7+6hlOdkmb5z++ED3nBZLspRYh2CPPzTlqJoJVLYfUF1kWbzKbs6dIKE4SI+hPZgu/A3YVwXcw
uHY3w4VQVFCiYUfJqKjYujNbIbbdU9VzSxWBVpzUGL92YAZd3dDvCgZWTdjhwR8qbemURk0nSuxu
O0VeAqrfWNs5TcvxjVnvXdkisMXOLWYUvKOPPnt0mndDPNzJgB1n4N/XoTFc+Q+o0N1xkyqRrhO/
GLDUI3DiYC2paYwV6lDnbE/V55TF/WbokHBUgWFvrDp5D+b1xHF8sj5a7T5oejJD+3HYoWPUAA0S
ytiP1RxgeZ/mpjozN9C2lYJzXs1jx7Lhtq9wbHsWPJV8rlhzymIkMXCTOm4ONLtcwKyjt8jbhLK0
KY66ZtN84j5cEb8kQidfx35zrGTnrZsS2RyAKW3Ja0KT2PZbt6MhFwzGS1+wLavUDxqYyW60xnDj
q8xdGmXtkKKJnN8UrQme2jiW5CZe2SeXbAUiiZFcMovIywKzKHmBdSuNJxr6PZ1ueqwkuarxyYqt
+D5gyQoA8fe6Mz6qhgiTkvhUdGXGsi/n8iwy1v4kTjQXMBrFBFKOBTQqv+7Q5WChGY1QPDlwzVok
vJklsNcQ7csKVn5DBrL2GnXxJScGhkbcKgGL+WHiUXTsYQmpumVh6twjCFRvkTl6t9M5btC0lnU5
2hR/RgKLKKp3onDo32XHHjUfLtpQopGe7ZMRLUKGWBB0K9hV9DOW9kCrt2nj9lAit2CmaV9Kt41W
YKbkqbbFq29/DIHdvnCwniMAncwrasjkZoe6wB7Yd0IG3oSWeO7N4suC0Xfx3a3IvIb9MxugEqgv
kvbsYQoxJA/1Npdd+S4Aeagseszgfq21zm7vJoCuFpEjhSRh9TaZS+Ygi5LYrl1rjBw9EQXccIRx
EVZ8dManjiB7rMypxwKZjtcCYiC3dPUuXZMX6fkrUZg7jZ3SKbW+NOS426ALVgwlKm6bnbNiggnh
JLUJeypAxgGv8V+yEKJaiHskN8jKyqtJrSEn0A0JUDCnk0We9kh+bw6U2GvVEUidunsKECsdJdCt
LH6hdCKzeWYJy6SGLGhPO9c3GZVotrkXefaMVHo4ElmnjiOToqGR5qFTSXUGe5ptPXf6cswgP+oC
av/ts0KW+VElxktQ1SUhtMV0CCw+3D4bJhNnqDbSS0qbs6PR2LYx2rYSnUBtgMsXAtmYGwUop7vi
QWEfYpLMYc77EFli7OmLwsnxK5B2+TTWAREpDjb2OnAt0DrhcK4Z39/sZTnj1ccp/oEQ61qBx3lv
2K+EnvFeDk73YKZReXRUhfldlYvSJlvGTGZTQUQzsIErKfpW3ZvxB7JE+dhaydaC54XADJZDdixK
QgmMQoCybn8VUfYWUvlvGT/Q1UW9zk15cjbUtgdGZtRfWXSIguHN0jOWudAFHOmSO4LM+/OmjxgC
0Hi+iqrzZKkA9I5AXa5yGpkQIrZu2D+FJLactJCVkjbUZ8c/EqPVW6Cm+GW0cg5/4jKudXvWq7TH
3rJeMmN4QJ7nrYK4+BFHU7Y1gFSNQhoHOcmz5bvFqmlx73pWtyK+iI2h2xPTamlE2mensguSlSqx
8VoFVbfZdtg1vOLAzPg5wPd+oEyygWg1L3RPuTu0DsnHs6qnr8UlKkdzE3Vpdcg1t2QcmLbLtMua
ZYmPbo2+2900Gd2TSJnanALCLLl86lK3WpMfz4Kq+xjPmU4tY7IclgkgzUUz0DAnjI22omp9bOkJ
+PMMJFUHsuU+iuwUfSrY/jMaSP/ZbIgXl6z2S89GkRI5c9ZZPn4iDYccJg+BptlnWlmU/YK8+EYX
z27qfGcVuijum9uMyUvWNQTt2i4goZie7iRJMs7HgoRF5osKCQJ8zkNb9TtT6foO8BRGl2LbF+Ak
acgucJY0uwYuDbCsbdLFzg+1a4p6rSbVPRSCNPJQ1ataatAHO/qfgCUInkx6cxUmnkGlLYxr1bfn
2MK2nBVvGS21BXYih/UFxJcAfw4IjV3eDMccvbxa77wUfFdjExM3BMBJOydLz0Pe/Rhig74k8cTm
6DxXBiMScgxhr1oxbvE2U+u2BOjE3AKLYCFWtusZZzYo9xBdIKbJ+j0w9YsomuyulYIsOxWcIc3d
jV040ahNfeKws/EQAjds9VxnHsb8if3frHlUF81ywP5OzcPNT9BaxhMCz2LfttRFlhU/xnXR76bc
fmktAsdIrxhxqWg/peJOkYVJBUndA5rlK2x6TJ2WdmqYp7xtP4O6ao9RD45sQrVz8+X9LxHlaSzh
mnz+JHxjFXF5w4r/K9rE8PBI/sXC+G9ElPNnlH//h9/4JwzFhoWCwsaCeSJt15Qe1rl/wlAc4x86
kxLDNRxbYIE3Ia/8i4ji/MOSriMQ6+K6NYWOw/hfRBTzHzgkHanjy/H0Gdf3PyCiSKArDlZL/hDr
q2cb9t+cfa0T61o74FLqxgXCRCo7A8r7Ssco98M41B/dk7YPVqhv5Z51+C9v1H8Anhi8wL/4decn
dw1bSpAsHq9GGn978iKXRWXroIXMYVgw/ZnaY6ouJH8yttfZCLPls79JLP0fPi0kmvLH5wNcm+b/
/h/jvzrLl30d8bT1W1ctw+zaadt1ly7n7mNzlOWGzIn//in/f1Prv7/Qv0EOEhtljNvzjPQ20VsY
zgILYECwaLRq45f//rksx/y3p3MNw7WIM5rN0Nhn/va+NqlWkuRW3VhV/iFkX+FY5nVoZ+Bm7laA
AZNwzV4YND/D2dUIy/LsZYq2gSOzBaEMRAATVYO9zt1w5nrLfCSrQlVlsZxq2lsAEhATN3q3mRz9
1ccssWBCoG9GYBsdNOd+hvpx4IngcnJw0eRR1GbWbhN28zTq2dzE6upT8cJOUwDN2EFEUxOzcW3y
FcJMYsJ75v8QmCnqkMSJB/xAFpnHwwLrS7CuUZ8uKEcvPolkODbrFRuU18QDh8a96hmNGFl/o/M4
OKn/iEeO4kGU0U4prEC+owerWVFkYG3Z2fVnMw6ceSZEqwkCeT4ykrWXKu9a4m/lgYQjZ4m/5uzQ
IhCSPlDY7ZVof5gFjDl/Qgaem98yg7ZYVh+QWZ/VWK6apjkz8n8dERQsnZZ3dooJSmhgvSa0VToF
i9zmBr6c2Hmk9lcXIcmxRzRkU48r0+3U84CyaEnH7EMP5gETwZ55pDE8wzGRFU6F6IiiyZzdij+M
XHybGr+ncPDMocorW8xyNJpYACmypZFP94VRbEuVjuu6U/6at21Hv/Ut1w42qU3rtp0I5yiBqqaY
zCJjWJRFtLas4sMBtA3DBbj0+J1Mw3NomysZEKFUD8/oXkNMieW2z3G7JM70bZrZc1D+zLPmk1oh
JVlk5s3F7L3ZN41JnK0dVX74A+5tx96InMAE0+6fZZl966pYR22brua/Q9v2WR/ldSzumEEzIGzm
bvm0jEoJEhgeHAEjD4FkuSqRETHK4yFFsbZEc5qQhgJDIvy900rsj3P0QGoCvc0a3jW3FCt8Bb+o
JYYFoiD6vllhfWu4ubbkbi4tirBFot35QtGCiqNfzUzMyxp2j6HWnhL0DMvMxNso0voNIjNqQoyi
XkEcnRY6w7pLkkM223G1CQ0cBfUiDTjnxGRTdwGMNYpyWbn8I5Vl+0sa0BlbcHIAYW8Ae3J2lV3R
EK74n50mv6cF92BNnCapYZyKmC5orwEARtBEbKQW7smUofdjgKGuOH8qWkEoKAA8wWaNfJ2+c1LV
nDL8Ai7I24H2XBadyv+EW3HH3wrgm7LG+7wZStTbEo46z96ujFCdg1Lcj+AEb6dvLmaNEYE8BqJe
cuPS+wA7CX6qhgmPNasB2IUOKa/O1wwm5fQNF6bECuvYCRKL4XkY86ckUxfK7QDCcvthVDbmdcK+
ioIME8vxNNSENTtyofMEhGmyxfxONRBLY6jv+o5xkpoAVTjxvtMJGUCuuO6T+o4sL2PbdM3ZLdtn
LUdbFHe8fbczT4ebwbqbs38oQY1yGaYREgUsO2wI/WAt5yuuIOpy6WzBum7oqIbA+LlmK4sRUA+h
thMofgJiMd12VsIngVzUmv6dGe2jUPR3hbGcLK5UY/6AFThbNh1rvFXXG5r+zz1t62Uj6w8nglHo
eN19PdrBgvnL1s0D+gjsYJb9i88eYd1JVJ4MLUqY34O1ZP1cGgER1Axk9/Pp5BZaz3aFxQzVGXGj
0XNqvrCXtja6WzK/yOx7towIs7ggw4TQjmJ8acsS9rzOJQ7/lREPS/7teBKwMjZz7i7hmp3sElTw
8AkynxflVQvd5kniwPpuGxaqfuSIpC6L/6BWufAfaGDyYw6qNYnvOv1/PJ3ZUtzKEkW/SBGah1dJ
LfUMDQ0YXhRgjOapNOvr7xIn4j4ch42PobslVVVm7r02kc6a4+xXzXxKtAUSdvrSz3yxcupbqqc3
MU7hIKoXSc1FINKFQFXGh9u/ByYSGFb9hu7qpR2XF+FsaO/oQTa5nWW6dR6SwpctNYA8medh5ehr
cBHp2/1TQcK4w7StMaL8EKnx0la7EaEqsVLavzpbXlTszqyZCvB/7TbpxU2Ry1vptD/M4PzRUJGB
b8+xzhVdZz6uTmIaMMKokkl3QEReQiCnbaxLeFJWnNYyHwXWHKSTKJcTPlZC+xB7SaxBFvoIq6f/
g4K1cePJpMBi//HEQvFdQHAgRla46HL/kSDB2pml96J/GIewXQEW5/t5ZP2UHN5abFOB0As4dI74
2D4SwBJENJICgFW7dEuC0BkErr9vEHmcwQQpOf7e8EbTf7RddqwcCNYOYzl+prco7KNpbYS0Gt/Z
kZkYqclOZFxwJ6J0lrvyZundha39I9HiPyJPFGpDPTStNT8vbOOD1e0UJ8W5PieF36sa8/sCQ4aJ
+G9b1XDdwyphyuAqjKFcbN8CM0W6i7ZIoGnKb/Yklj3NAUqhJiJWzepu2VKBTnWEsrOFicqVFlVT
8QglDGqVqbyBEqPpMU+Pep1ch6i7tJUh0Ytl0dt2vqRnLJX1N7BAAyl+yTN79IlLiLQeN7PIibqz
pxdaGmWgG+rq5lldEUbl/PRxFZaCHSApSelSNj2nzVvoE3rmCco+abURN/HE0v5j2mv2y4tjJQwG
UnnHKittXX2V2j2J/ZSE6qU7ielOS2onW/lDrxLNjYJu9e3Z/iNowbB2OKCYSHRtrZHByoizfBEE
ym0+M9ngW7Gpfnc4jJpSfyTMRmEDnM85/9U9btcl6veNOqpvBFL5tlGGxcixBgbAaQJodMogAhit
EdByUs+rZIIeGbDlp6mORtJ4Ny1u5bae+FGz+jEpJJjWhCQnKL9qsQ6H0QRfMsXOwyrmG1k4NNwH
giijfnRzsPjeOHWRVxQV9HqNN5VUNh9nYZYBvI37uMIjV8laJYSj+JLqHGG1ubJXkBUKKIa6fEmE
6rd6Qy+wRMW0onola3ZwRwzyWVtBuyFcg8gDBAnRl74UOW0j6QOlBmcdaeHTWMY9EzNanJ03l5Pt
svA9QSA6CAekUqYCfGFaCoplDuCHpdxrcYPilUGKPKz2XkKzrSLz0yazOoF3eY0lFp+RtJydtgKJ
IsTAGOU9dX0ZmErjEwyG9cfCxml2EXNZBf+VshpYw+zNddIQmAp6xR4NhUGH7S39eLf7gWa/uiUl
jkzAE9kGu2UfF409XegTnrfum9VuOpnjfI41NA44TQrocwP5aUMNJDz6rFs2oP9eRNomHjqLvb48
qNJ6dub0gxyo1G9BDXo4miaeD6z+SV3jfE4dlajxOMgk+U2KIxJb+mZvarO8XxuadY6MgpfWH7CT
nnhKilA3T/T7oqVPWmKVvoUA5ChUvfIRkCg7zYkqWnccfwgxFOE821cd6VmVAgxm781acLRpBo/d
sA5zbX1FSMF95NVq2EDgWefv0eKhihKluaRZcWAB5lCA1JasR+K/k7hBQ6rWT1VBkJnUdn87Hk24
ud/kf9FfGZO/uoqPdVmtBT4BSCorWn2HE6+fLX20m8k3MubvVR6VHfIuQsOTmnV7zXlaWHJbCcFV
AQT5vzuKhSK16FDZRnRJAaT7zhzAQaBNyeoRL2dlakziVSpw4bpaMWAcQRGapUKTcim8LI5S6ELR
Y2F8xwUXuzPrbIe570JYJMaygTutg/Ix10a6W+yoBbqTfuX9WOzmMqUCyZABOSa4bWOFvs982tOx
H7lMyejxtqYIrJgh16AQrSKp8ksKvGuI1XyHtzn3HKgtIR7fz7IcfQ5bh9UW42OZLiwDBiGEcRRG
bOFB1pmcrqb+ZxZsxNOcf1EVkdangiluWp2zcClCSQPg3DQxOzqJmNzGmd9rTUXpYwSVrL5uGXFe
r5CIQaM4JdriaqVIQbQExFj6y4pP8qdGpoG+wcvzekAhqbSDK4hLYxDW1ugTWY961XOSnFWxHDO/
NrSznhKdUk0Ve9sBB23pYaWBe6zrV7M2vgcKVsISyHUgSYQuPeWW0K3vMlZ/Kn3Nj8LgaIurIHVb
letq6p0TzmZ7IHwr9zoZJDfw57fCHJ+sBqo3qtItnDE5xIyfSWKMesZki4+RasIul4HaH37wqkQ7
o8EQXy/ZC925JJDUaTpwRr0akMXVwiQq0NbqQFHH9tRxtCA/SJLbnmKTnipnSoSHTYfeoBsoNpgD
JuZAmqucBya0lhD3f4BWgryWzv6DGcbwBQ6DtLGe1GZEdCqVXVhoWwwY0g1ifDg1Q2ltRcchdmm6
MMr2zsjgVzOi5+hSVIbx1OUwonCZJj4J5cgxASPWBiDykX+brdQcluEb5Mwc+NOXtfaJr2yTNocU
oJjcWT9ZMlabMdT0N8K9elI5nWcEaP2BkxXRCDN6dT41kjodiyV8Ms4chMtwnHmunckBKkcSZkrL
AO8K5J1OAFrRbDvoZfVOAMyDZM9faCEX38LAPhTxNZuc6QBO148KertlM39BXgI4CDvQUzq53k1R
Re1ukzjAp8vtztC6xh/oW3rsHPqppKLTBZR2ZlE7vevPc789bhkaIBOl9FqOtqtuKQ9Um9yeDrnI
cyyCyTIAt0zbnVbosg9QLET3tuNnB1NCxSgUBzY3qyUIaqL8YPIdSUE7rBJn/aRlisqlSoBm0YHY
V7bMbNei99DRb9jccGPNWpNZHpzFde/Y+alGidMzpXIdcwlVWCVW2oBS0Ffhy0nQEAjum5X2XinN
TigjKQNQ1y0p+UBWkad/hbwedU41bmO0n7UuURfMCqFb+hG24RkZ7G6151AaW4seSXmT1/ZfviwH
nS3YcwQT/SSTF9Z/7l/6hWgpq3d5iRMY9MphqZtbnUqfDZnopHtQfJVyy3aiMyNCgW9yzHE703nq
E0wjDyCEyWAR4lue8hIR1RYDWilVaKVtsOZW69cDypG6fhoMKtmox72zBSJlWty5cqVjfdIJFeXH
PFc6ncN8XfZRtBttmzxO0jzOkWWfRCWHo/GKjrUKV9NggquUV9WmBZYS4gh+otiVVWrsSDmtB4Ir
9Gb4V3bN01gmz1YVvf7mOJhFS8mOeovAZRZVSzpB58AokegggY36raH77hcIM4PI3qn0o9x2om/v
oOiHdL+eGqh6Rcwr4NM9z0K7dal+0UxReDhYsjBrlIDB9XzA+cIY3bT3uqGfnZVYKtDyFwmSENEg
JEoXq/bYEHsfED+3RQiU7kYsCXUqFN/Ky6As2he5on8yk5sVbTl5BDBD62jKR3NLh8HVh8qpobzr
xwomCQd715xYBKOG6MB2fOy1WdAdYhEfZPPV5JAUKOjiSjEIhBqDedJs+ZA+SjLRmUtCKmOZDT8m
UxU/C38TR6qG2AsVFtzTb5hHsSLh04ospDiCGNkqqD/As7nImosyr/boHSyP7vMLWXROsNV3OQJK
hFhvKh0MksnITa1Y3rLMDiMZK42+JfC1zXWweBwTpFXnIuP4s+jSsZbVp2Lq/lhVL/ukL2feWAKy
s4TDgjJsuRVmuFjweBLyWgdFqbypw5YA3Mf/TQrIK70jfQRHfT6Pl7mf8UTCCCMEZu32S7lMeCDq
eS9pwnM0/lQXjfbG9OiMQmAKIMxVoU6aIs6GmUhIMHya3EiH0cierFgqD7VqIB3UtFPFISjalvoc
l4Mc1QGBhh3PXMaJ1YoUTEZ0frU4Lr1Wio09NggC5FbtK+nEfeqaB9XCgK1tKTDOshAyCmVHtSyd
x9m5kMQkDsNUHEZVfSiQM57gBfhgY6awgcuNiQ7d6JjQcCIMmODb//Zqc3AKb6JMyxKqJsdhwza6
hKNuBGgpt+TEn9b2DQJUWDLm4kFgZZ9XSnhFMOZTTZuTnBU9OlpNiG7HoHaLAmpwnIotS3Fel4d5
mt6irCaERJWx3izJsdkSrmpLEwcgZtu6uDnEefGOQiyf2dF1FXUcThGMkhHsz07otFpb4y2qV22n
zpEnTPHdlNI7ilWboPG5OK45u0JhOMQu8QGqhjgojEI5UNpBQxRDnC86dr/UCSsrE97I2qskkRF0
lfNqI8vBFM5nWpHJuTPsPChtgb1BB0skTqZR3hKJriGmAxbyuebEkqPv50IQ/Rb8Rk1x17ho1gAL
OCjVdRQnXpItwTJC+tETklH6QcMQpdsQ4MoWPzF3TiERLoFNAwIm7TpDfSVQ9pIW1Q4nfOLnIqY0
ejeFMp2xvBcYKme8q3Wp4P2baD4SD86zohQ/vxkgeZINgWFwLI+GngA8hXuem3s+0fH9NoaWpuCm
oRcSOHdNehgz6EzzfK6w3xCjpuaPeiN9VWB/AHT5CO8/HYE9ayLJCyQSY+X4w5R+VLT5AAJZgGMy
+DZ5nxMaWVy6Gsw0vEKUQGpYkLx0UUS5r7dUKd4Kp6xhuqVadYZ0PXkOrjmvdfLvamZ9XxwoCNUL
gIcdoVcMkA0ZspuF++Q3WiaPyKUkWgFEALkkHcRYwwGqRPVDuIhk4u7eUkTUSrpbW+ZUqiHo7eUk
2a0RAh1LAJoXJp0gcCssQPFEl5Z4vi20Ru5tHCUL6bUtH6+a/8VvBvdmKW/p8rl2Toaaq7mYEuGt
ieKwmhRfqeSU8GwmF06M4paDATnS2pqAK73xekKvr2J+oNjrEaXWL1Ov4/IHqgAKhl1CITzMKVQw
C4r5AJX7I+rlA1HEXjmWdwarEYmdjOvxFayWtyTGrUWq3zca6VKSHhhjErRNcwCX+ImdfhE56X0t
JXlnRF/4a3Cn2FcOV4Gji93qkN9jpQqedtN+02btZKKiHy0Yf5gMzpJJG7vtgrLjeUdbisdLfOYC
q0YGCc2lNzq4Hdj18dtRaSmnSnE1UQNCmeDgnkHzqp9mEyEOTCJadNKuNzBJVxZ7Xk+gfWN257iJ
8CENyl1qZFb4LkanR5GRIMSVjeQWE+FuIFagM4BfSc61NzyAZAO2n/AXGNoM0o0T6mdDpNpCoFMW
22fmBLdOYbGbpGODbsBdVfE550uDY73em+CSXDHXnzQG39JZu6+Sfp/yIkj76SIxc3RzzSEACOeL
zx3/SY78sy5V77rgC7kExaMb8MQDF6YB1uxMqXnCfIDehM0yXw1pt8xKTx/rz29wUYMQGSQGR3mt
/qtJ5JRhf8HAr/HLgsBD+WgXm49FV3dMNakStxAgq2YlH7AZti3hNBU+2d99R6TUwDBMC+ormYDl
EOESoVblVJJ0lly2XBuFsrZgPuSX5FkBAn6qTTS7oNlIt6cIJIDMq6KWvOzOzkPRcOYmniE0M4Hr
plfhSh4WHknPiaIx3Igf6MPKzQSUTTdE+jjU5w81I0Mp1R46+ks7lA2615jQCZwMhYlBZFtJr0k1
L1hN1svSWW+rYf6RzTFF3s7RKUnqaadX16Qnk+Y3QvPXNCbHA4dOYLS/yTUJwlY82CwJRUwXQR85
0slZkEjpF679+doZLPuplDIKwW36m3q2Isn2e8tCnujUz8qo2STlbZ73GLVWZS7NQVWbNjCj3rlN
eP7Kf9PofFW29iiRoAz0oX2fR1aLnlT70b5LYubnZeipCgeRvwF7kD6LvtKZLmxvSrnrtWyhp7wV
tr0GTEqUrsJjVWgKAXvlzcYq5APLsPw5QXGzpVg6A8cSS7HuoxI/iXaggTpOib80x98DS0uk0KZF
LU6GdOuqjfbWWo9zViHUZOJwM+XDiBW3nJQ06JAJIZZO37Khjck/K7oA3VMg1XJyqpnVuWj4X4x2
0vckF9MWSEOB0eUEOSKH6udiTlT3osyfRmtsryYuxLovRIhVHjG4EmY2ycp5rd2TZf7uJHIrJZr+
Jw574mQQgi3NpeNXEiOYiGp+mFd2k65m043Ru6qRyUrFZ4YTgNClUdyF8VJKaXzQdCPeS2+t8Bfi
dg+rsAEO0r9qt3Pq714Yg+mlSfuEAoDdYDavscGWjVn1qkk0gMnQk3bIdFvNJiAdTqIvNdYdMjmh
XHOScBGdII06ZqMzY0SZi/e70KNYwKgAkrY3yPpqCTP7vXWlzKPElwtDdnNU3T5sEg0R/E+hkPuh
o+WT8Q7LBID6UA+u6RoThU0wlUXyFZbQ8WPL5QLIQENhiwCjXvnRBNedADGRKvSV2+ZniJOdHfFt
ATBlXtbUmh8tSfh7N4yg+JztNdbbcQtHst/btC4wr3Aioo+Ir7dGGEp2SrLQCIWNYjaMexFu7Oe0
5ls27GZJBnMgAxg/KLbppYqh4oFzPtGdSUdCmBCR2ss+yzkBZFaZuLJCHnqtATyMdPodxRjdBv1Z
o7F4tOqVBh0CXWrZzb8N4VVQqsn2zlnZldduYPQtJkp26Scbp+WoLOngV2QWmJbFM4jVg/MJL1Kl
3lBX0oV7CU/+lsJE7aWRhynt7Fn+SZVG2TmJYx1H66j05veKY+modbEMe11HOGX18/X3d0M3IjJt
VPhz5pwGTpQWPnCcmig/2D5gpt0+Hqe9runI7zkdo3LFq4yP7oW8+vyg5HtrvqkSz2zWl4YbJx18
+Xmpj4vNah0rb2oanZhXFkdlxOeSJbQpCPFVHhpZI3hzGmOPXoOfZDFVD/vjXkhIm23ZomFRYjiR
i3+Fzi4zm2KgpUDAZgSSoM20UMhOqBX6e50n8201NjFw+pjQmQniNfuuZIsxKbpzhDaarw/RB7HR
wFJ4+V5TfiwTDMRxKjg1Wpcq8dctEkcy+wzALXLRdh3RVqftW5VHdKMopiRAn6RTJgoMFl45zySu
AENQ2zWx46c5RSub9rk26CyorUa0WosPwKrNvxMDeEMteGabFIeCHcN+yop3q24fp21DW40HrREy
Gx6W4UTLRvz/osJnsPwM/XjKeiLZ0UU8jtQRrpF271XVhrT+v6MmvUg92u5Cw6GkJkSlYQVEXBiv
VIdx9Bb3kvRhjYGl9T4V0L1uydCcre6fw1zeh5Rp6/R7m55UOgb0YLmykQMyo1Vfhy8Y9Jbxoabq
epTzeuVFUe4j8n9Q0vbcVAlDpHLsDm2TX8umVcNKbUHU5F1QawywlGj8BO1Z3eeBVqyTF1gKupdq
aWoMzWTWcWL1CDPXMPUz/8Svfow2ISKNsauVL1vgY7yEnG62Ljjmfb3Rk92AoYHwxheV8qwZiSGT
ogR8J2wZNj64rSD2DxH/YaG4Mh0/RqaM8tqCnRFX9gVKRn9qSuWz6EmJm4uC0BvuRr/g5g3IoVt3
tTWKsJQYfurkc2j58qMyEIHDtKzgkRxkrXn1B93sFosG84pHYg6SORiRJZ/UdsM4AHIGyMHpSFXD
OUP1Lq/4KDOT2CIlHhnvSriWpinNuGk27YSyQ8tIo3SppudGXmrfNNhCOdgQMsesz7bW9snSd8nQ
kjhXO4+TSqPTxNbG1IWYcknLgx6OQK5PyhG+tO3Rcd1VxOJgJcuxdht2ALXoobFihbLDSbrj7y9g
vbujplSJSujn+v/fqjI3GES1XqY/rJskrHTX//4p80P+6vf/bXGVaX9+v0Mq31GbY8ldt8oCLl+v
j7iGuI704/m2WdmngZZFL3IMInetLvcqtcVDMWngM6tYAwGCrDQaVQcFyuoQzgDpVWuUxZ2TBtq0
g9d+w+hn8YOTCOnzyVxhTHedE10XqPMYjL+q3vqX35ZYUg6IkcugWaKHpptOWLrXR95DepQbIq4z
AyxvOriNPDoPskrslANHbInV9FbBdtsVoI8QwPwzDNYx0h4shG05831+3rPChg5v6TmaXC1Hjk4S
9aEyekAnTfOeJ3lPJ2F6z0rFK+dovMhmMoZ4nUvUAeR4FI52iYUOpKXgGmrEps/NNATM9fEHDWl+
Kss5dFI+kbIho0YFdH5p66xC0TLvm5paT+XIVGZVkDraSaRRzsk6fwLsKAIpr19mFWHGRrhc0X2x
Ns9cwXJ46+sI10vzvOSoxhW1fzThT7mTOaE56cSJnlSF3oyg4L4YjaOkSiwxCvYEDd2fZ8jzVmHV
LAhIiq0aAnjCId0o3pwa52QKYcqIGi7vUcR4uEQLayE7yVDcUa8gz3O0OX2qtPo6TpblJnQOdwpW
tiNT/EO7WVgmtQ7IxKD0mWI/K4EZx0irbHPZHJFIwUAe2IFlad11WDlBYdS4arJahuvqiK2N5oQd
YzW6D8bwgkpnA2ItQZKqzYEGIKJi2dlPCGSpSI+1tPxbKjt/Q1DhkqZ+HJN4PlRAe1zQ5yRWVSif
F4NeXjViBzEddQjyipsdtRZJLGULdShh9NXkIO8jU3UHiec/b5rvFf9YAOb/qWlQJ4NdZNeASa5n
mwxpTIzspM9GUJTCPC6qWaIxnX7UbPIIzAJYzOzOWuufTDNejWn5OyQtsqJUPxuWcWL2hpFBphmp
aO3WWXpDlpfs4qG6cxMbV30ha6IXBUyXZNWfzUdbSofbkMJEISltV8pgHTR5rfyujkzfJBPgUMHA
k6yy3BVMt44CPSqPCjbgyNGn0ACPfB4oyPeiL+1TRrvoAO7AOY5j5BxarUuOk8Hb4PYvD7Fjaqda
rjtqEHgs5hCt4ZyrG92hsYNcG41rHTFhz5JLh5Xgih5K3Qk1kx8tJap2VatV+5VpDwoXSIeo4uMn
hT6kbyjG+EQHdvAnyZCeNAJ0R4njvI0RDk8Bo3Uh9em91SWyNDF33wenXQiqt8oXJDubtaHmAJyY
DDkZlJPGQUGl84R5ZhWJ14kyBotsLl4dIbjDjRSsXsTZdJaH6rWHKuE1s1m8KrYNNX1iLiyLpvBo
X2avBJLCPFlE8kovFNGcksevpCwBMOeQ+jJXiAiKzLFfWJhoyHcN8J+cZoky6uIxyh0ow7VKhxt5
lC1QJP7+kZQB9WpENTj59M9QmLBLJmbrkSMxWmylxyQziPYzO+w2sT5e+z6drlPVaOchYY65fR3g
dL9rNmu/WljGpVNAVmfWXhlM+7XP7ZceQzYL9hc2m5TooG28gAdmV9rxe7biViswwMKv7izfnHWF
TymbSTNMBaDTkt76yIWQ5lrx0br9ZV65gJ8RBKeMpr7hDmlbyYAKVM4lNEZyIsP68hNi/VmWFZI3
zGwK1+Y6TVodFm1uPZJLcJXIoKpiWE1ZWzyVBssxE2CihCKH9Wys0EXx+qNcWKd8ggShdEwEdSCi
rl4Zm2BH6mGEChrgEONId0MXAGLA0EemJ7i8j4h2CN8Vw1MfZ6de1GvYdlBGJSN/FGm6H8SUHedN
8xWtLPLjyDx51oozuMPJg0wctZZJHC0upIjjFJtA/1HJ9YqNTe8gsotvO8pouOVXdVu146KRXJMk
Bh/7P/URPuI02upapiTehByUxZ1FpBq7cyvYGsykZepnhmuMEAshWINAQKXLk0DdR0VpwgiBguUU
o8xdZa9nzTDNS8Zhk6LJCWxtGU6KjoewogX8YNUZZJbx1Amxgiaz6wBAsnpgQZj33H4GL+xBGucW
EesaAEaleW4tkOgWEt90Cx+hUSTGfjBNavq58gmCVHbkwlI5ENLF0e+lM5X2MV4w3Go0xVi2YQHV
ZHtRCqlx+rqu4/oU00YgXxxtS6XJ0aVLpsTTREJCiuwckcR5Va3pzP4hOXU4j/KhtfxlpifAm1wP
RdKvj9aqqHTqLvYWNNFBTwVuqJ+LFJZ5ZVk2qHfQa0OakFoiL+EYS1tdpj4wFUSoqmlvUtb8Wwrx
kiBk5s4idbxhWD4birbF1ZZEFWOI7Vi19kVs0LSs6dUOGzAk6mgKZLjOZmd6QGgxWyzHjmyWR/Z+
omXMhICeZXyrZ+YjiwxCOR0qwXxHn056ROmhWg+Q8XAFJQxshkaFwpuAGByT4TwjLyO6eZygXtft
mZPZNV6jMRi43xit554mJ/Wdsg6DLeQDMTvzsZ91YoHE2IXNhpWBThlQmRRHw5JwwSwo8er4XZJx
dtm0jMNlaB+XuWRrEIq+Zw/9o6qUQRvPkOYPaBhxdVRJ9vQOekPV2kUYkf69c6Ittd6Mj4Ndsnk2
4tZpVMAjBwK/HGDEYtPR/HWemcVG8pmTDSB2azxbm31mLsRp7syH38KRT9IVJcCQpF33VlHGtAtQ
EIxGiCbVvEmmUL12MIrdwPsJCtW6GBZy3KICa5jL1NGtrKIMl+LrWqrNuQMIBZRlKXelqdPWiRy6
hIjxvKlEN05e1qsWRwWJFtXBlFVoEWZ/XjKj3wMkejRADPlVEZue1urDwUonaqE+LrDq14NyWkfm
g822+f9+7feXcfvbaHWQpRlioVldduDuSf/YC7Pbx/AeTsjYSOcidTrQo7Y8aPMin9LtL35/B4K0
IODc2DriG0HvYpNqDCwRnra3xj5KBfOYgh5heH0b/0zI3e+x3x5SX3ms/tgf41/nrDAuTN4UKZBo
/O44VumvlAtwi7kR9N10I/w7+tSIBp9uGPPhurDebG2VxevwY5Kb8R5jIg+zvbwvwmpn/uULD/Uz
2MgbMnqFeqN2y1f1RmjM+m5hoc89RHbGY+W4+DvFi3VOA+ib8OL3r2SN1hlNbnd9KIlauDMilL+I
9btC2NOe8y/Twmfkr40rh7NPykf13dxzGm3txWoexsQ3b/Er4J2u/YL1yILQMWJkH2GUCR4WGGPh
bul1cVCAar+gjMajRtua28yxgURSMRQBmbRFiBRGfWq/asxbe/xYtnWXpL+8dcR5gfaS9x7SHnpM
03d7QFjSM4r87AnduJIe0wiPzKWwze/lM6duvTosyk5GrsjaAU7QHQ7Va/YqfSAloJWE7WFXh4Ox
0171r0I9qbILXm5N/vUX7cU5QgcCngfvytrHDBPd8dSCPg1Iw8g+xs8Sk/0t8e1H3tzi6X+hCbw1
83H8k9yHVyUQmofU9iLhfQbf98yuhoQI7qSr7JCLjICo3cYTIOvQwb6AN0ZNIt0zLGbwwsfdlkLQ
X9eHbvKzs1Mxz2HgQ7vSxZU3ZV53hGy6x/5CyAz/Ltsx3ToRX8G1WY7VuXxVHow7ACXdhCO6L1D4
XvSjSlT2AEw8cJ7lm3VXCcHgxpEOMvd16/8ZjngDVs2VoSOdcZxfaBxTSN6zQzFvd0BMxbHs4zcG
doT+/ROX9l26zccChX5YHtadfnpBOLlLLiVv5g28MYIausl/O468n8Kn93dVvmfa/a5BXKefP0Az
6j+wQ7yxAJfQXpudQnqsHqLE6NlUr84BhA1TMzhJJCZph+zFlr2BSnY+WjSZeVT94d4G1ZU6HC3B
AuX2mLwWm67a54qQORsLvzvDEDnGz/OLFGZXI0wP1ouAZJQezJhoe/9NuamP0YGzKSlb1Ru+zPyf
OJUey2BHs4TeahCTn4ES9L3z6z/iFNEGfBsC3ZeeUtyN6Njcfk80LWqS5Dp/giq9WI9N+DknXnfW
wmaHKrf1Icy+5R8YQp6tGxqX+o8OLM7HqQIxM413ie31P9lP0buIJzp44DvtKmuP/R7GVeJOHyxl
2hdzvk1QjwI8pPsN10q7QvyTUWruq2fny8g9Eu9fsASfnCbU7/3JnpA77JWv7kPOdwxanZ10aQ8y
mR+oe73Zs/+0B/sZvN3013RrHyrqQ/m8OXqQ4q6uvM+fi2kv3ekVAauhBTb48l0P1L/dn+wzYky1
s0LjtlqueGsK336mTlx/lMLtiz3Bkc/azbkl2YE2WHRYaSBf+YQo1iGp2m73Jel+H3LcIMfMm8xj
cqwfzD9TYH1EZ3GKw2rf/GyBV172BfdjGUgEOMEH5OCJ+kt3B9mN6j1zutNgPRW3gl5XMEpu8ULf
/g9ZGjmYB9/g0ITTZl+yAGGeQQ30E8vkw3rZwJboWt/oOJcFA8x1QlqjeZBVxB3PQstew02jIgdz
AU8gfSTOQy+BCR745N3mNfmEE7/KXveXipWM4sVFncgwtnCTXbdXHhPUxyHgbvNETp/gYnMzgR3f
tqZN++DaD80NPARu4ogti6DkKbQMDwE08jrMr8foRW88ffFk8YQgcl4fpWeVueNT9oKeW6IV7BZl
2Ok75QIokeHcnplp77Hq/o2v9qXJfLAbu/4sPc+Pznl9IPkOb659cc4x4I1/k+1lZymgSsSHod3Z
ERXObn+Mu/VovcfPbAnv1kH7ls7dnucvo6inYVDiR/OSvXgVR8RAKUpRT35wdpgZvOTd/IlPyMRj
hq+u+q7Q6J9IOXZHZqR7BZi4m4YMcp1jF6NT8BAAyxrso539LEpf/JCSIB2zD5lL+qQccPAOn9m5
fCMuhK4dOQrp5PaQOTxkMrXPH+r+oWApW6J9y3ooQ887dK0fw34Osh+nf5VW1/YNYKi9fpl5LZtt
xI8NnydLR13rD+/loWuIcaR0drFgywfpwggWlfXia4hlGIDs11tCYJ/qVrvY7ycv2VlIs2/a4sLg
enUuCsRvYmJ9w3LbcD6bocNjojxIf/Jdv+forj6m/+JLBrP+Wx4PJmvqI55btAuDb5UhOmEOQfrf
at+fmHES35W2LyPB0JOnVt58Quab7AjRfXf+cEZXzq3kWpbHGFD6pM+PHDf6Nq755KqPOal+EbwH
2e2/HBmdHgJjzPwsC750M5/j8WbOx/VU+F3Yef8j7UyWG0fb7Hwrjt4jjBkfHHYvOIKkKIkiNW4Q
UkqJeZ5x9X4g9yKTyRDD9qIzqqv+KpLAN77vOc/xMACti703az/SZ/U0vJCYJj4o/fhbsUtvE31Z
vfpP+bCsfjHlYDjWO+0DfOKmWhF6SLApfevujgdBBkIADfUU+Y5tH8Ju1igblTYaKD4CmvnvpTPt
WQ62plj2G4OA4xmRZusRkcZL7cCmtMUs92fmp0seV7+o5qa8c+WFtW9/17IDM1xVqQWt06cKweC8
fZReSZTFBddxGbsTu0Cj37RMh4d4F6c717G5+8+KG9/RP3T70NwhTMxAWg+r6pe7wStvkwz5EMI2
7VbVI1Rv/IuY4ZGoJjy8HQbFgQxg2s9OdwfyD6g2bgz1xvqdMbYxxBO/tKcnbxwatnvpOHDeCObG
U3nokMl/pGgulxJOj3tp5SGpQVlroUwGALBkYqZrSAROUjvleMcIq+6heCrpwpfnNKyQPzS7uF4I
rEjpVn3gf29JM0DlVJ+Gh77dWbCU0VYCSsEzmQCMW2npCloLd/bAPHBSCLNHU9/XMBfFiYuk1Ow5
sOVf5UNtH+vQcTmGvoXJRjmwQCF/UoNHioLpQ3UX3BGTbW472AHH5jkq1hGNF4M1CuPQwtoIDi75
L2CUPpv+k3HXa/hUVtyKUQaYjpfdFtGW4hzHOVRIwa33Lt7UPYtE/BUe2jcs+b7TLrW37KbY+Ntm
V7/qD3m8HugIoyk9aqS6NdimtLk/On6yyJeF5dhvdbIGKArpJtPAG9ylYJbRcUNovvPGY/aZv+U+
zo0ZV79AcDT/AoqA3SP9jbcr0b/wlg0veBexYQHvQyWHcHASfMO7XFl3pTqTt5RJT+k6aHbVkW6n
+yxJs3E//s5uzGP2Eoq564iTx/Frmz7hQZ2T69vjzdsTgJXzsrCOmHMQb8wZi8F2KMAUoUCZx4+c
4+r03fNnGaXRfU9d75nviTkU8wDbF9g0TGEz8UDHzc2fjfYg3SdHnDK9PuM4Tvc6RCr6gdhz/GJj
KzBG7DyOEjPh7uRndCvHilvHVgK9Sq/9VjgVgmnqiuPcOBh7dPTh07ByOaN+MPClbRtvObdi+FlQ
ME/hZy3Kr+amAoS6xDCC8nlAkP8EUxHUgMO5ZZEcop1WLoxVto1XYhPsxU2OF0xwCp5be/+Ok4P3
xpyJd222BUmNqrGWZ/nRHLd5uJr8thEK9mVpnwBro6ZTjK1xaxGuuqOuTp1Cd1wcfPkK3ikdz/xI
+9d7U1iwOFGFC4wl6S4S6/jJVUAifL5Kb3n/JmeHNl4UL1SdPWnjrjhBBWskCgipOZ715anXi7V4
aPKl63Gsr/Htc/aBI/3Jy2BXjTjGc6HZqDNpn5z6RxHM2jfbWhDF58+osn8O5K+dMLTQnSTKeLwv
afmtimfZ4TW6D8BQuLUH1c7n4KeuKAQL1fEfmaAZyvGVvk0O3hqRrWD93Mab+CZ7b8XM28Unkia5
QtmclRoEO18UAh70D/ozXEQ5sIolNhn7BsWyN4sQi2+D+/SBr63cy2/QC08UM/hY3FHcEV7x+rQo
kpGz77IFLxdO7Ru1Oy4K8Vfl7hCQTF32k/fJagw3AkVVfSueMex+hL9LJ6Slt4FF9su9EZg1Xe58
nJFnRLY84GWkrpffdFvgIqR5Lf3PJKSHxX3IqWeoZF7Kbbhkj2K8NC+UCtivmxdKH3UxLzG2LAiG
vdMfpFdQh79IDswBjTBV7yPWQ4SfPPL6PaS+9Kv8za4F55sMr6xadBsfpvzS/eXuqmciBELEvBv4
LAtrCw2N3OyinTViI6+KV9tkJWKG8rB/I6GXjJm9xQdioZVYEJhDWMmhPNSPiDmfBQRx/I8IP5mr
KEJXw43/zqk6/M3qp8QLExLJx0CBz5t9tTkqyxXHJvTZ7PL1c3PwtZv403hhdD4E7+4aZiy4nGBh
76xbgqfkT3oLiC7s8cmngEn8AFL4mf4m3chwSWfakpzVYMHqb+5onSz8PcOqr5bhhsBFLPD3ynFa
bCaRGHc4a6Pc59MlFjRJuqae590Oj8rLS6HQll9Q9qFpi+ecjbF4g6anzvuVfsvA4SX5B1JAv7C/
ioeYoOrf4an9xSYgHZVV+pqehmSdsU8c3HW/sY6sUUwK65Ou2412M2xDjMKvEeiGeD4e+Y/1rzVJ
reNGjwgT5ZQ29zeciN0vlONc19Hehl86VwxORvqSvcffY6+SH1jlvVmP3WIf4oE5ZbfZO3J0m1jn
OcKAjCPJg3f0mU8z9zmG6zlrXzhCD1v0mPIhuGM5UllysJzNaHdVz9Wz8Vo9szz6D/IOI8F9seqe
ubvqe+iYK2u3iQ6QC19KZluBoDRbsXiyWBqvnK0f27fOoRvznD8iUAPPg45023KUXg0vXNjdYFbd
5Ogki0W1kmn50ex7sreMpo/yAGlt9OaEBrFkdCfxQmagvWhv3V9d/xxWKwnsqLzOdO6WM1T9jnVL
MDVXv8nhwyWuw8Y4k1+nCdTfFt0u/+2uDJBthLJzAmhWcuF4a/6H2drYDbf5HasgmkN7C7fpuVyX
D8a2X/ME5BttWdEQfMRj7M/ISqUk0RN4QF2IjZLm1u10fMZL+JFyLPOX/VL+LMQ6gqbOzVNiIZ+E
C7Pcsfb5e/WCnULl4qkcpEf4Zp5Rt0ylRl9biKA7eKpbidYMXEr+CnB2iwM1txfVKEMbK5nSiPcx
NL3BuuHlaVE3UmgIyDDEK+vLYO6//36ECAtqfsFQsaNdpbQkRJXs43ie3AWRXpStx/hFionftWqD
321WkrqVDSKjMKxGWxyHdPxC3CUBZy9UyihEu+Y+kkOyd1O+j5+3WJ0HJkM3/REiu5k3dDbweI8a
MrjqRld6jkt99l9/9KLcN3puriPTj7d9l9KiJJxjFpcQlOwv+yurSMS1pUY0M+RcFGHRJyyTXOKm
8v2HOT6SBUq0laVTxERgnC9Bv3B88MUzIkuyBXIO5ugesSBSeNbxnqLkoEQ7jJ+yEZ6k6J4wrCW4
J4FoAMZSX952uvqpRjJhLCGXOVMcXH7vlnAJAy1Ts8gK7lxkHhLRjLu78IYvLXf3LrRfjrBeg3ns
JTRVMHiejP+YF9HoqoNeOQHVOLI99gerIsiBgPqIygyNMzd/0qvnQUe9Ov11IPoCtUj1KYXhyY7z
Y9lXDzWETtZIfZ71pI+aOSXUAYqvpK1rXXaorK+grt1HxDTkknqrcfG0W/chVfSj5XI5slRjFpkD
N5ZSc9TYPbg0d5ZdLZ7yZjRWkYcayO3Hx25U73gdHGAy3aVOlH+SF+DPrLZZlHL/S6iGtLVdH0ef
77haSfB5X20aXFasMzEZphZHV6t3Onnwb0sJ0wlmjGHtFs26lb1gHuhTF7Oy9iK2+12bcsi0Ye1q
ZGnRBhr1tW2rvwaKxkuhksYQIM5YeAqcWO95bIzfeldqiESYdVFDcnfMcaGRmy0G9tuw8LkNkyz+
H//tv//n//zV/w/vK7tErgEB9De5RiBesgzT1nFn8qFnQBezj9W0lQQobB0+RGaDKWjZL1Q32FRJ
PUuSYl3q4ZbALDbjcnj8+eP/5btMn24rmixMOkT6Gd/F6o0eOpxVOnLU/XZ7fSFXHqWDkCqGNAmU
3NKk2iXjlf75cxWwQ//8bEXVLFsYNLd0dfpif5Bz5MrMe7UHZhl7yZRycdeV5jqwuvvBxAs/yqjp
k3KPDQ/4J3pO2sncbDNtA7J/e+WrTL8xiwcvSzef/+s/DF3wBhTVUjVdt2G922dvQIkMeUAeWjqu
DBYhLCSwEMRLZwJV5J1/5+X0JycgDMO3p3vWPhpuQfwjJ+HWG64MB+vCd1EVtKia0A0VrvPfj8UI
XEWFbEuvvEgxVIVs8BNWIB7ydx8vGgFw+pU3oV0agCoWDwuLiWzq5tmbgK6bj3kulY6ZUu6zuuQR
5h86SU5azVgj3uTxA5t/y8n4mSfpusKJWvQc7ZED4DKJtxpp8kiMQbtipZ2RpcJTMviX3GiF7RbH
VVk+kRS6ygeUqSDRUJ00tMALyBFciBCHLQNRH35+qZfeqappFhZZMVGvzsb14Ok5u5JXOQJW9tIE
DzMzi+7K5PkepOcjR1OZO4YMf8uy1L/fVo/TeahttXTa0jjBpjm0oGc7i+J3zYzJKcFaXXoY8xYc
g81fdGIDin6P/4Ms6y4+mGSVz8jQuu9uXKL7ePfrXOhfdj0xS/K3uCj34wBAIzeLtVy593Lj/87K
pFz9/LDUf+hZzABNNQ1VtoViK/o0RP6YjLahA8FVwVJCE0GRaWXQCgDONrRaSJcAOVQGiZNY2qaH
9iRPZWWxSsv4yVPINvAjCCNm/+XZ6peIysdqYi5oHrSCsfPu3USUV+bIxbVD02ncTcwx1fz+5398
Xa2yzcwK+LqMrHmjQLXBcDUfJ+yUkrSPES31ydP/1hu7UKN26SGAoyYzi2HtXvsul2aPxsIt6yjq
EYaeDQFAebICqbZ0IvjbXPmjYTHRRgafmhCJpGvPYD7VLS12jzZG5yefP7+7i9NXsw1Vl+G8mQzE
s3eH3+T/jMEeQdGiVFSKzG2ASHR4hOkXztQppmOaefiyIoAg08tp1WMoqCtNOJkemxw29v7LnYAo
RFDk8zpUvmorouDq7fOYrDcr5pZt19j7hxOk0A84ETtslBRMw3Y7UZbqCUP18w9TLj9ZYVrsxqou
/lmX0KAygOQSsuPOaKb0DQ1XIKq1VQ9qpiZ1ajMqNvmg3Jogv/z86Zf2RUbYRDyTAe5pZ+uw3hOP
oSfsCcPE6ZEoTXQY3Ji04VrxrMfQSCmQdPWV33xp1dIJzRE6fB9Idmc4uagnS2iIu9IZe94lgps3
U2RvP/+ya59x9ssCo1bxiTJgEfntiZNZ6yK5svheHJNMBkWzmRc0uc/HpB3CalFrJkWhrLSOFgDh
EDO7Z4AZWXrovzFBgPuNotnjlzlgaqIZj344jm9it9gFZbtvZfyhQlUW3UCuoW5RMfAH/y3IvVVd
oQBuydKDBTY8wiGhMjoBozzrIQ/cjwk4BmS3v/JylGkq/73aa7IMLViw9thI9s/2FN3IG00CFuR4
iNNnNds42RZEYyGCIpKBaWZV8SPubloO4G48qaBrknP0ze108fM7tC99E0vYHFYJcrbOF53CtGQx
5FrhFOlvyaPZ7qvUr61aoY87HPqydncawApf2/38uf+eTlBNCoR1lilUTXw/oT8WXttT6rGM4sIZ
R39hqczJioc9z/IWPxqLbgli+OdPnEb82TPn9wnDwjhvaPr56diugmAcBoE7TBfwI1Bmc5R9ycvw
6f/hc3RVVnjBrOb69Mv/+GUmdzjNLq3MgR08H111LXWYGQr3yllTaJd+zx+fc3bYkrSYiC2AOg5I
ilqy9QWab2755kzqp5CBjEjp8CEOsk1WhT3rdv6qhxurCE/8fGoNbdOuJHvSXGnJUkOPpWi+vAo5
Cc1GP+EbE6nMP4N80KFgK3QAN41HzUi3e+z3uZyu4YdKy96QUfRC92lsgajC9Y5egg9Mdbnmh9rG
KCpvNbarLPGTm468o5nSWoQPeDoC+Kxe+tn4C5+5tOm4UOKZ7JBH0svPm1+tkJEXRD6pL0WKa6eP
3slB5HpKq83ra/Rq4lWxUEqAfcwxN3X1ItsgQ1JO+Bi3wvNfu8SUEa5C1zF6ndRK/zc5KYJcLzrY
liGoYY6KtSoN40VeEZ19z6W5WLtUWDObBnhrYrcJI8QDovefgnE8ecHdzyNFubAxcaC0DBYDGWWY
cX5aiuNR0rimZQ4xgCk1le7YxulB69SjKO0PqhHtTB4i8Nbps52E95Xt60CaOqz+N1lgbIdUP2Je
fzGUYqn4+eMoxW+KOQWNa3U5y2KVxEmfwk5hLgLZeypJo+DlEoSOKXHdu/InsYBkQkUHbG10qXT/
KWtpnUoAQTX7I+66o1Hbt2PdHFWI2VVLvFqY0hBJ7Nuy8Jcw8Oe1zr8QwoDWiPb1CQdNw0Oi6jd4
SQ5q3R6xzHnlZzikG01TPgdPWbsS0VA6hQ6tVN+bVFnnPa3HgMfuunSxgiCm1LQsyhFxxRT2NX1P
Ve8iInaao28qn9//HjF2VVbBPkZu0UKoUJHz1bG97TXXMWgLNqX8XoWt4/asaYr+oqmkKnrjNg7S
/eir956h33kRbAi/fJTGbI/bBeaO7z/6XfRa+vl4U/sweVxPeqjTaq831qdtmFTzRfmcYUe8J6oW
71Z6jzUue+AOyphyMVxdGSEXNgrVhpZK8clAlWmdLSZuArVULcFZl2DIMq8ctjXk0rlpU4dMSmMV
JCSJImBHklEiZ5F57VFFzGHvap1z5btM2/nZAqqplg5uwoblYZ9fUaiytG2XJ5kDDgR5+jaSSPLC
qJYsBXq5xlTaLcJ7eS7l3Xtv1b+UTD6STmJgCBX6MmtzuolC8jZd3V/ZxJR/bx0aNzTZNFVFQMU8
X9tLb2glgi1Sx8MyQL0rF0hlabwgLvd2bl++uskIndBSY6ey4Gz5UrdpGtm9sqlNcOTzRwTflv1M
CIP/O78r1kMkOndowMuKR4gAyRr/XyItv7khmDpmRGcMuzRGnKhlm3KiadST51wnBpG04RBHo/nL
SHYxdgLK8v09vL9xn7kS8ieMJaoezVUb5SxxaIvRlO61Nua3BLUKcQ62FvD+ldsA5E+omF95+f8e
oTXuRxpIBoPahqqencOqqM7jCE8VhNbmtlZtWu/lOwyqWUt+edGlp7gZkP5oI7CY7P3nD//3BK1P
u6ligYS2bMM4O2dGLTx6XB7YUQTtJvxKhOQOJ6p1q2AKh1VJgJiSjH/+0AtjilM7uGvL4mCkyebZ
L86rLGu8tomdLELyiZYwj6r30WyAfoR3hotOOsUj178TfnVARf3588d/HwH/nm26rPGzVUVXTNM4
P5iR+ZmnelzEzmjUxDjK5KIIU0V6J88prRIvYh5azAG0tw160hJoi47qRNESryCL57LRTuTXoz0J
oruhwsuf94KKSfY+DA9aswfjtw0JxJhZ5bW39e8ywRfn0sGh3TD4+tOS9sf5pzCoW5tNwhfHdO9r
uIFHMjQx4YOgvHI7uDQwNIp+Jo+Jk5Bx9lE+UmFX1HbkRBFcA4JcUs9aJ0azt9B5YxnjRlnbzz+/
mH8PzPw8iOkakPNpsTk/duk5YE1JRCiB+M/b+Xs2KCeQDAs5Vx6/H3nkJktdta6Mx3+Pr7rMlVyT
p8M6H3w2CYyKIkbtEj0jNc12iFtH16O7wJRvfv55yqVnasiUuzQBWVA9L+Ny7OoD8ocix0uNg9ly
h8+YaBTc2Cqz10LSbiJdXYWysRKwBfSKVbbUcFo1wyZAFAikyoADN1rPknttZF04LvEMyOVQ2Atl
kxvh30Orl4hSJdonQiut7ch7P2pGzxrg3tRBvWvaV8UNEfmEMKKUa0PNmHba8/k4LX2WASSMnebs
s9lAahvKUeTYJHnPdIx+VEBgLZBgx7qedZsaptsMgya4BkgkqeaxSwtUxYlHNif26K51xznwwf03
8FYoGAEFk1pT8B73SQSxhp2AVFSmPQUzRS0XOOMQhZAKvHKr9CHWMZH3E0HmGzpW5zoGetwk+MTi
ydF2+mYZSIVYGh3wou//OUA8G3YS0CdM5JRawcF13VtdGduyBaY4ZvJkivdWvtCKOexjkBzBB3U9
lG89cD+JzAdAXPZcVYp3AM+rfLoGXBlw0yT958EKeyrNKMLWzwfcGMJw9XUWuqGT3twQvRyZQuaw
TUrUaAVAFGJRSfiCRIJp6hN3zlLLq/ufv8TFyUXkAO0LW4X/f7aQJHrB4cHLYgdPJ5IqfrYcKSdh
1VcubRfqjYxg2+Tey6JuUuv7ewTjdtPSvEhjsulpOqFNFA3IDtbpqmi3HKFOMA/Qg/Nuas04+I16
U7rtTSfGa1/k35PKVKFXaBMJip88/b+/yBjK2IhBszpKBfei4Y9FX64r7z1KhhdjsnJWVfxRFsbt
ZIRPxMf//QPnKehs6DoB1OcVOaaB2UY+q9kQuZ/T8y7RlyWle2WxVv+9JFMEY2Wkz0D5Xj2ftX0V
pcqYsWKYES0GG87/LM5j1FnEEw8KlAfWrFCrnaA17VlXM8ohzxPANazUEop4hOGBm4Mz2hx5p/Zd
oNvPCcwcdUr57pEHVgoCp+vL8KXVhhgKXaHtcKEsI8xSgPBrI5SdzVbq6q2U5+88ynmqktonX131
Lz4nVYN1B/ZC/NO5iXlIlkn1yxn6OxLZQSJH+XtD2RQkpEBZEwcfTfyhA37pJHBVHSdSs9gGKQKY
nweGNc2A8+WAF0WTV1c0wknO9jm7UQE8eUXkYDLGpQPoXwB+gEBZQK0M0H5hksrq6t7nNMGR4GCL
ai2LV0vopwRtTfbVe1hXgqR1Ko5LIRskqGmfKAf+aMlVp5Jg7A3b3Q+1ehI9xYycwSBr+Tuxvk+2
Vh+TPHu3e/kmB1Q/q1BO6uVrKYxl4UmoazkvUaqmBGmfRqV40KA15XYwgYe/goxmuy8Sjdhx8waP
8UOrgYDJrXLnNxp4C3lFh3/hWhbAU/M5DbjmMuxlFKc9aY5Mdp/hMIuMANbO2/dfW2ay/H7KeUFF
xc8+QvnarqpffPcWFVbWP7x950f70q2mkkLCzlaU2xTYkiB+uKPJuZgmRNl16IP8wTGUpuQC82Hy
pENbOYVl+h565a/GrzajrJ+kgFNm3bFgF2VxhMVxP+plx7HUnkel/yv8UGyQI42PKMEc7nF4ORks
smjiTFmxiTJaMj9bBpfIjYp8cHSP01qsWfwjGQI+eKkct06LkyDzHuqKfpYlXdkGLh0wFFnnGonB
256ucX+virHV9GEAQIRwN2Wm9OmD17tbgtEVr3jMyuFdztHquPHBzoYrdxz1whaksBhOh2aatdr5
eV9VmNU69m1ndJVPcG0vwP6fLMVfFnZ6DPO3RtEczRm+zMlYZiDc8V/kzLrJXO1dtPUxLQDqiZyu
Xz5VqtZVj4BCddMV9R4sVXZ99Mt48/NcvbS6UtNSTM77nMf+uXa30Fb70stI4wpRtFnppmio7yTd
sYxI4sqjrdxZKyIIn+DVb4aUL4eOZNbJzTGuUUdYPtYZ/y62xl9hr78kQv4cYcGF4lFJhveokq/c
qS6+XkWhLUkvhjvd+e6rSzYJhqLKHOx0t4XZkRdePXl1vpPl4OBx2ErjfjmE3noQxtVcoQsHaz57
qjyrimGzVv89tljyurrSiS6TCE+Zq4xmpddvmDVrg3RUKTzirN8ScvqZx/IndeoVxLZ12rm3htoc
sebPologYwY+rcnp/uc3eemyy5fjOqNxBuPmdrbqJm6pA5znTY519gJubDWMxktosFx6vjXjfnoj
p9SWPMO4NT17q/fe05VvcOFexZuRbU2YXLDE+TEwJ325TlKqS8XQHqf305m241VAzOsX3W6Pshw9
ZYl500fiNsBPhs4jC7WXsBo/a8s7SKn+kgLZl3Rcs5ZyZXZe2I4VDVWNrensSf9051v4lulIHRol
dMO9OvsyjOIUVwygwCsOgmzlK/WWS4NFI2aLnD8VScn5QsTIcDO1GlOH6sCq9FDDwzOZQV5d5KZ/
DP2Bv9lfmc7TOz7beenXy4am0YHWVXtaof64uOdj15eyS/EKx/LziI6xxxtu1XvUL9cK39alt/3n
Z52NN1sKo1DXp0KZDR+rClwMpgqkLm44SvBekE/cBQJZo66tfbm4HfPMwoQjdgS5MmnNBZb100T0
Jat+5dHPK/NhI2f6M6D6hE4+6STglsigzZUmAMMjbyopP2GJ9UHoazXFWigSO2uXN+Xpm3yMRDOh
/QibL//SU8UZNM6FRgt2JRw3la9sitRapll7NwSfnmot7SpFSWdtBR5sSi5qnzl1Nqzlwt7lZXtr
J0BfpGFNoN6t1BWnCIBPI2E1xQAat/ukHTZag0utaH6HYX1qK76ll972KQSTxB2PRkynRLWJNMow
ac8DC4RN3I+z/ENsyB2kT6bbMF9c+YUom9eoMp0SZJk0aMMckDahgq1MSI4GkWZV4Ef7Jlza/JSV
jkoSN56+NdEEWSSPr5IepbScvOdIs6YgXHKw6t3oDTEs1JR9xCxI8skYgeAF1ro2qkCRvGDLDMYJ
SqtlHXoErRLCCZsOUBSBwwRENNFDk3BI1GwdMAiJyPwnJuo+skRYCcat31v+GrIQknEq2DNCGF7c
Ap11aGvrlFggIeUHMHp4dBj1o0gPoM4XWs55zJL7TZWyFRpQ48grFy3ZQXb0ZWMPsoLqJFyxM0T5
1QbZwSvTg1TVaClcNE86lvbsF4mIz2qMbzGNsqew38AynFkmuFsaB88WcCQ3x+QNpNj2Hd/gvxW5
e5lQqwZwgOYbq1raTEOiN4sDocY7YQ6YSPmS0zoAJH2NvnWtRVMmtH/TBc1LZnn9Im2G9c/L5cX5
o1iWwuKgIVs5u7CaRVXUg8mCpFbuojRZkf3ufshJvEAlpA/mshntHT/xyjp46ZBC/YPbK2IKtEpn
H2v4AwwVb8BFRvtHke3bNEqo56dXVqKL25HBCVOjY0sb0T77HB1xEPB6O3W6wXaarsETBQmeaFyF
akqGnG6WB/7BLtV9QCxOoVw/KVxa8dlULZNnTBX2/OJok0Ca5J1BRwEPR1ygOG3Qv3eSecPfvkUo
wKVPzFxvfGDxJxcbxStIxBu5BJAsKD42BPLUdXkfqURqCXPnJiodLANYMgGyyw5y5ixRUqZg5Tpe
nH5mXv3Q+N4WrvjOHlpgCqRNtUaJQyGlmu8RFOJhIE66hmBi86Q1YOAilstmmHqEMYHVJbRSf5ic
TvLwrqWjk44E7vjWXLGt28SXEfJ/qlWEMKfFgE+u18zSgociP5QiQ8OuYxqQ6/F9epsZZDD8X320
EKH5xFUqSkygDQP4rPBQwluC3MtJ5M2VOoQLU8fOZ93Q4OgtFC+gUNOGe8EhlayCEJwCVagqseqF
GrYeVQYwjgoI4dglTrjF1aIhUK/j/AsjFWBSGTZ334LlRxjReTqRBrV+yvuOkFc0/1Zee+AdbBza
ChwKeo9Wa24rGRNlXHqzpsdj24ZPY5RD30gmkTiez8DlAyas4M9z8NJ+aWpc0W30bgzVaY7+sV8G
cmUkadSm0A/pMamPiRnvhk5eRwpxNf9fH3V+RWtzeMMZyEfHtyAppvCFU2rsYBLnXS1d+VkXT8km
9yp0KcjRuM79/bvkQs2zQi/5XZFT+aTpeeQx99lqOreHyvCqeMSL4WQHN3zlZ1469VCloSTFUYt7
2NkR2SyRFaQxy0tP2xcCepJgeanrW8u3d0rO++X///nBXv5Eg0r+FGz6T7UBODXqFjiGThmWGMDK
E1SZd+Ktn7O4/KrZQ6A6LX/+yO+l4/ycNeljqXWiVrbOxT9jlUP1J0HBCfvYn+uEHLZoHDFb2gSN
yuVsrM1jBZuJLLguPgpxKiIojuXAGaHsplZfhse8PkhsVBVmV3ymSc2JNBjX9oC0wZAyqBMkj1iJ
sYsQvVHoIsRaHzdmbpnzsRzXnpvXc0sw3zpcaWQNUNvetXB0F8yVXRDAl6J5W80V91jGGONqmHCJ
rTlZoj72dnGfSukwc6nEImhe+LUPTdiWooVKfgK12Q7X8eQ+LyqgSQgACQkjDrqM0zkc/9dQQJ0w
gOP9/FQvjlrGrEYriNY0GtS/R23Xu2Sl+XbidEX+FQ9PNrSRyB034OuIdV/WpGfjdxyvFTIvDSB4
QBQyKejq/9wMqlYa/Fw1EwdC9Vc48vrssXof4vo9mTQYfZkf4P6cfv6xl3Z/Ok8o3uXpj+/T9R8r
j2yXJJhXkA8jtpAMXM3cRqc1bf1lZmxDodzFWXGazic/f+6lFe+Pzz2/P4ejHreZIScYm/u1iBlj
oahuO1V5Jh369ufPsi9UqEkhNhGJcS1lVTgrldedINCDUCZHS8OHvm+7RYBs3aMaq5YEldd+/tsg
zI3u07geZB8vu4CZQd1Q4UW7bmXNjMrRvM84g35kmv1d6GkHWJV94gI41WJEfpLy6Zl4sSodWJ5r
vIZoJJeqiiyvJ3avgjHoh4BzjPGxbkCajNGRtRF2L+SpFVnjnGmxReM2qXBrk9z2/G0uMUUoE/uE
7c6+jTLcSIXEfUMBfz3j5kXBOOOsL6UnYjYqLCHUnV1l7bUGGXd1RZoewZBIqZap0b225MwTAse1
R6mNNXKvW9f0IDl3wC/JNGELrmFMRHNPhSEcaf1Bj/3tdG4uSu1ZcCLuK8YGkQpLz++fdW8kBqs+
hVlzS9xDviRdfNdHxrIDPxtI/m9pLIel4ddbMmbrW6P0SYvC/EpC75Ut5tKksacAahoPzNZzUWcc
5xW6y5y6es7tKtOeW3AUtaw/G7mxo+H7XBNRdmWlVy8NXhtNBm4Ii1bx+XjifumRW8gCYcbWrQrw
Htmtqy6Ual5Awg2mdChlasFVge2YbkikYeLe9kEYOl6YHMuGtmau0vZNSO1Qw9+pm7+gtyfcqh0n
tES0g8ULL6EBqA42axm3WIAVAxrEz/PiglNAx2OBzkNluaFWeTYvPGmI0VTGMI/cZIV+Coe7TMW7
L5VbPeFXkb+VzwJMfdIAfz2SfML2bBth9pBRIfcwIkp2vW4bVuE6PZKqh34Lq9Oa1AKcuPDbifSI
n1pt5Zoa8Pgc4mUtEUARy1M0tEzua9D6zs8/6ru+dLYncto3lOkwJSj/TCPmjxXNNgeR1KoWO70a
LguK6qDUxKnOzHZeqv1Ksd18kSWgwxNVOfnwFbjDp9h7PbJB6jRaBxHXAKiVwhdX1qFLQgxE27SO
plOC9U9h1uuNMXdbFttc+DdNEL9LcXHwM4zRho4RuSbjpITjXRn9Cfjjnd/Xe4PW16x1uXnWlfXU
rRI//aojXhSUemRuyddAWoHV8Z9oUrEjtAa1jy79vvJM5QsrKNoIpAII3GjsnHc15dD1TMpGCfrs
kiClCL9fM7BsuPKW5Gc0IjzdfsyCTedv7Q70QBZG496WYTd0/qc8FOodDTS62zHEIM2d8jmbAtWb
Mrx7I9NliD/Ih0yXXVrfQUeFe0Kyop1T40hNZosRtNIihKtKbieTbYA6bojggcUKQGWaWU4c2Tpp
uyl3KaFtM5WEHM2nLjx1vuCm+FsAakD6YgoUbTtxTd0vfIoPz1Wh+WgNbWkpFznKU0l7EEbwnCJD
mmmNrsy6nLOSkMRNZP+yOpZgM2w+PUNeuAanmbR1ELItCvMNYumX53rb3oP95IXGwtP+N3vntRw3
kq3rV5noe/SBNxF79kWhHItWdJJ4g5Bo4G3CP/35MqluajQ9p/e+PxEMBIAyLCATmSvX+k39Sc4n
o/eADeaTDAr7wvosuu7eGIYXk1ofdfPPY2oaVP/5Ykvv7xNi/mkaz4Kmp0CenKNaP27jdHq7jHTr
KmA2iO0sP5AthJLetVimBN4n7JBZPqIIyBA7ovnV9Me1kLqji/5U1cvz3/SFv+oKANIsHdAKi9pf
q2oLxYRC9FZ5nLO6QBbS2iDve1vGYj6wnuP+pMGn0dYw8ZTjFzybvDT+BlnyF0ELBEEfnLkjZ/Rf
E7zYXbdtKQO0oKb5pqJ5dD0khseg5d4AJz0GS7tb4ZFuUrSW/+4p/ovRn1QJNR3SuESIv2bfK2rs
w1Sm1TEfMJFsquxo12iYeQjdb60WelUNGenCd+4cnoF9GSWIh4pj1NT4Pie9fzCr7CoaWvPMWqQF
4BggQogvl+6cjcMcXaKWucUw6T71MQ4ltjgQ1RATdt37LPZ//oXkKRTp87luMF6Nk/6Xw/++r0v+
/kt+5s/3/Osn/vsS57Za1G/9//Ndh9f66lv5Kn590798M//9x6/bfuu//cvBrgJXs3waXrvl9lUM
Rf8HWVW+83/64j9e1bfcL83rP3/79kIToEYM7fm5/+3HS5JaaZHnZk74kw4r/8OPl+Ul/PO3u3ro
k39sv+V1T07r/Tt/+uDrN9H/8zctcH+HXAWa1g8sqKIQ+n77x/SqXqLu9zuICBgZgLuAOkqUYVV3
ffLP32znd9ZqKtSmFk9pkBWxkP+Pl8zfbdJgMIvkUlk3+NQfN+HmfX57b73/wOAFs8pE99NECMKR
ZTdCtYZLZ5WYx18mQl1UfRS12nmmpdG2ATkE997HfcDEJYzRGKH3JEL0SnzBTBS5riVCMlB8WUvt
pkCfNcwQuQ4zChPQrL29Oa4kW1jII4RoY8ETTzfxsC28FAELG1OSDqr6Kud18kVbkjrFvk5QhgMO
fpjBOW0GdIWaurwV7vDFWnGV1FcC7gGJgBkvzda/Mawcaa16dc7QAw0jaP/Ywgdf9c67C4L6IVtX
GOpwsRuijAI9zqFczu1qOfnRfAzy6sLJAWGUiXeJ1RLcHjO/xfH1OxlW1mrHqtFIO+niNneghZtt
6u2aIbER167DLit2hTk7F8a4aaB2SI8cwKha9ZYUBc5a83la76tmxPB2uBnmQpYDxNlIWmkb1W9T
wpvTIkWrx7YfhgkvsCF/1LyYscHimh0yRvkkPq01SiQ5CvgwFsznFXXMpZ/Q/GjN27bIT5Do7voJ
kqrV9Ag0DgHwAO2pd8Z7MD7fematvtyKJTszMooSpoWymHQz0ObugZRjv9UnlEoMFJ8GgGBuio5P
7F5qHoozxvyoZzCX6pa0/lReOrieFdDjMATHRdeoxptGWng3VHhDUqHHXD9zswao+nz0V9MPcZe6
WDOMssAj429rUlNZCOe1BWnQ1c9f6uIGNto1qgN3NuqY2KMn+3xAdWhIIcFNpr41LUhq+AbkKGxp
V1GOWj7+Yd+xlLnQEnw/2qLAsWOFYXLbuM/67F5OTTGdem4CRgvz7TKT4FhGRAC/+zl6cw2cxWaI
7h205RLaGlZ6fZjS8czRyUkiI4BaiY1EjYa7aYc+wBZU2MNgTf4R3eXLvDGb88Yb72sfSeSkGI7G
6uT70SP17gixFzTmZhS42i5ENmUxW1vXEq1Ugrhw6zbbG4h02jM6iGCvHJFcWSNsTsuDrp+MFaXn
5gty+gv89Efbyz83OQLc+YgrkekZj3lVPS+o6wfVpVnmez8HEdPaVEIM1xs2y7xv+vquntxbXBDO
6sSG6tpM6NPrW2gBAwTW6IZ46MqsrlB/YD2ZOrcr/k8htWBnDSCyWd2wI/eKEHN+jku9gRKUlV9+
bISb2pANuEQktCmX5HnFAz0tXwC/YLyHFIrfvw4sADc5MvObtWiJ5NvyoWloIhPh2z6OQ2O1v7ZW
MG6k3+am8pJq2xQVMtHWp6If7WMMZX2D6cpLO3YoB5GDDrrkLGKRsO/0Sj9Z0o1jwgb5fe/jnNYa
qJBtisKvTmoz2DnKTvJQyD05GO9m2//y48UMbjjq9miXDfbHvoYbKlLAqEy+v/bT12HOA+BS77eN
aSMmOvXGkY75fpR33CZEPDOE9ExWq7gBgqZrS8T/MUoIEF1MxpM/pM+wB2aGD72FBRqve3MpkmNZ
ITiVRsExyWpEJIPa7U9NUPeneJ1/7E1Wc7MsuYGvyx+n1DuyzrxKZ0lF//P9qXyHehuxHS4OTony
Qe3WJ9NPEYglrCxXzzx0KbHYRp3T5QvqLWpTxZFzFuuowfGhj0+qd6VezqfSekEj0DZO6tz7N/Xq
+9SJMc1u42Ds9n5H73bG+k7gloqnQGrfT6V2viyYXeTZt8YHcoPi5hD71les6fCTMTDySf1Di5f9
jSGiFjDcbJ+X43gY8D46n8b6floWBFDMxDy6RnWFz3p9gqEUU3ut0jPUn6rRxAgmXpEhHW/TfIsd
TA6cVcN/EfUnZ24zJJcj+wJb6Psy1epdNZK2QPFD25pr4Z86j8yLGdcPwtemEHDyBaC3Yddnjbcr
UpaiFCaH9ctsoE3rLzCXovVLB11tcJDrA+yxwXYTP4A566/qXCDTq6MeRjKuFYZ31CpLqnLW3+0Z
r+TeId5Eott/SIMohEWXH/tUc3eN5pdnGjL17TK8Vskgbl1sh25MsIOWP1LS7Yf7tRrS01pXN0M0
s2yY+/qzO6PzsiS3ZZZEe0243a5J3GwnPP3LiE0CXjKtL7Hi+MwYsKRehgblFjP51NG79lOJGYXy
NDGqJdsu1UCNKMZCxaOqGDKSoL9axmf23CZQ7qJzWz5YmcODlXSCCqA69jHVssbgbJ580nOjwBBF
bdY0uh5Hb9oTTZSnOdW9fNP3Ylp3vk0g3IxOxCNC5nTjeaNxVmQnd0ZyPcx9qzqtQ+punRmnPNbg
9UltKI/Wpwyv4x8n1fHS6GB7KHJSJjDX0CTreVIbPOn8sTnRQ7uTK5b2NKOHAtu7Omvspj3FedKe
uj/31LmPQ29tHrUKQ0Hd4zusqmogvDG7o1047VJihSP+MgivaPg9q1dtPLrD1EROmVWvtYauQcqm
WtKzYkChR21g4flrqHaJ0JsTZhSfXRdtIayu2pNDVGDaY3VmtHF/WuUmNSxx+jg0kgnXmNgjEYGp
AkKp2iBO77uJEXQndYxLy7iD7vNMxg3Zexc95oz7SY/kNhRRVei4niLtMK1I8CZee6qXyd8EGeJr
ql3XUg6OiWxipyndQ+sGe9XK+FdtucPNEVegHw2sWnnQWsZauVF76lyx5K/Ogst1UM7lqZ6MHxvV
ET4O1d7aDmitwcN7b3dg3xXjDxvW5RXauWya0iN6QcMl3pdu+6D6gm2s6Y9uAMyC3VgTX6JKgH3w
9Abhpe8ibnqs7yJ7i50SUr3qtspbtspN71n5bqhg/alDtVH3G1dJ44CczBHlou70sUGG/udD9YI6
t7pfMa7pz/x+knxqeU9Vd1N7GM+THY18nyoq/e1j89EHPzqiV9hnOg/WYdR0VMnjwr/OK3hVvhzu
1KYggXFytBFytjqeUiQKi7R9nURfn97b7v0Z1etEQmd5XNOqZ2hD0OGj4fABRobz40n9aEOQIUTw
3nBUbTOqZ/b9yX3fd7Lm2ctMsVMN89FEqsV+OedVAT4zRYX3tHyE1dPqpk19clXbqWP1iuQa7NpE
fzQK/Y+HtxPcAXUsMnQbNunolWeEfWgdQUwiGcgjox6lBEWh972Pc1QJD54w7cMc191JIGGd4/vj
eGQchDFBpOw0hgP52vsb5DmK4ICvnQE9Ux2XKF3DNMr7c++XcxixxKRbJ3uDLM8q50Ycn7wiRTQu
WdGjph5mqoFjZKWj9qogMTBD7Z5UExpyQPlo0RJzhR8t2qSVexSonapHUD2StUgSyMSxwUjp5P5u
yMf42JEv/NGE61Uwtdn7mEs9G7bHmkXktngkXUmRwXwYDzF1WE6EfKrdG8v4VGVosKiGBuCM+J16
WtUmQugm33RtROcdclYg8oFEX4VPq5b+6Rj/Cm1rF4CHlgo2Bah22cJy08hW19XJcuy1Q95LAc0/
hmcnIP5Qh2pPbdS4rc5FtYMQdRscP4bLIlox8FQj5/su3/+1CmKsDyVUPpCTDO6V5cld8ro8+uoS
ZmuWF6ZeM+Nu3al3zAbx0VHtqpeIw358Vh3G8KYX7KQ1dP2bJPke9Xl5iOUljQaXpPY+Nn91rtI0
RtGP9+Dlw635q6+YWavsyjV5U1+DDzOfi2L93HEwaf7pY3/12V/O5Qnl3FVAwU7lb1Wv6oVHsteZ
IPdwqp6p2QiEW42ufzEmOR2Rw29PqLH92IyC2erjHH59PGymru11aAuHeSrOS21A0tmVbaE+Fi8p
u+oj6sPq5C9fow5/+gzVwZ2TWRd4UFHep15kJKa/U+96/7r3947NXNPi3A3DGvODel1tKES1p/dX
KVNt9JKOotkNwwSJTsJdQ9dXZrd2OkOfa9mN6DQhbmTk/cnVPHFKE5+woKLsIJ9RQ25mNbk3Vsao
08PZwG+glrGBljFqtypKSHCzgwZUfukQC9lF8omAkxVBRZsuSOLJAc6EHF+mUXWxaBEScvKR6//c
qENfjbzqZBaUJHJlkS+Vs+37Rg3barfpLboCDN1PJBUxIrGGl9Juuh2/m+dGbjw5LahDW80IWfVA
DaHcLCzwtrYcedCSq7ht0UldizqlLkht4sxwwTVhPxE4cwPagokrkVFCKqdGP0CaM5BTYCxjC42J
gaWenAP1rEBObq6WMPFTxr5ERimLnFPVnuhLVJDpiHIAdQr9qzOtNlKCDgOx3Kg9PK+2diqGYy+H
XtR8mJDlXufaYWdg4zfIwTmVQ3s+mXRBQ47Y6niyC5JKJsyI3tFBU8vwCkWF5lTC6mCUjL704zqt
IRAFZkQ53Lzv6Q4AJw1ld2s1dpm8Tr9FrEHttVzYPluHy6x18AY0LyM5z6oLVxtXMgcquGCbRgYV
ZaVz3boMKPB8NHSKeFKEfYjKbSZYxuFRuU/IAB7Iqsf6Ds+tmhsU37ROPe9VxwmMsjo5a8V4qnaj
3mRCtqOLNqBQuoI4O+nks5ZQ7Q4ypK5MvICqITtaclKfZBCm9mgj5oWPk/qIE/fQIWmey4v42JR+
5mG06iFi+Md5R/agnipc2IuIFInt4DeqaZ/Ut40ypFB7H5tY9tTeEJ+HMvYx+uOLCjV3qV13xkEs
pN6AIdLoHHubxdh5NMbDMcFww5ExuNq0qqs5ydbKihm2m0YDqxe02mJxAPEjkk2jepsflAMjojx2
KpvdpLegYTTWN3M0z6sSsCjioXQ+tUnJEeqou8VvJPvanUmak6/GcGqt2hTLzmo+BfE0n6A7QLX6
OC5jjCPyxkdaN59OwGKnU+2P6GAa+PnihCDPpmi47HynesaGdDxFAOVOccRGHf7buawLtQDN9HK6
GM2qvm7HcroagLoDOMWmRidRhGdkkNtS7hnlnd7V7kZ/RSRZj7x9Yrr4AgY1lbMK0ycsLoGg6Wu6
63R/vTHK20WvvKMdNBRv2rtGrLjXzfX9akfRUaTwB3rL/QqtAxxom1AiXPWbYTDqiwLZy8i/JNzO
LgfsXM9nAwnNDPCtiZfwZFA7Tg07LPCtxq1MR+/Ozs/gwCNGOXq32dzKLExvbYD4nqacROWcjRH4
3/UTuqkotQivP2+m8WK03AgwjIwWJoQiYn2WmgGXg8fyYxFZe3Q9fFS1CUxCMAvkEEVxVUUYnGmA
mw/2Qo92W3c464fhCOIXS9oW9H/srRdZOmikgpfPE5yicPKQjK+8ydoYmLbtTUc3znpzoiKYt9jC
We252hvy9lVYWMYhCdNcWIkKcktsMzTMeGLynOHa4KDSDh3lQwdBVrjcCA5HkY1lmJ1eFQXICIPV
+B6foLWAJ6VbNsIp0FePVdddgWq8ZjibgEam/n4xCzBMXoBTRaVPh7iYyuscaagEmCRpkFjg1KEj
Lu3N+8WKhwvTr/RwbAb0oimVhUgR1VvN9y+tqqv2XmuUm4TcjJ2FBanCT06j3WOu2R98L90ZPYnU
0hqenbQ+h1U07Ui1HoZiFRt7YBP1KM5bc7BD7/EFk3uqe0borxOw7Mi6d6pyvsRMl3qUszzMugnh
J6vwiB2Q3W+SFdXbYXiq7bmjVoy1Ukdmfcn0764giVuNL00cGZsGkcsdSNl1TlG/cofLStg9VpiT
ue8snUxwkd22rtEdrDbpIRNb+Bo5s/5JoM3ZTVWxXfUK7+dFtHufmSLMW0QF+xh71cDZoQoLOrpd
nIOjmTtbMzGUcGKKxTp25HlZrxfxArbFJfTf46M1nTWruSBXHKMAl76MxbHHZ8IihL2guPeqG0Dd
wIYbIb7bHvS6ZiO8sr60LC0j1cQ/bhypr7cYCAxrDVJtgN9JRiPc0w8UM1K/fe0dGW9aQH5yFpgb
XMgxGRRM9ibohrlHmc+cy0MKchASO4QkTMMhDBQmQs0Y2LQi2M500LAS/nWkl+eB5uYXrd8f9aIp
z/K8/d4gpRHWBs7FqiT1/6t3f1O9QzTTp5D1n6t3l9+6pfhWvfxcufvxoR+VO8/5HetbKfGiwxuB
GkN57kflzgt+B36Hyh1yE5K7DWj9R+HOCn4HRA6oBECp5QbUEP8s3Fne7wDowJe7CIJ5uqdb/6vC
3a9w8UBymKVyJwwm4MC/Frcrfci6MsnXY7MOkyQLAO2wmRA9HFIWrUQJGfh3DsYsbNvAge85RSfq
Of7Gb3E9WdyXAH0su2JYt7Ba/+lW/qgy/qMaypuaNIL452//hqbnx3mW5wN64jL/ndzbF0GCJDNG
WpoYWAnbyImMqK47/XQNCZY1RNk9LjbsjnI8GKVHyY/ayd/Br36lDvAjfICZKOM64FH+DX7VI2Ax
EtnNx6Vv04MOzoG5fyJwaLgpXgQNp9iUsXVFiun1e1ZXzc4ZgTVpn/Wcn1jggAzl5a72sPvJejsk
312GjV48Ff2TrTUR5qf8Zi3x/075RsIT/rUmS+eitGsi1mD7Jge/shGGYfHTcfF6jME97JOGz6NX
NDvTso5FFJdhNrtO6JfpuZdk+haZSWeLd9borl9TnavsteIGqM8Yqnu95ng16lkHX7gHrmTax9xh
bLPQyiWKvZ/NhJg7cFesEb9ykyyUwfpzr+Lf9En6qQ/G6UjSNt3MoCZifUCsf2C0NVs/PaZA3Dfr
0fAIcMp5MHfAwpbNAksODA2gBr+5NRFhCCPbyPfuKg0ys2m3kNSmullI1942ZPD3q/xyxouVoXFC
0E3Dzg9nduEzLXZLBLLFqc7sobmLY+1Gm2PMxmreU5QuLVMhGJ87PkUV85h3XHxB2g38UPPk4VLR
z0679cbygMsvS7zVybcOGsxE9thJOvJOynd3oCXd7AZ7WVD7pKCxi4sZ6RtsToVNOI4FLpVAaj5k
/rDZxPHHKr7ElZfiiNZihxvZWAGY8VsQ19nZVI7lhqk0OZjR8BRP9pea+uimlR08MqnjoQemY9Zk
jWEAyXZKa+5dfg4X/rkgPiU69vMt64aAXNA1H0c50nbIqJnthK3SAnwqrULXAhSaZo9UUttt6mkY
ChER27V1QZou34i1uWlBd1O1L/BYydxDFbB2iQLQUuLJgNiU+Ne2rW3aViyHfmoIyDDMchoDs6I+
LjeiMV9dD4vGXqOYC74B6XWkB9RTqo36G2S6jfD5JzwOse9In2Kobt70WbjZk1MlV03lb9H6e+qA
Zlmt5YVRGdwDIIWAljgh1Eux6XDzWGL9uPAlm6WLqfi4+1SgHDhb2efZyZ/UK6VBM43TtJ8d+w5d
OQEkDHOYFTStyFcM7QAUjMkIU9TVsPOYxIOt4ye4ZPajFue71o2KvQRg5XYFlz6vwr7l3nkNj3VL
AsZr4gsoIw+m7ZM2d3BZHFjwu36AKEeX7nM/wNHFhOOBH9ekQfvzGDw6sKsbMrtXBK9FWJFKnwwX
DxAb0lpR6fC1MBmaaoNhmdWFuoI4xTmsrpY7e0ITJQ7oqVmHTYw+Qr2X7b6O9tvkIrLTTRdWNt1P
a1mEGoH6FNN0Nem4lSDZaBiWOk3ktxPk/GjesorG73qCpBPh/VZZg77xKSAKCHjkxP1t4ESXo1yw
L75dbe283Q217BijF++CFXtKLy7BbHZ1sWXJ/jUbpT+XLh26kvF6TXGxEjPvj8HxrS3pTafZRy3s
tEBbrse1eISxC8Fusr4jy4RoMIXLfVzWDx3WLYwcr3gMNDuAA/gaTtNjtTgibDTHwBUJm1Ada4Es
8rg6i96bBshsoVDwgMo26NiCD5bVcuy0Hv1eEdCkPitGNYzXuoPRFPymvY4dQthP9UXg+oJ0MV2J
ZmaZgQahnGhaFmyE9OZ1rD2Ct3keHHhECNVcdO0IQ8AIvR6p/GB4HAxGNj8jjabaphnoH3VQPC2A
VYjLDzVmd62QImkDD8mUZsGGnC4LUxdEptEYl7phA1VgisiLxdwBBdwMCz6d2czjnF1TEOvDDLPj
jZ3zaKsWQQBQB7mb7NZZe3Xm5LabGSMW3LZ8m189FxkAiCOyPdBuYq6uQs2nMglt54JvRzXwUOLY
lFS0UQ08uG5UN4UjhmoTioZ1ifdSR/XmYQVbaS9SHzl/Mqy22al/RJTCEz2fnMEyMbnu0gPp3Efh
t9cWzhTYL9HszA3mLp7i29UUaVitPBqjcDZG8C0DwVm38RfVRdaJ0azQ4zdRY6FRJDriF/HeN0Z8
pNJbcJNUf5vqKSg63L6M/I06qb9tBJPHkCHgbJhAPUajuHYcKFMjrlYixr6EkBk1BhcOXrfN6+A6
ykdAmqSXsaveonI3bbVy2faG+Rwjd7lBnUlKczY3VoSxC0pmNdfADfX1mRf7AWMT+7MoEJPu5+hM
dcxoYfJO4/xNixJ9q2HTuFjg8OtVfO/TCDg9kkjtONypXmQFDCvU175ZCa6enb/zqJkiG09ztrKD
C0S04daUF4tpjOHQJqxmEZn1hxVvlY6+3WWMZJpbP5lFUIRznO+70f0qkd2ByaBCUVaOOeu2LAH3
6wvJn9ahSCdfa8qGnE77XMHGQq4Aa1kcMPA7aXd+yVC8QsvTA+6p1ssvGltWW+mjK//zUjf4dOUs
F6unhmkVkPCyYfl+PyKnjk0cogB1Y43MDQzJ6Mv6DPI0POozCBqv6yYmR4KtQLbFgOLasKsmBJ/+
AteUTty0D4J7G/lWF3pDjscZSzy0hWM0IoYnN2m2nZ2DsZqFHqY4U6kZ20DpawvK6zVLANE4tGKB
FGfolBbmw87DyNVvR798UnGANtPvZ51pkjbZrKXJeF9d4Y4whJEHdtWaP/ctk0qWwyVcRP6WN8PX
xvZuSkcLnRoVvZoytcHosmb5WzXfgwRuWVpGT9pM51q8RobOF2M91zumWqZB91CiwLEZGgYycy3P
KsBtCVHLVt4zS4+/jSm2DzL00BrMVLUlLDRmoVUnkEa45hmLlDQgsyBHznXinqamefAYbcCMcXPf
QxAjpR7TltJUmXqxoFv0oMSWxg2Ah143VkTZ3donCY95PLV3Y78+Bi40Epvsnn1lgcVJ0b7Y2Ai9
ht6MPRGQ1qPtJlshUMvCJx2gS6TtYJQhZZVfdtbV0movLEooIhc8KgO1jUPhm+eNHUgDlvlzXHQ8
kXJYRUpPEPtwd7q6eUI1mUEULcDQvKKGQMoxgXcq74UY9HzblBGDDyJooeZNm7gkvrIcfkI2nyBc
j6F6ZM0p2gB1buFz8yxrMV9me8tL7EP4d20GUugelLgRuARnp70GMkmXD/MxX1vQyZEMdUN9JS1u
GohlxLb2WE/Fm+cztToB/adONZwggzfWG3unCZJtxxS8VOaXvjsizo3DJmoNIhGwVvRuOawyjp9t
sS/74r7RipUcAhdZ1fFRSsoJk1FZA9GMwVq97xf7CDqBsChhAB0Xan1ZDiHYxZfMLOkwlSifxTDc
mi0I8jblMUfV8rzJnM9Sume0VmRBvwo5sCMjd576tRfaM7iFYXoEFwzYcHyLCh6d1QbXgqItVHLG
pMTsr3sCvU1UJG++/P/lmMMuQxhDn6Zd4ZY3Q1c8ZVl102jfizlF3iOS8hRqHq1v+jjRjx6i07ab
P1FM87dVzTykdaSxs0TDjEQ3d+Vgny9Youv2rO9jg75Ktgy6UE2ImNdPqvsFI17YQtuW9bhz1/Zb
ucaACf1LTw6qKp6r5/JGhUGp+bWYMGFTg3Fm+PcqBlGDeCaYXI1M/xRZOOINuUHck3eA4RFWoimH
QTwEHebnFaTJjVX5902Z3syVeMoaVjUm4Pj5ak4erMbYxithRhAzO5e6tHgR+bOKfT0XTdJIYw63
NAkiwjpKKp8wHpCuSYs3dHR4ugm4C5F/DVjebIyREBKwzSkd0rfUyJ+SqGO8dEssxW3sp3F6s0/G
0t1Qsd3Xw8L857PSzjIBPyFHIVOGqKsc/tcc7cLWrXAGlNGGDwnPM75GI0NA142gfpwnEAFkshb3
rghyKrDc6zEtnjxh46vWhRJSZAsSVJN/P6TB/VxZjJG9e94vzpOaHVeNhavpDldkjU8tITgLirTf
Zs6NbRdPqSCqqb31hQBl68koviije5gLBINc+zwlF0E83owybghKLGZjfFD8Ont7l2lg3nPsPNks
XBBCiLwnry/IfBAEtBedcNH2JfiPU+ebWb0OKYPEWruIymLNemi0/FX1fc+d0kMapQGATt5RpNi9
eVE4DkQx1SDuSvxAPIDFmyZfCVrSLzJeoLZ8T9pZuugSD1tuvi3lvSEleJkivQiEa/xe9095y4Sp
mnlNPuUDBI8gA1HXOclNbPgUAYuLicr5th2qJ1PwWzszIxvXeAeoVWgIimcQx8aSGgzW2ZtcIkGf
kgPa3bQy2ql+LOfh1raP+sLPKgfC9ry8GSf/YjI+LTqucH5GiLSYwyuh5hMsqWEvoCyVTvHWW0hC
jOOyWzq5zp0S6CUxvlAs+U6pNt9OuIygWXDR6GV62TQ50FQawq79feuu2lHT2q9W6jz0uv8tCYIr
r6hvCpfnqzZgthZu8VI53niATpHvr3OdIaYd79PVbRiUphFjYE0u/lB2YbKpKZFFU7hOW9Ppd/MK
c8D0KnsD5syFMbZVQaXMARiC5XrtQHu2MUZWi84aVC50CcI8AkKjSR9zJ/ri1cvFYDUjEpOEFkgL
PLhMkJvA02bWX0ySK9zGuqwxP7atsG5NAH+pcTE0AT7aETiE1tBAO8bWdVUEb2Pk4fAxFdssB0sb
fDfrtj9EI0/NEEf7edRRYxkqcMT5RewTiYm1ODOl2kfQrTzsjoszYDXDaIIQpHc0kuzn4MjO2jHD
c87FyBpW1x0PI4AZCTXoPVkfnos62tawLzZ6VeL4OMtaaeZjkRig23rKLeqC001VJLW+G0vf2JOg
vfqANPyKa5jMlQx4XAMBl6U0fYpDu/ScI9kyHNLb8cGS/1r9iMgkWDkqvIs6OUSIj9Weke4U6qEY
U2pEsbvXl2Gktm2NVDV7MGyWN2zzdQEApSAcaqMb5i4t/OT4cer9Lb4CeJiyQqhe0kTCB3UzZQUM
rpLc+s9fo97y8eaPL1NIoVmWGNU5daj2Ps4F6ps/Tn685z+e++Vb0xK7x5FMzY/LK9VFjo6E5X78
H/XzhIdhb9/nMA3lj1KbSC9OSbbUZA21TsAg5wXoonb5800JXuognc+sul1Ohg6r33K1HIPH0kZX
rYN4EHaycm+NUyTwZQVrpo5jz/00NH67j2SdNoiEeZiK+dD21XDSk6eh9/o993I6RQMu07OI5rBI
Cvc0YK4Hhdbv3RO/2zmpk2rTthhRWTG4Hie2sC8lkcQqLkckQ8zeKS4y/6T2GE69U9pgqT2DNHYM
cdM3kb2vl9g8aV1jnhISMifKjp/MJcBEwWWFKbr2OZdww4gFx1k8BqGgghOWXrlzjRJ1/qLE5FDP
Djy3XKDOUqQE17+J0CyvA2TqE+DBbpXn2M4B8PcC+6HQ3OBlWHbZYp1Qf8duHLJ1GOOOapgI5Dtu
6e7sLIUjwFL+LHAwh/f1KD+0Jrx+KCTEIEBvAwQ6+uTKEThuJRWWvtzIE8+qxUOfEkAIVp0jjlP5
+KkZEVkyRHWl+QVo3i64ioAPeulDrMenqUBoAg4gAjmTD6nBWKMjau77RUsuc3e6SAWIX4ipzyLK
bxrLdjeQu4cQHABLmoJ0JwDAcHBW4vAovp7RW7OG+GbVEFLRaszPB/Nu8PP8fALAxUTnV3vL8l/N
xX72K88OtVbzyDuVL4HAFBvxm+cWQZh5nHdzW9hEiM2hTvsbJxuuRGMQBZfzBbpQLFdcBt7WmbCU
sP0zygSXVT9tR4EBY2VNM7yPl8JYxlshhLWzbKTWQToChOMnu3QIv/COdWQUZ7MzIYGUVUgQWvX1
XHotQzUR4BJ7x7JLYdU2qIyWkizr4k0LAw5oY43nq9klt3PpugQtuX2uO52PwwwqVLE9DJtEoKww
+XeOZIcGKK+aCdRXIPn4phOBplhPhSvCTSFKKOR8y+VqLDXj6GULVEIMcVpsmQBhQHWXmOUWGXlb
jOdB0FO+Gq3lDEWLrQBBrJO93UTW+GTYXUQGZtxOwZ2ZkoZG5/HcnEaDvO100fSWD+PXxx+4ao+N
hQJX6bLIbKL+hV/AesWIgkNuNcgixdtqlEj7FDN4Uho+3JKDrSfAnNEUjuFs8DOyXZlirRSnkM4D
s77KV+9i7EFxNET4iBORj9PDDCvnUe+ds6D1ttaIWecgmmeWhse4MZ9spsZDTiQGu1PfDVHesIwh
h5h1/KsWd54Mk3JYzeeJ7vtXI7lrOhB4u47qbtumexOLYcddt95U23tHQNMZHOPJdwpw67F9rU/R
vhIahBtBjbe3pke3T25IIzy4kX8YLAYLN2lvaje4LA3vPopIifxfws5rt3FlS8MvNAUwh1uJSpZs
y7bstn1DtLvbzDkUyaefr9hzgJk9wDkXG9vtQFEiWbXWv/7Qejgq6sljJ+R8E532ReMKpOKk50FU
0KgG7DDc4Vp35AaTlLXNrXrcVsnonUq/IVUjPeKJCed1xkIWCPXB7X3GmRJny76VaFCnE53KF9DQ
V7yk96NunkWONXMC5/7BitMB6zfmJLpM2IwRGnbhReSEMDiYo8KWfuqK7Kc+4C7ddRG3bQhooz+U
E+46vQNcFTmSNGANkw7q8mPbuD/myc0fDdvbK3SudJbu1FTNn8IviGOlMmKae8lKUIRimXahsjpN
ofQES+hcW7Nujw3WprMR3/q6uPfTKd3Mg8Ieff1RjuP9nMrhDu+yg5lk7Rbgmwc1Dzd26p28Ltot
ELY2g4RVMdTxthut7QK2cIrt7hBmmnYp8zS+N+R8SieRnPoiu8o+q1k79WFXkd1xfjJHy34RCd1Z
6oz7MCbarseDdIhIWehn58227NepJNSd7qXqxp0YSCUz5Ns8+1cqucAfHWeDswTaH++wJN3PcEFt
ld6Iuziw1N0SKbeov7dJhT8Yw70tcQE/+hG8t4Fe45h3/ljBe5qIQhP+xoZimFURjtsmnJBCbmpG
QeGMugDeAqOCNKRHVFk4cWJsjXokjAealuFetZAWJ2MT8+zpKe/iXyYc8iSsHmY8b7xh3mhU8c1U
YHaVB5mebBsvP0iCrjRr+JXGE9hEUxnbvvAvsLu+LIVlCBBGoHUmJSLosx1TsoelM+7rqr71jv5J
9Nojsy1n0/WncCy+EOEfbXVL61G6v4yeiC99Ze4EDmMyIhJ5LC59XbFb4rOe7ybcV5O6fSSA7D5u
stssWDb8qrpPoZWNxleMwgbNXnssNf1NRsaT6zT7qOfSYyAGrGU3G0unLMdh6GHqmnOWRswBBuJh
Id3zmRctxLLFeNen+qrn0cVI5KPhgB/YLkD7UhkQ6vogyYsnV8svbUSt1rPFptsoxeR50UvIV7Hi
YMCZ73L32aTn2ow8l/kybZJ4Ik24fRPQbwrwiNKy3tSlUYciOfTYsLJ5IGNGe5967xbxknTsuCq0
40foOb8Qq93wU/dRmU+T+5pzOYap/ph5hiSmW55Ormf8ZWPL53tREOY2E68YN4jcPUWLc1eL4s5H
CKJnuQHmIu/B4DcWRo/IdjhQfxLTJyKZKjCBTnOv2ZGCFGC5+RM85Xl+nqOcnlFLrQDE0wqJzs6x
0YoX/1kUTChYlvpDnje0qudFoOuUfPCoxd5gUjx1XvGzXKK7vrp6gDp512Ig1HyKFGteMxY/O1ay
PgVZIsqNlHodbTiT+3tT4Gx330/GRYqMPTDFUkVvsufJnv+Aif2gVAmauv7VJmcv5TYs2a6gtXon
PLsIDi7OE1zfCbsqze/Oy9KEe0dH1OVn3tMMwAE7NqbDlsehJU63zNIGFal7tWZIOQOtJKBocQnJ
rgIdsc8O8NrKh+Rhlta5Tz2sGfMH6uoomJ1uCYg+/STL6U89kYjcdz50xsgJNH3XFMI+T7N2TOuS
1aDs1ZSpDnpv+uqy5svp2PVLi5tQyxix2oDK9YWAzR2MY6wj5yDGcHfq5Hc8Yq8B3Xbb2UYIRxqa
SmZHH1Jwr6nY5BBy3Xby5U4KdGqFZy+BNvQETLpxt+FynISbvpoz/VFTGIdismgv4rIOxERLVZCG
aUnTPTs6yHEqnkG4nxxhmtsUFavtTGC0RsaVn+WdnurPM0WSQl6yAP4DgDLtIKZv1TzIYyqIOp8y
68Dq90vXwzc7Esmhr8ePgXwCZFlIV9sJehED1HjikibXqlo+tKnEuaJkTyeY9WJJIsoFO7ZloUyr
fowG94hMix+DD3CaYfOyLxOJJh64jc313oBQhcnd8DHH8X7QcoZaFQS4BeLDtkzEa5RbfCZ58yrG
+d5J4tcCZR8xLBOkWfTyvRzOqWEfpGNsi9l4zEJwE1eD54Pdzo4xSLLBHuKbjIx8E9jMujaVF98a
27/KwnvFt84xsy9rob6m1nNcUKm5oBfOiuQJ7txBhtbRMuqPcXjU+63t6V/NwuSV/2Z4EdTr20Ea
TODk3rExnWX6jquy3Os9GaSkLTGmLAG7bEKnTUjPEtoVf+axdxv/87NkMrYW5X1LnA+7HMPnYttx
g2i8hMPh1dESXPqaWj+M8c8Wj4x//akR16xGkEXUr/jMrib4kbxcZftHdYihZM4ZhtvZHXYzh6OS
V/80zDIwk9eFBDOOGzUkPisXQH455DWG2HNxGMpYCTmrySwxxxu2SXbzqqBFtlmDnfllttfZkFCt
BTVfw8VSCrZg/Rk/rzFd9blzyKLYrN+nSNWbYdemABbalzy2ldiYZrz+v2a8S1cBHefQCm5GEeGV
DjmLX6nJW1Nfq8fR5/hp6d+3Iy5NFW5LxBs9sg5tdRC7sde+1YuXJCoxogTmTeRTnaLzMsd9z1/g
Qejzz7HwgXBKHpwDxFk8ZA2clzCHjOu7uELfymvYXZPv0B1+mvj6qBevEdvip4dEutia2XRiljw1
ZaAOp85LvaxQbweDVF+9d47R2IeIbkv9dexpjy2TbB0hsPpxK8Ot+njU21Mf4b/eqs9ZIU8PInCz
ZqGZwK8xYbBWTRCk83HfpNxtfK9jAja7RaC+Vr9TMe/XnC+NtsWqQDP41S77++tQOA9aEm5DDpf5
4cYz+q0OjgVCAZt3r74V8eOq847qV3AlDZaBDgVPMkvPf6lDaQLsWudsAN3ntv2SyBjVIdXv+NVD
vjyq31DnVFZ/4od/nVTEN9UJR5V9Ui/FS9zLMWWlXnZItdaXU4dzJFTR6sFskROm87O/HEmppXpJ
d05ZXYoWx3KGWJ5KTTMAFlvy2HqTqR6hLpsSvnQwGkw6IjP5xsTqZvJUpVKgZxZOfYjRJ7Pdz9d1
gF/36Tfb7U1M3K6F3WBzXtyilFwqrdCOAxNzQxqMg1ONewksWiu5FTE2uk/DcDpAR/iu/e44TUyz
CUFJ9iXKcUfazdFuMVRq0ksT/UwB9NhsjCe6ha9ihFKIbfzjSoOwGm7UsXhgkwQsU0MRq7lZVYfL
UuF2GILNFY18V56w4YyNIj6ZUfmCWuEWLh5sHczlG2oc4Ib8rqvGJ/Vf4TfGrlY0MUUF6yANGXhb
78e97nZMsNhEiPwlwjAcq33i/sLDCfqqPf/oQwizvQ1ErSUg3wsVG45+xs5s3VdzST/M0vW2TtOS
/KKMftgh6s/Z7l+yiHposQHZHYNpkzmzZ1gjbZx2cqfSPs1qw2pT5QDeABo7NbUnMpDbCnfjh8dv
VokbiKAtigvxk8yq1AQGwA6SqsU8JsGtXljJ0W+rGLI4q58JKDwX87Uf0M6leXUfERq2cdTITMNW
YduV2S+rTbodOrAzRFrOv/xTeRXDWjP/gD+x00RPxcRw/yRb/agVDJCMRMu2Gtq1vv5R1npJymSW
BjBqMYaz9ovOoKX3hmprDdoLxotMyYz8M6xgsS9NiQUPQ4oqCuFNm/Q663CS2vlYumAHZQzQbcDr
2/SheVjCnklszjaMTTjOiTMKnKrcG9N41mpUgxgcnFsfMGKWiWJFM8y0jeqyQvj5qag4zZV5VUEV
22gYBOQ818mET50WgmXragwtdXhvefUShRSp643uuTHmw6WDJwJcXMKEB/jPNUvGmBzKjqFfWdQd
FRZz50Hd8rVwHfpxO4VnfXFm2zzNgqs6jB6RHtSNkJqPpT3Le+ygAsYq9iM0cr8Sb0s4/Uo8dBmJ
n+7Xl24m+BdOJpLdZCCUH62oPGnU13apnJ8tSCSTWT38phVUfaULj5GHFZqbooOV5X26JDLoIjy6
E+4LqTlv+eThwiABTofc3o8+dcuSPIYVxtnJzF+6qb0lUYwncYhvpmJmSNboFLOvSeB2DZPhADP8
VpRAzbF0BZZm4R187TzAfSkfuLbJDzusvE0DuuHgg7Yv9bg8yOkXFWeFsf+M135ZnXuSXTBsfdd0
hhOxzC/0gfZ2npZsP8jyasbVL+bdMZorw9/FaHiGsLkOXXzRnfTby+99n9KoyVsLuzRQZ/UshAP3
tiimV7guw7Z2WAN03NONkSZC1/qLr5+wnzN2Uwx7qyB/lbghWBbrOFUNFFeWVFFxPhR5JG4nn440
73XqfTeHItJLyqMeGTEUMhwt2Yb8WMP/l9LIciSjrpFCL0/uBg8DLsZF69CgzZnLUX58ZspPC7tO
Jkj8S7Oqq73YzwUMQoY9DG54gIfaeOgH881OaeBKcdAYOWZjdRmdZsd2sNdSh5mPHLJ96DIRqIYS
idY+C6+TNgDgYni1LPDiSpOqTL2IZBKNmOBHXlefXW6/ZDE8IMXyYuugemRYtvRo7hIe4EIFluZe
vg8L7Y+an63EnGVkHeZFz7YJbwKs+D6aQ+a09GhWjC9xcqH3AEVSfe4Ugb+Zo3du0uzT0IurWXMv
oPb8EDImmpyhtjGk7j6XLs/zhMH5oAV2yIbfL/5w6Xo6UG36EUfdR6xgIHuEyZPEdrvB45JqaMpu
+gJGVPIO26me6EnMbJvGEVt2BLESdcRvCGIIIFL8OCMgMhFhrUYF7gVOK49yyAtSbHP/UghvX9vG
xcrGZ7xIE6BDbhBn5E0kq+lZWFJGFO2uaqpu51UmuhIf/dVAxlA1TBtHh+lRpXZ+ItHp0azsz9Qx
ftVD96UR6LQzF2qAEv57MnIJfDQSDb4fWGGsY0bct+7i0Ggh1WF6BaenV7bS0YbINz5INWYaWroH
a/D2mNYeC4ZzbdS9EYF7SAmuQizBTNvtv8vUu/0lT8nuZ1l/C/lEyjDCoHOGs+NuHfnliXO/GPhU
KFpnp5iepD0FfaKDm9QjhJquhTQSlZ9qYodNEwwchje7eU6+1VDQ8eq3zpAvme4D1tBvjDN3L0Aw
hpu188R981y2YqMJjOnW2RkeXBgV+e+tXN7lxAJUpcw+Gz9mEdbrCNe29PDvWdWrZdr/cmpaWcEY
vBhQq13v/ydYtwYPGhxYROo1HIp5WIeiTH49Ly0DdtCXBXLoseiAES0RApr525W7kA58SKVg6q7o
UVrPwjexsSuuUoPUJ6ja6ioUk9GNKItC3z2t/7LDSd3u+SefCSLByCEuuHfucW5Su8ldmg/0byPj
SF8N8BrEmTSgzwuWIv/BgNL+p5ecokOrt226uCW4rq+s1n79fE7KSJHP/wsaV1XUadMfadOOOQvH
tOj3vgt5VLA1b5YWt57vap68gCAUe9N4urnhSHAuqpQHQik2TNyCtQr+3axoPjFMgB2TpW+KkJ+4
dVCALf6X14wQTrw99h6Mi9UgHIAN2Yc4jznbmhEXL2Mb8iBAQQ5F8q3Kpljdp5niA00m1+Mv114R
HMpSKXGa+UqV9SFbVmy1whWOQUsUjydPa5JjFp/rP02yPLaCWNX/cLf80/1OfWi8UcN0PJLI/H9+
aBjiZe4o8CARiQkBrg5vCzNK8phYy9Qsd2pfeoOx2EqmXOkRTF1OlQUcp7YWGpaLW/kOa5B4HUvx
EDXGfiXHrLSmZWGFd525oo3Lz1nf8ck53EKxFj8Bk378ZbNZ5utoMMddaJEUuSGSyXHJ2icMCNlU
41NbkaUBKK2ewH//9t3/f8+Y+PnjrsbbR2DwT2dvtMKZ4SdRd9S0ztgneSBCL9q6MdtEISLmW2MC
c5u1QjOIcOy85LyS9ITJpUwKRQJXbPJwDh9topnNxt2x+B0Xh6WuGE9dDcVyLRimZn6aYBpUalOJ
rOJz9vhkSsK6ShyHMI0HboEDwfojsOSXzIgwX1mpQ3YaQ5mjrchrDaNx2e2kW+FN4MGkSicYHsgk
XQ1Pq2VeeUiptJSUsj45Hho7R+1tFhYgBzuxTpUiYnnRWG/1nDGQCXyU0IIf/Bb2Z/aphXCPovk1
g5qwuB3hzWp3ZVxVU5BnDXxyrriR+gE8bgAw69TAxPorRfo/PoL/WxSCXF49p/93AXNNA9GKiTAD
TwLtH56rNr6ZdT7L9phW5LqNFKuH3kunwMAHsiglDj8OMYS9y1baDHeO0xhBO8bf7Mk12ckbo49e
Z8Wpwy4BqnBTnmO/uCc4ySGhiz8SSfkDRRbgAvOrv4tSp58s4ry6sUl3uLb81OTy202iT7hne9kl
N8PPv72MhaMQLwAfbKitwQwFVlnWOtq2q9z71Bo+lwLHjbkJuR74figeJ2k5yU6McbKL53xXuOIV
1R0JC/UgH3132vVLfxZNr+2z0cCjrbTPpS7tsw3dNctwxWwZk8Qc+jIWE7LSseU7pX4KpREkRfPY
gdUdyUTMKLw6zNSrToNNDnc2qCVwY64VO5Y2xBvVp+Lgu40D2MmCp5hhK53N7GGg2+ZvteK3OTWS
KtKcNv/O/Wjfe6xNtkUVuDKp1p8bFHJmK560Mfou0cOL1NyURvd7LSijor46gglmWw6kQKgnQxG3
Wte+LWF7UX1xVCfvbtqe/Cp8ZaX8VK0pXbS5nRU2FOf9u/Tt91Crg8weoPSOIdIRvz0AQ16ahYrL
F9QISzUq8/YPRQyi4t9amAnv4TB+W+P01BTF2dBihyYRDn1iUoUv/u+5jN6iNj+uTNU+/llFw5cw
1LFiegj8Xt0SSQTWD0TbWGI3ZtwpS8zEThuqncjoRJOmvLSOe8sEDF7F6lIVZ5cj2V17S0jlFy+P
T16EOwXWqiY18KD6jnLkodOKgT6ybY4JHFIPEMFFO4xkpPq0YsZOGRYZVsnpGl1BVnZtwL236tug
w+dvunHrqVaYSnbXQYzcd4P5RPjge6hWIXehSNH65i1pjPf1AY/bOg7scnqK0xEGQB0hgGmMa52S
GYexpM5cRdG1bdxt2x/KehFhI4sNfc/GlunBpif3BKFshAXRPPu0RbqrPU9N9Vwn1XVWuomeUXJP
e+x3bP5amOOBboU3AXgehLq+bc3G/9t29wLgZNSBAhbKe13RHyvBH5JwEyfyMkQ/QfqFWG/bOD7r
esvuwcwoN71z7cDwT3szObd8yNZSQ5Ioy3dZLLvGQ8iWSQbXTMZfh6zSzwP0NBvrQSmz5Joa8jTP
njxWhg/Q4xITIpcx3CNIA7IgBQiJKvuJ5tsHa4mvNr3lSWROHtShxgDQkxdE9F92NhsvGWmbBOdg
LogWbEHE0ruvHoFBzGAKDWEAiFMC31NDTNu6dQ+8VQLI9om1L+PO2ErDHHd06F6QIawYhvzg9MJm
/D8UQeVPCiXt6VQtBnd9DbEHkmZ5dLEqWolBPbKeGTd7rsRusuPwDlbZnZnVzT4T+GAt+GC1k2Zi
97RgAahNh3jEHQbTqVPRz8bd4i/3cWllOyQwVzHoNYerl22xZIfFWjQIXe/13DRs3k20l3b3PRl8
1xZgDBU5dXdQ0sw71+3+5yvGhjoh0nfC0J4WnRRL6GvHWjONIHbMm+NXy53fv0myI8GXoKLIubEL
Kni+7BkGDX1yqOJsgq+Ij6hB+iSUh+nYhIs4J27q3rXL9/qPTn1n/QpFHUPQ1oJmiwfZjn3chgDo
3S+Q14+W5frncFjSg1eaP5LGzy5TNJHMsRQBzgk2o6lZOxPVdj/Q/+BatKASd9NjnuY6ypEBunne
EGoviLuvxgTf/cq2z/FoXCHR2Yf1LNezMF387/Fp+65COCwhhiGQH7AqlR6KaazTWDKkaZOZOx6M
aI5PTp4z32mySx6m/tZOeDmtSs6lphFBlQOc6wwPd6YOj7eDIXj2irdmgF5n2NEpc1vnjA6fqAAd
j19vwpcIsdmTFaEalrZ3cHUglYy6k0HL9IaL835J5mAyjN+mTDNU2UZ7tpq+PU+x/quBnL4vpmo4
x/U0YKBcRHtSLnfZhKmaa5UMc0AJz9KwcGiNGBuyFr+EkfeWJWOCyE6DzhIiOiqcLSpvXKxNLPfm
J7ufH8qOxyX29ashaC1ATOAPii49Ti9Rueh3Hl50nMCwRCXAEEkCkJzGQ6fnd9Ew9wetcOiSm2bB
B0TZrgz4MOEJS4JYOuvXEobTHQT79JRWIdxjlAtghMqjhbYwQ2Ry5ykTQ8iYbrAeI4LKSyYTDmuG
ct7Mk/ghgSFOsQIESjOWkPrBMK7T71YGcNahRKmqHmaWKLdth8226cbHVcJVYUO3abPxOyImWfHq
Luuqhd5eBtCrf+ex82oVy+taXRCYVgXMyQ7SYJwX9d37GMF29Bj3weTOPz3iAjLsFwNN6RlsMnyh
lWCoGe5WanQ+TckhRlA128TYtNnXHEXnlZ5dGrmzxaaKHgwQvzIQrUlHPMCP2q9nuRKmFUS0hMUV
owJIjXd6rD/oVgPJhHp9GXzGX91trZPame1DRsUhTqFb5aGPAQXppYrsTCJlt7XL5UltnyuHHPEL
rP6WtZ93QQZe+ryEoL9Fl31KRQ3WoJ1Tpre3pSk+FR9Wsc8dEwY6wiZGiVPQIQlIEEGG1VKtqLmM
5oBdn1La4Ui1hJqD23eHIyZIB1KcjDlc3SDvz+9ScMXNMPA6PdTnDBuOjRgaWiu+s4pklqjWNp8r
t3+M6dxdZa4FRlBk8qAP8rb0eLeWBd6tiRnft7ms9lq3XzVbK0GYnKdi22r0oiM8+53boCyDSPlt
1hGckg6cszDpb5tp8TD8Lu70HuVrWikNqm8cJ9E8tJp/i+yFWaVxpbtFG+LImw1zt8iT76XJeVYZ
QQ3ilqkgZsdBO9DOn8QuNJtew3hkbq6Nax3L2UFoYh/XBtpVbOOhcx9hSzzKojP3YweLq3dbjM0U
mqb0gL44tWF71ZQfO+YmSCLwrxqquw6vjyU3X3IFaNZKXYOJj7/RCP2T8UDRYl5sA94Unf7YoXzh
/4kEq5zdMiSja9qmWpPtG4z0QY3vzNDMGMigoorCP2MsqYvVHbHEJlgkZeQmNeoHimi5WcGWKaQ/
ccf8h0t6AzGm70jTThHzFXTFmQy0VKIk4qS7UzFAV7Emqqcyoi4i8S8whwXXw6L47ITYd7n4sb5A
ZIcQelgfzHLqN6nd3ZRox2J9YLVtfqjac8UPQlJI+saOAlWfd037kjG6RiRD7VsA2qQpbX0sqkvS
CjLtpfucz+ZDI/r7xIUFHbYwnTvy6bUogVSr3NNJV974Wo1wJiXd1CG3hVPTBvsmbRKRoumHpsOH
xnoXlbDk8pB8ZsBD4Bd10GdMr93fgFvw+aUSgRWVukLOH2/0q93oJP6lV1LUREmRcODn1CzmdGuL
KDiE78b33hj9FtF9heYctPpVM8PvWiwZvMnsUCHfCSa3oiaXy1WWnGtIJizTI7ffWmP1SIR7wOqD
1GXKd4mIvvDtRM5LlcqGvXNm93ORzeexmv0PrSi+dQOxgHpuez1+cnCFH/v6TxZmJ10BIAXIL7pe
7ZTN7e8R5NRU5zhR/9bugKe8v/Scog9zqKT7KJYqvFva+lSYBnQxklRpNI5S8Oj4oWUHQpAXM5qI
G4fGOtgxbF1zSr9XRMSD6RCJkOQ0gMDAYui+flvE8yYc9RdcjX96k/8ABrVT9VI84kk8eqHiWvEJ
KLVfFX2WtoVCEvc7QL1zphr2v2tZxIWWVfrpT9lPL4rxTiUefPBqlNRDSeI1QcSTvp9jOnlI4iyH
HbqJmWmoKSmqzUNdDTQ4SnPXkQCwHRt3r0Qrqh9XLYk9015Tk/EiWbxt4M/M1UyroPT1qfmT9A8E
g0rhsfZHdcyuHcU4i1R9vnFH/7YKp1YFhq5uqmYWr6UBNQk59QrArbi1oapmt0OU0kvUNxgqwCuN
kPxS+BUKZ7YkPoomD2oGEHkcJh2ZfUbcn7oVV32Ohs4R5zggf3eESqu6Dgsz7qQjO+3UOjZ1L5X9
qAsL7fOT4z8MS38oKgNjG7gnp6TTIWM5HlOcJL9L5rhka3kdLOVRbZ9TKzrplmFvzc4lSdTBpsuC
+I9IVzyMi/Pc12WIvyJYpOhHUG/z16xW2YweVPYtnvEtxHP6NfRkTs1DhHMsztUxlFYtcdydZQZG
z1VcFbFaMrMTlf4OOe2UE5GjlzT6haTbW0/BSllxZdh8WLGGPp2HW0zWYzeV7K6sSGlBs9hgQcMH
xRrXURxk0to14XzVZx0CBqoLAirLk1lrLt63CIkQa9ytAlEZ4YQz0Br1AVJPUT6uA861yTVGdHum
exlExpwd9L0tqg+zF/uoWh46yYO6qm5Dl3ml3UzY0XwN/nTzRTcFvYVALZlK65RqhKhlzm+c7s19
X7iXuoRAO7sA+TV2TKcq/LKqGOxBM1D6hsfVpmMexHxvWG9E4+JtJUeEJQrxsSMLzV/nlRew6TvX
R3uAR/93O8vvCmOjve2SvooPwTbPr2kCS8ijaqqUxHDVLK/Kk3hpTqxoN99qPtaR24znb+D188fi
65dUW57GYkk3UOEBxvxMsRTKoPHTjxW2QinKvhoPXxhzP07wtmXl3vpmeiNgjoAn5ybD8b6t7IOn
+tcBqALWGJot5esQEmi/K5TKS42bnQaxLCe/jnGFhl+DFFG6iasMyCepIJw3GxQH/t+dL63bazcw
PWaauVcKxPXpysx5bzXd2SsNqEvZqxXxVqq0OfkDHLqw3+SqvGt6luf1kSvURGYdaqhB0TB+uY5e
gYBrzYEIN2yf0GJyc5npNbG13+XAcylEvCfagHW8wO1AIceeC9dVIwpy3ZK9LPoSaQVVmU/570ha
b+UGSpSjNFHDIi6hsFWQIauyuoZQLZjVp4DOLcP8tm5Pg8tsonNvDJrYWVSNVCmzucFDLgf/+jRN
RUpCDoFZmvgzWuN7H8on4DAGDlmUBvExcXg8agCM9W4QbVLv1udixRAEAxZGPhwQfJLkMvdZ1cyQ
NrNgnVysA6ze/omn+8uqJfKRNm8EpEZ7SYl38qIZIHF5iycBpSGM9yX1MNgj54p1FUL43N4yauTw
GRBUk+NoocUh6gGeD4BEbAwUnDFh26RuyHqgd1a19GDip0APehJtefU9pe1l4dVzFt+OmimJBIwH
2N4UQtPRVDueB+UTKXd+VfWYSYZogXWN0gviDaGwL1Vp6ZSe66ecxtYPSd3pTQA+q8RLf3UXh4iB
TGMu2Ql2sYwMZFrfcDjPFu5xzPqSGH7K0jzUI+ZQ6li2muouNZPUtG1uNP7fpUASTRbPnceV367C
YpUTpVZ9YDtCXJLDigFNsE5WvHmKdAinzCTU1AX+mbPVqPaY4Nb7FO1hI/tlr0aYUM2YeXlclqK9
Im9+72hul8Z/RfrA4AIsA0a9cZ/l8fv6DDW6Lvfu1CJYcatdVM07r0dhojxqlCTOmXCnz73ougpp
PSXAV2peV/zOASk20vAPaEsoM9ST6Y35J8CRttAHryvFwEBbn6ddRqE0pYb6MN7WEcdSYEpQOy8z
YQn4PWOoPlnsPaH7gC7ns6Sl3vhAF/gzMF4q82/TLT+TQl4Tf0ZuGenr/JsQ7caEe7zqJ4XHpmrU
7JxFh4umMhMo3Kzc19MBu7ACK7LNerPOCbV9r9ApVbYwI0sCIp72q6pQ1XOJskIwC+SvSoG40kZs
s9jnVgpk3DDUhj6FWlMcTbfaOqiCdmUSAhun3LXqwWLsc2dP1hMhTTXEj1nuLcTOsrYI9au+V8IA
FHvUy2UfSDPqg8+2Ffj70qgly0CBEjmfaGHIri0+WeneNX/GaDdHXMrdaXXFNXapjtXwW616KU7z
sP1LmqPI3Mgp/60wSDlQQ64KbvaPtwgvHZwcuK+9DGmwhtZH1ek10O+ATnTBIU46XrJd30I8TsDe
5bJpqtiBF/6yTjBKdW9OXnhbfS2UKTV7JOzfPjpWeAJktTZsM9v4xJ2VoTjPVVKBp3vR8jwJBmcN
7kX8HG8B2pDaQK8adcKBDIymxUJtTgtB5oXePM+509Dx0vwNXBa/Rh872AzQEBJzW6zFCkqoa1l6
6Gjjb/WJqleLzZaOTCk6OkP7i0kXlhEwPSNOwM4uJQjyYpf5foX5NRpTPSjb4veQJ/eqcloySjRq
232eJqiKS+4dxipvmg4MQ1YyvBICG43lBy5/GKIAdDiqkLANS8e/Yzmva0andOlpCqEpQz+5Qcdy
DttpDyy+43Rp9Bim/5XFU9lMg0vr7IHl6jgstQ4waTUt85ZqI0NSQbcbFYFyvgAmYryjFA5F2//R
GHgIbEy2BkbtbfENdRRwN3RPg+6Dp9CBWUpwa/djAJeMfCysvWBjjL+cND2o231dE7M04eWGdL/O
QxwN1X/uMlKiBFvLTC32oPLbv7wKCcRQXFKLpFTPK8M7Zppb2QgnUBj4alngJfaePuphtSrQlSg+
nkF5KxuxVEENuT4/seki4ADm3RR5Ye7aJbqo2stymYfW0fIw4Qe57ZIWFp/7OuOzCI37dQUTVhxD
dDMRyaPxsppjtPkM2zbrYHuiBxozllHPj+mhTfcuJvXVjLlzCII/ENEZ7bvbYrF1ZxnKrMIbkGt8
zxYGSJlAetrY9kvMBHxTiuU49dwDZcnGrvmjvq+y46BsXgq3uhcEfiCUmX968s+qUg+bDHqJz2c+
gNV4NKl2nVxilLqeN7IVLOi6fGk0W0UM6OmIgOHrbT7yEFUhMGTM6myGDdt1QpxhgfvtwBytDNT0
XXNBH0e11cn6rWdJVshKUYHH6PWxoTNyfUh/kIe/1wa6X7oX0xzeRjlZW4PrkxGvfVg9lkLGJYKp
rRzMYJK45IOrbjpJg+E62Z+srk5zrlECOsvGchXVVwH1sMs+5qT4acQsEUznxq1cNNY6KFuGCzlD
INJJmp1VQ+SSuXNOQm2GUmc9FYrxkcvxoWnJUpiN5MHy4GC1Czy4QpGn6oji3eapBJzdjWwt0exY
G9JJk00DShpoxFCulIuemMiNY0cXhyJl2/isx+Hyx6WwhZuD6qV0yxKHLuokbSneiwY1ht3iAtS6
HG8iDo8nFGJX5uxW8lDswKWbI9rTjmBBAvry98k2VxZDp48/055AETJitm77+d/snceW40qWZX+l
fwC9IA1mU2pN1x4eEywPBa01vr43EJkZma86K1fNa4JH0j346CBg4t5z9rFMGrIOktz1PJPPPbGF
vBMKGiClw5tqxB1qtr5dCih81SWrkvcFrhLG5RW++fM8b5Zo0Cnct2cIVdjI5y18RHfINbjNaz/5
nrfvyxC6jGdZ9DUUbAqsAi2l/Z6ocO/BA2WpNZSroaquLr3XHdv8r1rgbI20eAzKn51sP4uSvrqM
+M4SkyVbiKpuPbgYMK34UtuzOImBZkGFsBgvVtD8qL9+nXd3ma8OMiSgA6GOlQmKPP6+nC5mF8x4
gJp6DfrlnV2os6Z5+9SIvy1QjlRjhEvn0jQeglU1iz58T76ohhWYZ7ECI8ZgM1e/XKAAi6ajn4JT
L8MvKA4p7g2rpcxZ0OpZ4yfcq84NDwsYalF69eUKbHVJPW9uIwfovwQiWunHP5E8sTLyWm9ll/HP
BSxEVCXtpZy4pMB6byP7Z1QnrzPAaJ429TzCpJFXP2ReXxFR/ljadaj99mNdvE+SdRDUnQK2y8xt
oHw2a4a6BrUlCSM/gvnmq5r8BYvmcWkAGy4dOwo0K1upB1iAdw+53xZTBkOtj+a98Z7n7dMwsLwn
fw196mw369yZYMXqMJ0lfq2dXkWszPWUaT+X4rApZjvx0FGeatd0SBCyOnzvRo0SPqskGusZrtP5
6GToz2Eqancd4rf1cpHSGO3WTifWKcG8cyP+qQ1Qz85nn4sbXQ8NyLQpLpQJL7NWCffCYVn7LXu3
XLuFsIEnSU8zESFh2ojt47xC+IgwG+boColuuB/seN9E4t0wGZJRm34LZkltYFRbVZu0SFmHWJV8
kuxpT2FXvDeGLDe0d9ZKNDe0ZgjhZ5TYvEsDph/v8PuRehB+zEpp6OGgAzSKn3N5Pa9fiBtIfwtZ
m5k0trRR29b84dhZtmmdH4kz4CiccRLzzmaujobMgFkNj8EaXGyJbNkSfuzO9tlZCmIjDYk6eR9b
/RrkE1IBi/2Z7ZTwsVnAu5n7Od8QUYo0zcRXM6+iFwEckQBz3zT8KO9RxYYinf/QYF4BNO1dO4gq
zbbeIKGEGPXjwu+KJ6Zr8L3o5iU7QFjujJHmViANJyY44F72tF02Ypw2aVmtC0JsDVO8zNXxKXd/
ZFr1OROt5j0jjY9XPC2HMikfZqZIHjoXMLcHisisGQeb7ql6Blv6BRchPkxGcoY7xpWHdNJfFvZh
Mn98pV0GXdO3ZYyHuJ5pdJBE0r1nIdOtzxQxP5cqizEwcgT1xEa0es2p82M8DZEBhtZmPoXjFBd8
5O5Jzvdknnvkn7mIYNhqWUn2luhLV32RUM4bz+XOnWa63rwHW2pP1ChOFquXxE6/W3P9dD7Lspiu
aSFPbkG7bhLf077EJoNEV09/jTPzyLV/mOHwOH89liPiXUB7k+GeZoDgOuTbIL2cCLCyhCLd8p3a
5RMWPiZ02njzj02WaAMujVU5r6zm07ysiOdy+rK/Hsh2polM12P+7RE6HGpxlszLDrABr4DzOD6P
80Axz+B4juIG8l47RIgkyJdrR5LkcPAyFGpbJ2U/zK7hK77kD2fOUNAqwYIbTg1nYpqX2nIu38O6
vIsBv9qs8pxaFNdVKZ+WmaRD5QPuSGcpT38/KliJcIl+CICF6ZSebM+H2cYQ1V7jrP2Yx5pl7ne8
6WYhPNqiE7XH3Yxia5HjrEw//OXBwVg5eng2CtiGYVZ8IexttJyXhSA1L3qFNX1NMnXGgTfjB4mX
mnz/vbnpdfBRaNaP4tHexXbubKqCL3ReVSyTjSZxg47jDkmk9Oal6txQMG81sISV3XXHKOuP2KTu
SPTf6p4AZ9z1L1n/FKR0krFEvJSmadFIjBi64q/L+lbLbG2dEolUO695Vfa/q3GGQTHAcXA2mr71
WwX5v0Tj/0Q0tgyBxu3fE41vP/v/85FX8b8QjX//o78TjY3/Kx3DRPlnAyInphns7B+isSt0Wxc2
qc3855+QxmSRkhAqHV0XLllVCDH/gTS2dTjI5JoqA0WXo5Bn/o+Qxn+V7ElHWPPOwXJ0R0kh/pIz
biD97nTdZ3Gr+8kd2U3z5Jk5407AQjidMIdCQBxR9ACL+cXg4v8OMP6nk/b/YxcTrfovIrX5U0hl
6JwmzgW1yH8Vm3a1rgEeM3DSJKpEO+09M/yiSxiNmzNRThjT6spOfd0FGEOI59n6TvNrHIpgH1Au
oyL29wjef6+c+yvrmY9k62SwQ422TUWw3L9+pEqzTAz/enY0x6JDhK/Rdm4naEaJ+yNtIv0hGdoD
+u1mb1n+N9uhvNE6QmwMCvvIN5+8zKXel/XtnoxaNEkJ1URXTfE606nuu7rW7wurBIaZN/5Wgkfe
5G510Pr60JuGd9L84fU/nOS/KgH5ixz0gfQpuKCk8ddw5FLT6yGvK+wdatLPljsYWxnk1bbAGmYV
yj6Ys0OljgfzYBT2Pk7pVVprkbMukkP2Euauec9M+e6Zutr+h8/2V/jy/Nm40CGGWPNNMl/v/6w2
buomqnqURcfG75+8XlDr0ZNjrosR/jEL91oF+Xq0yg+4oc0pcVgzmH15TESAJR+6yz3V7mQV/MfP
9V8uTGFwE/KpbKF0vqi/qKAjXRtAfFbqQDoDUBoCAnXAD2h6cN7hQmqcZkU0DbxanOjIVfo3aACU
tjMI95ODYDplt/Xfnypnvhf+WdDJEKIjsDUd5MW2MuX8kf9JmD3WBmA+5quDFVGKdCJPO7PG2uqm
1K4qCavnxLvGpuU/ln0SvWSG2I6ATlGMiXCXVh3bCq8YbpkNBibvtHbTEfx+ws17JABNf696n16a
V10nK5moZAJkcWL7RYyDwQZTP9ktUiyCbq/GcI+k4xwHjQApREkTfRdtO8rB2oK7/IZ3BKGdpoZd
necXu3Y7dnb10bHyjwCr3oosCrZckXGwtPpm9ZW2y/NqvFXZRo7jrzBiPUgXq6VFCwcLbQ3GmHYY
tkJV+B0VerU+67vNaMqX//70UnT6L/cJpTiEGgb3va500/7LCc5S7Pw4gtuDSRNQmClWR987l8iL
z2ZkVceopGESl7J7GDwYeZk9nSfCYx8iythai2RKNAjfM0Pzz2hMf1apO+5GtEObsf3RBzl/O6pW
2qqTdw4893tRRkDcwlFxfs0NoxKbWVcrPrwmhoIpFTtBs94jliIIxLQfYmm+KFJ+j0Ht6jet4rA8
iudtRSPah06Jcm0Fo0DeaATwSzgkgboZnsyPPeDIbSvys1tnT3yN7S1phuFQN47x0hHZ/Bh4d6zc
7UPWpAb+oMl4mTAmkrsQ3OnC0CYddW3LxQNuwd8IM6cA0KTRHoxltTbwYLBLJF8i8HPCH7PoaFPN
vTaqiK+m822kyrYZBsO/mri8dhOruiMTHHIbqmvc3ABVzSo+sCOxL6L3N9ElNvLmIiSfvikpPgJg
Xaem7z+m0fsI5v7A1FYTizSN56zq4J9AXtPG8YYM+kE6pbbpChathpkpWHVldbSd3D0lOvsfIy+M
IxN7tGn0lOq7PeZnYwZwiCCsL9R5kUpO40kL7AFVarFL0tY6xLX3mXXdqyxyeVq+I5EEFZlElgF5
hqq4ZRHChIoLDtlMQOsd5xI1+dFKUfKjZNy6GpVDZtUZghM+onY8p01qXQIjDh89rQsf9QhkTK6X
mGvzcg+kznhuM9djZJYAyAd7xz7IvzgFfyPwpPHWa1wtJtK1VZuMFxPZH/Zdu3xUIoyOuVXp+7Zo
voYED13qwcioEbeUbyAtqdgZyC2Q/Zowj2kTaX66lZ1t8j9Joos9H2rapAevD2aej7dTKHfWQW4w
zMrhKeozsiMd8DiDHvh0Bm0IRi2y2wy587EDc/WQZ6H+4AHMC8MoPJK0+jlUODPaVBseuiZ9U2Cg
praxDpMxWE+2Xmr3kITu5Zll6y/ZNHCSjVzdx5EKMg4pMq6mY+sr974cHL8KjwqRMKt4XqPRLH//
IHb4OxowgqQA8hq5Xz0bXhobqUmMyfLLJE+EG0dmiCBSNqLp3E9H2es/YoXyH5N0kkdukgDvMk/H
ksG0soLhaldiv7xk6xmpOr1xqq0UaYOSkOdhXz3HwIL3fmzrawYY7Wk56JFDpXWcbvr8GzjL20Mi
IaRYBcV0Szwsh4Z0sRM2me/Ls7SSqCsZ6djAMjbXHUjOMEiel8NAZoCc3Gw3Mmiv6hayMgolLDlu
Y28rejKnaSiLB5X0FEsHBZkvc7dMsBNBu0TKtpZ6M0Ia8pgf+mcLVaSR+29FlroHfDUjZdwILYqo
ieRt2buB8kAoV8ftqp1MQLteWXzg2VmH4kcfxuFrM3IR611NodB5MxyK7TJPXSQMkFBQp6AoNIfv
Sd6qB5BYiWt+lanVPZD07LXjWyuasy1aWndBdRARe8/M7w5jQ+nbU84mwm11RvV5HLgvINTYK6ft
k6OTONgV+8bZhqlzwc2mVqFboWq3aR741P/Wo6xyko4x7yYpDX+/h4DRRbFx1Ivwl8nQtlNFT+JQ
Q482oUK/qUyJ5mG/ZBwg+KUXOHiPQZJ+bawWvCCDL9AvttBVK2+51gQYW3oKToQc6EUEt2w0X6NG
EBtAuM6DCLLHUO9fCA4W295XEn37LDY2YBUkpHSQ4+1fkyBsf5/NxJ6045TBS3BMCvwx7Z4wenfa
tnnQG+gJJeqMZXwiPdl6GbmWq/qL1LXikZkK8/7UnxUcd4gKw7O7NL+hn7CIIBONV1m64yq2huLU
98NXu7anHflJt9ZExND2DBLY8jb2pEDZFT2Csggru5SgVyy8wLzBh59MzxRc7Qu+HkVvxsr3MaJb
fejVVlehdiox+xl1tVaBkZ75/h6kH/bnxncf3GLCeUHDhaykWFsjrTo4CYYGzZDrlqXwPvMoTduS
7Ev+tHGH/R1NVujnJHxkw5o+3zddyyrWq7AcImppfdbm54jAEH6rCS6DZZybAHm57aP/zaab0Xbn
LI+092k6jLghN70ZjNRuk/hghcVtamlrsCFL9m6ZhTt8DqepH3dB3L2HOVUXOXgvOp7PuVmNc35E
YR5Ap20M7c1vfdRvQ75XbeduRsefHmT5WDmRQdpzODONhoL/vTmhNJJMrN10lkMVH4ORigpZ78ld
Jz/4pJLpCssbLWDQH+MyJfxJ4gMl664kIiVXAKNYB6TabmgI8BPoTk4TeWBr0gWj/Lsucwx1fUEy
XVtcy8TMb7r6GdC7PXme9YVFjXOMnepnGOXautSFddQadTdaWj0O1JVtJlKU8EkEgce1hidhT8YZ
RQvTsYSYNpmxu9eboXqoyNdbdZmwP/HxFh+hG7x1ce+crLrCX24X4Qarq4aiw7LICPFJGvTIE6xm
SlniQL/t4qMO8awkSrtAzJ/VIEm0Oj1ksXgwojTfa2pTFDRUSkUfhaaNRM+KSlS6XnVcPrzW+PVj
0apr7hfaCdsenJ4Rl1TThvpVpQju/dTYBeql68qKYaALj5hvmP2lHRycMPoog1G70vYCi8iZhcF8
t2Gfr2q0Jki58R6pqIUwzBq1bDvroKzynlQYggb46LVWHPOu6A7d8BODUH7tc0mnx6t+FZOka+wz
gUdOgfC/PBpRqe0kEYqHJLesE5Nahn2/odhu1EggfcCbQey6m7pmKCRK/N0EOErTjz8hDtN0EwMh
OZoRV9P8Hg3kOUz1RrnnCjpaLfp8NUUW+1u/obWK67iPHWp7DXOPr9SOjtIFtufW8wrtknQz5qKi
8ojydctlYm4aNC+R+InCZnoImq0Zuu7RxD2xr8B8JPYoTy3KkFUQStC91CoAP9NnVV3yAnQZsbbc
+kVVnntSUNBKvVTt3GCgLTm0+bs39cWuoSFukrVH9oCHVapEkJOVFoFiGen0QkavRN/9qjCLIa50
o6cKm0Zbj9Zn12nTeqI7szM0KIYBNiT0r11xRmtuvSTUCMkBi5mamghisMva1EqjgxYM2Kjnp23b
DRdmFk4xhvCgYY7qnHh4blOivTS17cpeXGUG2aMA8LNKRuFdWaaaEIji9IsBPk7ro+4nuokjtYer
rLB7m2TuIhTIxNmUyjkrCONII83T7HtdXoHlIc7ShGBbTuR24sQvIF7Ov1ss/6otzlWnKNkTrkQk
CYacCmjpBmZ7sc7SBsqIS2cWKJm2tSuTp5r3Az9Qsuv7Qt+FTvq1YkN2poXhX5ZHy8ENEGb3utvS
PMkRrpc6xj2FuRHVg31afgUo52koG20/TOqX25jhptPHm0bu60lowvx9yBK+vbIr8bx37rRy2X5R
015FG7I9k7ukfq+X0bjT9BtV7vzRLh+GRIgHtJFIPr3iSU9M51BSwSHHZCyeltdahDprv+rkvi4s
6HP6rMwYg+opR78pm6Z8WJ55hmmchKQ/vzz1Dw5iph2XMQo3kYZbIR10IlllPcbCtB7HOMxJ9EDg
Hkxji/yviY6lNQbrQRjDTUca3up++ezz/2DaeHIN6ZOtXqZYWPg4VWWUF6niV8Pr3YvRYECyexcl
bOHvdD8wnprY0J8CYayRUpQPmImAvvY6OzDT31Kaom/RzrePzLZmAfXT9POLZPxdO8rJV46m3Y1a
6ScySvRTD8YQmcL83C0oJ7vE124k6pyIDdJZGwkjN9NkXOMmnE625j9Zraz2kzVgxwqA2nYs7Np+
mE7LIU9kSyvkH8+DcQy434Zpa3KemTJH8TM06hHW7EG4JY3p0nlMCiDGhDvlZ9bltNJAiqdpoTb8
i4ioKr/ag927mR7ZIGbofNH0idsBh+uGdcNxyAR4n1Am29ZPL2abfKly8c2rdB8YZXXQVSR4t5Cs
Bj3ki/Uf9T66qSm8VRXbkcZ8YYV3iIz2NiBjXY2GzXunaK56K7k0zALS6bVVNA5fsavE69KM3jXd
pt+vg1eJwheRsfWqrKPFGg1Ihr0mBzXkFlTfncn+dCf30MvuVcsCNGnTR6oD+BSE1az9l6DwQpA/
Ub6HhckOUNIR7mtSo2pwaHbzyOLkPZhnmMTu9/ila3qCm4JwdiM6+uCtq+AhppO7bzxWuGbtQ0KF
yOQBSmKs8C+aPR57CD818aN6rX/m7RPrfGT0Jc0yDP/Ep1SucYwsz1w73XDo8KPskw5mazJjYUsj
PId6Xq112f60NbeFMhZ/DjFtZd2V72YumiMdNAjvYMf8RBwpta3HDkI3NaUTsYtitRwwXYkqEGCw
1M964u+M2npfWuJooFHc2rbzCA0U7WIVr80cO5qWFZIcG33XI17BZwcQElbWIRLak2aR/JGXnbsd
8uTboFoW8XN5J0VzEss3ECja1hMSbUE9qI0YJ4VIAClSDs8TuGKAxoLtUJ4avzxONZ6TbDNpc/gJ
TGgyJsrP+MOKivShICGaCNEhRWUXrLJian4wcNwZhsibs0x1lxqOzqx3ywOisV890q+1FznmzhiU
8+YL66ZK5wjkV1EBFcSDJgEpcCqwXoUqvlTtrJgu2ALbyqO1qvroYiJErcvCfYzdefWVVUjS8uKd
r+SqJd5bVRL+Glblp2ghq6CXmvZ174Rr0SXeOgxiuj6MIWza47NNZxAWCBK10bWCm5YoDDFmdWvi
xN3VjfbWMfxkIbv2aOzktiAgZie9ogKAQBiLV3nBoUk0tZ90mFi3FhH4vnaL4jEMqRhWkH7Idwfk
4rpsygUBCwaAzNxLLx10BTZLr7rR6Be9t4oNl/Asrik5iX/3nxWVTVpUUpVrQ9M7QNDN14zC0aqX
9Sk3h2DHuMf45eh3a4YqklH3kGniQUbHDvjCZ6Ejvph81wYgo8ZDpGdfS9ZS+7iTj/oExcMzQyRn
BgpijE+gJpWzQ1nVbBPcGroLzyDCPld45T0vw2f03hsNfeSFbw3tF4j4MxHC7lbGlJTxmW/cdhJn
O+buBzMVlzujcxuk+8wbvma+qhlYxELhksc+YiM0DbNe8FGK3nvNo2yXF+ObS67pJvPNnlSelsid
oMoJeIG5YfTxI3h7xq0BnrgxAZ3AhBlivwCFCycPUSeCRL+8d3l9i7W0WAcRP49H1rQk/npsi8pD
X5ck5GU0LKlNwJrFNp3D7/eLwToZCNRPAiETEJzpVTqyOM2l6wlmKw9rYw5hrzHYhU3xVbbYjQf9
Jc/UTkP8njIKSeNU0K0/BQV7ysK1N0n5TU7Jt4hiBAoob8hWnenI0/KcbCkUqiEuxzm6uiBo6bSA
6/+A8G1jQn/2b3/szeHbf367d1W9G/vgWZpzcFm/Ljvx4cZop4irMMVWaPYuHbP4QBSOOlTzL1CZ
Ok25xKTlwDNUVbJpAFuelkOHf3A3/gjYg1v6emCxdvGSNjwmGnQrcSdxoNy1YfcI6/kSK0jaWWqR
Elikn2NKNCwkDLwvKBBOk3mvU+IJ2OvC24yhuhgi6He+H01PXknmL8L2dGf0/qO7r2ovfQ7d7rXS
pUWoepgBmEH2NSC9RuFjnkdj2mAmUb373Fa0VVQn3/UhzV+UNxLN7JLE5EN/7fqjlov41FtyvAVj
SDC2q9XoDQvyxnCRll1C8jWhLX5DIlNft1Qyxuw4YYKmot2k5kob8KBIywTE59vPAwMXSRJwtKYf
fNkuQ7ZGWnAPXwzwNpTaArJ336hbH0zWPlGiYKMI2GpiNq7qnB3gaG86MmHWQTJ3xRM/vzsRkps8
z87EaOwVV/JG0zPFbyHBtvCcrvV6a8op/iLStDp7pJgggqsJiaZfdomT7GYZUL0KJRdRsjwmjd89
Kg3cBe2H5jvGlb2L+6SbGvvZdYN8zy2QwaEPsrc8885ZFmmfrUf1jrzB7jakQXJjimajpLptwWL8
0y+o8bThOncH+6Pz8TZhIf2ZQtzpIMeZjDH3BOT4JfOjcoUR8FDatfiWZhaO2sbhe9UppCdt8ISa
gcpgS5GXDbW7yf06PprkUm/c1CaF3lPTfsoYOkYrsZhbmprS3LQBkhnt9XLYU+KoT3WGhbIJWgEY
xU+oBxL3p4lWu7iVBhW2VjhuyF6xyhp4eiSOoiTmxHeze2x0BkJxcfIpKLBGUePZYQc3WnnwXDVe
i9m9wDFFO65NG/fWmBZRaCmq5cpuQTSO2UvAHgG/FbtgfzZmRrLLAaE3a4FrbNOyMn8cfDDYDuwK
QsBhFonvlazHo/MV111zwwxsDIMGglonqcha4P8z3w7g9a4qOvfaV1A1oixEi4++AD/rme5kfmTM
hA0etY9mKj5jwEiBjfYBYMzwEEE3WZsBk5QxACoT7VNbMxnXPmT2QU4/6jIl2dBDi6lRXIW8gNFI
6DRwqyrYRRUwBncI66sl8bhF4LtR7SF+xKB2aNvxIwgalujw925LWUo51p62kXgy9E+YqMUuy3Om
sEZ+EQXml6AIrFMSEjA4FsWuNU2usQE3UuxPb+GIzsQc+2e+rfEoMiwcYdxBbUOFsXJnTy8cdXMf
+/q0Izb6kSECNwFW7ymmOlzn/D6C5XfVoDXtaCOVo97iYG0ulDmdy2B8uG16z5y6egymrKUC7TdX
LcXHZDOlVT2Ob2f8GFV/U5nSL37cbB1O72kMsy/JJPtzJwQo2kjcUBy9+5mWP7Sld3ED9HNWL6AO
DrRs4lHcFZmK69gUeJD9+j5R2vZdOjZ234a7CfjtuQnbp0nEVNKdH6U1bJFvRhiFNRbbkT1uawsh
lAfUQJWaZH2cbtvecvcC7SaC0+a73o8BLGcnJAJ+yA/dAbxEiHFsaEFvd4tNyd2CJuhL6eytsbI2
elEE26VygPBfbLwG85Dys0Pl9tmxiyFrhiQPH8aY02HbNio26X5UryODsuM199HsqtPYxc/+gP40
GgsTqJCxESWSzWFUDrqkIr8SlmAodpHKNAWxP+EuGNl4BhT0egAx+6lm+0+puHhntGcVrke7iSzO
r810HENYdZYd3oRGr5lF0gzBqTz9TvwfS1w6Tw9BzXBoVY12iSqNNzX9h96hGIAB5Cptzzi0NT5a
g00IIWQD18XE+WNhK85BLttzm6vXflAlcRgkHhhVZr269rhh4OEfFY2zCbxWdXRUIvOMAf5nZyVi
VySRdsrap3CQ7Zdu1L+AUsCikU3ZPjD4iu3ENvZFNQUEFgYk0dGfH0nFfDQiYe1zF95Pr+vdDfTg
qiBt0kOjdsFH7R7VkL/ZRhTMXhrEzBlcwaRABDamtc9FqMWP5BhYKN+QNZlW5O31AKeSv+4G9xCy
/z/XTYD/R43inLNm9BoKR6Bsmj073PLqaHp7GgKqpk5uXHG0vBGu0h4Yq95oVcBuzfKy3g3z0sKo
aPiasqa+ZHL1mbJI12rskfs2PQQdNWPuWj+mcAJKoGPqPdlIek8FwLq9HY4QEMPiYs2H0GRErvz2
7EGS2RU6Mr6WttQJje9VETr00qcJaUIRhEStPFNJTc8+eleUodqvxEPCVLde8WLZsrtrcbx35Ifu
jM5LjebrZaLoj/GX/OSuubqJUV2cFtpPjxHVmCK0pg4TgGKf2IyFc4NMQD8Psw357jBpUiRy58BP
cDaQ8AAvHzLRoJlsENPhirl0goqF2TFxRAtcxA9/iqhMdmDG7ZPQE3kErZH6WIpDIyKmyY1hUizI
DSwRPKzwKZzCGACRR8liJWoGDD7gcMpqugIY5Izd0PkU/QDgoiPXfIRc1IWqvvSqQ9HW5cbrnIEE
2cFcwSlvt5Pp+SYzYtHfsK0auyihEd9lzatphf0h671opKNNiykhr+SKiHVSDMkxFvaqrOp7Mx+W
YSfhDkaHEh/c4U7TkrV62cjs5s5tansw6qsz3E3fCQ4yYoSPMkQ9IxaDezA/ckPtZ5yz6QYVIg59
YtAbVbgCqoTXvOwq8q6+2FGylyxjz/gsnG0xxckxiFJ2ChBlssplB6qs16xKmCZtHW237UXM3L64
9s0QHfpUv8bwJlSdpWeFj/eIoo/kG6+YtpbC+ToyNu+TfPoMXAuJu0zVc2uE5LVU+ocHChbmp8i2
+mQ8wOJs12lKkoPgROJ4KLO9XeXaaRaNI5EPNnGvzkXmZHPX3H1TpEyx3j+5uuW/QOY5h/0wnn2n
hagSYSpA5PN9DOxqP3p5v9UC8xzQN/oYdB+2aSNWFUvSm1H43tUecIKXTre1KaCcOpZ6mL2Mb3EP
gThM6R6wCM0k1b+01Sp6myaVnX1nmc4qLWv1gpRyr4Jm3bN2vQykGmhdap6g8ZT3Us/vlOixrZjF
J5rDn47ffnfyLCdNuh5fCsrTlBZewsIKD1jU0tVyPSxXBhgnpJt6s8W0lW9McmiPiS+4z/2QK77G
hlmVczgQYoE6s6vHjJ3pGMBZ1a2xWZeUyuhDfe2CxlgbzBuAZLPq4kfGCw1wfZNk9HM69m47Klts
+2h3ovOvn7o4hUyWU6mIIKeuuiof3sBx/tRqLOsRNIU960zzdWpZtWaTOe2XQdjK6SqFkjWdMzTf
e2Qp17Sq9f3YlflmzOhsVpGp7VsEytepdt8C8CEvma7sa2CZb3H5iIvTfxbw+V9UhXqe7DoD3AbM
2lHp1cnuC4KbEG8wfc0HC1nT70fTqP72NBhn026IDD11GqYE0oOPFlbqaR23yQzb5JBl/btRxclm
QIJhzwFi7ZJdpif63x/GtLWP/Xil2JyfloMz79TUvO1aHultOPuDGgrg3PLAWyXZVhKWFnkGqUsm
2O/HWShIA6qsyEGikBy9EPJP1ht/OygZuuDlyrPRlPqxttofcUOeFBQ63gB4UnZqtDI7LY+wJAjG
cPEeuXMOSUfRDM7H/HCYH4a+yQd1GY0Ckl439JVhmTBpnab5sDz9c3AwTSJ6plcbOjEcvPkNljf8
/Vb/eK2yFQw7UtVSNmAwJuLE2zpD/7b8Wry8trxBrOd8juUj/OUN4wJxFmLGt5Ia6SkXPV8EYt7y
9Pv5/KIf4BvpEWXgebHqtUyyjKyYOTRsPuPLoz9PvUBjoYof8C+vL6f/L6/9efrn31u0eUhW/cc7
Y/nGOC0zYOTzFxj8+RaX5xqxKjBQav/ExQ+g2AvtExH0NhYevAiQuVMEGSre971UlA6fl1/Q7G8K
L8BxcIcCFfmccLa8rztlXB3LQw9cOJ1hfrI8MgJZb/Wo+f7npeV1Of/a8qhWst6Pbn7883bL67/f
Mx8o/NkF+jmyahr4Puzto1r87dHydPlBC8RjlcStDWj1WdH8PDZFQAW3E8lWadxRoJzqE+sixNEW
sVjzdREs19ifrzWJd918Uy130hC2oEjnQzcfbEFya0k6NNGz/XCCOzOcTMrzFPV4+uewvJYGEztD
jap53BAA3RCitl3+ED/iJlkOo1v5WzC2A3IRmb2qqEPqhF4gcWggo3MB6oOuCdaNFVc7VxSgs0PK
fUrHnpu6e0s5KLbkiyZbaL+e2EdpNjBFix0q6x9pGLwaWfYElwy63QBBmsmA0rmGwttAdjDuWaCZ
Z+mwxTdiYz2ywyNWpHtNQvOempHcmWP8Qyr2OzTCX0XO/zBt5s4i97SW5e9ytI5dVtvrzAv8fW1Z
V5vLjVQohHo+KcVUQd/M0rk3ZuRffNvfBdNcbA69ixeL4OTyAVf9Clb5N2px9MppjK4QgMWF9//Y
O6/lxrFs2/7LeUcFzIaLuOc8kACdSEkpKZWZekGkhfceX38HtqqLanV29b3vJ6IbBUeKSQPsvdac
Y/LJ8IRoMjakEM9+F1D9n2tBdbPzoyzLEbWk1jGwjEsgRLMx+su09ob7DpyDlQAFd2/E3AZbqnVD
V9MjBUFstv0nkTX3VMz2ffBRwz7sRbPzvTI/dRboqrJzj22Yfudq7dEE5N8TAu5UiMBJ6vn7AqRI
EfAVdRqzzow7IazMj/qIe4RcgzZPMF113x2wMpvZtYF7a/QLyDWBozbTwYl0JgvcxmO8hJHZF9u4
xxejBISCUQO6gHB/qeMahHqfaZhCpmOJ2CKhczPkzC2D4D526CeGM0P5QgQbu4Ia4HpGJojuYN2j
JaOD6RiOolNWrb2Oz7wEkTxkzmOWEWdn8M61zMROwMmOStiDAGjnCIJGRv/c1b6UEHldpllGzhC/
aoJdOwQf4u62KGfDL/MUWkcP+pZxjdcZ24E5bdY60AKKkEYghjthaPsAsc1mqmtikARVSV2PL25j
PM6d7m4Dq+u3aCMeKFFd+Lfjop7B4iCmSnY2md1T42pAfBboIVbxzK/zl9Z5kBbon7Y0uBngH0XI
l0vTdAIbBD0MI9ovAx5Eq1e/MYFo+cnqGpC8UAM8U4SlR11+M+2Crvo0d0ZBTTr+FldwhtBEeygk
MT6ZNmazXHuYbfNHYAWeOZ7gHsD66niP+wZ3VwCmgiZKHuybCfIHIq+tinIH8hEspC7qpo961uu7
SVFmn1Gyvi+iQvWauhwOSTi5WxF14mkCjZqPanGzuBFqgDw3n5YC0xBd9d2yThvkrhAEQgOW80Et
Zuwkk+n6bb180QPdvORLZx/tRILBKBcsoU4WkzmtXpuopoMeqDv6igg6zeBpQl18dJkkbsq64Adq
xDbFA1ND7oMZOlizVkVVfBBWsTxG5KqXDbwJZQ4Y8ah8bVw0fuha0CsZtNGoTLTD0zTNye1QJR+5
UQxPctFNp2lq1ccEcFLAMyW18aN2DJc5VjA+2aKh2q+G3AqXn2DZ+pNOyM59vKYUjPnOqAKda1Xm
Hmx7WX8mSvwQRhh3hXHGM7xxBnO4qYl3uBEALDDfPhidYT9MWkwU1DLcq70OYbX5Dr7F5dBMrRqS
9J0lOgBocPGPjpYaXDUaxDalNnkwybEsus2+FC3Zc8zsBuKTbhB+f2W8k+4SyojU/aaY4aIYz3by
DCKaPLVibPygJTdOH4nKyzsAPfi/NMdl6FQxLMzUS2054mLqs7gUOnLFCV3DzlJmi18yeQBUsTPK
/vaWVD/tLDTxoR7gQitWOPmUqwAoKp+MabAuRufg1AJPR7xU7OU5sQk4JQi9j7tVrZ5HPvrwn3MG
aVKhttdRno+CLv9ojTfz0rqPJi597MSfcm0ez1CxqkuiaA9SdVM3VCXjUj2FS3MYLP783yuLtdUx
8E/CbQfVFaxn3ByapervrRbLoCdubBvVIdWc9DAONL27PFAIoICBiWjxccrbxmsgD5uruGOyiHb5
+5eg/4vbw3EcLqiqZmoqjUBJO3+jHXeDqOsTBP1g35E7Bb1+Z4dcAQDox9D9nC+ZzvgcQQCJouUQ
3Qo33Lp6rhHsUYJaqA0SbCgc3qxiU3XQ8rvBCZ86mstHpqvq7aoCldWo//CqV8H1uzfOwWKGewId
vkD1/s+Kd9wMmZGUuPxSt7P8zCRxLByCWw00pY94AQTWQMzRCmEcrDnaM21KvyzGQRPpt3icz0Er
3K+TT2Bo9M3S1eeSYg7FH/MnAhVTcP1iCEw15r4tiQPL43g5/YfX/y/mBt51V8dF4LgW/wwpOH/z
rs9tsmSjZpVc6oj4wBRdenHX8o8wG5pss3pElVFskTwNuyWzP0u4mSYuSed2fqmXwkfbfx4dCKpJ
Aw3b+eyuFZA6qb7wy7tPpqraT1U5bts8ArSZiFvRZf0r2vx/LWBPc/Xzv//rK6O8wovbrom/d+/c
XAZmlL+3gF1+TvH38jcP+9MEpqnGH6uLxDRcA7csXq+/TGCa6v6hmoZN0IAjhK1bHCoo7Eb//V+G
vT5IFTaPsjHt6DhBWgzR6yHtD5rlmuUYmmur+url+Z//80/epvbd9ltKuOO+49arrqsKDb+ZMPl2
uqZ4Z3Yi9SlbRjSG55b+TFhbcKKNql/2aTadE4deOQ5ZZgURQx+s3S7MbrAqW0XBhYheviZJ1/wu
8kjxDfNcjtTJ2sgaXxfUf4FtI8zzlXx+yTW9PhkVFUS3qFuYhOtq4YCQ8OVqHxTM39edcpHaJBwr
a+aVnLnR6KZJakB8zPtxJydmcqHJyZxcrVy7OMY5XvZ/TKzkRMmW8dJ/LXoyr/xZI/1FTsSXtb0o
Z+OlRqQv+gQm5t0iaCRi3vDk3LtfZ+H92oy8bso1l/DXKJiXg5waheuc2Vhjwa8LsxcUeoV5k65z
czmZep1fr5ujYipUlVoiB5lk4QObtnMIXqYeZjwEQ8EwnvjCgSyloSwfoLSBHhoMSl2Cy+3pdZX+
CXLS6cGsGprTRjv/Oa2Wc2u5mdA697VY+dUwBxpvwhg6A4UXHDSmkkw3NtfPbMX0mwGA2mr40eUz
XhZa8NbCDKvFjEfb7Y5EyHCHHB1EMPoVW4ZE9jE5lNPwFETJXkM6dNCc/KmPNPQeUXOLT9tkulr7
6KTD+4iIKli6C5DDV6puTw0WIYT2NUhT3zZWAMYohp2RpgosLC7vYIazmPEpDOHyKKeC8rNJrPpj
tnTwhBlOiGf5+YUAnHeY0Z2muxclU2DN6hyqJ31CeKOgTMt472dXFq1PC7M/8X2m57WuUUH6c+26
z0AfzjTkryPynOvm9XFyH4Nk5HR1NvjN3FeH63n/4WneH5ZPG+oRwEq5+no8vWmWBDXwX6/VlC/u
un39e///+5rKhTVULMQxrc8vF3lDp+G6ed1HvsqyV0x3V9o7uff6try+Bdftd4fl5lQkyDn6tvPk
ZjRq1drsP2XrzyVef19yUfy1mbYRVZfrtjzcFAmzRfkYeeT1pOsjEbvu5w4JZqSj/f3d077bd/3z
+GrWKs9vXsn1nOurKboaxAl1Fu/6x3933vX5mE+6uyZ1z9dd14de913/bdd9aavfNZY18w1f3xPd
svF+F5QK1kIkMgcuHS1EPb8nxRQJiUJe0/tV3aHAqczhXdJr2k636lb1VS3UtpYSMgNZn+P6bO82
5XNB8afmIo+4/NiYoa9/fA4SgXKZ6tn6p3/3OLnv9cHyHPlCXp/hun199Lt9ZT7px7RRMa+N0cAV
8kX4Y05Vs7MoaMZuBghAbscZvIDt+1WTaj/fsPUy+v5Q1R9yg6TU9aIe48aCDEsVfEvKtIDCQb1V
ak8aeUt4c1IoT73qUq6nSplKb5HxO6fmbbKWmLN1IZVDcvEqH9KUpt8tc/tB7pPnyTUTgy5E4L8e
Ih983bw+zbgW2eRmhK2b8A0sxcSzDydUVQOmBtbkwizRZ4H3L1Zd9j8OdC1hBelcbvqVAc4V+u3i
d/u6FVMPKxxFeHGa5H1wXdPX36ncl8o6tTwSatOhEoO2n7rUpRRsif5E0cXZaUV8+/7k18fJvYr8
WneLs0swBx6SnPGDXPQDY+O8CqHQrbIka725yUWsrxfFdVMe0FKlhtJWflKbaTiqStSe5EK3Vci8
RaI7vumGn6f1rTJa4MdVayjoQerRnxy0+kIzICPi4vPMnsvfKLgpXBdyX1Sa39SCVrbslk5r31Q2
T0kM0/bF0FIWo96arvVWuZbg8hpEWZGy6JincV1oUwdqq7dOTMlHWJmD3uxCsTw0QUmk4Fqbk5+5
/Hzn9UPOgoVbutxJm4xVDL/5KbtZsjDm8QZBXyhZK5rFYwNHeX2L5BsTCOcgtMLeB4sqTm7vUq9e
18g7+3NttsjiSPuSOQ8TomVrrP0PfRGMNBgBEko6NWxHJaIQoSbYclHV6FOLslgs4yNvFA0QEqOx
9dp4hM3GWHy3SULcGEhs0ogm0qT05YaUO/eEfVLxY0cZoeKtRT+Aec6kjCSSUN4XcvSWrhV3ud1d
d8pteUQuisWlaE+0IxGxJba31+3r8TcnySeR21mmWDtd7y6vf2dhZAiLHzzhohiPjkaZZVI6mGTA
u6oTYQ9/Lqa4piwxMo3MD5YWmkdd9k/kSevIS262EEgYcK3b8pHXc4A9c0Ruy8Ova+uzy7XGqgWI
PJXe89qCkItFdpLkKt8y+ihSDvjb47MVwsxDtEfOJRfd6zly7f9hnzzl9a/IhwTx+CN0w8Z/91TX
1z5Mo7kRcw5Nb30P5Lsl1363Kd+MVKE3+AF1Unm6LoDeceX+a1+43kGC9dajdcHOaCaLL+x6aynl
3ex6olyb7Iz72vUx18OvTxsD7T6822m3a3/u3Z+V5/zbfai1yy0ytB3ozHKjA7c6yUWHJZPPdN1+
syq3SXr786T3h1tzbc39++Nvnun9qW+2X1ffPPekT/zqlB6+2/qn/+W4PHWJy/LYaj/e/I3fr/7+
L11fdDprT/Alk92bVyBXr6e8eQp55P223Pnm4a/H37wcI9uLlnlXoqT6m0X212ZeklkCT/wgz7ju
vz7AFkTEVgscur8eFIhOP+kmIEVyWVmVR/oMka5cK1H2nPJ4L9vIcoHwqTnJNnKaiDU/dt2WO+Xh
rKuYDV/PlGtRFmnenGH2Sq6HrX6dLMvjb55OL2is6bJ/LVfl8de/JLeTZnlaKjfbYT9yNf/6cLn2
5jmvL0k+uzzMx/2gQPNDMIXJaGj0Z/lbuf4i5KZAWL+m4qy/C2tIKhWXFz9AeZaaVzYCG0Yh3E5p
OA8N0+FIjoBws+en68IpMIS7Bbkv9oRgbBvgECfZoftzoQwLPCK5TUAOOG256v5sejM+oRrnLpOt
X1yxDs+mdTh33cwnIJknsgCL/az0yD6d6IXBDhWEGYCU0/Y/5178oN6/zXDJTwQ0Ev/4GOZlcyr7
4bNNE+wmblEud5p4QQfg+nJunfI0pXvjdkbuN+u/Tk7frws5w1/iJvJFyG1G6Yvkhgq616QhA9wo
RRVucDO3Oht8bIKNVe33o7A+0g0HvDTdtKLbqSpDL74wWpNnvmMR6azgY27Su+vcVZYi5Cw2n8zR
ry1Beto4aK9Vx/8t2P2ngh0eh78t2F3itl3/V1XxP1XsXh/3Z8XOcf7QKIlpEGlszQLcRMXsT2yT
q/1h4a0xcNNeS3XwmlSVmEw4inhldBea0D9Kdeofmu3amutiIGRaBs/lXWnu70p1uq6957+4JuSX
9ZVZhuEK1XyHyiGiBYh4hXo6QyV+cMfuheyAWzfv6KIVhJI5mu6R67bsiS1wDklcHMNpTjG7o3SH
z4ebFC813eT7tDEI4HaXOzcAUmEp1ddsKnE/a/3PKcdUXxIKd0rzFFNDOP4aoP7BhKju0LyVpJbi
2WqLRN0Q+zeDj6VD3/v4OG+N5LOK4yrV9dJbJiIq1cbO9iO65U1n/Gp0EIaTGd4IhIM35n0fzgu1
ofYlr0NUnz2JEDOIAg/AS9R/J6cy2naOeLTWNDeJ0DRCcoGDBdOkGiyHHEjl1FdkLqoN9iQnhje4
IiOSdIBzrRTFLiGowFWCDCuImd5PNLe3RPC2+3iKyWHM1Pmk5eF3pYEILPLOeOo6lFcUlr5ERhLf
yi4IYPYYkTXECHsK5nMCYYCBK7y4PM6PIqfASRZSBU0yURSf9BgDQTMxqenU9vSlbF5c3UbEtaPJ
IxSG8kLWXbChXmYXlqqZDpe5xWxXptU+Zxh2n0XLIy0PRslJmj466rdpKEFqFMPPBuc4ctsvo+Cq
S9jntFXAqO/npNY8uL64pJfdWBI1jrIV6aelP+NwEdiT5ietKuDJtw1PVNZgutcc+GAIvIQGogMZ
4H6RyQhgY/YlF9TjUs9bEyE2kdb1pmx4YsNRDD8um68EZ2/l2XMX3Zrl4t5M8UMeZDdOIOqTBGaq
PGGS1yZqNFJhRhwLkEeStaasuIe5SQlf1BtiqflHqoZ2AmMdUYIMSU3r4u9DZCbY+lmo0fjnoo3i
9M2mPCrPk6f8blMeQPyu7idTnOWWgtJ6myOtJsuwZ2by7m/I56vkEbm65MLd1aH18O5liASJwWbp
P9VGm5+ur+L6Uky+1RvE2Ai013/Bv3158rHyqEgNnFMqOg/5iOsBuRkm4QC1dH2uN6/v9UxleTat
DGd4mM5EmP514ptVeaL8MwuwWmJoq+2EXHQbOaV6lotW0zsPMTx2BtpR5zFMAXQMOT6UmeIAxlfi
scPpqcjPVjqkbxbKLNKzrWfsUzB/g01tPALfYTaPFEGMAKnk+EU+Ru7tnWWVFeiLP4TiZI7tp0bN
Sh/EYdigkWeCOQ/nSKkv5DoWfuTSBdfUnCiHblTOcs2IcrAugYrknMLbTWZPp9EdlyNywtFHO7cp
0LfCfj5Y+WKcaaoYZ2VduGQLnRHghDr2urbPPuEBMPbyuN6ha7fb4RzYChwhBZevaunhbqDKeg5D
S5zlWpcR79TO8wN6chogfMAKX6xFT8wzpgGS11Xew+s+/AO+0dMzmdYz5ib43pAn72WpcZA+cmkZ
j0Ym9FqUljuxvu/LFBklJlCnAY69KVA7Bgmioqo1MctnjnqWZ8mFamX0ydcHGQ6F92pMP+uMTrh4
Zl9JbMlRICExo8FNrqENyWp1qbc6/5/V+pCjMu80clECUXxPA8qJBqTaXaFq1YUQgOei6uDc1MyM
29otNnOZA+Pq1ZEswHI625Y9neckgkiM5YrSwXQu18WUkCtTaY1Lhghn6M39OCzGTc6VnmFjdBvd
w/exIKeQmakOJeQw8sSjuYjOyboApG+cWjzd6mRq6E8Vz2kNwhRtnnCIG9SRcVpeoOdbkOEIatur
IwOnpqWHOgIkPyu4ws5q0CznNsnTI9nLp2hhl9xPc6veqMJJdnIzWb/5cu1bLU6G65TnOTuOihPt
YiLDeDv4CAoU2GTbVEDvBIKhqkP7pDoN2csDaBQ00+gHeCXhoiSHYWX+dY8DGiu6FuI8Aw04zvl4
EGWHDcx0kVkUUlOD/RXuH1bX9YvVGKTHWKuivHGC7FKLEuhhO6ycirnZyU2htBj6BB4LPP10Ydym
9Igs7qGmtlsLRDewGIhFYX7f9BntYtsJvJIYJ6w3bbfFk5sd+3Rut9ikXUI9Qu3ONvM9rIrsU6wU
2cEIkjvdirSDrOZNJrOiVSDBmHyt84m1xEeBd8TlP9KdBlRAejLcaSRInCOLQHLtded1Wz4wkWpQ
efzd6XJT5+PZuUZ/J/+0rXc2iUjgkN894M1Tv66SlPuxDfRoV15fifx78s8vec7La8aABEqLGs6b
F/Hm/Ib0QpTTRQhFV+soatcoiOXCoZvyuiY307XK+G6fPNAPNPUEebOZs9eJOd5ibLFIabFvDfyq
ypxNfhkk/OCsb3URfuuCsPYwR3+zFvtFm5qBGE08g+kQZ/tk+Wyulhve1yMxIfyABAom4UJ/nxKx
F7o2HJogtT0MWKshBBlSJzKf4Plq12bZfMwr7ZPiNkdLj9CoLrgsCVvUIw0am109DFZxiJA8dNo4
4XEf+Dcr0Z1S+Rr6MpKBjdirSq2njJVvMF2PvgVcBUMglcEOIwZ4WvOMiaE7UEJv7aD0NO3kJrC3
l9EBwYj1QxWDBQubpy8tcwOboPLNUP88Aq3xFLT3ALb8vMEZYOu1u6279kkTm7QIPhE/tiYWW93B
Ko3ZG0VN+Mni3CYlyog0orGaKy95hTuhj00iISfnUGMS8lpTwwVHadFz0JuCVONWy4VwA081hGcF
pThRibgB5UtZ1j0i1my3SL/jlWF+TGEGEbloxvj51+BcbAg6dC1Pp++9JS9DZyBpHCNzmDcYHCZf
q1uQ2wvVZaftpk3tTjVKgvFTpjECCwBtE1dvf1D4HJqYyE4i4iipYmfjN9LSf4yiVWCTfa0oEKez
uYc5DCDY+BGbZbTLVRJfpsQLRXWZSR/Y63n72QrbgBaZGHwCurCekZwQZHlzrFapeqwo7pZ+8FOl
29N2WhIoLIv1Ei5DeBOpDSFkfD0Zi1n3s0kaBa3Wl+LZ7jOLUMNqPyolCD21/9xapLC4k/1ttNXG
1yciotFG7CsLDa3bUp6Fr+jpo8KgYgr35BnA74aCrKtJ5LkXwHH3yCkRqYLoOmoznPYRT/EI6SRD
U7N1OhBMwc+oR7kGD9CzcUGpcY/eDl3Oiia/0LuCRHmjLUN26fg6QpJRvXF0mTRkOIdLCm+ZWZ1E
qTYfQRcQOh5uuvIXgjktJMVHvZmhoozFV1ys+OXU8tCYUMfnvDsDrTirVR9dCkBPbsM7aFjTtitI
d3RjzC5G494YpFoKnSSHWjNeSBKZP1gGFPsobS4xllTVsYKDDbBrAyIMJkCl3jXK8Jj3J3uItY3L
DW5bIrujXU4Kg4UpxRvdj26k9H4tJjy/tJwdWsL7OCOaz+BE1XRKssdzgty46HhpOJ1xEBubxHJB
2PJflw6JHn7UavtZkO3pqUF4GBrVOPSjfsDxGp9smgNmYV8Qt9YexJFG7zK/1Mo7e+Y1msOhLZAE
aqhMdnmY9Ae69wdtzaVHYqZmwvEM9TDAon6GHfDRMuKv06q0Je489HKwK/usv8XZaW2UjsuKGaeM
QJwIxqOVKd48mzBRFPcj2M7nJKVJMlSZ64dNne6rTWoRouuCMNsyCtubhUGtLV+pG2DDbpL0ztKw
+9WwLLexWizbioRg4otKJkcJP8vwc0Bg2RGj5mcAQlj9R2j4se2c+wnUXFfcmaqj+l0GdU0bO/1g
TaRqTFGTEZvXEXUB1QdjNepxGjoEwuEUzN1xmycQJs0wfTYzW/FpY8QIgCMMsy7vTz/P/mwkyt5F
DbrWbCrMKiFpZUF7WYc4WThuLTPL9uSbAMPrWgvDW0QyYkhWuTovXl8pl4UuGvyPJlWGndaV4G/G
8CGwXOeGIhTmabJAIlIet8Nsqp6FgQhXunOvMJIvSMfaTl8d8reRdjjugeoRClA9ZiDlEjirMpQn
Wo1WZ+MeHfWXTrLiIbZz/DxhCDAtxclW9MmdBvGJSThvrU7/qc3w7thVQbZSyqUHvhvuhh/hiqD8
5qwhBWKCpF7E08sqydnY2Iq3eB5jIi9LbR3aBQcKj/FWBCXfYIM8OTvZ6kneegoaWE9pVeOi9eBu
XGs4diCEMQvDKV/sL8XQEKghnNVWyhVPSnW6OvmsFQ1OooA4MMZPS0gYQxESLKmIDnZHTjKd6xi+
2Tj2blDEj7A/OUsQPLa86ZvwPrfwpwdIYTZzKH5FlDA2Ogbbg5H0WzwXJ65UI27XL4j/j00WRbe2
Il50pUlOMw26XsU/mdVfmoKbkui6X4DIMJPxRqMFwbQbrdPRSB8vkRINXHLip4aurs/g4d4YxgRS
RP6dyGgi9AzciA2+4tqEQDUCDMPa5NuJ+SEkQNZIDU9kI5ayofdKVwPjMYPGyVtc11qh3vItYICe
36mx81CM6SVUH8Kxv6jelNVE8UYhlqDupsi4nKjiS6hnz6PJx2BpeBdQ2SZZ+Gwug7UvrHHYD8VD
xcyzNmHfFGaFcBscapjSMdU0sR3tIPHnwnoRed+RwO0C5mkxvUXf9aQsvV6M3dat45sA9h1UARdI
VAn7xUCAa9237bDtYcRsmgTAk5i1andfOaXhO7X1SBzTh5RqL7dybP/A/35kRXgYY4SX3WR+t5ZI
fRDKTwe7ed+G7gO2bPyLzIbwD+4N/MeVOXxuEgYWznw/Yk48Tnn4tSDTCWkX9oc8gpLFFAdd6kav
YJyW8bCZCYRHiRT/HGvxBU18StAml/EEG46/AK3im3KTldS1SJTgQ1Tsg+sogDAHguHRq5GkaJZf
u9whTdxa8QVJ9MWOza8G6WMbY6KwpRuY+guKNuHHKifGZKkIdhdzv+sRWGLu1g6Yag+BvtyVJZ9r
hE4iZNqwjc3ppStyckqcOTm0HWWE6SGuuzWw8TtacZxte6eueFblMINZ6WpgwGancE0ccGclze3g
AB1po4Fc3VTYm1rABoW4THDJGjZDjaZQ04d5LF4UE9QfmBFvHuZm382NSSUu/OgkJDLJIZeernaf
hhu0ljA7zda572LC5CAV4mTX4V5ozq4YzYvhDuo+q5Vy55rDrrasGv16vCMaieuHCruxTJFetcun
cs0AGyymQJPabml2gF91ZgLHTONmsNNDbKRkAo0I8uoGd980BK7XNgG00emOOEzT6JrdRAN4C1RF
7JylTnxE2p/6PhQedqlH+gXPAMKMvRMxhU/6iwY3D8swrWR1PL6kKUIk12p4mxvse8K50acRY69u
5ptZ1J9dsGX73LR/Arz6GYLFwi+hk1UZEWsStfSHIhivuyy4LV0x3s05pQ7FpcdaCmafkRMfhXMk
ItQ5kJPDMMJJlg0D3u7cfEjaRfVA1Wpe5pTLfb8IkMMjwSa1M0OhwCBTV9HHg6GWL5XlhwREH0HI
3ccCixDq+onAsXXKbpv7klIHxtCsgprcBYyvwffaIrwbDcNLK2TUeWM9xr34pcNN3YC7xBHYIYnn
UkwodaK2Z8Z1Zap9ixg0gYtJ/cpuiA2rbQCqTEp3m1hMy6UnwK7m13+KMXkECv/0OZn2Y28TlgSE
LtVzUs0WRPmpAVOCeENg3adyacAS5GOM8t+4qEr4EdO4sTEXpwH9kkWebeVfFHN+7JC3cKetVUQT
xHQQeXC0WpjIO5Hq33sqM56pL/Gxw605zjUCtdn1tMZwtgCIMo2gt1mDnxb1kOp6boqkMHdhdTu0
w7y1lYaBtYms2ajqs+6YBxR6JJuDSZkna6XNAX1D6sz3sL4f9OgBo1HuOYnO7WrqyJc+074aUA0s
QG2Ao+W6xru/ZjrZbq96Ye4yeYHwGAAfR7rQf2qD1te6cf0omOEEpnVrr1m1Y5XcWTkg3IU81TQ0
7/Fs3ph5dwEPWFIf7y+8TxAqgjs9EvoOMeGneUI6A0Mf4Mr4kFbiuQbEya8ED3WhpIgzsf5E1Wz6
GVrLEW3sC/ZAWLl2NnhpUu9LCzdNZuznaXyIk8A5VEp0wVNvQ0JOLG9TiTyh27WfU32nGm1BRqk+
7gzA1BurMY+1NiS3fV/cZi0o9PVqUVUzszkyxg8tVf5oNw76Z4wpyTYYsUJg7LmdipV9uzavRBk6
mPv0H5Wl2IAeIhi8FP+rhlHyYkJurI7NxNPZUXWDV9855LgyCOV2nwdq15+sqKtO08pBgmVSUFr/
YWSPfZ3OnhES44N66iHWq9ifG9vxc24OXhX+zKt+PNdhP24wVvZJNXmqDYPUqRwmX00W+yPGOz7F
IofFGR/oAzIbhGpFNZESVncgcYleXZpZ25QxsciFuaktVPE9fIwAKz6ETeMU1EO6JRmCwJ/gDsTV
JYXOggswN4/BND4RyHMPisXZBrNCRK+rPNlu2HqWWjKZbo8l4DeXYDqoneBYMJZE841TRh3KnQCK
maafl8wCethiIZvbRmMGrZsM8ymRhmCY90wrMZOFvwJ1yA5xQfe0gVZqFHTmCRdk8LG4p7pfoKiB
z98P3AuxqGBnr91uoSDTPSVtqyOVZtIDoFK7yYfmSK+BNoWqMC+0FQO6xq6ekyfNMgpu4d3DZMe4
IVeLTdtb1OLgaG54rYPtAAYKuL339mno2wLD2MwguHDCTcYXSsN6Yus0qUPXnH07Frk/j8SzN1UC
rcIMtoO76ORFoT3G101ck/kT7Xl8U43hlzg5gF6ANReJZBf15gsedK4fOPs1QPYbwKJf57Ai0jTr
GQfbEGaB+bvUm7dhC7NoJlJTFRlw6AXcO0k/m3kZ4ataT01QKJ7WY9aqOlXfmVz6Ych9CcOJoUrh
PIdB0/Meg5QAUQfXvmfyrBY6/u2q3odt9KHScJ9kxLNNqgrirH4xKFlr7XOTQZ8QfVtelliZ+Yg+
pzNhP2GjfGsoUmjqZJxbra59ZiQ2bEgnr+0HJTPxuEfmqSumijLgHFCGED/dJXye2w73CwRS2kng
2nRj/FpWbb6L1OSZ7Now6cJLExXlPbRhMAGMzf2ieS7QBXM/oZAD+33XiXpnZir3j6nQNmmeOF6N
Bmg/jPkTGQO9P4E0JEaw+NQa1IAXIsqWdPnBVHAxCZ0vaBpVc/Yh4hOjxp1wn783RobQnUoNYiJ5
oHctyJ3EupHTPeTDU6OMtm9btDy0DrYUv0rSSsPBN762wZTvldpSqKsyIV0Mq9mKOX7KmJkdNeE+
9It+KuxpHzv6pVFhPND/qxjJM1eNnykawdAW6jNV0XIjRAdVkx8p9UhvZr64LYiUGLswvoFWnX5b
BvIpwI/AQAJxg183cHdxRspfr8TbPhL7iUBJMFv9plPISiAxNvddWqp71SbcKBHPoxWSMUjcGwmy
y69lNFq/U5Cx1Y66rb8H4bA3ovGRgEGoJtMPc+mnPfzfU+PUn4Mp7H2AgO42MtwV3Ob+ynubSPTa
fFlA5ZE2ANi7zYBH0jy542vR+VDAxAY5Guz6PIy27Xp3dGblHqklWsv6W9YCaHWqJ2NQ412M8W3T
Vxql6PSDqoqnMQMUhiMhp2Zvf6p1QnUTkhU2uebbasgcePmmiVLzp7q5iVY3J/bKgfqq0DeBWviZ
sJLzHJGBqU3MdMbyruIrwu/atbfZGEZUj8F0GkblR5VmbLnZthhhqdpSY4H6TErFAWQGsax5cArt
+Wg0OO1L1UtC8cNU7Kcm6+8yBVQFTI2vQCxIpZ8d3KHG1ibb8UJ50lPCNjso+ePQfktqGLq1YZCO
V/gV9BlPiwE7GlAxj9b0gzFm8mhbdBtN0NtI6479AOmQt5tJ+egPUeKnpsmkLe4ZPlMFw909tGtX
9OcyAKG1hHmr24zI67al8lLc6y6N50gosxc1Iy+NK3blDM6ta5TawQRpss9U40ca9sVOa7IfXUoL
PKr7wLNNiyZjH9C4YngJdkxJNugPAZJyQfOUDqEiNGbcdRAuAKlcSJZpCIBgfKiNzr5ywj0/oI22
grCgVcRHCOQ7JxbxgSQvvhr1/HHuMErTr892c+Mcu7hOTmJIPDDj9KBKhyBesqw3pbmQwFto8Vko
/5e9M1uOk9m29RNxgjaB22qovlSlxo1uCNmy6fuEBJ5+f9Qfe//NWmevOPfnRmHJdgmVIDPnnGN8
49KlA1OVtsBY3Z2nkuYhcppq59I6PloD3ZfO+lqFCqRz6TB/EO014fjq5IzHe81eS03dtMRw9zwx
dA1kdvf7lD1TtS3oKNlv4H0FTWooXMW+3FWGf5O5/l04SzRtXAXDAFHcEvjU/WmVd0t5lHrjqtR7
YhaGXaGXH1RWl1k/mGD5nlTjX7HghrQFtXdZ0wsb6BTsJoj9qOG6CwxPgu/9tNlOjhiCKiZzwCmv
Q/mZTDWAbnUwO/bNzvLX7kDgOCzkn4kA+RxXL1Z+U7CgaZJrnGeJk9zWGvlIRJmF5MpO5Vqjy6Bp
z561V0QbwmLBHORk4KJHkLq6TpxHFe9KzS+5oRSH+ty6JLZ4dd0WqJDsd+2Ut5t6mN11k+T6vodm
4I9njEzdeuidamPVxr30ppOzcHrq0R0OST7CdW7KTY03a+PAHNb1mm70wBF9TLZWUt7nzPxgNmWu
wGZX00h8jl1RhyZ0oRUejUT/0cZ+9Mza/JvQcZooPoP+NDWHANNKtm2NQ+K5+S0pqnMFxSRbcjjK
Pjp2oVYcjDlr96Y13Jj8d0xxSvIcUwA5eiho5OQ0qocGzGZU+hd9HL7GDW/aLDPe4Kz3trhwBZ30
+AsnEQsaDIILXV/HpKQc5o6W6qS9h24X4H1EEDWJHdBQ4sCBQK5t4mmCSa+mNQijBG6p2+/Ix51x
IgFSYjzQ79jFaX9244fLncBAYi+RNXF/dOgdQBeshXl2LGWsiMp+e6im/rBELTp6p1AMHv/8/PGn
P9VWDwPV4794kYbg/s/P/2KtWl7n8W8SptgkUSN0frwMsMwETsCc5oHmmS9/eZk/vuu/fUmAriUM
0Y5oncelPb4PuyFD6D+/+R//003Lk6wADjLwpaYMw/2QEcq9fnyjP6/vj9cppXGGQOMHf3nZtu1P
1EzJ7p+v/Pj8j3/4+Ek6z/mIVThsHy8dPwwFf36XP7/V4417fBoXZbx2y3BaPz798x3Fb1ruEpIQ
QHq8QZ2i2eDTq0zS+j03W20T66LaIK4hsaknjGrINSqXgR1zNE0qSYI9pGkYm2KgKObMfL8KS+gb
bzR9+MbpTui2sYngMnNi699yVrhUwrwzop+U/JD5KrCPbLFqm4qJZR7Ns/IZ35s4Y8KenIZpweCX
5ZvfN/vJQs/ipM/58GPISx2BSSHXTp9ddX0ZmUxIDSfNLWEin41yOg1N+nMZYbQTQMC0ry+1NX9k
HdY3kunPyrR3PlqSFUcM1wm0UrtaBQTsfMZ6ZqWAZTsA0WsaFPg+wptusaCmLgoBy0m464m58mYM
5zywqMifBEntzIrQ61UOzlr/2DZxsU0sG4K+2AE3SrEhxZcxIZNaCHB6dWGelCx+zC1vb8WIy6rd
baQDd/Wt7k2WZruKSIHcuAvh1crHAxvbXqu9HY00YxWTjm3Ry5uU9g2djraOzPGMNGdt0bNdDZ5O
rFLS7uqsU9s4tgKnm74jy6FykEHokbzka2lgj124TVTLyNyuvxS5+KyUNW6GZvpUbiEpEG0WbhJe
VmnEHmhA/dgO87c4Ml+rnONtzUq2GYaaqNKvvU4XdJxBnRlbk1BTwjcSZ6+yPtyS9uWvvJYBOihT
Ug+ID2jIUdkY2SkME2PTTnQGbByJYEVYTSFp4BRxDeMgle0jsu+/NYqEd5jBryrkXCHqdM2w5/uc
mysaaS7jqPbHtIn6/MfEpgaYq/ACWUKITQSMgdbcJLbz0tDibMYWirnLVL6YyyvL2NYfES84UtPW
aeFw8Y1/1OfwXnehw4xsrhB+ii/KIrfGg9FQankTyCngbxkz+e288vvqSc7+l24G8pvJj2JMQNYz
tbTj/rs+9mLrGCSPLiS+4KF5EjWBU3+xC9/+8LH/1X1rLoK9v9rbGReZjmXZnm1xVELX93d7e4w5
MU96mlPTxNClGDT/6GZMFhIjv+U66o7EDl+durFw0JZAaWUcEjlBV7joK0y41qFrzR0zFOClEaQ+
iNz+3R4nuMJu8ZRxI1Ru98JSEP2HC/8XoMFy4ULndrA8xxL0/f9+4XNStpDCa3Yc5WUHTTjINWjn
rUaXyVmPfX3TpR4z/TyGcxsnhMz51X+6hn/z5tH/EPigkUJ6nPL+fg1JQ8DFGBdQnHs5PdU5VjEI
jAdOfgYYFVfbV7nygpDqQGs4MvT6UTzNcVl//99/idY/Pf68F0hFlyRPU/cMIf6RYJlV02S3mRsd
+jokUsZr7UMvGc/rLIKqS78NM07XKhevD5YjoOxxn9BsGWr7UMP1uAy+bM4c6Fdt6alLhGCG/Spn
RzdihR6ZZRpFqHEJ3egUkgrjSdVdaq0zIUwzD281ZtJlHgJOSowP4Q3DfkQanfmVC5eZD8nyQebz
t//9x/43965LOCZZea7hkf3wz9zGnrSbWA5xdBCGST5PV1fb1M+mrRG5Qe2Y4Grn9jw0itpymPeO
WR+KsWS+nxMz1IznsoCfUujK3htOMRzCJTUKyDCAlzocdvkcm3uszS99WFnB48r/vzz6P8qjH8/p
/51ncEl+xgnjl79rox//6b+10eb/4S6n/gbF4Xg8/VBG/lsbTTgttz8EAZ4H3SE0838k0jaKaoAv
JlJqDhAWnIH/kUjbKKqhplmux420xH/+v0XaLt/krwuqyYPAcspianu6/a+Uk2bURuICO+OkhcaL
BDJ0CeeB5rflBJXyf4zIb456X9HtzslRqMxkhrIJe9efjevjs94g4K/I/TtFhX0v4uJbAx7+9PjM
GSFPkakIrbyOgB7ov0qzu1eaZp9jIkxItalzhmRhgstDcL6LIaJmNJw6ZtvgKXtrNTkFsZdN2TyP
4/C9zjNxcsXw3LVd9GQuCNswBfajMYDBK+aBuFIMEB371oGsei5dYjzFUtdAN0PzTKROeJLpuHdi
s3uyTSmuEIoeIYkGNTmTe2aXicOcCsJDTL2H/G8caCrHQB8J9SxfmiyF/BZ65jYhy/LA7sIIxrXs
+wzacO0iJBlCU3spUqZnTqffR1Rup8TRuOjmp6gi9eKi8dtxKu83hDtBUzKn94haau33CW0JJMYr
uxBtYJvjSZox4Lm8I2Mh1VFURPU+ajz/7C25mYSEFIeQaCAE2GiNpGW5V28a5MYIO4ZBC1nXs4en
mslQW8rpYEj05lVPM8eOyl8TXcRzr4D8eLNY9+jPd8OQuZRLqf5UmSGZsi1icNKpsm2UoPcUUrwI
PQ53Jm33dc1U4akkzzJzC3Ee5bSvugTsSgf0NbacdQ9kJqj459fU3Qxa1N4S83c5G7Sw/NR2Nib4
Y3Dc2kH3InETM7+W2InuntIzRJXDM6JV99lRcjcJU17tBrKRBiICaZDj3MHR7wYnTS+x1N7JCky3
UvoN429KpLz5EhXkuxgDJsVYJ3qnQd9A3jDRs9QnpzFznTVuMPMAjaejZY6SmAB1VlzduHX+qKjp
gDRRO3C8tp56o1b/AXBjWP984GyeM48lQfdMxzH/eYLBkaNylJftSaFbJ/6VznoRDmdLjpTLfXJh
F4yJfk1eJGPUQ5l034HGdht6yVCioiLc/oddidTLf7kiWzcMF56J7QmfleDvxwINJ2CN+5QE1ihW
h5xWa+A4Ne7aWj33C9JUB2zKM9lla68XYEl07R7WDgFOAHV9cOPUNWIdNgbCk8K7NblPhkQRRu8K
7hXKhFVhF+q7y++Nfkcavfo/4SgQGKdBlh96ouqgrQB7Y2a9K1Mv3Kads+rloK0H1K8k4sYXgSKr
YVYYyJ7/GAlibqE+UTWYnTpYtcNEwtWMlXT6GYVPehn6Yg+fwD08yFhl/cTBFAo22DJM/JICqY3G
q60zkguLH5x9HfrsGnRxJkytPaevUS+ZFMTuyQ1dUmJ0+tNZZlgH2xCXTCOTVaA7QSOzGPnrWMJr
LV9MugjKj6Znr12EGvoX1JD2ubK6IzWLfZvbcEfbg3STlDOWzxRMprX5yqGlykqiBEf9YETqeazN
dB9LlC1RmtsHOx4PhuYWyMV+F6Eld03avxmt4OEm3WjdWNqw6fz4OpU6j7Grk2wUpWeREgFpFd+L
Ahw3nUJnyzgB8l1hfEDEBBBWzmKX9f1Xut3oZGSWHVJF5k+BPk3DDAwKkNS0eFExFN28nebiZHcI
kR68qjazhnvp9tvOLA9cUkVXmGBsj4NMmlLAOo0az+Pcw7lbxH11D7ovdQ3ghcOn66uKahtxloxn
InAje2sWLgN6zT3HTlqdUApTWXcddGyPmtTJDobDDdLL9jsp3fpOg0e9guQrdhQdzUbKGZ0X+RKb
uudF0+UZaR1tP+tE2Xbh9HWIGXYMUxrIwdaQaE5+dWpsv9iMnRkyoiLlxq/9LaIl5h+xbZ/MeXrl
Z3oixvWFIZS/Te1kuHSGuOZzgyS9H40rEXFcEiIhQEQ6ZjdJxIEP6/0RCW6YXygqnbXk6VjrU+gG
LmMa0VJem5UvkR3qeyST/tkJ3XuMGCxIlQX4Ngdz2CDyOUdO8oTDRltJ761xuAfIoAHwZ4UfwM6T
XQRmrK2NeGeoBLp++KL1WrjO8bJf8CqteqTsz065joWsNqVfAVceB7ByVkvF03vDbrSbLbOY1w4L
47PnYm7S2AE4VU+XKSIoxh7LAxqmfjXWzos1GvbT3AfMjaicLPOn1pgYImbEj1kSgip3v1QOvTjN
KnctuPttg3wGAf+mZsxsdM14Q0vXraesvNYw6zePNPSwTL6YRgnwUdQ8DrGZbVJyr7ZuDDO5mwZr
BZkHvbLhb+OOXHWyfmFZm5wFaMDjcAqzoCjRvnfsUlS5zkvUYglqNBIeqvzOmaSjDNftjZ80cIum
0ccFWb1Fw/TDrvt2b1vRLW19fYUDgizpdnoekzLZNXb+7ms20p5l5Wnm9j3WvYquvEZsldN+GUr/
resdKu16LnZjqRGYubwPVeuc9FQbiUop9xzVzR24RLf/1vpDunaMm0QJyBFodFcRBN7VCJRv4wtJ
C4jjutKRscV0R+Ncc3aqtn9SANpX62dBfixnBlq6jQpsx/itkoJ7kaa608WfSZeIrb+EIJZQPGPR
7klUZ446KLppwPAfa9wjHLW1OWR0rnWux0GeJpns87HR1oXhwJ1V7XulFFGBxVrUXbJrdfleF1Wz
aT1at3NDVks6EDYxpRpEfGKI0uXJNe3pOCEH3ZI2gixElTT1np3QcoNex041j85VqpKKZnkiQYYg
NI2rK73nY02G3L7t3BaxZn+t5qq+DyQRgHRoz/VEumUjp2bLxiFI7pO/CtPrrgTiBIbbL+Ki+hq2
hnfz9ci/ed7UwmtFc2Ir6ufB6s9Tv2m4NkSOBebTRrwnE/JBlKXZs5i0k11P3SmPOMISF4Akr0Zc
gdoGexdpEYbwX8PcEvuyBiSZz+4ZtF/TJGQgpgyWkaGaF7JLIJ3MsbZR6OBOGWlRhTfrpzJTTjD1
7m+FSGIVywxJuZfop6G0fpEFm+JtY2RkG4R3CZ9Kz1H8C04l4ToNnfKYRx6MjT76zPysvDcZktmw
qr7r2LGOrdXfKzdD9MZicm1zxzwl/QztqV76qTQdcwS0B6kvIzRJ3mxEEa0pca3Ka6YTat3pJSjS
/NjlZrh9xOJKG0WnsPIPbe6nwBaYRnpY1Tc38i9TonMgy0V3JnxQISGUbEZPcPaZL3Wmt8ENw2MC
mms1W8yBS1SrSGrrq9Lj5gK1hEi6SH30EiBoI3kIBylNpO32dIIzexasaQFTx5QxSEYM9DApekuy
Q2sTs0HYo75qFo+bpvEw2hrBZm7b5ig9kdyU4TictVTdtSpxN4/PVKbRSCMydcdWU24kW+xLbsZ7
Z571PTT6ZFfS+xwKhNPcYyTBDqzlRjQeSAkL7xFeQl3fWZ4XfkV2QeoEEU+BHPUnnKtqhUzWB+Tq
feQQzrfDxFSUxh2jKoKhF1nm29S+1+ECHFwW2GRZavsorbdixrvt8ygdjH76ZhVzjGQnHAK7NgLV
0UKO0o5QzqZni2+XtIz4WUrvV5azbxM+QeoOzmboI+qcc6TdAKX/NFIwkZ5rXGvLeOVyUoJhk19j
pMvbIBw0ldiT+lEUuyhq3rraEDTAwCnbYyh3zCDmDYlmFXB/MktmNX7JVF9vWIr0RG2jwlmi4rUD
eZBPtpX9TnREDzGuRp171cbacR+Rig5LnjUWnZ+RwISaMbuzYpPumnXkIdxwoUCglzd3StMgd0vt
ma0LpDUB861+01l29zZDlg0m+xnReO4eHL/47uYMdJtE3Oe4QanZZuyAY28DBe4bzp0Mkx0fpaBu
okZKWSysHIxzpglzyVQNTD+y3jrXhKGiNnRr5G1BrSPFSwlcAVBL3gkf+lL/rNKUf67FFGBtNJ1i
ucGuV5zSHpDXxCuszXmg99S0a220Q9ZhfpL92KDFlB3yVSmc6vxHAckYdn4u84DsEXOh4tOKSogc
aOa5h3Stc4chiF4RNGNvw7gY9/GM8jT1TJTppMfkqB2CWkm5cYkAQrk5pjCcsXLMRf4rDMXiUhgQ
eYQoZUQU2wcQS/NqmQz4SV9/f9yVRRRNt0HFZxKXydchtpwxV8H8zakD1H0/YiokVGdtFcC2Atzs
c/Ku7akOarchSjdz1woNOehjrAJeQjf0kVrMlXF5ZG1sIs70m55Inl06YFIYc1DOs6WO7rL0S68r
txE6EsTW2aHylaAMJctoVCH7llWdqtKaaeDXBJzEZABFZGP7WvGDqLvuytijdwUrmHeYMEdsrYyj
eTeIZyB26dbT8lOk+T/H3tSPdpv8spPqByWufRq7xt0T+mrQ5fe2ad1kq7FN4Y5nSgR+bGXvakal
NDkeMwHdZZPjUebrGPLkVOEK6Y1VaTE6bpweAb55sIbBODNu/WGQXcYEz19bk2lue1QDq6RUM+ho
n5CtJGw2Q2x7UAs4WzkewNeKkIVVNZhgjGPvHtpuxM7jFzvEwOHZefdY2a6qNJ4Z9h+J7G5WeQhw
TK+8Q+5U1RenSpBfMt5eza1rPY3j+2JIsO443rz9VECPrEbz6rccNQptb2h441AqoVlpOX6wV1jH
n0gc9GtOw29j+43YlIK13eznA/H0bBki+t4UXvuSSfNFetOu7xvsdhOprhZvFmOKygRaG2X8YkhP
d4my2HW2/ZvfSgJxPmOmVVnxJmoP2KFUUPWltTI7MIJOXNz7Jv0C5kKszUGidhfLU+CLmSYDC4CP
TSvMOuvsoOZedbZ7MrJ0usr9UJbeJVf49arYt/Z6q3Vn4rEuVR9mJy7sIxxn9+4AwybXB/hTYTr6
BS7oEGQNZ+vIvskKEVXSwZhwGh5vq0gQEV5Y56fV4JotiazyyhkgO3uOImKwe5oIYg8w5E03nUaO
4Tb5sU5oM8VlajAPrKn/84sDt/mkcBluUKKenMZ2LnAXuz9OcyX2ATIQiZwPXdRggspBa2keSM7u
20IHgAZZ3j/rS6BT6hmnx4cZOTChpk9hbOhopJdhKVx1z630vSDGe4fR4zNDA7UQQhIaKNWKjHvt
+RHQrloIkd3SdiOqk8bX7OecFWje+K27pqAwiOWbhlNb2WjyPFA72oj/OyGD4/T4U4O3K8QXd/Rt
KbCm1RpZCVVz5oTm7S3DeEqAoT/Tn8Qa0hePeTvUgpSQcZOvYdLvP3A1ZjeeFRz/eoy1uKd4rM0s
cCOzfmoyBVnflEzkB2PkLKrF+YmjfkamC5td6+FKMRgjHdvc8NfKlGgHpZf+nEUKEVQri2caoMbe
mHpmZVKL1qB3k6ZwA7sMv4dM2c4S+ikVqfA3dp96x96hjBjcZlyT+6y9qqz8ykm33wFhA/9eNIeK
WxJlYhVumzqZnoyCsPYoDxNib5vilNF7iKwxe9YqhvY5ngOiT1DZgKM/ebFZPKml6aWN1nUYkbz2
JKDtkj5KXlGZOcdSci1aosevrNLzeaqizzNSLPdFb1z3JW5algSjFDhxHcKTXWnu2MbT+yKtT1An
nAAsU6m0rI0E3dHWbd6rGaNA4uC3qgUpeFpSmLfeC18GKvbAcvx0n8e9tp5Gos3RkR4eP3RqZUEV
+eV6ak0y51rj8rhXJHNCquG74ix8q+scKeHShKxNkZ1mWhkbOzRBzpPhyjk53zfh8DSHW3T1+M9A
sERz1h2NdCSAXHkT52UXIpaNhrXodELT3mYXP3BLN+DSauI5dDmlNY6xsitND4zGt8/NRcpf6RxD
Z1csSwCEsDZpDG+RrKW7lqMXypDEPVVO2MLyOfQw5JDF6Cu6hIvzPUV452XhekSnsok8yTwm4kcy
EsREiOqtded1ryUHin07ZnLftfNVuBhz4zxU0Or7cG2bTXIlTQe1/RL9ZOlpvdE7j3HOrAp7lSTd
eh7C56KnGZkR4rAnWdxnt9XRuM3Gr7Lw61On8nwTLzmz+WBozAKtTZn6xSkfgWrZJpo7lUv39Phg
VwSKzUq9OIPpngaFoG8g0H3/OIB4GuyjCOdF143G0TIAVMw4mSvTidYYBfINYDjWC5NODEr5eVa/
ar9Ej0pGfLk4HJLqI7I68Nb0xrcmOxRiPq9HXb3vaHrAFLC8g+bQ+9FT8FUDuQSBbTnNPkTX3GXd
Fz9v3tpav/QGfrqyuOBMHgh4TaNrURrGxdFwa414PdgyGIROrKBN1nm3WeZQSIiy7V2fyDB3zs4+
s2zHS6xT09ZPbexUCDO6b6iAeL59dRFostdoA+2DY89H1OivYZEFj0Ky6uBB0Vb/xmhrXncdxa1W
VHvPliVuG378boGEgiz7wGr7q2LUF/jdV41Mt1kI98AE/xJGehNMHsedIgdJSRQl4ZaVJtYTSZh7
zCdJ1JFa4FG2QrU/1JoOz18b7rKMk4sTld/iRFOcPP0PZynxsErly1F6LAdQ+Qv7m65GSw5DyC5/
LE+do+gppNTqdmPSbwq5aYtIEAVNO7tnVBOw0HRBzjKO4kOiLksIu3EdE3iS15iBR7DhRuXaFtXU
9Ja2hBgZ5DVjydVfI6eOVl1ddnRoKszfy++fo9uEvH7218Kuv2qDLHcwHSiF8iENDNFybra+TAWH
sKnIocIb/DoQhftRtIipGS9MU2LjkOusy1Tie+yVvUPZZVNU0MhsMzS4ndHVxHDreCja+Cmetioz
cbUJejacBMcb6JlNrbX1LmyFxL84/VamaC6EXaCJ9qrAoNO5GyJSQWOcvkeGjlvbw8BFL4kwDsVC
2PYuSyUxpX1bthsNlTQ9goEgh5BGZZ1Yr0JRzoy1W25SjE/rqHdJtvbI0zLjHWWCwgFD3OaDyZ5M
XNwC1NT9AXFXybsQ0cXkpJMctxYJKgc1WN+8TJ+vrS2ecQ/BcdejL07swLAyfbzXmJU3spLR3u7C
z4ywZeph9iy9aPeQCMO17zRY1xCydiua7eRQpi77rqC95NEZ/o1AujlreaS99Ax3REXY0qOZ0ofN
N8Yez/WYDVu8tkxb53mVFq25nkSZHosvIqYbHvEurayWo5Utqk+rZVZPOGTQW1QXJeaqo9Ogfjbi
eo/vj2rALfV9HIUpRyzjNjV+vBGFx/E/sWFB4x52BW0bYdPfof/eb4sm7vBMqnKrifdMdYAeKtYd
ZbrlfSBUjYiYIycvG+dOOmyJd1ColGkFpYZdblWDZav6YMys3n3pvFasHHPJICoNL9Y0lORXk63i
IbS2ssanzDSwjZqEHbp+qbZlbiwiF8wyifkqa8M/RLZMTmPfNTR6ZnHkPv1GiLqW0AV9dO4t7mvX
bpqrJZPnP2zSc3HDBIpfujLBCichlgjfu7YEuvMiNQtoqzSyKDvos0tp2oNdoMvCaQuDkVqZGAT3
ivlXFH1Nkw7YiA5G17NHOt5zTVas6yf7wbbCI1i0s8fyteIuiV/KCBe/1VgRZQxR7ALt+0s32RWi
YL9CmFLXJ3f54CTuJdcjYiKXQ0tsjnc811rg52gFTG4daXjzQNdIFkFkdCnX7TWnFKvG0hNAve2L
7ODwqUbUwxmMFaZxoX0RVeUSLY/k01iyHarGX9ITm72Uxj0zsphgmd+eRkJr6Q7vVtR6dDNsqqfG
nbfYdBfBaeSeaJPeQmWDjc0w+3SEp+pTHR3nVLzjPsIRU9Up3YMxvHcq+cr+/6NqpP+SsXIxL2nc
jV321T6b7W5N1yZ/FTM8eJkO6zktl/aRb+5q5qar2uJCW3ewvsaz/Jl1FN+cioyjmQIEsNtiBBOH
SM1Hn1V4PUZVaXTs46LY2u3UbNKxKl5nvSDhzSsOUksApIw989+QEWtWV84bR6D94MLPUcNAIk6u
h5e0b+nPmAleBIVTy/fm187j0J/6jA18d9grx/VuMi3e21ohCdHN18b+7DxdbNzI1W9z2px9bJRB
YyboNytkSpg0jbM1yzfhlAsOE83+YCjrZJjVm+5xO/vWzESzh9QejfO3vBEdyP1vVpUJtlRFhnGI
vQbOg7nEKbHsDsUOV0l21HFipPQ1LRMvciUZRzKlPc++fYsEbzV+j/Er4ZW/w2ymHKTrdvaGMdBZ
Sr+VtfmMu8FnqE3aLCSVRXfqa7sE++ltsAeOKM6Zp8O4pInWb8JQZkFccqqdE3xLpP6sozL2nsfI
F2tsiFEwZ14dpOM0oXeNv2lygi8wNHAb8jz7g8o75G5LM45V0pecMEWZeMFIytX3GnLjySd1avP4
W/ZM5qJAFhHYQyCqULIxfFzXM/WE3a+UZ01PfUGRlvbVDpnxLezj4QD9wrwMOemYYlI3nsNkx6O+
Ziym4zh0+rcw/oCQJdemEdqH0KNpQk3Ubhhh1RfbmehT+5zl+xIriht26Ven+pziCK2kVtEED22w
FQlxwKTHgh9Ji/E0KipGrfHulG80YRkBzoDitzCKiMMRMsgf+Z99qvE0urq7Gdvi/EjtnN2JhWsm
nbBdEkBVUVhn3fhtLk6GZaydpZzw/ax/DWXSvnjqK+SiG35XRpssI5sp8X6SlEz3O5m9Fbp4+TKi
kTvRzLlp0/yp+lI+R9aWBj4Z5XajViRJ0WI00t8jC9WmbayP0tRfRST8lQPLK9iMNn6pabHiTBH6
JTlaT3aXBDKP9R0kmqfU6V9sorNIdSq3Qw+3BsE4/SYNF0tnb2LNwMnbU0o0DjW51l0ktS3vZRcY
2h58h3scOx4ftOUn6puEtw2HSmVngQc4c4exqA2HOxxyiQQg5UqG4tMAYs7sYb2MUoQxq8AovSXL
SH+XGkdzhu/eekyX0ONkYJam5QU9cZx6FCRJXr9rdWLyyHB0sTP8xeC0hWrOepGFlzgWiK+XP0WR
dkaM6R+kGDEZAocd9ug7vqnIe1MRXQLHChmJNXHEaJ8Pjz89Pmhzpx8HU9uXqBevUVnE+1HGn3gq
Mh3fSRNf61AdumqYEKgsX4P+HV8V4tWdJIoVt0yXIjlFl6kqF1+HxQns+vigm1YU9Ohx/vgaSbVG
0EqbpDh7TK9YTdIrR//5EAEHysYyvf759cefDBxwnAlascKBryca7ZS+9gBviups+x4VWtX8YiNn
iW2w5XCGzNBhY9dKh1EPeH13HQ09CCEawpuGEHh6LJl+9H18+BOYYMPIGjT1+X7QMsitXklq6Uwq
nOFz+NVB2281Dx+MbqLOQ9Y7nIek3pCX8iwEociTjecMshhka/p99OJvBe/sWmMR7Lz8mpR0yKxQ
vCsqryWz7K3S69+lSr5YKt5T+YP2pjXZ+JCto4ZWjpysXWsltN9b+2SMjFYKS+LNkoA1CsbT6rMs
vwsxfBgM//qoNfaq2RGUtk5x8eSGw1gNDkkbibNPquqW2o5TmyBPkGi35445auaQMRv5mC9nOmcr
gyrOXZBLAp2GBjQsdiBIZPpHOfodztDe+OEyL6KSso+VGt1t2ehMbYYI71OaXS2z9Nb2ICCa9fnC
AnTgGOIPXI3D3rYrwn9bcpJt8X028uPk4gOfDVANsefec0Ic2YrbqzMPAWUrBPVVq9Nbw9DIOBps
AWm8eMWWTnTs9PeQljjElhBeBQwQbT/mY/zVcmoX3QrnA6KK9/CG6OPJnFh0XhANw/fFVKhPZbeA
30D2YN9b0t+9jtfU86Uq7PYZECRCqX/kg0M6nQPabJhLCQAMxJO75TqcjWVkkCim2+j/yEa/WEVV
vBykK7Ei/MZYYyWgbRMwteI8XLggevqO0nf5KVrrk5DEN855ZGkPzosPtzaZk8/RgD+0PBctBIg0
QU9o1+7POWnsVQWodRd76jmvs2tVhHdmx83alIiT9WxsAtGGJ9NyeQoiijPbm9bIb6Zt0xA8x5jI
dyUtnpi0Fzd2fvnZZ9a7TE0hHtCnw2NA7zjZOJXYFxEoIyssd6Iu5XpSXbXVe0m0bPGihqZba31z
MtPJX3WY/am77P9i78x240a6Lf0u554HJIPBAeg+FzlPSqUGy8MNYZdtzlNwCJJP3x+zfvSpkv8u
49w3DAiSbCtTmWTEjr3X+tZLbBPxZ7nkMdQpanHbJKlbqo92lUEv1NALjOaH9MwDZfvOzkyAnF12
ZIWnGR/vSHPlHSjxWxdz82wr2eyKWe78kEGSMLynwNNMFCKvpv/braIhInasjL9bo7j1iu6jE5JP
X8boxWWH8Cr54WHfhojfkxve+jsPOlEfIDnvQrNjk1R7W5aPLQ0e4WJBye9q7cz8wlDyM69rUj8K
WGMo3Lmoqs6nnAfRiZ1py9SaPaaijVK3DoIH/NGVwfuzeBa25P4wGsCOG3ftgTNnyZRNMoSpadpn
0NXmUh8qowL7OaW31l3OpJm01nUTBBs6aGw4dqUh/bTqxbUpm4nSKlOn2w6E/WUmDvmy7dF8FwiT
crZDDW+QUzmUiJGtIvKaC2jvbNvMxIRiMoGXsy4al9xLLucEedM29eu1RYA7yHVnHcocIJ8R4KFd
kkYXq1Y0lMzKSvpbgSWujEPxFFpzs9IuzigdmN+6HPKn1VDaZypnIGxieaq/IzUXGK9p2s8utvUi
/FAF9iEv6KUoSyHzH9KXnmjzldoVlfMHZDOmK9NXlE1fM1Y0jA8NHgwENXmr3J0OzS/NRMuHDsaq
GcVbr/FCeK9Fb3W7udyRwjQePK97qApGtZATHgRA93Vpkfm21JuOlt0xcQfA9BTxpq8znDBfFJIX
cA6xz8vTvkw6iXA3o6SsiogEZN5UF+6ZA4+Wg93HNM2+oVgGnMRiXKppGyQ63pt+8DqN+AjDzzYr
0aZjHLXzR+fZpF0f+zSXHZ+Tb5J9ArMVg6O2/6ir6K3nrksDrIppNlKoV/OXIih+eENb7+vqHA4k
qNXqc+H2i391YNQwXyolaJ3GNs0INW76opO7wRhuFtFoHOPD5AHLzrcihLyWQ1zj8FFd6Jd+Rx3w
JaoGfcTl/3OYgx9QAqxtkxs7rXzzd5r1X8Vpnif4Q3ZXEEAXfKcVb6pC+GkOoLDPsk0y+R9rt+6I
cUB6FetI7G0Rl7QlbIe1P9ySwaWZEz5kHPQ3PRCzrZO5LWJJN95HVEf/rJ2zIBX/XTzreJ6U6Hpd
RL4I2hfB/V/C6pxwjr2YWQK5wb44qqX95QZJt/NiZ0uLnn5+HjxA7UuWjla+HvwYa0SyLlwGs4ZF
XabnkCNKYV26HiWqPT3/5gm+yzC0fZ4gEYruwr9jKTTfSftwybh9G0ThyeGYBylMUU2UMabOxNhj
y8Po28L8GUMmjiba/w2+ZGGL6vrPT+MXjTHPwjNNi/fREn5AANvfXiYLZ7kRIT08oaZhSDFn6ypx
N1Uhv1QuRSewULbEGDFJlee/kTcuP/ovfhFeALC5Pu+MT5AjYunl8vrLO9REgVejDnZPYhlJt4wL
0yTxt1IHJJ4uvzFIE41CpvpdguV7tf/yyBaeD4sr18Sa67+LibP8Kq3KvJCMoJLmEdnXqdMGYRqt
dcDsvZ90wbLVAoqd/Z+VN6uN79yme7VX9AuQI/lZwBuDBTzQfytHnCJzf85TYIgSWk/hUsSjdfid
PPW9N2N52gJGmO/ZwuGSeS9PnQpaPgGV8Un0iv6KgdVxadNUDB02mXCGm7AgGit1QKDnzILcD3vO
LwhwFQrQYdqhSky1XV2ijJm70XWIrtvpkNnqqe7q7tyb9bZX6Pc8YeyZGyMin78X2ocO30LObBhN
rAoEF5fajtHKee6aVnSKeiK194ymHyi8rdf/6dXpS2y+aPWwZDBkfPdGVaXTmLzS7qmnb0zUc8CW
JojpG/pPraASTBQNYMtLPyo3M3f//Ni/rm48tmfhMnSZfSIJ/vvlmRMCi/odZJoF6KAEAb5DpNlv
aw+T9tI2/edH+3W58iUkPl9KN4CM/n4tdSHQNKglAbTZxg9d1R/QeIM0oLufWcXPsQ5//PPj2cvy
8u7uk4EjFs8TlxU9gb//ellTNHQ+KnkCnOttEwzqlMR7q3XwfvdLs2MZESQVbf/IeK5rVSLzEuy2
lU8TkGYWAwnPOYqohgCzqMnqAK6N4FQFoMaopLNbQApzF8nHqG1O1NDBb5YP+9cF1HflsohyEhN8
9u4NAjMUTjp3yQJKDY/cL9r3aatuVu9Hp9ELxoNlGZ8EgzAXe9wZQRUUsQKvJ3YjRsQ+CpG63Lch
GJjcmQLGGe6Db9RvdlJH5DV/CGUz7//5Rf91sSU/NWC0y8vOfv/+NQ9snZgzdqITrQYa/JJph8S5
fUABeLTCytqUi9GBVnhUmOd/fmhr2e/evd9cyR7uLtZax32/H3o0b3nswj6Ni3ugKSFYw+MJ6Plm
Z0swzQ/VMD1YnV+vnLRj1rVoatUIdQeN3/Cbq/295W5ZyjDIsAw7SxyuXKJJ/7r2A5woRRy41il3
G9arRT00L5qfG9cfOd/1B07l3HDUh4YH7eufXwvv11s7wKUjEdR5DGx+XVaYdflmGZun2jQ/0xOs
UY6I6ZP094XIn+eEEbSQZIIW4TLCMdMILXLEkCR2v3iJfQiJ+Pim4BnMfSUfB4FXM8LlSAQ2AYfw
IVxwCQmDy8fRsW5zTIlRh84pCnrrnA3El0kJMceGotPJ0l24azMH/866RuBwBH2WFYYRuSsaxe43
gdElxiTYpE7xPIAS6kFZnxlKLEuDnGyIOaxgB6dGNWtNUD7c2Eb61VKmB8piL7PKL6kZPduz3+7S
gEGhtsJD1K1JjLA2iQfAE1Ksu9djUxNxD55cDNOXkbwoI0WVZBTZM6Y8yAxJdmkHPTMXCxh2tpyo
0t6cVw5Uiwukw5cuym59S34MiH/rN5fLv9mwCXblyBqw7XGAuC9mfykVyoTT4wTx/RRpWGrksOxR
GnxL49Z/GjrzjIv0rDLYY31qcZBpZUdQWvnaj6E8mrNiuEwLNsIz3dk9lChL0ydAy8iwpFZHTNgf
5IxPF4eC/ZsnLn+94wPTY5WlPAYCifH879d5lA/IVqgBT3eZqERjMhvTT/yt8ltRqC++MZHpJ72H
DMws1qecmXTZ37oA7iKnB+sVCU1B/cWalZiXMCfUNnAF6kGSzhl2imMWVfQV07eIadV2YMq3B7GN
5ahm1tAy1rKCTyLVyOsto3DOAmz7Got4dLLG+navrDrO/ZfihliBhTEY7W1uL7ZyZstnIiGeRoNZ
SK7+UCGiZ2iPCZNClsxDQwdP6SnYGV98QZ6SLBIBYpVp2Ux1L3iFHwvIPCuFG+xQdei8pK0///Nt
/G/sOoQNS9xxLKjcxPa7LcwkjmImMVuecv+Aiz++tl7XbJGz4S8KcrGKumKiEcdIMKscwhMbsn7H
GFFEFtTRXmW/Wd2tX7ZUV/DqOxYWItY25/3zaZKWwaWa5hNvrz560Nhwmm5H0L9XAGzI/p+yriRz
pEb3OJr1Lp5Rqpceg7ckrtpLn1jx5jcv0bKO/m3V5yktAemmC7CVSurdS+TPNppsmocE4CUCmam7
okfPwJB5QxZbtGfIbmPKaU4P9Puno5t32NgH+ywsT/yZvP23tOa/+sPfB77YuJs5I/oOKdJL8Srf
rfkF7hwM7SSVyAh/MDVCeWy7Zp8wBiTdljcttAk/iJh7bjrXsDZez3MzdP0YZQRDTE1xY64f8n96
Z9Nw2uUwmaRn3P5ffvOi/bo7uRQUy6EEcxMHhPdHs1zEyYhDXp8MBZUR76R5LCLzgjqWNBnGjgca
sKDg0Pw/hgsOIdg3Fbc2cebxxUiexYwJRXvyQxwtUFfI3iul/OKST3BadyNC3+e6GQtIYPaVbPT6
hRWiIMEGm3Gl663dswxXWQsv08nUdq6Cz2HZ/TBn5J/VJMKdYXYFOqu6DDbEqaDaTuH63YXVcbPw
03yJstBtYZZ2P5zWk0fZCJA9E/Tyzm5gPmAWOsuY1jbKtJ3T+x6gDygGg+WVB5oFAnmQG+xmUHab
Pp2nR+5pQsdnfaI3GiJvNPx15Uh4loKx8P1D3U3dbpgqZ38/gFQM9FC/iu4y45bEHVLiVp+QIAxb
qFX2B2uinE+z6ENh15/zliNulORbgLqkDYT+T2WiBxnE7K/pvTxEsSTQo++Dx/simtI0PJv+8DI1
sA2qGW+EsdUorS6JZTy3wHX3EVm2BazKh6j+yMA/xXMAe9xV0+F+kk5C9XMsUbCnARkFNTsBAOHI
ulp5wh5XhIfWkeNvao5fDruutDjp4zcOQID+cthNShwyqLnaE0BqTmtqfa+ha1iyeIB3hI4wF5n+
53e/tLjt8fMzpPDE+3qzi0y7G8YY8H+WdTujch7yfgjOKYEJx3Rwk83si33XJXRpUGUVmHn+1CtI
2LGXf76p7HcHHIcy3fNtdkLMYHKJg//7Tlhi/bAaJR1G08YrDNCS1AgAg4akYYvsd499wzm6cfhg
OD0EffwaM8zAo6y8AFK3sYuVZlQGU4BY228UIjSO4Y3UCB1Ho6B2Chjlz/GTYPwHwRju4Ax7X2bt
thpH+3crvf++veTwuwCQgdcgGU9xRl2spH+pSJycSaWDaPsUjw30fiO2TnMhzVPRpvS1719jWbRO
988yoCJtPQF3WLJWU9g8tL6XT/0QydMq9wtgXMJ4G8dsPt0/JFTxSNxHCk8FqnP5vjQqmoe0Log1
7eaTPWYMFLruIBDCMQQhpSfLMFA89vD7m5lhSuqKUyJTo4DlOf7fT02UKUZE4xnnuDgRfzJtQY79
LAJAc0lFEoBsyZZSxYIeKcYKBk04IFvKRXFwZHZIjdo4DalD2jVy7dCv+bWBkqy65dMJsxADiVO5
fLh/FrQJB0qzNPmIO5liVZhPRIxgllHpSwcoATV2Ex04i+aH0XX2Noz0ohnjl6Zn02IVQzHXvBYg
X2RDHisjq3nvxR/igvwRr8HOxiwBvbjhgjJU8evdmfmn/Qq9IJY7aNlyxA/UT4xl6txpbkby1erU
KRRFc52dmAJcJeNOYNNamW0VgQvNoKOjJbEZbjyn1mC9ljGMMrQsWzAtjApyBqwWmIxzgCdon7NK
r6fC9y8e8Q30nsNdTWjQvTyDS3lzUnI86oVvnTtdfFjoa/dnyQz8oWT2fuwTlaxNr5QvXWYnmyDj
auD4wmQeidAGDGF3MUTVX8COog92QfQNtjOvVbeQocvhFoaN+ZpGZrCP0A4rJwhf8Pyvs2ahK0IL
YV9qawBKYIlQ+zkPgPvzR4L/fNB5KLBc7brHu12HbctYRZrRlaEIh8y7Env7hF0et9aBazBajWWM
eFUY5T4mVXcVtRynAxlVu7b9A+/soYOm9aohea2yJoIk39GSnypZXFC5LGonAjgylGcRPop9h8h1
j3PLWiUd5yfCxZg9hu4rgjF7m6Ku2VcFfkiSfbFbJgbzn+iNHtEjVivaUJZz8EmrPNqFc4g47KNR
n+1tF6rTlOg1o4+sbKxPZSHfnLL45LcRwtI+xleKK/5o92pnDJ48iMjCyheRGmdi8a9jXH1qsD8i
nKV2Bv641Qp0HmwlzYOmvRpvPM1V52KP/7NDaUK49X31XDWo1DGSPd+NqdMiyx2b4NVG38UQhl4m
VB6YaWP/WFnwfksjLQkIQF415MlHlLDNfvC5jO7uYlDJ3c0ZmDAZiZv8oeKvZjS7pJ5ZS/4c+r7J
JDi4TCHj2dx14Ns8rtfZfppRxrxqNOKrDFYN4iS+zBvAeHFjsdqaLroRugterxG1xGK8AadmCDKk
7a5IfCDgjUnAlFEeBPRx5sWYF0cMf1swhjEu7FA8oxfg4Wf1Mtk5AFRpbsnZwezl+iTpsPOufRIS
guroTG79ApkhWteq6RmewGsTMxPWEpbXYcB6u4Hbm5tmsEVAkB+cqCL1T0fL1jtFiG1NJJAqvtAs
iY9OyirUmtwQpeiNnRJZu+lQjWwGBlgPrt3SzPGon7TPhu8xoQ4qgUIPZ8FZgyD+UcOrO6Ptqy9m
kizKFAwnOcLKS1A+cVLpLrR68y0NSCJdvFTs/MoBUWlU0dEfWqpMN2peqWsB5pfOExUTlpWgfSi7
3gLnCL8qa54x7kC9Uz1rTNvO+WboIGyGzqjP/P7xyS2hIJk+YXKynG4oqGKugHk1aA+OqhP7N0iV
1mPNzdRwnF1HiDFPCT74pYGrT0NjXOAPZSTvQKQyP1X1SE+u1K8ZlEl2ymnadHX0iIDYf8myP9gY
mLC2wj91BaceTpJNZGPbRMwL6B6TxRAOCKFuwWi1r7TlrZ3ZTGKdxWV+GkE2FuNpyhIPa0n3NZ9K
tU8KkmWiOiMFEFnSmbjm55ZwK17Sr3EfHQN8MqcMWvN+Qvy+Sxhrr0j1ilZSDcWHIvvQtwJulR2d
E9TkB0BdJ6aM6dmQbHEqgNcblzW6Rs+hrKxZUp6NLNrVBvqPJQKx6kxvNypT7cMsfXJKWn1dzY1f
1aWzMUw8aT0K82NSlOYxmooPbPksVGhUebVNGn1B22NIQt+2piYOsCCNw4a4tXQfQTYeo4r4H6ap
aY2KyPHbc40Hl/SDYG80NXezKa9BKn5mkbuZBHE76AKCbShHuU1QTZUR8+4sVdV5KiiXGzJUSudL
2EwQwXpp7zpfUjfn2SOqe96GtDZJ/JEOE2CN88vYRzlGAdxi85WRJI02E3a4hZt4gfEaW1wxBSnS
JBjmAZAyZT7YvSmuHFvQqsGnedRK4ORH1oo2ySbjgJ49cfVqU3m2f0FA12+rJZsH6ZYJYpiXvsun
XdVk41ESZ7Dulx/NUDhZEwyBaa8afG6O8UWzCm0JiEGRW6mXxo5S0oT6EfHEzZEChBlLZeG1JYSx
qtzrodPrWbkYToYMi0/Y++smNK0tr2S6lZ7ESzm1i2UkuXSJRpU3j+lXM3hzs6uT9N5nF95GK5sc
vxbZ8emohxdUarDu6RiD82fMEsuvheeiKkzz+BgY3bYJDeehKJ2J/Ep140j53U6agw/3GeT0xqGU
4mA0fkfOgfuwaJ+gPkFbrix5cHrvSlLM1abH/WhDo5scQKF5lF/s1gwOhDWY61kgtY2wJ8Ih09ae
Em3bJ7N7aDFPEDdCfmbqcOqInWTtTrQZupYgtcJ0j0VGgGXVOC/3sUzfiYw0UkXOQFp+ESYKjm5w
L13ZnB2uGZZWAcwmu1Spo4521jNODslbZAVwEObp8SB4FKuo9dktq30SxdZFDi5w2vx706XBNUQW
JGjw7LtZ3ZpRZPwaYBWrcO5PiRVu4vlcknV9RV+GpNipjSOTZyAvJkF0GS9HAqSBVhAEgSl9rgI/
fpDYJ6zJ8i+Ncjf+LORGhfrr3VneEVHjN7DY1dxeGr/zVzKAIBN03fo+DOlqYaz6Ids0DRDGEWnr
lmBSst1pRG+Z56NpJRcBGH688QvrqaY7kvZ/mHJHqsSTo8LgmKApWcVhDQfPxHDvQJJduTXWd71Y
GHGI4hNWgkFd/A1p8XioO3FD0VpuphT6bej24YlDHjp5rNFrawm+C7Fn7hNbfk1CIR7kTFgqfvmj
bebQlDX5HMKHYFhgXvDw+iRm2Z2V574ES+KBkxqnsIC87VacQLNav5SiNc+9E20Yok7rbnJKmsXt
wcL2a1OaP9Pbey0m2zznM3oVHZJrm+SS8fYwbCdPxFfkJDs9Y28GUOJdrL7DeKKH5ET/kaCXjtWX
tmDBgVneXCN5YxlXJ03z6HFmMxbIW48kg7GAdNm1n2XwSOvETRBQJkwEYWIw9mva4Qvdv/rJfboD
TqLMG2/3OhTR9C4PBBGFsS9YxpF0G02ntgZ3/sZQMzGsHrm1qufinEm4cLr+iMij3UTCH56MQB/N
MTIfut5oUcJLKEPSzfZl7D2mpqP2RpFjmpkR3sEsQKjSJt+8IZuPo+5xrAbFs7IyNrTCeDEjp96n
ggw/z0kRn0iNGTwJj8HY1M/lDCjBMtxl54wOYc1jjUP2cRDtS1OMb66lw2e6Reih6sx+HDBZ0x4C
MDOlLWI+MkQObcapBW8T1rxhJjvbnB/tHvCAKrTxZRL5I06k3jW8n2Gc8tsq8yvnYWOj7O6SkEOY
NjNd0C6zjiqDgG86XBvA26DeGse2xnk0uK2+CPyhB7fxv0EHsHGOnZuOKdkcTsUpq4iMc2QgMG5A
d6pbwWGpBU6AeJRxKuaildtM+gTH50MjbaJB6/IJNXZ1TGJ/ZBTQP/mi8L5qbrBgxhbU5215ihBH
PtekfClWk2MCrn81jn2KQT1c9gyOWmMRn1Lnk9sY1IMl6Z6ruq2tTYdk7dTWTXKMi+kWNTMBnc4c
fgKAvIpHl4iKdLhFg8M9l7bi6s3sygrp95TE9i0UzmMgRzwgWuQXqKlQO/Lg1Rd4HJH3PfSNA1J/
Uk+yrdunYUAROdQz5F3OD/frVqMJX2sFw6UF97zvPTE+j1pZ17QXwRu7T7CVE3p4jD67qQZIMKCP
3YDxJXtVT8fZ4JzHCfvNCbRzNgoTg6Vpl3vemY+jKiUzOlbbMAW0H6AOLVURPS1ImVohjp8gxwNo
EuMLwG/WkGw4uDnGbtqG/kvufw5nCQDFCl40+JU/uSLc1gpGesK2vowLehvbE1cb5sUqZIxIvkPc
OvU2JYluReMMzVU5HguzY59UDoiaYRjBAQzbqqceyBsB4CLPZqK5NHSDvCJME84FfAgbAVJd/qSV
EWyZqtjrVhX92rDH6WhauCLCUYpdikjvQUALRMyTnQuGTcfO6y72GDenkSGLL9WNH4f4N52QMGeE
LncBUo3R7AwY0hMU7dB8KZkBnCca0vf21tzGf5QDM9wA5+uq6MP0gsWapdl2XxnBv+pyuioDV5dD
BTeVbYrjUWIUbWNSnRVeT2tv5KTpdAvLqE3lGznNJM+1ebsNF1cTVv32sW4IpS6jAJ+V5Z9ZSIY9
/mof3CmqzqRvv9pdL0CSkRo05ih3wCQua1g5GR9M5MuR5GTgTibpNfaVYdn4OZdYUKZdkecupe24
dUONvD0iHww7RnvVXZedrC48FSQ5nP0m+xZ1jbHPoxFHh8MUrBLMw+6IpA797BbZVrwiAWKd0IK6
wsTZlbJVT6RxIZdIAbjGwUSpjS7LTwYw+wXeT5u5i5uM+QZASnceok6cikTSMKtkf6IcTi6yONch
NPYRzPwOEwDgR0YlSMDBnLgMWWXMa1iiolrTt8BuNupj7yn3kITjNUJweQBi/NNTk3woTP8y+fgi
WgdPCnEZ+hAjy9yYhvjioDjeupwoODQN83rg9Tt46k37LA22YFvvtX6+g6CojUxu/GBlQWa7YyaQ
mlvXcAJL2cTqwZD9a4Nqcd12RBrUxARyYE/67RBZ+QMt5FCTHqflCJ8TWW8NAqxHWbdF8ZtB1XLV
2UvtR0v77TPncy7PxSBbJCRCFSc/C5xHfLmkx+UjolsnutG/3wxp0Gy9KDI3nYescjLi5qKaul/n
qnm06n762O/QlK9qM1KPLUJ0B9eaN8zt1evlORpi3nnwELtQVl+04h/erYdSz+Vm7MvHDKvQxopQ
Xza4KlaZ3701vXgdsCFjM5qAnTjkAoRgwmAQrVn5vxVGjActt5sHzWMeAy3fjCr4Qq2yahw/32Or
pcylqbHPVYmBJk8fmpaIleWUqcrpz0ZpXrviWHrWrrUYvc6SvctcupbBkF8bO6bg7fOXUPywgHFh
D28myip5MJvK/uiHX6EofotGPDOOp8NtbBMlkVsc+0db+FtsltYmbLtoh7PtEOGOyWbyIkD1k7kV
xA84B787PYUcgHO0wlYjwfviCEIwjVvNfs0ELTHL6t3v89olg2sW0UMVl5x2fOs1yN1VG7mfxSCH
RzvJj8r08nPaFM/kiiwYfgfuSzg+6ckxUGDBuu8yIgDbpPaPSWefW5LBt60W8utgJZKUWHl0s1I8
cha9cMlXbjsemVPZGyPBY3yv4CpWVythepGgOuZXChC0AWH0hhJNSRftZ9P7GVv0o3BlYvTukQXo
iXu1RbEae5xfK82yE7TiU8u1voqjqTuKeRhxVhnlNjCnLcsEMRadPtsTI9DBaq5/giAXARnwp3GT
hiYZUYKuxJg6IK2BGe/CiWtz6NEZl6QHUmoROJG+BO5ir2wRDqL2JQbNMTbo3+q1IPWZyjl0Mcyk
D7jG9CoK5xL0DhaheR5/eC5wvtlMAzqCY7x4BZcFvf1ep4k6wBLBej7M34w9XB4cP8FV270+udrW
61EQ4HfHd0EVgJ00ItuPbLKKtE2z9i6aZFCcnVyal6tMAnSR0bh3PLC0Icc6v6zbvaMpu4Oc4xRb
kDug5y0xlq+6IdvaUVWehi772ndu8kAp36yUK9i7qJuOcdU96S4QR9F6bCmTeW+a0slbvmeq6WIV
VrQRshx2kR4+a0d1O02Q+DrLXHqfnqe2ga856I2LRaXTS1xfS3jBsuP3HSSJqhp2itNWI/CFcU1i
QwVqN+aF/uS29jEhWWfwzCsmWlOO9bEcGZlNAIeArqyBm443JJ7g0RWTUlJex94Wx5BFtvfd9jyb
5tMMiPiqFYCQHj701taae4eDqL8cdvIu/KY01ARf9VzNDZANX7akowea6AvQX+vZd/fk/6ZnE28e
xyiNnB7sMPMTcayxB61miBmHcMZYZYXNF/4O84vdb7sksS6tbq62Ht2jMWEAp5d+C07V4xpii0u3
qKY7hdPlmGZmu2mt2t/YbvtS53b7nKvUORZORyvRKG7q6mrpPMlsyWSp/jD93N/Wg9PsfcQJNCr8
fkfH13pt2KqOQOfHSlW3JbQX2BxuvpANAYP5EUnz9LwkR7jZ5C/6jeQBUH3jy7Pb59aG5ePmuRO4
AN0QF5yyRBMU5V6oRIfpkR7yRigYHim00yc0qwzpGndaSVe33I3Z9ChwuWEcJu4dH6R4MnwWW8du
/UMIZGZd9zgaOStLRhHLldtAhcHq2xMr2QHokmXEILx11hVbLj5sHW+L0fZ2mdWzrxk27eogcT/r
6TuBrZDr6pAjpj3mV6JHvoZB+aWXNE2m/LUtbPuDDYj5vrWB9ajPthy+c+YnW7XEQyJQ/z6yW20c
1y4vLaCSHele9oq2NkyFyHlWUm5nFs6XisVoiv2TpGjaxaPzrW6m5A29wSffIlnaC9QPSb8zyj74
pS8uPYGcDw4LsoWm7GL3jA982i0HWc4/dFLFWBvIbETF7byF4WdORK8FHaPnKiLcIomzx46IWCYZ
ybSb4xiDqU7IIozAs5a00w1SbV9UbXL7dJPE4930qzDUEuQdPamYOOUnPF5vNiXQg6gvhp2YewIG
yv40xRnZWk1DoFHfbppMNZ/9xYoQ6np8bJrKfNJW+Qk/XX2bqvZnuSC9bZ3m+0wb3sd5IgiKdcm4
VhPej0zPzs7m6HVoe/ICKmG012i89VCQyHzJw43wUkTBtNjWEEhYq9wFVCC7Jrso1NOnMJlpAE72
acYig58HmSzJ1Q6NroA4rtguX3Q6fgwrMuNJHW8voaXPYmmNuBOZJQOe301REbuFjm662ixlG2Mk
ECHopw8Z+Yu3YeIHrxyeWtNoqt28YwjdN8NLjGXzQDoZN8fyJREw/YsZHB03J8yP2JXKq6wPERxy
zyaaSzFdIYWH3GlVWd0HrymOFP6bwcXtvtqGeJW5HiHUgIo0vlr19FkDPXmLA2zgfkBwCVlBeZdd
ihkZWUBGm9dBn+IU77vduYp74MM8Ng6Qe94r2ejFBL4OEv/+mT8/ftyG1bDC/84f9ustWss9vJAz
OUI3/zX/6H6nG2zXq1avtMDgD8mFsdGmo4JINoTbYtHZBqzC0AGmA3hjddH+Y6Jf0LHXsIrVBtXs
3tlst9ft9fMVZ9nqq7+y1uFq3I5b8slOzTG5Jbfhzf8kfoK9oeolJQ9X8gJV5QDGGvDcEFAnGX1s
s2LnfyPsujyYx/xM+OnNfm0/K0Tr+EzwRHmwn9Y0rsN2gxPM6Ha93tPLx72KEgQHiXkl0Xpayzp+
jXtg8gDRlmDCCci8Xx8AIQ77MO0drPgqWKdiMo7Edl+x3VVXv48/66oYuVFdYnZy8S2jEFhRzhqg
QTPvEJXVJc+GJcUMGEA/GtUDqVPJrdfm2xyVu1YP+Uc+SVEmVRE1ZpJ/pJO8lgoJQibjBm+543wU
JL/Hc0q5SXiKwPBR8iRePqot0YFwWHe3Tm9wZJ5uGeCq8OXmPeGmbGrtbmQ7Naf7h8apm1MD7vPP
L704pY9Y4/oh81GdPKhtRH216nT/8v5Z1qJW6IviYjFOOzH5uhjxpaBzu2vssToFtVsxL+ezd18q
piOHWQ6blHivU1V4kDziqOGjxbxsN+b+8/1v5pCAyEQqOsRWUZ7CVFw8BoS7+1+G1VCemiGqTssz
0No2/vL9uiQC1MGDU2qrON0/RGlYcHPz4b+/d/8MrM2y7LNnQ+5nh+QxCT/2wD2Gzby+P3WZ1Jwr
memuI6vGhtPXp7AlSWDqctWezdomuwe82yzlv356u4Tn3H/6u++lDQAnMrPUmjnph7ls4p3ybIxM
bZx0GzY0iFBGU544+ZSnFltnXqbzHh2jzdJjk0YgGVTbufnXD/fvRR4JkgW9RmN51e8fmMfSO02C
jI+jO4K7MZBICJNVf5BE+FAHVadseSDNeP9P7eD/J/v/juyPUAwZ5f+b7H/98U19bbOvfyP7//mf
/kX2D+R/Cgt1r/wLvv9fZH/osv9pMnVwBToUJDE2Qp2yUl38v//DEf9pmph8zUXGt6SY8Fdt1d//
yvyP//pff1O6te++/pvyzfbe6UBN35EEGBFf5pmLVN15p37JGVwCHI6HSzk43TjFjEjUw/3y/nc3
1P/8e/d7M/ATZvz/fXP+ux+jnNgAYEWTytlY0I9293+EXsv91/8E4JHCcEugExZHFeZPYa7pZxEt
uvZsvaexvso6rV5j/Vb9H/bOZElSJOvSr9IvQAkzytbm0edwj4gNEiOzgoIyPv3/QWRVVueiW3rf
izTBPN093MwA1XvvOd8RlX1m+IYJ1uHHkWl+KQ37zO+q8ckW3QX11kd5cQmdARCoN+63rqNWq2hf
egCScR33FELsQNl7HIewfotE8pk9ZE6/lha74XzSHZOVVnVPXi2IFKlETEOxmi6R7O9FxuIlm3NR
NP49zBoY42GGpWcg5MxpEAxFxmKoNvcWYW0bc6L1EJfv5DZ8GwbApW40RiAV5baeMOt7Jl2l3DZw
4S1lv6aD3FHcTZ3z09I0y4aeSBgc5p1DHeGOBEObcXUPMX5v0ZZqIpiD7tGsAIrqFNUiWeJbl0DG
bWaRtNseggx6VJbTJtS1fAf2d2p9rzu7Rv97gG29iwf5mqPM2aByAz2RF+UBDTMtYQkRpHiP+aD2
AVNWKGK7ykFoAUKJCMMTO5XaMzxu0vJB9gWpjnTIJK2qo5x+RskQIgbE+uxS7h5mL74FnngP4zLc
Vj7g2755k77/U8chHTXT1AtmdtwOVfHUJCo5ktE0l9jUGyf86DPrdfYrj/5xfWyD8nmuxZce1QMw
0nwBry7ezq4HFtYECXVbex6x+omMklLl4cYJnR99qtARjZwHqeV+JV0l37E9hRHpv5tEGxGca/ob
12wQMwUD292g2maEzhhBLDcwUqLGvLUFecgM30qqD2BydD5zOMcjLltlht963+LF14lNUV9tmprQ
asv8UfU95CMPHwG298Is610KBGJqcgUapCipiPj4rLxBA1fkfHpV/QhsHYijyAxO6UTtU5/5yij9
C+vyNXBKUHcaiWQ6kHA1wKFmNPMuYRrQMq7VYdkmL+Kfs186+1Yh2VJY6e3ZexkZrW1iwrHsInGJ
75q4BEjwqOEvbf0AXvIE6B/RT6S2pW9me9NOHsp48WkUcCf9rNvyp1LgqOB70ZTfiYvcVa5iG+kG
L5kufpmmQQnunTtJsrfvTfXFcL/JYAaG3tKk6QGl0OU6twAzsn6MoGU8u71jw/GtdiOr2LPFXs6O
i695ku9Na/w+F/0X5G3NycvnirmI/CaYFdIzdKGKO59EvQxbKGE2Bt6lfaavxhJKUr8u91eCRl1m
lA1tt17eQ8U8U3ewLSJixIzBNY9yjOqrjtLfWMdeuD1SjoEeqbq4AosPc9X3sWAmdrUhNohOni3r
N4Yy0ckwPXTV7Hr+PATEQZXuR1oCQshSG3w4wy9t4JeIoJZ4LbUzhiDSkuxjhnHvKcj744AnEZu6
eZ3TEKlb7F7A5gBLykbGD7ATsave4fy96bL7kXF1ucZMIjWfmAW6EFpCV5LTbblXZeyR+n54s+43
swYXlamhgF1bXIuSFMf0Es92dyBh0NsAtZluQJSOvJafMyOXOyFvD2MacWrYClMH1mvaHKqIUwig
bXAKFjx3kH+aDKzZmN4pH0MPeYv4HihzuDXeaRR5djIjuN6ZL16qVBSHuLARFqpgj5UB2r/zaNJ6
BxQOERz92bQ3PDpXIH+nZwgi8jFS3hZ7VG0Stezb2Rc37C9l7ZSoS6aJPhhAWurQbeLWA7Qh7NgC
GJ01/6pLjzKLPX47BqSjuy7E5XHbdne2zZlqHNCFeb2r6Zluk9J7Ii+3s0Bmpo1F8OiAmQjPe/kA
nevF8rutmoRDeAUyx2Y2vncAujdzbYH/xSTFhjJNd3ZP7FstwicJKo7IkktB/juxKnSBAYBgbQBl
k4wlHXHylzeJebBneF9OR2zclEWH5dLCoAm52fOnfZ79tEvzHKFEbWYwWJYPF6erjF9q6D9zQ+Kr
2Hfw6kB/r37W1fDIYnBr4kXhlHDTTdziOTQLvY+rW5iBsm2G36kNbUaWza+ExiZSSNAKtv49RVN3
afPkLdNtfeoZt1dWPB+0r39nox63hgCVhlfrlnr1Z8kQOA8YmAFt6nBSWJzlbGb3BnLoWZeAthNv
wxgrRv/en0iJ25SGosEbery7hfdI29nHtARdYxqT6p641nfoSS90NW46HrpzAtWSTuFBxzGJO3bx
bmnXukgCI46aLAKst9OTiOQnZTKjjGjWE4ahNt7s2wfgnhT0NZCaIbprBbSelqyIhp2Te+O+0jA/
ovJXmMp2lytj4b9SMs/uNcScsgdh80UPuQngzvkWQfFyO353HHS/KZqDje1C2df+fJvb9Hkq35EJ
WRcWoMBdSlGziPf55P/2ijE4kJa0oZjqd1GCdFt7wQu/ks4r2J1kMLMnBvicnXZ8ywcEU32XUFaE
zAPKJDy5OdV0ZR/5ZmIclZquQr8MNbuMCnRFX5NJjGSyoPcMKFp1RPClVf+AZrQlLsH6pWBohy7x
CoNffy6Vx0wwk79DUiTawaRPyJaO5r8iqhXwXd+2064t++E64aQxm4DZIDIVdheNgL1QEtZuFTvB
sB5Ru/MWl+k1xcVzSAEqbLx0b/MHo1Xqn9hHthtvhHAcShK/HW7H+zYdTlqM3yIdjXSe2uDQO8Ov
GK5xFZxamYe7aja+2Bnz1rENuit7BQSuBXPLvgExUVsOLJmRKSPh3t+tYtniCX2KDD+/GWZ5rVrx
OGm60bNDg74DyR8sToyudEHAhvNxIsHn5JC4PWkgGi0f1qaHbLgRuITMKas3WCdYv70EL7dQv7qO
GwbJjQJuc+DtuJcRH014y4PykIv0ChSgi4LuqIOyumsaF5YloRn6JifQSJpT74BJmJz8tvSDM30y
h/SnXFRysz2xvyox2UxpdxhIUIFRHk23gRbxQXhxvfEMm8vIsPcTiR/HYWZlreMAyC51YMG/G9Lk
2sqpVQdCO+1dO8hip13wVt5oPhutgwtSJfrQ+FZz7LPkBeA7PS6mt4eKyRzAmu7OOcAepDir2QS5
EZObW0tyVNr855yZ39smeI1oJ29rF6xr3nVfVTKL/dQJ79JkEpgO6/ve86ZPgJsyaMTleG8i5y2c
h3oHIBcoCLHEUf/TJSWDrMQlmhprYF/w0EzJkTVs2PtpdUUU+cNefLZhkO7LkCAaZhBvZSnqZ4Qa
KRY4AYl448pGHuJQ3FWVVrvMYiGfaU7sHEEzmeFQd2uJE/czU20VORC7QqXGlQgnYDrkdnnSHI5e
AGlkGrCPNjN7+ng2+jdj9B6rpnnIiyQ+WY5bYbEgLlOyrplRdUgSUsk1WvmHrPJdNPm2tw0WXbxv
lP3WrC0u3krhNk3Y2Th+4mwzSca55aeoNQkyP/S5+gWwSzFwdtR1Pers4RE/GNpfY2TbGNAfGwOm
D0PiOVsEfR/GVBqM/Keb63XeQxJwYXupPk3Z1J0Hlk1wMwVeYbM39mzSH8Yyd84BeRE0MgHkUznW
J5tU6K0RR/fJ6hgc9bV3GAC/Zu4UkZnc39ZJcME89dRG8/OU9dFpzOFFDCbgr0Cjfx7VfNF9QEgs
o2oEsPk5ypT5XgrnCRzkdrQmgovsONnbQIQmS236yXSuXT0yZ4zEveRGQnzbra1m84mx8taxpuTW
Of4XnXqI911SffOxeiNHQFzLWr16Yb2bTRmc7PKlNcX8NJsgNtQMqRzkWISkDLFeavtAi0ySb/A/
ZxekMK9micQhorI4SCR/NEasj0WKwc6Nbnk5MKGS1aMcbnE0ANEVbE4riYcVVX5/IYntr4d/fE3k
xQ/a2tOesLCe+XHPshh30dLUb/Lhsn7VhHRUVtzPaoQUF3+MhotZyByV/n+e9yUJ5j4WLNzUhAv1
JRkkUsa/M3OmXCOStaXHzAMIFxBNDr41RvzfUu10jDzdrtgYS7stDMvlENb05c9zrb7FZPDu/aVz
Z+WGKqiQCoIsCatslvbd+j/Wh9RRO4Mo6VMH5rK/ciP3iG9nKDWWw7wtYru6lGSALcFHHJJpIfad
1X4AOqfdtTSG/n4YWppF69PJMJ6V6zWHDjscIkNJEvUcYVBcfsf6AHLrQAFCf/o/X/rzDzQq21ig
OnbjNP/1yyNI+Plm/cV/f5HMo1Nlm9OxX/po5tJWY6+FPHA9bMIYnJqFgKHgakiWvl6o7X8fRkur
EGfDeJgS45HMKV6Yq42ZfuvoH0f6B3nr60vYRajlE3TMtdPTnbYI9qbiN6k3VFzrSxUhzQo6rBOJ
xVu/PhjLy/FvuSJaCNoWO0ZCCA502fiUlo9qPRpLZ7YgEsBBHeNLs7Q/nTBlY7Yc1abHpMsdg88d
d/C9szTy/KWlx5hprk6TgFcQheaJdUFdEqAKF8w3fMDrc5u46Qv7k/nkQCZC/NtctPKay3pE7Gl3
8gLYNNbQXNrlYT0q0NfttT1+6ZdvjRAwaNRWqUV62HryrUepSHnd/YgwwMqAva1nW8xex9qvL5wP
aTkRcfJmAYnq6fKK9XKqkXYx1qehhOiVkRASExpyWR+83qUjvHSUhza6DGYsj+uX5jmoQEM71MDy
k2f0OSe+lMRGLGeQtRytTyU6gP3odD+hEOhDOOlnpR2MKNlyZmZmlfz7cHk+LZ3qPCytTbe0TsM1
0rxdDtfn68P6lMELiMAGPtStKynD06UQM+fuRhEXHdYTBw6mt0+i8jPQQYiczfIK1he0vhbmwRVa
QIaYJGwTSU88oh2gCOc2UdMXl8DGOv+ikB7SLw/aS4PCsYFZnXErsV88EoXgqU65vmSV1tQBPORc
KEga8ZHItWe8PHBN0z1ejgjy4Lz++/n6RXP9IpRaQKQTNfJ/fs43YRvv1+e6s8vm83r490/PrVMS
3fNrrEdeGzqR+vLn0GW2xV28Y2+yfDHrE+gBDXPt//rOHkoikiAe1qP1G/uRdZjuDX1xk1PCzgCM
eD56j+UZjKcG/N9ycTjNZ8UknWRunjU5rba9GRMhNOCQACCNUTOrGDQ4bGf//IS3HP3jKcmQx9Dn
rjIIilSGrf/+9Y7DzC130d6u7+36toaCt399uj4w/QX99p+Hf3xLUiFrAR0W/Gmv02biNKysyMRq
hswpoOFJme2Wj1XCzXO0CNI145hzsF3uLoHXcWauh0jn72mQodgfn6rJ689iGVJE681pHWGI9ZA2
rtrNijVBV8/G+mmucfL/dbiODURDJZ0m/TFcb5Is4dwqKxDdJxS+S1SMAj7UM2g3zI91JrBOAtY/
f32KfEf917AgqdWXeeicvb3cj9YRQb+OCP5+Hg2TeRSdcfzzcpaXtx7h99iPvZ2eaBM3O1A33Z8X
vP5PxuHjpqYHtYPBSYU30ftb7i9cQOjG1sMRC9iWnrbeEjqqL6U9cg0sR+vTMW6oQMs06y66+JYM
Vn8m3bTjvs2Dw6rPvWk5HCzjwU42/zwJl3PSjzuGV8vJ69F/Q/TpPv3X+b0eIgLHDjMgBFqf1k6S
HzHSXP/r+9Yz24RlYXmGc/ivk3/9nr//DWXVJmRcQubWr6VJzPUkR3awqSv++gPXH4GRhzN89NGl
CHOYd1mbMOXKltUvXS7yZDn6x9P1fzh5FfxxsP//icz/bSLj+Bbwnf/DRGYZoPyv7bemKlL5v89l
/vzoX3OZwPuX69l+QJapB8/JX5Bff81lhPsvx7bw2puW++/hy19zGcf/Fzwk1PgsVY7Nj/FTf81l
HOdfzGnIY7Ydgpdpdjj/L3Max/onaMQNLchaTGmggwk4BcE/bL0B23YUHO1iB/Dcoz/WnzwxRUda
83SW7e45c4LkOc6Giyxx45k6tnZObTovsisRThGEcfFK7AOD9F9qA4Hz3NrykM6GvA0Tiz9bFo8Y
4o2g8nqC93eIY5m9VoiuN0U6lLe2q+sPp7nj99nmsIK+Rp2UOxkuEiMt6ys8xiUmqJ02OrWCZxXC
eJ+8qHwNcGdhUgI3i9TwRdjGdNC2ZV8JNwpRgmmS+hRBC3aivANqcVQdeHJ+gL++J8Iy+MsJEHOl
D5ZxjMpjb03DZ7Np0B+m45dUIE1R2tvXSC2OWelXH1D1xw2T7v7sFNVlxGX7aZx8ROXGVN87PetP
LXjyTVVrVieBsICSPvmE73RXesWxYOtwbcfqYaJ0Wvh2vVDfYAzSp89zhJdjgR8RfS0xCckRzdZh
GPYrIIdMig/2UORR+smO0qa/heWtB256bRmMRLxZ7yb+p1WVmYXzW7X04A2vb2ioub+MAVVlxT9n
klKyg28UbFYmoep3MqmTE5MsMnVp9QT26wCLKI3d8iBNqz0Ybks+THXLEMS8m9fs2Qw9+YQnioZh
ORyAweHxQCu6nRoo7yGqGirXdmglY3eJc7a3ntyxf1nxBWWXjRu/LJJjyEuAWmAIbCI10Vu6Yqyk
G7M8TVrYlzYgH6VzGwKegM656SyfDAHG3VVWdardn1xH6pRn+F+DyTcfU+TfO/Ll39qcTdo+aPej
SNpHYZfEwXhRfQ7rHlmyZ4/H2tbjwePDORBme3TNqT/47AXOa2xIjNmeXiaySCMjHlbnmC8NbJhX
azB+V635nbVyOk0UWs+mgZMPTa1lSzJTu7A+j/zSLT1bZ69NP74QgoXCMFVILJ3UOBj0FY+4BRmL
9aHz5NSkWEJ2b7eRU3zFn5rf6uUhmPWVsLX0lMiuvpp5wXlPcCbSzwvebLYL4ctcBPZdpKN9dxyP
lBcc2bvUzV7zFAMiZxbG+knshmy6CKqzp9TB5qyE/zw6NLathLxcv1UpLveGdn4tC/SjabSPFWob
YtlwDsZluSuNILgYPVYZdxHoL/mGEFs64i2mdznZxq5fFPdBOitGC8tniu4xI/P8aKMi2DgTcVlB
h4aszrrN2zDK7gp667sTaeS2WDFQ1ekte9diVxGJuyVE5Q87Y5pfhlRflaqDp8AsJYmgy8ufWLel
Q5jEaKiZVpWAq72crDXNlR0ZTe6iLsxBzeaCTMH8w0zc5omgh1c/xnsT4YCyY/GeGBHD3IHUg5bI
jd6Pq89EXxyDppW4a4V359r58IAgcueygoNVzM/zaONMIJt7alBISpDLB6qnZJ8QMk5PKvIZFNLu
h4FP687sZ0atiM6jIudCW+AfTVUTWV6M9gO8B8VgJTlmjfzqMhfbMUHOLnSc2vGTwQZaYwi8VzZb
eSJxxDnssj2RMvqSiHTaeeH8LkcCowPal1hDTZqvY0/1EX4WITKaWQZ4cL3yixVFO5pN0UEJo/qS
Zg6tNhJQlVPfaV/KB58h6UudWiBUgjq5BdPsb5RI9BbQUEDjwMOxhzT7UQeN/ezm5qOttHwUQ/A8
z4SLNRUmIRH7/YMK2eQLxnFDn+xV5YFxzd7jIZ73oqzFXkLxz7LzBEmBAUienvsgQAMKjHpfNCmC
rwRqMLi/7JTVxncilofXLLIfq4KJU+J0d9/Er5oVTbVnHSLrsHGe5dR9mBN3fuuXGST2Y83Zv0/M
1HxoQ9pTUpDSGY99d4zDGYQfkTC7tIfV0LT21lXBt3jJ/HCiKXpwG4s6whl2oAWHU5cZejOA+L/5
TPAPk+mFB3/ODmWAjXZORPU18wb3ETDkp6VLVTZ+96kKiJmOXAc+HKJWi6GJqbvfGSM1ADV2t8nb
Krl5EqyYQSfqVObudFUi/1yk1mucjsZVRMmO8jV/a6YfdQ+4IrHFp8wwPpc0ruuaCKw59xN6Asxv
7AQkIelN874s2Qpy827YyJaXeOp5MkxfaX19nZCp0iQqE6jZioAUT4ZbghlbkKak64ac8Tsdhc0z
5HDHdX4C6Q7fVay8JcPmiflZve1ykbxmE6acYUpfRjNXR9nwn8yMe5k4JGUS5WXVIZ2glkTTVMnP
EWEiWyhdtCbyBPkiXEFyT2lq91HdweJe4JiJfWpnspm6onO2siXFw1+szcLpT6ZFJzVoAr31eg/7
vao1OGktjmL2ESoy1TrH9F53gokOfV8UtIMRuve88r/aeF2t3rc/EbM7XtIM1lxakh7i+t6LyzkU
D0uCjtVfdMTgDT+yd2Slrnd2wXh0UPZve5q+lV1uvU/W1SRE+X0qhhc2Rt9mmUjmclidYdMSz4x3
fqPNrr3NjDzrXHxLXExsuJg/1y2jBwd2sqqrbRvW+d12LfK6MM7FAWbLRAhWxSzA4agak4Rh1sSu
0zZ7APyP6FTrfeK25VOIimMz299sZXrP+UBzt4BocrNzJz1kipU6cTG/Y+OBvaQ72GNWUr1VaTYv
wnN6bjbS8BKLwakgtuva2E52pilIPyOfLmYEH4zLnaza4YdfvBTo0q5EtTB3sAQ2QJVbL3kR7wLd
h1dHVcceJfmFMCo0e87jar7T+mFsawKniGRs4LqfYQqgyqyMK4N0mHiJz6RmscG1YXQNuQHdqogm
ZJKXOQmCrX/rZQKEiJlJBv99ExTFLzUrdgWGTBihPyvm/PvV+x6b3atuDe+tsXAHa2zV0lIE8OCQ
MIJK38rsa4EZ7Sz09LMxPQZsYaT3ibbI6hDZfZyZlOi2wdqCklweJ5OBdS+KiNHXMquJy6+D62PH
MudtTejD1s9t8yFdvA3oJyV58UskAo79vYi/iDCGf6Aq1NkO+YBnEj0BzBKx0Veie+wZgSQiG27R
pKxTNESwzBsP86hQgtYx7hffq37BzIgO1WjhYtHU+K4L9GsQzZNjGB9DlTRXV73iCKpes+O6jcgJ
c9jO1ktGUNrBREBOomgnP/dw3UZubcb8ZHn5j+CPlQepM1T8u2BfuKvjuiFJjiFcEH6R3ouRuMOj
G7nfACx0x3I+mYzctqaVtc8W8T2jxs4pCkJrqGBuZrzRbiGvRT/9djx8slixA+z9M4tCkBJcmuqY
YLIyvy50si6N0IdaFK+6yfRTyVZrBF6xj7PuiT1reSt5F5F0wHV0XVDnpKHmiIiZ4fUARw5F4L+j
Cm83KGcgNVTevLWD3CMRwdTXHKBt71QofAtYNJOYPrk49I+OTXK50aQnrUhG97LhEZM+G4IG42NN
+t6suebhIjDHN97oAgAGaT4HquY37Oo+U481CVROPDyHOOXPeX2xuoxRDW3/XWhN5sWzMbJRtqsM
1xEbmXnXNDX6cb8fX0q3fk+Y6eSdV4PEKFk76/klt7DKpMl0r9IGe8JIvyaW285JrXM7us7ZYGwF
ApQBE3nE+2aoSJ1ugfQmhSShgiU3Mpz0lksa9+lUV5tEB+4DnH3iZICZHKm6FowSIdgqMYJFesCM
ellR2rz/KBfnxLoZ4u9F4zUixwaj1mL4XqoA+5HJ1pZUrPAW5CCku4IIgcauX4MxWkCdaXZQSfGc
l2525//DIBXWzs8rMjVyu0QvS2ylNRB2D2FA/SEqD8EwYp6OK94SW6GFycKrOZRfaUMCOUSXfCM5
Wp17aRLcacDK9AgJk9RE+zCY6r3A9Yspi6zVbsyyjY8hJ1sCglFqea+NQ0riijswWS3xxEZ7AjSq
4cUJ4WJjSceEDgshRdrNn1Vv5rKejjIysPoQ7x6HBtcut+PEN/WZaMoKL03d4YPLwkOHL4EthipO
0xyeDfC86HTZUxvo2kVKGiDGYZADhpse6ZWfAi3uMgS0xW/GTmf2ewG6DUfr137BqjH+9Db+An1x
x9+BwMvShqypqOB/AEPEW+fU/SaosStleWJspQsELm7JHh7mhY4Xoitnue+3yigvBaYAO6b5mbba
fqhqK5s32GoiOvMYa1gxFT6c7DPupHgfEZTCEsttgI9u3xbvma/mx3a2vZ2eRXPGebCdCS6ighqG
k99Y7s6244dwkPLNquXnsGEHvMiLYzaMOwwl8S5CJXF1R+zBpo9DVZvY/Eh+obhipRspWMyiDk6E
Vb7NLQIDZvPVgfEnYckhErTgtfbbbmvXM3fRvCtZwDGo9T4A5cAw+mORTR+r4zvSUFqLFq1EuJyW
DXIma3CYnuX5HffuRwoDl9OPRFwhnfRay+kLygGELAvXO6si/yBaGGCg6PlAiRUgnMvd9CHktpxh
8KEX/t2zDXnxiLjhE6+CQ+Fn8cUd86u0XYWH3/tpiaYHXCWjbRWDzJYparKRaR7rKr5S0E5ApYh6
XwruVJCWSr7aKxBi3vHe+l2xf9kz/872Sdz/mLyajxuZoUdv7gaDp9ziiebFlUqcOmgEN3PgUktL
upvDZMSHRgXmrs5Ba+V5L3ZVUjqHiTiObdKIU9vW8uRahO6lgRmc8hq7Q27599xKq7vhOhc/YLfi
phEwJbeLsQJ6P3B0byP8k1i8YhvgjG5OPkDXNj4mOcu95r59iFz1Dfnbj3Y+a+rOE2iV8F73Ofkj
UoZMV40zJK321IwZfrHFo2bZo89nOCHZqFvKcs1NuKZDLu05uo9R/5XKlW8o+ugyC/0hgt4/17an
n5rqSabDkVVcP0b4oI7ukn+oat4XmlZH8ktRbYS3eeih1vhcix7hMwezIdTZjImcWJI3ydaDmKGI
J0HICNZpErdiSckkrMrhE5mLYxrUKB2pTVk95AuY7rPj2SSDF6La9BqUli/I9BNle27kw1jZ7s0e
guKcknqOiEYCX7WCFkfxNBPZHrL4rdGgpEekR8PFAZa3JVJXD5GliS/ICMcdE67oPbHaI0z4/BBn
iFIth91OJVtvG6LWIV47zYlJoSLQxw68Dmw11CJMwWrYGAu+hciDrbUsgWNjg64Ns09+o8cbooax
n/LTPDVPU6knQkFRm2RR+4bPrGyxyQYJQjfqjmOmpXjSo/myIiyy8D0f2XSZvvDPXYy2AG8yN1U8
o7swy9VHRaS6RfgPy+V8VAwf91U7cH9p7P4UUGaWMhnOxiyeyReynirxtW87CtaheqqtEjY+0JsK
hN/OYDk4A2XEJexeXcDAp0lOA4o/fzwgO+X+7hohl3F6nqx7Rzl8T/Phc6GN9l2JmYaB/K4NI311
i/QzMZCEnEbJ13XFygjcjnBG7C1LyQNCnU89jZiZpNHXJOf+4jTOPbfRISQdtnlucvaZ2wpb9mcn
1sV74hADPgW7wcGDhEFKIwwkFi/t7cfBJKytaqP4WHGSYwvCX8r0oD2J0LLeZqBfFCImqe+c1KzV
D/byahkpmFTNbnoOYWoeHcaR53Q6kjvd7uPBmk5DpL2NG7OdUxkixdyKf/tzMD1hxT+ZuMJeRraA
9vSCLrb+QujbTmg0s9IB3yTGgt6UC2ZUZr8zF3aRl3h7r0wQQ9HiPWcWhjBwwzQxWjN58Pdu2Imz
GqdN66MwjdSxTAagG+mck6jtLIm1uJ3iUQV3WVXGSYnulaR7/v4mN8896aKe7chjn0DEynIEre6U
pESce4R+EZe0iacRy/bout+7fpnRnWtvaD9bcEhcvCR6w5380cWxeyqyiC1+G+xEZZCZVv0UI7k/
OLe3TUuESGKGXxKDd0vQn9my2YsB5s3NEzkhLwBaU8ShVDPsbIYn9VW4ADcGpyGohzEpio0Kb4/h
vSQJIS6t+ZH02vkaG5+jyOiuqUMCnuVH6B3Iu0ShcuHFDI9+655p5DZHNxPmqUi5z7OKGzvDMGjG
lGiVMtRqdRr0D8vUJysGurmOyF9lp47hLFHrefWInoNztlqatc7QvnhpQzMT+TN72iRY8jMlQFe5
KO7ke5s/j/6EmNUDuOAk8MeMQD6S1UU3cnhLgco8usOZ8A7vFrIu21BZTl4Lzrb1J0qbENLjjLqH
QnzMsMqJiH4j/rVSBvwjGa6AMTIG/L85Ckji6E6pwd5admDfZB5BAOsBFNu6jQ9e3VubtWPRzx15
l0NQEtINIwoAMolIsVEeyJ7PD6QYhMeASx1gLTjlMnmqjOmlwk+Nttx96Mauf58I1TmzPj8A+frR
exXRnBn0j5rEonikNyHcp8FHPk1kQLi0nLNDCyfQ6PCKG2heXkHQkphuyvsQ5x9tQdnL7ZK0GPoM
z/RHttVY5fthHsvzyF6Ptj5yQ1i9J5kPO4MBwWUCzo5qegEXqPIoBvuLTdccpqC/7wqdfjDgOom8
eVfej75fCAYz+H2sjMijMTpaS/tDxOyckzE8B36u0DuoB38BbtO6K56zsXr1Zx0c2X2RojS5D2x1
4nNs5skpRIS1SXoI04DrAdpUEPMiZfvn3gB513XWBYJjQy8YyU/UZ83J6DeNCCT7I9aKzGYWQcLX
d1gK/naoyXbsJ+sJkQamQANJuIGxas6JakfawYoDbMfglmwv4hekodOpwJaXF6xHPmYLFQfDMYuD
hwB69wVVJCmEzqbNaBvnxQuQAkQf4Ygohwfz55jSGizz6bRqBBA+vZq0UA46ir4aakS9VXGbRCW1
YXMP5aCh42rwTYbMzAvGwRNUTvAmasiYtRIy2QvngHe9uwStq5AcG/BeWqM6eZ3a+5i9aZp3aDjp
Xm3SRQE7+90jGkh9HhNx8IhDpW2UIqqohgXVNFzGhf3C20bvtgGr2CRPlBW7RnnGkTQ8kgtJrDYz
/wECXY4EUT1j36DgLRh1GiXa2PXvzFFn83o9auyC1GgTY58RVp+CrrpnbgywXPm7oifwii01N9dF
QAdyodrhTU+2P1YNyapUYgY6HMspP6/iifUhZrvOFNQ8T4rm4DAAwy3jfY8x4uDBVaqaAn1zhXSg
jW/lMkuWywDZ8YrfQdURZhV3sANcEdCnIe8u0bmCDYB6YFQ/RvTHLYOjyshvWRN+ASq0yojsOQBv
50boL5EPrBKOOMeNESeTTTob6hTTEC2xSmO3+1saRctXb0LmLzsjnPoLMeY54e/9bZUDTSNCxyoZ
vuskbA6xnb+Si2dt2e7hmJiWuYQLcNIUxLOWA0VDT0VoWXzSMn+RUxORoiLx4KTI+5CW0B2sDkzl
yYfH9DiJ0Tmy1XVQAF0k4nCKrCW/bdinyGkOhgy/x6r4WUFi03XwNmfFr/9h70yWG1e2LPtFMIMD
cDgwZd+IItU3E5giFIG+7/H1uUC9fIqKfJa3al4TGimRlAiSDj/n7L22p2sbPe98hjcMMjhL2nxW
9vBM6oMw/WBjBPrzVd9mWBUYHcIUZECTsnBn2heQu0G71IMD5xpR/eTAbUYjrx1GfcDrDcWfthtv
RJk96SYgrlbX6wX+k/YAPJJPLqfAXJ6uehzbigCH1PAYe0xSAoDh9sotYk197qzOeMqnBrxZrHaS
RWCvStWST517m6kYn6Djm6vrjGSq8+poZvPfur0R4ajfak4bvzk5XkqN3YdUtXYohHwMtMHY6Joi
7SIbn2fgAdmXjbYYHNAqpChuY61nzcag/Tra+CyFfvDJnUUkTpebjtUIp4nxCbUM+gErQLFbp4W/
FpJINHwv5gJP1lWk1c/KrbEGkk+pef/1uZzVDiN9xoVm2U9W2OE0UI+p+ymb5yoM7uGTeoupLT8U
2Q50Ltx2kUEcd1K8IlMb/x7Iebfw1K9sDbuIRigUwnNnT1sYHkTdoI6IvYa5jmXu8L0aB40H41Of
G468x3bWqPlkvDTDnE3RVfBBvJi3sZH02z/ZppAKsHbrmjwNzbohCPGejuMymbUjmuV+OEbxrocd
X97s2MVsgO2Hob5M/vDOOJqlQBUUOH33qmXFS/3TwfSDVA/h/41e427q2rmoNp4qvX4Asn3Qetoy
Y3dfOCR/AjUJOCUs56x3u21XuiDIs0zdp7gKIEM6TwF3PagAuLgZxTs5y1bw3fS7fiKyB/ZQWZp7
phvtIQ0MDjGqSZp0SLS2LTveiQ5ZWW6DjI42Q+al3QDHglXQUA6WYsQeMOZ3TjyIpcEkCYGygWic
glVfpEQnT75P7y6YA8X8+9iYc7cz0WLng/tIEOjEKXwMH3zaT2xffGvpctrxTSQegdkxOp5cfW5p
6KiDMMGNJFzX7fB5la9luwJ/h1NVtAy0jFcf+LhNUGZVEx7ySgJCpiASdtPvzDFZtoFv7a7KuC9t
ZWQdWuCedNFIs4XWs/SNBOGzm+26nvN2UZaUSab7mQbQ7gx/Ys+cGj1FPq0v+gNYkyKKStc9hbZ6
ZUPsr8h0Pl/1d/jZQ3bYUuz8yidIeBbxoBJ+YzJBiRE54VKS0bJCGBUdmaH4a/LjUf6mvYXXu4Qh
OuqYNIhlYD9JD6+F22nmh0kG8K1KttUDUPuFPQwvcB+7jemMz8X8MCKJOeGRP7GotTt2COguE++s
s/5cT3fXC0Tm7YEs2mwdSedS6sFxMAJen5ejJ59FerWZPJQSVaoPrIim2hzlYvlr1rqSWsWgLky6
Q86Eev5vS4/jHvgzsC9Lz6gW8Kx5bPrwb93qOk9BxkhhteeimWLCwfiix/n44ZBu4IOWnRqwsl9n
6fk/v17rk48u9Ay8aoR+D7n2ygAzX+pZ+jzcmfDTbQ5sUaDXH9n4FmxnaM86+ImyepsQcFYQ4B2l
6p7zFY7Fprx388jCh+cDTtdBieuCEOYpVSewtwP2je7FUOlH69vDMhyR8moJ29/UMCwqZPOHO+9O
ACyAoFiaGUM1YuxWhDBjwcyFc/DwtO0rXGqWIcwtKtFnKTlnsJzni8mL6ce7QOKqBD8B0mxrnTgO
wIEk8leJ63HqSkYyarXOhaFu/EYJvLckfcxhws4yKx9pYLV7rf4wde3RCodzMH9SHNM7+r69K4V1
X6PD2apaeUtgheiYWQOWCn4LKQ4DJIUNoXoMJwsAEGb5PHYRDKkIiX4zHE06QkdLD9ajWVn3ZpWS
7F14LMX2cMM72SAE6B/9rj+zs72jWnNm0lyFrcDWYE5kv6VggaBWXpHXg5J/Sl4cvklli7EDTPyp
t4pd8xLrrbGf6lGhbDR55/wuW1v6L0A57J5y+FusdN427Gjm9Z73UFECAjiqqzMd0coD0Uy6EGlj
5BfD4hwOfTtskwSjo5obc6aC4hA/lpEGRjsI7lgnPNqKtDEkk23ka6IQrIzCB6xegdWqY6CyjSI2
3M/TS55CB9FsqCFm6W1hBSc7X4TgnqPRWhqatmlTqe91spIyv6ZdkDpvIRrpvS7YxKjx3DESOVah
QzcBxQ0e0HPjIwJgY5JU7YcXZT903uKF7YzgLgQsFvQb5gK06XtmG++ErCVmIzEmYX/Rox+ZQMKS
jw1qAUfr94MEP0XBDhORyhqWCDHR3X1u9HsqHsFZchG5erexQrC/nB+xFcQDZq1RdSt2zs9gEsed
aD91EshrYXh7s5htHMmSAHJ5iSIOXqPiaitSNWcIRI+Kge2uHttd3Hni0MtfXo5TOrD8vaSWXFZz
Goyb/65yL3l1M9ordbo36iB+J+/ETfxlxA5yB4XP2kwmScJFba+jGj9iMy7o3nvHEFkxVujBWZKI
vTdrka95Af5Gx0y2JExgzgUxVgxAyeN2FQEBA2ljnmU/8yFYWhMNoaAuDOojhAGwT+Q8mffcFMxJ
4u+M5l7vkO5oVQb/MGSDZ/l8qZaZ7n+Ys52XccpPzNzuSudGD6NkCv1xmzQOC643x6brRM1qfs8X
PN27II6YEAmyccbep9P0UFWRv0eCBX05tupbyEYXn0gyyKOL1BWftO/lxSELmVLq1EyiWRFIjOsk
pF3XYgVlpHYWFNgyte0VwJMtC1S0c/JCLimlX9N2XyT6p1f19CZMaNShi9eM4VcBbzjbejSGWK3Y
pegR7LITPuSF56purabxOAwYxSwFS7KCWTqAtwEVjGzMsPJVXpGCLAECLjHINTvDVL+6E8rTkP5f
lXrdYrQsgfs7YlgOgXGtM0DbeJH1blSPpjKrfdujUQjho83zK5Q/qD/Weg3GB3Pwa24ic4mzO8QV
BCrHScVAGQlD6iCn1TgdxWuaj1RQElgAUxnKeGApXTP2zBthusWZdRz0uVpDoUO6YKTAjdt6/qoG
8oxnTiKroCpJtGFPHVB1GCY9CxYNzWLYVMfpD7evMKbO/5jEPrgocTcamWftwrosl0BLPx36waUO
W3zIiM+NH5OiFEcSCJZmqVHfYVZblBoVFqc5hWQGOVi1gDK3jIC3r3Cx31PlcZLWk3IOAl8Liyy1
EFCNlaADqmqxluDxgrTPluGU3qU0ClZm2P1QlXyYmqpb0uZfFUW09842IFeapoyN6DtC8G73ehVs
HMxgh7w21jAuYxzRRPh4ibGJPIKPImCbiWXWJARx7HzR32uV7wJVi7ZFLA8MRhOwEeBzLQ0qtcj2
WNUKnKZGTPIzYRd+LX4y+iXhq1Dmqo5SGjHGcNHhf68gr841zwwtQWNCgJszvZNG3i1wmzc0vYZX
Oz9B7ayY31g/kh7bi9NDCW5Dvudp3r0h/iFHpFHeIkrcI4NgGJugIx0eskmc4Z4Y1Jad3oAMaX6W
3tatTZkXtNpQOTV5omgF7SNTK+7sNLtESeMemN/YK8sbf+dAIHZmZp8IqM2IYWMcQa26Mo2AEy94
hQ02qTOuTmBYjQVVziDforvxM/DNpJ6Wi4xPKxT1HkhmzqCZucXKxyBc0UhZFH269jX/rTLusiab
nop0O/GJgpTnL3rDEBvSK4tlrTgXyVSn16ugCw26e4NuzFwxEx+II4dSmtmvWTK2My8docvw4KcR
xb3EQDzUIdPddP401IopPNkM0kNp1zdkT+vRY2uLF4fxEaQ3+ivIRB0BlN2LnmCp4ivf2JTpfD4Q
kZn1HYz54MiY6tQjPFyUiR1uXEMcAXS+BG7urfAAbCKYkUfbwi2TymA3d/GbGod32vq459j/T1q1
mgQTo3SEPjhYuPnRZV3KIjl7aqhBE/OxcYBuI+4rtU2Zhoe06oPbCsYVbrjW+omrhoFAkT0VDVwH
vXPfQ+yGm8AtF2mQjMjg8KuxbMK6prTIIMAvZjVYt2go3g6+Ga2L8tgwig8NzssuozD28+EzcLyI
jYfhY5yiz6nL5tBn8zdxYA/N2ocfIJwNQqXeds2xsJ+IT2v2kHeLg5rdLdeLr5uKwskeLehLIWAh
yHsxTY5k0adEiy/Mufd0vbhCgL5v/l/8LMUMtWgoPCc3sVbQsnEfzBaELiJlQx+oM0e7FaAEnQed
kjDOvRG1UYO9GV9bFDWY2+Zrwb+vXW/+p59d7/L9iP90FwvTGYEAkvQZS8SsNCUsqboKzoEbOWtf
kNaj5w3KvNEjtLqmPQPCihDp6snqrU/IhtU5jMJ+7dmxWlilc8wc0EWFrWcb8C6IBbiX1SEzbSBB
sldCQ1QcHIOESmwIa69t6Bb2XXTDJ2/LEmtshpE9SesGw7nXYJkEKfl1ctQXKEqZVNLmkIxqF1Yb
Hn1+PwbojtGxkDSwo9nmvb+LWLgnK/nNmjksc51lrq2xC9lls5VgnheG+PAjs12NwKFWWU8XSUSs
kibGSmpCmu+Ywz3jzWHp2HswOgbzvTC8y+h7aqso4echttb2P4zCFkcPHpRoGILair7Q2MP1Dc6V
G5n0DE3Ejx2KIsN2MCCxo7Q97blNf+u1mz704q0R4y+aq0RK6d4TeUv4Hsxxa9YNRrM4jhbtgK5m
qgxrWTnbuGgtkLlU9nCvP6cxOrF34TSo18/ooelLTywFo5Pcsl1YO1REuDsUJjDR3qfe0um0e1RE
5ooX9dRX9pYqHfyJ0CvQEOHPmgYFfgfceIPbpSQUOI+ZFpA60JMXJtoQKJXZnc0phfjXPwwpGwdd
kujVp9he88Ki2eL7RydozS24ZnkwzVIeutmFbOWA5jTRsuelohtSyFm0i4aVGkaHxI3qNgHXcyhd
1S691u4ZDH+Wki9uU/KE+Yw2z4eIRtadTwe2VE11zIezwax6waLZVmsSlEHVpXGwGLHczISGu2ls
HwLXqRmvY+SvOjUtNDGog52CFXBG8n6ARFr7iHFLHNJO7V0QhayC/Hf00tN03LqVzoLiGnuHiMfj
6OaQadN+Z801XpcXMfODhoClCq2EC5pgIfzUOFpqeqFQBNKBH893+2BXEBRUFDGa70Hsrq9fVGfT
xv2nD/ot0/KDMY02lXf6ouL4Igdcuz26t+DZ8lABOXqhI0ugsUxT+p6MPMQAtJ+uT+SSvmfzmrSe
lnNga5uGnkEXYINCtzEukolerKvIR6ngPB8azdimg9vvSoICdh1edazNI0Mrg6k6IY0E1ZvJbZRF
mFxb/m5HT38EEUL6NjSPgyo1Pjjsh9G4Uv3H7oZN3lsVUAtaqkad2nfLsWD7lsTAmAG/SvHSDBKI
met91IW4MSObUBj1NmXJ61B1aBqHfAeO+M30SEsKRNQ+dGaw0Cc9OLRQ5JeSkZllWkiek5JWkfcq
ylbfKBPYURmOb3FRjEz86Ud1eK3WXuTxxuqBDr8PI3eqtlUQR/dgjpyFXuJF7sk0iq3wPsMGvmin
5Fk5yj1pCft1ygdSeTC5jdKJzulMO9G8YEOMXXCKGtvdDxkATDc9QNm1bvLB1XZEaTFxBCII/EWi
8Q7OohWUMx+2QdJGNn1k6IvGUt0PtHJ8Jo4Foo5NPQZ3yVxF9SrP6UyhW3CYPDB3jADK9Y8OkQ6L
pCUPt56nDnnh/iApgAmX2WZr4SQElc0fv0bSqndrDrsPeH3JePkYGJBS/ZjuFlxbQMfsM7Ye1PLA
t5lbFdFLVJD+CYc2W125gZNqOIsRsj6x+hmsf8JOl5GPDri1mTqMwzrBvLIEqUlkZiR9ln/OskHX
v3VuOBzMdui/LtxiouNv0DcoQkBjouu2gkmEYyIKSsp9luD+xlUHEksv7joh93BB+sP1oi0QqEhd
09ENes9DPNgLfAdAJSWAcLMbPiHxq6XjInUu2+nIlimH8NSYcbOyDP8RwCJebwtFQUfD+mC3Om2n
+WLKZ2Rmw2TxatUTRvg8Fdw3rWdCom20RyObi57q0wjjjOYqj0EBQGE1r2m2bvwmXRQmUGg9W9jl
Qj4aOxcQOkmG1clB3/RWFEzwCoRmmTe8VPMEOyf4cKX38SdyqWDfOYV+7mrU76q1MFqH2jN6xXTy
wgsi42Y5aFZPdRFbm762gdrbA3MAPcqXhZO1K9pxwXHSfo/066kkrKNdh/bZbRhpZ5OofjnFOlsm
svOXuFQ5q5ivfcugWNcRY8neCc+xVd7QP4fNRbOJfVl7SvnvKzfL7z0lfwy1+eBbwfSm5XCuVT/8
Ss3w5F56OQVvVcpMe9LAgyAHQJ3sRPWKqd2zASU9mmS/6SI6+COWgSlgiOoaRfhqtO4b7KHqc6xf
FNipJNMvfmNBna97CTbb/O0pxKhR7muLqHKitdcZ1IYZgi0TL8pKBDDNzdD7FU/QifwGFARMp4Wf
T9lpVEhEKzG5D2qWgLt55byLft8U9aXR5b0NTH4lK5+QRsfZOGn5RI+KwVUyuwXSaYMy7kNGF2sI
g8esErTRQ7kKGerzzWBlU2X0YSSVf5QeasqmMdsNu+xiL31EJXGeP+Ro5ApPr9EX1zrlbHnfIxu1
XLP7STZNz6nErR6LACMuO9uFzO7tsW0AzU7rkkDsQ0Q+DloBhF1jSc6cpRPXR7LCwg5UsfcderDG
+Msl9SKbkVRxb/02ymDvVEi+Kd7tTdhzoNzWlOcWJ+6epbDdWigsHvB8Uefiafol/Z2YtGI3scNd
KX9qj34gccy04lJJpNpDxVhR2TYMYSiYeV+eusCcLq3dBtvYgA820G47ObZ+1yCXRr5cZye/jJmu
RjRTu0p3WNNb8VYbE9Dz2FAHNY8prhcpNeEhfiHHqThlcVSc0iq0105Bd/XrJo38LRSvcWmyVxmt
qb84TfAajHi8UocJT1sY8EM9uTLdDj0V4YzrRCtnm4gLsTZolp4mFevdEK/l0IC28eyGfIr6Vc0k
YF/Ox7ygc2PFwropY+1Jtoa7pg+QrZvgt1D2fIocnxkHddSowIWADoIcZxzceoyb2LICvi1iRK7J
dKgD6d126AHMhADaYIwvzkNvx0iIJJkcTt4ikHDhrFSZAEmPHBPzBltiw6KXVGCayVmMd1qaOWvH
05J/CDWWc4DyHwHLTGgsiZ/RwDZoKMyDc+7rHzmgbUAod9HMABco2Etnqo0TEW6H0GjcOw7XBst0
CLfPBPhC32ZtW2PNWZzJ/5RhSmErhZg9GUNSFZ3ouasdNrhpYpASG2o75Cvk/Dp2SqBKYf7LCmUm
gbHMK5WAlq139kAE6cgWHsVAYj82iVvj/SBo3ozR4efC0GkkYGmnnxTsjMJ7SzKzP9VuSQ5Sa56v
oRXfF06a1bvEbx99UTLXstgndSjg9JFIbeZrdbEudHHfKtf7h8Noyf95GB1TzEdTOSaH8i8+Zh9g
iJig2OyaXn0WxFC8tRUs8dgk+A7TjU2Howtfp9dirNH8qMRc0cY371E7SuQgSb5vrcS8Z/5an0FH
bdAsYGCxUuwvNLsf+OJixmnVoz7WRFW4wMNoyV2GOCLWLSS/JLftn4moSOcVYXBnYENEchG8JxWc
mG6Y0mdBlMDKyudYditQS+Sf3q0S7d4ZxvKIJPTSGPj0rLrcN8yd2Z/V4tmxmJ//Yau9fH2u/iSJ
mthu//64uabDFpDMeBtw5l8Z2rB+PCz0lr8j6XU1ZGlHHkq9JWWAlxsZI1tJmD8ojogp0ZGyBt0m
4jOw7c2W8FlrvPUyV78JmFCoEa7C1cAWQe7eSV+6a7Jr/eWnLFL/TEbNMI1P6RDeDno6gKREy6h5
6ZsWRd2DNgfy9P/wGeDv/scXZ/MCbeTCwvorrDwbcbFm3YTs3U6SPfJS2qebPjfDd6I6sED6OTQP
izeC6ZW1Mcsa07wWaj/gG3HuytkEE361s0CPgh1j2Mr8FGzn2OpPxAz2K0XOzi7mY7WopxzxChPb
s2+q5I9r8KBvlWE2t2MLt0gz4uZnxxJp62P2YhMuunG2iH+GA65ccTvldbYi0US9eXC0UotpXDbo
z3oTvYVGFz6xu2m3CQ6YnaVa4z5BCA6nvEOISbAFEnXtha6P/YBVAu5CFFrrippjmeeuWJbMTXZj
Yu9tcyWwpR2N4FI5Bmk7vnAeOOkdkJa3y75MgpvCtYNbilkWBA8vZRUN3pGQgxeyK7tfHcMuz2re
83Yc0bgjBTXkfdOhY4iVLBdCNtZDQS9/W6RDdnAoqFeawEhKKlrOLqmzX8shP4tqkr9YWnd0P72j
bQ8YakPPWzSt4z8SHJ8AvZH2LTY7HBdaCq+DBj55zHUUbDhvV5tJw6LSb+qpqN+wvSEcr/d8d/Hv
9i6pRmQ4ZVbH6aivIOEp+JwuIgW0WBYBxTLdNWY1bmWDFLOLDIWyqjHXCduMwMvF2z98w/7nSiSV
ElLNSCFdib+/YQx4Qs3Ek7u7pgjrSJdNWpsn1b0knXEJZ9K25Vf2mmaicUxEnNPyi/0dEnoqfqdv
1tU8cwx140cq6fMCCvO3BCbdOfoomfQS1jm52DuMGqdAO6vqJ7K+VFPDlBzpQdaVszZz4KaNF7wh
bEO0QXd0aaXTSW+4Z+L0cgd86R++fDPb+K+FBTUFrjfbtJQpdPHXwqLJUptaQwU78DJncvKMszGG
cImIxbj14Z6mmZHuMj97zA0XmXynt49UNGetbykwq7q91BYeS9g6TH+kf9K8xJ6blSYyGTzLRYf6
2087lIOzEHIaPgTuv4Wp4QD0o+iJL1Gxgr2lx1V9a5vBwcjljnZ0vEkGiHww9OQKtqXclHJbM/9a
TYyz/uEQCPt/vvUQCSzp2vg96D4KOAN/nsuJdixwBJPt0RlFdx4T3zm1IAZFarzaqmnuJt8ODqUf
/oQ6iX81LF760FtVyoebpnQacqlLmn0MMkk8JGOMijk1zEeS9axFmSX0fcPhKMuqe3HDNw+ZwqXr
ux/loOs7g9CJTaRZ+rMZKSL+bL5pdYRfZczPjekh32eMHeTJc8bg7TyF1Yvmk7YbArI/1FrVPrjq
4HkgUls6QivC8oDRtsSDFHp/rhgh3wz++O7odYfMNN3AKkcdLu3neozkuQHgeWa9fE2sUF/ZhuBj
CunjHv2QeQNr4NYAiEhpmGIP6bVTi6sIcpxFAirwmXPNqGbVjMbpqi1hzd7XQOAXnQ54VI7ldF9I
cU/CVX5sy+reNBvnZkAQdZ9SDMLwRXGMXpJ00v6o5QWekzmtzWklborJ2baTe2z0klFBr4csec6d
FG28hfKiE5XsE8+sIUjFpugXFgp0VTg3hqw1REvIXwb0ZRv6H59qdHUi10BjYwHLYM8n3iVJxZmO
Q7KNuqRaFw5K4jrzq3VI+Q77Ni1Xg6MQ3wkt3oRGnF2Iy9whOUW+F1KXe7AYKc79mPSUPjqi6SYF
Q6NpLgPHW4tSGFuriVkKntlcsf9L5qT7AONz/UMKoHvVNCLlmro3XZn1dgoQoeCMZO/XYnAsMkgK
wAVnIGrwu0yI4ku0k0Cyde5TmqPwj7cOwpxFSdl1qZLWXdtKmuthpOESjiJmtJ6hBVSoLcZQf8Rn
nt8lwQB23+aRgWezV5+cZ5RiC4gy0RqFqX2TtuMcFO9pT//7giqMv9jnbOpsZSjLFo4lLNu1/toi
BwJQ6diR3MI0Fbw0s6NzojxviaLbWIyT9dlRRN9nReStRlEn60JZAPUD8d5lyoeeQONOIw/8lLtA
gWrNCPZgtYYlmMxHCfJ8V4Es2HSqFzvTtF+aORunGNOTzGV9bkYN6V7Z1QszSJpb1yMQWDo5Bd5l
COLgMo/77tiQ4q0gYmgdZqh+PYbzjm5EW6drGljPHY/zaacAu004C5nxyc4RP3Syb1fQfuRJWuSm
B7kQTIbzD8bmdKqd/NQGQYG6n89jKIW6NZKmXJp2WG+CnjTgUWDdTsfmJe0NdenjcG3iNpt9ehvw
YilYu59qrPeEDywRWl4M4wfti26n5UzL82gzsYm4VexwOZP0/Q54CPoTO1r1LMhrYkVrlJLkMOip
B+zM9i9NFiG5oQRjNDfu4V7I1dUHL9XRtGnrJV4x7VI6NovE7t1nbLSneCyhU1h3ZEhhbh7BLwTS
xQ7YqHKHfT7AmeCaawsbNrkhhH/FGVtzhEk36DCXQivYbGD0qhKUMT3WJGJsfX2DjH0Wtc1KCMTV
6F3kY4Tz5jApJyXQGy1mFOfTznVi4rvQg0xgK9aWjxkPlWTkR+lPN0YYQODxAq67cTQUXsXrJ/b/
Y37+EfOjm5wS/xfMz6/u4/MvvM/1If/C+whBtgLfMWVTxlm27lLF/XfswrzZ/++cBYOcBcdkJbAg
+ujkMHzzfCS/kjY/dbCB0Iy2/194PkJa6v/c1ug26hFlGzgrYY4bagYO/XlKDxq4K0QrmSfsawsa
hXKtKvINcEkiNgzaZBmip1xGKSOsgHSCKVo2cSBv0IyjFzGqJy9nANqRtLaxNW+bNUa1npM/Nea5
jS3YpVUMkXKjYokSbGqotwI4meu2rcWytyia9TpHZz/t6NVg+RnUEyoMXEtE0S1hw1y8OpdbFGVV
7NenDiI8Gx+1mhjFEt0WEhyr0wBhKLyrouaB9m4J+dsig9UX27Il1FdUOBT0voNsa3R7wj919E8y
30AtrZ8bv3qUZvtcJXr+Yrr9hp3sret4NWSNviKJrmd+CP0dSEp5DpTBbFNWyVr64qfSXAaAs2kw
7BWjNIN+qd7ibKHtpESA5c9onWNrlyk6puROI0KWOUy1ygz9pZ3zHsR0dGWyyz2/eMvzGjrzeJoK
jC9oocTCyPqDExD4Rco97ml9wvP/JglsnjveNdTSvkYoLO5dv2PBmh9h+7hECA7BK+1AuwMZB3Qg
SNKlqsmLaAa0EVR2HSTTi5xC0lBzbNkmutqQ/RsKC2K5OdjF79nuUOUE3AVNjX8qzNAuZd7GtT5t
OLzLGklhEpj2sY/Jtw7zJXPEaawlDqsmXWfx2SobrJjZSO6g2/9Wdf82yLTcad5s/4YQ42Y9MaeD
gofC9LAisZxw06TeT561kTFiT8YT2RLJE17AHBVgzwgxgRPJNLRhRttsspqwPnzQzOhSZEHKZ9Le
6BiGJk79nSYuRdXHJ3OsorVTuSeCtnQkxDEFEXaDZdcdvIsfaXifYrBH87HJp0h7JAuhSIS5oPAt
Nsx0+R44Y7slFBB0iyJ58lIgmyFcs7lRD45BQePXOYrf9resOoKORP4jg2G7pWrpNkYE3z9xsAZ5
hf7iW7iofKe3ODzecdJd6Ag9ajmNbW/XdeatWZOBl/rIzFGV5FNvvsSFswl9tQsrGR8HtASJcs1j
ZOInRc0zUfJm48IK/ScXMceSJj8f20bH253qUD+GehvURrr2xIAQnHcR0YG7DUKjWnZaPMCioHjW
TQwnvdQx3FXOhf96R9OB73yfSBg5bNySOHsBIFHfODmi1tp8pLHWvpVt9pD42ZOua90q7xK5Y65C
qtVwHBAHHytOa/sxqODnhrTZR9FPz3aIAV76lfaB7esk+pphM7CidSFYQxyv2wmNnpNl6rdV2PZb
j1zjDd7rWX+an1LDyVcFGRULpSKJBzkwb53UuQksyq15uZpVqWa19n2w3noiTjiV21/oLfMbpXs3
E3jEDX0SybzYC461zjEYjSBHCdPkp1Bz9C018pshC8SjZTiQv1H7S1njH/IczJT2iAhq0gaUIS6O
WFsRxR0WVnIyOWuTOtbhqqjqjrGN1lGb1sYK4W27LvFnr7wKJ6PWDd1CF1JsK5pJqyjt/SV7u+em
sVC+pLgRwS4t4R5axDXZziHXISP69XThdTajyZEAQrLAwoiUO0pvAhD9XxdJFJ0y6e1rNRdPvOXE
odYL0TfN2TWHXxA75UPsh4xvIlD8xdgd22xYYa8tkI/Y76DGra3jp0fWfsABllctNUHSt8hSfBrz
BfIV+JZBjQDv+/b1WmbaCPc8B7Dw1+9HpgkcL25ff/998+ue1x/S6+WZrr/64+r1V4O0x009iMv1
Ka53uf78r2dEk4A7LzaenA/DQaffClRy7jShew7mRKqvq1rO1evt67Xrna4X34+JCUdj6zXf0alD
Hv79q+/HfP/s+ujrL8CSoFBqpUekZ9KiiZ6f4j//B9r1/7re4evPXZ/lj6tfD7v+la+rpovkXcZw
bq/xWn899fc/9h9f69dT/PU6r48ZKiLHBlVVy+/n/b5fXREDKEmB++NVXB/29QK/X/r3Q67X/r77
9Yd/vLrrc/zxn34//OuRfzz99RDQD57HZ/9+5UXRGStZJ7MWUuNIXx9/vbDssoaa+tfhuf7q+sPr
tcLFwJrIChXg8ObLzvh6wNe9EIRiZ+nmkJoYqgV9Kv6IJ09RnjHd85lFOwHQ/HIo7lJiAw5qRFoV
FUkNZjOb7QvXn37/qgEtukUeQ03Cvb9/fr0GrOJfz/D9269nqf2K5/rjGRnJL6LCpHVZgnPvoUjM
LFsMV4zIr1e1Ehz31+0xpHgIstBZ/fHDDCjcPs5fvu5y/cX1cV4wCiTv/dmLQ5d1QLMhDlOJoUwb
J5b+AGaB4x7LGFQ03Fsop/O1ykIrbrYmCUZNEq2MFGn/dAtFb9h+f0WL61JQGNAXGanhNDxW9Cw4
d/CesQcGw1O7VO7dL1X/YiW3sPiM7wnBpcwPFNKxab4YZ/3Y9YJeILDl/3Dz+37Xh/FuoE8mGblQ
qqUCLo4Duuq9BZGFhKYf2WyEQ/ubJgt3Aplvmf2bl9oPOakQpBshvyxmhS0M/RwEPX/yerMcgNnY
TbYbe7zepn1wEvxwuqvZB1dFWEKHtgVGjgzgesGAhD1aDjFokaadv7NynwPTdtwZH4g+X7vexOEh
tp2TA3wh7/F60SMIWML2SJd5J/CLcgbOjnViowSZ31L6MjQB5wuF39PoPYXuBYrr8O+LNtR+F0LO
1EcMigvXM8MtVJhL1dfhcTRBm42EaVPmOys78RiUDfFCIyZ3b1muIo1Kk//F3nkst86u2flWXD3H
KeTgKk8QmIMoiUoTlLS3hJwzrt4PsE/7P/13V7s894RFUhRJkOAX3netZwFn0gvCPIEsIU0gDrPC
qXEw6FofBKo4mIljcVGLVYe4BvkiDlJNF7J6l0r9XLMiYTrjc4vZ7SIB3kOHTGWPlhr4kwp5Ee0q
fy8qoFpm6WAtcQakARkqXUtDwi75h7G9KBnXa4NOJYcUjN1KhR/lPrRTSYTcxL7lgAlYZsYS/nmN
Wj6LLDx+/aLCWL8DzmwkutB5MYem5CWsn7+xfAlDi4+wSh9X65G4ELSNlQfup8oOA8titOU9TAt3
nmo/6sphubreTmk/LsgMdHlAdOXly9CIHVhybevZiSIlcNqFim1lY/YvFwFRuZTpMbcOAnwmA9Ee
n/xyQmsT7AdHlCfCadBFUhz91xNwPRX/dt9EFq4bjsFsU9dA7QSjgTXjpmEVuLD8VQIal0P6l9u6
EUbIvfAT5tEyuKzQ/D+Hsxzo6u5aD9kqUWZl80CLbDmn1sNbT7hsnvhp/vkelr+Y/p52HoaPBZC/
HvB67a+L9b42IUdkMJW3FXD+B5e/HLPQLsx8c8Hlr3eS4UkaV9tU7vqrW0+h9dpfF+tnsN5kNmG5
Gqt/THkr4D6omG/Xi79uTqn4jisNE8ckPrQRYhAHTm55+HNVUUcLmQ4OzNU6ufLt4/WsXi7+dpPg
kk2mBD71MK1mMINv9tfFamBdbwayWW05LQ7moIw4Iwf5uxWn2sshVx7WixBbBiVpvi9k9z6SiJwC
LoE+UaJ6KyZ+/fz65fxZr633/XWT4PBDI9fSksGEHETTN31CzxQLi+xOg1GTVK3LpLrFQCUH2EV2
oEEimZjz1gNS+UlrhYRGXKSslzdsAlH5yVjOhYlsF6keD7KgbmKVYB9Rvpq+AQ6oxzkZTRSJyTqG
lBuK6RF11ymI4udhaCMvaMrUk2q1xkHHDwIOYDCTS8+AbsrALpbT489PQRDdPu8R6s+YoMjQDo6d
AeMymITdenaQSpVsxjB9Thbp8J9vern218lgAL8/qE/5iHqh9kklBMpHWTn9HKVCOVh1rh2N5UJg
Mwh2N3G0BeXerrOaNUQHUG15YFngPYDuRGK46cPupSstYRPQenKrVPHtCr0h7hFJO0EwHykwU6Ru
1bzbGk15Q5BRY68xBH7nKcVyDd/IVHWdW4siCCyyO+zeKHIPwFKyC8VoJ5XNXollaCk5njeS4jgw
lcWqihcatv5yW/ILzbZwe7oWMRNLDETvqJJZOZbJshkX39KxZBVNc5WdaifQ54goFvSXNFNxtTTW
gxnjoTfr+nnQtwrbXufPs6sFd6c47/B48ToE+ShOJZ6gSSAJqNGjj5if25aVjl64WQPIDSAIowad
xEMoLbFKrQR0RoR3t963/nWOaanB83gOO8aaeQ7uvp/6m7gNimOjfs2qgKSvCaQjoGQj4ulGOA6H
qOrvtGVkqCuYoaA2kA+dgNRZ3xggV2g5iXwqrOJaUxfwRGQKtvATEnN7DKv+DUjR5C0NQj8Y5A3o
JjDnCOqDZaRcL8B6IF4nXUBtMJObuEnmRnyCPkGJ+1/yDkCO/ZPE71tSe8Acru+N/mqYY+zFYYhv
DJevly9Ukz8P4Ne7T/RPo6+7TRsTRtfjmKPFYy7pcVAMlmMLSwhF4jiAetGXQXe56DOE9z1FFjft
GGam+RXA4ksgtDOb7RkSoCHx8ejJSxvqhB8kPqpSI5rQZuamq5RoBFtmh/XToe259E0jWcWdUFhO
NhAqzGYzO6zXzDW49K87reUvQgMcSBDD7Xq/vIyy67W/LtaH6X/973p7fdYkysMtFIDj+uB/edx6
FXEFwiVd//nzv+t90JsBJomJk2u/EjEDsIPl0B2KNnDVSRXcRouf8NfPZ2uWkkewAvMuHh5jBFEe
EdckyxtLCQ3stuIrCEAxsmkT8IAhQ+Q4yd6cDqbbjQubYMYJPs9oX0e9fA26fJuZkkfJgv5/2BF9
mgeyjazRd4N6PBIMUv/yRwxlQ2l9FJlvQu6mpuT3leGoTYfUTaUmKYgJPkkS3B+JtPslxdvRVNSP
RjFFuw0G/2qEQX32JUFy8iSaPo06Os1jod9lal87SkzgwXut/0iE4/p31AdkS0kDDBq/9p8qqbvr
I01bNWxCJ8p840LCS3PJG7guS8nlk5zGx1z2xVMAtRCfYISgdCY4fP0j7k5p7JLPxkrSTTfr5R4A
SH6vw/myPiufGqd6pKlnKyJuT6MujMeZl2tN4R2xC4L8spYPmuonNExQUyK2nR8KMbGj0ZrfKwTk
mzzXul0Fju5lKMP9ehAT3UqYSJFywjUM8CkHqOmzXn8w9Zphfsoj2xdr/2bMkXTsxnCiusahzNQU
ZktP3jKhnoEhtdJWSrvwDU+Pu76rbgpx3SNYPQLZoiOZEFj459MJyD6DNKs89MEknXJlCv485QQT
ox81+WXK43ZXoIYnQacd3jOwqut/hgVduLZRFKijRvLU9ePHer+YIv/OAh9Z/ZQpuArageibpXse
kowOIfVOZbCAt1jjLhf04FMb/nzBasXpFAEe3fcDnfoomR/XJxxKAgJ7zWwvIarwS1GY4Z8vUDPz
uyySkFqRBIrTvksOkhbDDVo+ErE5WqE8fEBuaAnrUfydDA/6PsvpaX3WOaRVup5i0KD963rarf+o
VuIvqtHyoypO0TE0MWOubz+XWF5iu3iJUG1KmUjSUFWqeyJfrVscUGC1JiX/lSPSVeNQfh3Nudqw
UQ4OQVyPNyigmIqWRxCdtNd0IX4TgH9jaamrQ8mAdGsEDXKQmBW/MKRhqIymty7KLS9UCOUKl+qo
VOg7dEjMWcvzEB66oV0cvrPakr04UMyDZPnNAxx2SpvL82gR3tVB6N9TInc8wdAy1g85opw6iIhu
4RFBtjBZev+9sYzSS8qMjnYoSVfKxJmzvkoN3aPB7fsRTDJfty8z0SONvYp+WP95Dh0/RNZq5sdc
GZY7AkU85QV16DSc+z+PWOhV/Tw3n2ajKYjTVYiw9Hgvmo8Odn2VkTEAd9BnWpijm4+Ccmr0sLwY
sFn/PIXV73S8/qf1AWKJRxnrRnRuW3T3TBGYJ5bDMSChx5Px1Xd6xpxu0A7EucIpKNFjJOXjV/rP
N1RIoTuqg3JW1KE4p7wWxs1B+qKu+ef9VKBZOkEILz4WoFMUtZ1bKWr6lQnH9ZWkuQSKTKDMpUTW
eur8UHTpr8ufvfq6PqBZ2F01TtULrpzyBC5Yd9ugFS9Fx9fT95SphbL+TUuHUuTQio9GEJbMbcg+
sznvH2e81XYv6dXvBnRhqnfqZ6VkWJsinqPi/DzmvEcoh+jBYVE9/nk2K3wqzUJ7QTMqYL7Xk6OB
HunCyURSLF3+T5Mva31oomB4BhVZPWqF2u+KxMeQWxTaY6HT0FgfkhcjxmS5/lThVGGPWOjVkjpA
e0VGLfdl9Yrj9GF9KL+e506s2xdKK+QR85M4QJoJr0j8VFY+gJgUcE7qcsQKm1pbb3XhJhHIsGPx
BEJeV9CNBJSkc1b5vzPOStHqhQ/EJYjV3FRogktojOqxDczRi8B+vKqzelk/HtDPL71YRy9q01Yb
OHEwKKK8vo6NIDqyijF0Vl/XR84dkIqul6QbdERrN0yIHdq+Po5d1T0NBmae9WFTkHqFak0Y39F2
9F2rnQmyCk9An+iR+Ub4NnfJeT0Wq7TexL5T7gZghM2M7v+QiKJ4lQyEhhFlm19Sf14/oIqdnB3M
c31Dyp/sSfeZIOEH2lPUE8G1PsTXIdDRrvrw0U65pmwNZ0Mmv8HHR+xpUdO+SZl0XB9Kpe4zCnPm
yWwojoafZluJWMG9nlvmDZYvHvRSUX91We3JVi28o4P03aEFpkVia3ghCy5yWUS2X5l5m4AH/BoX
cX9vGcJVyUT5UFYqZs+i7zAkTOf1ucJW/BFoZT/TXzAAAnXjrpuZuo0Ahz/vGgJYZO3GyZfecFL3
tPXD8RjPeXDNGqj3f55jeVPrzQ4A7MUUOZmkZWha/235//VhSnD4/73xHDXT9H/vjVv0lv+73vjw
P3afWdmEUf39b//je33S/e//9W+yIi7/+e8JOOI/dElCXqaKukyz/Z/tcUP+h4YrnxAbWad/Lplo
ZP69W679Q6GNrVlkukl0zBdJ8D/Tb1T5H7qlGSbNbRSLJprZ/5duuab8x145IC+6bIpuqkv73RT1
v+l0VEEfg4pRDeVjs00i7NhZCNHTE+7VKd1hywACU6Ezk72icrvn9lP9FTy3LyokltydrC1O2HF2
DOG1LY+dv5V0Gitbwjy1OrKx6sQEarjs88N70tLS2Zf+Y7rNXHmTf9KRZ1vIbiLz3fAu/UZS7Rp7
y8Up9y/fyX+hn5b+LjFej9GiT6xpSJt0628yRxQjkyRn5rxjd/bSSdJj2AELNRXcffzI6+4HriIz
XxK9a5H0+N+/uGr9XWS5vLrKN0VdTDRETfnbq7N8HytWF/POvFvDUfwpHuurSrbHR7vJfrAWL9vK
H+NJfcTprR4Xe/GTsDHP1pOJ5+sKG1q9SfVZOlHa+cwu8z65ASFpLgz2w63Dxe5FFyA7KukZtvZk
xNs5dovd+Kt4CU/Kg7gtze+AbY8nsExOvpHl6A/qO3UUMGVwa/ifM+6J2bApw9ndR3XP7j2sFmWv
UQI2PFYkymxLpUOplHDmgOrPKTsNGzB9OOF2dK/BWLMtpyRguvVTdYEbKB2brXkgN+GjuEtwTX/F
zxzOZnzNf+YtCxWsK2d/pxMWgcX+MzB3w6m7xp5obuLvaZe5nTtPXuTbSWn/yEf47a0FXFrYs81v
vqAkdoYtuNkXzBHAA8K+/kBmmslefV/cMaotyx4GkOB5qSHf0cmn8W16mA0nOAe6g5G2uCXfdKlH
YknPxbO2nR9NAMkosp6R8hXoGnGynaa3/FPfDICRiVT/QXZqnHXW1dIhCTxibgOCWk0SivhAXKKJ
sSoDnNGntz7jnD7P+NRTGhHiTRU3E1ymW/0xHPWv4sG/tsWFoCHFNhW7L3aIbTHWWI8weS/ZYbgE
h37eBQ/6sQfoTZmbFrVTfqYHaKxACsNb4So/sRdsSJjPasLabQB5SPkQoBCPhi/e8d9kmtDFQ/Tc
hmfzCMnCYHeA5dJrvfw4b9VN6KmNY8Wo3mztXfrtn0vZ1s/zWxPYlptdUUJ8hGf5rAR8tE3pCjlg
fjvTUD/a8dY4jSQuxluitGFd27nqkoWeftc3HP8AZiNbvYrvMl3jx2Bv1DbhMATaF1jXcE49Y+aG
QZMA+zVOVWvLu/iz29dOdpUfJQAJ9+BLv3TNsUU69+rfzRv+S05tbLSt22GI3euX7Dogd/Ey5WTc
GtUTkA3u8q9hk0Nl3VU7gDUu4wnTYOfEmOisF9o2BfWv0hm91iEwK7bT7/6i8mke5fgZk191Zda/
Nulm1piFCdOzjeQw4KLjS1Mbl9h6GY+8C4zmEwsdYB1bgj7szJQ8nWJj3bQDrp7w3JQOdltt2BN5
wcbwFw355QD1Te4Ze9AmWDuFnEb2FufVzseuYNi1U18w+hDSfk5i+kqMgUrrAszrewJ0sX66PeoS
dtG/03vosbh8hy6VbhFP7sYHqnX6lnxFbR/f24/J3U278K4COSoBZDnB1WjdoLW1Z+y+PwId7drG
odTvp1eqWh52PuvW+ViTbGE71XsxssftGJDsbZtXpbtbt/7cvoeHhcvyPj2Kr6KbuZjTxEfpisnr
vx8fmf7+gwTdNCVZU028z5LENPd3rZaczqY2QNffNUFL5tmSo2S8mlHzR973a/yfwXfxX8wB/2kQ
Xl5Gs2TDEpnsZP1vLhMWyThCfAnPizQ8Ly9hTeN+CsZvIujJuM9awusrpvj/sxb4L15Tlv/z7Gri
DhMpxWPbgRYmLs6efzGKKUGl6iOWE+Qg2asyETeFfj7elWPAUl1XhA9Ja2wy6Dd++RIHlupK5meh
DLnrQ9FHPavT/pueCx9BycIZA8NezBv4/jjQFfGUdON1pLHlVGYN4UOZNCcSsZSYo2yydZYQos4F
HrGqubQjQ0Y6Q80u1CMymfiaz0p1UgeiIlCfHxIdx1/TvMhlh4XaiMAlieiT0ryg1GXOj21G1Ctn
uSEEgFlh5k9mcW81o3sKMDycLWI0qhiNc5bATavVgOSxtjkhno2Ij2ci88Xy3eqLfaBd0yCDWK+x
jx+cKu9S4tbBRkDCFPDnFFV7ELNE2irivDe6fN7oeBmXHHO0ID7mF3r+VL1RNQ8pv428f4hyDoGv
vWU4MO3copqBYAfNCZQzcAGvclkLLg3c0pXq6AdqR3KRB6R7USE+JbqvnqO+ouI/6z0DFTD6QhMO
iTnt0Ozf9HShvEzZBiYtGWxarvAmzR/5GeENYyoQRiRx0HGCtC1w5iK1koVZ3apVBksB3gZeIvwO
QETObWNAdp3hiIsDE5+hXqcatoQuqF8DhGqUTp6K1wEhhpHu+l7GFdFqzT4BPjQO8QMY9l+WzDvL
tflZkz/xmgN0N7PfNdjVnVbqzGezfI379hwKVHvaQtc2cqS/dJE2e2rGROEDp0h1FglYhFDRLjJF
XX/S5uAJAwT6W+kimuFOmLQHafxdjdrjXArKVg2mV0qWL+VIwui1E0OIjGPzOIY5sVXBsxw1v2Nz
rADglS+z2tG3aF6X6+rgocIzvTmCqqxlihuMAO8xmHOICYUxpoQcoLnGzpVNpoyJnOprFscA2GP2
qqV2j+T5LAho9lSLb9okqiQuhK2QqsKuLmov7kkmVxL4B3U3vOSwxURzAd+UgbkRxu+JU10U0uex
lH/7xnQYphwRp0XQuIiVIOkmtIUdKaud/oBWFZACM0N76fkGJiJtUj4dAFwUHuA6BRsQG6UK4p4s
R1RybkkLE9L4Nhe7xZ9ii76wGdNvDFUbQ+0cJdTcAZVUPacO3LGd+qDTws9AKEC+cPICyFQCaIl0
OQ3y2DBixobAVcOVXjLZpQ+tFxwD4EXCwivXvuPwcx6f5h5f7tjfzWY4WQq2ZDBNKtLFRVLYzADU
WaL1Y6QfM6PWjwqCDwIZsusUkjBmA0qRPRN0l63XnXICPG52NjjmmWISISJ7/GA+nEWtdydyh/ay
nk+7GNtck/hqiThz7CiW1I9CQRsRRQDoyySunUKjBY6qS4L5aCGlVSB8mL2MkQ89otQ1KoKUEVhh
mXumhJNjKqINXFkZEDMX+kQfPI1q1mwyToBt1ZoPfov6gT5+48YSegZ1UkpvCEXUguqQHAz9M058
Fq3rXZH5mtOrgCiWpcf1Hg3+4p9rvfyLX0R8xCsMrhArrJNVNJyCWkFf0qYMn6OV+gfw2t9VIAsb
GeOe9xA5KZix6/zYkE1ggPawyx2etXNxs8i83tIqYcnov8v3eSe/x6XXuPU5PY9n6TNN7ObYJI5u
udbDLNiM3cn79MRvvzrRqRp/wO95PSuEEzq/d7u4hXAw3qlnqtfwszmpm/HcoVm8FF/ZkSW7aGvI
t974jvQ389g84T/H0YpWkHH+apS085DsOhmRPSoflCPSklRdoHDGRXyg9yKxPE3cGpUHBTDSOfEg
GXvphqomsEXVrt9BDU7GSWJMUF2DBaKjx7b2ZT6Yv4Hxf0f9ezi7SeyqKEc6/rH/qRA9vAyY1ulH
A9Kl2syqxwH9kF5gsL8UzyzkgwcYyi8AebakUm6NmggK1wdseFN+0o853mLa/po/yHsxthXWW5mV
to0vIWHKo7B3bHfILxCI9kd5PBTBIe0ZQC3HjC8En9faFkXukHgBKXXDbjQ3sErhQyvNUVL3eF8n
fm3tEYOyeK57m7FUE23auA2ZPZUXYRg1l/W54A36g4a/h8O7VYxNx8yD9WBuII5R+cR/I9GcBdJQ
IaF1Aqilr0Sfli6ENvNi8s7hlO9LssPe5HKrSJuc9IXJQQyQao4AnO4qH8xoz8WZ1hCAVQEgNmYk
CAPu8MZnnPD7ompFjpmyg71v6pTENvLgxJgqiBIVCDKxiUK+FXxarC6/keQp9bH+gpHC1wN3BXJf
YoPBS68EyMDlZhei549Dvx+td+HCEGZdNO2gvwul1+84LTJhz0dsBHQTnowLlpuW0c9jS4ZeEuqL
TX7YzJrRfDYuOc2R+GKCGPutecJtfvGv7J8aEBTs2h/bZ8yfvHbwwdL3LT+V+/43e7IcGdW3soku
+hmqKtxWAEWvwz2Crqo71oWfDQXCYmcO0JSd4l5uiLxgq9Xa5ju/AOUrY7MWu73kdBVfGttNp7pX
gae62iW5ayxVZ1emYhd7VulhuXvtDaS8u5L3f+D9it0ZLTm/SZZQggfHyBDt5zpx8EgZ1ba641Uh
VpvD5Kn7/qGQ3ooCZrVtmsAK3IgwJuJ2eSwbyUtSO9pJqjzj6B+wpBC9OhV8U2S82YSR8QXlrui/
dMlLMG8znfy0bdodhS/itaLHAJbQDCFnC5C2uljXKaMLTIv6PO6BmTf2Qi712HBC2URhdOxQChyo
c54Bw7KySX9P5D2+wZ5LT34O587WfXyxNmlvxRetbpAXxGSxNgls443zakKwF8GHJpHSFnaEKH11
X7Gn7vBLNSfibEebYEbyFolcdVgMsAEbvPElQll2hVeWOcLgJord9DjTIE0BeQErwiniBLo3nCCN
9blLu5Ozhi0qdQGPjFaBjYszak54Y0eeH5LkuSfxyLaeTQg1ryTFKuPWdJR940hv0obkw3u6pZjz
jr9iZvrYp+doo9xz6gqecQJP4M1P8PlGcMR29ZDe2M+8t5t4H4H/PCcMY3CdXVTtxm80P8Euu6g8
b/+GsveDY7ix0zWJrDv0W0B/AciIU5q5JALui8IdrzDip9oBspAXG/HiP7YAyxzyaNkCDi7b8vax
uQrv1VF76rjxZt6swv4I983Rp5DCMuHmjx4kZeDqY08mJNZvkD/+3tpYX7KXvTCFtg95aEuncVNc
gkv9CzEbARjymaAh64qjT2W5dS+/AKGcGWHVZ+US3ZMjSjoZRN5BnTx/ssE2TsR6JKey3Zfig35T
z8ZT8ZIhbFEwDoCkxHqPoGxHfyPdIHU41nvpDbT+fGVLd2GGoRTCHjH6amHwyDaujZAfq4F3G1uB
Q4pt6R/43DNXfauOtDxL2sxvkuIpCqeBedFap0bHJZBWuQvJhZI2fE9AljiWIrmJ46lAdRM7bFJ7
KgrdJj9TVhkKFgsndpXS76b6YlVhoetvT+otfBYg2drg8W7y1nqiM4R6p9BpoTl43FUMq17d2fUe
9bjS2eMp2kWsCKxLdcEjLKoXmuKQc8wfnAvKntMueJ1/ZZd1mFO94JB9LCA40jA+smC3cMC86SHb
Im67BdFBkb6gv8bmLRjO0QeAmyE9zuhmQui/R5OucaqfGfzhNAXJ0R9wynKmCz92X21NwyviB8Yf
a+FzWc/JAdWwRx/9laBMdgTDOX1fSNdv0pUCCFY06Zru5011o6MMJiC7BR/MSwwGivIJlrs799fi
ERi39guTZ+NkrzCHSU0ky9HiAxjsmKmM8RFCDPOwLnnpfSzvAaAL3Um0rcXcUmyYVCRGu/f4ozWc
5CqzLr0RN+0/CRHVMKfdK5yxMSLi2u28meyAD9ycYCuAoJRf1b34KPyT+lJGj/GDWWLF2Wm7+H1Z
eKKI+RwLG4xzH7m1ZCeH+Doru5mJ4lXalRt12zmLE5SCyE7ctnu2px0JR25YbwEAdt8moWs5kiwX
Y4oICO8dEOJ88Z/yneH57903qUQlq4BnAN2Ljm+JfLNhgnvZ3RAd/6G4wRJ6LE/Z7CSfemJXP8qm
+wBpE/xMh+xTVm4ZLhw2dSgezv1xGDil7fSJOS+6kXX+0ItbLdq3h8ibPlQ6iXdGdQXbCM9KbeyS
HOsnpCvMIsrOfNEpUwKRvlJQ+lQ24jc3JG07BPuROjMl1gWWbceVl0qO/0ziXH7UHkuKJSEphbfs
GxCS2XvZt0YUZAJo+phIG3qB+UYxLqgc+ode3/tMi5P4QQ+LrcJXP4tsTkQIAW8zfVPERnarekWz
KfjpRWxsB5WRbiAQpQPNzBKoimo26p5RDky6sFUJwbTVM+3o9A15mH+ulZ+m/lXjJHrgmEDuG1ic
9sE3a5j8WrNIgI1OboSTsko4GMAHag/DKGlMHWtcW4XozMb6oAFY5tS/D/iVQQs+9ydc0b+GDx+l
eODMX9U3u0b4w0Xt+D+NviFu2B7YM2MMs7XXABjtMgs5AIAO83lyCbjcwqSR3EG3h0vCMqNGcKRu
UVtJvVse297GvOkRZIUwW/0t7lkiklOTOQSonqsdBT+Gl8oLLul7vo+3aLGar670DMqazxVkQScd
bGaKq7mtLqZ5FLfjd/9tXjgrBWC0z/M5POe/rOfg2p4RaKlf1j56qU/0gamfVy/jtJnyH2l+gLcA
N56tFzm05CBF9Wb8ZZjbkjYFCXYIBDDwZELjjlGmkNsbEJE8TuJxlvHh2iOowwPdSSfUDPE4BKkE
L3/5gyS2Z4hkwlZsEEWiZWzsbvnrerE+br22/psxBAzkCbkrYQGTxxojvE7rnwtjLg8+UVpBuxuy
OLw1ItBaDfzGotmJAKzabdWorinWsmfIfF6lEozbrCSeM0YwaJM5ZGjxNQhHftgg1JyslCIX9cgt
ssKjrpm8NwvxkqBm4gadKSHHhmjZfl6pLnHdiS33SUb9CGkSSmk87gD3AsFoN/4keo1h1nZSixSj
LI1DJmDBa+P2XUp0gq67ZniSliCjLCc+VabCLlosuFsaWy6pkyM74fqpoY/tFj5ellBl4hJKN5gU
1wDqha4JuKFsGbU3pDVFc9nPNko0hi9RtCFYUHUE8oLxhwGW6hWYK5WG1rfKmQqLqmgfK1ZHJklo
YGVhWo/oL9JRZbsGQkDtmNfLZKaQYg7HcDEm+hVpiqLkn8NGedfVubdnxoe4IxIln6hkqkL8WILW
M0sD2SXjaFgde4Vg5Rn4eVWxQh4K/5ZG/oeqJM2hlbGDFshi9Zjxr5m1TZpshgWtjJxlnwRH9tcP
bSmiRqWt7k5yRiR7lLETmVhUZK26DwbrHmYGyGlMGGFvHhojOPklAOYkl5HrQJTOWv3Bjz/TrsZ2
ZEnfapmyLSMDiMSMON6KPpE9FEBimEfvqslmBWOERTBvKSB6blGD+ePjHNwyRFGAxt+IOMISL7bv
+eJvJSAliv3nSvvBy1YTKZi+9GHKvFoRyDXU1k+VG0cJSZEtAPFwxZz3kEGfr0ZwC7IpsPWdXwmo
7nftCDUWFM/PTMC5hKW9NgMU3QMQSZ9aHnDAewU6a0e4OLE2AlHLgT7QYQiGV3i9I2tOdqcI2mUL
5O5IEqpdz6AMwnZDKCTi1Bh4VUN0tlhSno4UazsnJEIkZC1iaDl28+tQCa8EKxODxZ7aUqg29sVr
27IZW/8XQvOPaO4TiUDSEvldQz0tMka2/Kl5TXW8mPUkPrei+paPyW7JgOqcRSUhVsw68ARfGJVD
G8QN78D4JfnNa6GhlARE6ZY5S1SlaO95BVIsVxXW2oP1VY/Qev0vVWdpHPXd0ShYMJcZHQRCyyz1
3Uqlt7qj4pgQ49Eg4XaSYTohDtgEJVsGYH6srKoIDkGabqU6C/aPoUZTqZjY0SVhtS2kiM0Mgjq5
Mm7WZLwIMXqS3qhZT4uwN4eveGSmMXMfvTT1oKzda1F7qGWEelbck+YX3xGZY7hRGFJSwF5eiAvJ
Rc/ptZkygceT2x3wS504pkg/9BITgBE8d1Ckt4ay7dmXxm1PsqMg3kamqaaxWkeInv0w/tRQV1B9
gmxrtu1eTpVkqzQl86JsWY7SU7cQAoX454qKXkQHkSHSU6YKVDbQdFGh3xZ05RUE+C0a6rtUTUuZ
bDLtqSHHSGofraGB3i4Od0jaOIdlnZ2MsVimG9oWPtHaQ0E7WTSCHQhSLYC8WkoF0YklI1gt57ta
ZUmr1SoZ8Un3Ghcp65GUXgxjeEbw+gv8ehyGefxutBbtq9ifLmq+4DfN536IT7PeuPigk42JdaIo
2EuPfSh7miBMRA4CzCnpAwrEpWx0K8IfaygQLsgHVAkTiE1s4lJqfVYpO1diUO8jWg8wHawqLQUE
/Yg9TAV5UFJmaFv/O8SXqSAaKYuYOMQJz7mOI9JDSkovXR0PTY+3T/4IRxayZfsu6sdAKi/0NXal
US2pZM23NdK4z0DtkpliCPmZOLpFuhycncfC1PZZVT2JlnkZic3uB51OWysO+6yuf5fpwZrEzyDI
mE7zDhhGBP2C6EiKTUb6ngibJqH7W2vhOS1gd9JLYMHDFmd6/9QnC0QsiuWoCSsHoTyrM0E+tR1V
kVpY9qrm8BiZOQuPOLqJNWbUFMCTUtH2HYuOCD/rKahJtkq7iYk1KXfNEuOqY2uOa/FY1AJuTjF9
HPv2vS/hilfZzPJEJq1bZ02U5f2tEITPccG8hoS39zmyLdzboxXwbXQggGO2kjhJTcEYN2kTQo3E
XWDrmVzv/ARPDFZqGme40lGrGm5hZfdiHLirpKxWD/0xDYO7CCW5wb2dNBhfqyFNaa0OVH97edsw
mtnksS56KOUizfILmeL6Fu80yL/0oBHI/Dlr0VHC0LuPRemWmaxB07a8D2O6YF7bp1GhgusPxq3j
PHWAnIOptraK2iSu2aXsm+i1BmAo+XVAQ/LLTVIprh+VO0WBsVJS6FNSGGIRCQFKWh57M3oSOP6X
iOJ5UiRvOE8goKYhq0UmMom8Trptg7hXe/GIHQwCrpJRQo7RMSe1Gm3Cko09+kE2mD6i9Ujoij15
Ce7/Zu/MltvG1iz9Kh11jwxgA9gAIrr6gjMpSrYmy/YNwpJtzPO8n76/Dec5ynSc6tN1XxfJoCiL
KZEg8A9rfWtQSbk1cb0fwnIcP2RYzsYU+5OcYC1EIgATP1kwB6AsLAyAUH/TGsrlmwNvZjvNhcZT
Z2dlWqei8s9O2g973yBTDhU0MuxK7ogO2U0oNnYTlNNMCeSTEP63MlQHO6YvsxCxbMPU+Lg4fXF2
ayfdtZBaN/iOyR7wyiP2kZ9TMzLGzbGgP42G6e59KbfNktI6dMNtJ2LkW2O8Vw6+OL9/7AqfuWbf
nsPBP+UeWTVe695PBZfcWg1nBMd3GS8R5CXvWmOKJHaeiw1LqzxPHpul4xPTuS9iBulvZsWXLDSf
pzYGXiZdFnXBiwf68SDG+eDaE2yFgESVMZKfHSxc2y41dq5lZyxpSm+DvfDA2z0dgDh+xkeCJloy
E/D1zNoV+YMyjJu4Vo9txgaCE7tLclHNx7hwABaXJF5EvvV9KIb21sGZwBwfGqBTN4cx7B/IxiGR
4VUKgE9dKXFLLj/BwMYHX4KnC3mFKsfZDzPzNYsMCkbOMCdlt2wbKKnQWd+8puHKJjkk4i4sdv3c
yV12sIqs2YoRm2kprOfQHKIrEAMaf9QRFXl+pOwkj1mRDgcWNIh8CTQNGlbZOphxow5JjsR6ZqNB
HpOxiXrvFqkxCgyrvvVMkmGH4D6El7EFIayOSTl+GO2D4WPqFxpurtrSuRBk7FzWe799OecVNr6K
xrXJXhM2Q3tLc9AnP/7rzfqY3+qwdTP6GhEFgOKYm2bkE8AJy9oXMP0OoSW+mANmnU6Wb25ldgdi
ZgRuI5jJZhP1oLpGJnzEjm1J8UAsgQFoN48G8YKSmWZO5xbV/WWMIoILmTq52oi5Ys7XGzC+90aB
N15pb2aXLuTXCLfyLiLGtbnelCX6k/4LGCTvsgLU15sEeYGj3Oac6jDHXN+QEMev0xAc6LnmQzH5
TMVsF5xVOInjOLjZNW8y57huu/8HoPNvRYKW9W9Fgpcfbfdj+btCcP2xfygE7T8CDCgIxRzbdgPb
+4tK0EUlyOM+a1B8pHzjHxpB6w9bk258oXUNnu0A3vlTI2j7fwQ8G1QdeIYOYL//HlEHbtdvKo3A
dBH3+xawbb7JKfbvOgbRtCUQMrc9dTMeqngxblXf8bkKWG+lbTttO6gMm7K1+31TMBBsZbgzWEDy
2US8k4XNUxT0D0PUmLu0T4Gyd1MNZIbCMmupMGbtqE5zCFcd+veNP8iv5DKHhDnAz6hm92Atyr6Q
JHK2zI6w00CygPmcTkV7EyCu31QF4aOg8hNQciMBmUNQ7GyhFyKJvTw230IrfW39KkU0JDjTMvAv
MYpecZl9ErSX28kImpu8w35DaVtzxiITLAaFexzy+qNf9v0dsclPfs0cxB27I/1nd45ypuem+Ql1
J5zLLEi28bz8RDmNboeFxsD1G5kHKnUH3xybKMg9UHrn4gM63fBpKJ03Y0q/NnZQHSvTJ6klZbPc
9NW5J/gVsBDo3YWlZ8bp3xRJur1tiwrokJ3epq1B8pXZsm7tKrXhElwcFnje59Ypn8iV9w6NkxV7
lxIzdBq1CwBoHdtoel6GFpzjdPTDqTyKiWeuJVOXqGDmvEBrA0NqEvwcfY5qpt5c+59a3MqouJ6q
JkXtPiXXglP/hQ2LUca4s4F8FoPD2iaxAhjspDumY/jkWmwojQnlYjm4W1C0fNWiz8Cxj0aaXU7J
i0gOBKNhqCsj12TxFe41xjoiv4eF7A/ixXgJqfe7vid9h+t4lU6b3pvJY6x58jzMbnJbfukDnFS2
va3QZj9UZsLrVoxQ9dpRR0VzDSqITSAYCa6Q9Ix9Ghpy4xN3AkmMx4q56naoLD72/XIyBS9HiyB9
S1hrsiUEcafaT6Yx86Zwcer5PXFz+7s5cE5qUJ/KGIKBq/K9nzLWVYvXPvYueSpJeGspT179rL9O
k1VhUBHTbnFRFdgWDXuG705k895AG3NcRl7esXgW3vwQtCSTQbxjA5BdFj/Qdmir3wNF4qXloCNW
8oqdFmJceMp0TjR8xipWn8TModY6+ZFjeD6IXITbEPGI8i/9SkmBtmjHLBnnwAcSDYadJow1vw4T
Y3YkKhi73tCSCmMbH5Yk+1yqDxWq4ZsccszW6/M72wXg56K2nGZq5gyKNMPMhGN+nF6l/Fyn1vg4
GC+uhfCUN1UB/gej0xC3l7Yp4MeeFylT8eeBUudC1CdkiiVC2ETvty9EdYxTUX1qvOwAL0Me52Qq
TyRBJlvZlO65stpHXPD91UdBxKrbP1j0BPe4zrZFa41HWfT3VTuIYyigX8xOhzmxwLKS5xnhf9Ik
F9YgXY0dFgAZMpSz7FiFlX0M2DpMNQdPsXdGYmkMYalTW9RXI0S2ODJoy+2Z0TMQ9X2PFq+ugpON
pgRt2Verd+9bmxNJ0uaPlC3kKLeWt40+MlgkAs0vu0dYXRtvIZLC8sacTJ2lOvi8pbRlww9ZUfGQ
687B4vLPejG5h8yQSKlZUil6uzzS/KgZY0uYx2g1k4DTYsduxhqRVjv1/eyh3p21LXcs8tdkpJ8B
I/u9ihASOlHzlHXIOUKXWRYkMn+XthMTaZUPO6/LmLfgD6ISxQJmDSfnZ+Sjywgn3mc/UKcF+4fy
2BDgeMmvC/Y0cBQx7a83PuY5+SW5XQMWbx17h5XokyGxtirfAuVV7qfJ+JGZ2XOkUGRZxni2CzbO
cQfapPSOUVP98CtSXENszsJkpB4nr8ZMXhlmU0KpanGWhAXCQste284ANBodQBraOxO+AQc02YRu
zQeoFdmHqm9YFsbwhscZr4s7+IcMzGreErUj9T+aI5aXeK1PkSoon5s8OGautaMFZUgwpc4+PWkb
+Vdh01+AhLM3IL2dDdK0J1+LziZ7QWbDoVAS2H0uQ+YdTYJstPWa4TazAnBN9PbTFCKTqOqQkFsv
2VQJcfR51SGuTqIfKTkAw6BPqsn3KB5vmUiMWwRNhBcSidj5C4Jco6DN0X6hDsdaPzoUixFuUMcA
wVZW0V1GHvRGlq57kIn/M/FoqmUlxqMq5ZeuNuW1sTpxyEmH2Mx2SIRN0tAywkBrC7KOAGpb1zBR
hDfZY34oRN98hO+77crcIKq2vkeGVn/wRiO5lsCg466wmTHhcA+Ud49bZzxPfPPqR82lsNrsHuoW
WiWuKkZlNCjDjPB+7Je7wE7Zp3pJdoDz8R3v2SUyRHi79LHOCBU/lUjda1jwR5SCkaZImu626Zgw
qoxTU8/HsxQO7Q38iT1hEDddNX8hRX05ZMrVh8GpwDuznVmUFGOZbYEJw/lgHxOk3Z3DDIXJJ/9u
aSBCURcbKAviSt7FcsBfMCOmCeNXrvajTsxAJlCMj3P7DcMTSS4Zgxp/nFlTm012GECAbL0qeQhU
rwUut8MSteQygQcwkvi5a0jyK3pkW5GJO2n9MCpE2WPdi11LjtZcIQd0fcJXMkednHFGko01Qs7W
l1xEwVHmwZ0XsqgI2k+iM7ztRFYUEoUCsD+nGpOn5SjWy5r5bihNdbJk+OY77I5QODJ4nHy8AlPH
NsvxTgGvJ4KJ1DwxY3voDZgo9gA62Ds6kiy6fiIiygncb0r4sA5Y0JQ9uNPFn+h8h3ne+w5KgT4b
xx1pcLTFBM/s/c76yYXZsazlLh0WA2HmcFek1mnBOcikiE2zVbRfbLvnwOBsm4X1tbOy5eCstvXF
ei1CAuYJjbuGlIX6UmbHZY+dDKFxTYHkTo23m7maE+TG9MQUR1ha4cUi83cz9eiFlgCpTcKyMv1C
dHuD0p7ddD/ETwFhnMhn48MULPxhvLjET2j/QsUcLq+dl9qgDZoMeASJ77rn2f/QMhS/rSz3sMTi
YsbxtuMkR23CqIMTA2G9Ytjn9dkSO1L1jF3MEohrYbJNJWOlGmjT1Vgkb+igeYnQ5faImKczF0VU
2FWC3b8DnZgTyvPACOHNV86jrMPxIwZaIiNT/6EoH6seUQ/9dscOMZluMClvgsG9VlybC66ND0hw
eYmyPmCvndvHqD8QPBMgQveSj7XTEKqXKc6okc7tq3dCssBufTu4Mvr5noalesyq6zKDCxjmS9pF
49N6M9XpM+bJ9G7yuvEJcj6uhyUaTyGh9nsSdRQM4hBfSIv8PcG46UqeqQczdG8YXOgr1JioRy3O
gQkvBIzXc1j3Lm4Rk4u2Gz5xSazunDAk8HmMmz2zau/JjIQH7s7LUWxlrORU751tvK63faO+yNkN
9la5GFiMJ+uBWnkTFIX7ZLoLcoYsO5il1SGy0w8F2BzLySxvFkYXbtw7T1nEh6NrKjyWOPZ23dSI
48L4dW/nA6vpuJ+fYQ0zh8jJQHYL/oR4dt7cBSoFnEXQ1vgJ6uatqwN3J2ZR3pYm2cdRLRMESuLS
upsUXSZCnUui8HvIGSXHZGa7IUJNPTYs103UlpWCtqX8zbXxY//BstS0ceT4nOcsUSpA9Vu7Bkcl
nHviDD54A2MeQxmXGuYv3A4rOnWuXLZq6p9wg8E2RGlNiIe3bTPtOYTdOxAeqYY6RDOXfMqjpUUw
wuK2MACTc4lLDuidLTTL1stksuKNp+bIwo3Z9FCxQwrzvWHridkoTr04tgprQERcUjqwPQhuyqI5
zly1zlZQPhNVMx8zxotRHZ/cQSJh4BWyKBdOJSuDOxqO+5J5VWF5XPSC0UQNVaCiyRlBsxhP68E7
xInvwFphkNiP3hMhAjloxBa7Ul81R7cgSisJlgtG1VeYz4jCnR4Lid1VyDGcG0IsNsAiGOCWqj6U
bF+ILmos0luUSj8n5Kpt2mrAXkQOJcHhprGZJUvbeeghwyzwvOfxe/qV8MvinloEjQoHs5+1V9d+
km7Q3XisSHe9rlBGo762wnsqi6D50Kjy6MbuK8U5WmsVmLzVwyULptcuq+17Tjc3LYjDLaFQhKn6
yB0CK2qvdFMz3HjqHmGfRkNgI0HKF3jZzyJGgQz+ihVSkz2aqTgKdzn71CYbP2Beh6H8hyv5bJh0
kwUB57uuQVFqsC8opvs5MYvTLPjosptKYhv05ecIGoIdJd1x1FwTUl3PVrQogOAmuU9l+ojg9jPY
JOwYWSb3IzFOtq+FZWN0S6Qd5eKYP+I6verURV/SrECxfBzLECTo0n+PuO6qyfO3PYgPzAUoTBsa
1KxmPKXmGg1xHGenZPS+LjVanBHHwJkRpNq7Do4kox92QQ7j2e8zib6PLsLMCU0SFBL8dRFLGpEO
10SNu2gyPCKgDnkU2Q8wI/RlEOHa5FPLRsnPOqoOolPjsUlComJZRNXxd8+b3GOfo9DLfTGfUomn
GkQFbHjJpTvM4om1Fobd7ZzTpjnI0JmNeftp9dkP4XOmTQZj1p5nhXAjyabgpp1T4pqgLQguEk+a
LB9ifNhpK8opBEQPWwONTFRfpVX0OK2dL74AjpnE4s5h03PKqog4gBwXVNffMtdEwCsXb+c4AiVO
4OFFUvIDQvmEA6X6RnnwlnkInjDKxYE8eTNAa/b9N6bXPUUZWz9KuBalrtaMZEO/hW/ER94hjax0
iZDmw4X8gNNFImKu+AWOFKfFk5ASc4I4n5NkxwLdiJAZlzCXjlaGYF5aMasqj6GpEuK2U0l2ddtX
Ag37Gycebu3GvyQpTp9SkBZSigHJrFM05yDh/DBgMD8P0zDvGC1N8Dspqf3GOFWCKi/rsV03tzHX
ozNHZMgRat2G5JjtPEueBwsiSWlNuEAMBLbREDxbDphXCqwfZVq/KmMmmTXmOBF8YqGHUoXBWxLb
AfA+uHTo9M2b37LfCtVQnlhKMfXHb2jU/HJEvR6rTrKfgkwnaWQcxbouUvjKSiu4zAG6VHeyxSGL
uZRHA1WjQxrZTel0HyMxEKPS5l/Ima4XWW1BNlcHGe2E/7AMnTw5plft8xZpdR3PANsREw5ViBUP
sBOiHepsFbWXeSTKFnUBqU0QUcMtVZhlMiaM4o1od8k49QjEaPDyjvV0gEyiTEv2tZ11yyjXur+D
XcDSFmrOHPwcF/4EJsX3jQ0iPsVjxpy22oXRwIhqYk41o2bsKpjq/VQgxjWdxwJA1NZzKMmVGVtb
Mb/ksWkeh34+WhYTtBacX2uqH45AJpzI5GtIAV4aZXCkHPk2YlPfujYX9vu0CnETYLz1S0RQdk4z
4XY+Zw3lvMGTIH+GwE5b1t3WjF8d3PFAQ2djNxiUaD56h73dJQfVUxrS+u2rIioO4/BBm376trqR
+ZyeLEqhXep0mPIs96OaEYKl7Lm3cZN+Sjp6mYHSAIRUhiAxYytQeV+RpLRfsg+lYyIurFA5AWfo
CYt5IyymhBP71bJ5goA6Hxl0tbMmdGIBKWkeYNrdiPoALwRnaCFpDqJUIbBmcZIyztrrGX45u86B
jhIxqqJosiFkTLNh7KM8fYWIFWyFyShmqdKbUvYwiQaWDczXGKPV4dPiEnqHcuNl7eLSBh2wYd+F
XMyOKlrQdCJ5d3id11bC70KelYoxbp77FpzJXHnBformS6zuJ8HYxqgGY9vhSlqmhMRDNqZRShYF
1URLUgRUIF3316niKGrCG9oz9xD2fHwbqkI9QzNVCwGfUU3hlfWpAgyDJiue9l0zgYAo5Hjueuc1
NUba+8m8ODE9cimqAuXu2csfDcv93C5o+qAEItpvsDdIsYv0qHIZWxSuJgJyBUIy6DNjl01sdaO8
sU6R0zwtvgfkLC0+hgtchzzWks6uqHdJHX7IaZxux2oBABdGbxOcnEvY5Y/OsOS4KtP7XmLoZUt+
bTs0YD2N954pCWaWmaELuLDlgYzDl6EZ+StpNfKuvumS2b+piMHbLlUzHQZrINmkzrdxgQLbqefH
RPl7FkRvXRqU12gpkZ1Y7s3/bDD+vzAHrhRgAf5pbdx967/9yTK4+1b8+M//+PijLLslH7+Vyd+D
AH794D92GA5gAiExwDuWjefxL0EAvvkHVzPL4ttCBtg88cD/Y4sh/uAhDf8XthXo5cf7FiP4gzU9
ewzQCYD8Hd/575AOLEQfv20xfE+vVzzLFMw2LZgHf99i5JSgqqhNBOd5/Tilk9qHRfroLEtFdOy2
7mRwiAzrQ5mbhMmZEsyWcLpD4Zt6ZAIUvPHyB9zSJKYRYMiQ+sikoN3LxIn2BXayjTcz1JP5iIDa
6+6nACt2YfT1bo6xT/ixs42vxSiZIoUF5vqB/zBq7SN7fpjJkD4E1ksZYihnZGNgX1n0c2WsZ22D
GJG4vyCVzl3EtK9pOybnNqt08jZstSkgwDdGwO8A4kEqxUa8ayC8oz7wj2CoAJ1n0Utg00Dkhjtc
hoATSTvJ9Gbo+uc0fkjStkY6NB7jPh1PtHJf4nDAs9RjFOqin+SiHjvbChngN3ik6uDqVNisMzEb
GyPPL+TBL1tPAt0vRuQ1jbQ7BpacUs0y1Ki7UrBRYYwRDhY5WLosYKyenT3RvtLTg0AAIVDZxrP0
xmavUnNEr008+Zj752KM8T5JcQujJWRq72MTcKAS2bfT3FOmONG5jEeGI2gZtqGWDrCO8M8zYZpb
LxiasxLmtG+DDCN5vCC1BaFYyfE2iZz+xpKvMPeyK9jRW9uwcfh7RAvMaTfs27rOjm1OP0jrz5J3
Zjxtr8Fe4bj1mDWRr4ywIiBUDaEhpZujizjwhi8O27oNm6AexwZKlaSOUdgq6mZFHSipB8d2ArZR
+6eYCYrv0s8Y/VtIBdnqUnKmphx0cenqMtPTBSceyHHbU4MqXYyCWvvg6vLU04VqQMU6U7l6uoQl
deE666LWoLqFLGKdDF3wTlS++EeXJ6JssUtQFae6PF50oTxRMee6dA6poQmkhqqky+pOF9gLlfah
1EW3octvoQtxZoHdLtPFeaHL9EEX7L4u3Zv4e0sl3+qSvkCZerS84uCWxg8WzbjhdAPA+hsjEi0B
Q3yWa945pVdoddNQ6vYhnOb6YOqRJT8CQlK3GYB5qEx16yHpQcBgqf2k2xKlGxTa9q+9bllM3bzk
uo3pmh5lc29+nqEhAqAX5KDPza3pNd8n3Qal9EOBboyiLvxaGNO1MMtHxWWTCiW5dXQzNdFVId6V
e5OkuJ012p8DpvydbsGEbsYGurI2pC4hdbA7Vou8rb4linCaUTdyi3gEzFWconK6D+j0TBzngxS0
fksRHRGUPtEc/fCToGRtN6FXp2O06Bw9OshFt5JFb3bb2ip/FhAwVUcLHqvQ5ngJURmgDdEtKSS3
EmimBUCr47y1lN0Nv6x9z6v8mqTTBdk5YgxOSPtceK+Nx4JRN8B2wD7Paq+dbo2lbpJlUOC8y54D
uueJLtrR7XSvG+vsKzEL39Ep8kvoxnuhA6cZMAAS0pSzhdazBRp1pVv2UDfvketvScXTLT1xVnTv
dPkF3X7oa09AP1ubmdUXyFHnlUJYXawmJhAYHwYzZg6/sM8PrgieSmmiTvIShsUZrbfpJNiXKjRh
7BwThLm7IaGmIIjrYFZ6CxONd4T4FifhcjJiMHqcVHLqMGtHy3FGQVU+51Ri54oJSI2Un3lIzFzE
MDk/4Nhi6S5OBDDukjAll8lvPrv+xPg+t5mboPFuTPulytlI98uQEHS3xKfJVhk6clbhw5x9GhN2
xvCpUX+V6bQfu/NCNbqde7fDDs2JjolPr0c/5MjrbGBOF6qIb8g2CbfSxp/LxMgbBXmX07KtIzqv
Kl2e65xZbeL1/sNnlWOtycJBsWU5L2PPSMhzqdyynacHVYsNvNI3L3aam9cSgbtjX6YpS++IGgMr
A3n8NpMJBkv3rdGna+KL8bsUAFsL783AICLKIjwaAuIVGDaxp55EzJQB/ZDTBcP9Tnnud6ewHkzX
Q8SO7GrfekRKSizHTZW8khZXbqDsvfR7+jsSu3B9mhG0ONtqdwjH/DOkycF8Ncek2fd2fMQe3+Gp
psissBkE4XA2YtYsbspATfQ7O7J/NrL8lLl6YtAGFl6SBABJnx7IDrQ2g8vIPA7y21BlD6JaOBR6
QfB7az/aIiGTi2p+aZrhZJR8jilEjqOJyyFBRl7DlN6xUz+4C5Z+u9iBGsC1UhCshUhyn/Z3/Rje
N214cApBZlfAQVRLxmfWlyYmLm4mMP7AqghRJKE7yCaXSyxY0LoSP0SOH6aymA2h2j+QmwENhfWJ
Qk1xgInKpZi0l224Q2+O7KHkNY5kdSTYWevaonsitc+lAMwSs9vL1blKOeQWLaFjxfV1BER8Gxmg
8wfEjomLqrfNocw2MzKpwL4rgvJkdJnaUk2ziQ60NU/HYQfT9OaPTYr68ijS8Fu0eM/BEmC8bIgW
cYv5YqoKOMTylhl+tOvp83l7pqMFhqKPsrcp8M5wABHOuS/J4r+5FOO7of3U+Ywrsv6j5Uwv0ajQ
wTZ46tIrJ4WQfSfhfTL9EPILkj5mYCG+NRy9QpH2bRNl8ozKmfweFvQl5wKin7Ghdv0CGbGpabg5
SdakkYxnt0UjHBmYTfyle51paYjaNLAiXETrX626oRxxsOaLlPVrb3+AA/gpW9Dc00ncRj0HV2/b
txUmhiPqaGfLfO4cVdVLO3jgVjm7serxWKp3z0HQhht7yb6LuQHbYBCQXI7PKsVgmVoZ4Bq6Plz6
4ibqlyMHN4vLCKEXK4LNhAsrJYO1zvOHkh1R2TTfjVEesoJYkoDYc1KZWRf4T6xiGBoWHiOoBbE7
djabnG5Uwu1B25OprWq7BVBPuPVmkAR5hOl4McFzkks+2Yzu6YGrCXzuejP1DEuGvKj2WdZzwZ2Q
NQxhk5+BDM+Xti7/erM+Judw+vUNDgBKTjmynBpIRcj/ebMCxlsAYWd47ItmxqcuuOdkZcivX/Ph
zM8ghDcFCuNLaJis8EYgwAMJT5swQWuX1o9FNjjbMWHhXmoVWqc1b+tN1qFMW++t33DrCVu0/kN+
AdVDjfqF5vgnVR3BxblzIICvj6+09fXeerNy17uheXNTSuz3h9Z763P8es73p7PYOnc39ZKBoW1e
VSrtSzU+MlwOzpKh3bE2MkLoS+YKiD4RE+p/4KnFPCbA4v8CvPdVicP+1/9C/64hIxRmwBC0V/L3
yvtuCx0Xu95dH3y/+e2xFaH/22Mh5Juis9vTb4+/f+mHCHDTVKGJqTiRx7Gh8HfWzaXVNxGGgUst
J0gT69eO537Ka+Yi0z9TANa3dSXmkxAGHWD9Op9bIgDWt1nO06ciy0NGKfoxpPXVqXOC3fsxsd77
7QlbTeiXmtVvlxCk328YPvwJ9V8fSzoXi5zHLOJf5hT8iiyIQvkiskoCNoTXv6YVrPeyleSf94W+
mAzfV7p8kMfWTk0oIlJZest2ccG243Y4R1aXuhCnmBj9etuiqOGN+XV/fe1TvSOuXPIzzBJ6O8uM
f8RmrPfW/IL1ZupvYbuaZ6EcjI0myP/Lr7srtz/3o6PbGDAXvP5l/RitN56X8i6wpffPpdsvOz+h
qbFYQxFvyEdnjSJaQ0fWL9d7pqalO2PamNv162Ak5FIgnQrJRz7ZdfXFAK1+UyXIvWceWbKu/cjD
2w5XD7tNbPGcSkS/fO2a8Jgtan6w4EssbfbgJ+7RbcPPbdjmF/Cayb6hlD5kfdMeai+EB9ZfptKp
n8rKRo/iF/eljcyZGB28etXC5XLA2sH5kmZOJsu+UrryEHDfHDcHqzFQoDV+np46Jd+EZSGwQDZj
ZxBX0EPZFzcFuzrk1g5Jno9CK0jPFmHjmygzyFMZUCXIDnzHYGOuHsPiToiKK6RU1C4gMjHCyewC
yGUzu1H9wXTnnSQuHYLz+GUUZQILJe938K67fZoL8ocjtHNyKn/yCX8iva0+EwYeYG5K4tMA8B7Z
2sDieNqxn0b/1ZmcwKSMzouxOLeE5W0Drgob4gOTO2FTEVotOEMCQKrilDGnw1BAqwnx+k86+aSP
OWZqXFrWuyuAfL33279ZH1vR4+//jmH3l7b1621rB8CwUR7njcQku95Voz+QIEgarA4HUjoiytI3
65e/bmhLtkGO9KcdiM9IaWfUNleNPMcmCj1UCFyEcDRLPobGGHwkdw/Uqn6ObuI4Xu9hWa0vWavm
s5w/vn8vLMuGJRqhYOtjjW7xzUXerD846J9+f4r3L8vO1Rb3pNh1GAzJkgjR9yx4K1YofI1ahcc0
1v/9Jtcc/UlO5zRn2qg5S2R48FHgYO8uS16iN8z4lK+PvX/j/Us06VOuIer1ESXOr9CB9btRtnwT
XWpyIuHp1pu6qwEKUOdtav16ra9LWnvJkUjzmzoxeQ8d6Vxzw/IPK1Z+fR/+ApyH+YzdZX2LVz49
YZkvlo26rNWBLuvNonXiIo6j7dgqH9GjF+6Ggj+tdSNxmdIabi+Fk6tTAKjLq8t6L0B08Ove+2Na
E7wVk0A7BulpF5HUcin15ZcMdf0nZ+1N48kk3YfqviqS5GwAhqoTishpuRX6TCxG/sr13lgUyzE3
plOkc0IcWeNQYGFM4xrtWz4aG5ocTJfr76LWE2Klf7f1l2knYjSqkkjC9f8+y8U9VLV9Z7dkhqQA
hs/++HVJp+EyDcuxrtF2sIksL0LiwHV8/97Wf2unT7BtmkX9zfr1nLMlQ5gBjjDF08nQ3i2I04nU
QlRQO5/97EevkznWm7QPnOIEBZ6AETDt3U2UAukIzPwy6cfWm44sakRavNyWPsLWn1u/Mbgppyr2
I1wB0vV2yFpWU4Sqb/7yr/QTvf8f1//X+uP/5WN+F/OM78+w3lt/7v2x9y/fn+b913t/LAXDjq2b
mVnnpZ/C92de/7FXTJQev37395+Jc6BdyhL794d+/RNDeExNXBTWQ02okNLRTbiE5KFuAQvkfN6r
xUv2A+UdLT4fZUMffQyv4urkMD25rA9Wan5GpR2T4JvKk9I5f4rsryqqkp3T2hYQFn3IrEfuepy8
38yef9eGiTi0Kq3N/XRP0mN78XWEUeJz+Z/InN+pEjsxIjsj3fT6OlynxNFtLP37rL+E2Y6PEzwq
1JMLWgC7OEkDDgbrEG/n+7XedFgJzotN1ZKPYRdNco6dNvXAnITpefVBkI390cox9225ZG96K+sv
63NwFWchMym3P7ZWfqnzeDwmffGz7ePmF+Pwf6wR/84a4Qgbp8B/vVj4ECfV30wRv37gz4XCujUA
HcbwymN9QLf+T3Sy7/zhW56wnABTO7Otvy4UrD8Cj61BwIrs17bhfaHg/2EHnmn5ji1wTmjg8v/5
339DSHa/ff2/yqH4WCUUAf/5H87v6GQvCCzMF65n2dAl9Xrib3DHcDIQQCHOZASNms13FvI0Z3ym
LtLyInJf7YG5j//qj9ZDHeDGzgOHcLLO/9wEyBddVGzo9KJw3zrjmYKFdSDfR02pKL/Gj3lVuPi2
5/DCRFadSobkbtDe1xaJaphONU20EFsVAqTjuOfDEQdnld5Vvci2S45S28UbnJnx3it9f9NR1x3z
RcWnwhLMSDtxsbpB7P/y7v0r4uW/eElYjGB5cF1h48D+jXUcDH4bWhOhTeSdBmwSEhtCh3GX18kC
KMLAkab9BF2NWlLZd1DhT0JlXw1LurCQ6AsW/tK+BmYxBCV/TXQNajKFWPptdDtw8EeDHWogPy8e
gSL/79+dScTvmfU+6yeAndKVMP+kY//Gwg5jwRQZpD99dPi5aEK0z3ZxX9DfMcHEp7EolkPTS8lo
jvk/84nGa6az0/ovVWowOGkjpvFRjrJ8ynHMVWIvp+U0gMmXc2ptUg8FWsdepGhex5ozmC3wEFZ+
xKoANULn5jc2ruRNkSqIIOoebgQaZaP9Ubh4lOuwv2nyBORtNd8sY8SmQd1mkzOybfA/izF69ure
QW1snU0ylzcjZhncazfS/xjF6CK7ehgOBMs/q2s+EmRjjOJcGEjREx8EjdHtqRPwKATzLkugUyvn
layWBg39+LbQgzU+YCF+jhi8Dxg2230HeBQ34BgQRvB9rXVyn+4KAzXWGKq9WBSn3JEvtBn8u64Z
YAthaDY+YXLR4bD/l70z224cybLsr/QHNHIBBhiGV86DSFEUJZfrBUsud2GeJwO+vjcYlRUZkdEZ
q97rIRSU5OIIGK7de84+2mfbJfg+nVY+hmm3cwSbN73HM9r6IZ2tTn+AmQJ9N+zhn+nOHk/sLRdY
pmuFU7XlTgASVsuos57wTn4GuNEXYgBNFQMA8UbjIxlvqqdllijrww33BvyIhV+1l0gCRtZLJmcE
XyySDHkmvE4EAt+nyV57iO65nFjg45gMwrtArWxNgGRCE9TYRK8+zz+mZHSXtkSwQagPXtL6raRh
tSgGxg7VrK+tCviBlosOLTxm3jQtUS/lKxmDdI5S13wUflct0Z6avsE4u+qeEg3TgJvsUtAfM+Mi
46K+YJR4yJz2hw/0RYaM0NsJgHOUf2h2prjLwVn5ek+adTE9BS6Y9bEcv2f9S93Pk7oqfy1H671u
mx9OWq1jq3tzXOUSVpf/bDBii7AuF0YUPdYJAuuo67/ZVfl9AmZnAalqnRGOijatAxfhg+Ufy0mH
ogA4wcGEogpxqtAnYMwR22iE9JfUcI1KI4C2bADjnCkqJM3QJrbGvR5WmykEVdT2j2PfbUPRPoSI
IFotXrpq2DdJ/emIJ9PrGU5mL42BoJE0pQ8UDJBHUOmZ8XqCFlW4sBkKdo2KKkEFBUq70XkPMaiv
tLDbS4Rti6IIl5ZufXMT55Ym0cHSpoe4DPV1qGIwxnGg73I681024sQqrrHdfBSi+R6mPZL2eQjB
3joPu/fW3ZnkzKFYYRCcu7vGMAC3ejShSU9fOZ7PwmrfpoLyz0l/NK775fNc6nQ8QIb40JqwXAoC
0/Bc4OVX3iXq5VvM52nE4WPiR8ekirdtXb1gPDhUfXBxpPz0JS8gtz6scai3jpGgBvWvblye4tl+
jOsa5pu8phaYFwsIjiE8Bh0+Q98p67dZYPxCx4/LPVRMT630pUObjeCXFo8NpFbqEQCYqQD/oRB0
NfqMDCuuWHw2RpJwHySismoA3GH+8FjkNlt+QquyHk2re4lU8hTbs9pfgzYAZ7t0ST6WXbCmomO5
9uhPNmcMREjogsKCkyH2De39uA5nv9YPIbMHTGPP6LcxG42KIQdiFCAimNQGHajS/LhJO0E+Lja0
X3BuAENJHHLVEdU20CJrTqU6i/ZMgtcmWzoDlu1kBd/7Cgfg1Ktf7CzpQfjMmzTAoS3Ry6XxNP8i
9py3BEuuraC4tf41sFN0xGhrIh+GrOu+u8p8CNyjz1C68QJIyP3btB91BsaV4QGR9LdFOhGcgmg0
hIRDwxUIlj5PB4TfLBwbylEUymrT2eHNH6SxA/OyZ/rIxL+1US8bwYZu+aPu1fu8Nb6Zcm3FdbpK
HOdsO8W3wKuPSSTf2pQlDCU5crgPHXTyCrX5A357JNEeUYwdsqo4xK6VNwwuOlrcXevcMLvNjNZw
yUYl3sPAsZcOlzeE3BHwVfPVpOWBfIsxWi6GjWmZj2lZv/qhujBvx7WUO68GbJE4aeDtMeRhRPTT
xNtZtHNlzg2KeLwSWV/ffzV61RXeK8MmNLmlC7UxNN8FuJKpTHOsRsEq9KAvaRYeCYTLSASZl9kJ
igbmx1/K7J5ssnRUkP2wdaUfVB0Pu8i2Hwg55NKOun5TmH25EaN8DFrLBp+TYVvvbkqDZB3oI+sL
154RD59MjM+sgvdp+sXKwU6+cEz5PcEptYp98VFq/rd6FkH6nbfIzSLfqEDfmpY9J4CdMifCagRR
mbnXqC07FEWeR++npBkME/s5psOkuc4bZABv0WVeuHqPy+hjzKZ1Z0vzQ1KIxOyLahTBuCwVvq+o
zddJDWfTFYATAXdVJUifyeUF6maA8mmGNAyEK0ZtfbGAhYQ6UQO0GNCZlGb7GApoW27mlSc7j/Rj
2wQ/J1e/VQrOIa9BLeYDXmsa0Krw6DqdjB9JW2Cwi1+kFTJmMArYWyaakzHe0ijYtwHQLWYj/tqV
tzaIgoeeZrZK+wUt6otuDXzY1vBzikyiOcS4FaN4Cesm31oaHTeDIVjnOLeB+Rnq2oNo+zNWGWZU
dFelCc6SZ8u65U/tR8pAcCs5JE4bmcanwe++Ta7FMLPIbMZlD0NrPadKrpw2ab/Pb13rx3Qw+Txo
g70FVfdz0jiJs1B/G5xhIbUcHKvlfAuM7DlzwE90rcHUGQZiLcqNA2K/tdKfRHLqq5Jqu40kpg4s
vF6qXYauf7e4IC4ny4R6nb9AQVDLPmWcU1XFqwuKn6Q7/EHVvhvtqyaGx7isJzTDN8rPg9YpuDYk
sEmL0Y0/zaL5RcNfLaZAvtxfHZfHpYX5JEvHFPRqdTRtayMSAjti+1cTI8QelfNKS+mp5xXaVrMe
QF67/tkeq0fNq3niFp3HFM0t0VRt7UYb5Xkp+oYfU0//I0g6PMYNrQ3bxM42OLgvh32bjc6+VTbG
vQHl+9wOZKk3iBmscjgi7fh9qhzEPYOxU5qllmZKMCqKdJinA06Dto4ONFsqQnq1eKeR17nw6mJT
Yn7ZuFO0tkq0AIU3XFKHAA2tiKE85YJZrTAPRk1bv85SzDB9+ZBY6c0ABbWJBTuYxDI/3TYGz5sp
Rq/MD6cIQ6vWUStoEWQoy73FSWhDWAft0iJ8BrjybIASzsFA+jLedkXA6W8MjJbybufl3q8oqJk+
TLPxJeaNTwaMx6OYxIp2NyDFkgFI5tdnUET6Nc8VF8IgeqqyRNuC6cDtkVvg67NuFlJAWWn22LUR
ctJdahgUr0oXnJrC77nWgflmKRCUytGOqcWcb+yZpuSBRfSGn52crHoOYcOgwKe73IfhsUuFtm0k
p4dWMWukPY1gfe5vMv2m1YmciUb53P9s5+5oP3/R51br79/ebxk0Uet7N3X+5TB3WLW513r/5W9/
YF7SuR/bzJ3Z3+/ifmucO7g48y7V3MAsBp3ZTAWdV5jbMJjsvdY5tID7iEkQFJcYbysd4nuO/P2L
mB/zfkf3b0uay3kc95tqbmerexP7fjPRffYXfglTxP2u5g53Hpr4EuUAtS8W2r4UBuggGD+m41Tb
iCnr3qk9eiylFxy4fDw7iKS7ePRvlix5W+a7n+/mfuv+EAHAA4jG8w/Tuc+HshDGjs/CFGhJle1G
u4Hbk0HJU9XwEDUBYRrOsK7IziWoDtSNV+v60fdwQKehO51jnDWs9RI6gNZAtLKmI4dM+FhrRvio
3BCS4+g4rANNjverMiB1QD0OfRLL1IC0uwyAVjk+fFrFRUH5rbg6xDCv6rgLN1QwVHNpBUh8GOXK
sgsiBTRLPklBDwrmGyw/qyKlnIHX0snArSLlX2QFsASQeBV1+zAr8WL9EeX62u4L4h49WCCBFz1E
Yf3a4l2iSszXVQrm2sjQLbXInjXsNIab4VjDa7bRjJLpjMHjN1IFD0Mvv9Nf+JzqKdlnGVVqU/sM
zIAc4W2LMtDVGA6sa2jE4J26biHlFD3YDetDXnKpaDOgj00oQXRzQXJjxCYp2qpjNa+z2H1wZAb1
U8YA/yiM2oHpXz9bhlCnYWIzpWdjs2m7HEYzrY7QroNHQzHkEhi32eNbe4gKyIE9pM4BpwylRv6j
bx+mREOFZ3EBa7QsP+YGlVhcBc1LMEb4hTWP6hLRF5rMPn1znOAJhb5DAyCGucvk6zZM+ZdZsX4P
BFLQK2z33uCbzF+G71WSqa3D9PPEIeKuXNHmbMZnTraYwZ2OewR65RxBVTKQv45tSfMkzd/owrDd
K73xEVPXJUli7MJd8ENi4NuXhfUjVU54TPw+WSuboO+yjeJz67fRWTMH/DcB8s5O2IdxqsabZmvG
Ksl7VstUXKXnubdAa/I9HCycniBd2dXbF0X8A+hwcmEXfUzFmseueCjnL8gJL+Mg+2XoGQTWom95
iRz7AuYt20WdOjV4Li6gF89DbKQ712xphKvhBUUILFCPEMXJubirPO/iKxIx7yFK7V2I9C5ka3Id
R9DScc2kcCitt8iubT5E4oNworv7UEH3HexArHOPq6pevflUIysuYrCdZezt075YW1ldnssKQr2V
BdYeE8AykuYlGBIdFQp+2MRL213aCNQRN4NQe2p0+2QXYfAoBJp2sBnFVvXBIbLyfBNm/s+2T8qr
oSCD5L1DqI2F5syQvGHG9L2vFZakdqspvdjjIjiavV4cJUcuMadw18yXLOoPYSghBw+q2Thh/s2f
s3qdvFsZPkOCAW1gpWeQnBwOiH4CGNhlwTGgK+Ng3Elwweb+cJaKfolrqyfaxd6mkIzXgWhIEsPY
xxuyhH/boLUUWqgdmRO1Pf3ormZAGnTdrzhtw8dOud/9zHztPSoZNdXbchhrFGrOIqyC7GAEdLu7
ydwb5K2WpHdj2WdUQy1BPHkdvZtR0WOWCtYa5uM6y4MnDLRnHws9SU0tlhhUMyEAAjPXjqWLF8Ew
sxgf2+ukp9Cp4yzfRjGoMRdFRAgpg4bCIiB39Eh0QnfEm57XTzLKLhElDeBbFwyuPTbgXjuzBMaa
68dQGx+pp+NNUefu3idVMum8R10vMRXgGMddPZ59gFyHOrXwTGTgyaLWs8/SHlhl6hxxjO4Df7Bz
ArMH6FWGfqq/VcBKIAkSv06X4+KDcRSKgjHT5VUPgI1NAaG1uQVqUijIflTneEtqiuwhWaHXFmsl
YU01yv0ZzOOraeiqIxqplSPRaONLXdEr3YB2orVmWy8gx9pdL3u2R3TgVBp7u1JHPlu3+UOdvKA2
PTm9jwCmHfzDSL5AWx6zAt3ElDZHUTT6Ez3LhdtwcC7KcUDc5lVIhp35y/1WFD2UFZdkrdIctkbz
TVU/sAUm/hwpxiHoY4Ix+2wXeyWsb51ekobLQ8LqzcG6mR1tG63UDjgqvnLNGNfNPDSM6RfDmCUQ
JUpGJGzGPD/87WZUKpOOQpUe8Ea5WGN9pjepuZoACFB/cK51iOMGlcDd8NjAA/3I1qkk8iSEJBs6
KBzYYYCzmH90/zI23ivMkJTZfzHcCW3ToXdE/183k4Ihit6jfM6kfhjnL/dbKCyBwvSz0eT+fTum
0UqPgYzf57hWjWLofiu/T3hpfRQHsgVN9jv5b/HxSDfRiKrYJrLln5NXEROaoc9x7/efEX9D6fL7
r22u/Ws8b8hRa3spE4/crP/+2/vo9v7lTz/7/Vtdj+FR48IVyzpgD/r7n1QO9WyAzf7Pdwj8iD+5
/8PfbholLVsZBtlvM/R/+c3v9+Zqdo96pkoRUv/xFdz/ze9P6P6t58L6UwEBwPdfhJVvgwFRcHTm
If1f/cVf/ez3OzUUZ25EXEE5V4sshPAnMeeu/SIyp6VmMx9rihCQ5PzrynKZB+M8YwNbX6PA0fd2
gTTr/sXxo+5A8xTl1v17d/6NanBM4TEu1uU4snmzs6xf2X3HVXTUntPcvSEkLpZiPgI4rz49Wj7Y
MzGMQ7gwGPjOh0Ib1Gzw/RqfgytSLEfTYQ5G3GrkTY6wl2ClKAYLtACYE+MWeFf5tK/74WeYFcMG
ua4d+KdOlAeEnemCwoIL5CgFSwb6Ho6iRZRSp8v+BfQR7oakfI4i5yssykdPVqvA9C6FEXzYRVKg
L0mIcLW/amIU++hSgbogfipyVnjC92y73/qIySKjgqWRmT/sBjUnDR+yM2rto8ONZU/kJcRTudMq
9ZlkAEYmYLWrUEP55gQuj96OJxT3Xz6qda4xz/lgvaC5v4XVWK474V7uE4Sc4SgEweHThFsfFOyM
bFF+q61frqKTK93+MdP7nYAVqM9spBrmaxi2vyxMf6GpjlBZjpkWbIURvIv5NWuMK8C1IBg4Iu4G
ZSVDHm1YtdR/cYc9rZv5gEH+rCX5ccB5RqYX8k/k7tJ6FLLDr0d2Ec30tHrtR3mVRYNfzwJMEmk/
G9fSV14TPYpKPcN7ecF9onaGRRZC7RUPbd3sSq0+pNRuSeInh7L1g13mjdcSreG597+cYqQsqtAs
wwomZKkhr+IuCcWhENmAylnUyLhBC1xbU7gYDHYDHox80w0W1YDL71hTbBGdBFPfow/hVZMJDBvA
hhVT/gdadW2rlzEZhy/B1pRBGrq791EbNpXy90bnnys57LzeO7U5BCPEoZTnRF7FN7jD+sIBQQrf
Mx5PlbSWedufKlfuEDqtvPadqCl47oP2OXjVQ9IbMIQC67WMX0sRf1N+WNOEBUbolvFR65psjfI2
pnqNrsjLEf3a5Y+CWGBY6966ZyHBJ2I6y7EzcfVX5HRx9AyLQVTAyX1vXPkMk+aR17IrGUJkJhRC
q5RqZ0LfSYjT21gFhTxqXuinBZmhFSlgGpCKSRAa2ezMlHy/UMsZOcABQqnEG1gOQCC8kb0gO/WD
ixtwvBKipi/Lyf3pdOmj5ZD2I5RP3mWVcTD6T6KenRw5pHhaijfXtMe1I/2XCNFsrjevbMr27CVs
mCx8dpYO0DCw5CUyecGlQuzq19MRdeEv0AVJmDwXqfflDiA9+qI8AFkFgTshpfM98d7opr2wGrWa
khJ+ER3VpSBNGZ9+hV/Wwp9M/16gw4eIWGQOjaA0YiLRECCqK0TDLCnJLkFXtGD+pKzOXZRTdRwc
3jcvSN5GT993KlrSKCrhhcTLkoSplcrfUy5yGzGfa6WdsWk5lNI4z//5MZCclNKVBqe5Tlqur5qs
CW5WrDQ2XAmvBnafYA6tC1p2WH5pTk9cHGfev1XPiU+6GUIIhagZgpjJMMZEA2EU7WSjEhLBOWNU
wNUMp42vBw8zmMX2EM6PGk7bgCt3OuQ0ir83tHvA4eABm1wT2LkCNV0kGEunBlOTm7zVtEfWZkbI
u1lXz37qIA230sekIWzW194yRfrCNHBe2Q4NO/tdkCvP8+WNNOKe+ZfMzuxWmGr5z72FaFB6n5ie
aPI1xju0sFoJHHK4piaFDqf+VSfJNfKKtTPkLm6r4GUeSDPtQrDShu3WtdNtPVTR2p6lTk4y9suh
chXmDkp6I5nAZcuMsKYBTznwpxUmdywAdy5N60Qrt6JSr01JJ8/ZppXPjtliP6hMmwdEmdtI/dJq
Gi4Lu/oUVdhsYzEG60rfNwzSauTQ8GctZn7WV++yG67kUfbao5ob9u18RubdnsR5zOAd8UQ5wvPQ
0z5FGD8kafFZz/100ccx0w/MzScXdrDsPVRipkaelb3z8Dbv4dJ+VpxBNW1nzTDwf9C6acfou6++
lDaWuO9MIMH1eTAY72q0vonMmXRap7r9ldAy2JQlowM6MksA1LtQTvmOnRMhqGxm0Fq5BEpNwMY3
Fj1YjBXye2QwNY6TTzMV6VqmEx1B1GqAFIanqXY/E9bQUpMvTmIcs4mzQRjiUct6te4M66NFWLng
/K7xj/Gc4Nasco1EVj+3H+G04K/PG2/hqnbF2c67j8ptSYkQV/ePwroxWANK7NUZC9XIAeHrAP88
7epyWi6ykvyoFkpZAR9rq0wvWbXaLtV+1SmgmSpgstNJcCwGpq9FpirCcx7TwptW4zTMbrClaZbi
1HUVZonSWSfdWdfzal124zo3u5OnE1hoxRRJ1URxINJgdx/4/68q5+9UOY5tI1X5/6tyrmHx89f/
2TfpR/7zD+qc3/7wn3Zf4x9YbIVBdLlnC5dm9H+rcxzjHy7EUt1DY2H/AVkq/sFfGJZru8Y/w9D/
GWvO3VlSv8t8hPyf6HLgnCK8KdIxKPI5e10iJ3RdU7dMngPPy3T+pEKp6qCrM88rdmjFoOgG4Ttr
qq1jageOo/vFpW7QVI9m3S/7nBkMCZw2YS0xImHD2HSpc46XXZBd3Kq/ucV0jIR8cwPGEGb04DbE
hklj0STJB7irk1PoG0ih9M5OVKr7poCXSDM6d+jPeCXIK7XtQYJ4Hii8qnDdLe3FawTR5mCUT+1g
bTIcsaupGFgiKZmCLD1zYWpXLSAZOrrs+qsEb1Ta6a/ddKKHgR+WgpVoBYuxeEpjN26qhY42oTfk
V1vpkCDeuWQoOqI6SQH22ctbImemdkEbAREKQ+CipwzLRfwVj1QeLjjUEk8/G3ODYGF62Zbzs8d4
WnuznaYhuIaG4c4zs5MIWvg4QOpRu1Q1afAz2DRuVhhWfw3jeNVwFjHn/0V70jExKfoS6UZHmFik
PYPd8Re+6E+JXxwhPUIXhzUB0/hp0Ml9adNTkVu7jnzMBd1ii2VdG8YLVKEzhcox0iknPP3i+for
CaeM5seLj6ZkQF+YGa+11mxkwmCwGbeRnZ7qNvoyaG1S5Hzzm/Eaud1NhPKtI74bKK1PckLhksdE
uIpKTkTMfhhyOo4DLzPJT4PRX0Pd34tg7yUEU0B/hht7Qsd5seLxGNvD1quJifYixKxMEKf4FGES
l0Z0Ko2lRTiIQ7pDa7UryqWdSIetpKljZN55EPoSQcEb0PCNo40XfbJP7fhNT7lSeFb4ZWYcB3jD
jkqGe5/QQ7+ydkMerMeYDoFmsQtBi7breOSiIZE7VcYqwmFutOZb0qcfgUwfgmHNBvNShnJXtuEh
xseI5Oug18lp/oQNf3jtGjZOU/IDN8OXDMKvqlXX+W0stem1cjmorelmEFaX6J+jTk/PSJeprrYj
BH+4C6s0h8ELpT4wh6uXU03UxXCcwJ9xAWaraUJpMYYLVmbUutGB/VFiyHMxybMIeQdLdYT4tguC
8RiF6ZcboFHVGaBGCpGNlZzgjb7Ox+RU0X4jRMuSEehf9elytXDdtUrUzYYhMTcwQzM5TGSLm2Vy
qqv44/4YI9QRNZqXJmKMMJDU0VXBl9+4pDPkCgJv+gFY/DiP5Sw+lRDHYkKHy+L4a8dLPzsv9ehN
dvFXnTQsEu0GzN5BH1N8bMnB5DzPxmjnFwnBSeOrYqKWwSVR8XSJpoSBSbupYo5VrYbOtu5jta2r
/moxwa617NTPy4H7Q8Ft9abuOgD1DNRV8JHUdvrR9N+RR7CHnl6danqdP8FOH49ampwwZH/Mb8x8
PBrBcHWiYQWQ7LWhE9gbuDe5pM4vyTe7leLKazrWTgo+Gq2aLkND5SQGdi3Uu9k+MMHDh/UKOSL8
K2eNqx6UpXwDMrr2JrmLLPcHPcIpZE3wrQ64a7iaj+0kUcf5uaUBa9nQt7fIUOyDxTaO81McsRR0
4UQKUYesY3afZkDEmvRLQZWPoreB+D8jUjc8k5v5YGJUs6ki8eqTVySy15Z3yuydN1VCP0n06VVn
fKB5z0HZbGoZH7R4VgbghcghwdTqEkp1o4lILNm6zNRF68ZXJwZtnDPYpO/x4Qbat94Lnh4aJc9W
rX8idgLgH6xIqIUXoNtn01GfHlsaBloLpgFfbT4excwP4mDWgmjdjuic7TP9p1K7+EPxYBa0PQg3
mNNSqik5pK59tmR/myr9gpqMQT035U6a05G2QZw86UV8aGtzV4n0lFV3HweZlCGHBO+0DSqhfm/M
+rHrpqNXtjdCLzYTPLnYV0eMRqf5P414pKI6aAyCuGg4G0Kmj5XsPhtfXRTHZm11t0pwisUWmNtw
wp4rQcclp6jhtJoMxrAtGWlgaG/zgm0xqQiK+NHjytbG06sRZx9tVb0Iwi0zdUONBnnWUlTFv5rI
2wfKPs+n5Lwm6J5zDmM+O06iRnCOGUjHln3gvnXdHLaSc6XxyBvs5I5rIvpDvb3aFuc8CxWw/wts
iY+WxyBS/Ki87hRiYFoMps2pln3E3sD5ET7U4Xl+rEyQZTufcYY6G4JS0desd2r/s5H7pGtqIdIt
oofsGAtEOJovkwCdELAbPyitpUs/mrtUBcTBSgxZcfUxAmrYydj4jANMPsx+Fg6+yQezw7UhBvsQ
s8Q+AKZJ19FIEpatoDI69oHL3UsaTYQhg8XMwoqMsi5hV6UuXpGMx7HIjq3RvJuatBChuC12TFBV
fj6gJomjVmNWihILC8e0T/WbQsmI+guLRGRb3W+37j8bJ9SxA6k9nWM/ReCQN3f/4e9OxPu3mlX/
lzHRms0mArrGbAOZHTJ3X4vnBN/YxKlVb7YPThf6B93zNYgfqU+fJESJ69WTcbh/GUY2MVlsEfw1
YV5xMTSNnX/wkSWrIv0WRgwRghbLqOuVwT6jGdylfbUZ9egVWTU47GzABTuxhHT6DjknA0ptPYHI
7qeEZj5Bu+y5uAYsCu3Nbb4YM20S+pEjcczx2K7ULJxdsblYj6140EqQRlmD87XqtNmkWbS/femY
FBx5chMpZs3ZCWu1oSiid0PiWzhGm1QLL3lhFWvqr1d34aXgTqW3C7kKrKvQ/ahzw0U+2ANBy7t3
fMFkS8fh2vBQ9MTwejtbcTVOrVdbOS2mdMazmWYnLDckYLSyZWDJgT3F4jPVSIfM5dm1CAoMSUJK
andXlOMb3grsE5zmcc3iwSmQj90Vvec1AAnJybYeUedhaHK/pzqEDp1wRxYbo2jWLsufEpW/GBPn
zdEYo2TDTdTjjbirc2qjPPPJHpXRR2TttKE+Wvjf/qWo/wuxtvHvZbInHPRgCJLAPQBu+6N+nf6E
1cVDUhA6m3xVyX4w0lvuDDffVURzov0cjxV1lHKqv5GJGwj3/1Sge8Jj92BKlJiGa/8pTgDVUQeJ
2ckxNhsXUr4BZ6T2Hrp2xvpCoRPFkBUBvmiMl+ZS6W9e+CzM/+P+YAYNuQ7PQCdyTv/Tww+Oo8zY
L4udaCniWWtIF9toVYni5poYw9U2o48GED/TQJkdkQK/VRS2YTz+FpnxB0fBvzoIjFlQ/m9PhEQF
m6LNm///x0+AYCwvBCOW7+YPnxHkVVKZpNqRdPfHsaQwSNurw5zJreSyQ3Odp90V2/w6N7j6pBSs
wOjBCaxL59t/foscYiX+/ZlhrtAdEEwGgW1/fGZlEgxTPIKm8zq2UPBYzdB80poIPs4wUIRKaENJ
9+N+eJcN9Xk6flKJ3YLmUsj4Q/fUpxmyANzLQ1dOFxrVtvatTKfXlkuXGY+IQClDqO1sxnpOpbZz
CWJ7wzYhtjDkBJirdL3lTEnVNQtjcpn1y2QSistnMQQu/HHSxMKe3na9Nqw3YJSbiouf73bbHA9a
7TbXahx2aSsRKfnUsIRg9v4mt+uNjj69MmE6ZMGrFgBAmPRvtrLO3khP2awvrtFd/TL7qryOu48/
6qJC4Nwv4Ur1C4ejhhQ1n5qY/V9WYNrqhv4W1gTN/OdP4a8OD8iCQhq2oUsh/nScijRirgIbexeK
hq6vfoHcdID4fq+s1avR1n/ngTD/6nMH3zXv2nHJSBwyf/C0eIPhsjflzAzs8dik8TOpXHZsvsbF
cCX747JxreRjhHq6mIg3Z7R6Y7vLTCk7mNT1aS/3xvQcInfIixPS4avn4Y8X+SNULg4GnYI07ccL
MUhsJMRjI45RS7I6Ej3eRC4dQ446xHnrKMXm+x3ccsPAXvaQGylA510BEtmDFzJPF+pIfhVqm+m1
Z1eVSUJQY2g42TsY+aXWDVv291srTk951G+i5ocLNJc2JBhTGyKHQl0tnHIXjQKb+UA2WmxIbWWV
jM3BFAlGJ3XacRT5J9/1uwV7/U+jpeVMJSWItsi64DFP1Csk7FsUdcueLRgVuPkmUqrjGsqkNL/X
bEeLNPqYi9a2HLaxTM9oZoBQjJ+9oBzLI7bs4bWqSb9mp0xcOe9xIONTomen0LXeRCF3Q3/IrPFB
afGXJsqdCOTKBdALgeoD6PHBEavWvKiSSesodziYj7Tk3+zeuMzbPSqW47jWOF2l89s+qbB3optY
dsNDlT8pwUWL1wFp4+zZwXkwCyAeRAUY5PC6+idKgbNj0Cb4z4f2v1ltXM+ExAWESncdIf8cKDM5
WlFZmpnjKTSW85ZO8bEbr45ffptfcm6Xu/xvVtu/WvWlTsnpuo6DRWn+/efHFfYL5i7j/9ZYkp3U
GllsEzZkDRvT4u8vqX9xyjo2ZjBr/uqh8P7jg6C5S9qUPuYO8VSOGRysqEinGzKWbRWgLaMV9JTo
1XWaqA3cZq0M/diEyddcZdfedIxbe03q5dqTxtxp2XmaOCdse3qB74KF0MnTQxzyN6T2NnH8w7V5
mKpPTi4VnYUrYl6IEUG9doF47WOW6rpOiKKZmN1mp8b24AZ0V5PPv/OTD+GNx7ZF95nzNNmXOeb0
GnrWOSmtnTIpyZv8JJ3rNKidZKMzP0lJHYI9/Tya9q2gaQF1q3fLl5IOgwvPNlIXzBoEyHc3Gtdv
QaaOrh2fSAY6hQJxS8Osl21TG0YnfXJWiUQ8IeRxCh4JpUkWDf0CUc/hsoh3FcGeRudUEPzzNblk
tAlE9CW5XGgje5IoOcHYPwjhAWRPDm5q7ua+wvxwes1C08fyLbe7W9bUa8acb3quw2prr55Cns5z
8cGpzyu4xX7tPx/chv4XBQ6HmGe57Ip0y5J/6kDmKFMU0IR8Z6RcPvOMFIgqrmHos2+qHQvdTwJu
PkXkZoR8RpqKtojZUGBpz+CM0pU19eeabV7P1rCz7HNnuYemfZXImit26PPWre8vTaauoRY8NMjG
Kjf+7s1Aoxw8AawFsBffRjf5iAX3j6SXkSrzDyvyNwWNv1wSmCdY8ypaAD1nPtXoXFSQgXDtfHme
V9Vq6j8L7A2a3hyRkHw6rPwZi5ljFieLhM9ydP8fe2ey3LiSZdt/qTnSHD0wqAkbkGKnhuonMEkh
oe/hjubra0GZ9V7azbKsH6gYyIKSQiGSgPvxc/Ze+4D8keIDLi3NBbp3oTY++J560KUknmYMiup9
OaS6WXpooY4jZgvAnR47U+4Km2qH/guEgucmFncc8MYB2wjNsqUaI9x2E3GYI3P8UhKoDhDUaruH
Qg1fkxx3SxFkd0vLwnz103HlkMXqhC5a4uHZsXnGMuKWMMP7mhZd731mtvZA7d5v/v0b/T+sYhRu
yx+UdHS2//I2DxFEyH5QzHC8ctP5ikEtedbuMOyWi9zsxzvLOYR19L9cX4b9V5+l51EuCswatq4b
0ET+Uhk0ljmZhgU7uY/t56LNifvL2R5hJsrtIHgz8uIcgile+mdZqjahae1bCp4aMvHS4TS4UczO
XklE1SX03aXIzmhrtoIIDGox3flcFOIWZqGlXvJolLqQIehulJn3qvyOgVB6WJaMITlLjJ2dctAJ
8NQ5D+VwxUgPxpFHDAcwjsUdQZ4dfoj8jGXueVl3Uy66FEUUoDzcCPaWIN4uLc6TL8lPHx4iih7q
iaqZv4xlMyp5N1Pr5IDshIF2Lk3O4+n8MObTsXBZN5Z7ODKzj+U5m7N4nnXxnM7i3Ejel+xTc/Pz
xFgc0d85S0iiwkNiOKy+sFCWQgdw57Hnsid2ZiDAWTb5pYfYaYev9AMXlo/3unQoIgVoN47Zbq0L
CVk/SzvEU+NtSWX+p2r8nSrGs94vzOKfNk8DiM5nZ7FZQLb/KgTJTaxEmcbUjfTc8YK0k7MhZd1s
4ygUzBSGiWxvxEB4M0pkgzrhoWT/cNxNs/wwCWsVe+Jc53RiU/cCf+5DTu5l6VoDX10v3aapiZA4
W9ulCcfZ62t50r5JxZLpd42WHICRB20qH5YdPuHeQD98iUgkXx7XxnQET53QLmplckbB+qFGhwht
oCYxw9skAzkUgvrsc2u/rL5LZ63ivGjh6sNf9HuIneSjNw1fepVeZ5ozuhRX7bCsupImuQjTs8Ho
gKSoDytJz3opOWzGHxaU1VazWaHpvhYKhk+YonKOjjbukKXTVpR8A3dvKexXtvBjmrN9UF3W8TVt
nNNSMOn59Axl7TWN4m0VGlvmzV+oLB9MqglVFqBP0kPs00f028Bw5jVZMYkXBUuvre9z2otYqKs9
1e2hrqfj7wXP0GMpIxO24XHg9WT1wiMA6rPcLqfxvHYvaF039BDXRjEg7LRwFvacIO2L6khcib7E
7wSYC27pvqZsqvXI2aFrIJuMBSMI2gudq57zmQkPSoGtalj8IeOrhq4zy/HSJ5zr8Pvfr1q6+S8g
3GX5wFBIrJ/DIiL+UuXnE5E9hkUEb+dOX2XHCzkP5HU80eei4SGteLUcRj1ZnGhjMqMZUDuUKGr6
YLmwOvj2K6/nDND7tIirIX/IM/t32f79Aa7xSVzcl2qTH0gpX6mHy9keL2zeV0DoG+GgSAGt2p7o
Bw3bDqUqcZ6iStZjghbSUuw5ZatZW5H3K3+U095s6mJtSnlXuBzSIwMUpl1TMnvzuaySV33pIjkz
t8noFG2AcemjbnFsRXAnVkTNPLYVvdC+orcpzHpYXUrO6GsnJlQXLfKQkipPlzvtp2e8frFSP6I1
6zXQ1p9lfYnR7FbkMQ81Dn5Wdcfqj1uDxWlZc66RJi6iaTEMxx/CowpRw7MpAPqm1h51+SrWD2qR
s7KH50nPOtwFlQM+fqDUW/ZdmZ8hDQXL/de5/lU3r4q5Rp6Ku+WnLWVSZCxH4+SQ3WoI8CtmAstV
QXTTZfkhPv3+lvby0hnQGCcA5T0sJw2L6Bc9c/bI8L4IMUMHNj8XE/oUXw/2bU0VVMkHcUoaF8jp
NOxAerMs1Vv4rj95Lx9NQEDLDd27/136/9/c/X+Zu5smA+5/ulP/BbP9+D1+dP88cP/Hv/jHwN03
/2YLJtvC0YErWObSsxm+u/4//0PThfM3x0Q/LwBRLBmd3ND/4Gubzt+AZADl1oXrU6ja9Jj+MXI3
7L95pm0DrhAcwn4n+H/BX/w7HIZt2X+peilFbAslgGvQtGBdMZZy6Z9OWIIOPWbcShDr3Kq906lr
ozoS7iJMbUw9zzA7wpUR1g9FhM7Pn6dTCZkqoV2rJr4F+sLJDOcKMqsX2F77YNrFBwx5hljC3RMv
GcRCEQWlZ2AK4vva9q5Dr5/ayt6AKiBMgPUem5n1lGnYsjJhdGTCtB+lkBsNR1gzNZsxMW4dnQSE
RKcBz6iZyJ196+WBK7uXuSQdz4rLU1YzEQsbm8yG7mK3NI6rkhgIPJioLBucWZLaoezm3eBlgU2T
2pAMsSJc/q32lfo4iJ3MAK7culgaMeHRiNwMVYLEUS+2s3vTJkR8uIleb71s3gG7fy4Ah2NbGHhi
5Q4U02Pn4+oeXHjEMqXX0lDSDsmIegErVy2LwAu79wYtoGytEy5N7I9GfOO4vB5rE6Iulj0Ahyi+
k7wpjkgX+QWMKCJIMjLO6OjF0U29vz8CkGycfz+vt47JoEKc4ajrEGR5nVle/V2VAYxaGVZ3ErY+
HjvNdDbTOOso7n3ttrQrTKDmHN1VjbYrq2E+zewv2zbvYWDazMai2Z63XiGrvz8kcKO5mzCVisQP
SGmNt4mdWI+ugklSucjS7ELF5AuEL1FYapimI5DCUQKwU/PC298PrTdpt7VRXZX5Wfijuw9nl3Qy
L3fmS4GUlsQjY1dbBZ8TbUNAHO9yiu+R80UBtnPOumpj2pXJ/m/o8bEuXfp+XN7rXsu801C67qkl
XjvWxhoN2ejiTq7aTc7P2SS5iu/G1k0uyZDj4ZDEO/QxUSWtYKFGuHfnO0JDUjDJK6fZeDcR6LOR
rt1fy9a27nVxUT6QIr19ItacD+I9MtHf/T4wbGBZQ6WAATB0H1LnSRXeKi215FVg8DmaQs3rzOnS
17kW9WZie9+mnflKkCl4b7N/VkC3PsnFbXCgWNa9ckL9QO9y3MahwI8thTziEL64WgSZm4TOwRvr
CzRia6GtV1shIiCcpLY+Go5JOwgoriOIjCMY6ooBe/rjNYyPhxrBLaIvYsKd+A3bP9u5j1gAQxBa
MuchBkD8roc6tGi98q5TarOvCDcOuoH+g1cqxmFpH+1xUMb3MzHy6wQQ+rs3Rze1ysJPRcgSJ8lb
FHfDE4iCeR9zMA68zuxes5nOWugYt3Y40ozDxL8bNTsEajxEz1nmWUFdVNbWG/0IiKXpIbiNRPD7
VZ/wa11a2TqlMYVgVE4vbqe/TJlW3XUWSZxjS7awF9oI/7pO/SnAT9ThQzYjqh498oEL5V+6EaV1
pDtkrYyJd4p1gyBK/PiP5A3u7JT/Ou90bYsEQD16+I8OjjKefMPixJxHH4WGJqGNrBkxupjOcRaj
ui1G1EPcbMemNmHXeTNW7twfrxWi3iu8nL3E5r0euhJZ8/J5xogztOWJRJblO9yu9aGFUrgpwoCU
W0z3uNDHe9vqB1qfCd6O//4U72W2i0RyxHAvIMGX9YuozWI3exXZbMvDacKFU8dLQYtJqh1U/mLr
2S1qh+7eBunxNGFucrLh3WkovoYmLh+JRrgkENxvfx+N0cA4P0asl3FPjNPoPbICIfoupugEHUK8
FCLaeK1tP6I9knet7T+jCiMM0MkfCL3P7/uK3BcE12vLmeztYjA5o6llFkz/HQFAGniR4aDZHc3k
GBqPEKUgnieeG1RuaF9ry2kZJoXNd+zvZJOqk2pokDrkD0IN5+RbNl17y/tHm1epeOeCLtmjXn6O
LK27aqVe0G8B/M7wFaN5XSf72jFvI/jVf5Be33q50L7GQBKClLvR9KLB/QdZwij/9+GmWvIKWtkY
N21nua85VxV40uzFooVwdGdcffAMvNfBx18muLxW6ILNrQsx41Vu2fLbVzEP4TFPGugwdf+jNO4n
WFa3uP/Us6OZWiASvcAYEdqB75N2+xvDWeoY4P2O1m3Yu5DRVGPdtVNX0u/iFm5KD4K6X5QbJdtw
72Dhf3Yr3hTQMslxTMpLWNU+cVYYFOPIjTAn6emTa+eYBvPp1UAACr4iSq6FqOS9h1EosUR8bQaL
tTqkU0seQX4y0p5gQk/dWVmtcZun8qW1tSBNqhLgmkyeRszbawt4xU3dJMmT0TYk6Aqe0e9XKU3d
TKMiKOabKBI0Hxy3ne9sR97r0SyPf//c8rBUKU4U+ghhPfdnQrlJ51o+QC9lu0Rgv+3HTB1HLE3H
379laAHW2VzrzPDDcWtG7L5jyfIk2s5ZsKxoHgyjRmW7xHL4RXMHLmPvZt2PLoS+85UkEpy44pWK
YEaQr8k8Ofw15earmReB6wdWTFQgUo3JTPCbN3Lbh5ssifZxLuTNEt83aSkb+4Af12jd8FQTCqWX
fXpBdZ61d6SEFPcaq+zSt8Kk7HzrBJUgq9eqXSHg3WRG1xzxSeakiInrEJIHrqehvp/N0Nm4Xotl
EbSxaTZvkV/s9Ejhm1PZsLeH9pNFeMaZr/m30WR1eAbkC2nL6VlZ44fFgdOStUQhwP4gM8dd19M1
gZYQGApPrElzmFQ1lNuWBV/P/XKn9HFOG1bUbD1oMT2LdrxHOxfxl+YnJHhAylbglEKp1oFg0fqw
WpmG+mOO0w1IR9BoxE4HvYYysLLSZk98trW2re519jEVpgSGk4VpBK4zNvSWkJTFcboh1OILFxjA
mbB81nob4rFJixx7HvGpWz/xn83G+NIL7dy74qKJcFxL682r4x3zrHtZkV6U5sO3K+nONQ265yRx
niLZPYMb3nUOoO5GZrghpu+s7pyVnUME6ccXO6y/FHEha3+OjpQarjnoqPTFpgdpNcTxfTRXWKoD
MQi1DVX4XvkaZ9c/6Mu5mEku99uazHeJV0m0+q43rGAaiF6zc7vDnx99GRkqFtx09zUciCb/StL2
dbbsDfkGtDhb5I1JcQqhEzYDjqTZ1l+qXlxDN3uoIO4EsNktV/wM6GiG6TmEYg++BBM77TdjsSIS
CTJrB6gWG66m7Uz9N6u7sfPWXltMXKzagzK1j2zo7gmfBTUgN6kGVNit9hkr8YqEj0ci8cCTaTXB
35L5ZiwhItE9QbXGPBToOe0fwrMK7Ih6vKGrsOHuH1eIDr7AG5BdY3BLtulNY9jdCmgP02P8BEiK
T01mLnb5p8rlaO6z12N4rJvbJgJohn/sRP2U7VjV3DjETosOyCDvmvQtYLzIduMQ65cvQuIcfPe2
IzbWxE9duiUxWngI1kvZTaJjti0i9EVhecl99QbO4VjN5VfZi3rXEYgiuB8hdGENsFxzXxjzaYAr
v7Jxv/PD9TUHMXdd+rTHJkwRZpqV654xBQ4BtQMtc52y4lgILAOlh4T/V8cQtnrApQ6xxHPizRyJ
Z1GZ5DgzxB99E+iyDWWswRTc0dzo4YoQ7w3byjdGCjn1TATzW7foIXTdfotaQrllOKzp4wNnjb8b
i3vE1JovVSfDqpOQpZwnt/DfXU//TL0/7AB3Ydvyq9YATBqwVZ334xXTp+UYJwPM/hrNUEuQh7zL
OlRviC42iUZknOk9T7r1rZzhe0qak1V/d53FTLUqTji8bmzCNrlo468YaXM/ZPR87PpDB0FycmN8
QQ5ZrYK9CN/cO+4EH1eZt/OwLFVxfKZgfiUq8CWS9kPnOBev9u9zY7qr8EStpoKsZ0+eq6Y7WI12
pDQCM9vGf2LdBO7FBcjkk5jdqguUZIAy1w60MucoZ3CgNjQ5gS0ZNK7X3YVlxk3ZllwkM9MNk5zq
QRvuND29o/P2Dv2KwSoZjkCoVtU4V4Hq5Cmix9coM952aNlECr+ouFMqBCM8u+s5goDUFsVtBBQw
WGA/QM5Xmowj+jfxpvbeLczuSKvnb0lsCKbD5tg5Fw1fNoR61Gcq8UhIcbK9OSS3xDf2O0dXd5i3
V5iZ3sFW3FSamwaW0qG1dUxgRprpDd6Nvtf1nZNEGx0d9H5q7G2nVUyRHSY4LlEqpdDsC+f9wIrq
lnqjMqiWOB/r5KByrh5j5gEoi/wuvnNb5tNV+5NNHbHZighAMw9ChPNf0UN6xf19xXqUPGaV+RKS
irmKulrbaEi/wFgWAVVWd4PLh0RKX477mUm+1fQvtDrz09DStguTKQsy4FLtBoRQzLxyOHdNKh60
/DExGe0bdm1tcnyFa6luOflZm2hiNYnUOG0aHzzbFPsBWV34khjYYfT3iKa0nOe4T6qt7ZW3+IjS
QCFD2YjQPWa8a0eNZ4rj6GYyFWnbIr/FFWRsGtu7HQav20di0Sz4RIZYrb+pBVAxj6V/bWrju9O6
8oZz4o0dx+GWgI5i39rZW5JW+NoLTvFlJ/4grIAvkhOqPfik6dWmlVIQT0Gu981rR4uxb73txMH/
iu9SrebQ+TBMzIlRxdr3bmuGtSbtC5Klx7nZ4c1fNSZG4ypx7wmhCjjWeuum9R6cgi9FrfksDIft
ss1JUIHIEPXebWeX9zjBYXnl4txJTZExGXpHXzsObK9e4feYkLBVlfWkPXUhNgDlJyj2US6TSYyE
baAeEj+II9E/9wnTlKyItnpjcbCOmCksJup2cRuneczU+P8//v2k6TsvmTG7BDbzfQNYvYNDQNy/
fN/vl1MBgXex8v7+U0QTPFGaEX/5kb9fFCS1B9YoTr8/8vdTQ6OAu7jglRhlr0MzKo/CnbpVWmDV
swaCx+yboa0u6UQjqRy+44Jitp+IeDJYW5AIiw4qQ39Tdf2thSDGo+3DnFWtSom0NFGfMDa+3XT6
bsw2X8kJX6xv3pjD8D0DJodQFS+at2MRrxu/H/HEUiugHSAT3jK+p2nNmTLetLV+rqakWqs/81y5
QZ6zCyibqKra2VhJWa4raYq12/vEjHt4AAo6zods+aAmgMO/f5vzEPbi0LhrQ7pyLwex+f3i74e4
74tgHuynJhu1rTKSjyLOnYPo870arIbjqovYH3rAaPT+KgXUxJAoone7iEAbQxLF7C1S0N/HNWf8
Qy33SBHuK1sXO0ZriMa6aiBXBAWyH8eHzMnLrWlTnc0GeZd4boPZNctDM+sMrOP0ffZgNSgzMo5C
mfrfPxj/728O/T9KqYibeCyyo6cMEl/hQOAqueaL/a8zLxrZQYZDD05ceyN6zofo2GXFpk/0s2+3
X3EXPrnJCB+AF3y8FMSBZMVpMMXW0MqDpcudSuezqZPs4FjGCYcvGhZtZUiBrQJW8wibXm5y8i1D
rg0OKZjijGNYldG6q40t0Jps7Sb3qgZ/Pclt77jb3tfeGyK0VoNbXpLR/8MM+yZBn7yUCDbxysDu
QDvm91K3j27ZHvrmfozkuS4bXChRAAoeTIP2jjR2Q++PEp8xNIy7RsbvOuNGsyEmu5sjRY8upJvS
9jQbxJ1X+s0mfigzI9ybcrj4KKIwc1BI5cHcWUcVkNYMOYW4akukWFJa4l2gE01IpIwwvSUCHZhF
KnFflLTqOVCvtARnbudyBZPr+VhJGpcV9A9OUV7+OE1E62KkfdE1tQu1lPPFePANXL7tEDBV+Qw9
YOhtGtoMAfM7Az+mIKHbMuufrF7CBLSDhziFRFJ5sB06Al7J4QdY0aVm4V+NVC22V90Y5bjkrqka
OkyxHb0adok8NUX4VNWO2KAWuU1JH1vjwZ+s0tu11tsUhlctj8s1W9OhSu+kHSNQ7zA0xnZsUzfq
h1n2u4I461XWwbWoipdQYvrQTRAaSUyHNU4ea2snCxfHU8MpgIKDS78jIqJl5Kh7hG/30B6cyFwA
rk+xzeJtKbiEWvMW03bwSH3kxLQq2u7LqtwDoArYqEn6lVaFt6FxS2dyGjbGcMYd8z4ShHgwOy7O
Mmq31lDvmXvF66JGUcgw9M8E0uOSWFSPZr0aM7ax3PNfUnQtMPvkY4r0zHXkTI9oeG3yZJ32+ffg
dC+6Ne1SRpQ9VJGV1LIqsA2XlSEcbor5SrS7sfEF6bHWOK1toT3ByfI3Vlwd4klinpT2USS7PE8e
CqSiEYSCsp/AzdXajd6/Mk/da/2LdJODCQNgIAdR5EAASmBwwtUxp5K3kTf4/T1l/+CrR2gfblGo
3FYYP6nQz3nYMXxGZEAP5dLl6ruZk7covTP1hmxcq96UdQHktXTMYHBY0Wy7D9QQn3zgKm+yrr50
J7sxO+2EH5tcwmePG9FUVCGe2axrL7zX/dGHypAHjt5dm068WHZ6tMfyGhnQXvKBPTo7zvA0uta9
Fml7Y/XVB1lVxCUmIFgr08fUm8m32PLjXQ2sOEwdYIrehO3drh6JBbwWcw3/Qe2MufmpNeLKw/4e
2eYTitcTSAvohOUneqXPkEVB14sfz9fPvawPGOtJMqjf5bzIsMhOt8pqDXQ5wWFX4YTVWVYwT61Q
7BlvrUUIMnzfx87TryBniKLecnc9VWK4zyGL1iFWuy7BJTtI0sxcumbeOO796UkW5CBGU3Uol1I1
rMufXut3AgcKXgITVE3yISP91vIJ6RISasVUBtXsBtMCp0jn6MzWF9Btu891Au3sL4MtrA6x9GbG
m6lf4BAEzlRiuwIdOEITUjN2DIqyeQmCpO0BFQPGzp1VDTieEnzSPcY42ySmyjonumDeb7rXJnXS
dTvd2OawoePr0Z3W3wDOPcRESYK6MLYutSERz/NqaIwWEi5PF1YqrzYQrbUxUUHnWyei4Jmr8X55
iWVRP/o51kiHFYE8r8Do4y+sTOVmqivKHJ5C/JbOZJX6XbnpJ8xNwBCejFE/Dw4PSsB97dyyehaz
fWPn2DSTLwVz72yBQF/ZtvYKJfvNTLzlaOVvvDl7biPgfMPTUFZLbnJy+3sj9TmXfv1D8QFEilhw
nGGbtBec0bw76GLAIyefbrtmGGuY8pw/Wm01ifHFdXhSRkjNrs0cFh3JNkkgsgFEl9boifEYP0ut
cpMrhh29WRtMu3axFJ8hodx6Ft8lg/6Zux6LvN/cRXrPfY+hf6pq7kqDF7BN6WAvx+1qWgbjkX5y
akFDMPMB7NY3CnTi2otoh4DFAgBs0TbKeIJAkPYTe8fagUi7CaFVNs77aDd0d/SnMKbBoYYfatxn
mV9tqaqAVLdNCD+UCTBPKTSHCT1fzL6SeKSAj3FEHTkdwtZiUciyH3twBKlBHl6O6SGq+f9zic+x
lsS7DYbxWXgQG7rhkE52eLalfBpyaEedaLDy+dhKO6ynSMXRQ2JcdDhoLwkmhZxsWq7UpR3NJ+Ex
gNcZuoHvTJoqiHOD0WEZATEy9LdZ/yiG9HliBLMqspA+w7JCNt2bNqoPB3r2Cj409AGln7ycOjT3
igWuxa83kvLEOor1JGRvVWNJ391AYjjPC6uxg7zj6gSZkhwudfgtNgG/SKmAUsVUE3rqFRuslPqO
lF2m4jESzQkfihVlHiN6LxhyiKwp+W/tYijq2haxiv8yi2lnDv2XBJ0Ol4K8F8+Obt3cv++A0Vm9
ee2b8aU2/YuKmGXkjfZKx9YWJbqEuCr3hUaL0okT9lk2tCSZPpN42idzQ+5S1v7MKB5QJnFmZc63
nka4Vb27oGoIU6G/7t+EySdte5dbiFBz8B6labyRKcKWnSd/Rk+AcnN54+IsQ2OCkUt3H1ZO16sg
Nqrn2JLbqucXULFwYeTSVZ7BU+lFFZ0029tIn0tcr5bppooaGCTmrrGUHfS6/0V580SEi6QS0jaR
BHHn5dPPGPdfRWsFfQLhVfiwb0Ld4QAZBsh+qgva6mfd5/wku1u0Mby9R5cA3c1UDbdaFZsbqRgE
d7B88zZ7cueMZhT4qZ1Enuw041EJgy5tVOmnmPxZwsXC+FmgSqUNEvlbJmwFDfIPa3aadaTkwQ3V
uRwtUkyAnzLAG2mvYcn1eJeQD+6Y2nDA6vxVoo2PIqvPbsSa51cc0LCJ3bh+/WEZjJPi6AZPG00s
9e3VpMU5nJv01FgNevE0DuC3kwZCiIrTwCawoMTXuK2IPJ+q7rvUiHvXOjNAl4hX+VnvmUs7oP5o
+iWf9XHsCoWcROw0+Gx2eusUGabdyfuWnUf/n7ke/IyVpi0rQGExgh62/GpFUDRFu1IK8G5GdG9a
RwlFuY+9gVe8jcj4xpO7Cvutr+Px6U2s5Ezst13n3nOgfYzD4cPIPHc19R5Jbl6/6wU69sKddmEP
gFqNeBZz+lt6IuERjVa21SUG40m/tRkU2qGo17HHymdqmBfrJFBjDMSGazJjmrI1SClcU7LXKI98
hjgtwQ/w8Pf1TM4TitFNoXByO86fwRKcYFyMWBKtXyh0Z5M6ur5RXfoHv+O4Hsr00c05Nht0AtYt
oKmVQxOQ/9lgGLBAC5PNqHXvNhweGCIUxgJVmO9CuNDb+TnSsC8UEuPA4A0J0hdv2kgxfkmXT9mF
cefJeGHTHyImLxsaY3x2fOhtgljdGJlBXB1RQe7RGQFndjx0vASeTgVmhdrQ1JqW+wOctXAz6TPR
o03Zbw3PKTZDIhZRAcWk/RK65r1FXMQ6TOgSerqHjb58q3Cn+vJZpgiuYuRTe9By+tFsd3rpNoFl
SGrbR7c2XLx2YjoUc44+1ggSxvrOJcy5k5k8mfvU1eyVFlkiCE1lBnJkk6kdEo9ItPxOOPytY1SZ
sW8HbVWxZK+0ochvsmk6xUM37It8zrekN8ATZ4tLy5Ywxum+kgx70iE+aybThiQfb5LMZ0aXCyIf
dGx6HmWIY0HBMub16Hcky8psYyNFDsqOEsFaHHxKQikCgb1OHQ7kc6e9Vi1aPKL5YKNsuqY6iqge
gd3TUDFxm2+tKTUOanFVQB9kLapQn0799GkgnjjDStgwPcs3ooBlBg0KLt85lGAdI+ReDI22VZVm
J1hb11AOFB4ev9lE1l+DT2DFqJbk9CxImU7CHZQPnGMDKYS/1VMmtap0c3x/FUjjQ2eUd3bJYKHm
nL3SvPxhUJH/EpKal6yq2tb+0J3bzr2zy5WxBtUNTs/vbkPDUxstVcmO/+8jVjWrpoIERJrTerTq
KjBV+SmQoFVdGhGO7rLGaiZwCjoiVpRe7NI4sIU+1K4D+rYsNnaPH3+0qiXukHoTxJiz5l/RbHO/
0P/gbpDFIthMvS2puUx7OmMLpZ6hw9LJYR4ZufpnqUXdUdbabUN+WOy6T94kmLmHOSKzdG23eVDz
lPYRuSQ3HEuOGspK5ge0Q5BG3GRAbpEczetUFHeTnE+mC+iZ4c5K9N0dwdWMOtBj6wZmKUM1yZL2
GjFc4sTUugQZZ/HV9Epz3USlJBO7FvdeGDFK1Mynxq8eVNxLjh0xR05lPiVwgGYLdrTF0PFGAXVY
t/6wnen5B6IrkNThrSFixtKAZHLdnc1MuyAqQPkxthdjVvQlOMMh3kmagz1rH02cPnmvNPQx2j0P
1nRjVhz3hsh21obP1iO+zUFBBe3y52zhsNELYuIgPwSHL6dGIYS84V6BsVr5Ge/kbI5Url6BwcbR
GA+aw4syPMZvpRlMc90gbpn3oDzv1RQRfRPBecqKHoNx5Xj0kbwLfgsVEMYAqKSMz2i5AV5kLuFm
NiIo+AZ2KN8S1EM7aPsjl3lIo+IstBjYqMNJpMcd7Rh4ReBecaIo11Ybb5l8WJdcyfUg12wXzt4t
yAoqGC5rC2Ow2/QGnWy226NiSAc2Tn06lYXRymrKjaleWdtJBin1P3rnNevUBQZeoCLdFr48Fzsv
VJuhjVH7g5YYM+rfTKqdjx+P6nBLiBxHKpryjVkaG2aW5YYznb/2MeGhymXFtiVtdUXj23Z89ucw
nC5mufjeo+I41roKiOkWa6Qme8vtfiI9pc2V/aBF9zY174inHHPrNMkBUAu6iBLoq/U5JQOgPw1J
OlF4k8t3JeqpR4WcLqYYAncP4Tw8TTwbQ/XvU/LR2329zdGhbGNhbGLHLQOEvfm2Qma9ndWwvE3p
Q28Wzq5A/6PrwEuB25W8axz3i2tmjT2gsTjfqQocYF+RHxwz5RFO9RiG+GX07E0yfgcUw0LkN93H
nMZ7Kmnhzu4ehALz7qr6YVD1vOQxCk53Fl1bYMLyGb8VmF8vDMKJdt2giJkpq2Itk/zDQffPymkc
fUP8CZ2Sipban/rWe0SBHysTkE063E1Tgxu/d1YokIgaJAo+pIm7Hkg62XkkPeByzTh8UgHnwm3u
ZWMdE9f2iZ/PAmDo4SHXjWsPSpWpCoNCkbJphy8MptqAZgXvTb8o140UInsNvIrN06KjAcID953n
9qSDsi2RQ8K67x9S9nEM5OmuLmBAaOyYNuaiTe04pK8W3TejuIrTB8IrwkZJIHGJhsboGOnmAUJ2
QKgOoyoTRQhep474l5yVIe2sXXt03IZOh+VftTi3EV90f5B2cYjKsSIYztTvJtMkU3CBzdiA20nE
CATUrllof9potA5dXd20ws8evJP3qI9xeewibzVUqUO/M7o65reTpzhaU+J1ZNMTrvRfhJ3XcuPK
kkW/CBEwBfdKgE4k5f0LQq7hgSp44OtnkX3j9pmOMzEvComiEwUUsjL3XjuMpmS6nogL6M87LoJr
0NvZBO84C+lFilzycgAk0jZbz0IwjMRcB6sFhVq19Qs+Dv3Vae37xrI/azvHHmVEWBRnfcOqNrj3
hM9YW8vPswPSKNIZFgpOvFn2yYG1vMqFF9BmakLdhfQX295+ki+w3qZ9JEkD0G31WbeDuiqlRa52
j+PQOuN6KDHrnoaPbLRm3QCLiWN7m3RIJOeWWGmlxKrSiuto1vK9MczzjeFmxyLumqsobYCDLvoN
jQN62MRSNTVp3yzGOnmvcIKMln3JqK87OvSgzfMyiEeYwnw51mkWwe5kxAajb505/pY4+WIbMV8K
dVNb92oaQ5ojW/i+15oWc82yOAy8IbueZ+fBgPkNNaUG7d2I7RQbDymzqN2kVzGlKZlotmNsCQ+8
GhjsE4nqnzQX9KA+GU8GHUJbDKSoRboGkG00rkzL+yADqApm8HgbmLYMD3NnVRsDu5ZuwT7cd5zv
Ej77uZvtnzkHS5uEMB0+WniK24SVpnK0MpwbOmRQjLe5NbWBUQg0azmJGoRftHt0IDpLyTth75KA
0ErbMHtvSAZhDMR3M9cw/bYlqIBdN3yVHoOFrYwbox/WY/kZ6Xb+XETFXVpYn3bhrDtZajRjoYMT
h5Arf9Mn433BoYCiFnuKdtn9amHkOt9d071oqvfXKVmJkZuUjExNe6u4Luuy+XbiksLUd1v2gfJm
hIKFOOZqrCV2GhXvWafYTVXJy5hprL4W0r7Sj7bTecf5nXpddS3S9E3WXJdL2tUpWQXEKmDL4KDe
WZ640lEm7S1FbT3WoJ6bNVBWXC/x8m6xGZ5cxq4yy9d6zRQj7V4js0nXuAneWiiTQUQLL6BC/hkb
WWzztkoCv+uASqU07VRFgdyPc7523Q3k5Hi9jD2sJ4Qkhd7wZs3KD+I0Jay3yhhDuAfJYuPWYqE7
rL/oVPehOwyPekyEljq3iUWdyrCvu8cy9btN1wK2rCLbCu2kn1cuixOZy7Ch7QogeUukO9j/wKwF
2lnTAiS9aBVRYKx8aEmwjFjzR0NoZJdPEqGUe1s3utg6/mJvCuYOAcKV5zylBIRZ/9yPfG4C72VY
uPX1oCt6vOYyBZ4cH/VhWHYqLI1wLgDDI0No7TxgRLVPfPDyw0YkB7+cSs5ywhIu39FPQaz5/99m
snvHqPnfO14Csv88jaQUChyVdNXByCoVXO54uY/E5/mfB9LH9zD+/PcVo1zyq8vP6Zzwq8sD/vHt
n+f//RtYmq3p7f/Pd/H7Tf5+Ra537bL+5y2xiIjcUqIvDk4DWvPyNJdX//1GLq9mXuKZ/7wwme6U
EJe7qtxZmt+f3+8nv9z651ku3+kuiaBr+PJy7w/vMXAMkANgIKpyMvedAZ3ROCdnXL67JC//dZu3
LBCO/9wnQ2RFV+0c1PLnMfF5pf5zWwtFYIrwilxu//0Ml9/+fvC/Pe7y6z9PY2tnWY8RG4Hh0Edf
pz0IOwZiN3/eiDI1JhCX5/rHtzUWYh1ENO/n8mxwvM54KPspvwTNDrk+b7xev+EsrK4uX7JzOm5y
/vLXbX9+vHxXde7RzSt/89ftl8dfbrs8yZ8fF6pQ9j6YkC+//fOLPy/257bLXYpLOO6/Pdfltr+e
5vKj35FQbrR2AgeU2ct//4zff+7l58vLVT0W1eCvp/l9p3972stj8gU8fNvL7QWaDcqmCw2hkQ+D
14dWE0xt+/zlrx/1qbMKkMf/69ejvskWb0NkGR0XvfnPgy6PvHz56za9HiLy3IQd/HmFv17mz2P/
eql/u5/hR7ynP8+FvlBdNVfL5ebLA4QcmQH+9aT/+P1fL3L58e9fa34pd3PWr//1I/i39/WvT3O5
45/3ernP5bbkTCAfXeunJz0uQOeLjNBghLaqxo7Rh1FaTXdLBkC6+b1cjNazZrdFtJwSUz5dVoOa
Ft5VktUEtMCCSriC030o1yb+TVqKbNkcuLBcxHJAqwZgq7jeMv1tDjMypIN9/o5uXSPYYjtyDTLa
3vI3X5s5rTPdKx/1qNF3fpJtc6hhqifiwgHLvXJJ7F5NLeq/3ok3MhpuWqM+QYkFK9VTM7flfDvL
4VtEUZgn6AmsrGPvwRyWHiDmtWKeQ92Db12ZerQtDf3bL6ZHg0TVTaIQRZRTjbiosVezEaVrs6RK
wihd1gqMd0ogYLXIBM9fU54gWgdJbZF1N5fXpYEWgCG2DTujQhBAKcwUXYKA6bBYq34/6bOL+XfR
72B/mkAdeGcO29XJfaE0YWvT5QYSdgod02vjTUp+akPEgkZK07bnMw1r9irs9G6AZTkBMx9tHWmA
pc/9GEwtCP2XJ0sU+0rKEypdSG6teFOjuqrrmfjCfkjXNtd2KpRjEjORynBThuzY6xAUyZz0R7oS
7DEy2oCaXrdYAw28gEwBok6cKdx8dnZnwY5JkseYGeIizTHQIo/8KzbmrTff5MP0q3X5YLzBf2Om
znh08InuzDMCPXmeKtMhesppy+zsaA4EpRdWxr6lSV7U8CuLKCB1nYpgWmxvC7nR1WS360zG31rj
bVPh8EkL2umyHcWa2viZWnLatEonYKprv930towZ2qML5LEOreStpUHcNLUYVcuoUZkXC9FF+Xs7
+Mma8X25k8CsECIk54AvDPqCoEe8uTRhBX94jK5xl3t35PU0O6/lTU8Lms8YK8CVXvGPhrySuEDI
2YatvNjTGRtwLnUmO/tE+9VF5RI20+l8BJmZ052KZPlhhE2Z3DIeUAJcmxtdk4L6pYjhPlPpXdKM
mYNOM1I5UrVkIPRMsJ9yj4wpxrDBGyJaMOCQsjaWIMxryXX0zt3MUKRktojy5SVKc8T8DonjQF1Q
D4JM93gtByVZCOaUIMppmLEv2+jotE0Zt9HdbMDBU94n8YSCAMH4Yx60TedpWjAa1GWGdaKfkByS
CiuXn3xrZ+VrPSX0tafl1VezjvpkZ2g/rl8hPkmtdG8Zehn4mX63dJEXWHMRklT0OBse/jT/2HtU
3zWozk0+4HnX8q9cGf1mIWYgpPEoN5oHwZQT2s5Ksp8LgmoEEa423aPjwikdjN1IU9wwbuKJ7kTJ
9LXXP2wlKHuIlgJL89Dm6gkxPSm3dCodX74Z3QAiQpSBB22h6IbnWie8WLTwcJpIL2nSDOw3yNhZ
+bDdkU8x7sjcZGcLTadONu6dTMCKpSmKba0o2CO1pdLDKpMAL414rRv9zrAQXBbF/BL7w0cUK2gW
af2dLa+LmY/I1JIvPU2Y3ZtPnkqeBtwHhyrtjM14wHKqO4P/0U1nZHpM/xUxXkZiO8gG81dVoKfW
nbdsxE0+LS9D4R+Fyd1KYzxZOvq7bhHZekDS0sn2GKEPoTU1b/OEULl0qZLd/OlgmY6KxxzMG8RD
5kKQPEWmhWOPZ9ChkxhrcANNwSBMDRUiqZ4GazOGMcdE0NQ96rjsY+BDWmGNNUhSINxswoKFTUsF
HXvERKdmd/H7tPXBkhuIBRGkvqVbj5GfBecRsjOVZPP0LAQaHYeiIFOqL0LDL87KeNoRbVu+SNuw
Arubw2LK0zAmkjR0Gp2GDB5bHZX9utWKZycz74bp3Jx+GRymvjjtsVIiiEjN71rLv8vU/GoVEG8a
rkGv22DC3RLHTE+5BqQoSA2ENF7BVCuZ41cYjaupRNc5zvWDnqlr1c5BWc1H2dPobGlYmSNvODE3
fov1Tu/MZj1poPUXXd4wt1qltQPv143Zt8bTvja4KJSrKnckWMqM9mjnkIVh7AlmvXFbF/NQUV+X
OY0ty90r5Xy0qVzXk7hNPJJihF7sEsOFyxrh5u/HCP2HN8LIxI3jVCIEvWmsewtwvhiHPHQ0ZjeI
+2b0DdWEeVr7AnNzTKIBVmhqMRkY0Si5zpapNzEOy9btSrGthQlpZDzlSfVUTfpGGAVC9AR5yKyK
t9TmMNPqV/+MSxiCOPHADat7NMCPpV08z6TghpBGwHktX/XkQCNCV0NruHTUxomn00L+ak7DlURr
ERqOc6olMpq6ZZJaM5RxRLvPIxQqqbMdUw13CUq1N6b2735cPDqyP06ODZ9lROBa7FpREFjKMZF1
7cbsqQ2s4ZgsiIhmfG56Q1Mrl+ZtqjWh1XB+wmi2ix27btSHBbO+dCQTnXcYcG6+z930HrfMBN0C
SahX0yZImfiW+dfopk+Wmt4GtfxkDGmH2NouQ7rvRfnIfPUM963vJa7SPtWYjucGX6zkQSwIUuol
Hda5gc28xPAq/Pij9dp93GPLobu5rrwS6Ufn/rSiXUJiPaszZAO6tGD8pCO30MRIkKReEWuBR6ir
7vJYZ5eEMGKNKWo7Of7+rWyzc4PM29cTY3pManEAxKJeJcBPsa4Se96zX44QtAvX3J111EpGBDS5
+aGzv/QS45E+vva8qb0uX1KZqxX00Ge/0Q6sfA8pcPtV37t89PG1QQ5DbZvbLht3Ux1t2l1LC7nl
YzlniOAMwXK1GhkTEivNYLB35XVKEMmOjsRab2cnnPxjXtcPRW+hZjArTCqcvaMX/RTFdFXnox1U
U/OCKuRo+t1t7xHz2Y93sovfiadmDOLThsrG4o14evQHmD2DdqGpZQl6wwvHRi50Z8Ui9qIakGl1
N61hnR85JbcCAPXex5lcl9d4A1DbYAbCM8Pp0r84HW25pfCmVRvXN0VGgwSXD5+mQM9plfFj7RQ/
UIkQvnXFiPS6f0ppxO+ahKkKgh4X1wIeA3TnVTwckG4lKzSM79hgiJTrzQ2ZDhu3HU5WQ4JKTW6e
itDSFymeL0brloauAAt1maNO9WJXI97Dpslv8SG7fIyui4OgRGUV9qZLnioedvosTFbLB/TUkmMO
MRMa6pXdNul9N6y7yOkeucBRSd753+Ch+yOYh6DtwHl4UfeoiZndnN+/o/ldkUpETOTYvzetv4kH
j6lGOvNbJHPkbJGUUQVFXSvwIRonD0WYQhOoYsZnzPoQpJb5rlwGb+8txYtLUS+5gpN0ig6c2nge
OT0h/1ZZehT4sYZ4vJn8jMNFpfcGy0/YkmCKjiFnTKiOcVr/ctuU9rjBuDy3niBPXyM4+TQmVClL
01J6YxKKUm/DuPfUx+rgUCzGNNnAFV9Tgpzz+U5mmj9Taz97DigKoL/oo83pi64UwxaQM9ceXL3I
mUk/6z9imXI1d+60OKM97iik2+AK5Rg4Db1bGygNxXgBJAcwWuAUYpPF6a9h4wOysGvjnNIwaSsQ
b092Pa4N0ybHtdS4trrsg53+FpMpw14tv7XojTNz/aQlVm0Zs90o4l4paJNhiy7XaplvG171hILo
k52yCuxcIXs1mPgTC3rSfpmkMqd1Dtec6WCaQHkV16XUReAniImLkkJ0sWMEd7kX+JhyssU+Nb3/
WGr9D6MdcP/HdCIYVs7hjFN6hdVo3ZFATJSJQESi3giTvuqr5X6xaLkM8h3CHGpVH9GYXidPUiAZ
nWT05I0IaBXBK4RB4asRGQZwDy2HDkIAcQrjlWU3OPMqreyPrC9BGY/AXGPH3AhrfjR1zEsZZ2DC
J5yLND5Lzn5sBCVh0bnkpa8Tw0EJMr0vE5lx7VPhcpaW5ajWJYTBlRjFdTyBOsLKfN4kmZRj7anN
7RcNxoDARoZcdXg124NmbBwSboBTaw+iFptBsB1jkaoxBnr4QOdn7+zdHSOCvXIWNs06WEn7NiTW
J6zNeQNs/4EMcyC7BqkrcVEEQJMZBPsc/bU2+2sKk5gzJKegsrhYIOmrc+uXxbiCqPT+h6H2Zd1c
pcom1tTU71LU9XCJ4Lb5zO41n6PEtc0PiHs/KfMlrIL13jLH3TBDMctN417ZPtIpw0dUbGGdy4mD
5AHgwMnaRYC1m7ycwbg5BwaiSNcYPOqAjFBPHwkP4o7XzFD7JuoOGgJFVSP6I9b0KSuqU6I7V0Oj
CE6gfh47nxk83JeVU5wtf1m4qtvlmlbAqxTfBDp+yXLJQgZW+MTa/s6txje3Hb9SwgIXhtqOabyj
77RDCe0pqBaIc1ODrW85B7Zy8EjxMOTuXc8wdAWI/zTgWNKYUa7qzH/LbPQn6J8eIyBHQmcQytYd
gI1XMOqLQoZKp8IWR2Ew+czjbu0sE0YN3b0BHXwYAEuECVMBkLhP5qA9kQFYbeJkvsfhNhB05d6V
kc8gPIvAMC+vnn/v0WtHZFKS28UcOei6jAKbAtNx8SVlZh0SHnqFbGw1NP22cxP0Q7ieiyeFA/RK
z6Idx2TQyMRaT5nBTmxA8IbfoFprJtnSYOZiTJdGi88vTpe13+M9rdz1qPRXrSiuvKY3t9EE1nKC
JDcUmF6UC8Zr6L4S1YYzQZzUF3jCKTBGd2VTVbL7Gm/0fE8lbe+1s/JkIAHeqAeHl3HW1Psavg//
tVIWGjwv+57d5DXpkvU8Y0gmNtUKMt9EdDW/1CIl1c7cFmBIVhVYp1WLq8XJGO2J/jWvmLBHTDtD
EpyQmDnk67X+iNvRwMLp7rhbdhZfOfnTNHH1tonl3ciRkmNwusD3yIdiCFAhEvKvRP0tI5fArURe
d3GysXI7xfQ6HWRufgKC2EVJ1rNpQ4+suq90nJ9I/qk3Wg1cWnHGr33NZW/ocyqNYwsWeuMXuFXn
NEbr2SkmXyBotTqKAxWtRTFIYjQcBgMRvZA0/a6j4qi7aJrYgtls621ShNJ2l0yEgnjU2QBGze/R
wtRRPBnMrrcI395d1CzuMtE/8ct9bsnvmhnQxq2L76zA6jsOZKGZyfUSI1RVfAna8/xeX26axN+5
txNXU07Fa5zKH6kZbUx7+AWS5ZqMLmJAWKMMqGnl4D77xnSYGw0lh2IXX0OwHxqBrozpn8v0KvfN
rXZuhSdyPhY2SSsF/O1NioDRYdi8knJ85hxFDWJIRC6jcNZNTGxH7q/KpY/DPEv2RqE/4UHVwpTp
3zM8+wh9cXTXJd/+9KI86wX9zKNbQrfvoa7Y6CzI9o7SFaIOFEloKV12CxS8nJtodmu1VSDIrTfd
MfF/WM9T2Wt8oM19zYdHUxC0cZHPYQe+dYD7QcDCEC5otfjP+PERC8FjvDiwHCnQRZzAnmtXVAAO
Rxb/DhPNmeqtkj4crsfBvPWT+E7+sPBGMWI+ZR2nZLgjXjxeOY2JbmdUSAj016RpzdVs1td2MT5O
6BQ2c5LeZu5wtHx0ZB4zWcEYNmQTeByxeZNp8WB8IKX+cHEutzoHZm4/u4nzYDpViD//lPjLNu+w
oBTzVdtwtsRYp71p11r6a9/ZYPCQhPB37TFVbXDj0ozJuP67S2qtdHPYq/46V86J6GZE4KCem854
i86bVw/I5NKg1TDqY246C4279kuq6awVeC56hZYhQa41AtTRdVD8ZcTRQhVDmou/W3TcVDYT5Drq
Pisx3MmkX+AD2Oxp+ge3EAdEFmS+aZhYYqT2HhNL3pgGjLfMfigADIYyJty1rP5KymSX2YDR8Bbr
uf2deA19qqYhMKYw4g0YTZPU3NzJyVlTxV4OE34SXa5VbX/kRnvVmExifTtdA9TrVllnfSZRddek
9pq3cOiTGxcaQruMx0qDfpM7SDdS8BejdR+B8zej6NdSafB/h3DCsfOo5e8DGgd7MQMt1kFijiba
zlKGVmd8uX23N/30ASJOvK+r/LuLzh92UrzPxvCSA6cnqhyncVvzN6fj9ZyPpzpLH7BQfFBCfOhn
mbNbDxtbzu+9jEnq0bmQa6WfkwRcCwL/XOTN/aVTOW0nlszQmmnN6ql5hWqdbkLy7mMJOs9Uj2UR
H1BB35feSMyirr0t8XjUlQ8UDxwkSzhQlG1X10gMCPwZESymY/qaFo0IfilbftlW8RlJGVHA13el
plZI2FhcHNwxEeYPRx2WaoSpyq6Ajl6RG/JAeNEDYshV5aIhqVC/zCMWpsSIXrIMVazdQ35ZRveQ
LsJiTI2YXqvjraOqMdCDbpmyleum+WaJ3UNRVx+OUO9Ix2+GMvLWKccpZ8gLbgd3rcF0hjed9h6U
8SYL3LGPwRFWgZUt11pUXVXFsGyVba3tHtIPlzyNKLXAI9/hrKIkGmJAYX7WU08eFrvzHyUt/35y
ad6AaWJXTkXHUVydrOIZgkyYFGRIJd1rMqB9PR+Cy6zMVUV5tIkdDhR6+dfY/UgiX14jt7umc3sT
tZHOLsEcWZ2MtZ3JAzHKD11ivpWTI9joJZS1o9x6/rJOBBjgoUofUC9wHdZpytA8ljt2Yw/dXL7K
Lvti9/s4el23d/GDWNUShRAEXm15bGT0RnnQ75OEEiWiUX/UPLFu0FEFiO1zUEzmDr4ebb1stigZ
VHwsZ+1Yu1K7Zq/5MpX0dpfe3TQyrUKUFiN7eoQ4GGrojBNvtKsawHsaAwKeAIaV9sW+dzX3wyN8
WW83Ldq1ZFe+j8ucJqYXXw3pyKZRazbW3GqBzBDdy9nezm1pXGkFWma1AK6Mc/ILCy/Rt2VkbOfZ
V3tb85Djz74X4AAr77W5RVMDmWN7+fH3bRFhy5yXjG9Ct0hztMDS5FrV2Wzjy3pbJB45v9OrJ9IT
g59+47h4qpQ/72u3JOXYc98d+sgGBuqVa/Xajr9nsxgUqr2I6PQZoAdb53kpmnY7UKE3I9ewoaEB
mXYPcqo/+g4EVOpw9Vm0cS+Mwd+65J26xB/OBaMhRd94adWAXBIVQYs3hbCaDgsTpb0zGj+4gTlp
qLDLKPq0MgE2x6GFDlVJkLm1SnQkWI3DsuSpK5wj5+a5hmjT27mR+5X4JuYXMt1nFuGoj/bWkh51
Qceq880XP7/ukSLgET6p88ul5wmM5RgKgej76HvPnoCIAeVf4L8Jhjk7LrpzX8obmYFhQFnzUMU4
3DEy7RuwhGPs3uBhXDWu991MtsvFEJKXXdwRAkRLXitpG07NQejxiAvC4ozwK2LS9e6qH9A9qpio
PyLJQ4rrkdPa2leD+IFRye4Nfgo6cZUndEIdcOuGK1uOLMtdmTPGOxBSN002vE5lSzk0ZdgarfLX
mC7tqcu7bUx7W7fZKVsxQaQclMwHCHj1E/01nd2TH/9CBZUd9ObsRWDDKVOvYnnMHsrxObKwpQwe
e7QkRh5bY/2eOjjLU40y48wWBsQH/xLoapbqxkvus1qTnM3ulhYLNCh7a6QH0dN9cQZxzR770dHL
l7b0irXWYDAYDBAUMTFUpWdu07MULjtnUSVJzKZd3wk6hzSp0GnS9sT4uxTMSrA0S41QcgCMk53n
W5RBPMo8WMzCNrrnfCwYEsuRVmU0MFwZYh7Vnhlv3cQeTrMgLFWFF+SOY6yjBRIkgGzmXQpnMaSf
FZRVyBffeaZuG78iImE+u4sKPCOm2HcllPs5ZjDVLjSfXBfKLE0+rja1htmUjllRJ/s4G84FtPlm
O/hf6VbGW+7d3OolmqXRRN52Hj1F74oOC8Yljdq1O2IcwDSIoTImk6anGLmLwLwAmaPZ2esa/Nzr
QTsjaMperv3Kbqj5GXs4w+jte0XHL136kXkZB4xvxTkMjobEXsaWU5P3d6pkCNTaLf+asT7Qlz/F
NlyFnr7NVCBHHmlrUkvJfTZgoWE3tU2UADvQp/qpY+yOo5RFzDVdPDbgb4V+40thbYXeq80w1/tF
ZRg08mqdmABSya1HSx2L9jDSb889LA0ZGH2nwgeqd09Mzfj/VwTkLnRko7TNroqatjr71hLjq3No
rGFT6VYTjKpKj53L/FQ1NO2lNWkHIpUZtfjAAjvknmwgXn2/Wlf2uf6sO3Dpw97OWUmLtH6unMXa
4TnLWMLq+Uq055lQo2ur3ijxbbl5Q11b2CsCpoe1SDgstFGYB+aNZceJxjbLASFdYBtzSVcKPNKP
TSgR9ngO4+UUbaV3PiVviomXyGdOYasgcFYIYaGiU0f8tS+dw2cbGZ0DZS9HQ8NpH8Kgbxz+YmXz
kmaOwWyKHZY1RjKON7zYEO6RgpdHj6bkIa7vdFooHFEMuvmvrJMc7LAFEmEd8dqGnDeWYgk1zlWW
y6xn7XgowbN42Ak27itdK7W12Ytqy7DYSuxq4yPDJB2E11MfhAJ096UZEcc2v4BjOMrBHaAmZDV6
SqwV1cyIaAEgMKULd9J+iVLjE7DjT2k50Ke9/ipmhkrj0Dd9ArRm2uaO/Da7go9ozm6Hs1PXi7zn
Ihm8HT6lAY6qlKsODWpoKrXrq0NTcSTbEa4pTiTILPIk5o7lZqrMvWvi7KSssDnmhDS+p9j+0M1f
w7R895W682W2tm11u7SOftWmGMvb6APtHo8WpoOh+zGCLBVOkiWzoOJxtHG4HpkxO/insmRYt4n2
5jfCQ6rQ6AHrHZICobnrYvG+klww02HsFaCMpdZYqEVmKlb2tVuzZq0spzkPuWzvMyuarxysOKuU
rY+oeorZuJ42mtS2hUwfOq3QN413awqNwlCfn4cJQFWr0xWemqduYCLijPju4opwnxFgtTMVC+8+
BjHdvRUOIzLrl0kgu8dun00wV8VhmF6EyXagx6+2Iq6Xmn3X1HZyE9e4EmqLsQG1ytii562HN+AR
aLqjU97noNj779GjoS8zWvBDrD12NAVqs/AJKayI/MispyFie5gVXUnY1fihsXVvEneGHJaKfZll
d5oA0OzZ0G3chTDJ2qd/bQzs+aDG0fyX1Y9ujZ/doFOxOOPOYO3Z5lUN67P4xFEe8VjMJRoc5cB0
G0Ioo4yjCl9RI+1im1hgPBcV5lq2K3XYQk1k3aoWRnWNLjmwSK3nQ17N0j9wHFWBQW7ZOunG8Vpi
zRINQpYJdFbSf8xzfcMVNqMKtlaYSlKYqMRJE54yZ3V7xFlG19/PJHGT8jtr0YJ0SfZgkg8WJIrW
a1LbEPoUjRMMdP0NWeFpqX3Rax/ftXjH9PUcWSyAWjNmW6bqy3Xhg7qCrVHTXquzMycz9GUbQ7W7
Sc9fbLpvpea7V5eb8Kl8DTadB5k7/LWt9wi4YNqVCMRXORIIGkT5xtN8yILNMIdSsQ5H0njM+jTj
ONBfWhLCQsM0XRInyXfAMyYW/yVOE6AyDT3tuiWPrInYyJTg21ekcU+12qupfRxcuWxNDEjrAZjS
lIuY2THTOVggasvJg4vYw6LUeXh/DSZxlHCssQ4qe3Ze5DdaTdtfD9K7Lyo+0GrBryqN5rrzSVrI
U5CUPB4BvNYx3lBjdtNEM01+2ow4Cj/H3oBJ6jKWz3rj2XKUi7rjXaoq2iYTBusadFnj3pRMxEIs
7MiJUc5HUtsMjFiNQmvDGmhZhmkrcgas4fVV3vSEKpQKeFh0DZTsFDvsVdiWoYOV8GK1nH6MgR7a
l5IiZ/phyQXG5nq3htXcqT6nDeNA4piZfwquS3HRsRPAmxkNt1mEazy1rYFIxRKKfAH+TRneL9ce
8B52z1OH0kw0lBvujMK2xYpvWcu3mDySBaCzZr9chwN0KYsvNUHS0N2O2k9D9V/N8WG05FOTI6bo
OLjM9nHK24NPMgOT4GSNzvyJYB4T+a34EkODT94yQMv5phVEpns0Y0l2Z8Y/MXb2PpKfK5lNT8Y5
gSiWGtP2mg/AFd9wA7Z9ogU4RYrNFHlZOGbFI4QI5qYuTn5k5Gjw5pvBYnpgi+gtuUWBwqoSRAQL
9GYXakNzAjxWbJFl7OchupEtA2KXXkRuTEh1XJ4TG9RLWdk/zTKdBHgDqtQwiZIDhmSSuhxHQxBE
moLAp5WfqzPmKDdOlmDpzlsMm4O1U3a3NyAmEbn4oM2LcerRApnS5jKQ7uBS2BTv1o+ZW+CMYUVo
NQG+/ZJzMeBzMwkcVYieGi85dMzS6Ll9mKLrjug/We29eaN1nR+2cJRJlOVoSe/I/TaCmLW+brat
MPbOUHApB5C8Lgz5XjikrEeEr86m9hPb/Ucu8s8OojJHv7kdFf8XkY4BPqh84ywtuFqakFlWrjWg
+ZSt+PnMGiQIWd0hHQYmtjYf84BmGeETK+xV1mVP/P/v3c8Gv2QY0y+gTUvTv/V1fIdsq+z4Z2qn
+9Z0f2RBZOPcPjCFgEKaaaTeuh1zZ9xlKmI7IIyzeoc5qobn2hHgjfTE91Y94eds+XWmzm5kHaQy
Pgm6BbNUoRM7T7OqLkb4UnjAwiq5J9jgMDRXs0X0GGdQhXqvZOGOHO3V6tNfjYkTG5b1tK0BNY8R
7vnmp3LbF+IQ6UZX9Y0SGyPiysmaXsCv25ViOE0AJfDOjgxP1r2XIqnThdzEFKpKknVon20uLD7f
rvnDQNNbJ4t/mpCkhZUhvoi9u8MsnFzBELqa7OViKD9JAGEU7nD4AQXmlSq33Wzra2RzNtUFxMbK
IXtlIgKmk2oTt+oeH9hat2tO/1xcNWxK405pGOVBD5S+6ljhMZJlPwnENUwL3d6qNP5ucIrCoYtD
ecsmjEwfbR6xQCT+gc5GMLXV+TqYGuvJrR4T2dxavRVOQB14G2k44qMNPbrlQUPPzwGYu1KMy4N0
PqeJWPkxc9RdDOuWhGnJxGpiiDGVGc2qYqs6DUCJvOkW3YDaPGxwTYBXyynKZLurCazGuxKHaQV5
p5uqc+rk6X/YO5PlxtEsS79KW60b2ZiHRW0IcCYlUhI1bWCSu4R5nvH0/QHySHooIyOt9uVuRgNI
EIRIDD/uPec7Afxq2/WLdCnm9c4zw63riQjVURxJABiX8GueAm4WY/IXAeMyBKg9OHAM+gFA/PRo
6BFP0CKFEgJHGOQ3vS5uVbHeJFY8LGuJ8W5c4w5hXE2CZ5zB2u5Otae85yoZI5w1+6AzaId9Wmgc
MlWDWNlaH8ZQv1H8UgvzkQ7Kuk/JQyqjvcJNqe8xjOg9+dYI+1u/Q1LdNag9pG3uxclKojygJ/qp
lzHDUZ4q13kh7uDKgDYr5aeqh3dTUDDVEjArdRva1hQzOSr3rhLeqZxTVqbRrKNyXFu5RFAyPGKT
+PKMBpkOMikMqUZigQuxSMhFrzjIKJkzPQY7ObqYCp6xWCfbIANV3UoroybThNogd9A9EgAhPqh9
+dMN25/EfxRuOC6k4i4umoaDZsAKkz2ju/8Z9NpH02ZLF9K5Isb5WhR6+mXkoEoFd+26/05JloY9
BjKKZ8Ktko0PvmY8hka/EWVliymzcIRaPgSdMOFl0eg0XBC1Cq/t4RMt9bIQcy4YVWm3lrrSCq6w
YveOZP0UR++qMgEOoi1F3TOWMJnfL3saXcspQR9gdZIuVlaiRrJe/AbXOZ3OgwAmYYHQrkE42x+0
xLzHa0WBOzEvYtkeGje7nVH+/5t68J9SD2BLEjnw//5IFviX1INL/eb/KfTg6w2/Qg8k0fqHqInX
2AMC1f4IPZDUf4g6AZ6aJJJvIKqknPwKPVDlf4iSrOski1o62TcqSQW/Qg8U4x8i/xRRI38MLqas
/dcfm3b6iub8u9ADkuq+RTGJJlU4RVRQ5UyJB7ryLcMzK7LAzwZzOOoSmpk4woxOj9vMd79N6kbD
/W8bNMXua/L7Amq8ptRnNKuuQmVuZwZxz/6kAbSyep1Snef+wnpsM+pmTaYiOy4C7lqFk29AKi4b
81CWQrcDPmQuBWn87DMhOKXDWGJEH4J11UfhKisF3RbgvHF58oAhljIuCMO7STBU7fCLv/jC+Az4
GQGo24G9VlEbR12/lhPqHwkjM4YTUrWOCz1yEmi5iyrowLTMfwk8Qq6J86QA8n28nydV4ATt3hyz
zuFOi7qlkDNMnl8KmviPr+K31cwv/fYtzUvNT5IZsw6qUVqThtCKS2N0cePQq2qf50ms/fFKVf0H
bXphfmp+iDwZXySa+r98Tu1qDDrzgjEGo1+TqtBCtpnfOb80v/06Oz93/Zh0fuM8/y+Tf//p1w2c
p7wg17ZDUPbbuivznThbjaapdnqYn7u+UEXir+euy3lazol9Xub6luvL81vmWXiPPj0imOV/tTAB
InRU51d+W+PXs/PbNQacSBum7QugMYyF/7Wx37bp+nnzur591DzrTzsFsEyKNP/8e3KIIiD0pnm0
0LKd5tx15MN0v53Oj8Fk3OkQ9wLgmiax0KdEyBa72Cuz9fzU14IUQDEq/XORr3XMS38tNL18nf3t
5Wj2FtHm4X5rnpyX+ra6efbfvzx/xG9bSZi2R/0ioPKDDoCAvslUFU0bNy9ZeALwIqsTcoeeKzzB
eT6b7HbzQvPi8+wokH/a3c3Pzk9c1zTqNSuZ5+Np9fPU9Z3pbOu6vscUaMY1iczdss8Feao311KK
rEe7ToJFLHcJwprd/HqfYl3NSZVadJPrDIu74rSNoTqdILROpJ4TTSMAdkJSksJb7dKgOtAGERhU
CMMG1pqdjykXYDNwk93XJJLAFGxhzJZjZfpjcn7Wr429SpzXep6bH+Y3zstdZ39b5fzk/PK84PV9
83OuPCUIhKm/KrwRdU6bZO/tUEBpdsv92GQKZ4qYgoBm0EmJ61dzOonPD0pFKjraqOnUTmsm30lo
FsHmlDXw9L7bdVbQ71TD1TfpKDrUSG9GtXjItJjqX/tP86WuHcqkGrawgZMdHiS8dNPU9WF+DqRe
7mRwK2iG8n2MJa09bvjAeQil8qSGRcx1QtI3flkoa8/v+p3r8RDT1FkFo/QQJCC2kWBW4g4pGTe/
2pmSIWNg8tN2dVAqRA4UgTPPJmWxQD9JTa5tUIj10bib4iIZgJkSATptCE0uyLNdLmN+NEoC7jyr
AeBUEHbWPFIqeFPMRlolFSJGJB4M0KoysuEOcIUQFXfVkwXsUv1F9kxMPL7xnSUCetYE49dUZZYq
tevGVqZztBmArtD0Ck0etScOaE7eVJ9RksyT1yeDVrxVyKRb9dMRND/4GofrdXaeKgcUdEoyFa44
kOaHCNHF2kilLYCKgd6aLoo7wbstxFpY66WeO0LecQgMSUV50qsqW4Avk5bNSbba7mtHVKZf7rr7
zVPzc0VcYiBuVVAohkhxMovXoGKq3Uxj1YCW/EK0zvPzK1/c1sEqh42pxA7yjH4H6HX6hRWyw1Iw
rMtgnvfRfO76wuVX6eQWdbVRq8vKbeBjUZVagJ8W6ICNar/7mqyLDcRkeeuP48rtSnXnlSaq+xxp
MfejC9NPLQz9kvn1gIFL7QYuyE0I0KysEIEpxCDSJCPYrFZwGPUj0CKDqhC9bxIUOJB7imyMaDbS
cIbTOdzjIFeA/t73r6a/Jr3BzBZBao+P8Ub45NbCU2CE2agH2RWjnwE3syeU8bn3TG0079HDbYbm
eflDyW8KSrfVRsbE4S/bXraXBuYuuVpqHuHOxoabzmC88cSTNCwL9WfjvrXJtOoQEAOqsnQZ9079
CJ67FJai/5YohwYAFsK1ft+Ym9hb+akDFVDPnuF4JeMHOomQ/l7u01tdaQQw6/ZEDYACEdmtyf2o
esH/o2qEK+xb78n40PPtAFrPWmYNPfVNGR4zaNXgz+IDpSzknMmwVyEO+UfgCbm4MRG0AsRobdVf
A74bIQ3kyrri65QF5IzqQmWzaE1TSrG2Apqx0RY+exDZBpDYrnkuewfiIWt081t0yUmKy8gWmsNg
3qGy65qnBDlx453y+ic2mHJn7g3E2TBRUeUGsPholzppvPUFDXHdBlMznEcvujOwjam2K9547U43
N1Vi07lX3jpvpB+3FhtyKbZydEiqbVvYmQimxkbKRxBvrMAaoh2+gP1DLQH9ikVpclGjFbPF5/LR
FHY97dzPEHkf47Vb6ZhUjhBvXG2pE/WE7IvsnNFuH8N9by27Wy9wpEt9DBzCejx4FcgKibGrt4O+
7ZV17lOJX2jlB/yqMaZPdDQjWwo2KPf18WDK7+HIkJrT5ESbO4jWOROcTF+bABfHXWmcomYfEoEz
clwQKEzZK4w+M+9RrY4e+9GeVBi+b25qRW8d8rcRzPuJGN/QHM5hArtp7+9yj7LzEji12q5H8qBI
BVyoSI+QafQOHn6z3kmfWXlOoy36CAU5Pbn0yClxYUKHYu+ko1iY21BYgkwFfwr0jpXVr8RUaVQH
+1WWwrOykdRolp2GyFiWMA06KFrmnqqE1DviIb/TBCgV8Kt2Iz1j36m2aFddSppA67J9PC47OPD1
AcEJdiPQKvAZFipZ6sNi2b/2F7+kcSJZhJKfa3nb+XD92gOyHdDqOBZDVLfImGP0JVsyBXXu2j/C
VwqZOiAk6nOySHrYXZccDLpND6jyVOEFMUxg3AbPqMWVEV7eTtIZgdvJi6XsKg4FD/fpKZ/iLYK7
EbvZiJ+Do5YsCDHIsd1gkF6pDZ0UG19Qh4/Hc7BgUJoviXQGfA9SAIoJpCzhEJbvdbKOPCr70kNj
3tL2LmmZWAuQK/pP1C/WBQCbtlRu4LxARJ5EidbCLRlBLnN11b0gTtENLN/YKlZTAaq0s2dcHrAe
GgTBuiMWDmupkIfisYsdvvMbdmZ0AzfKHmvVJkOqOaUYL6hGwN6AR7qgDNgbJKE6Acr3bNnWF26c
kA/k++ZZU56LZkPFr940d/JPV1lG5YZNA+mVU1SH+VTma7bJhcWTHGRi49Er2N4lf6LyqwYAYPYx
SaxLFyyMfE9PthYp+pR0sA9td9DFlf/eBDej5eB3Ed5ifq6iFhcDIbzBDWUtJGUGptRL+pQci51/
qz4Iy3q88wMA35SAXhXl1kfGlTULcmhpwhJ70BZrJT5K/UFQj6W79wraHEQ9rQqTmuoeHjZKtJ6e
+TmgMUEqqkjtiPSITX2yniiIWT+yRzRayLk36IzuCVjI1a13HveRuhgpGj5ZWKSGNSagLlqi8aaS
BRkyfBYB/IzLAFZXa22qmGsdAnzcAE40KQwXFM38Qy48aKSxjA/qSFHs3HFTWr1Z4qEGMkIOSLhQ
SKBWKdbip1x5pHAgKc3uHxr/YRh3pkmZtLYDbAExMRW4qu+98LMbXlrQ+dxP4kJ4Sipik+uj7GF3
AzvHjAiUzRbpAZh3UPtj4OvuQe83LWeWYJdDHy/euvwgCdDM13xDsOZKcwFcIIDCTO3QX5DFZWE6
ZVpatD/BvoWLW/85UPesPdpzQ+MrGL2QFy78B90u1t1dBkJRdsYayj9QVXI71rGDupdme/0OFjJb
++WaeJYHEcmQre+QGy7ClYHIxvmhhXb+hCVCP0VLMMlnBcXcKnTS/XDSy6Xy6pIWbmeoZpbsacYS
r6b4k45q+OhBp7bFe+OmC5dsuWRzMPhPYJldNOIYDS7qyfyZb2gyHT/KJwSz2k2IU8CDRmPTjhTY
Y5kRloIN0uuucnrb3SQ23+nCt6WFv9Lufiw+8mXzA6Cjs/XFhXxSbtKNfBo4KTAAuOAM44hJn8In
UVkgICiftDvcDxT5E5Vu9tLFL4dhY+nHRxbtslXVbslOxflMxfrkGqhlLjFNuHBNsZkQXi1ZoEny
eptAV4ZQmQPL1OuWW+RZyEZ98E2v1Tq/DZY9yXHi2qvuuF2aSvKkAZerYRnsVKe1MafJlHSxW6Q3
404xsC0574i6bTBuMk2ilfS0VfEcvKLdVg7EkGxIX6xuhB/iowSYCqfnm8dhgMrjrG2Ss3jxdtER
kyiCGuIc3PCGdml2ydYhW7UOzuYLLQ5ek/BOIVO1x3eDrSYmmtg/GrNbQE8eRE2GbUQR8N3SET0j
jaCFQnCO9iRyhFEm4u7pIj3I8Dnv5Ufk5k66ak8awuNFe4r2uq3QD1qsGsKe+NJs7aAcqpv2VG7d
9SvQuvEwHoobZQUdzdsgVjvgID9yeGPtizCVHXoieR5ql2vGAtkWYVLpPUtkC0gIN+NBW/kv9VZr
+cOHpblzd6/VW39IbnqH+B5zzejjIO/SA972cUVnwI5sYRk7iL0XzSI8ujYFdQeZ4TFeWSvYZqd6
q5t2/hDd5A/Cc3DXO81b+EDmwQOdkM/isVvmW22RQ2pf1C/eE2JkzOoPcKtRcmuhw2NSL0pHWnHV
eOJMxq7DN4x7OMb9jICESvx0Du9O4115IGwk30Y3wkZzjIP2kDvoxu10bZ1SO1gZLwLvrR3/iJNg
fGls2Ya0bXOGAgaKmPtFUDaIwbi4vCT8VWtvzaBkG+/ZHR7Dh/rQfUY35ro9FG8xox4qX8/i53Ny
E9wNS/fTf0l/JhuRb4JzjLaHgXzEBzEhfe/T++aYyvaqeRUvwRlOF1hldisOqmDxIH4QxCzYYm8P
F1qk/eLBem9eAQSrSxIEz8nGfFMv5Qs2BzgBjFneypfwh2p3N+Al+/toH+3li263p+JMTuqSRu5C
XMtHHu3REfiA9xxfwBoDuJ2CZFloB2Oj22Dnn6edbiM80ePk9NZQrYCn9Ao3oTmi0OTJfpGcpU16
yyVxV3ywr2YXHA9bco5X1YV0ds4x9VMWLbMjV6foY97v66fw1sdmzdWFo8jp9wm/V+jURCPp6Ipt
EjdyJKzEBXBP+kGOS/3EaxxMQePo0t7kHoWvBr4sFyy+JmGBAL1/H9/De8G1w4i27gKcoCQu1GGt
0XtGyXQR3sUj52Xd1lb9lg4yR8tJ33mbftvzgww3/c/yBZsPcVUr9vcUja2t/EDIP9jZo3BL8szK
22RckUJpg3RPfOyUZwR6W28bbPsl1+IWXuVS2QlHBclrsDTukg+silrl+NbPCOGpt0hkLpn9KXoC
s6tbK/883Ilr43Y8NEQ3Hkv4WgDyIo4V8YUe7rLduKeP4NzxVYPTBgGB4IWh8i68Dc7jUz+fAOez
BOoSTirg3KpL9uHRMSerYqG9N7wRuTY0cc4fXAbfu6POieCx3qZOv5W4VXurb4ud9Z6gWEO8d4e+
3Hxjqnzxn7UD3f9+2urx4IV2ddfWaC5ocy3ae+NJvJS3SA4IsU3O0/jgVXovXtlEek64qYqPdjiM
T1wQ2/eRnxERSTqdjDmxMUQgJ4jT0rAEqoCDczcs39FyocZZ9HfKDZLdBd0Y27e9ZXnLuZTL5OuY
HLthjaHullNefNsd+V6jjWgT8LpvEHbcyjufI5QhkC29ilsMsvrBWppbDnwVWqeNDcBJNz2nG31t
3Ypr8SbD1utoD95TuSJNlXoVdigOXm/z7jv5UkNTzzWtP+uHdpFxwQtv2e6+WEqcJIkyW3E39oSo
w3s3fo4vNT7Rn9KLdmty7Q5X1k36lO/1bb33K9u6k0N4NMsmXHJJk08MB6nDsNNe+o3C6bncdjZA
t710b66LNSNU1rw+mY52x5ii+zCnvx4V9R4S7ab5aDlPbMhutxFtbsJVeB+co7O2x4p8typxpj/J
7ALRohcc+dJyZJ45Zt1Haov8gOqHQr85WIqPw9vwlp/Kh+guuakPKWdBALK3/oNxL92WsT1u3R3o
yxvzLC5hjL+8h45wB2abw1nZTP/1HqzmIiht/VF+i0+CtgzzRTe50xd1awsE1m6UYBExhLJx5z6b
/pErjfhYuQezXjEu3uk78h/X8IXzLfcLZ+KabhhmstfKF5ISEHCgb+u2/YO3U7fWiP92JZvL0fgQ
h4l+f470gV8R1LPxUD9A5vR2OvtRyRGb3VlPbMQ7ktRFE4btqpmrrQDdF7psKNwbcX80l92EqRA5
k37mh6/niINRTFmnVkD9yZwaCvOUNJWo5qmvapQJ1CPrwjN3IRSh1KmcPD/Mlajr7DzlDZ25kDva
lHMVat4eU4x3jW/lTmdI96Ag+q1P17VwO3IccZZKUOm3eJqxuQX7SnhtKeZIEyk0bpcFfr0Nulda
zBzV6FoBciE/M6JsQ4LvrUxNfl3GHjfA0wO3LiQS61uvAPWFfgfe1zSF2g6/LUwhuafBUIVTVR/b
FX2Fskp+TUbEIXAV6DhdxhMJDeKGHJhUMM2LZ5bIUz1UrFDt7rIRmSd2Fm54x5B+0qAgLVapDQY6
FQdpeqont3bn+xLw2SF6RytK9UWeSD2MqPPeo0HV99OgPLH7KD4Ouc4waNpOqlp0BMRQpP0dBeQk
ujnQyDG7kRWFE24h3FKj3ZQY4jlxsk2KpyDuyZ76ljyVJkJxrFkTts2Y2iPzZNPrlDQCFUbjXNKd
a7xzXXeeMuZmXVcU+8T1knWoUP6eH4apfyeXFMqvz+VCE+Chx7yQDi0lFambQoO0ctdOD/Ps/CBi
MSZ+gTuwuQ46P+SCUMjwN6mL6i7mtgb5w1yX/arVypOoXi4CHjtfB1SdE8gqThlN/VQZHv45pTUe
tc/pufnh2+y83Pw28oVoowD/eJXMjEJ39RGJFVIUE0iAwQkgghIniFxnainbS7Us76zyJq5z/q6e
IuVusMRyh30OJXyGvs/dYrMJHbkBsVqoVMXzqWvTV3T25qnIRD2S+pETjv0JOUKKFp0MdqiRSL/3
ECVuGxAHKxTfKN3lvNgBrs+pkeqPhmw226+5+QULk4YTeNTsf3tyft/X/DzZ9kjGDVxHIzVXYNdc
Vigi115J/bhCdUlvbJ6en54f8HhxbE8P19nrq0XlUnFt4/W82PX5r7UoTVmO9vUlvUvPZmPUUFFw
GLWE9GKnELVjgM6OEDzUclQZSDvoVZ2vl2NwBu8JKkGt2Clfslgr15mF+v6fr81T37GAiAhh/M0v
zQ/FjPZTkeTDIG9lIBscMfObqF7Xo32FAGJm4uf9zij8mp/fML91Xulfsge/lpxfv670+p6v1V8/
/mvxXvNSUhPb+29vmT+wM0rU7yU17etqrst937Lf5ueN+P5R1/lCQ78nW9BAr0DGr8nvf91vhEZ3
XnZeyW+f9DU5P/v1B1oN95k6hKTfuI7/9juZ/xhYEOyA8yp++16vf+e3P+avt+D6EePrWKsX2nQv
1dTUAG6b7MYJCTo/fHvu2+xfLUIPYMbi/Wk10ty0ui4+T10/al5tNsNBr8tcX/6r575/zLyKb6v9
WsZQxruaftuqmf4+c27AeuGQrQssFPV0IYeCwsP06rdZ/Bs0Fzk//3rFnLuo8+Jfk/PyGbUm2dTg
zv3FKuYl5ofrar4+5bo1//Z93zbs365mXu76SfP6rs/1Uxfsf7VHaR3Uw3/SHmmiLP+d9ujxo0zg
Z/9JfvT1nl/yI0P6B9G/xF0qk57I0hSERL/kR4byD3RlhmjooBtEBBB80h/yIw35EU+bqmaIyiQx
+kN9hDDJkC3J4hXNlEQNzdL/QH00SYu+NErbn//9XxrKJ02yLIMNJBpeVUW0UfmPt7sg9ar//i/p
/5okSYxBRuqTp1s/uPosFO4IkYNC0i+UxW9fzC/l0//Bo3/KgrTm7cq0st8+DG6jpPCXorRSLLRO
ovnnD3ObtpCVzHM3QylFDMUnuXYLu0oqplhjgvnEn1UlbhuqWOJwtFLzuRD6bZxAewra5BV31S6L
4X+UHbC/ru4cUqQ8R40QIpppcME7+5Bjkrd1XdkHeNGcXC46pymBVagAYfre4M5RCw6ZZ266Cu2y
gCkLs055+vs/1EA29i9/qKaLpoiZRwJM9O1b9Tm9Q4cwrc3gUdGu0fgroRk5TUCENaEXkQRIRQPC
BszsMw6UTT7Z3oIU/7+L/STIawJek40vJp+JmhziuO0cM4Lzq5faMkrlxB50YiNltARyVnUEDGMq
bHwGIVR4Y3UrmwpNSMSPo6cS3VErZA9FxzjM8egrhO2gUxBkMYMeFD7Oo+t4hK1GCZFEEageoq3G
sCdLiEGCYbGlKptdt3hgOkOkAhYJUEa9+nkocID5XrHxTemSItXFe+8DELTCTQiic4HoTeMtwacU
Dps0705w+QnnqpTIkYn7GT+KuDhFoveJA5saYRTc5w1yh65vUYNXpjOo0UtWTGAkcIEMhkMkbHCn
/sNvNe1033dKA9mdhOhE4wj9tlOKpZorST1aGzyxJlpT9yFUolerphAL+g1OHSjzMm0AlKjwBiCC
L6IM7h+crU0lULd1m3oNHm7jRYpJqp8vbkpDX7qkmTly0O1AxutLrTCf+wpuiYxhZCG2A/csIe1S
3VujZ6f4H9e4w4az9NSKANtk4EpaSMcjD3CbMBr0KTKz3xetsCy7zlqOqvUe+7TqlbJ4JgvzQJiL
SaAnxUszwJCnRftEzida+CnJ2PEMbouioT0EEnBPLT251QAAfZe13XaQdUeW4pvQFW6xLxw0w45h
hCtiRYOxzWFfyNymkwP5qaYiySWmdRaljlLMMNmIw/DWsgbHIBWwr6JP5MrTXctdYrHH/Iff6S9+
JhP7h4SOUzV0WfzzuYNAoqYZjM7aBNza0uyne2x62kBAM41j+Z4Izue//0Dprw5i0xQVTeWeTQMn
9udP1AiRw6nDJyo9bgBdP40mQAt1Ohj0tHnC2H5DQhV0BxNuzMAeDOeQll8mw/NNcTsH3mcl4eLz
Nm3z8vfb9lf7rCUaJnuLyilG4brx+1lbluBDJ0IMckU+WBXaCMNn07iS4cjUDA3pNu3hlBLQ//hj
VVFSFUSvlC/Qq/75Y2kLymbcCeYGzOFnr5kPYs75wMzCz6ogrNbrIzgR5sPff6gkTqv9doRqMk8b
+nSZ+pdrVOhJstVx4G5EhG124N2iVgLW31HyycXWNnKJbnoLqE6FlGY8RHBQFkWPxiUzxE9JskjC
GPFdclnisEuOepjti5CTjCtGMGNYTSxZ68EC1ZOGA3UCEQRtHqNRJSjhpDL4hqUYPKWlcE5VfUcx
hfOv4cVOpGfUUSLgND1VDaKuVmHe1eybJ11BsGro+AaiONlaOhcAT9mnYkZgxKs3cDtupB6dfJ9Q
XqSbiyKDmK2b5Y8aZk0ekWrRkEXjkm9IKjYJV4XxWnf0uzS2rIsQZ0QMZTktRhRhTfWzb7S9hDbN
CQPqZnkC7y+iUgV5S+fGYZhOPHE/HlSPi4GoAhAe+Nkwewi66dFy1DVbiYcHpc0ujTQty6V1YUEG
NmquOYXQiosmsB4IimfDLL5crVCedZoDUTFdHQYD7nBB6o9sYSz3o01J7QfLhUjGlIcJGVvwf9gj
5El8/eddwhTxkrIjyoapW5Y2Hbu/DVtc2Y0bfyz7jWfJ5KIqqzBtbxkAj2vBxb3dWmfQxwOgkPyo
KMAFEQIex24UaMV626FXLaddxi16DtAIJU4icSOZFMriBCJTAkCFFNQWDzg8moZatCA2kN5k6dKE
iLrkJMITvmo4oTt1E5KxprYWtnbam2SoBgZMwAGzO2QK2mRm5zlJTG89MzSsDfRbFSrPEalYKz8Z
PutU3xlyIDqqZr1n4rYknsPKJrpPK2HDr+q1HKnlEWvvT1yPwOXc4QH+HAg4UyOWDMMrrKd8vFdE
H05SemcWlPP0vgTvlZEzlUvys9XE3UpWjRXsSITZuBeWNVxbjbIk+SEMsTwp2dajhJ1ewviVwlny
W+FJhyPZl/6AvkC54AR7cUmIBoalPZUD5c0kDu5DlKHoTImDcmnFuwaJmVTy9Uq4KUZ43okLuaA2
znxuZbuGtfGaEjSAOSwKv7tXwnyDU3dpiklAI647lsDcHZNvyIj5qugtdDEm36K9SwvtE7E69ioo
KWleQnbIMarqBttNFvnZZ2CNJLymHBVJq8gC/haPMu/1B4IR8AEDtHL4rhw8i8A6BI1vDwrAEmDY
VsANmiNT6vuEPZn32vhk3xiamYuRhlFYD/E0OpVWqkQQHxYWxAjAQEy/2DWeDlq9mvIJR2RqUVg6
Rahk296wfPYGdgl0jxSjATisulBhCKgAHY8iStxeJGPm1tB2TRdnBUWEGfv10lRzdAtS8ow/axH2
hf8IIeA+1FBGhiAHdF+2i4iUOWJCNyjqN3GhgEvNV51BGI/KzjDAvxUNVBkhzR92u00hYghyzYy+
42CdLU+nXim095i8aGVI5SXhcCWSWDn7nSFs2yraS4TsweHa6RGr4VKir9GbPGqFdqOTCLasJF/g
NKSsU5GrS9EXnAVlT16LPow0jeDLDNFI1O9Dqa1gOYnKIoO218vAtEYrxlfVo8xKGmltgOPeqBHX
Uj+ipw3qrF/RCyDEB1RUSuusG8jIbkfjlqyV/egrt0PbLCl3viWEADNopUkfkQSjyJOKkOad5LYv
rZzeeSK/f1KK4l4r+11liFu5ZYSqMVrJtDxZpY1wr7icmWEN3Vqql24gbdpxGJxDM+V4Mru7CmCc
3TRYMVRBBloFx06XOKphIG6GKMCmu+gxiiM36KMEPQ4CNqELj1EYcopO1kWRvZQKcowqQBmtw8Uh
5hseVh8rb1a9c/3mJ6bYblt2HMdWX60r4oviorhPTW17XnWWf0Tfie1XSI8E0K30ELmf4T9GSftR
GDBaWtHdcGa7qdAj6sVLXTQPViW/YtaLinFXDHKwCKyMuMzBwKBUpqE9Gt1TrGlOU7sMuus1WM2b
sae4N6bkt4ZggkDvZCgYk0sZt0h8YustMunYQSi5j3EJLxJKkjqQrYkm1a5iTvWpQLR8XcajM7S+
vPQi5OlRL61R40fAuhEnxvGhTd0H7Fh211PubSsQSbkcv+B+5HdXH3MRQVhSBsgASCcGi9M9WTJX
EyEUo3MuWCkd3UkII9Fp9nRhlXF3ANptI/Q1FNjBdrlvhIAy0IqRaYrFKmmFrPNidghyLKW9K1AM
hBPoL89k9BdqfQHBfhYIMIqUGoELqTr0FWgImOYSqisEuNG4GNzfbMc0URd5H3COHKsc9iZsVpxk
W7P246VkETxA8sKbGzyUlVXb3cBJ01fOqQeqhKg05FjruketKfloDgrOpGFJr2pKUwtyt97kpHIu
64gybFtkjmaoCFEahX6eiXK46y65BUKukhu61mNDC2BLeh+XW/RZQc9vFVnDuxC8cpRXSzfsQkez
rMemss49QOWFZ0WXKi/Xai/x89PNWZzFMvG2eoUCrgiMpeIPmePnBbFSZC+LiXgQTe78GEdi0W/w
dI7Kc26pL6a6kOGoMMDjuhm0aA31dJcr3g+FUL7Y+5GoCh37Ai4No6lLnScBarYcXpzW7WS3ehIF
64ebBBs9h0A1uMIjETodyvPM4V6/LZZZH20aUX2GhPSQcHpBDmbeYudLAYPFG6u1nKjjNjKiyWUZ
n2FIq0czSza0zZ46SxGAF0vLLvVvMsV/dr1n6DZxikVUjFS4Hoq1lvIexYAvb+b3dpATcYE2q4pU
9qGHZ6JYDA06SRtsX7MhCOBL97onX+8gvAkmOXIhXPPSQF1bNuNFaGJo2a2/Sa04dnpeT0XOuXX0
qbU6+Lo4ooE2SE/ZCEWzELWlXKhI49RqN3KOoxYhwrs3zX1fWiSG82GjmXGoefGjn0MgLnJiyQrv
4svcrikhkdHdSy1k2FSNZ9mTtGehPIMPuoNPUC4xNNP0FsZJ5MkpPi2T5CXKhDWRHE43hCFqSrNf
YuehYW5JH35I26UZ3tJaP3WdQBASVYStkPfPteEdat8lohSabyr4yLyEyzBIKnkcRIh2OYA/BjwI
R1FzcxmIHcwapygHmp5u1amRJXDnWqkrV9dohwt+9dW24i6wJCsTjZGaJfAA8BAwXB0R5qL8NqeW
WjMK1HUw8cINBNN1bfDNU9cHb2r/JSHSNbFpu0VvuOOuhdJG3ri5nltuytRy1AvG3zU9vdmDQFIJ
RoQkwOoaj+QaTd1Ds5aNdQOEqdBQV9FZ8swEEUBc3/gSramoSB9LMyFndrI5BK7MlaODLOEbPhqB
EB2yIh9zTTySNe2knYzSrZaPoQyEKUou7OJcdtVIoUWETrNBaapryLQKAb+LKNf7ESF4UUEEBOT2
0ZTBqRsTBbFF+qFJ8dHwz3nAvcc4eCeiH48Mk3p4o/6py6pLWkX3RRTskyb7KLt+H8hg4035zWz0
VxWBIrefLVKaJsk+5Ng7yWg9JbmbLICEb4SwWRllHNtG57reXPoGhnfZ7Nvi/3N3rs1tG00W/iuu
/U4WgMF1q/atWku0rlYi2XESf0HRMg2AuJEASJD49fsMACoEJWudjGtf1CIplWMqQ2Aw09N9+vRp
6aZAA15qDUcfYBiiieikQWea7GOMacW3NBF97lZe+pm4b39taZs9/V+RN92SkkAmWoe4aVlsVyMz
r7aosF2vKFtusXWJoNsGUsvWJv/UVoAgs0w1FC86Lq0bWs3AhohohiibVF63P7I6oW9IFN/hd9O3
csKSbTaYsaS2LgBp6CGkxR5tldLCfrsu8o/LuEJgBF+lfbvtn9q1EjWWfh7tffxsEWzCC/+pTqb9
k2tuoAqubUSWJSG98D7aBm1BrbT5YuSpjuJVeBUV2p/BEvSn3maffNe/yCSgoUH8XlIQQ8B0SV9B
qhkz69aogt88Cv4v9rYnhSKty2jH6ZYhXvcW+e5rdw++E1Q1geu2QnDbo8ZYtgqmWLpC74Ng3aTF
4oR+KTPLQAtjX1+1GGa1lPrmkHeCEmGgHBrOKrLeQVL/g6gN90ibaOgAv7d9xMr4QGA3Z7VNeOIz
PUW1/LY1AeSkrvRuu6RQu+ABKsoFrNWOjicNFewmLua1Q3hZOL5Mz+5JJNvfYnmsS+ivDRJ9FJxW
NsI1JlxxMr46qiqE3A2JSdp3I3CdbqsrlITd8538usgXv+lUVXguPSMkhNfCXMhNflxryed1A4Vn
SY/Et1qyfCz9+Ju5oxd2lVzZO55vWdyF2kSc1QFSW4ZG7UZUaQ9LgzIQH50yhLx+mWzpZOjlnK52
qGcQqNBXpVCEJuF0oN0FzbsNHUq3FfQm3YYDbBu/+ogGcTzjwi2j1dyt/A9WkdFM13TOChHDsN7M
Uxs2aQQ5IgEivzWi22STuOepD6XYhUMX2qhRO+Cp9HHMiaDkikGw3D5fSxzTboxZGr7b6qAHRZXC
+KEDuVnALwk01wJGAI6m+B9tk0xLrnYWe3wjYcU6D+GX17v7yqE03gYRyOr9zUoP8Ne3ABX2svzd
d1cXCKUQiGr5Jx15ODhTPhhGXN8UJp0qUR0iQC3MWS5wmsDcs/O0cGjkO+Gm7En16257lSNJqrO5
29cTYmmikM5Jtr/8XPEiZtsm+2RoHGVLkMHayn9ZelCr6DFfn0/8+qExd3DMmxXbIxZ3EwGTxwI4
idZ4067nPkyksuWOQqizillxlqAYSIH8GW2i+4kP1tuuungXIluuycw13km906DDat+aBv8BqlQL
hMQFi6dBe4nlhZaPxBcp3fyYLM2SZcFnRG1rFtSVa1EswleJUIbUEolBQvS+KBC/WEmFZro0ACQt
ool2l5kfwi16Y/vQe9dOabSktTBNTyRQuQ/Yo+iaQn9ktDye49vmOD7b8NZJJY47aWLYDRokqi0d
Wqr4Q7rb3S3R/ZhtZUerNDIRDNES4xw50QoBAP19skLUErDhrcVBga6xPNwq3msLbmeAcSDbNZW5
EKZjEJ6JnWazHMUaKLIp/gIMaoPGQ+TgTSqiKvpBJXuYs0FqXW2qmi5V++XnwASF0Se3Wx1QoljC
PEjNB99F+gj4nuM4dG7WtR7O0OOgN/qW9gBpVJ6X9Gq69PwPIRnTi9Bv2LRochJ+ZZucZuDLPH6X
1EQKjQeVL9pfFRPrj4DUA1EBdLfMhwARf6mDeHtFU2U4sG7zLdVojMwCtkKAtYkXf45qmjcUPuFx
xpfE4GbIhN3XK+ciFaBzGo3GzxqLKhGiylIuPPALulzEN21OJpksvwGv8Jpr92OUGHdJQ8mhz7LF
gSqTtJo5tNyApxBTlsAaa0wkz1HfQj+FVqrRtjBmKOzdlyXMiDCPv2kNlnZTvBeYSopHUkgNews0
TDduDMOcnAPYaynaZAYi4rttQqVhCa42oSorRpJQC3l1Xl4+okT7XqK4fnxbrfcPIbVbWsqm3tnU
ryTe6szblhJHwwsOaP1g+1Z4vmc/84TlYr2ir+8+Cm8sFCuISgQ8OxOA1KNpyASbchaGjQ7+QKot
Dbbl28Jb+bM6eojt3bxYb685Ys99WosT8N96NZp2tK1N4e7gJe4Ic0pz718Y1eSXAOGYPLrK15eF
ZqxRz0E2qL4IVrQlJlPwe2RW91pZX+YgUrqxhIPpRvC+CTsudGoD33I4V9QUbWhzf17bfxZ6QqIj
2f9m02FaT5351p08QoKJzgp9YqLB17xbiytbxy2MlhFQlCXOCuKblbH8fUUbAARbdp8Ru6Qsja7p
W5HcxqlOXJNRkUwbWmicdinVwC+tyvi4LjLYJNGdtk7uxD66R3AkmiVpdNt4VH75SXHpFVpws87t
L/om+aMKCBYjNDE92TVmmbAeHdkURqPQVY+sP3S/CRA/WN9NPHN9AWS7vEGy3zufaJx11YZqWC/O
b3Z73BS7uo9M8ExaMF/um3Q/Myyx8BtjDY/JXzewY7hVH4WR6/ZHoK03iBM+/XerrUijoetJmbs3
xVovLsQkeCi4A+p6E+rlTGzIdjfZ35QNckJNvD6n4xeAaEOxaB6KPY2EEFi8bv/bC1EnFKh6x4hk
gi6K7NYnIdvUCIzqG2emARbQx8YIZlmtXdh1IijUEfp1FccIPnBi6tcrKzCu2z+1P2gwSMaUs3uW
VHvjuv3hb5KQGBdxniqMRfd37QdNGN2C+e9mwRKcsMhpHBmID8FGoHF4HqzrdcrOi3PY4cAil5lP
fhLIlNC4lIKarnWjeXxRzqkNy3pJyfDTD8ujq4gwN7sZUkHZzcQsrlsg+P+NIEr/IFKvZNaSDe43
i2L/sCg39Ns7JO3lp23G/GP+z37p9YHeLH6I5oC+CWmXgcRKe1PtHb82RjKHRbH5uiDdL6aeRgcV
Q2cpywuZE0S1g/7jiatNXc/UXJ2US3t1mi5Hk/S9aXj9Cbv5fP13Bk/wmG+ySr4HGulkx8QNwyRR
/yNzcDLC0Rx4U4uMoU2mqntGEhPHc+AhRaO7goj23zwH86/ykI/Kqogeq+M54N3x3n5kEk6GOJoE
GCq2TW5S815eCPbUNTUhDKahu463/Wv74fWX/LcXwskTdDtF8mIE+WVyrmqz4E6Zg1Yf6MWlwHaA
DsM60f7aLnzh//12+O4sAGNCO1KbBHMq09OGq9OJTV4n+wFbMGWpWGhIoJPARaJvXJMgbCBnxVmA
ssWjI2IFx6S9WFvHVkHXnCk8LKgDmtb9wthmQUchS3EShIn5R2NLfGcSPAMyHCwcWG2d1ejW3oj2
g6HDD1KdBXcqbPSmNM7b9mLA46UgZwE2ni0sJkte/65D8rtWwWINq06CMzUs04bM0x8QrK3jScBB
wDaS2/dQZWuv8e0HTjDFWTCtqWASTEv0VuHENtre1NBt3dScfhI652REG8JpperUDggX00isr5kg
evI6XQqaNYXi6rIjxrYGONVs1Z1g6lM6WuMGON3xp52aA28Kxxe+L4azvUZnFF1XEprV1gBOMeU3
tnHYCMzqsTlwrKmJDqMp9N4mjm4SSKSouotyJTiWbsGJ7d70yUZwcKoh3bVqkyNzkTxdqNpCgRmg
QsxxYKS314ktdJDc1G2D7qK9rRzdEsA5kJtXbSNIaj87AbZpfw03gsuxSJEAtrI3lqNzDgj9JRlV
aRYMd0rnDlwtcWIHXHwj1xHwNUS3RUZ3JHBcG8rW0OUpaUJNUcaLhsDDg6RLmyQmP20V5ntEboHO
6vxBIOXEyxxgCLaJuXPl2SevE4PgUjpDexgHPGmsa8HkXFfcCqbJu4boDQG2m4XTwBH9YtvyhINJ
aL9qTKvAdJUxFFOb6jw7lU59XHzy/BhEnaoigqWDxRzhLLiqBlF4UwkXEg11i0DGX8f+kWtP8Qtc
jeKybi+MLlAgznmm4P234WVvKgzhsN3/snvHs9BCSY5rGIh2j28VeO5PAJGIBJGOpQKivTAux8/v
CaBnTbNRMu8+H90sGBQrKltEYwowICzLxgM8fnzKLG2NCcB/fjKVIzsWOdCU/WSAQvRFDOKh4eO7
FjYAj8E0KYeQ1+hsgO7htymeh0KbesTDMGdOF78OuAjnzaDkcpyPzxklq1iUPGPTmZpUvdC5qN/i
nCzHewDHCxzZFgSJ3UyPyB0galE2gTJKlMvfOjkAHXvqaDqJBmq42mt8Ty806cGqvX0xtV2LXhQH
hOBkD2ABLXAkAzehOwBG5xKSGe7x7MfdfwaL/CnV9zeyzLjE9DtzPPpudO/6uSF05GR7o82wGuTa
VV1C0wY7pimJOOCCJ2iRZ05RCKCnSC9eMCZDoDsu+1dtKwAHcdDrHvFfe51sBdnyBWCdam6pQTAu
N8Cg75yyKSAuInEsxSSetvrxQeAQFoIiGVq/R8bnDRiszQ7D++emgLgIqoXJPujxoJNNoOs20bEl
JJjUTlN3/o5pL4DmdWfVP58FYmTXI5fW4yDPMihAp1RruxJOejKYo9sRyqAh2WWIR8Khx/p3LII9
1TWpO+KObxUIW+9u6p+vAkGaTAAEWZx97XWClzkgJa5l6g44QXuNzzkQoKeq5wJEC0FLTxSnhp4x
KSRwc1xQqXYjr84Cj8kUwDlSBU1lfGBKXR0Oh+4azgJWkEya5OMczoXRHY4mB4PqIuAhoZHgH/UA
+olzQBoBU0g8NuZZ8FSPBWkQXNQyKLvrLvbWsYvggSRgDxGzwFVur/GtBYId1bUAJ1W4JI+hcR2e
8ngWuogZSmqfxB6RQSDI14lt1PxkTkUOFzTE+pd8YhalQWDD4UFJiaqReQWSQ6r6/ICChovIWU8c
kFn649cvQ2YEhTTJQGyvbteNaRW8oD/3d5FzQmaNxDr/nFhCOAU2wDz6M/15MbqsuoAqrRwmWNCN
ySKCmXYv+WQRkD4RpoCQNlrcRNCGVHkrEBLyli0BK7u7hluBVBq4MqGSN9bkusAiKq8FxBjBR00s
/sunIiElxHSCpT7t3FngURkEoWwWaWALNkIoRDlGe53aBajrHkgiEdXTLP3o4fADU/VU+nIWRsnX
tuglWpQv1cZ87xcOdQDPP+8LPSSJX1ZzDH5RSn123/1XTcy/BgyElkVx9OGBVdF+T/+/9w/4/KsH
33V4qsNfXkaLYl48hvv2g31/m3fzlMKZ/07mX+bp/HkVxl938l//MbjPo2Pxfxm4jE/GlbRV5XGL
qMmz4cBtrYD6wPE8K+fl4Rbla+yo56ojn82TiA5qWTS4647LrDw2oqPF/Gt+fNcdNVZ95CxbPFbR
46YaDN7SDVUHP18k83peLI5H7ticyiP3dUVv8m9vzvJkk34ZTntHGFT9lnfMevR18D57+pnqyBeL
vAiGt9xzmlRHvmTGo+h4xnUBpe/wFy+KET9FAK9t9auv83CwAPWOfqR6w1dJEmV5NNyRHbNHeejs
azQ/sSKmK9kyyiPn9XBZIO1I5KM67M1z29Tx/ZQHZoDNY7w/3GJr9jq2gOrQt/kmKp9Nc5eKVx37
/TzKBtZDilL/hOPl/bzYJ/Ps6/F09Olj9Vsuy/ljuCkXVTVY0z03RXn86DGMgvmwqrTLeqoPzVlQ
5tVgZfe5RPWx0X7g39VqYJt6TvPPGD1H0mjwPrtaKuWhkV4/sSFGl19UHflu8aWYn3hPfcWH+tDb
+fDc6rNh6gPXby7n6aoMo+GxzvgS8f4Z418vinIxsFR9QvNnDP5+sYseB8cYg8vc0M8Y/M+8iA8j
tfFBl3BQHpoe7eGbs3mRc1ION2eX1/k5X3A+j0/3fpcxUB3+lzAazngHwSsPGyd4JMOohoBS4trK
QxeL4LRwv4WKVQf+dZFlJfof85MwwejStKrDP4T518Wbq/LZ2dYhnarDf8g331mIEkr+Cedy9wXP
F2KPVKve/0dmf1GWi4FL0QOA6mPvhlFlDyapjvtbNQ8PC1ralJ7orDrsK01Fvq/m8UNxwqeIyOZk
eQtAQeBF1Zv+fc65kwXVcGv2vEflwRdl9ebFm++kGpTHj8rHHG2qgefW467KY+9zxDaCwwy366RT
FXh95JeQpqdCn+f400H+4qX/bQiuyd94TBbz4l//AwAA//8=</cx:binary>
              </cx:geoCache>
            </cx:geography>
          </cx:layoutPr>
          <cx:valueColors>
            <cx:minColor>
              <a:schemeClr val="accent1">
                <a:lumMod val="60000"/>
                <a:lumOff val="40000"/>
              </a:schemeClr>
            </cx:minColor>
            <cx:midColor>
              <a:schemeClr val="accent2">
                <a:lumMod val="60000"/>
                <a:lumOff val="40000"/>
              </a:schemeClr>
            </cx:midColor>
            <cx:maxColor>
              <a:schemeClr val="accent6">
                <a:lumMod val="75000"/>
              </a:schemeClr>
            </cx:maxColor>
          </cx:valueColors>
          <cx:valueColorPositions count="3"/>
        </cx:series>
      </cx:plotAreaRegion>
    </cx:plotArea>
    <cx:legend pos="r" align="min" overlay="0">
      <cx:txPr>
        <a:bodyPr vertOverflow="overflow" horzOverflow="overflow" wrap="square" lIns="0" tIns="0" rIns="0" bIns="0"/>
        <a:lstStyle/>
        <a:p>
          <a:pPr algn="ctr" rtl="0">
            <a:defRPr sz="900" b="1"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b="1">
            <a:solidFill>
              <a:schemeClr val="bg1"/>
            </a:solidFill>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plotArea>
      <cx:plotAreaRegion>
        <cx:series layoutId="regionMap" uniqueId="{A15417F8-A3F1-42A0-99F0-D02300678FD3}">
          <cx:tx>
            <cx:txData>
              <cx:f>_xlchart.v5.9</cx:f>
              <cx:v>Sales</cx:v>
            </cx:txData>
          </cx:tx>
          <cx:dataId val="0"/>
          <cx:layoutPr>
            <cx:geography cultureLanguage="en-US" cultureRegion="IN" attribution="Powered by Bing">
              <cx:geoCache provider="{E9337A44-BEBE-4D9F-B70C-5C5E7DAFC167}">
                <cx:binary>1H3ZctvIsu2vOPx8oa5CDSicOH0iGgAnUKRkWZ76BUFLMlAYqjBPX3+TpGRL2Oxt7Ti6cYPsDpgk
WGSiFjJz5apB/33X/9dd+rAr3/VZqqr/uuv/fB/Vdf5ff/xR3UUP2a66yORdqSv9o76409kf+scP
effwx32566QK/zARpn/cRbuyfujf/89/w7eFD/pS3+1qqdWH5qEcbh6qJq2rf3Pu5Kl3u/tMKk9W
dSnvavzn+y+DhjfC9+8eVC3r4XbIH/58/+JD79/9Mf2qf/nZdylYVjf30JaaF7Ztc5NjBv/CQ7x/
l2oVPp42MLIuGMOUMoSOH3j67e0ug/avMOhgzu7+vnyoKrigw7/PGr6wHt7/9v7dnW5Uve+0EPrv
z/eflKwf7t99rHf1Q/X+nay0e/yAq/eX8Onj4Zr/eNnt//PfkzegFybvPENm2mW/O/UvwPyV7r7v
st1T5/zvgSHmhcU5NTmy0eFBXgIj+IWgiBATmUdc7KffPgLzCoNOA/Oz4QSYvy7PEpjPD2WmVf3U
Of97YCi9QBYz4b8JIpZ5wcGRbC7IERH29KNHRF5hyWlEfjacIPL59iwR2T58L3dV8oa+QvEFMy1M
LIsffcV86Su2fSEgkIGjiOP5CTKvseg0NL9aTrDZzs4Sm8WDLkP5htBAGONUmELse3//sF5CI8gF
pZRYFD1CA051zG1Hp3mFQaeR+dlwAszir7ME5okDvNM/3rk6bbLvb4qSuLARtSyIaydRsqwLhPke
xUeWMHGg/9S605Cd/pYJfp57lvhdPyhVDWm7U2+JG0UXwub8KawhhF96F+AmiBC2ZT2SN2B3z73r
tVadxutl6wlO1+fpZ5e6kZXcqbcMgejChvSDxJQw2BjQw8I0xSM69CU6r7LlNDTPmk5wuTxPXOap
LuX9G6JiigtmQ2VjEiDOzyseYV5QYRFqCvKTeD/3mVdYchqTnw0niMzPk1j/VcpRv6mf0AvTJuAN
mJ5MQhhjINiU2ZwdaR5+6S6vMOg0MD8bToD56++zTDXbh+7dN10mT73zBiUPiATENgkWE/ZmsQtu
IkQFwz8he+4rrzHlNCa/Wk5A2Z6pPlAmO1XtqrcDhVDIHpD5yT8oNzbEMWJjxtjpouevV1h0Gptf
LSfY/HVzlg6z0t0bJhZQ1JBFObMo/Zk/nucXm1yAloY4Ro/n+dM9cax4fmfNaUyOrSZ4rM4z17u7
VP7Q5ZsyZWJdmIwCVcaPchokj+eoYGxfcGyZFtRBx1D2EpXX2XQam+dtJwi554nQRt5FMtyppz56
gxQD0cyilm2Jx0wy0aEFu7AIsi0bADw8Jl7zGotOo/Or5QSbzeoso9lmV1W7u6ipHur6DdMNhDVw
D8IYh9r/uedYwMoQRDRCfo0gPOcAr7bnH+B5eTlTjM7Tf0DB0eXuXr+d/xBQcGzBGKLAx/aPaXxD
7IJRSxA+EdheY8ppZH61nIDiXp2l41xF8g0BAWmGAvki1LaOgEC/P3cbKDNBlCFMmI8BbTJ+8ztr
TmNybDXB42p5lni4WqmHu1reNW85egNDBRbDDKLVEZaJn8AgjkVAr8bmROJ8pTWnYXnReIKOe56j
OJudVA9vF78ouyBAzyh7yiKTSpPbFybmmAK1Pub/iVb2W3NOA/PYbALJZnaWDuM9pLtuV74hKsS+
AN3S4pD3j70+0cqg/qdccArKwPH8xGleY9FpYH61nGDjnSc224d295byJSBDGKfUxo8q5SSOYcwv
OKSfvcR5CHRw/jkr+709p3F5ajdBZfv5LD1mdb+L3jLn0wsibBhopqeLGIwpgGITC1jaSzh+a8hp
NB6bTcBYeWcJxl7y8x/K6mF46ps3KCvRBSY2shk5egGazAywABBLMJjA9RjfJmnldTadBud52wlC
W/8sEVqlqVRavmVVCfiAt1AoXI4ATMt++wJTwYEm/0pAz8PYayw6jc6vlhNsVuc5HLPZlUO6U/dv
5zv7khKm1UDqf1m5WBwqFwxDNfYjFZtUlK+x5DQmv1pOMNmcZ0Rbqfs3Hkq2L/b6F4iUj+FqAg1M
CoTSRSBuP1Y3k3D2CoNOI/Oz4QSY1fYsA9lnCbOc3lpfhrFkGwn7tOpviQtuA5Gm5mMimvCx11h0
GppfLSfYfP7rLLHZp83NQy/v3pCYwVgZdDyxMH2cIDgRYzDiFxjBvE0kJri8zprTyDxvO8FmuzlL
bDayqvb/57l8wzwDkosJVebPFD8NajAyw2CYmZqP0ua/SP+vMuo0Ri+uaALS5uNZgrR+64FmARNi
KMzfhFlkT6XkcyXTFlD1IMg6TyIBSDfPOdrv7TkNzVO7CSrr80RlHwyWuyyvIvmWCg0lF1wwjkFJ
PoIziWwwOsNgWjRkpsdxz0nh+WqzTmM0aT6BanuewvMa7t7mLhmebuP/fRkKo897Jm2CWPaSS8Ow
pinAryjlR0Y3IWyvMeU0Mr9aTkBZfzvLqLaRMBpQ6Xr3dqhQDpqzjWGWzOMMGcj9LwIbvcA2zAKE
OWlPP3qcovEqW07D8qzpBJfNeVLpfQLVTfmWfADyCbdg1hI9rdnsJzZZFgxkskfR+QQf+J1F/wTO
07VMsTnPEc0NLHx606nMFNYBwMgZtmG9xuExyTYYAVejUAhxMglkrzDlHzB5uoYpJLdnGcauyodQ
v+W8GQJTMwWMwZDHBDIhz9hEsH5TYEwmhc3vDTmNx1O7CRxXN2cJx1aXdfTO3ZUalM03TC0EZlsQ
EPoZzFk6PCbDmRbomoJRbAFtPjwmGeb1dp1Gadp+gtbWPQu0/v064GONcSRnLz75Hy6BhqE0BrUL
59bjus0JVrB6EKobAutsHwcJJvlmsjz5n806DdWk+YsrOY+1z8ebzdslb8vOLFgZyAkoMo+wTCMb
ghk2fL9g4Gns5iVJe61Vp1F52XrqPt5ZuM8Lq2HzgKskheHON12kDmFOEIDpsficzjqzoe4BWQ0h
CyZuHh4vMXqNRafx+dXyxVXCRa7PEpsvOxAGVFi/KTcAD4LEbxGYNvOUZJ7XN0duwAlMdgIe91yy
eZ01p5F53naCzZe/zhKbmwj2mXi3qt52eA0WrcOKWtN+qmKmO2/slRssYCwHVjwdHhOMXmvVaZRe
tp7gdLM6S5w+6ub/DZkDjo1gtNPEjwXppOoR+1W4sIAdFqgdkZoQhNfbdRqrafsJWh/Pg8y9sHq/
lY2s7rSq5FsWQzCbA8gCI7BpyvHxUtARNkzuBI+DKTjHgDhxqVeZdBqjZ01fXChc5zk705uTOhiI
IzCNEzTpI0ATrg0OdmESWIKD+URAODrB7+05Dc/L1hOEPp4nnbuFLQVgS6WHt5zvyWBTIdgCAnTq
IzxTuXqvmBJYSPUPowmvMuk0Qs+aTuC5PU9h9Pahf9PlnhiqHSIoZJlj7JqK1TAhFHaDgkG6xy08
ALrnlO635vwTLIermELy9SwJwqd6Fz31yhsM6kCPm8QCAeeRoE1j2X69ugXbO5h8Qgh+Z8dpKI6t
Jkh8Ok8Z9MtDVb/7NXPluWby4gL/UykHZtlQk8EiwtP72ABT4/uCyEa/mNxzJ3m1WacRmjR/cSVA
BD7//3Gaf9717ufGgN6u3s0OOwo+2/ju35899ABsczhp+hhzTnrXsadX93++NykMWT/Ddv8lL6LV
k8r8L00edlX953tjP719v5oXEZC+mQkSxPt3HdxT+1MmvYBFiozDJEXOEWbgfGov88JmhzA9DqaS
AP0D1Qi0WRtsqPZFA5zC+30Q9+NKsJwBlm8j++dGjtc6HUCz/9kdj6/fqSa71lLV1Z/vsb2nK/nx
g/sLZIhRkBT3+8QhWDwhkIng/N3uBmr8/ef/T1I1Y9I1trxWwd8CFZWvirHyeTr2btUNyyEN54Fu
PkekCPzRFrVLy+ST6OV9iKLKFZIq18aZ8n8dhG6VH8TksucMe2lPriVLtH84lCRZ14VOF7HFotRh
Y6D9vs6tOe6NTRo2pn84aKuJnTGLTa/W5cxuy2LFMdazOiKdE6ecL3g/CicLI2teJW03y6ssWTak
XQeE3sWpEVwXsM/lvCb2ZyXi1BmZW/DAuua2V4bdcN0UhfyQiGwV1HSLeyEuzSrbsCYpV6ol3yWP
/DwYjXVIO+4URqfmBWw6kcD3sMwvjUL5h2cNlA0+N/vPedeGXqH5FWlVvmAp2yYtStZGFCu3rar7
oA/uUES436dimOlcJ47MeOdT0WOnayV3y6CZK9yxdb4/2G1PfALLaLKwXBdBiLySlsoN4WqM2Gcy
1z7ZH6o21MeXh2dYqds+qROADDBQITeWtdU7bRGG62Ssam9shtxRLfZUh7PjNcC+TXw5jNSpExGO
7uHiEPyaY5R5Omu7Ws5Cnd52JL6MI5Suh8FsvEEL0zHLxPJFEzGvQeaVpKWHDTpPcNn72BhMB4Vm
6mVVlGZOi9rKwS2vvM7AThPq0pc1X4WBqBaKqTJ1cK1zjzXcdPrOKtfBSEzPSooEQBZzMwutBbJa
vCL2866fIPELHS0TOjPK5gehaoHyIVhiu4wdLPp8Vtaq8Q+HvqflTGj2gCw9pE7TVX7I43LRFKz0
+d4ZDs9+HXojqnwz1cGCDmxO4Of9w+FwQZOXkpiFX44BdUtQhp3IyPnoJk1a+MenY29ed2mSuhKb
36gtc3/sy9w/PPv1Eu/fG62SLkWWugfgtdk/Yn54+etmODwbh77wMKta5+CRB2e0RmUnTiTIo5se
7o4uZl9JJskMZq099umh/w6HX++RyEKrJPa7YVR+uHfkdByCxCGpUD7eHw5n0rELPJF3sSNDU/vJ
z0Nf1WDt3s8zWcrUqZJIOsyK5Mxsae6XJM4AfKvN/Wev02TOh/oDrapunAkZZH5Em36clekuTFDj
162mnjRE72RJPfqgHI4+DC6O/uHl4WDaceXQMDecjH2LcbbEOFjkrUqWYV4TT/RaO7YpxtTph6T2
RVnC00INaqH6el12wReh+1mjTeRZsjF8QcjtIMZs3tWmSJyDUXRWS5n6aO9shzfwPhIeDuTns8NL
u9J4YZdogS0AYdg3MIPKXGSx3ECC8NJC4VVSh3rNM6wdAxnhzCB6hOuGAzKMwbeLTs5H2n+VWWn7
0ogin46foGcT7IY0bf2AwKGN7MYfwOHnQcS+5lUdrkuL3oqYZPODicUe7ShDvdNzM/P6fUA7nGhl
nBVfYS1wsRq6guMt7uLbYahH8GhUecn4obKLzNEdzWdNW23jsf9elwZ1idF1DmovZViWzj7TuaYZ
3Esbp6uxyPG8yGrPDMqPqUByGSbNZ0SLpS064prKhplomHljl32w541dpr7M0GWXyXSuCvhEIetl
OOrRa7rYdmDjuk0uLLUQff+t70YP98m3kGp7RfqYeFUmRqfPRy8197dC31+RMlEubtC3YMDBTOPM
dPum2UpTh3Mdi8Q3VcMd2cpqEcLVOXWY01k58NBTZnuVROoyzccMQkQrL6nKnNGCuynMNo1mLjLz
cS2Z4fUJlauhNje46D+KqMJux4LUQZllO13cmLOhgfzGRL8sWLce467xc6Fjp+yjam0nw+e+jJQ7
xEbpiUjdJ1DZOr1o7gwUUn/MsTUjIhVOX1WjW7QfAmFEM9NuP8mxSBZ5PFwZsahX4dC1c9kr7OTp
0LnciK4Iicnaqli2UomonZg4YTpGrsoyPmNBsqhYHjuxSWt/GPTaKG3iaFW0LuurYlE1SeaSKqhn
TDamF3ZXOozNGaNF7RKauH0pA1f0Y+y2DLaGbkhjuGksMMRwTdySEjInpCGuyJKHAY9oEdrDbZMO
V2nJu9sUqvfZSIx5rYk163VN5mgYnYGj1rOx2SzNOMjnRQ5fOlTpdT0y5QDw/dpUibHthwgah/fR
kPKtSI3UK4K8Wagg+9TndT9LrBjPsaZ/6zgP591o+IqMhRPxOrwe0nxNaoHmYxm6hlEa24YnyAk7
UblN1jKnZUn/sYvLas5oM3hhZruWaPBG5Cz3MlyFkEVQ8T3leeiMGOySpEnnZtSZrhDkSyfcqFlr
G+XOqMyVjloPIXmfhFHjdFkwOpFlbJrWdPFQDG4L+XxZ9+BArYq+VVmbe2jsLK/NC7wyVDdAnLVn
ZsKNDRhzb9EhdloTGzNM3IqO91iRaysLPqjc2iQp9ClH+u/arr6JonOC3t50OvOpBX6bmEXpR3G4
7UgklmZqLYFcYjdKwDujKLIcFjSXVYbZp9EKjPmgA8dkobHiKv+UDPGqYYbflD2ec2o0XoriuRnH
hddFnasbGn3W3L5LzRjSCQqxJxAztmM9azIdL6yBg0/ibHSjDqUzFvUuaobm2h5NY9bajAMz6O5C
RVMnSYN4OaYscetVxPGXrkKmlxv0W88h0Vi26fD+Uy3T0esN+iMpLfZBlbflEF3mdtjPrLBOVmXC
Bw94qekr3YK5cbCsCJFOwJJslotlaZj9tZnYH8HQaynDxq2MrtjEJHLlEK6qjD/EA/k65qHp8gJd
EhSIGUVt6YYk92REtw0GbtnCZFanzhrDKTNkbLKgqxyRyjUixY9cQ4ooWxTNdcoNJ8aGcgiJgNKa
xawsre89C65iwy7mPSo2MhjjmW4j7vYJvqybfkuGSrqNSj6YVnJTojRxq7a+pY1HqugqrWW5jnjm
lFZmOSHT/apLWuwkuBrhVpHMLUXHPAj9oROIAs+KvAQG1ldfumRsvPxK6mRwOVeRM9ABL3mVLkjS
GBvYGHLH2N9kkMG6DArlsKiDVAReXxdKQqpNrjsLqAyiYe1iYN6q+t42STq3RmM3qmoeNeprFEpg
4iOVXhoR+JT9JRKFdmA3S6gfaODlUdcsmxytjT6xPFi6Zc0So7hXo12voCNS14ivclY7dm6U16PI
nNRwIytmm5RLl485pCNDWo6RFL3T6X7wSBrafttLxyS5cEzI2OsBdzMIT80Wcmno5s11KYrGxYE0
PFOZ0LHD6HYcl06GpF5aMoYyB7WzpNfzII6AoHVEQXGy5yeH14dnYQJnDi+7KnarwQBKtqc1hwNw
0/z47PASUqKad5X63NMc6Hem4hkcmIO6WHnxnkQdDt2eG01e6qZnq7D3lQl8j0A28Ypx+EhIiZw2
zpVTdpVcW40lvLyQhWPsqUTehilUSYlyKt6Ui4iGn3qVfiIaDXPDroZZkQDzKnBezps0ugsxqXy5
P4xG83iI+x4YsAAatFSAUlZklW9RFntmJU0ni8waYmhQ++n+gFmbLGQkL0uaF74a2l0SGsOMmNlK
dm27OLxdYumGltkuM8QdoovB5+E4+FBjDL5ErPYYyfa3l136Qpj3QzpWM6FoA2xQ5mzVIr/BXfns
UO9ZuRlm1r6s2/B9+XM45Hs+nOVKuDasN3PCgkNxtOfTNWUDmh1e22kwzJPMuhJM5MASoaJxDk9J
inI/3rPyw0scA9cM5nTP7Luklsg1908hdkXIRUAMm26R9nrcDhVaB5Lij4zoz0GatEvIIhi8DIWb
sC02I83oLQ0DNybi2sg03NwaG1exJe+biCSLotPWeqgaPRc5Uk5Qx/1W7A9BVD+MKU/nKbMG3+gy
NMMl1Edj1Nidl7bYWEQB+lsqoE+Y38lwyGd0aHM3kxZz2f4Wgf1jisXQZfwKt8MyUMAXVMR3jabs
smgDP4U9s7bKzqE0zYjpJEaqgLd11bwqzV0PJZfVVfrmElJD/tEotJsZ5Rdcx+EtF4bl1LlkHlTj
hkOZYp/agCdQAksH0/bHkAZ6U+PadKo0D2fJvl6Eact0RlkLLm3h8ipqwvKq4wz4J9LNoozZGu48
AXEVQiaXWIFX6pF7krPQo0bUb0x7+NCn1SbnegtA2Eudsvia4gdSlcmWFqtYjcTpopx7RMWl00GK
d4qRZ/OssvS8sofCKXI5XMVj1M0xD9w2wY1X6b7/kDUEOWZfbNoug/ofbhiHdUbt5oVZuI3VzxAa
s7URZuWqL4UXKFpu7UFW20b31TyXLeTzXsabikdijrrygQ0gGthhsLDcuhjrTV2RcdkP9LqSQq9J
2mVObEAlk1VgOiOhS20IwaEN9zLwezev0LiGqLCqWoFuB2uMHZaa5orr6r4wx3Qem4leGl0wN9qI
znQRSW+QLXg5Hq472/pqCXodNT1eDWPvGB1jH+I+iuYi6XelHf5tqIFc10PRbhXNXWUpYwNzzoKF
3dB7WY/pQlNEnQFqrA8E9ZAPWe9lwFoWQB+2LVbpWrEW+JxwFar1bLC4cjrSEQcnEKlicC63Ibi4
ytyQW/IK/rrHJRsauo1NY42aZFjSPrurCeGzwU5jKEnjeGuKNHRVk/YfkiJUyxaSdAcHqJqHS6s3
fQSMYtaCvuWOJcarMv06iBjKEw24pqyPvaihBRTvgelFVVx5NVyRI+LKgpsrbxdRJGwnK8AaCQxe
QZhZVONAXJQEcKWlrWcJFKwmiA7Lpoi/aA6F7JjUl9zJjST4QEN0U4BKs4SvVbMibArI8gruzNJa
KJ0UDuA2w0mfXJmymkUyCC5F0JPZkFHfwtWHBPXdZams7vLwDEoU002MGHmcl2qRQkXtKKCpUPeE
btoN9hKqvo0Rhak3pDdtHIceDlC8bm3QgAwdhy4kI+zroZ1TLZuNHReRg7nVzeNhFsRdO0OFXTvw
5x98mhX8Y5I00Q0Oe+dLkbCFXeu7VKRokexrHCOMrxr7qq87tEG4/RT1AbpB6ltTg39pHc2LNkPb
lutgBtE1cVX5HaOxcikv67mC/SUi18zGVVdltmO2DXCyDqdXVRpmVyKPkm1afe9QmLp9TcpVVFvh
bT6GvpEWYlWU8BVprO87fJm2gruhiiw3K+t2noal3iLKFnE7YCcqi3qt63pnpZhc2k08unZTUi+G
3UadLA3yGWgdzZJp477JrWHeUCt1keKfk1K3S0bjj01tl1scMb1qKL49BNpqrG5CBrqGEbJui+MM
yvshWfRWMPq1Kl2ks8GnKIUboYlGrxb4msou3DTMnBNdZdcRQVvIRt+qAJe+Ev0HCzbQ3kgNd2Ad
NE6Ts8hhddbNBgoqRGklhjOkfT6H0eZPEGjSFR7MFZTAdzkr080Q2r1Xc6ufB2ltLVajrYpZbOXC
053pmyJq5qmocmArwgJkJYY75mtCodgt2xrWPZj4SiY2XsRJSzxQjbmjMwPPDZ5knh11pZeb5VU/
ds3NXk3tl2kTW3c17xZ1xWfgU9VS8iIFNiX397BehOo77RACd2iXoY6w3+PvQDG6ZaIGvUSMOVkc
qdXIhfRUUxVzlRRub8h+oQq9tFPrIQba/okCu28KqCIjw+AbzPwoz4rloIZdbKXMDTi4Em+H3qVV
ISGtmMGnZJPZbBVLnm7bRLMPQK9btyuTeCa7OnAN1GsXpir9qMY4dBSva6C6kXQt2OXUDY1AOIEG
gt1gdVuQ0BnGwXBF1CVQ0ZpiXmecznopK7cygcCOHNg839OBoivJvCvN7YGKodoaHcXq2ml09blO
BfeiUmMfpnN8KiBO07pRHtONBVJD2DlFEyYepLLLNpThJev6dSIHEGOArNc16NYsENrjI9uMJsMg
+hheIsdsETbpXV8OtpcN7Y1Vm59TbtZrYtC1HTe1H6Vm4WRj6VhWmq8Ei4PbBjW9F3U72o3RuksL
iE8DbiGMyeyqHXMPhzbd2NkApN4UwDmj0kM4GX3LXiukyw2utnmrLSC+QTtnoh0+hsRaJFXcLUGK
og4M2bYzXQXSjWQabVMG3NuiYzK3oXwtJHJKHBluk2c/ShSHsSPsbsfK/EYmeTZjRdI6kge1I/rg
dhwSArKmETsJjaMNjAWD4GCjy0aOwQxZRrQagf64UtpQtZofoZL60Y6ov7SqGsoMHVeu1uYPuzZB
NjHJqhvVDA2G9MIko5AzNJ6RGoSOBv70zSynsl83jTG3yzJ0YAMo9alEqL9qSHDF6a6O4+YLbWLI
bGNaOrWo7kSSRtiBKLk16giUKMXYGv4mwhyme7QfihINrsGUgAhDgwVLSsOjeQkiZ4VvFCS6sMjs
y7CNvgypDRyxYNLpDDhYgS7WGYqcqqWG3OcZtIHiCPJhn+pZZEaho5vUuAwZap3Yrsplhrtljiko
XfsblpSml9B+pnjeb6hdGYtE5V9RIcpL3cXR2gLre8PSbsMz02tBNlumY7DLwjz/NIAjylZAkGV2
f2MU3WLMjfBjHKhlVzG4xxSMf+AYQwFaCb1gonCkXTdel3XUS6G0nWUoZG4NiWYWBWUPQxY0dJKu
JcvOVu06KpNsn+YNL6iJuZH7X6lAuXUUHiGRaiDzggxOksUtqOsM3xIZRh7vq84VMFgD5UPR+DK+
0VzZMwU/6oq2MpeRBIaaFHorwm2flmxdJmXg1EWaruok/YAN2c3tDgCw7Jp5XWhACdTYkACgxHbF
YDQraVI3CqN0A8LEoqO2sWwLs1qTTtVzWrWp00Z9DENBFl7VXN+ZDEgRbkW9CAwWbLkNkkRa4HAJ
rGhOuhB6ZKzkTI4CpGOzzVdMC6jXdFl6oEG2ntUZxIuUoRaHjsZR4hKMh61RBA4nAVpbOfBgKM9a
yESjknMaF2JZ8+wykFb5ASPT7fIcwm3HQOr626B24Sqhb1Eaj0sWEsOPQ9tpB7Pe6Kz71qYjhigb
gnTRU1AUs2Y058CVQSCtkq+06McFy0ZyGWSZvSiG7HudJaWDBtta2i1KQY9UMHJC1KXkQC4CkFc9
2pfxWnd6jo3cAOkbRixXiZWjFQwUrm0dX0FODteiDtINz+jMNhK9rVE9J3Bli7yXUBiy8CYAbXOj
EPRU9xW2r+guRVLnDg9IMaOi5n4K++eCsmfcsDi21oeDKNsYvq6MXURodsXyPJnTLoNwHgKFLDJR
LmRnWRtTcrWByxaNNK5ozL8x1tirYP+qtuJvPdwPayjqWxDwIRZ0hH/JLENtiwbpbUzMmzzsy3Us
69YdoGadWUk/y82hu1H7Q29Xs1Q1N3YLlarq4/KqoJ9zy27WlOnCg+LBvDSsOnXH/0vZmS1Xiqvb
+omIoBXo5lzQzc59Op123hDZlZBAgGgkxNPvAVmncu0VZ6/YJ6KCgmmnPT0B6f/H+IZQfQQtSqjb
xj1x6Wlj8q71nvzaWT+5W41r3W4i5+sWnLzQ89MWJy6rpyG+OItIMu6G5RDBsNTbyE88Qe1KMXZl
aqnEtZHb4zrh/u379XuoFT/7OKkPHVOZIy2/p2xJsrD2PPzU5YdZo/BZ4DKkmJI/6WpI69Z9cFjv
PaDnvWx4BtidIk0W6g3FeXsJ+2h6xNM82nIcYjftpuURAqG6GcYt9O2wuZEOZWME4ba1dLlPxlw5
ASYDtKZpOzR510TjZZAYhGXrzPd0RccCxekpmXERBXpsUGbeLWOn7mNIhzwyft4OwauJ/NswquTk
CMYvLKlk6qsZ5omizWNj9eMWM31tIQdODTVpSHt+kbKDTqNtasK+TgX81cmzYQoDk6YWg2e2Slg8
sy944fVdUESk1xg/KO5rTf7iYvzlCqJOtEu+1za+mknLh35uFWT3aclUpZYiGreHMejrbKOByWqI
0+kAf/hk13U+hS2meoG2qTQy2AU3NZTcGU6Jir289tnyJqPxbnFIcAli+M2bjYeTlR5P3dbUt6id
X9xkGTLdz3ivK8r0IVleh4omdxBwX5mHuaStOni93KMFWeJL7KT9pIYLsVFwQc+Ni2NB92aj5SQj
aLvepkbMa9JB95g8zyvkKRM1deo4TpjbKULVs0BRUt70K2Brf+tUXDA36s9cdEXgYpKZlulLR/oP
1/ZzVlnzbVlQ2SarKI6/Y0lUdAq2+IupO1zAnLVn4y2f60QvRd1nDmy3x616I2vISu2oDUMggUBM
4dzGMJ6u/Ry+Ds0NJP/6HkaYd8wYytKJlt8e3+H2HebfH9/vz2usWl5r1XUl1FyIvXLXkobdjV2m
vlgqiDB9HWZbousM5lOXO3RpMRKINHR0A12oc2XWxjuDcByLacpgWrELxEP3aqmByErmKvdMjfI9
DNermGlb8JDrNHHZM1soS+da8Pzw7efdxkcNZc7eWOfuwoEmuPKbDJIFsqxzpuOjQB7vxGAdX82u
lLktjdOKDTSbiGeuzO9kroLKS4WYzfXY1K14qOaZnxxINdfJhroIV1zcEi7WrWpGdMqR/4ybZUw1
UW/RZnz0LLweUvQy/U20Hstg+svcpQlkDOINw83iDonrxl7aYFkhQm99JnwxXmPHHa90w8zrb3RL
oYN+9oQzpEzIKaUBpr9KTTDaaxZmaEGq9PhLjg3d/2m7i3x/XnMCX5SN7T//mw9dBaiSGnQj0VqZ
6/GXH3v90K3/cnh8IR6syEckDlO0h6iCx8Zcj73kn73jsN4/sN73X7dZPdRKBpkc1jbFwN4WNqqr
q9k3tOvQ4gdOlOtwXK7HJsLsddnGHnYQ7M4NC4K0Kdl3hxbO57E5DjcfxagQPU1Dud7ppLG3iW0u
6gB8GPt723ZNE3r+jmE0B6TQYHSGqg7TGG4FCl4RjOj7kvo0De67ZwOnqHfR1HGxaQ69FDXIdKVx
9LZQUZcjnOWr9Nf5euw1+17dtVE5zeLxeAlG4nqp47d5/3N6Lv7ezIOuc6PbINW7InyQMowkV9nb
DurbQNONqO86gWjWEabTdrYAZf7Z6KC/W3xvPOm6ATUSaY6+aleEYQ56BQ1Ec3Y0gYwIJZOv4VOY
NF75r88q/W9k0Y9+sCPqt7+fEvvP4f957SX+Ox5e+ufF/SGzf46whv3vp9P+x+/CI/H29Qumf/+m
HRD752f9eUzqDmX988zUf8O8fj/P9n9gwP7jF/+XgJiHEPl/AsT+fdmBgyr7/Y/+RsQA+2PdRyBd
O/K1r+b8Nx9G8SQBGFp4TGeMF/8vGbaDgYDKXB9LpPt4pgp++d9kWECwBi5WVY/xDfsSUUn4/0OG
gf7cya9/JcN2RBfjOFLZCVBE5OP+Oxk2ekSoRbH66s9LloTsefC6+XQM7u1+79imjdAgVafj6NiQ
2ivQfYmza5vhor2ffwiVpLfwr49jd4RM6M7bA1rXvArrLeVzS84igXXpVnVGWTfeeVuU14H8RfCU
XayRNt4Dx4FTT01pJV2z0R1T/HNxV60sZys6IrJ4j5VUPFsJU3cu3K1uNNA4oRkVcP+BbCzbJ0hK
8My3DR2jwbjRENSWjhulKpEm9/pcTbWCiQIkYaTAlkYful7TFMTEVzXS7YsLY0bBXl9oe9c3+Mdd
9X0aCMlZX91tIBQCvpQEFU5KNiVzYEiQ6RPb5SBB4YIsq7n6UbWmVTXoYnXQQs2MBuf6okevSo0C
CAbntvQdTtPAbTK4ZtDJaDOkmq0nz68eV1Z/83gDR20EW7YO7q/Af6WomyAAdn4xObYpoEaPcG8D
J92SpUn7ULGiFfK8Dfrz4MoanV4E8MmHXNbfhmBoTmjo/yIifmkUxOa5YWgnw6aYg/iprdlTMtjL
7Ik1d8lwZejYslBNN9j0+pRsxZRs9SNr0Q2gt4cEJgETwC+EuGJNdW8qMmWopapCqPgpdmKoV/Ms
U9pMjyMkqpx7oBB0g3ccb/g8mqp53TqxpNwz+sqZwCj4Irxl+zb55arMr5Xy6iIrt4fsOefGjm0+
tW5UtH37KTI0HxLlYp3zKczVvNQpZbWbNhQsD3xtyBOjqEo5j1ArHIOx2GmBXT3bpKvP7dDOaQNY
hspxvFazcwl1ci/HASY42phY9d6NRcEvvcG3WqrZy42H0+tEzhPXeJuR16XWO60u/rqxbfU5HidS
0iXWKWu0OFdh3OVscKFjs85eTG950Yze87Z5cdYLv36FvVKAQJoyXwUo8lp3TuU8O49ATXLSNAxd
mv5Ylwimp0uSrEVx3HmkK4zNfRS/eRIGXcqctj9ptdbXbsK6j+2zrVuKd+Dax82EC9Q4mDY9xbv3
o6srjMz6wGW5XueL43sZxPnxhTAR4KSprJ5xnyWgoS4yiuzLQOZsScKfbeXJr/V0mVR0W0IQBjZZ
0Fg3d6G3+WmcvLKt+/Cga+QV5yEa/WorYSmxwfKyD6czDToXWOViLz6B8hTYk6i5LCPMXycJVziB
LqHQa6Wzi5mR1oARABSWHsgKzSub8nZ46CVuHjXW6Wwhlpg+0wD3NvYUrKT0IwLjf9kyqUN8Qxfi
Dvdr9zRLcR5if81Ub8t6cBXkFhBCZmTl0MpML+GW4UF8l6itm3vfgx66Dn0RQqkKzIO0n+fJQc8N
Oz1zwFBIaCwg7+m9SMQD1if/iHVymcwC/s6J73oZPq0SFzK6c30b/Oi7S50cz6obTgTOeXbHBy0y
jn04kS69MP6ZmwnicTPWJZPTcwWTagYzyFhtChR9M3Rt3WXt4rSnCowbUKQnq7ftEYDpO+ygLyJs
qnQKe1tsk+ovY5WUPX7GEPXfRwHIwoWruLVJ4cOCLVhHltSh7jfmwYVVWSVR8YSVYcU0y79qFFQL
HX5Wja1g0GwYm3Ttp1EDYXtcY5INdqtz33UgudqQZGqcw3Tqoc90KgtDR+TzkIwo1s397PAzus24
DFvvtm1AZHk1nHoyDEWzTN9D6fRlT+kvrsJ3GDDjxe94nXJ/eETJBTFy3RR6MXc4BQZVXxgKsFlR
ANeLXGoB3c9a+w0cQ5DFw3audDydXYk20eX1fcCCG8DcADPRege3xM9UZ2aYYfLqj/o8tdx/Gv1i
DKqziN3+NID/AmTGSn9g9kGh793e4jVEHzW5XpFsyU9jdQaJGX0qaJnaqCcVM3UWfftTaf5DgDW+
VRqkT+90uqztlxhQLYCyROTgv7AzV3BNt28jH3G/jHA8J4/Q0+BAExz8JkpBSEJmd81fFnwibKXw
3sC/LDka6VasCrzQ5hTdCl0ZU8uzG35SfR/9jM0b4e37HDfNJ8PhgdMIs2ZoGCwl1/yaqdTPndAv
VUSSPKGrTbuA3qbNdzKsbfSVj3cmae5FVwFlXPN17nGOJZi7yrt6hGXzgE6krRjN8WxrF2QGPqVZ
6x8y+sIkY5/cujv304RRRT5YPJ7v5G7Wy1bqvgXT8xKMbUGAcEJyXIZiZcC86HcP5oVHLVT7xOiT
5cEneC7Ng1/XGJhVc56HNS5jr03DlaHJ46BYWK++OtZuRdD6JKMUHqirhwYNdh8UNbAgUm/vPByG
jHCOHjAaU1wfXwEqB0Xvzh8zSRKI/oyksxebbG5FOXl9GQdrh5ufTGnkbSzz6kmmlk8zqHb+HsS+
uEXE+Rklc1M0kTsVowi2HA/mBCZHlXrgFiq3YRW/N2g1I6MviZyDp94z8sI6nNZY7cAJ2mcLfSMn
AxCtZtLXKATzE2vRpc0QkZNEsdHuGjqb3OqEufYxUvU1GcY5bd2+vrp+C2UpMPnK6HA3xCMU3Gg6
q5F1O1NMyrh33xZXvwfcxRQyQTAH2ZCuTQ0zqAl+1FbnZIwenGkI08RvTt3gtRkCQbC6O8gSi/NC
Ev1kcBll0XRzxwm3MZ+cH1SA9jPOK3XFIws0uwdF/uDOeTtv85VybmF5Jhh17PbeDLh5IZvSM2PC
pkM3vWPWicrOjlW+JpjM4sg16ehuTjpvTQqjGGqlmzCQhTydhiWt4qm7OuMKUAaGSze3pnQdcEWa
DJdxnb5WW8+z0cb8OkbeLz6jzqi27iwcJU5RzEoV9B54wQRyJpNbEcke8H7S9VmM9Qee4F22qRO1
n1dPDuUWg5uNfbd6GE23FTNNWBbHW3PXCKfJJWqFrH53vOAd79JmE4VeBkeDvU3RaIuYnkIWB6cF
PTYZ+y6D1FYXjYzEFbdXm3IXPn/Ubxe37aoswmwNOFViBEuCu1BWPE0ajllwYDBUeIOK1PjNcz/4
1wgMD3UJBavilXLzGOpQpB06kHSTF50nHXhndBcPgnL/5q5Vm5so/DkmtAfGBbw/QsWyRK+4Pv2i
N67YicomDwEBOlommTSLd8HkjSsjmHMFG6xIaNKhNDsHoNVuNNgkZGbggoDkfrEmmArpka/hHKp8
Had87RpzUWzNWQdSUpjQlkMDxALyHYA8FhWguaeC4/O0/QTMfx86IQaD8pkegyH8ChuuShEUuG1U
ilw20dcuaWdgBJN+nd3azYFvQWHbD5WGw6MF7sZZgRtGtO0JLK1/sVF0mXFz5ItYuky0/SeEFbpS
xny7g9uM8bulSTaEcP5jAsQzNP2LCiKoiADVGq3Vm2TTdSVDBNNqtiiOJ3Fz3e5ezCjYowihFqty
pZ4d10AH6OK6jBrwJRxtykSUgHwaP3noMbLKGXkR4JRLgZFbDhx2Udy/aSXJ/Vbxx0BuX4AuTpiE
Yet5Jmd+rpKpPyfGNwU8SyeLBSjcakE13ENU3fzm+yq2KmtrARZmNTJvqX8LvZncoRB5pLWeCo9K
khNqs506TfiiQEL52+Ok7thKVNFMwSkEVQdNRJfoOaYvW7uiqpYIblCOosDtP/VrUBVeHczpbLrb
7PXkDmTgWkzNeApj/HAwCVgR4mX1l4+J04tfxx8WPAC8RiB9YJ/BCfssEwbD6OrRjFERlHqo8y3g
Nd7p/ehszYPr4Q8BMJ9FDCBoMk3Fxr7Wg7XXcc5EhQ4GjcP7mIRQhH1Mq/6sTxgaf/BRhs+gRW+j
pEgTbP0lmFeZjUNHrmE0nNm1nuLqVDP9AwG75N7DxJ5VNUhmG1afHKF/thSe9BpxqNPOi2bj/FZH
RAJY+zk5q1sualzvtk3cWse/+RZU4qrSZvmgkYRKXT+6G+X3sQLXqh0DmKoCdDfqJFPbu8ZZ+2YB
Uqu16f5ihSv0Pc45aErXW05UbY/DHOOeBvIIIsL3y3bdeL4BbTcwHuLoErumT9vRZ5eR8DPUYlbg
hBNEZZIfPoFEZxw/TKudTVR6+syGSZyBHTPYmkXdjTSHjZGzjb7E9XLXMRiNAnGts4qTSx969hQm
0wuIzT6jKw2/SREVvegLLpzuJ1T0jGgPt/agYEu3XYaTgzsZPXDBTAOoer1jjD+Os9++zoRjgI7w
9w+eM16DVQPM9KtL6wRRMe46LOrwLvNxd+ebC9dra73+1MRZ5NrpcSDm08JrTJF8YCcX2YCqWYPz
JDGtQpZ+BLr/EQzyaXX95U6H2i+5D79dTmGGdWH2wmrqsiqEzY45Gfo2X9N6ss++hoTfue2bjMew
JGju19An5RjZuehifVn1QEoeRutpkcwUhPhf5oA3sDSNuTitbxCJ+TElSYv7VP4lGlXWI/IXntaP
yPo3qDLBaSzCny660q+08chtDOctr8HrYMCMc4a64K7zDYoxqUBnBhVKy57dw9P7NRCHFH0NXL6N
P/EFH7YInLZo8MT13A5QAGg3qHsl6mw149sYM15QjAPlijR16bkagPmYjrPrZhqUQTZ3Tra2MSy4
0E3xJPgvIxl5tjmhwGDqf6pngtpRx1frxCbf4hi1joMSK3amlOG94bTpXxP3Pk8rCy8xjPGR3dwq
5Cjm0MKAikwnpwZOiMFkoEt0WvzmJbThzQ+tKg2fZAENYs5IZYEXrV1/cxsAoXZxUxdwWAqYEW5V
A3lyAOxHou6z3/Nfm48fJwOL9jjAzb+231H5fvP9SEBxmO+YwbXd9bjbXEm9NByH8AGKvIfh6EyA
kqUdijcVI5HhxvgTOlbBrFHuFwJ9oB4Yins7ZJEaH53klZsmKkSVLJn1lqeO+P5VuY6PaE0fg/La
jzcEEa7H3rEZZFot8BoSgmyUdZ7V2IucOsBbjo2KFLCqfXMcYvD2Mtc3LeISrX8d9k3dmhDT0Vg/
IDInTn5YR6ja6BOpmupy/LZpfwvHZgiQHtNx9udNuLPLdphvKg7OSO+w0bH3/zqczIgshjPBMMIb
dGXkXqf4W+8iJXQcHC+v/oqsgx5/uaPX5ShB0HrbDYXT/maPvUDzxxZlfrmsVQCcY/+qwxHyE5xd
QJz4V7lnLo/PJxBdmHm+BysRFuaVzItGLRLE4rrUTzMU6xSYCkwox53PsP8KtedE+31z7NE9Lnfs
jThNx3fMKAD8wh8rnhMT+imq2fkKzWS+BhNbUu32JncWzbzsCMUE+79b1wkNKE5TWFH3PCJVuUdS
rpup/96sMAdhFPzzosaMgqsEoSn0uk/ObjNUu7x/7NH98M9rHap14M0iI7uTMe8ezrFpHT2WTcJf
VxAsZRt7L2yHiKH+9QhUGURqFs1zf0UU78/G28nhAx8GSmJyGEwTECrCLx6CRHR2muFsMT1f2x0u
jlGj44KGc3SgxZ3sEJtNuuX3oQN0OKfIpKZIucFIOiwJ3IkXj3wsjJmr67HuBNbzbg16c4Xeb67H
60nfMEQ7uIatmIDx6Odur4DtouFKoIVXuycCE38umk1+eOLe7MZDs0btdB52+8GJE5EZY7Zs2s2L
P5t2Ny8QpFjLfu2ej9fx+8WV0kwgoeJmB0R+8OND59ZQ8cDGWOsNJ9bH8CAAvoihXjI5EXgi/2y6
/ZdO4RzA/dtffAp2B8VTbP4NpKv9XSyg8VFD717L6Ngl69p4zKqxf+0jXHcipDJ1gCIwwDBzbDiE
UrRJXQfMPIEnWtbzGzUDynXaYEz3wq96VbCCGgNdZCM/fAV1NhbAihrnvtLTJRljGKyVXVNgnwg9
OA3SAb2aEGyqPpK4f2Y1rBVXR+UivE8qoF+s7ExRwfbkoj71SjyB+ALG5qn5vp5DN5OE/BTOp5AC
RltlTTNgZm82YneBAO6zoFpPweXRUtqfkq/tHmcrpIZKJ/z2oXXCqATe5p5Np2HHo2k4ixBwKwwh
x5dIigTtG0vWLg2BVDetLOeFAmeWMIbCsf3UD0mA1NL8F0q6BbEdVKVO84Y8LGg7gfHSPenWRjng
7Q7xFsjlcAbSrQcURpN4eRQ9fmziJD1Uyv4+WB04UMo0pRg7krZGp+5M0nUJfs6IYrczRT9BEC4V
vvMRurguekti3FVdFiDznGujgpRQ8s1p3yYZb3k0EielLRouPxlSRK+csjfxZaIiuiZiRIoF+bD7
uBuROdVvgI/u9djbq+rRnoX4y9J2UsvTtNQI7YDHkxbpIxTL0jhf+qB7dZZ+OyXz3mV2+uQ5VZSG
Oq0QHyv6D03lnAZxXLZX2Y1feNTCMCQE2objX2LP+1gCzKpYpD4u+m71L8y8waYcX6FkpcQ3p4Zu
S0Zbs7ed7fPKojifOlHiOZ4iU9RD/Mhb3nWUoNxTEKBm8g2GTfud6OWji1cXKdf6+7wBsxg2B4CD
wclw2LJj2t13fOBf/FYUSRuXAN+GNA4AYmr/p5b6E9jT1NF9ylj1tFWxzdcFuif1otNMIYBAlkCY
c+WnMa5Q6YegR2BvoJLpaQH5/bEz58pdSR7pyj0FfdycaGhENrKxRpiB/QoaEqUBCnJ4C7u6pp83
5Wxnz28Awizo7NwhTr2+vQPNqhBBop/RIaypXdFiAsEkfPoKreCrWUWYswiIpoHCCCsEUwmiCE8W
CzpA5Zjcc5DADbH1Zz12SAjEI4Qq6KvZ1NU36T2NL5uPP7xJzD1K8I8tSOaSwJ9HQ6ohhCoAZb25
DwLQoJGvl2y8x62FqysCXm7lgiRU9BFKLs8gfHpJEAUN1jfXk2HJ9Py1cpY2dyIXifQYl9kkaigX
AoVP75R13X0wnBj04VHeszosxQxWa482TYm4gHUB0GeRTfLUbkLJnXDEO62iBCBVLIBtRPU9bq50
tzLaeJmBQdkW6Yr4EgTtULYchnwsF/ESPg3ItuZBzJpd2qqhxQRXQH7fWNK7d3suG+159Dj4Q58C
+tTZAqnPEofdlPhqw8S5VkM0pJ5N8eAg5NXq1nsGH/5ORPMVwjaCJKwHqjdchsRjN4ytRdeDdkNe
sh5nUjgrWruaDKBbQJEsmHtP0YwUkfXH1xrGClqTn46D/1c1qAK9OlGK2Suf3ICUyFn+iEK5pbF2
/0IKKTPb6r313Gxl7dMmR230Soyp4appKAVVsxRxSEkpq9XNrIb+TDEMo56uUgqhOyW1HB5XJ207
ex1q8hlxG//JPU+qmHpcedWgokvfTwy0PMGTRPrP3drmTTzPeaMQZmaJOqsIq0+AV9I5tx1CZxjY
/ZaJomNJETBMp9xgBF9qXSazvfOD6AEDlp8KjubGR2A1bSFNorl8qNs3uOZRRkb15m+iujqBLhVl
M/RZvr0ZDYZ3rnwoa1t0GX3y0NsAEq1fDsFoz4AF7kJO35qBj9mMhatOXj0D1mTyZMFz6YZ5aLpk
GrZDEdf2O3Om7SSqtUlbTV5ReH7B0hAOZKz1FFPM/309Fnqe4fNLds/5OBUu/bJUVmTR3Hq4Z8xb
DfAdQtjVNQGakQHwd2zjTyb0is26p9C3QSrgx6Dhiwa0yv23vtVfFJyDFNBiamL9jYMtR1/rvUzr
1kEdQU5eVWMme2butLs8TrL9BTEw1CSr9+i/DqGLwbeUkPkrfhH7a8cXjg3fWRq5rwYgWPsGXVOU
9YYq5dgoheJ0waCbyBqymO0YgPPwAUhtivTXi5STOQE/HZW5tnpcTgTI0fXYVC7KlWPPVqBTs9rj
VQnoPh/WIlE05YMPa2Vx9M1WITvhCbEZVgG4LByJEQ5NEjYdwmywP1VawfJDVBw8dDgBga+AmreY
eCgdHusV0zgVXuJlncHiFUMLKNJ1LSp8vl6BHCoMrwMwN+QQrpgksSzEvmQAMJPUF1N/OV5XW4s4
vxnR1CfPCvJ9sS2wJ3nzYqqZlG4g6RVro6Ow1ghERPw6+CCDwXijK4WVdYkTFEJkUgyTamSKzum7
1HfdobBuK2/BlrS3zVvkLWTgX9B5ZszyAdA+mWmqGPLolMCbIf4kipCh7CT75tg7Nka0aKmO3Q6r
VVz7UtdYoKTjEIbWJvDgD3u/hgWJR5vg3m5DFHDW40sBtQxLvYA2mh2irlEPoOg4RKsHPMmZz6M1
0D/2UxZX/O+zFevNnEIx3qk1VjmIfQfZHdHkeMTITsTxJqNo/jK+/6pw7aCdsy7d8HEIZp5dyZ1T
EBJ5FlVUSIsy8M8mwNq018nnkHKP3eMrlqiywqNlzk1Ty1s9YxkT3fGHrh4+mv2atO6qsPYGH+8R
qY7Lf3ltJtO99jaBGxWdH9lmVq6+hqGKq/vP4hbwo+fL0r0ZQQKkGNbgKjXDndCkzp5C/LNkx+/V
OrYQsFpdzTkNJLSZvYugCK9dj71jE4nVTz2DFU+mPc7pa+ckOujUQBqDNICed3WwLko1sSunI7S8
YI0zf1DJ36hTOFcs9eMR19he6h8bLFJBS5/FD3Jv62ae/EI+qs4xrV9iWPNLUKMMRwnXcVw7B3oU
sylG2wK+81iyA4YdBxG8A0jLEMeZRyxJ/a5Dz/PPBg8oac8eQwvb1W2b4nOVxcadv8I9Kuvs0dlj
Axjq771A0SgLYlyj0YyE3MqXh+aIke4ACVlU0TZkOOe23mIXyQTXP+98lt57RISBcLdFAfoZBh33
OCXsz/oj0xiTPIF9DeVjNjDxUZIP/YoZdeyimwq82wwLCAKlXJ3Ttq9ywQRS6Ljfz3U8w3ljQ69P
iw3PBwwoh+qlohSp3f3UI6PDcG9F+5A3TVVYVoF5npMNdk68oFavegi/4Yw3q5EC9pfswAMHJ4oL
5Fbej7V4jvV5XB7tEb94y8S++sqx8Ira1+w5DsNunE8Bgs+IaqOtw3fkFVYETc0WYqAM9l6Q1opj
5kCqV08bnKEaxlOiIQoHy3fi2xexian091YUTyoZru2RbD2OV6aheY4cn4XuF+QHFL8MkBUOBGft
1hoJ5/3q7ffrc5yC8Qz3ID/eeq3eLWnHy/FO+xbicBaASY8nnELd+AI2ynE9tznMWVoy/BJEjQMk
9s/Hj7QLlkX5/dOPY2RUfv9uWFXqemz8aUUE98+x1sGUdeH27CzN15oFJ2Lq5DRpi8vsWBgGV4iH
BQQ251whynQ6rrgxJAph1RD4w/4JhPGC2PbxOQhnet9CDymOdQWsiy/Wdx1gnGvcLuQ6AxztTRP8
vjePt6itWlJiFXy6vS0fZfK9Agp5rEY1KctOZJdSdrGksvynXqUu4j39XcE+BKxdTYi667/XsDnu
l+Pw2Gz7F8xSL7mm0NyPd75aR2F9DP+OTtEDVm8BXYKzK34vimXrbAjKhqMJ1Ga5aCmRsA1wy8sF
fvhg3zGDYVEBItvT0IzPDrLCavgv9s6ku20k2NK/CN2YE9hSpEiKk0RZlqwNTtmuwjzP+PX9IakS
ZZVP1Xv73uRBRAbggRgyI+698Wi0jrFx4/aoZRrbB99bZOxplgO5lgUUuEMXqvesIEhG8ubSkyZZ
Vl2iU231EZmwSV+XGhznXrnTc/5X9aL7UZDXXORuenYK/SVq7G82MPWy0NwlO0pzDYHY5H/b2sNe
mNZFBNNNVZs7CxhrLYpvVouCU2mpZ8Uy60UqQOWMARiDOn31XX26QQMjXSVFeJMFHhVXMoud4UCM
Ds2ndtwhN3bIE7aTutUvQ709Rn3ymtcJL1vz0PZpthBx/oN0fH2GK6p3yUDNOhjPiaduGtZjjo9O
CavCrSiVZok4oresEhuaY3vvRJ6xEA+a8OAGmPHIxz08DWhOsJxospUzmitDZ2PMIpWFStNviyr/
wRM5LTyFRZkewjPT1XpgD6FXN04N/IFqQbYbS8uGkZBtx6xsv+fqvSU88wd8mpHSxFziyVmjdqm/
dHr1q28qJ9R/q1WkxfHW7pu/NJd1fRl0D0NZI+6RK+6tfBhJOrebKIoovqEf1NvOWr5F3EqHCykP
48HXt+W4BYbAe21stJOWTBCigsy9G1Jojv8f6yk1BS9igD/yNmuq8fynH+bvms8XMUC08/7vRyzp
L1KAn/pjfFQE5Lw3sKdt/x9XoNEtKMHpKMa9wz01QbcoQKCuLSx9Rn3SReIN84nAOh8TQSMpeubO
ANE3wKdG32M0btHy1nRBqyNd/G8An4jt/4L3NIE/aLrq2pqhC9pVOPonvGeikeLRSKv/SRn9YGWq
8TSUCeorweSukW7Tn3qzBN03Ve5azqqOwkJ8ntWrzLjMJkn8Nvu7c6/BvztXc/8IoZsufbgTOzk4
CS+2xdUGuVLuxDx88kX+VPwdqNR7O2uGjW9O1f46sEn6aIbgjnZ5vHFL13j2AX/tWZwjCDSb5Zip
K3ayYq3bpfmsi+ZnnDX9yR8ArQTBKhcVQPmpH1+tAgJXo7nPoDNvLTdqwPeoYoJU500eSnmlt5NH
duF6u8zz7QocDTPSjj3NuOs6irMj2xVTgGtrKgPCt9NP2m5INFHe0nRc20k7sNuTknvq94IPw2aM
zGyPnkG+R9Ep3wceC0S+ciYyUr9MSFMOdljl+7iIKRDJw2LjUvXby7lkGJSVzzZo5fsQywd2G8eo
rrpbv/CcYzAfTQMf0sq18mWhrfPaqL+S8FfumySP17ESkDuCXHrs5sGbSWOeKJFSKLJ+0TQQ64qF
mdopkiW+uzaa5qj5wH8RZzMfKd/WvL89/7YaKusx8Iv+QNmT1F7qLYEEWN05jiMq9sFM863PrQrr
hn9Ht8nCUFJ/67OcmJ8VMguRv5WmPen++d9OkhdKrG5jVHm+7cmslyxZ+PSAhfo4SF+hi+HDhPSx
5n16+80d4zhG3cbU+uRUUQR/9CAYrvkyaChh2cHjUJPG6vp6WEZ636zLuDF2GvjZu0L03cbRyvCI
kIG9ypwpP+sDaTK+sMFznAjkFYYZPpiV6pKVWkLVvY6+yqPk/ajulfDiux4JQ9c3URKA+0+oHGoi
g/4feCROpU1u2VqjbeVvOm1kZTKBe1bqPngUVLY3U9WVG39QnXNRdzBVlDT6GQw9OkBB+togprYM
ILkerEb39r4Rm/BCR+82b8FZspAm3cEq1lpw0+dAq/T8GIwBnH42LMdxHkoBAXJgCwhEjonKGSHk
ymklaKyFUxY/WGYfyLK+6lHasxxyS+VuNrOsgxyUIzh0Z7T5K48n/6B3s8rM6qGethowlt1kNQYF
ldjUdlHGunjZxHmzMnpI1dJ5mY9q7btdpMFGpFZI/VaxWZggqEbS/IfSpMMhFp5xTAf3xoG1Pn3t
EnDjahn6DrBNvyGfYhUjqcd4RM7KGi5DZi45I/zo8QdnkZfVtPZYcdwPyTDXrsd1Qh34IYe1vtDH
Kv1BonczRO3wbNXVUWTlOp7fFnLgreftrPk9Is1UvkyuNj/gCSwUPORKi/YNdf5DUM1gDmFNL76n
7u1at38G4fRoTlb4nMLeXqkWoJN8qtJDSC/3SygAw31kpvnzh0/h74RmNVoWfGAT0ABJdXXTtWxS
fjYfLHX++nzQmRVaGrYBKil/xmDMttRm2EXos0qP3Eo0113FZ/tz6Af7H4efzyUFFN8ozYAAjTGp
T7AZzqU1Dqc0DKOnvAf0WqesoUZvlcw/sxw0ezJ5h6XxPgOaJF2pngdUHuYQZz5jUCoANHPc9bT3
M65+S598lEj+Z39GCcUBdGr2OEKVorSf9w+hXlV7zyYnb9lNgfJld+cPhv81dZVwa8KwZOflFH90
uyb04z/qNK9vmzB3NnYS118VJd0CTGIv2TwOwLHvFbuxzmnQHvxRtC/AqILNZKOIoImmfclALS3S
CnWx1GLVW/lCu9EqwCIu2mqvnVePNyms+j16deNjGpf3YvbXzhCs1HTytmVoZc9Tq95IP2wocTs2
kT7jlINXrTn14yBevDGDoI16B7Uz3H5nbpuoCJ98ZIV3DVIDS+DH4Ss0tOV/3H0OtJhf7z4Ek3nj
mVQYWOFwK/56902oMNW2aoc/WW4bcXjDpytS4+nVVCeb1ILOmqHwjHM7OXzK8/EVpp9Ncaap91M9
GufAV55HHthbcjYRwixevK9AjOzTono7kj7FSe/jbPI3n/wydmghxCMDwrnX6cgu7yuwGZvfXU76
1DpaU0h9EJaZrwbqOnu1Sa19XDnRCqEk/6Wxo5OYH27Ls+5L21SfZagemG+h3aR/CM1FIn7minEf
Fan2DL4DmHGhBcuKtBlYecVUpiK7d9p+yyN520cmu9D5SCUl6C/8Nng7+nX2cxz12dshpjotz73O
5k6NCEbVogCAgMxeGaePg1to28iwq+0n/zU29gp1L03byvek7r1NGFPvXlxDrudKn5VnJ2Acw0ae
Kiel//NpqctONdZB2ObIJ0/J+IWPZ3RDUrh6gRQbwlFy+u+Upw8TWo4+9eQGWq/SIlgRAoe2SGRr
EGRn7QhYmEN0gm+gP71bk+sbT+CYn/QujU7abM1z0tL5Ul0j/0fnTfOf8H6V65/n8ydI633u+ufN
c1fr/W9mUV7fUrpoqRiAmXcK2KKDpefUyUz/IH3y6DrAkWHCT8wbWxve4n4XjJ6Qt/n3J1nQq+Dj
g8zeyTBMh/0JzVnocyg+PchDECp6UBnKzzBSH5upch4cCnCHOqZWJp9olgQ/2sxwHlj6hIfy3e/g
r9/93RSC7yv1cV5C/BhE6H6Il37DFz8S74+wcs9uk0xwJZxU23vvd+3laPYhiYRcDxUNivo12Ch5
j8lpOci7TR7JQL6OJgldkytK5+XijgaarkRkDo0nFsVlAuMr69xsV86L4hSGzjpQjXApTRXQ7AMY
8YuVzxFkh4pFOKT5LrReJxQMHG+0dknZ1CdAZsVNE8bpj9IKAF7aw2vKMnl1jbCtn56FlLhjbwXl
VfDxNousq10Y/7EamKXtP/+K82YX5BfdKmEXfvoVi3bMBe8g56fiJ5qlLCytnIFC7CKRSU5aXfki
jTiG/V4oX4rQzh/D8Q8KqjuvjvwD2lmsCt/NwoMmxMrYu8y6s9iG649Lle+NNZX63jATfwOLV99b
85Ex++SR9F1n88JTZrbvx9k+7M9aNoX7XrjsQUx9uIV2VJ/iyX8b5ETeugObwr99MoS0M6vTeaKw
ElDt1XyeNjvlZWS0DHTj0V38+5Ni//NJEWwOTYor8PBpIzD/Bh8WXD4FTfSSAuOnlTX+TY0EAfo7
fw92HXKnShtoF6tD1PqMJqSyNYdIV5nxwyRhZ5Dhp8SugCA5xjUlGiOoD+Ys6qbPg/SH4FpWCNmZ
N58m5OwAYKup9HAFUEVptvkUiuSIaDb6A3r6Ug6hhsoAqhX10AITn49mf27a4+YSG8NsOpltvOvA
ij5Neu7eCxHuoHcaT0Y8OvfzXKk6H+bq2TLN/kueJwju60oJM6tA+2Q+ivrx7QjFtbej6+z1yO9F
tIv1ulr/+2+jGf98ABzh2Ca4HzoU0bLtU9eFQAReEo1q9RPE0VSbK1G4t1Uw0gPBKe8LZei20rq4
hIZscJXNYsSG40KqkvYcLecjBKfQxq3IOzrKwUgDC0aNm3+4jJyQsaENhK8BtrHwCrRYonxSvll6
ds6LSvMXJEhGZNrAFhj3g56Vr71XQCFqMhWODwDxLFe8Q1mo0VYPs3Lr2IFxiPlorlBrqB4NZE5h
XwT+63zFIBbgHau96fnx2TGAUJlKYYA4L9Mfpqquy6EfX8Iu9VYTENY7LbG9exkx60MfExKeC8TV
uWfn23MwWxV1qPme7Us6GCCcCI7qfeYamOugPAwfmhxaTfWDO4C2hgr5aJZu8Kj3CFmHrlOTL8f3
HtGgeYmUuHcu5/2jNQXI5niAFuvZlL4wESl4ANZ+Qu44/Xc7Y6f2IAOlT3FJ1E5aVD/Iieu1Urlx
zQDAarXS3JllsCobJzu2INaO8kjoaX4skNTcAYdbffLLCDk5nylDrydZ85nVfOb7ZWWE9MswPRwu
l5WuT6f/etkaKsm/3+3OP252S7dNBx75THCHm/fpbQ+WXI3GOPN+gBdeapqwIS/Djt5Ns7amrTnp
TpqlhZKGVVGlyyfKSws5/SkwcgJKk5dwGTTM15CR13B5SWnKSyLcfUp0ICNh1IzH0DQKfYHAUXss
dtIz9cZ4jKVbFLCD/V4dFshElhRH5jPkPFnbdhZji9eTFo7Hy/TbVTSySEApUsD2/qqonLYhY9JC
YY9yKCXyUA61kni7FC3LeVIFirn/EHwNG+eZQHXcHfjxsCi4nHRdDpFC4gMkDO/Wq5P8UGcZHBzW
7AtB7u0gfXKADwVsXh46vdgX6lht7aAJ3nzXwMBt3q4gfW5huXf/fgNo5qfNv6DzlIqi+7z/5w1l
OJ9edz7sKcstGuV7XMMqJ3dh0F3EgSeL2vFSfiOu3xKnc4ej8yodYVYQKr8pY2qUNCGY3uKlT545
hdNw7H7wJpmvOn+lLtf69fqXPzSMxF+CnzQe4Nem89CJc0A/gvvLmmFeOLAFv3p8J43vi2hvwh0d
+F0e4iaxHl0FXDKkJ3Pte671mE02tKASWqicHbTBepxPMD3eA9JFxpUTejRa6jq7pMsVSnXwG5x8
I5c6gPZbqpga+orzMigAPnWZlZn366zMvMtZdQ7+dK4Wq9kT0mHpdiqGv7xRR6oSduZlUPzu51TE
2la65GTrJN2WKtZfqVZn94mqo+EJgXPWHoSHcRsZ8MLnlWPU1fHNqI/WqRxVasl0DlhZtee/1rBd
KsBiL9PkLX2/zNfeAGKQj0vw2JVG8Igy6goclXKSriEcchayUIWorfONa3t9hRBddhsoIWwRLXdR
5HKdk5iPCgsBc7IpyfY6McSU/wAn3siwq19epG2y7sMEucJpYagKi43QM6ddV5VkN2JWc1GR36uK
/aMZxfAydnkG1dQa11CSxxevzU926/TnOAj+40UoqOH8suzVoMeaCOhamqBsY8heTB+WZEjUOpVa
0jdjqMj0I84FunZhm4N1YJ32kFupV9yIxvzL6AKXRhFq90jatt7EIu2ByGPKoSu+2NlUnqWhh9w3
tIvybqUZaJl18CPrQVqtl3WPEHX+ipOynVEmxZHc6lvWahyVVd73yk7msC65qsRxg9ugQ2/+GmfI
LJbbeiuwHEv0EuQiLHVZKcdFoi7luiv/1XRHN102ogAdqVsHA5KeTO7LoYjTe7+riqO0PH6CVWIg
EHmpBkSgf9/jcxjgNyDhzDszGoylPErtwflSjlCW5zyN9JtjbN65jed8aZzis9/oVZZDEci8XlPR
Zf6PV5s1V8VYMtJoa64JmpTQbdpwweBEcMWgXdinvKaD3iACBHb+vQbQu8w8r9o2KeVquspQWc7Q
r6bZ0XCQR3mc1Vu7qo/s52rrTgbPZtp7EGZd4wzuXRxQRks3hesGQK769CCiyV6JLB0e+bK4MMTD
9A+RDru4LajsV3QGEWAyfooR+bBMtY46OcEDSfyMDBe9pky2x0jIq46zsJMxu89QWQOPAkXK0xdB
R7+APyHcN8tsDNIbBCKq/XWwg7DeI7BKFux9gv5WC1Ub/AX9HREXYnnXnPPO3mYeipb6YDwbUZAD
MjCtrQVb7Bna9R5sVnGm90d/jhpvxysw/lqIk2Tb8leJ9/JIDs5UgQqMOjR/60TbSF/lQnvUdV9d
X7bNFJ6+JEXtra8bbbk3v5pyYy333e+x0iUjbKVYeVbXbGtI/rvrMMEk2cHD3qRpo28Mwy+g+b+H
XGwRULCyPVTRot48TXa/bLO0PBizJV0NX52d2gwHafGOefN3uRrejpHa31x9MoQazqvWjvW6J8db
fY8MRKb7ZrC3RgZQPilG/xsKjohs2uG4yyEePGv0sZL+3PPy7RhEAP7ISH1DmJhclK25JzPN7AfN
bJ7s2W+RILmN3cFbZwoCJDkAbDCHXjlo464bevsxM/LwqclvZeLJBPA6GzJ/ZAZO8G4kc5jffQjz
w9sycoPVvz9ShkpJ+9MjxbsROSR6UrJysO35kfvwmhyQ7yxcNN2/pwHPizBVZy8HxZmi23JEpeXq
M4NmBJNBIvwSkyWJuufJs97PkrGfTBkPVTGbIbbdrSibx0ChL0EEQudeDqOlomPBSuTqAueuLsZS
z4AN5eYljJZutKpSa9ihs8/oYxrglPT1QL5tuCmGOt1qQ+l+KW1FXdlGQUV3NovJrDZx4wRsOzBR
7qEemBcNXDjM1rG0U6eaB2nFYGi/+NblROlJ7W7joax577toTqhptgPt7m9ac/AWsgQ2zhuQTz51
9sW/xl19ikXl+lJr+3ReazjjzoKfvpgU/1sbp/HXuutoQKMHfFJG3zvYE017gM+o39TJ34KwsX/+
GhoLvj7mHGqVHVjtYejXToXeN+iV4IgmWnAs0TDcq2pw0R62rTJV0XJmQmoR985wZLNnbpUKoBeU
XPSJ3c4KjhXUJppkjJBjZ9/lvFLRxTpxwAGUQZCcjKl5nQRiFBGkvZ2ZzvKes1kVvbkW9HhCGAiz
1lEwMpzeW1+CE4SodODIO2n6SvkCOKs92X6lfQ1iOh8a1p+t11JMtAzrcbTK8FDY2ov8ikkXtbkd
+9vwJHJX7P3YPJsjYtoLuSGjj4EKR5Nc0nWndt2WyVm9JG/0ab+mIHu0HbTQuXNhDffLph2jOxBT
22BQkenUHUruI/q38+CnRU3BkKMpBwRaFy6soL9d8kiGyQhpykFtRL3zPK1eU3WHXYwW6Vr3BBIa
eRi+2HmO+M40TocYzYuv7ngCjxi+qJ7l7SYPQpE0dTc1l8JWU6TumIWUtoPM752jKvrm1fYfsTbC
pbW94Q5ln/SpCZJdlXTjq/QjIj3c6ab6W78gp07rMwNux1wOHWAeraQpa6KyGionrmXTq6+dmk0x
ofkOm+HgqQEIaJ3GT9K8Du48+xYCu9MqTaQcZ59P7mO8RFelHh2mcAtFwThEKPCv/MFEfhPGymFg
G04zqb78RuJggqBhe7uOzORT0SJMOYTlNzNWzDVEr+a2hjn9rdTNQ8iX/dExA/dy+jSHfTo9bZWl
9LNUMmnJFe3D0kFAYIZEyMHI52ZeqQDiOPtYCWinetL4HbDGTDQ3FgJYtzDO45Non8LBEw6NHlgm
BBQbl0OoQDqIKGBJn2UjQaKLJ7fNfwnLrJe4Z+ezCArFfTDH80RyL7/R3Axdc90Iby2jDR7pIUfj
hPFcztgHr7NP//6FQBHz0xdCZwsPRApWPc1LLXaVv34hRKrA/8y64rXwzO4mZf21UztE4sBOzw1E
Lse2h7B3h7jxjR4AKrbk1CVATl2GCoJE1ANXpfhZrunSk1wS0cVsOtybK7nl8hAsWudKnazkhszu
aLEiZ6MuzR9cHlWJX5B4BnnU1u1TJdpwe/VfoRDoPF0mZbzERFzDXLV/iqb6nEPnmbI4fIojqGVd
Or3oWsIzFaYKKa5qfHFh4KAWMgRHFHUvYQpg0wOIZ/1GLnhYXai3noVg7bUKcV0JfapoXIM/Lac+
mdcr852CKjSXRK4X1Ydu3xiRc3KH5ijrkmnYP2hK3D+blYVAdJQ0eyip7l7xoSUpSpS+AD4+wnEf
0aqdE8RA/NGY5lu60IqmPJkWa99eV+n9wz/aoJ/dph6RbZKmDNOBMu1hvGeL3KMpCBmS9P56L/tj
+tQVg3p3uZkNBNY3Bo24UBfhdpdDMx8Fdv7U9rl6d/VfY+U1Lw+NYuWX60UouN3UU1DRlyqJz2Si
gduit74qXCs6y0FPw9cpNcedtLxec+69+EUa8pxAeDr6Fm4NWIZzfncdNFfU/1hi0d33Hw8QLdjJ
ygAyopHwP3Yt8RDXqRfkxWsT6OkdebngkJiufxjqMb2J2XwsrdrKasThcf5uWk40hfWtrs1iJzea
jXtqUSc9SyOukIvRPcRTpakMrXZQveF82eTGsfpnmQt/31WOtRk1K7zxhgGkb+S2/tIoi3zZV6O9
KaP2ma4tEA0RsV020+SeLLPXBPlD45lmUdGd9NlzuiAaFWpxXrmW1jSa7Yy1A9vUdwVvQKhkiA94
rvngBBNiw+yMU53MgxrbNBOcN9e0OQ4eKFVDZvHRr5gjKjOhgJMl9A6ZzVLAwe3nRI80NSMxF7TW
oiWUOWX7wqSLB6ulI6RFsoYlHS2AC6r9ym/pKBQ4qEAt5VStqK9u4Zib0YWp4qPvtkHotUPGctDO
gUDIbyK5c/ZRzYZ7yVE0+3LP0Q+KXLYjXeTyjQwppSfBvRXolE3moZ7rS9LPpu9eWhN6UNSx3Z1j
x+J+Urpv8tVR5/502xVKutaq3t+1TYSaWuY9NMlQHyRkraHT4jZwEeS351e6HBQ6DcaxqA/SukZI
yJs86/0aMiL0kRozeOIX1/eifNnpWh0cGo8Gjr/gwqQpOj04kKqSxvWVKd+Pcs5rf15flvKoNA9d
7VTQ8vhYFU4U7w1qdXfsGwHDRBZ8Ui2fGYO0GOroPMt/qhV9bQOYwWlT5n+UaXPvJqb3l91877LR
BgWhFascBOHPutFeM9uFHhqj+JNR8Lgr6Hu41BVDHEY9EodINIKOCNDAMi1+cGI6TS4hmLxNZM4j
PMeQ1bwyb8AHP7rJOt2Hkam/peaGLEH+rjtwFzw4UE9/vB/AZLx4EOe8TiFedlKCDhl3NXFoFFS3
06KvSC2i1lKxFcHpaiA4l2VDB03oTuEDNFfrrlBpkRe0jZrQOJLWWooau7dyccDbp3qgjWiiOOsS
ENv++v4T/G/cst5Lby6vvq4+N4GjQHQGZgm3LflC/ItGs5PvLU0GFp1Gsceie8WdUAtjVcKcfRVw
X2VE3mrhsqkqmHdtK462RwequBT6Fu4zH13Hpfc1O9ddNQ/SvA5VCfTdSILt1QV3vF8bSBVPX7Wq
btF0AURrqsFRpxp5P1DJvqdXNrTTYRLrTpiI6+ROhCpfaas3ctqcA8MhiNh5+BQyURGDAoXwame4
6yippjua+NICNm6025au1g8douI3teWJ51JYP4bJyv4sYrgELjC+xeSPGwVpoe/0J2zpQ1h7y5Gk
+MLp8uoxV+Br67r9kNRO+ZhHbbiiHVZ8KyeNsBEnD7y/nJQuX8sQSSMhuZWmgt78zvJpM5JCky3I
0yRPSWQkBxrsovxhgce9LWs1XYUp5ZAAYe+datrUUOShdMqB1gPp7nKk6hbqKhnFl2uMNHnd2mvH
HJS72At0utyYVXgHVfplyAf35NH+5NTNR6UeKihCFSPtWzH7OB82XuUrC3Yv4ib2Ql4rzjC+oILE
TkY8F53u7fyhgOZDiqdMzWj6OmWwnVpLj85y8JWn1iu9e4Wk87mxaPeqjdXrdd6oTGfVF6j9Sh8k
jD+cfIhYKIh+HNbJGFIp8Ys/GgsdGtfW833Yq+KoaSj2cqekP34TUfiqdtsX5ovB9uzsk/802GQ8
SSuy/A/WPMdKg5LzHJnThPVqzXOjbcd/piRxdwmaBPctmLnL81YmJP0HMqEfEMxZTa96tMF4SBFN
bDTlq0UDWppQd188pe7OqgYTPMmVr2ZmDfvSgPfbz1FR0Ys1Pb+KlZxNoqCm61kBurgAQiAxzXqe
JPcams3y6ZZD13f5uvKit79B5BvpuvHjiG7cKNINk35uEWdA62YMafluU+rV6Id7lgP10iMsfWvV
ePXJksCVqqZCFoQNyft58XdxIiqB7izqGkvPj/iE2Qp7Mz3O7gujy4DCKv0pCujYgufqvoYGmpVe
JpJUG+ZQVSjuuivgRmzCXNVX5MiRtbftBGGj20HLvT9F6tBvxW6aJytxgeyjErwfCk3bCQWJihsW
icryAuZJwjvXnron1RfVXec7H/zmYESHfMq/o7pvnPn43KiJ4X6RmZbc8W4gqxdnaUWeeNE6z7vk
ZXSSoCjGlvmdnOz8Bu1hZUrW0gwNu1lHodCX8mr2WI13Qqd9ouV4CBpqeURK06VW7FXWXjWprFRC
gz7kNcF3nr0HKJD+k2nwASv0lObItHQ8jHOFi930uq6U8KdIUPThFdw+epOvrNtgHDegkLpzMiHG
K0OimGwLKJDXpFf4RboA8Jqedv+RAzd/s5gUqhCaY9BbDELmp92YAa7Th72UvM68ersr23vNUOoz
fP74rqhjui9S7zhLXyFojx2XSbuWppyYDPH5rEHRNmOOiM6jZXeLbKLRtJuimIAO+d8HYCvSB4SL
9RXZKCABwmjqnRy81Cpvc0v9Y1KUepf5Yiggy9IWSJ0HGSJNM2s4Tx5eT/5wjrzOMFbf/mP3KsEd
+YeSgS74DsH+AQcNLvof/191pdZBnxr9N73LaFLpa9HCmNcT2jzIoyJI+KyHanOuQhFtpS+cFxX0
m2KCOkC9Fgpq2dLZxiE61boh9nEn2ALR3FxFJf706ajTE/3iG96P/vdxvV7dNkj6rWWd0gIQvAhM
EmtyWyxN34zinT5XMaVJU6vogylnr8HXc5u8c+gX9kvw1fTrij8oUbwbddDE3snz/ETPvk06Iznk
QL6eLhKuYaxJwAaPyeRmJ1sYN6ault+reFRQTM2aB3ga+qaI2UQGjhmzLzCQShg6++esncyv/dOm
FTKdBYfortB4JdsFnfecIcle/JFXPg1JNfR6MLNBfFFykT1kOsU40HlH2l6kL2GS15tAQQPkYsKN
XNBScjz0UTd+NbI/o3TKXvoky3YGLfy4obkWTINwmTtqjfYTs6Op3MDeqwCMqgPbCf4G8mIw4/1b
+Te4mKb7JXe67KF1s/Jcd9Yx9QNrZVlRuG0B1i1RarYoaRTefRjNGNm4DL/zcHyjFanxaKhoINFM
MLitrah6dcR3pUGg5tOJXqs9//v9r9u/NhaAySaQ3hNgQSxd1U1HgqM+5Pcng7em4trpVzRr0ukr
NF3ztg4ie7yl62Xbtd6OjjveLujKh8D3zbW0pJ/KmqgWVxs2DZl3YGCbHvkRhFIi9ngBcqcou7Ya
Pdmmemt01nAuS7u4z+32xq+S8SxdCNF1tLjJmqU05YSpu4921QIYnE8SkHP2dTA9SUsOg6chCuqR
VemA/K4iHd6SmGqxzltvWg0RUEkWmcFNpTbJ3gKM8DyEoBIctMNB0vnbMhLRTdB1Fs2HlAKxcVPQ
+nZ+si+PvHyUEbZdm4ik+i2KbhafpXXkTvUJ+ZC3oYhRUzMTK/kwEcwh8gwxnyGDs8L+rhkeat0u
XF5aCLQUp9y43DXvR5WckTaFXhSSHUf8GAoXwPcciF7msVHt+095AGlefeG4mECx7aUn53P0IWXQ
6H5JlY1eq4GTBXcwQJSvfuS9mrz7T9Jqm1Ni5s5TqnvpA01FT5SdlK96Gww79JMQ/LVa5SskpXBN
Q4pV3YNOPUPAyc68q6OHmh8kQGYY5U+GMkBfk74n5U760sJd5006rj06we4UNIB2Cq1Td26ioz51
teXRNcaZo6XJtu8YkGTWO23YXDZxAcmLO/RXniSMQgIn5JEZtOiE5C5I87Fgs+eTSr7GWTkMsFqJ
JpYHmnnSQmtWm2EFZcymHNTGt0605X2YEb13Y2XR5rzpYu9Qdd7iU1hUIl17Ycepk2fu4roKTnJA
HDw+OuO9NMgGknYms/w1b/WJPkk9TdPkjKCvzVIzNdK286kuNxNt3yLkZtToPNRikeR9ci+two5T
6hfI089zckjpfXg7wa9iefG3zyxotNAWiAzHXXDIqvFn7XXGE/oOjrTQmzOeImX6YFFzu1h1qutP
cex9mOsgRS1Jvaa0TLCnOyuI1Dt51PTDdDmSPniYxkLtEwD6s7iAZP8jA+1RbhMtcgCXY82Ep5hG
NLoW1Ly3TjmO2yFtkz2CxPDxFFTuIZVPK4W6J+JRRbg0s6B5yqyShk89dYuhC/+M2E/+sDKN23lo
YACENKbqQjYddYU4Ikp8tBxN2n1aKs53O6j/8uzGecncuQVRoaVPOSyxpedARvr3F+o/mLuOAaKK
zSMvVV6mTH+CV8W2F2R9WYsnus/Sznr+9PZFW9JPOEruZPp6UGCqFqqa3MlPr5xNQ+j0clbVkrfZ
67lyVreGbavnxcPvzpeXkycg5kFf4qrSRxqSIXSWNUEG4/8X+oDdArlnM9zpi0sSy4ncfm/qtGNl
v9w/FRXqQ75r9090/UOaalwqin4yzbB4npxwlsrM54osJplCdeX4Bmq3s2n7Aih92dBzHSnjZ8vK
b8qxTNat1SBs26BJAfenXFv/j7TzWm5Uadv2EVFFDrvKsiRbTuPx7FATyTk0cPT/Rctr5OX1rfDW
v0PREVkW0P08d+h1+7mbrAe5ERzbCaUQAM+PsbDQ1Q7Uahu0sfOs9MZDBFVqF1ihuTOG6kZtivzV
UoDmRyxzT1hs6IfQ0621V9j9J1QMP8ko9++uqKy8dXV6X7t0RRT8pRClsoIx6ZxMF1rySkvhTsUo
c7ReyJquGwP3pJOCPRmtcL/p2fRgc1N+U43qpxMO9iuCud3Cw4v7BdYalEjb7p8HBxJG5undYxrn
46rqCFKoiBQgjhSad3mu9BuAweGtX5fqduhMXK2F6ex0ZfBmIaPsxlCKYe8IoR7cCu/e0YYMiEx0
tO2G0rktY0tZ2+44nXVgwaQARfeQozKwirE0fGpqnb28notPPLiMRZcN2mcEaFNQE0L54kzTZ/6S
+jsLgJMzVc5PS2Qbs0PMPiBps6sEf05v5undiFDNPeK434bY0F61wFRXTaChE9JAhNRSsZD12YA1
cg22bTMEjvoaBtYuTN3wSXR3Azc3pskj3h5QpWFKNchkNH3y3UTTI6yS7udYuQFig135HPkp9g6W
YhzaKg9ObmAhQqFWwUsi7E8Cgb+fShJvus5CYBhPFiQ8ESsqjKR7yAofk9BO7Q8OaFYeiEG5QYav
fGyymMdlaGTfrGraaKicHpIC6SwHz7QDiX/ncpBFm2wcaxArXMkGzdFQZJGnahZzKjtdTr15uNFO
OYbC76aRnV1kKXAxK9K9rniIrQm1vvXVSL/p7FzfBKAWnwA85rxwzPynEb5iGTx9z3kxL4c6V+/1
CtV8JTbdnakE+lkJseoIKqf61gQ1uoqMyV33V6erxXOZmcmm46d3sAyY2YqWO0B4w4FwdK3yWoyz
G56Gj5FcfcwHY16lyPoavyWQn29V13qyko+yhGM7pIg0ai5z/G2dnEReARnqzxk2h2gOutYKslDw
1PVVc9tm7llHeuhJVtkWElEkk+/Uucr1anTdwSBvZSMe9fjVxCQDZNHTR+JxNrrnKo6XzTDrNma3
Rjq1d3artI9tGB2CNCGMpfXprtJwHO7nqBbUaVSJda+5qwyje9S74F23bgRpmXkvRuKMu5IwXeYJ
ULz6bOY7WGDX5EEWs2Tk/2dZ+YrwkXH28TY9x9EN1FzilbJKEdYXQ/Xat7rJ5kYHBlCtZSurjPLw
z+8T4gx/zg65EEZcUJ6kVrk5ZzexP6dXKyPPpiLO9WcynCRjNjxrUbCZ3K1N3O2+ml/kk+dtoW2+
lea2a2lukz3b+bU+/KnnX8fJns085+8r/B4XJUq9FXWO9ArOpzoCzoL0indUmx7MpGuPt7JGHkZA
UZiPpkgR/LmhsVN2ATJQ7LqZuvJqlOsSCybDnHLjBi9urdrfyZI8mE1kbXlQ1Et0HXEP71uUOnvP
HbdhjlYxuCU4gJ1354yRfxMZ8X2Ux96drJJnSkS6pgsm3H5+NxDdqjd5hq0M3s9rZBT182yO8Thm
1eztpFTATnLrMdRi9cD6ARmXTP9WE+d9ijT359Tq4XOt9Zif5bMpi59Yt6Zp4MCTBs2+LIS3JhoF
e6u1HpwyKx+TMt8mmV282LmIj1ZHbFAWB/CKPLWsdlMPefkyTnq0VBA+K8ruVkmxsyQmpYO/L2xu
c2EVt0G9nrQGyGijKHsWC+26x7e62I7T9NXSC7EYk75dE5l2n7tSfzBItn7PelIoQwElBGiQvUvx
j0Tf7y89iG7OqoqavoXIo22msiWpoWfZiT1wuc5KNfvEu+wHRBH/p66/dm3XnFOYxebOdxAE083S
InqTWmeR4hYSEylZQ7qwPqslip6DlX3XlPStB59eRbSvcLBdIH2FCQqeZNhPsLsH8ktIvVumNXtl
vQTkAuY0UlxxuEDk/LALjhHa+IMaIM7XkEVplQY+aBNjETwK/VegoWWoOsm3Gm7vogcK++KWVb5k
UZo8jX2ECRZ/zDnFcnuTAx0/WWE27oYWKMsY9eHBH/BvLdzCPRFuTBHaRRKA/xiiDAYJ5THI7GbD
Gnw6GdUIN0IvjH2gKuPnZOAdUA4eMXO/Pg3wDxay3vSbaWWEA93mB9dQDe+6qUmFF8b8BFPGnNla
fGhltySB4p14v3i1Jy8mXyEiCvVrgNzBOrXd8NjGVX2bagnCgxD0vmkojwSq/T1SVZSC0eQGGeWh
fd7WER9Wr14SzIAyDPa+Z2n6M1eQ0XWqqvy3pa/1gVnAo8rTDFNHl9xVLRO6258fVe2QaE7aFeOz
amXeQ21+co2OBy9yGTdW78EYSJPqNYtiqVXY3fXoEd8Puoa0BvXJlKx7DBVCeBhLoxySvdyIyGLU
WO+LstUu2kMVlfceaoxHX8OePKyH8iHFtxwZZUt/RTX+PpK4XM/dl5ZT/Wrs8quBvfOLAsUT/xUt
25P8+dW2jXrAFYXkTVeOX0Inf2hQDHqs5/oQMP4qMI3xS3+sYr+4Eyqhd7mjL5JJ3YipCJZyvy/j
AiS4hlOkl9bexjCg3VrIxC8qy4i3SICzsoQ4Tq7SzZGQk8F0RyA23vr90YlzZNhDdRBHWUY7VuAi
YnVkJfAM+dAgu9glupKzyKw4oimGEp47PLemfZZIQok9hOWeHucqnDia+7B0MEqcXLGCVKmeXKet
1o46b4aQtkQCJBp+tBHMVT2wfjlu9YCiv/IZQQFrmSAGfZ4gq/P814jF/R4e+WDG5HC+uctw2wrM
X3XUP0zGGNx1uJjtnGjI7xpoBXjK2vnnuo7w/XJwAVHqJv8cOgir+6Y4R9UUPXrQZmX16OXuDvEE
JH7mQfnI7s9Ev/5ohmr7EhU70/Czz15R2geyxPVSFgdlfIR/cxfPgkB57d86sVU9BaJND0Iz+pWs
D/LgDlBd9WS04yr3Jg1RunJjYoR4Y7CSPwIef3+41qlOK9ZmgSyk7HJtkEWQoqgekpdY5aJBFlrP
0nuvypF9JtHLizLqtxgkYw1TjcU+YVl4k4FcOBjcoDsj7jo0QvAZUoPeBb48Zesxi4eHNPX8Zenm
zXPSYrw3aKhaq2GDyHY8Gl91f84Bl8XPumw2Y+L74WKytq4FFnVhjD72dUGEeDleiY7vtN+7IHo0
egQ0f/WAKfYyYzY05AX8Dv+yOZtWuBGixnZyL9vI6FzajJkU/7tN5uT+Os7DKw+NcXwvg1lLyDPx
z/QLL9xJBCbcWOOmKLEUk1SDNnAUPOfTEqgrv8ju0VODPcv44BdMxX3oF9ErsRBtYStDcpt6KcLM
SNtsslh3Ht2aLHaENMvP2MagGgmFWquQTddz5QHF2WLbshi4GQLkkoKK9Walp+NrUQWHyEvbU6Pi
a+gQyVsQ+Ax+ATnNctP4pZTta0Fy+cXpknJV4U96ZzjluJsMvdwbfmduEiUNDyilRJs0bLSDUWvR
SW2rdA3oK3kxRPoJHYDuJyiXTZeY4dcxQbejtMfwDDGCJ02FrWVQ98Y99tEh22Ld+uaILyyZoRuk
KMufIklTsIdSHOb8pJj5CrIBRNDbGbYy+DBiZrVQR8s+96J9rUtv+Ny747hxcpNY44zLajUTD23F
expTUR3hNUVLtTWjz10RA1fj57GTRW+qT10TiIcal+x7USSP+tzLQ9R+l7UjojRzkeAdkU8l/J5b
orsln8BXUUJGuoKkpmhEkzyLiOX/BluhhbpSkJy6k1VO7kS7Og235AqMQ4rpwQ25IG9rlg1PBjVV
Vo3WdU+JPeA3UvfiC+Z/9zG/jmBRKuskSXDtzmPct40+QLZdg9gfoE2oTreXhYGSfOdB/clvTeOl
bLVp12V5uJZFz0OeXFG40y6t/FkiD+zbf16n239599koRMKiB8GveepfGN4aMqFotFbKk/Dwysp9
w1iO1dTfqQLBSBxE/A10yeLJL1iWmHrm/CjBBQYtN/G17wivcT8mtywL6B6V+VNZoQxaFoZ97Z6p
KFLJqVMIrjeXvvPU1swmwaJWX16I2vnUAalP00NLxPdn3Wo3Q1ckX9qmR+y3jfOzmdT6rmDfsQsK
LT4HsEaXtlIEXzJ42AGLcjmoFw52aAM4jQnchD4/CUori56cIF7oc3Y+RPDqKcH6QdIUZNvv0phM
H9vmcaBcnH+RlQEy93GjBOPEQMNAtTFjRlrlA/mH8I1vAid0ngxSu6sEWejyJbX8BRCzZAtQrDm4
qoCbKU/rjnRkOx8uLbk5ektZKdKGTOQ0ussgs0CS2tNJ4lwkHEaefcDEfCgKYY2oR7S2uYMshTZQ
1/cswHv30dF0Fp1u3x00pXKObWL36wZpjWekSoLFvAv6mZVHxBisH3JQpkQMcuJuFqx+G9QkmCmp
oWs8OwiYB1Z6h0x/+KMTAgvhhrsE+emlPQKGgd331cGy9LOntQ3+R6r1oI749BRJZJ/a2FRwIE7U
fYKP2MkCLrAxJ/RGvdBEz5yAWgrI5kiIzjuAD403CtrYTzmcON6VYvzpA29uTX4g4PHAe/QxivGe
tUYg+W0QgfDoMohta/V70CiRAjVSXXWqR5dB8Xyledt0uZKvK+JJ9RG07gEAbXscRtY5wM7oE4LQ
XzXL1Y4C24GbqYw9FrtEGRuftWwzDMHOnGOQlYEdsVWN3iUGibzUYt5vPpeptRIYJgFz1ezPZf+r
mXHubdcOuFYZ5c61Ymeuroy4OAdm8jlzMh95NLi6TaO/IGPo38oqeZBFL0s3BN7j44d6s9FxLECA
HJH6h6QzxkM4CyCSAYFMPJ9dD7IuCfpyl+RHnlBuz75NfcyTGXCM/cBRmyPIjg2eVndzvOd6W3+W
rfg/WcfaewxwY9zrWWK8JJibkaSzH9XBCe/rUDziHEMSzGy8nZYl9kqZ8N9UOvSAirLOd4L4+0re
tZqLZr+HcfClKFvRFN/72ri1yvaXNW/NBoD6G8I4NlUUlVg7VeA/H/zihzE6yhFzVOckF7ihtokc
tTpd1ry6a7cT0Xm9x9WrZTmToO4m1Bj1tCYEXc1SjV1msEKuIDyWcZg9YlH7vn5i1zfkVvY497e6
zHs19WM6gvDPWji2SReusRrlE0VZuWfp764EDoo7e8JYO8/QisW42T21SVg8K22wlvvMMe/KfUZ8
eCkSvXsch7Dclq6Bg8icKPSTzFhkiekdE76ylzw+l6o2fgJ99nRZt4P1MrDYU9QNa2PnJvM75eT2
2FD7WBd+ttrkHMyxzj4ub+wst15FMsQAxb3orvKxzPaUptlGgWc+pDm6vy5YlR+tvjGT5lfuq9Zr
XjwQDC4gEf5xoigfa9434ROSY0b2rk9etc6rCrlPJhXAvsw5Imw5ZY4gb0gZ6ZEWbGRrD00SE+Zv
roOzBnt1n38n3ipFe5tGTnLsrCJCe61xXrusXjdpq33PCiSCPS2Z7lMWSQABbRdjDeE9Z23/JHvU
WcSGNUqf2zKttp2bR3st7aqHbg6+yR4OwhOl1Y+nkmfaqp31Rur5IFTINGqYaStXC0f29XZMpWMb
uC078XM2RLeGnlZn+fIpKDGgPMuf8dx2LbVG8K70e5zv80P857e/pzp/ff/PcBsyPxqJur9qIRmW
0iiBOoxPk4dRkoZUdJSBSfI8s1/1RWwfJDFCngWdzwbIhOO0ihtfAUvW+5suR/YHcgo8fGITh8oc
XLLn6lPiJN7a5lG1Hc023th+TlR4hhZLkHE8a9y0BfpEFYS1CFGjg82T9RNmH59yN9HvZEkNBgT6
46ckImqj2VgL89yu8Q11rFcY1z8cgHL3pdcot8nUD4sMhhnewfhQZ8lwH7Z9A/mv+2GhVPtaE1kD
u9CPL7GBAHZUp+dkDMRtEcNCj1y3uK09BwdnTTT7mt1pxh5yPXZV/zjo6nRMo+6LNun941jl+jJu
+2BjY+KzKHnX/fDsBms80EaJFiu7ym+/YVZrPGRmVvJ9BMZKaF79VeNuz/XSecEhz99CB863dlV2
9zipnFKgvK9pZqxkXklt0SUaRRGenbi6F0oY74chsg9+DhdFHnh9glAsKuTWZp7QzKvqfwmd9y0Z
mqjyPmN2jtAm0tAH1xnbO1JivEo7jHYNa6g2deKbdzVPp6XwK3fjChAFC1jbqDZ1ifPg+uqdAQzu
KyL9OMiVmEj4Tlmy4Rk3heq+hFbef3PdqFhUAl+ReOrirV2r2pIngHjxbDta1GbYfw+gw9dBhZtL
Zzz1uen9snrlnk3xriU7vxodGAtjoi/bVmsXIkOqPTFb71AMeGvYs0vNVORrbYTFnuK2p4Kufpny
btj04OI2hd+xA8/bOx3LgUUD6PBbl4izS7L1JyknYjYOpqI+YvOwQdqbFFiMZPvR4Q9aIEYsPbSF
9DhbFt3LQ1Wp2kFJgPDNVYmi1Msoc611aRXaSTgj/ANRfh7c8lzZefkEKvdJq730DhEl9blQsLIJ
NOdWj8vmNFr1GSIAkP4sjtnC/YzVLj+qUfDgweveB04WmRCxC/OoEID21lNoZ6/CJmpcdmq9kUVl
tO/cku2hrffitsNmZhEoef5qKnG0qtUuPOhedwKm6YJ/RkVMMmhCj7MKzaakDINtNoq3etmYEMQk
XDN3kWXUxr4oTpGven98JjOS31Vp/MzqpLkdh5g7aRLajRBN/0l1eVIDDc+2BEl+8N4V95nbG6dh
cHZWaoYYg+JiDHwDCPrcqI6+uO8Hx7kpp+QbOUZ6CBQS9l6ELtmlHKGIuxhhTS78Ie/XJZHlTyxj
ujXQe15rc9E2bG+peloHo2cqN5FXjkvRNgryL7aRHy6njtmxTWLF5S7FXJsEvKBcnMlDcVuK0LvJ
m/FcjbF1h7H2lt3n2vSMH4XQWOHF7TdhWv15arNyqRduvamj16kG6Buz0xm7uPklzEfhOuK5SULv
iFs03OEqhVaRdJBI8EQ5I+Hn71SByQImROU5U7rynM9njqmdMx76B1klG/uiybZCGMFSFgE3ZbeK
Vn9LSAkXjWM91Yna70Vj10tZdKJgIvKWfMV/1X5CW1g8ZF2xTOdSWcDYjIK+Ww/qoByn+QCa7O0s
TYx+24f212vVtdu1rwejmNQGV/890rGbAyjeX5VfujdD1cR7t/M9KKFDtotMLTiJKGq2YW0kt6QS
x42BU+Xd5NbO2suQ9hAiOHu8mXdFVmQH9Ijbm5Dbf9dFhXs0UErd6KM63eGoV6x9wB8PuC4hPW0K
9alM7+vaAnXgTtk9utbxrjfreh8HXnuHvn9E3CutX3U/P6kVd3qSgi3Q8uZLXHfGEqRedjZIu+4A
Uqm7vuySZVXo0O2Iou41m9mEpcyvDFEtXcfQvtpsLHS1tn+6ZfaosYZAM19Vz8JQ1oiLlL9MSGUh
z8LXoOcTijApzlYedbt6bG9dbqVtortiO1hgZVTHJbZgh/qLajXfdDuLf+V4BTQhAgvczGeb3POr
Exq4k/Za84DcS7ep0rY4ukN98GJygj6eTmcYRpgVNmQCqmJYhkWd/lRDtllezprEdnGphl5YHKbJ
sE46OJJV6AntsynGEzEQl0Slp/HI3jSqXX2NQmtaC1etbghTOg95I37CreBBSdaeHXFj32dNFx+M
CLsrN+vH28ybty+W9S3WygBaRjvutLDFTClgiYRk0X0HSve7B0xuoeXZ+DBmpgBhXqubOu+7F8IT
JEjoEc0LZ7cqsntdNAU4gGanOkG6dybP3uOUUxz5XybbUW3tO8+svFUkZrmqIfZ2ox6Nx7wEjj9E
nv9kmWZzdvBTSmCmCkMsjIp0bzC06SlCgG9LBrldS3BXwHeJRWhU7SX0q0PYHKSI2yJqBfSr6dxF
h6bpE0bC+YOK6YZRttbBwr4Cb/pe7LtOC9aTq+WvEDF+knUZzpUHtaMwwh/R/My1MAYre6VcRjpx
2BGD9X0f9eN26JP8IdCFR7yya77bXo2YZ6f9VEhZYDruPFeqOa01LXl1x7rEidTwztl8gGAvFvgv
qDvfVrDOIhCkrabaKfEarr2z7Oh5trl1cavECuiPOpTd4LdYPFjmWWS31Brss3uZ+zJZamvbAFRD
L6aXUQnCtVuU+UkJCADCD2T93Bvp0Yu9L05ieKcIQ+YibB4nw4iW+qQjWOvBcq/9G8dzNayJE2M5
oa8N9ARRfC9t9H2OAeRdOR+iXT5m+YbNcbQr2SmsTLvTX5A7/WrUw/CL/NwEUpmFCrvtWknx/mq9
Yi2IffO4TANsilIe1KZi3Q88R3bqqMSrtLK1ZzsOnJ2fYB7JT577VUs/g5lJVxM+4GjylONx8kGP
ZIblbGLbGNADwkfeVUfnWFRd16Ok1D1ahZPtZN31oDXuH10aFxt14QD/YjWCImHTvLjYKWF7Ykaf
cI0sVn1mGefEC9migoUAz72NjQmKAIQE8D0IQQq9Eospak+iNtgCEqF6zMgzLSrdHPayTssMe9FP
LaRixT3HRuT8JBeFCwKOxoH7EBiskiNd/aoqyngD8nS6MRWYJgsf7eRonEMTlSJYCCaflSZKX4Ua
AlgHDjQDl10C4OENqPQeATTDXiaDW69tMPRWiKV5GmTRUS2HfB9NOfdDqSqrypl0Unue/zA64iGw
gxPc6CBEHEghwJJ0W1+ri3viaVCScWSDx9ZCG7dZNUGprZ/tYoxPA3ENQiFt/ZyUhXvrJeYTvx8b
S0PYPNDB/2CIO7NazJUKVrGLW1U9CWBJEJcNcdX4t235XRbsMFTXhSOSlePU0zlBGmthaC1m3KEx
nS91qH1s9dQFezF3kQ3sFtBIUdCAoaYUcbJULayc2lkjbfCc6th16dtZapTJGtlIC5kv0eBeP/e5
nPIk4neVqv0GyXx0ES0kJxUVanemef5JHvgZePsOppWBtsgJH1JeAFl831Z4PKkFj0VWsM69Ng2I
o/DN7K3acu5lXesWN3rSTLsidnUEpmB2YedLFn5ADU7N0VSpxluyTsZZHUfsrvwwuA/51NvRGdOd
wtaywhATNto4hxDuQLCueks1eU2D3PRKHS5ObL72kPpOYf9jNAoSrd1YbjyXwG0ZJc5N4zesxeYz
LUE+51Ipy/LQOrdkecdN30XtmrApKYoSJqRQ0lc/CZMvmAnMiihK+4nnvbZsYz94BIsSrbFo8+9s
lR9FlHxlc0UCvqsB73cWr5a5KA/C00HVWh7RAXhtNOmDY9/kmDeLVD8bzUNkNhAbVRvpFZ8vGEkE
lJNVr073Pr6p8Dc0JVqWE/EAM7HSVTQpxr08VBj6rVhtdRstUN/q6rbrSNjo1X5Ia/PST2jaLQk9
+5gUlrcp0R5edY5mYnNGpMVDw/pJC+3mQTRigSVZ8WQ6/dpLVOV+Xqj7XaO9GCBWjwQI/EvRKrNs
GY8i3mR6Gddo7eKAUSL/v0WCKSUXW3x3/bjAOUCIG+61iB2zOdxbKGksR+xrt5bnu4ekVj6FcZE8
CBiSZlc3T8E41k8FaKTSaLXbMlDqJ88Q1rJHo5onLEVcWPyt1hOawdHw1ioAVUHd8m/z2P6hTVP8
EmRxvY/UkIyQFyQvNmyZtYlL3E62wohAuzM0S9ArtGIzgcptojyqrqk+8P4AxkL14PTwFsPCXths
NA+OMgEY7C1jZxkNLqi+asOYShoEm0CPwQO3nzNCCfhXuOqKuD6to6pty4LXu5I4FiGWEP1OYKJr
OVb3MA4ttbJbX8Z2gM542xPnmzuzwms2xQQyXrYmPbE/c5yw6JtnBqbFC2sc1I3snIuU/OZgImc4
t6pBkq/rjsDYZeyAh7BDQnsrOxt9q6/q0PUvranddOhbZNXuMjYSJN56UkLyT0imUFmSYU22mPHs
LMfr73qk7zdZNJVHNzmAPomeFFyeNVU8KTh1PWX18AkWlXcqzHzYVT3kTcUYxF3XIkEX9R7cISWy
L3Wt9rWa0FO7VPWIFdyaJJt9tUTnNmbHDNA8vHGFK+7kHHmN7Sv752jr5sMyc3LBEi9yVsCn00MQ
QPyG9fY9Jzj1tSxDfQHKw7rLfCveRYN707ZTdu6s5LlTk+AFPrJ+g68FitfeELzUSdtuiLWPG9kK
eKBZkiP0bmRrYdaPWVP05yByjU/d16bKgp0eFuqqFFaNYohdrxp4q9smJsmJpwUySDh79dY6tpw/
TtP51NSySl++6/Du1My0cpOMhA8C68GHhPnJ5s8jIQuMd/CCTwa/tns/LW5kSbGEeRcH44MsxVOO
BGouvstSzR8NfRtT2miowk9TjXaQO5Cjk7PG7WRgxjfVq9hWjLvRV98OprJ3FBHcXatZ8OOH5wfP
stO1PjU7bR2OZIo/NBRBrC4qH7bAtbPsQjyCvQ46ZuL35fyeDaNVa9ozfPhNJNrx1Z1sfzW1gJpH
LVdPqk64C+w0HoXskcOxxq13ZrvLA75Kb2epYbnc3jnvcAdnFNmq/T5Li8xbDz2Ekg8NsrNsFZ0S
vGuF7IP9ii0aohLEXi+zNo27SJsJ4F4HqZgAy+xxiFzY2yFmqXCTzgd5dm249rs2fOj3H7pcp58A
xCcLOf91nCxe+1yv9B+6fJjqOvZvP+XfXu36Ca5dPkzfBDMw70Pzhytdp7l+mA/TXLv8b9/H307z
z1eSw+Sn1DA53HRh9HD9E2T9tfi3l/jbLteGD1/E/z7V9c/4MNX1C/ufrvbhE/xPY//5e/nbqf75
kyLvULM6NIolAiEs7aL5NpSHfyi/ayIVxah8drSVoy7lzkyK9+XLgHfD/s8ryEo51WWWf+t/vaoc
KQ8qeedpfW15P9O/zfdv12czw9ZbSNPp6xUvs378Ht7X/v9e93LF93+JvHoLB8KqRL+5/rXXT/Wh
7lr8+EH/dohsePfRr1PIlnT+l3+okw3/oe4/dPnfpwJT361GHH4WZjw2t90QOusaRPxSFsN+lgww
8wbkDq1gtKylWrn+SnGxdt+mDaZ+Te2xopybZcdhDMDEAV45QlKvsSDFs2klm4N+bZqpdwLzC4NO
VvWTlx4qj1VgqZf6FrNzZ2WSVFrC+1uSZgB6Odu1XczcpK+btHSDs4ekpzy1hilRllejN915G3it
ulrB+b4Ro3LcpF/9qFH2JpLPyxxP1i05KeJRalY8gMrcmVXe3iK2lD8oRF+OlteeZZvsVXHnbjy7
HlbQwvMH2U1PsBILCbbcyC66r7JEylmaMqvskJYFGC4zBiw4X0Q2/Mer625/dizdJ4j6f1zZG1Fe
0v1vQW4QgctdcZpAYo0LG+2PkyxjNhkuh9R7a742mL+72KZCl2KgSyHehsmx8iD7eb9nsaok3BQm
5F2thNFi1DFZAHkqD0QJESm9lt91Slz3BPpy3L4bA/L0j+7vahFXTN3lYKgCmT40/HF5s297LXJu
5VmKd0Xf593pQz0LomjF+pTf0IcBQxse+yRAreGPOWQPeSjZ3qICZffba508C1On30GD/PmhXk5S
Nu6hLif7RjbKKicVm0wdxb4Cbw9mkjwhRk4WX5GzzO3au9TLRlkvz64H4HX2QRYnKYAnT12SKX4d
v42Vwxoz8leRUbd4nmXDBghAj9v4pGMubnnNeVFpBEkwNVL41QKhJmxnD5vYK9qzCNT2XGulc+P0
7pOsutYjv/VkZa3LXoOu8pABR97YZtAvx3mkrLtcQ850rZTXcZ1gvFxHNqjl9Dkr6mYrabryDB2o
+ze+7gfqLiJ8Xrm4tF3OJWdXsneRhQXtgAU7upwhOdwbtTWMFF3zKmtulEqxOfcVtf7TeasZtbqU
3f227odDq+n2Imj6bNXExht3OlE6zyW6ATv6ejDKBrFOovmy6l2Xj8xr2R7ELnTsd10NxRdyuCRi
I1+wiND5xziNmLVpQJRuUtc+hDMoAodI9UtWoA40O2lce4S2piEaLLKlvv8A+kkywOcbWenMbqHw
Xy0CIKviNzYITaNDbgdkjuYIIHfKQ0QWFeHKPwTyEGTP8JXD/ljWlVJPeu7Xkg279ANqIdaonjRI
x5XN/axQsInaOl6FSL2HS5CCOXCQLF4J36vvSzHW97JOm+s6SN1YDhGj3ciybP4wz6DGd03nB/ve
bsSxV63+6AkyxAtZjlGhP7j6bdEVQ766NBB8Ag8wON23EHMbEvd6j/5yUK6uM3R5/DbXh7pwns/X
bz9U22qkbBV9uO9+u4S+e6+8uYjW/rQkhqC9e8NcXjukAA+XPrL8buTlJSP8SF0GgJ6WMPzQx1XI
mGZp9CLghW3z2WxOHtLfZ6M0lbuWZXMvksuID/WyyA6634L8/9yIzp0WBD5hTXmQmDMzUk7XQ+43
b0UzaBcdMJGjbJT1l7E9bJxlMNXT+jqMqLq/6stKW17Ubk0Ih9CgBGKAphFFgIC1aq04zasxdllw
0+aOOOZxzsY0ajDmmdJqnxipqz4Ii9iBOrj5Uvap546JpCqMHsjojqwbcchbWeWGerFkMSqQB2k0
NVt6uo1e8eBMO15z2h1kVv1OnmX4gOpT1J2u9TrWbcdMt9AuoqunAqpdaENpbR0+NhQ/Kq8Hwnr8
JaC+V5HizZmBuTkyPaQqf19N1jXzJYdCISXD1a4fIKzz5tg35uVq7+rztAIdgy+emPT/R9uZLbeN
LN36iRCBebjlKEqkJEq25fYNwm53Y55nPP35kFSLstp7//+JOOcGgcrMKtAyCaAyV651mNOo2pOn
Vp+9LoOoUvHtnzpyHmGXDT/cNh/WNU39j/5bbGQ484fYwflac5m0ghc50CgBdA3kaKnXkE7KgxsD
vqbh4q7siIwkSIdXW0FjVTFWKOwsMy6TZZ0hXJJ6VeiumsVTw2OmbWRFewxvJOTjlGVtWmsjWN+Z
Id7Cqjap7jij/QBmHcH1BqJh/uvsn3ZIn4iWVN9DO4bXw2rSh6pO0P5FzHBn0efySWKFruXXWLWf
Lco0QB8UvVZWjsYjSXoGGlQPaIZJGC4wYtWAV0280m0gXscF6CBemVt01CFVzzC9eu2zztqkTr6q
Fz0p8vVk4CvwU9eheKtFiUq8WYGqTG0CaGo0WH69bmX6afMAUQkdPMvZ1XG1hYsXBIe2t2O6FSRO
DgNszBcHvRs/Zyp88zBQRL1OkEt8WEkuMcF2AiM0C0vw9drp8qFAXzWnCliT4Zjl1p6A40X2GP9B
HxRyMOofAX8AioURVMNDp/1RWRogq3J6noqB/jwlSamEB9ofTq46FD9V/xSks4oAIl/YZbqsmrd5
fRjJ9/7vVvVHHW4MRUHfh5fHgzW41l7zezqzwWet4A/rj5EeBS9hOR+Cimx/68bzp6Iq1uNCjEb/
XHGvd8hGBUsUTYu8O9tozIjXS/SKfwpLileWpCtvOIo3MtV3S+ZTTqGYNdy2+ElJIaXC4BUg6J3u
SYVw/NC5ob1D7Mr+oszRvTyHrxEpwM9DGTnWLmwsSJdN2KmGVT1b1V7ek+c4Mu5MJ19/eFemqZI3
8FlVjTsrfvW+2sQTNfU7zzTy+FldXtUp+NwYRfOcLPKNRprComM2t606KMP925CiaHCSw5w7B5qj
y5OtoGfHQsVNo7nRkxw8AB5lAhZPRnBb6KfKbO+M3kQAJpuycZ91Q89Nlgkzv/8nJ0vb9aK/tS+g
okMkplVvy7ZzThIy6f5wb7vz/jpBt+fkhjsoXfUywVcLa91Cn36JuVx3Th7KoggvixjQOz6EE4VP
+RQOMHxk231rJbFyADWdbsA2DTtzWX5W3HI9oorwrKQbNYbbteia4XkKan0dDQjfim0EcXsEFfXT
W/hexVQVJlRBmXpyFtMAOn2X1DZvkcuwZNP3ZFhfxSfhZkwfqZfRstOqvnk7Zf4fcIcMd14QDHeT
P4JCl1M5cHtXFHQt3gI+RlVvHomRoV+0QbWSMVRn0Va35v6y5jUmK+LJX19ny7pWPb1+jssSMi4z
55M61MH+Q4jdqDxRA+9zaNUoqXSeeev2SgR2cFY5lcN1LH6JFLcDVdZrpIzta+TFJaEUJKa1FsAz
IkGyhpxdL4k2gWKsf3s1iWSPGsI6CDJR1ZvxwYFgcBOPWrKVYe+F2HpjfOjd2VkNcFDsPjj8If0Z
Um85fLQX421YZtpdndepjZwKi4zusz6Vw32gBy3gpMzZeewsz5Da1yu/noeDDOWQdO6TavbxUUZV
HGvnzho3OQJCD8Uy8swgONOYeZ1SwcJx6jrrxp+aOVp7XQvLgJd912j/jtZwvMz8RHTI/mT6cuHR
DIddE2XglKp6DbxnONeOGj7TCACu0n+WgxHbLQgiy79NF5vbAFSdZwVxl2VItb57yAP9tjK91wl6
D4TBQkhQTLSiZVtn7qGNXeLB3ubHvnD+vsbTGgi8y0bdbgmo+mpaB3043chwbssOMJodrWWouKnx
lJdfsiR9vRqsSBXpS9s5GGmbgLopDJI27qJbBpdozL8sDjZQrBcnsUWFBYj4OjYPBo1ykPMT4C+T
JEqGcjAiOwZHUwSbD47rEO0WcxdaNhjBL4bmopMzGQFSKS7FphEeewvg46YdmnlHFR7qejcKz2rk
ruKpzP7llbkmkjwSmxpu8Czzae7/OF8iQshpLxHXK7xdX5zXNQAFw+ULCN2D6n9nhXB4JTUSeiub
5p2Tq7RbOjMCiASs4c+6jYPbeMFYryS6syNnPYXG+CiHFtbUU+k30Nq302Nu0+SRxX62l88ExTSS
DFZ9vIxcymiNYo2rRP4cb175dNlvvCkpsXdzu2XusPzpcjWxbqhVB3Q4pbTeJGV9C1wQbikAsE9j
uE6jpeC/WAo19m7tMf9bXJeg2u+2aeVG2+ucYCjS1dQHr+uIAzLj/4/rXK89/s+fp+tndW1YMJRV
qWUci0bf97FuHVrf4H0r7XvjOFUsw6tXahxT24hvR1qAkYU0jmIaxHuJkfCKppyt1nr0kixTJFLW
lqEyoh6xqQIIn9qkmrZiFPflihI+0oS0pfmqXkVulLzepcsJnM+qNI3pBk2MLep3kbkmqWHeRlVm
Ad3mnt8GPPKQmGDsyf1d/ORyJndbVm178/pe44/RgSyfcs8PJHhwu9TdjUVrwHX8j01dHOjf0ZlT
6xd7DvMOYslLCArmX3vdKg8yX0wyQePrs+GbAi3KMl8cQ5+5R1uflF2cjfRzDOURrER1nDWrPP5u
KA4JmWC1tuuZ1tr/OVZWSqPgu2PDiFbbz6ViKGs5MwGtXM7yxVamCuJ/b97/HocerAIqmGSmm24/
cGPJUAfGq+QRgNnlPU5McqjDPngnw50CLUh9A9q2LDhpTkDzGfVl08zAOI+mAYA5fjYWs591ye3E
XnotQ6ui9R6OJAUA81y86BpJeLJAEI4uwbzRX9aYead5jJ3wOaBZ6YVDws/W5D0GhQs7Q+9tX5TO
U+PbqElehzSHHPoAQpO90ngXbwBZ2Tm2TesIRfj4OEOTYk1GdwcJ2vTomxyaSIEFu4r0jdOX3LzG
2E6Os/s6QWbJwTXSy1QZyfzRSuKtA5RmU7pVSq6zm/aFFhnnkkarbVeSJzMtC0m9xeYrZrsuC7u5
hIhjYoEVzGz5balPf3WBpd2SGjbOkJreqnGonrSudaN18TLRK3ZuF9fUtcpJs8eb1nC8CCHtbLpN
FP3vS6RJsxbodLNYyzWvHyYN4PqOgcWUYNjvxJ62XruukPjYX5a6fhhxyweMnfTyQa7LFS+alziH
PNYDCBPY2BnLftKNlP4GqD99Wwpb+tXVqE0zuFvZL0o4mG8iIa2/xFyXuDqutusyqP3Eq5nfKVr3
4xdSaC80VCqf2mKy9kVnljdtVqefYPL7oQN8/PPXgDFC8KIOSMsIFdCk0idjQOQlZIBqaBsbu8re
D81lKMHileDrULwf5hY28PQWjPV66CzjlCXggUbf/Qq+VfNvAw26dJp4YPmqS2UiTRObJ3K7xkmi
m7HdJLUx3BXt32lhmbchFE93dJLyX1Up6FTSGVrUkIhhRcd8vCMlJN5pCZEzOdQNTVIXz8exHbXG
rd3/iaSZTV/0EifLyZgkUkcrdHUbTwF07UHSZ7RBczBmLVRuxoqE/cxzZN1bVe7+naZmdgcauCT1
GWXZXQMiap04vraWSY2betuo6yLerXJHMU9oNdO1Pkx0AC4K6csQ1qjpwQv9DhFy79VrqX19npEG
ONGA98Kus/jaZfG80orIf+k64EhaX0wvfhVZK69t8hffQXawKAIPFYVGWSkWPbudQUcTZQPvVkOd
9tKnbcaxfxlqQvUAW8274dUrfXX/27lpGkRrZ2BL3i7dn0YHPMaoI413Bc852QvbCeUzUOwTNcO7
Iai2YhuBXM6bi3uZkvWFtq2XFUwauraeptdbt1bKG+hT3G1C2+4fehJ/aWgxOKt9pT8MWZWuxJ5n
vbnJVGDk3gLqpf2ZVzPtqz9X7S1/gAalkiz5g+62ZtUEnn8PFnB+KpX2LPZAz6pd6psWiTEuEjXt
rjOBE7XwbL5E34wwHn8Oc4BcAbe1c1+28w3qJ9WNambBE9tBMPR2bv+Mvukt/CcSCb3ZdLZjaGFe
36zhm6TzCU3HDRQWKT1Qb/LzYqTVIN1Ok5OeQOM5D3mlKGslsHiavZ0FOalSsUVvZ1fv5Swei1OX
Q44VBfY55O31wHfRuJcDTezmvRX7qDaiHLj64JDhFPvnsszcg8ReI+B5JxNmgTnt0+AJcr/8WavT
eOurwP6LhsaxWCnLtdU76Z/tGK9ncxq/BaiLbec6eR/RLCWS/xohPFFpHK2zKERNNFBo+Mih2tzD
bpPxK1LU8MFfNhxN6DkbS4UT7CKiHMrmxLlqLgf0NyiRdefBGdptvMUhXi91+dGk9WlSypqmkGVP
827asjY14PGuqU/tIrWr9yR8jcornyaAiYfBVfTdOJfKFzJYlwiDpp9VNkE8ZMe0ROXUh7WFbx0V
8O+UnrU7mHXbJ3gUp3u4z2+MnI+9Voup2FmTPmwkVg6Gmn6Hwk67k1HVRTM9lf0NfO7NI5vLdT/X
lCV9xNxEKLdtyMMVBtmRuWmnz46eb6QFGnpUtsPIqWyky9nVHW3l2rZ6okFxnYZarzxH/jRtYd0v
bDploMWVQ2ir6q1iLQew5hl3EU7B1po6LQXdj4x7I5WCxSPhS0/7fzrNA0Qga9ph6XutpvEcLfdr
yL4sajipxbaexoX8r9lv891V0nMGd4u6X4VW4OTciP2j6qeE5LEx3qVTaK5mWDg2EiiO61JyFiTN
Pn5b6kNY4j4onpY10R7KFT3etJm1aVs7f7TKlI2mmcT7Wm/TTaNH7DTVlMb5TkVn1Kx/DGXm7fRe
nZEicFCgXmSrxdZ6/bwelbE5i+M/2tRlLh1+tKZeY2RKWjfDuptGbSOFxytB9KVs+a6OGaJetPOH
4bNULS/uC3f0v88v5U3TQJLuwjndFZ2964vusxttIL9cWfqYnoap78NtotDq6eT/GiZLl3E+kKFL
+3Yvo7fQdulFrpfDm11WlJHYJeItXuzmIpD0Fi+XlFDvm11BwFQurNVyKErf3jZ9Pa+uNjlb+DNP
euFBYysxlgsvIf36r/Nad6ApSCKHpEJKa0icbVEl72OuK7YQr+2pRv1EL8G+rSrr/vL3kCGsV7RF
8we4/ouosl3CxOTmDlWAt6mXoXg+2Mj4fveDulpp+qBum5Y7m7ALlI3xE0B9/xAALQbDqq2Eg6AJ
quxomvCESpRMcoIe9oWFoeDfk9omOb2WSrRIQ+nbzGl3K5MJDSnkmVdJaY8nGQfI4+z6iVKi2JQl
5n0gXddb7lbOZba4yQlrVBbJv4G9NiAeiv8yqbwdlHwyHuUwt72zcYYm2F5tNe11lBDVYJXlqsm2
GKn2YREOkwPZavhWa3Le+ejD4LgIh4V2YiBG/U0C3pm7XttBZ5utxXZdg5wcuKfGcS5riMPONe+k
B7xqLpfq3q4HCijdzbM5fHTwzvEnpdf+cF288vgZlGbHl8/Tb2BQghJmEW2F1LA+G3pBn7VjPjQ5
KvSIQ9bnJUBMEiCH2HlvktBlImBl6zLx17Wuy/+61lS0X70o1m5dPVw5tvUqMRlrBYr3mt+96tq0
BaRI+uyZh05N26e+z7zHPguXHBVaMkOAvqqvEn0Zk7iiFp9rr9EO7TiPBVuZj9HX68kMdVlfbJM5
eo8j68uoK7WXKAtfxiRyzuPA616VGOFBhtK6483OHV1ozUl6eLLYC86xdicDCQphpqeX0fwULX0/
Yifa3yc9qKnaohls3SGdt9EafjkyQ2LoQH691HWp5VIOSVxkt/kwWluEZ7+mz29ZQ6Xz6jhwmcxb
Kluqn+8CNQRkAU7/Mcz6+3pOpzsxyaGE1WmPKLYOmSNhZB7hko+JUy3AA4niVLfVaMYOSsLIbt/I
ViKRR5ycygEOR3/Tapq2km2K2GRbImdX23XGB5ssYFL1W6lu0W1DGkCBDMEX9o40jGZR51Cr6d2F
Tox211fCsGKqt5alQ5HZIy64U+if3NVLgXROymxHm0Gyq5Zq6tU7BfqfowaChpJetKZPydl+gMnL
ULwlJceL9wqTFzg9VdrwMveD47LU4k1mvsloG5LdoosITaMvcwlTl6/B6O/2mvXF7/RvCDLlD+Ls
Wn0FSZ7+qcpq72nSw72YwwwhPmOgD3fUI/vLWKjNIVfLZCNeK2iUbeDF1NGWC/hoH18ucFlydD5c
gGLiuwtEbuPuoDKlJ402l/ZohcmaIWkXGWYWgL5J09dp0t9C4OkeO3+KNo0VRT8qGjlmHf5ThODM
3aAXNqQWRfJ5VOqzBACgdCC7CIyH60zkAcMflcYm2PPNr+mcWTvEXfhaWbDWp2MGP8yCWekXsMv1
ILYc4RXobfP91e5F9bCrAEqS50Ic7MNUGSoCplzm0qeLXtTbwtNTHPFlsrqgLlfdok8hB7voSFTJ
aR0DwWqXw9UttmkOws08kAgSx8clLuuUNYVistAbQ6/t4/UwdH1z25dAl97sAWikozFCtLf555SW
w35u3sUUbTTuk9b70QdjcQ9Xsn6qlZ0MoIZG5tnmdfxir7K92MUiZ+0yZ0ga/cS7zdUcICgJpx1F
1l8Wfbfe1f7LogGCWH3eRK6z1umcWvYUsgGxfNfej2PyTUzXw4f9B43CXxH9Ak+7zARfpu+ieCRb
vAyvsc6yWhVG3y47IPFe9jN9NWwANLl3sZFVpHTy+rlJaeBTlZlmlKxy4BGunE+TTWc6hDV/I2Hn
fta4f5LD0/zjHNf1nW4AhES/yHjmbz6sQqVVfyrtg+h8LXOsSn+d42uKf2yCCGnupJi22jCtp6xg
V0xG+1vL/XnVQ+LyUDc9dB5qwO4rzOZvjQP3A3yR0zpt4HJ0hqnYUFGJH4AejwfbnZS97jTF2dW8
ip0PfViGB93yQh42RcPj2Df61w+TtLZWYFs1i3Nbw3vgTrpzMAdvylCd4AWS/qDa2SVWbnxJ6vE+
ndz0z8RI6KTk7e0Jfs2aHlMiQkU1vtRDfy/5s99FvK3xHyNoYnPXOV3AG7dLPsNLkT0K0KHbqlS3
vlhTU9MAFn4SQEURqvbtCMfWBeaQlQZQT9QwdsYIe1UH3+6+NPJ+XRQmatsLEiLOo8uiMr/dyKIT
aElZVDAUNHY6l0U7beq2MaIlQIt5TVGd4TFQq/yItgE7EMTJLkMRqRfeWA0TuRMYVpbXHbEvpjpW
86Ms8baOmBD0XDuxovFnhr7fBvRI4xUkH8FxtvXkoVmE9LowzP/sQhBTred9m2bV36RstC4RVqv2
qxCQjgfSbmc3MQ1Ub/lU6ACah6JMNRzIyE2SP70aLXiwkblU2LrIbIo21UqH82F5IAf2phhn0mtT
lj1kJVyiomveVfEIoOrfjtpW2EssjoCM2mVG0nt8ixdHEJfmUTfgIT6NpKqyolGb59f8zmA42W6k
QC16dxu/n9TvbfKCUmj2J5k+dR1503yvgW860sAORdhrQN5H2zpVwPMpsbuf2m5nqa1zZ0++5WxI
lyS7HCJFUEZozIs7UnTnLuLfA/0QepUprXeHVKeJXf5lwKy3Buj/l26E6eNqhxtna6ZJ+PKbeHux
65FXgGxs4CIroPdIk5pf6ZKTlLHqBvWKsrGFoB25C6/UxpVpZy2SsZXx0lB5qVuSkCQH7sO6K1fC
sgnPCpRWCnyHMjRt879PqjQTcF4+nUhSFdDfLgcFnkrghehntPM/tsURI1OGIswA7Em1txPsxqXm
Vse4maZzuBzy0do2ZQG7+zKSA4B/M2p46VwsXtapDx21YhlB6QgfB8g+JJGDu6spHuvsbujVP8Qk
B7vzioOr6u1lZhPV4SGvrb+Q6Onu4P5Exqgbkx5x0KJbQ4RuUWMaSvLti1E8Eilnl3AZm0H2V56q
KniZZDyyZdK21dwPK8FaagPdN7yX45GxxMiZHGBJg7cgOV7N0PcC4Cy77nVC3SCxXc3qQ6I7SBkp
redwT1Z0/nJd7W+nKnA3cWJMn5o+JI9qeWddBcsVjiXsobam3IlzHlSVhkqE1sXrQv90g2i1vxav
y6PmZE/OdzqLp08WXNDPyAEUdV1366JWHqoBbjGJLCy6s6spVw+yjl7z02msYdqKV2+64Vaj3xU2
TD4ROI74MdbLW1lWIkBCQtinVE8yinKIKNlyVkdZjZxVB4l9NUGjZaM3aqKHZ2k927A51D/7NLNS
8IigiUKJ9Gbgi3wwoNE90ZXNrbkOyk8V5BgrdUCZreCP5pPwCZALajZqEI83XZADuFhyqmyntXUU
hRWseAwzvQiNFWiG5MRDCb6W0qTZRjGdTdzG2jr1s18CQwcRAL/KdmpeoQK8lOCUpQTnL6W5lByQ
14/tvZjEaTcQ2KieOewkQhx2B5GTzBfbdRHN6sDoZt292NVGGZCkQTOLfn3tWHdVflOG/tmfFRPq
L6G0CjIdIisNjtTZj//MeJZDrrJ4wsbjFC2YZGejHbwSI2pYhMvpJRTqynzbdZSlkKfeeN5LWLTT
wzUFMCkmbQF+pNxI4kAcUWOOCGE39YYbrPEojlRvqHkX2gsEGemtUxQ5Nz5P35tZ592XLboGmRUh
qODP81qtnfilHdxi5cyZ/71yq/thICG/GudvJRs+/qpFSwdJX/2VmNkXa0jyb53Cfy39y9Nn9gPZ
JszT5tz1BQkB09JObjjON1PgdLeV6g2o8ur/unIxmu+vbC1XVsLyvpwK8ixF+o2i/fsr913yJS4z
dR3nZv8wR/kOEjPYuGdT2ZvFpHw3Br7nXpfoz9CBuFso/r0jPf/9LXV0bW8MsfqYQGi2dpqq/Go1
3csC2mb+31AbUemck++KpqgvQe8kG50f/WOQ+sqe/u34Nkri5jS28by1vLn45IQ+hNGhqf1ASOP1
Y2h8DMUPgh+dQRLww8eYZu9fHyMy3eKXj1HzYnMyeE9edyO/52pAvoIiRPYJKtjibLTcVpaR6akc
wPLlzpTfi4m3rWbjNUa3l6FMD2ewSjJsjfEynb5up1kvU2kMoMccUmRnNqNNb4QWAvFadmarBTCh
tZ7t5dAHSxIGEaQ7sdVBsKB+F64rSI6fQRhlZ9t/nY4kGPXEyCKbYHbqsWvN10OznCXA322lB126
jOyon8mtpAaJ08UDOQ+qPZp6UGGp3Ihgg6mRXaAEMh9hg0VTT/1TzKiLIhWzRIlOjUTl8zQdy0o9
897ir6OyhA9zGsz62C8MKnLQ277n/Rgy6Aj6x8PVgTQC0epb9DTW26L1b5Dr7NYG+bODFO/SBO4r
GCZcyFDBWYsXzmvvIIW/TJ+R43Whl7V9f3sBDsxDGK58f3D3RaTVxkb03rXFiKaCuxdhdxGLlzPx
6rC4rdrFW7VgZ7qhRXUdkrCHOTQ+6cJSu4wmW/0kFLbiW0ZX3xKpvkX+Og+B4UtkadQGjWTAwvzB
mrZJC4eSvAJe3gbFOEYlOiHLy6KUyuVwiTZbgy5fSvPXgzcp03YqefsdQvsmNhUDkEI0fQPYtSlT
L3mZorqk1Q+7cNMmkQeTRZVe7O60MIy5/vRtsV/jNd38i9e3gXsYuZdxYWyXQ5vodIsMXUS6DdvV
GyxxmdPOgB1kt5inWXgfaDy42nag02Jyxq+e5web0cj0W6nuOMXjPE/Ny4eowYmX2uJtyg7+rPCf
1hk2hQs3csyNm4cUOBdh1sFoxnM18V8qZY1eZ88m5bXRUJxzaqrGMyw7W4XnDZopVndUUvZrolSj
pxqvc3pIE9GiY4PsSw40PWzuxNum1u0EbcVTEISmrCHmHmnRY5ixhixpkAcDj5RkqywsEhSsuvC5
nKoK+h2ASpURhc8FxP2QtbjreYR9dl0ZPZqGvu/sKtN+9SZsq2WqmH43f4kQp0OD3dZCk4begdpp
y+Wf0lwIzJ3CrI78U5oLZ7lqhfVRvPNSGRcv1XGCQ/jNr175NckwdPT3c38XLL817mrJcbjLI2dc
57anfFKC6V9n06i/2oa3sw9xSoyW+9jU477JE+MuHF1Id5YvLTiIp6kcp2erb427sptSVA35ctbQ
fRvsXt7Z5cvs/xM/xHCBzn0x2Oq2tB0SRJCY3M1NqN9NemtvkIQ3VmK7On43JJegVyuZd3Ub+Wxv
2hCF7A8ObVk/5Ym7aV0DiS9FCx/kkBXpJ/pXHRCP/5jkDF43bw2nfLotRC9TjGXcQJtiu1Cg/Rod
hYDdU/vH1WxMQXS9QuYUr1dwLLBbC2uct9aDMN3KjGuwrWTPwZAdFAWWTbqX4lWVjfGuReUTLTlX
P7SzWt2rS6VXCTPvTu2AGCyVXp60zVNDzgmZhQrd1iVCHFljHjR6yC6TaC/uNg3iZpM2+/fIkbYr
JfXKP9qScqSlZ+Fd5vflC3pkF3s9oVKEIJG5rZK6+qPkXVXTiuLJyH3YirIJpPFi75fpdEAF1+kV
kqvPgd19QeSi2KC9lzwPKukWORPbsNimxSZn/2/ilIL0Qq5CXT6Oobb2jBm6/eWOZu3nfmq/mno4
3U0qmGWxJmmmrceBO0oZGuhXbLsZEmwPER4Fgrxd3cTaXoQuZse4t7RCfUqyMXmMGv2nmCXKjVx1
n5vm9HWJUj1nb2TgYQrFfOZdM7/TLG4C1OOtZ7EVYbgZaXI8G5ZhPccINW8cUNd7iZAJ5kS6cxGA
fRbbMqG3YW+95AFcPYgA8SVbWLvDF+DS9cHva30bLqkvB7vVWu/tBduib0v87+zDnKI+W/mrcAy7
+yQf3F2i98W2yMPsM5SFxg26lN469Nvs8xDWNC07gbNSPIbx7JOUKKHHlGDNgM+nz4Z7cSZlPD8l
kJAFvDoN6GxtsqDQP+ndEJ0Hpx1u+sR2VdJwdntb8rBMV4MW+AfT2GtW0/Q/xaEU0F3dZfrY3l7C
ke1DbwYRKtBTFSwscznem1HRvbQbezSHF1VpWgSnxnQlw6DsFoZJBRnYxYsqaYm4Aq0sMsxGFMwC
a3imMu2d3c4+iZm/LgxFASD3MqlZ0kUFLUMI5ka8jjZ9882p3SUp+7vr45bsSDqtIjIkaAG8ewzL
0/b68PXH7dLU+y5AfKEosOCckXm5PKtlok4OOoIM6WjC7s4eUht2/VJly7qxfYpmf9d2YfAgpk51
0TsO65/iE9N10tX266R2nKs7rRt+Svz/7aSoAy0G2wMfrWtc8qTO+ODFAVCPshmM6sdUB3dKzNvm
c+63xac88f/WlreuyqmjlcvL5Ak6QeMytH8divcaTMaqOV2HQ0LHmZYG1cZTDr65dBaPhjs/Mgqk
z7j/7chw8nw1pHb1BCREX1tZqJ9dXZt2yErXR4jg+tuhQSzHc9zmgfyysVEATHyeK4Q0pqKqf7hV
eGg08LarAjg3/AQIhWbGD5R3wq+27ujrhHLbZcleWWgfnfx1yWEGsNQN1uuStJQfA767UdsMX5VC
76Fm5GyiB2+FzsHwNW+4ppwNi+23cYUxQxPrQVi6Htss3Ik2mE9a5WQ7UFxUECdvZVh3NULhKHKK
UphohpWZ7pze7CItZpPA4GGcxLwLntwc2eAVJ6bP82eFVMfl5L3rv8SoAH5u+zkydkFndJtwdvxD
5HnTVwc5624oyi+NVsSnFIbo1Yiux1cJi6JEOcARjM6m6axKvfdu4kT39yHNihsak81tNJT8X5fp
3G2MIkX3Q8ZTa3bQipjmdkRUCF1Qe94aqrMHy/TTt6bgILz1gK7aBzl7s19NYp8t7RIvFPdishbA
yIidp2pwELuYxPk/2j+sz3f83ef5dX35nJ4gOt7WHnRr59HVttMU2+QL+c+hh8h20ruHLk/gfa8G
l9JFHv+oDcdPtmDbyf/UHSQjy4RLjDHHCL3EDqowMXfpfy91tbwtd5keQ+lrjxkK4YsagllYy7eo
Kdee5qY7sYl2Qgfz6f2Qqiuj1+HF5lFqmIF2oDSqXnBjg5uaK6txu5MDy/znqDJeH8Bx+Rp2gZEt
YV5bdCdYQ+zPyT9hczv+a7Vfw2R64Qf8F9t8+42ZjTEKTA9taaFJb1TOOWoi8wzac6B/mC96oR7T
FmYLiWxMo72xbcOFK1FnU7LE13ME1WFYw3UrMZNi2au6AU2nU2O5xCxXgH3ZencFdXMJTwd/PkIb
8SjRsuzocd8yLsUhtRlvRwfUiukr2U2KDuYXtaQk4Tt+cJIhVH/7OmujZwVFuudsMjbT0uOapIZO
11NTrGQ4z5pxAxmzevGmYwgQZszzG/HKkiGCGycZLktOKZx8smQOvU7aBe3JCnxoURSPZEW41iVv
shyaOgMmjhzcUXIpXVDOaOJFwU6GWhIOd7qKZlFfhfmngLrRs5leUikSUFdQPl+nN02lrj2n22qt
gUphEHvnsaJVTV/UQsuhh3bCaQEadz3sD/+OGNz2rh551H+IADlFWnwpefxmDYf9+2aMDPTheWfJ
9C1IHFIqtmFynBfa/T5WdkKkf7Fd/JDqQ7Jf1bDAWrmi7a3KpCqhw2pKHaw6OjKkZHIZCsJGMDXh
YF1MV0zN2yRB60jUm0lGEvo2Uacd4RgGtFLHevHQpckd8oPOM9Bg59nR9S+0cdUnSGIdJMsrd0t+
e9yKs3UU7zSRsmoXp5jyPL0vnFSHlZbZSWTFW1rq651Md9VGYyda/7jMXiYhpbEH3h89ikl1e16q
IH7eyycYe7e7C9EDXolX1tCpweWq3p/FNJQKHUSDk9zIR0Bdu7q1dFsFAPLPJ4L0B9Uv5UksrZqh
+jT/8OOoP0gCroEgdz9XXXlJ4A2R0d7zoD2LU75kVGMRfY/Ds3zBwqSl7ePX6U1WlpvQ1qFvzhP3
EPEcALvrHlqvyj5Zepx/ynhPMsZkfAgqg++4pZtrSw+bG3GCkJ5vDIgS1jLhbTr3qwwS18nZunYR
3xvGs4AmdB5CGyC9M+w78N0nFUXlehijH9Dgfrc79H0gGvEOWYgao5Om2jcmil8mTqXibqwY0Ey+
UdRYP1gLBF9TqumGsri2QC+aM3Vha+WXdbpzYS0YkEH62iWRAdtpSgUjXZSkFimXxQ6yVn9n/zWe
muFJ9+qwO9C6PAJhTUAqLJm/DznA0onKtRFR0Lg63iULa8kEOgOsmnnEPbzvC7g0Bv+Mipd/trX/
w9p37UiuK8t+kQB581oqb9v39LwIY+UtRZHS159gqler1+zZ5+AC94UQk0mq2pREZkZGIMuC7XGw
GyBjew+OAMT8XZR+CT84k4cZZcad5N+m0XGysAgSV9GH/4o84Waho9iBO7Uk+dIatKTTdtDsU3do
BxPBWw717mhA0Zs62eG55ELGL+4P1O1MfZ2AFfY5xckD25b/dKNXxeBAQTso+7+6tWo1AjJ/uKlz
zLwa2emmGrfZclNajQ9gVB5yAeAEhMl2/ZTnJ+iCFafS0OzdCBTCLRE1YOy14T/yCKHr1nTqNzNN
3tJENL/aDHp3uSeTlSUBge6S+hcP2rdRS6q3sq0ySOPk3uNo4svcaElxg0DF+11aQ36+i2un2QZ5
sA70x19bS39njYHStDgBs0UcMZ/M0IacaWX+ZqNJioLDjw1IbAT+pkDs7REiMfXRQcoGwjyO/Ui2
mH3phT08CAOvg8CB7HA3gQtr8Yf0FSCNTMcutTO6+7l5HfoJoqW1feeM0j1aarPqAruxNfIxQxp7
Yjck2yXQrv82zuLxZLSUZ7axj5L5/s861886WE6WC881Zkvwz8W/fOosGF/Svv1Ke2TaLdNGeRwg
Ns8i/UB2Efi3xPKBfSimNx5DdmAJ71IYWNltE2LnthtvqfJgFC9NDKUKSEUY6xR5RkjOZdPVipge
koMTvOR9a4dJhWL1jsVFyCY93k6pY181IG7nxgjM5BwwezOUEcJbNEAuAnJLYYUv2ZZsA+r/1rqT
xhCm4+w2CNCF9E4ut3XF8Ptraw0BSDYesWkcv4A914NEpaMdueqa5rYNpPfagLzm5PhQ70uUdrRR
Tl7IGSj8J0+rwITV/GpGS/uqLvy8eb8wwI+bMwiCOAayi5VRGC+t3/frhDP7JgxoC+RdWh6RMACj
QzQFm8aEKkJmRFVYNCDfiZU8XaWuuA+0N4A86OsGkn6Z1I3Nf/chR2qyDGwnifJeFqOrpPxWVX2A
45Z1piPnUCfTnalNZ5IhyzNzvFNjdMKksc7Ef4s6nH6M/W/zwIcClntpf+0gy7AC8VHymFiRvx19
YGwEaAwvZhakG94y46XW+LeyllAzT8GDh13dD9A9WyupJmnmP5MAvpUXFPRkYNbU9JdJynkSZFXn
SV2NgBbgJlo05Ke0dbSwmEQWIuaUn+JIgqSdRvooG98vaWjKdQRQnHI6WhIJtEqVVdYaCsFTA8Lr
0AJLz0EEBg2tZN2DZmdNWDcs+TqW4uY5qPVaDeLbwPz+F0qmfie+4794hQUeZl/at9zTc+g+seSI
32xzyUfL3DDb9x7NjL2mUbybVP6IGlGPAbA1CerGqV9YSBfnjjwalIH65PMxnPjJeKRer0Nxvh+D
aUeQoFpCp3zoENGbEUIKPgRKlr/bmAsGChKlJmfykx9zCXVE65Hff13P6bBH9/P+DP4NlKfonrZe
IiyDrT+BJR2YGxWkqWyAAmvHBVWZQkerhiZF0HbaLLYpC66G9rXFsfuY+kGDU7KuSfwO4/XclaJ0
b6MoM1TupgHCBSBOSlVDA2Cyi1aWUyW7T97YLa+7sRgui7PjKWLvvHn85AYh93QjnbIDF/grCGKC
C6sbx1r1iAccAit6bUwzuo4M55Y14Pdb1wID2eyCmqtplaWRhqfLWK6BJ4KowfJ8kmbRgMx6Qw+m
nuz2yO1rVfTlWihnGokKZOBWOgNAMGOz8x8PP1q9NC0DZIsoS1dsh66iR4zNCnWZdKkT8eEyREZh
ZDZQfcBmqCmkgffJLxmMOlmTo5MaKA+yGs86mLaYbfMK1tjsO8i02cmqbErITRiGfZfmU7t30r44
VJYz3iYIQUIjLmvfJOQePS3Wfvmi3bu16X3tvVKGNKl0s3YvCgPMIwEfbxaWnCeVunuhJ4Jd9XvE
iNx5UgRc212QjRsTCn2rUlUquKpSgZpGtiGCVsHFsoUBXI062oNrIwH9FUoPQMj47odTE5hLWNMC
b46Qz+pjsl6nYgd9NMgbI51zA2ZY3spctBfThUI9M0sX4jugQNHTbjzWgX5PPVeZ6Aq8JcWeu6o8
QU2lRWig0uJ8qzeA33lRV72vEhRFvzY5Iqmp4UfpprJx0JS5CULC5VbILeHTAEGzp9XkmO2jLGNX
BlKFje+LdEPfqFp9rfS0eoSSm3mmXhcF/aVqOXj/MEZN0Opi4wJxscnq4N2GytX7qNb8+buIqtrq
0kzWjfzpqwjyeLaJE9FuloVExO4syBZfaB0Eh0G/MXoZgkygVGkU/5WRp7+ZyLw7Z4B4N4vAWk92
5jpeaHSGeeriSj6bWbLrR994K4QBJeuqG3fkliOFXhg42HfTYB7/27KTqTUrV4CGi5YtI1EdLYIF
dhq39qgajDalM/VbYiGjbobY+qduorpEWaZ3bbRZRiOBoIRe/Y7xWngeoCl0ZDl+SuraCaLlteuj
EEGNZo7iiEwa4BJVV8+APWSKpp+6SBmkl7zp87kbj0K/xI32a14JGY9rFlffqBczx7kOvf7iTdP0
3Fesv2nQEaOxxLCSu64IrjQmgVy860YLnAG4Ixg12ntssPYRCFaeU23SgCkatzRWDqbx4IIwkOZx
h3ePY5+GNNZMcfrklr8b/OftRAasO4+q4VGUVQ5armI4uYrcCbBha5+ZdgMtHfBFzS6opmktx7mn
XlYVJjCAqbGl7mAAw13lwZV6NKnCBn2FAMFwoi4t6fn83suzp1HRnhRDlz9oKmpbNYm9wwZjgNxN
0hwkavev5IKkTHKFBsVhmdCXTN+hEAAICrUINbxM2bxIXLbDwQJ0eQWGiQCp7MZdZW0ANHNj29rK
1JwEIlssWNt8iu6aoo7uUC1Z7FPIG6108mlNlNlVDb/SKDXkPB6rIHbvZqe8w8Olw//AvG4egClJ
d/J4v0xa7lWp2xgZKGyDvHLWKLgChiSIdfPk4JfzsRcoRQq0NvU/vf1lOhYb7iEI3vT6LuPFsHdR
LfQYJ87PJJvKH5UeIHPg1c8l6NL+5pB33nMw1s3sgBfvsG9GHLrUCgUOSw8eeGRWqQtN+8qIm4tX
aNarybZTVKavTSvbq0xj4LSVmVci2eUAjm+RjLJel0nvXezWM0Sypqk+zW9GaQb4jqRJjfI+yCN9
angEwFsyjFD5xUCn3q10BZl374oDT2rJYE2WwDSxz8nrehcVFdTwHDuArGvBNg4zs2dWYiuY9nH/
s0asSjNt+zdDGqvxxuzN6RHUKIDPxkmb43iI7ffRaDoU26npEcRu5umTr3fPSHkMm6zAbr9TWAhX
4SNYZ+N16fEr9TwdbApTn7PQGA3gO9Qo98X7aByjXL51aiCm1NSP+YEvq60egME0BYU1YgEohB9U
jUphgVYFX5BH5O19cEXhLDB4pv6Viycaj8DttjatYDrRxEJN7Km4ZZJPbZGOR0+VVbS9X10ddUXd
2I3wPY2GszFBaxssHOBnbGtxJjfymLS43vUcZLEHgI946Dtli4znqM21AVGR1avU0MWdMfjNFdgX
DWhWpE5d0dT4/2yUOOk/M6w4D+5BCAgO88L+4TGfnejlxLs0uEIGbdcneNOHnRkPWzDpdetlq6cm
uKLoT2QSoOnb6r4FkDTCoyxz5deoaA4g3tF+GY5xhnDp9MbALBB6qPe/gTdL2ztcH/YoLwVqU03y
HNQtZnp7mGRS36bIrlb5WCWXQlWl5ing0QKSQHPvw+4wp2LrUpTHygKX4kIyA1godH007oFdVa+O
NFDg32tTFzZy/GYEJVeuj5cWDGmv/HcjDP4amzIGRy5Y0YI2sF4Z+L+2mSHklpzA2vo+x3Rb+9X4
YcfFXrRVes9bK3k0SwvA+EIHfVWXpY8Fq7sznjhvNDglSXMBRfWlkm5xtsa8WEMZFwKLqhtwvAFX
dElNpGV4hKmRUeYY8SDcqYR63A0ZB+c7IHHFvT167bUAfnTVD4H+Jemktq5bszpQN0fGAuqY4jk3
1BEMONtVAmaYL1HWSmArdP/gJX52QtWpG2I7tOI5Yy9TGScXXRsDEOgCBgAh2X6t1X58rFVXuTHl
psdtckG8EppocYdkGFBYa1DZJEfqfrgZajWAxcCNRqCCqfuOyg4wbDX1t8BFTF1FzDO9E0Bacf8q
g6o+oyLOXX94ICWBEoBMiNBVHlEPSnnygCZR/S1u39cgDw2Kc+AiAkcyHkj6Q49k2mZqUQMi69Z4
QCm98VCwYNshSnkjjzLNLCAOArlCdAo8u17mTis8bcYDOdsWarLZ2AFzhak0o1NrIhzZbexaTGXY
uNpWDs6bCU2tQw46plWvmGGcKWpO1IVIjfXscPbejeWYblOUKq9ly9x9U0EwjM7qLn7qPatFuqaD
PI1Sl07ri7Pdi+iEoE62oqxWb/egCs6qYZt2vgaQcsmPzLb8kw7U1pwdyyNQcklkWGkC2Sl11o0y
3Y3AAM0rLRP+XBORIqgSrvME2x6zANAtKYf8LsjxRpOTd99GFUzAEJyk6X9dTEPmQhLBLkUY9wXP
Qi8p2TrT+nw795t4UpzlqXWY+0aEl29bV1daoi7d/G6UHOdDNRl4u3n9AiW2IKmTxyI9lbHIz9jt
vDeTnwHs82c/qZvhVHYnstOMPgos0KjqRDVjXT0FNp+GCILBHmoprUgzV2Rz1AD+/HVYARS1WWhA
6AphdKRRgbRL0vJxckbnSTLAZMb0xpnmPJHF0qYD6CP4HVOmwdLbVdZw70QeFTIS645BCa3TOhc7
KpRKshYcUjQ1gZTsEcVYwYq6KIk1rv/HnTyr5XcpIC4dsvABLxxUSk9teepVk0oLfT4mJTBDU3mi
KxqubS5BTmxJ8DZ+zInJncbJs5ka8Pn8eUnjWje0G0hppTu7iPM16YYfSlUd1uD/ZG12urhwAPAv
TlHk60I3rZN0618syvnZEPy9iTObn8nm+uDXc+ziRIOT8uBga0Ac7cOFRiQq6EDpDF61Urtf0lTT
4CUnfWzf2EdluY00A5koTUWN1oOiUnlRj1xp4pT088Q5o/XPWsvy/16L7B93XNYy/7kjrWxWlXVC
LTYen3gYtTkqbwnB6390cdwxn7Mej5VlFNuJz10aRUI8KczuYjuauEiTRQe82o69mQGxQ7b50gdA
5ZAZxpFs1FRug3pm1aDMACSlr0mPEwR4u5g3PmuA3/uZ9tr0bf29svxXH/8I30EFPV8ATzpf/GtI
j6T3AqmMoxqu1Mz/Y4n/7z6QAEOVF/i7Nw53nHMrXXtFRA9lUiTbDjq1MzuE5UHZpWl059rjR34x
/ad0Mq3Xv02KfLOb2SH+c5LMGus1tuz0LCoUX/JSk3fU9KlXQCszXCwTAnF3bqo25HmiRF91xWZZ
NcbOSHFGdYUxfppa8FCL2jqalxwMcHXoUgUl1B1UTO+ujRJjl0cggiWbjQzlquu9CtSgVbMZUFN/
iDxWvIzatKtaE6BWZdetPFjsIq7f7R4Y2w4t8HUvTo0z5Id98f+3vW5Rv0bZqznxpbJXoLyEJvM4
J8ta0NaeedA9LfmzYjDb3eD4MlzyZwIpTERhU3+7JMW4Hb8VsS1PZJrtSVhHqCijnNukRfk5sZqn
5dYcD5xd2yZjuCzTRcPnpWlgNIp5aVpIB5XzHXfNcDJQIcjcCYHBApCUa9G4bqh1rEQdgIyu8wie
UOMBdS3PpbKRX2dGUFAEgmRHK8xzaYGPVQTYfVDQpBb9aLA9nVdaTMuabZrv8L7xTjQIHNhD5hT8
PKCMfy1LDztutZGZdx548TWjjdSsMvngmd7XxQiqLtWl7YpTxci1iSg/kc31QXAAUPiNBmc3ta6L
VPh2sVXm72VZbfQ/L0uTAg3BrEywHOcobINo2QGM1jRITf+xbMRwVBgb7KpkrzmHpsfOjvYzfgwc
BHVpP0Nd1x8ECpGQmli6NIpaNnxf8rMf49QzoIJ4F8npW9DjSBR7+nAGoTj2eNT3lJGuqEmjChKx
ebejqRFY1vHaUFOov6wQ1SD4t4bu4Q/7vPKnm4xFkK48vxJbhDiGg/TiR9Me9K8ehFiDyEl/lDwb
wk5m/hWCv/0ZNB4oJxzr4JvRXsjBgSpxWHvglG9l01wq6IisacDdWdCY+g5l53bttiK9BElcXpMJ
2AOkttIfrvk0NMb0zUJR+ho6tpXaNkc7pIgRe2AQ7sQ7d/xa6jZbpbkV31WVa19pAEcA1FaoAQ0l
dvNAo4F/OTJRRyHbo2ckoFZ0FARKMvFANtE7QNmNw/jQIjK4tWJN3KIiMW9Gp98ztanNkEqinui1
ZKuBMR+KwBB5jD3PPCKqcqCilqXQhbpQd3aOID+fB8mf7NSMSC0dndTd/2lXy4IdWjvWRr//5K/s
dIN80pITCnLmwT+mo3oX+WNdzB9vqbchN0Aiq9PUFLtlWROY+kvmi7DVmLy4LhI6Epj82xDhdY1C
s/SB5QFgvzUUG2QXVKFhG82rxzqU8Ymu+Or7QAEIUf0IcpAnVS7/ze1qneelB/3QBySDMpxSChY2
gRX9RuoMMO4i/y7Tn6jRa59tzsdNgkfjudWr+mQgu7qdfBubSpAPrOLS739YZhxqU1H+Bgf3C3dG
+zXQJIL7iLxfXU3XD7WN0n0PZ7L7rPKHUPS68XW0h4NwjeK37k1HPgbtV4A2IdAF9kOPs1UihulR
N6tsF9ltfmw9lt9sP4nXRjCIr0DS78YmL37pY/KFF9n4Mgg54vRpVOfA4PYZ3+x64w1e/epxhAOV
q9VPh9Tzk1PbpU7YxBkHBbbDTqlvTI89Mx7B0+F8hUYz1Jwiuz9DP6x5AE3bd7Ljh0FUZmjFpQJt
3X3HEgCpU3+tBSiuAwFmfNXKKr20RoLDvmUN3ztn42Zp9QPgGshkKQeTueMONZTJJjPz6g7FL9Vd
HaHACwGHBvF6p7wzoL3mr5oSn3gqbmRCDZeGzLQIrGQltXofa322FQr0gT+1dm/6RbpC2FgcLfXe
mwciVAtMUX1HvcSN6ktpJpdlUlHjrT8mKUg8PxaqkDBe48uUbTWCiGBD/b4w+XiJwVal3/0gsrdJ
8XE2OR9PfbmqHEX5NhO/zS35UPOp38h4OjFgXbnhHyFhs3JcsHjUhXWdMQsTpDEQHMi2hHGIK5Nd
UKDxQoNkchPjYlrDuz8Dwh1pstg5aZ3vhERHYdfdlzq1jQcTQbPzX+xDW322Z2b/xSnYu38LAFBI
7BX4v/kSRJn5IGNUU82RrCoa2Du/K5IgZ88FNyhhEqhUrQT/Qt/14J6I7Dv8YurnAZJM+x4l3Nt+
tIwvEx68MfeS73iFgT6F5dp55M50g0q1D6IMFCSrmcjp1s9SzWQ1AkOx28wzycGJUARGMy0gKm48
g+i4989MuqfuAaJIM53E178wgI/IATs91F7EmzLu7AcgxLMt/hjBWeQp+IYhXr23mNUgL5BYUAvn
OvSoLdCrWmb+A9JF27Hxphg1ickGHF3Gj8xGZSEQs9mLM+liHZjCvNUi1nbDNPRHt+3HM/LsEB/3
6vahxWMe5XlD9YZtxFOUA9y7Sh4m3oExrPEapSpivzFNr8K/fbaJW//x2eJG//TZUk2DyK6q/aLS
rUSyMmRW0h/n4izVBWq+P1LZFzO1B9SRsEMj8lysEFkFhRyF6/zOazdWCsaA2egibbvxZaKtkMau
cGrtva2EmFmYyAi/dTKyOsU7OnbOk1LxkqqpuO5tWQyxc6+RO0t61VEDJOQiXC4vdEUNz2owlEWu
u14G2jb6njI9WpWdJ7dWFlsH32uSB39UJW0jqH6BPDmjxLN5JY/RtkzkN61nVP+IEHrs8VHiUWIt
af1PMf75kpwmOFEKwMtSZytkgmM/2OhGBHcdz0cNSlRsWgUrZhbrV0YPZOAAWNCT6wAibefTF3KL
dNCcOk2DCNyAs0aa9v21V25DjFo+Nf1vbhLf/F0FKCJkrDz+3JXlDqXcyOvhm7c1nWTalaoriibM
oBvymletfsxNF7Lj2qS/6Y78NWaBf4dEs7yBTRsV68rfMgI3ZNxD5kotW/JqR/5j5r0vWyNuvJ9K
VLaDWhsMu1sfmLEQ2cX0QEdb6jZ6lh3mg68aRcVG+qmLWGZ6yFodmegW1aU+AVfj1BlWhjE4m6AK
9LNDaFe8JAZ3i/KMu/c7Qp3mFPeI0xST2Z9RZAJ6iRJE1WcIdEbmNm5QVF57UmxpnBrNS79lbmPu
ZGVy1LCgSat4uNSsrVHKXzhgkPFduSJjWrN3H8vlPGwYQ/ZXedMA92IJ/ksoLeQNkrfQWucXLiKA
CaEvFfY1JBpFDjQ/Uve4xM6r34LxrV/5CE3KFRk7NUJXPpAyh7r1bou9MUxQf8yj3FobDYCGEjsD
B6/xE6MvGr5CyaXPbXzn6DLxHxuryKBwhrg5NchRFQIh3X/6PfiFKvD6k+XTTOpPeWpAszyktZY5
EBJCKF41ZulZG1sWbnEFPVi/1cEFfm2MyLro/NlQcC9qyExXUyKs0M3GapNip+LhDBL55ykuQ3LJ
yTYGVQf9nsTeLCt0qf6M00kCmj6fVysNqmTHQDV0FedOX4FJwYUR57lgQ9Z+6mzAd5WX49lQOmfj
nnzIZDv1P7NpyaVPPtSt69Kxw2XENbx6bbgQlOwEEkaiSt+bDNHIDvXy6BfSb0E4FP+abQWNkLvT
efV2KLXfFIH8FKTM0xQqPwnI03ug2c84O36OZv4R3KTJvhM/a6n2AhS0dTE18AMKKxmhFD9ml3Ys
KnAvce0eRWhm2PaJiRhPEa/AGFn9lHG+AUixAvYjhXCNEyW/eNZ+r2O3/9KNyNtrbqI/YMPjg3uS
6fg71vkBL60BLDgdqvm9fOPi5Yrvg1Phd5GJ8TxfahbXjkaHPVWVt6gkUiPUuALIrBG0eBKnwT41
UbQHOow3AC/vIdbZPfpTE5xRLNiFZNc4yBfrLmlveWRNd4EjsX9RExJwBSBjVDsnG/XFT34NOV2h
V89xPXUrCUa+MzWj0MqzrprFRl0uOAudwtzWEwDhomIX5sb1cwAU7APzo1A3uwS4lnXnVsWzI/v6
GZFXwBsb/kCOcV1cgZLyb9Trsu6nrNpxXgR6daBVLRJ8D9WatTrQ4kEkDtQtJmdaAwtk76jb+w3S
gwhwb6k7phHDaazz15a6KbhC0wOyG1ZIo8jEa8e2Br0FjfrukF76HjtUGtWl2d0QMrinQWxd01Xj
jPq+1DRrAtty3qEgozv22BwglFTm0QX/W9GFrjTRfAFfttibRu1MK7ONBgTgRzDBGyUOhiWUmdUV
NTFUAY5Rimbp/s1vmUYzyIWmLd3/96WWW/6x1B+fYLnHH3404DHBD4PxGCUQWdagElKv6HJpQPzh
rGurkSsIJRSnZcBLQUnf1uU/U6i/DPtqxaVLV3/eoOiRkTQ8sBz+78sk7ccHo7vQJ5mNy13J6Hat
Xa9c27ifeIqzm/oQyxTqzi50SVOaJnuF8mZ70Ky0vushDekgFXSuFGMnNc3oAAWiRU04mta7TdBV
lm81iBpdRvUNADaas23Hc9RKfMylGXUGtJz0zMtin3TUbk8FnkR012VgBL2OcEV+rfwEO3OeDO4m
b9IgnO/4sTCiVCjcBoe3oHsXvMIpuTWy9bwUTU74W+GJ5DYvVXCj2SSp1s4ugRZcLZAQ7cAwwY8u
1/lxvvKK4f3qLzZykb7tFfhiYx411cfVYnPVMsuqNLDYWrCEhpmNbzzo3YKHZvDATZWASZ26kZMH
D9yEhLbIzVuiPFrIq+2T3hlCGmxtP3ioEW8pW6Ff5kmCQykQRTyIfAEiWnFW3XzLuoImpf3ZTM5V
c/Xmp829a+LhooLFjzJ29tIC3EyBHh28Tj4TIJ1g6LHCoiMSMNsXE3mQvWynG6rMV/qIA0HhZHcg
0LPvszTzrnggbahHjTaBzbmw+p/DGOfI9PVA5DVBy0LfjcBi4JXxqStsdZ5v3bf+4yrPjHcbXQ2F
7b4lyVis9Lr03ubReKcbwWPOeX7vOE5+D95r98z66UQmiEPk9z2A+LcIzzKo5sk4JLdhuE9AxnRH
XtT0HdvnVi0u1JNplt93Vf1aexWYNNTKZJIMnBWuZsaHxTbUVhf6mZ7vyIUGCl6i6KJGEQ/ZaM2k
hZxo3Nv5erlr7HFrl0swUC/rxVZhHjxDAq9l+PjAWT35J9vt72ka/UjARbRQKm0+rW60oOHN5o+w
/Ag5TpQC7F/XxVRF3Z0MvOS8fDLuRenKAE0ialLxCyNf5nbRStNc79NP1ZoRYKQm6KrIhZpgAgcI
M5gx/1S0qDcEEN0rSx4ut9X7yt9rLXDry086dIN21H3xZfnFIUAK3n9eHJZPJysnuNXxG601/w0D
2aio63ibu1NjH8GwIVQxjTh4JkQStLqU3zLWP5lFmT9lkGw8eroOhK6yQ8/O0ur+OmEfDvCnz7Y9
qIwOftnYzxxEd+Sku6YR9q7eXVLL0daaU5crDgG+x0EaL6Ifq4tQPbcJpi2wImBObgPjsXNld+eD
9Kr3c+ORTIMBaq+4jNMT2eQQN/syrfVwnuCY8aM0thHnBpg4AdHDvnrIDrQ4OHHzI6Iixoq6NCHA
P4vmGvKeTMOEUGIhh25Hi6PapDxnVvWLBunjaqlxQgo3vs137y0BtFnqbmgx38vFVbebK/lTE2TZ
tzr3jDP1JLaHu8gzB9CJ4AeaNBnfA6mypkEy1ZDIXNldJI/UzafG2nspgnXkQh9BoDJOnx7JoHnQ
eAnaSd/TBwCth36MucRREmcqkb7qqTXcT7bH75pJ/IxEEHyBtPu4gSLguI8lugnX1iDdAkYzC4Jz
05VQ4EMF9RfwFNqgxC37UzOkgK6Z97N5gAIfb1vwhSBGE76fuEGhtp9xegs2P0fq4zRUzeoTUM/K
GMTEDetBw8du4uiV8texXn3njNdPDZJse84g8YMobfCkHCi1jT3gd5t91RDk/J45AEDmwv6dW8Wt
L0bzjWf9CD1Qs7p3rXTY+a0pj1Hr5ohT5DpYA235lI9Qxq0g0PlDTYdGqf07xXSvRDAY/6LRNrIK
/GsUOkoSVB156mtgtjByFJ8ViXyBRgW4nGFf3ISqPi8CD2lEBNRmNxe19+SG6oj31UbltqyWZj8i
IjqA5PEImm+Ud2ircvxZegnQpYH5CtnhFqBEo9wz2ecv7WCfvcZIvqOepwgbwKOv3DP1S22MSK1Z
Y/r9Y6YoIEZBM2s3BmzbsvS1lmVIEMVV8UJXVezm85X4i+1vfrFu6HhuNsWnPJvmWuMJzGD7T1m9
OcfmjI+aM7kHSq/Nox6yZBtHa1Fm8pGjI2dapWjZnuwyK1bVhMTutRmaZueCfuDVLJuZz8otfGOT
W353AAoJ4rxFPfNZYS8Ne9aDQNsMtBfl7yNOhio1wBScsQaPstkIc6Ow82HiBuDBbpP8v/RFmPFV
lPLoFOSQHQFUJq+v5eQg4WKINQ0gT1hfU2gIWutskmtgqKLT4haNTrId48ILpY1qTgGgxomXw/CU
CLPagKVMbufuBCI22+3wkUxveOLCmEDgWpxpkBrhgTAMRV331KPVZG68r2Yb4n212NLi7cCrHhEv
38xXxJkF+aGz8I3uSj2mF2yfBWUXUpcaBHlBzBmzq90GAGwqDwYCsdBWUiJk+8sas4ea8O81/nYX
q4X2azOAezIZ7eZRy40TcTNEUCfd56i12kj1pYBGX6pi0eLWQrT70RbTSYf46wYPR++UsDgJe3+y
zyyvrRcddOkzbR2v6iNYKJt1DNTcF3KLitY+G3q88816QFG9+52+MYxBuKJFzOK+1/X+1MeDv9bj
PP3Oy0vdWsHXIQft6tRP6VEvi+pRTaTxLq+hoWMCLmSluXvIC6zjMtP9GSPgkyS9+I5sqQgHO0ju
ct8wIOY6gWXUqieIKOfvvg4UWTjkGKu1geTpAIZecH/Y+lrSlYWjqqi4j3ABruZRdWUl35xeQsXd
R5mQakCKyeMdA6B35/Q2krIcT6Ie2wjw+3vTLsBz5r71kFpXfGnzHyPpxzVzEXSlv2WRDNk9lOWU
BtedE+jO1wJcuxBTFF/NSeohzzMBLb1Y7Ht30PY6Mp03gZLwEHm56a2V8kwc2kEF9s60Fl/1toAc
JOovNJGVTxVK71G6jau4ayAbikfyk5bxd9sySleVrrONqDowA9l4UKJEozzSR47coji7bfdt/sTq
R3EbkH2RR5nwPRQLsuegbM51rQVPGQifjniiqG+hGL8qe6HjbWEmiX10PVCl/Ns+IZGxqg3W7vH4
kxds+OVlclwBfWi73uVmk65aXWbjika8JJ1Wfesku1qM0DXToIPgByqopbqLzcuLcQ9sW3c/qIaB
WB/ZC9ioSwOLrWYe27aROYSEciO8G87A957tRgfCty12zcumnQ7s8KogmtZF2Sqwunvk1tim4nh6
xJph3qrc0Tapuord8f2KbH8bBbAU9DnASu4y/PccfaQOtux/GPuy5bhxbctfOXGem9EACZLgjb79
kMmcB6VSkmX5hSHbZYITOI9f34s7VUeyXbeqKyoYiZFpKkkCe69hcounqtLfLUQZv0dlvUYgrv/C
syDxgZ8az62UiOzxvF7r1HWWpp6MRSAzfpSkiECBYirbiMhhnRPuqYoO7hxFpk9IU8DLtZhgRAvw
6jp2W7CVZ8IdgbioDgIA8L+xnBMCOfnZmx+/ujVfzKlh21jYeCQXxpDsBDPwligTeKB3dShgpsPj
7wHuCmk69mvhqdjntp2dvYTJg5ryejW0ugXXG3xxuHl+F3X2Y8y75lGqqNkEQZ7twsyGU9o8GfWY
LDiuR7X9itB+7AfupH2XyXELCUHCqNPB07pcBa5trqjYg7x3dd46CMveOFkGuPjYPEw6ALU/ibId
chogGMLh4R7OIG91pXsygninlbP6K8+KwMKrdm6c5lS8qxXzAVnsjQdE13AV+igsfOL+J0hdbZHr
NfEKg8sThBSre4VgzK2OitQAdHuztZaGCwGETnTmE2jg3V6YxaxNLRE+rGAN8V50IKCI62qdYisE
Qlo63jKZFcZh1frJqavwwbWb9NiNSbAkRW/nz/o2t9Jjbs32TIjAr6Dlm8KUsFjgtuVfobfRAvNv
phe3dUZoveAPkdpR98BkBcGh+VE7qre+nYKisWW26qo4xKvbAIks7A2nL4LBmWdox2fYxbzVExAD
Gpm3euo/6ThYhcYEjkHTJFvRR2qNJAfyenLCcxG5cqjbgBSSpOmWJ1nzmXqoJhKbGOZ8Cyy2suVN
er4x2LD5yzIJzyNfBpaMLb2t6UAaTjk13M/okrbVxyK1IuLf7+j6l1H/W+svY987d/NUpTTazRRO
+35E0hVW6OVhQARgrStuPWhAwmBzrKfveXBXDH3whzWVPyxbyqc25dhZhkNwBAq8uo1ps8JY6RFM
Jbrf2CiqTWyoHLGneQ3Uzguefj6k3mQtGXt950y/86oLiEnsshLmPgLM697JahgUj+0bE/u9HzwZ
sDbvsifBaobfaV9Bmyaz1qkNcHGUlMUJJHi9Auyp/FS5/BtRGw3nGx5byff3MSyalG8E9kvr4I9J
rDUgjMv1e9Grh3INe2S1Tt0wPNojqFf28Ezo9zzvYE2ngvEsheyPZouNTFQG/LVObh2s4YENfIFs
QQmECG6JHCtMhIVFcSQbmmwu2nORWq0O3E5qxV7RfKLWvxqbOAqZi0xDQNXQZywTsK6EAa1ZDvJQ
tgxLzbm+rxwIBozNS9nK3PrRJq68wo/Wh8JtmN2rcCYwtNERSt22+KbBIfYhqyHujAKuf6PhJk9h
mlcrOElNJ1C+0r1TJM5mKnLrYsWFvexsR710pr5maS5+gNgPfKPXflfln8Nd1QK+0SUmhPzxroA+
godQjJcd7aYLgB4YPtHtT/Wm0M7GLaqb+5A3mtkF3O6D1jBGejckygrVbOxWQQx3giHRewMvBAw/
jAsUbKBEVQC1j+DKorSj/kDFZszfikQ9xNvhY+v4c5FaYwZ62P84Np+A0Sl15kPa9mjXrt558wIL
aEQ4sskyUycq02HuEuST3sWJGx05Fp+kZxC3/R+BnauL0w/iyqbkTGIIlu6tDWCj8Zp6jdn0B1h6
4QVr21svqjZHC72GFL3mlet/5oJ+xa2Xrgtn3craWiFCCYDwULHnyII2HO7r4F6rGnrcePifwJFB
DiroFIIuvXWaABWHOWJtXZu8bpY518Pn2LNeO89N/jDLBsPnPJSdltgqseS748FodQhtBkO2EPd0
WEMbpR+RJul4dAq48ZoagbgtKLuEZ8c8Vq+0TKMNggTLdSGtLtnTYs0T+A2CDF+sSM2LdL3aIUhP
RoVXxaz8RfXN0ILaMdeLXi7fu1I9bDpTvBi8cgHB3mkD0kz27MJeXHOpvmYBaNAutNjOcar6swSB
GlCDRn2NYQ1gM2hvmG4UbH4emfBouujMetZY2ZwgwaRPWPXqE3Yg8dYejE/SiqKDFUfr0MzKhzSN
u4uTuAC09HAGHRBzWVYBY1tqNTq7OYah/HJrZaPzvQb544DFEXYtjjBgeYkIGfWlA4Tr1navjTsq
RaXn+P/+1//+v//n2/Bf4R/5BTDSMNf/0m12ySPd1P/9b4f9+1/FrXr3/b//LTxpSdsW0LCwPaiP
OI5E+7fXK5Lg6M3/l2qgNwY3IvNB1Hn90Jg+DAiy77EOQnDTwhKhW09sLW9WVQCT/tokI2i4bet+
R+oc6XP9rTP82z427FVyAGNlk9AKq7ftbguomZ2enUllG0m6crBLFQs1ltHm5jKYRM1PZfCIzwpA
mPdlRpzYsY9sTAaDECgT0SFMgo911LnMUp/hN76HPTHQs/PB1tlwsubDEDfVOsdDD4pMf7amVfsZ
YvrZ1u4YVux25lTAI8nu1oXGUmeaAG4KbPH3l16Yv196xxEOflm2jRy0I36+9JDHy42+dp2Hpo/G
LZLAIVBTfFplwihfqgRJk3k50U/gQZdSVBfq4YDzBKo2A0zsr3tVOjD2mZIf5unZLLNhDS3Mio29
bdfqJY0q04+tpD+5sMQ8lAV0Mkbkpj5NEH3G5XW+z12hPw2M99yVBXAaCdPxSLcZr8a7VsXWXggT
z1xQGtx/+F161q8XRzBEfXF1BKAhju3YP1+cXialBHReP9wW6U5hg5efi0/IUOT3cJTt7kHVf6LH
YVRrY02PPCrOvQDX0vdjAa9iU3mviAG3K8fONFTT8GBSuoZZg203n822OrnzGhEvxauOWf5sGwUs
g4oeXcdcHGr3ooy8ugBov0bC3n7IZzX9Etq2kDtIggPVQTIs2TQF9B+plQZU0bC2Z11+RM3gWltF
Arw9K1siOBXvJldDtT/QoDwOATQzrD6plnUAFqFqHuBdbz/80lfwS+2YOwnnjl+W9uQwZ7a2t58b
yX5u6kKwk3oEPbD8ZUcuoj+q3ssem/mASGFR2TEEwFDIIqdbdKAe7jOv0I9my6u1wad8Ra00uu/T
2+gc4r13t3ijKEy2MkWTfBCX7xp3firzZk0NpcnUP/wihPfTL8JmTHL8b8Mx2wUN2bXm2+nDkwpP
FnOElEz4YOMVBfs4Npx7Dnll4hlG5Sfu1eYrLcKE0Q3H0A6Gs6E8LNGMClaQcXIiV9mbSyyZx97s
Yelj5RVFsWhmt7cIIEB475QxzGWS8kCDqIGK/2PdbbKQJcGmriVQNqMl063bT/zAhOQH+iSGxCoX
OhqBtkKiiG2FjHfvzb/1uVWIqt38w7Pn58f+fDEhAOUI5kjPhBCd5/x8MRNVMZ5mLLi6Qz0iFZt5
Cw7+wsWMDA+g74yvutTTLzmzV7TWpR5VpcDS60UPhVsIzyKNWEhwj7tiWyPPMD9nq/np+uEAktGp
a2Hehg5UDY8PBJ24QjgtnPSySjjkXU2W3XMviRYUbKEGlhlvDcjORIgSQNbdEK1exkUBLZvAS+8d
4Fz+/qp47m8/MUu4zHa5CcldJqxfrgpWVCLUTepcGexyT9ZsmAFpkwQQttnlljRRQyeO/aG4j5wp
9T9IL+cwNCC5ZKqDfh6IsRJS8iStHLgjcHCD0/h1FRvQ4s7qJUEBcxvyHLBCDg/2jBiMw43bFu7z
e6/aATrNZbBu7OfQUBHEEMWIjHBLxXau6yUYSmq0fqujfsUcarp1nvtR3VhLLLWF8VLN8t4LN5zE
Ax7D8BUxwxhKXU65o5aohMdWUMGGi1o/9PZEXcMgV3hH1ZrzT2D8gp9TsY7NetpqG0CVuZ7lg4Nn
BIKKUE3Bjh+C/RJgfFsuutobHsyZQFKAiIzULXZKc2lu60c4KKUNwnKwCFOhhrxzz4MdzL2Lc9tE
kJmfmuAgM/dzqtvmSlU5Xl1+ihzGmorUwFNQqBh//fvfiGn/dut48NvwOMwFPFtgFz63f3gOjR7D
6260yqtSfI466+e4rqKvugfoMBgcdkHmJwI8DwBg6OuprwUUMZDfD14KpJXW8E2FSobrRI8/j/Sq
jmEDMx69zIjAcYUWi9PHFWJSkKulooymlSra6aFTLlRFQr2OZke8IjfyE2RiATWdi9hhNFvpzio3
czGrID5aSnvYUhFEo7cpqQgr5FUEqNlKWviVEyMoCsx6FU1O84F6DbY4VkZVdSMOIVA17VIBqtuN
em1nEJKAExi/Ua/hNpffBZb9gXpdhEO9avusvZ2CzjOCmAPct5m4L6bptveO6YV3SQf+6wASz4vV
mnAKZyw7AqHgPvKw3AWq4C9QFWnWeKYGG+oWx9A/L5Dr6hsJvFOHHQTVO6J5fZ/WCidEgOfhNG3R
5iFC8cWxbsUE3CisG8eyU4/QXBfA5yBaV7n1bqyREQCtwF1C/SL6juWTXmRTGTwl3WT6gTGkdxrY
0G2bd+aOZrIbZADfZ+pZFl69YgA5GT5ZXTAsTZjGITgNbrKcD1RvV824qm2rXXJnequjBuo3YJTF
mHWbQ0YbmFjVdzJEBEWLNvsCAfg9OUM2cXOwh8l7AYjRWcbuqMCfgH2q21R8O0QI2HPTsvANZPZF
RvW+DvQTyAzJHcPj8H7ExgieFzC4tvPuEXmuEHZ2Yf6YZ1MNm4Ci21DRKdN2V3cAjlMRJszWpa7Z
Om6t/B4Rdu7nLHWvZpmnd6x0N3wc3CtVDVHQ+IEZTGtrrjNFWcO549Y96FN9Ngu9o2AtTIOgbpg6
OwoYKcqQzXXN4AIb3TEQwrFYkpBuezE0v48qG0G9vN5ZQVX+6Mzk1YonCc5rHSyxTReXklv1RqS1
ATzQBLkGsDjXRdTm17+aJ012Q1aUGwQsulXZwRJPR8W1mNkogEHCJXkmomgjh2ljnWrcUqijgw3j
AOrrTHhKyahETn4YP8s896cxH5/iBAQNWTocuRbs2LG6FSBo5HiRzuKGdlr4IBYN+75qKmTg+q5P
TnWcl8uaM+8e+qRqY8kiguNMPh4TE9F5QBLdB8dEosDJlfwKTtUqzULxI2y9Q9cgI0PDAQfw7kWo
og0ATdP675+E1q9vS6waBLMYXgwO5xzPlJ8fhAhDlY05GB0M4zlCrH2A9BJRBiA3dfFUy7eQCkNE
hOo6eEeppnucGqeE4Q1U8h234Pdxp7Ee6MvsW45fJcBl4vm9BzD8IRLVQbR1Z4kV0llpIbKK/U/n
rUhUpZ0NbOkTLBxhjLsM6zq7rSMsoI+XrRiTc6sa80INDBmQy99fBv7runS+DDbDumH+z3Foh/3h
feAOA3DekrXnN0y7681MUtzyDM7HEPFCGMAyJ+hlvt/0aWj5YrDKXx8GNKJIAfKnu18V0LNDpixe
/v1XFvyXdY7LJZcSfzmJh4f4becJpimH0WAUn28L+ilwKyihh9EXxITTOSgPtZ1kU3oB2/xZTe/4
igNK9Xt1CN3GWzWz2ugLrDbee9dx4/p2VGpoNK0ozJm5XvRk2tByydPVqGoIByPl4euEq6sRlm+f
YIQg/L4FzUOHXPjj/Om9n4ZF3j9sx2n/8B4JsfFOxzZYYGNhOZ5gKP/8c+7HaYiqyU62YwCql720
YMrSTbDadrHQRADJvfZTD0PdmXDSt8kFoLfq03uPwBAT8kPmsOjDAK6NJqgM0TDAyklBYDrFOwcs
0Fw92Cwr9/3cSkU6hEgEj84QHpVg8Kr6z3jd2wl4wpx/Zf3h738D5hxd+Pmfi5tXulAJEabrgpP1
8z8XVItsRCYr3N44XFaxvEVkENv3TmaokbiEhko1H5IprKEDjvpu1OC0QaB6kThQcQzbDsJ8zEXY
OjStzQgtZ4X9Aqi7H8rv7cQJk9U//JrxR7LmaMCHf4zNTPxLPM8yEeERUv4axWJw9c3dSNWbtE3E
voVd+BJIISDYejv8HGUeJPAAPJduBaakGKIF1QMB5K6hxYgEdKTVZ4/lKcyObOfMkXN4ypAXpW46
t/UhVAi7UDG3IUtdxz2DqGOE1fLQFHtkzL4CbBX/yIozFo14I+nQQkYqkC+z1PASkcH2KoK0WWes
LI9N2rl7JJH7TVOJ6QJudujjUW4+z/N0TRD9mKa3eUwDSo8OkolFceahwgsECpLdGUD7kwyTfG/i
7uZzeKiFAlXYnibjqYLuxpl6UTUVx7actmA/v1I9VVEjHcauDHyOZf/ydgaqrOcpaz50i1brcEN1
H04m3WbTjnF9+FCXdTo7Nqz07b6E3yQNoVPZIH9tzLTKPtZRH8Ou8tkDrUPA4vdvDStq7Akl8zZY
aZW7kEEFMQVzDC6OHPxMmWofbD/TPsaFiXB9wgPI5LVGd6ByLvNw2YQ8wup2XKVB7cBVbUrGJQSU
8UZxmuzBbZV7mkRw5wiF0lzVpgFf1A2z4RViZ8jfhOJgiOzHe4/eZj8ggu3i0S4SrBcxEok4d9e4
sFmmObx5IginQ7SgtU/UQ6RlskVsHAHouZHqrESsELpSl9uZMm9cZ+M4+bc5Iqx44ym+c6tNVCdQ
ipvHmbXUK+5xd3WbIQ/Kewv+lu+TunyKfBA9iw3NKqYiOEdpuJc2s/Ml6IBwpCiCcZuy23maMBBH
WLc8U3eaZ0Baf9FASHNPxUBJMbN2gOucvwIdyhB6GqljHmlUKENjWxX4m9C3ojrLBB0Bue4z9Y9E
BHGOgCufrs04BF+svI6OEtpweMZ0a1MJcYXQo7haE6Sw4CfhrRrHVno5GMkCji3ZPXUBxsAChQ1u
pJFp5iszFs3G66AmXKevaZ+m62ES0U4YZvEpnQIsQNz0FQjI2nea3DzAdXS4Gl33lZdB8gpcFJYS
uuFnGXrJHVanzoIatDP86ErXuI+CPDlOdZP6dAJExg9yhjPm3XiGVB9k7Af8KegkafCYF54F9dUh
3aRF721qYRSfYb29HFkVrM20BrXUQxrHaA59XCL30CIYuMTTJd7xxGXgWOOSIfLIFsUQsXIZ4CEW
8FDfUyt3os53sPPfUFEZHvBMMF69TVXhN1wiRnOWXsseYIgRrQMTgTwqlrpid6A0bm99mwH8bFgF
5Ougtr7RbG7hGhuY7NpL7ML5g2kM4ppZB2q71WgwITIg3m5fVRqN3mPPAquV+ZtbKfZXEBEBbajG
SxPx2LfvPMdEYyTrNvQ92pyJoyX023fuHXkHOLG+fef557CGtkG+orOmNhDsk+sikz6fYD7Q90a8
ub99r7/7zjRoqI3fvnOYVBDsR97trtHDujcSe9NW3q5Abg4ctLYAsMPosLSgj2PaVoCtIidSRK69
9ahFGjnYijqFrdutZwNSR2zLEK5tMy5knqMHonodRPI5sRSMpKmOQV5UHenjrbboTLYA1C7QRuKr
CC8AK3mI6xJ8jgoqb1iCpA/gXaYPZQZHyt67pw4ADVgrBirViooFS8wrBlNHGgIHMOn3qtdrqqsl
ksVttIQV6rjLu3T5Ngzz1qoBLqctobttdukDC+3mbuTO5r1HVo4t/pltvqW52qnxTrgiuluWRXGg
fjS0CgfYsbGh3lGdHlh/HEX8MpVTu5NWmfqI7MYb0Qz2niU6O4VDhZX64Ae62Mkkh70V09kiVcX4
h5rWqXbrH2M6fcMO2vwkcyQX4irQwIRD+G6qBTaWZhPeDwF0ZHRnZl9MLpErxiAAZrHTaczX2LYg
xN9M2ZXOPIy5vY/jwdlBGnBTSAfyQubkHppY/WH1Zok0qQFxS0fapwhvjbUoQg42HSyzx6T0liwA
5sGoV6WAMEcKlMWrDNkZEtpz+hNRGzngIscACqjIzL8bbfithLPrZ2dgyVL0Y/BQQ5/Shw0DA+1j
ejs3WPzF/pfzRm0o78GHAG1Oqf4TUMIgOHMgCn46Hyy6wefL62LtjQUUzKF+vq6gAeIHKSx0dMex
4B47/gpi3iLozPrFq0G1V1CN2zLEMj55wtmX2Txr5fGlnGB0ZA0dv9NRglwOjUQsMlDl+BB4vNi7
MJNe0YBMbyYzll9ALUlhkNPXO8D05ePkORdqn5wYMV1e9mdVIDwPdiP8zuczZV4IoS/hPuK2a3YD
U8m6NKvgS1CtbwMt2a3Mdsr3nCHCBZO/z7cvAtTswtC4cAk2BCcT+ZtlPk8I4NI+j1r9aZJq3Jqg
gq+zpm1fkmJcUAfDAj8P3n3ZAeJL5dWTMJ+iU9U2yNs1Vg2XEBiIowMFTJ8aDLtee3hqPrfSEhsJ
qdKNSgbjORf4y8/nhMRd6U9KpkjhAvEDj+TydrlyGKsvgHcJr44Bh5pgNhGmEVUMxA8CSS/N5ISb
YSqqLVxIxk9TDp+V+UInGXQVIICZnZzJ8ADBi83FhFfSE5JVT+UIB48IeIJtHiawDbslvpH9tqGd
gHiWg9TlLARDDTx0H4wB5pzz27QyYvtazAeZYm1XWrGxotdn5HVokN+UM9S3F2qRRdMmh+7PkgZR
rw7o3RHLyROVnKH14LrR4zWc5+YGy1y+B4Nq4QIV85QKw7hPwuLAgy58HtwcFwdkz1sssqo4YE4s
G1bU6mRh6htI3e0o+Agk6Y+0kOxMpXlGEyiKJz3PCHk6CKsjfmmXOO+fZPFUwW8SpJAjsKfy2Nod
VqddOZjb3m3vzLkBXDeQyD40G0OxxUPf2U1FDA874LLkMbDNPz+OyoHLzjR8D/mXXoQQ+267DEEw
z0qWylXNUuIduSktJpIl7Bg3Zietcw2+yXWqmDpZGbt766wNJPyGNvNvZRPxQjA0ywZON/NktYYP
KYvv08hLr0iNI+CvvD9aJ0Wb2cpsZTY1fmZ0olrk39qi4Ssg0dkKeGcLSlxO/JyGhrPKDC+HsQ2K
ZQ9J9kAlxZGKg2VugUHDKioP7Ac9Fat81MlzqCpkMmZTLyykk2e4JchNxYK31jgdEh+KTeOOWjvm
vopcVXc01AhXk8XAWEjL4oLgyxOdJ9Oi3NOXyub5QRn/6y9FrRmij/SlDCh8YrGQlJtgnNiRUJ43
vOdc1EiALwLsZG5iAdTlJiPwARkaGgEC7HMnl8QE3ie6daI5o7mTnWWTXzbhClv6JWBJ8QNwINOT
BbR70oAdTCXW51iiQY2dSpJbO2tiya2UFuPRCvP+Qm1B491Br0veUckM2UMJaclbCajK53Zw+Zna
dJh95cqObqrhDA7zyI2I/nQ7BavSBe6N4Eja4BBYrRbaGwEImb9c0ObQLOCpPFCrxnt+wTOBPA21
wv8d91QKpG0bsifH9dJlxk6NUyU7pMbyx8lx401iMO5TMUxZc5JV8NllToRfMXxKwxFqY9TIGpwq
t2pvr2sjfxySLl/rGCF6au0DKzvWI55ot7ENdFJk+khdMw2pcgTqsXCfT6ravlvB8SFF9h0TeVBg
2AP9n1Z9fU4tWAukScZ95Nfrs13C5xegHHyMFTAWIxwb1rfKUnloKmt+ibNO7BB6GGEJN8/BAATJ
rOxz1avdMAGjDnFE/cC9PjuXkTozgxs5wKITNmzcgp3Q3GpHdXMIRiDOgqzMH6gORldf7MwEEGuu
irwepvHzRmikCUYO1oKZ13j6YvzAAZ0KFMwdqUgjzGKtko5dqYYrrPVGO03W1KbGpL8gDHLrTj36
AYbXbYFIEhUlwp4Q7u+ukzt8gVROc6TqxgCsET/Qbk/FsC4FmEagC1CRDn1lPlpNmp7oTN4EekWE
txcoS/iidGC2D+8NHz+U9NKLga0s1nYrPGnKtW5y16eBXc6Na//H7V9bl97kjyCbA5aHWabYMu+S
NN6YatQP1N3WSMyabDLfvr4MBfZA9rOXwG9qCb4o+PjhEs5OUPZ2LeuSuDMy25D79yr6lAzuGki+
4USlWxUMN5A2HIYNCLVvw6HzbwE6PnZLKB3sVDG4q1SA5zACBXvpYpndDkEtZ8OFYO+1OWRmshpy
d8Og3/pZXtuvWxfGfp4qIr9PQn5CPrs5AQmY+cmQqm/BjsLM7+1MdH/bTuPxas6w+UvzNbJcrl8i
RXRoG3DzyR39vUgiOu9FUIcgPzN3Bk0RnbH8fnpvpbE1YJl+5bFhJ5HBuqst/oNSwo5UkGirKmdD
KWGs2k4jjAiuDVah1CuI3aexh15xmPXe+uahZPKnro2ae0945X1qpZ8ICVPEoVy7ReGtW7w6kZJd
jA5olSAZ55t3na3UqLKjwrYlSSJVAAX0ZxfS2EoGVfqQwhlWY58n48L19AW6h/GOAFK3OoJJOUNT
+zdzN3h+AyBSDFBAd5jERYOQspoEILsaxBno/llP1AqLMRgcw9chTfpwPYSI0xVGDzVNbubspBJv
xZEdu1jzYYT6xSXMiq+jWSV7KlG9bM23oVRHB+YYgz9i03ZnW9A6jiBOfRjdunu0k7ZeNaWq1/1c
FAZ3d04cRktqzUXs3ZWV2FMjVRVd53sW4/dUgl8O5HnHLD/Ag/3jbIyvo7By7uGU3VyN5NSaur/n
s/15nyGF7gUNW1Ab1TmhARurqEdAaO5PdV5yaqrWPHZxdn4f6IwDW1Dxl4GWtpEWxyDwwXqEKaa3
M9GAONPBNjelTM8a6wSILnCEsEJ3axjaPOigd377hBX+mrsB0F8NokeIpCFKMbMQAA/oy84+Uqkd
DPsAY4xXKtEBkP9xGcPpfGNlPYS6OxleO8RT58E0TRA1xnx3R35XJ1DdnmdslG0f+95QV0cBJJVq
eEBOn0z6J8WQtfaFciQkUHH56BBX1SG1LONEpbEHj3bo+ScqVW7fHatcTpsUmbNjFCo4Ss6H5D+f
7MhrN01SvlCPlJdvPag4punSFkUMW0LRQIIWJKAJlrULD2rZ575MvTs2N2RzQy4AZoUgLGj6ee/d
gWz8NgJs1x9TYYKuY6e7boYoWHwS9wLql5NZX7MZpuDi0b6tC4RRqAPV9bMYkAEs7G1QnRvi3vXW
2j059rB0EjMCWFqLMx16b4ANGzx01x0MlbChR4OSM9B5nFsE+IuDhZAa9aNWgAsfO7iybUlZS3sO
LFEceSBhLY9DY39BDVSeW40g/AbMJ/j3Cl5C2uvNh/dPoTEqv5jrjBCtIvE+tr73G3L7CLObr6rv
yxcEZ5EOwZ//jLyreS2RjaT6Ch70CJvVxZYNUfmisE3KhsL51LVY8ECCE1vuuf59uIZLzaECNPvS
mFCsmeDj9IyNBATQ50/VXEefqI5aqV/fVerXVun1b2PzKqiWXq/MjTFZIMk1CiJJUOLfA4Cyoqr3
evqUO014aqWoN56dTI8iDU4GTDq+zx8AmezpA0zhbzVuBSffmxV5gL9EG7dqb1T8kgbYQ0T0l6OP
tTfBrEeOPQIk+Js684EarMlUe+/PERL/0vONCuTCuAUYD2vyzXxoNr0s+SP+lMamT0PtUzGtgTS2
EbZZULEeEmzTsFIIq8hsl5Zhrvs+joEdwlAPCMdFiTvvYDQWf6SJq7hEYHUuKgcTexqx9gARXugE
j/ICgbFVoczh7M3koGSARSizQ78D6wmp7KAR1jMUwyBpmGTFknupeDYcjWitoUvw3ErruSrql9G2
0kuI+OfjXwwy+Mh8nZvOScNW2zDiBGslPwyBusQd40f0oZ98vLGcrWM59jozTL0ZgfFGfBwvXypa
tcDOan75UrGBn+pyylR5P46p2JupZywhAzV+ZhBNWnatnR0RcumegUnTAp4J1EsVwgDdzBs+exKi
vRB8yo5WZ1AvGvxXvSwDXBDNHYVoSNI9C+NEMxRN+3ZaKv5yWvSq0z5fl0bPfeQPs/P7IbagB1ew
03tNxvEeXwCTtawquzhSA9xF9Bnk9/bIIOz7WWe4l/GeeYJLmLPNxtJeJ8h8fu6q2k9nzFLswsQg
LBp5jKEEezd0sDy/gZkwMqji5Cktm7eRPMhuI6lD+p+RpZlZt5GEdoLF5P2YN9sIXhWvtd4MEKz6
UcGJclEWnfNkQ6VjlXd9dKpKIzlUxmCuPdvJHxBpQW7L7cS3dmoXNCrJx5dWTdFzg2C8D1SZOiuB
1Cq3Eb8DCTa5xnWglmGWll+jXkLlAZmzJMAb1Sjqz1PkldBsqdUd5CK7nazyFyz6M78cBGJRMF6C
3tMov2DBCUxtG/2YjU4SsN5edMbdZZDb0YU3gbmVMnG2ucWRJAL+Hja9/fAinBw2Nni3ciN4afFC
aLntnYOS548dKATLAh4hW+7l+SNDqgp0T29aFkIVj/3Ys7sGbom47/JH6mEPchtOY3qhKqfy6mUs
pdpR/yns7E2Z8dSnVgTxmzPk0e7pVFQl1eDDaqe9p1KjLA98I/iY0NxRVBlrB57KkIbFl3FCKwcI
tvhCfYc8q85ZZIPxHRkWzHSi7BGhq3OX6vyLFQEjLSDps6+kBLZ2Aqmj5vmXMRih5tkK/Cjg5fG5
YF+pu8GBTRokFvZUhC6Dmzf9S2615RbOevWaquFj6jcizsClyMxdbqpyRZN2hr3PcTM+OroBJc8S
O2DIkmuSC/j2CIC7a7eDP1XeBXgVlnhXI5p8LRqgjNTYgeSl+2TphFW7hYqXgQTpXP7/HHybaj7b
X07AQ7iAxk0O9ZVZsaEBsx96Fk8xhxhZywt7QfWaD5NfhL1161bp4UO3RqYfuzlYLO0Y1smnMSJL
8P9H2XntRm507fqKCDCHU3bullpZI80JMeMZs5hDMV/9fliy3Ybx4Qf2CcEKZEdWWOsNJBF/JVkX
hNIz8EvoFvubjvNuiR70u64H4sF1GxEu6yDK+mA4BHAzdqroNg55eAIFd6oYWW9D7Hbvwmrt61TE
GWlMbja4DmTiHonDdAhdcv5/wGbf6mZJcAJg0yU1guC7beEmh3Wi/oxYy7Cfsk67REHTXyB3+3sr
qbWndEbwTcDx/u4M/dVU1y8ZMlBj0v6qSywqJq8bUWjFe7iOgvLq1XN/QsZ6PqaR7B6KWUNVGCuS
dxJEv4t0EH/G+tExLd5HY5hvfu5PuNHw7GkrySxNG+MAM6A/d2LBrXUonV2C9uervg4U7N6nn5or
0bImJoZf5HDMLD06zlobbztpWm9l0vnHuiEIoYozkLJjpmXpVxGTU+toBjL7Ko4xT2mB9dlWr1L7
LdcnsuVWWTK/UuycdKLoVl+dPdLVxwYjxa9Wt427o0dE6OtaUXms83KB1eB6be2SPZGzgf3j+q6g
9xTYxmnDV2vhQCTtfR0VyrU1COrkGBva/NWaB5F2iAdD/2pd8jQ6kGKHjLHeufVIhGAJbn21OgZO
z46J4Li6lUh066B36KiqInObcVh6iWzBem05jcvBdCJMU9bXNQZzOmDfBlVrlifp190xmss3vIem
KYRlKe/VgZ/3r7PUevDkMt39t4fqJqC8hiTy8oMqyhqT4VI4mCat9pGFbfr3wdKBM6qjByZfy0Mc
xU32TYz4qapU/dQhrtKfXgKyVJVUo6uhP9kX4z5dr791TXNiUXlKLuxWp846U381SyxNb/eWOLNe
fOGcZRIx46luUQrntkErZ6tubBQMPmECe7yAZX25vVhUYT/SaNVjxob8X68PhUMiclSmO9X39mKe
mZ0cX9Z3t/o+1ooz2tXv6pVv905K098QGDO+7uG9RJ4BVXS1W1EHLcFpRQS4ZM8rq+zv6jwXTheq
solVxj+nDqk09FuQHLC0YqsDsLj7OlVduzrXQtHhx6da/o/bdXlyMKOY1ML6kvN6Hzfu2RWpsj1r
PhIjgbkzUp+1GTq4wWgEpybmX66KrpN57JtEda87Qfze4uGm6o3Jt05Nq7OMBXz1YUioYK4E7gzK
2X4riAao+qwIptMiJsiB6ubY8pAjAVdIDIQFrUEqQB3qLg3u2vWgil3nNHs9giiu6samIUlNjr8O
dVO3iUyl3n3qdd59lsttH1jLhUnYJja2NriRN+wIfDGvZCXrbNVRtRgJto1rb7Fee6tXZ0Fk/HWZ
Kn5d28bO2a7QXP3Z5PIwz6Z2B6Qh9+3iXh1mO0Gwaj2oM1WXkDDagoNuN/9pQGocAuJ6reqcasNh
1uvq/J961UNdSpo82rcsl79e8X+9mLrWaIOfBBDXyByh33yM5r2+2iPO6wFc11+HWhko5tBKTm6s
71pVvPUZrVjf6IE2HkzppaFjOAmG0m188uoiP4wizt+TKHtSlJJFRil/i+7fPQLA6P93j0hruu28
dMjDBiiIBn1H8KqLyztT93a2hdfurcrLU8QRbuXbFa2Z9Uerau6hxxR3qv6rszfr3nYocLRz+r57
RGseZouNY8dE7CQg3dd6R2ypqrCZne7xq7Iu5QFA3yrkSl21HmSbJzv22PpW3earwfDwj8lQ0170
1cZp9XaatFnf5HnUb251qS8876tcKe+mW5NhIKcaqitV5b/aVVlKtDD+c7v/2XFa34FqUQd1R9fw
/6q7FXnqmNhVH79scITZZxDQtgEZlyms47m+n3BjJLNTNfqlgZuiW4KiaukjafbbuGvhVvIr71Wl
27qrKchspdusRfvUGuVzk+iMJWbinfwgI1wyttmT6X+oNlUD4jQ9ekQeN7c618HHIylh0xmZ0z4L
sALP1bPqrg65FbBs133v6zVUnS30FNEQIY9m5Y9Ho9DBwBRFfk8wLr+XxD6OAhWIJqqMkf+uz1G1
qD5gOTvw2AM6zmtv1QB30thXg4VkWJGb58rJBvkaFRj+Og1WeIEfvxROMn0aBZj11ik68tANpnR5
DECilPN5biDVs3CMHxHSxKBRg4GZsXUOx8Kef0G030BCGeMw70ewRlYAZslGUCBP+lctIok3WC3S
HR7S23qepSdtXXfBXap21jRPr7UETJ64KOsbfnb6uhNGpwRXIgQfex6/vCiv0VIgotrVF8sxyeN6
c16THfq7rM7UQSayOtrSQuwpju/dfw6E1uC+TwxrReKbB92Xn6rxVv+fvsvUiBXb9j/vcbtUZP5w
xpNvp+59q1dnt7ql9pO7BNns9R3855VuderNZAvSyz4uhP909Us7OTRuidBW7Mh7hGExqvdiaz/5
hdy16QJ+v3gKPIicWtX5r3VpPtbYLz3oJFJfZW8s4eJ1+WUYi+B1iXq5Je7i8R3QasvR3Vss/3fm
WgxWL91FA4Kj7pQOrYFvjPihGh2kgp4jHhfW3Hdt5tTYsMU86nivc4xWOVsyUGAZVFmdIpM+nkG0
rryPKXgrIny+82m8qhJUzpei1MeHr5KwCWz50+NXyfWOxVLpT6oUZERIXHQDSsv7Bv4c2vDYLQ/q
YAKE3ZWRpQNRoK5s7L8aWhCVWK74/q7Tnd6F4b+2IKoSxoxQx9sdGnQCHtJYHMo8wYz+nztDjg92
pQX6MsCEE7pTYe/QHnMfO0A3j3blpcfZ9mCWDTXQkvVgERW5L7CeNyN2I6xKqeut+GC1y8TylJLq
mya2GbZuAl0de5/HHtOkVJvu9GQetwWRrZ+o8DSG+7NFaW+rZ4V5Z2m1d50H0mqqoYFtjm+n/jmM
DhzOpfsNIcs/zLKrzgVmDYgA3k5T4Nln0rpy2aSxWZ07w8W7a9KiE5YOxJwhVLpOW7+KARg4M3x7
IrhXvxYscA4tVthb1VpALrxvx+KdYHTebfpxCf0+kc/1mlRFZWYJHQ8XxyEOMAWAIYWtSF/qZ2lE
y9chK8d/F39qi1sg9KvFF6JC8FLWs2ipxL+KquE/dfnar/ZLLGjVJcbS7RhbnGMLHGgSgozHXIid
J/QWVmySPhlOCxOmkc1PObivwaRbr1k/2cfMs6N9Xg/RNw0awQSU5mezIDlaDnN3TfXCup/Idm6a
diofpkTo8hDHMNFKUF7oYYzRyZAZXpHSjB7N9cCuqbmOK5EtJdy/AwPLIl2OuMbQqLoxRf8mfJ2e
1T3UQbgJIPB4Dy0VXJqwF7zNkTK0rfm7VdcobZJIxxWqTw/JACI8GhxxTdFxuFaNQPNVRi6RCIq3
BrEWC7sD+mRhwnRr0FynudcAbnpNiXJuKb0PK47QWhatd3EhFn8b+5/uWh3hAXXq1+AgWYImBMEc
Hw24rihgjRruqK52B3nY3o1xQeJnbVB1qtUx2OYi1k4f4LDNBg3CUCsW7yHoQIj7np381Of8WTaN
9loD7TrKxTb3eVNqH6WjbVSHGYftbd9k9p26MiqB6ijrFWxGngtDJ7/7lxVE5+TMdpn1kLqO+UBE
ctzHhYaDyD916qxNRbNZwxn7OZgHOITsjIZ58vljcq06OG1uXoPqVRWsigEiLAD9nabK++W1c5/t
WHfnOxsG3/Z2VbNeH1v1EMo58g6qQb2VCOwDFj4xIvOrK7YHFV/rpXif8Xx/GGojDknoE3Bul/ng
NdLbqW5+RIrAtQPm3bX1//sqZ0iatx7zJc0yh0fEiYZH2AhIfVj4JJNJurvV90lJonhZfLaDdFMN
Wa7rd4RYT+oiVc/nRfShG9cQl2c9kO0mwj767jfd0T+UqE4aHNAd8H5rsUS+3/Drd09q7nYIwNdZ
sehOEseoI8gs68Gp5V9X841+gB7+04r739wuvv/S+VMKgN4qTSMcXJySCEPPmzSgauiG6aHMM31r
5gZgYOnfzwaqakqRKh3MQ6wn/r0qqfq1SvUKFhEdvhK/ZlkB+LNd8VLPZvSkFc+AhKG8rIcFS6Zt
2kzJXhWBi642ys18aNIFYUu/v5NGNz84S4GQJVn3DZSq5aQaE2+a97gwlzvVit/tdClKfHhUa1ug
6DWD41KNqgqmBVBbe35QJScixhDJu4jtTWluV7/pfLXTGACUbnMA6RtVvPlVfxndqPK09pGN1m2U
p7Xu+RPcaGN+8X1kO00NI1OWvMuLBquHzcT0Nq8lVaWb5jsysfm96i/5yx6wiWfWWXv4wIieBmET
wOdmAWQKRDZAipnY6JjJFXssloATo0+dP826y+rRTu7JS+lb3tD4hKydycI2ZNx8mtqhBlxpZpu5
mPHb0wZcAvqPuHOCx+zsMtg8eXC783km25oX3sEmur73vcDd21X+Uae1Bkjf1TaC9OSRdOwJIeDk
KYgY3A04it99At12h0KzYdoWGhf2dFVnmgPcqKkRcDRdftZUGwvs2+tV9DjYEH9iliYUS+SMKXnU
I9yOZWRv/cokiputSPKjNz3NwboiCpD2jXl9JDDm6myZ7bJ5MxNY3shnnHn+pxAY2x8VEnvPtW7F
p9gvPoMh/iHSODhEiREcs0gjtsV2mFky4V+0vDnJnB/cFc3gy+mUtjWfFf0cP8Gm2HbCGTmpxxom
4l4ge5BFoM8b47W3jO+BYfqhDiJsa/cR0U7NC1uLBJE+A/wZ434zjDw9RAlKPKc6bLvQDNEfg0BH
/pw8YWguAgIQiYgdoGcP4mk9yS2Zjt049szLep5eJmCLoai6+55wfEzE/lfmlEjMNla3iyuj2ded
VoSjDcDUzIcNupIAnZJPw+2XH13TH/AvPMnFebDqVr8EEmwrk9OwC5K2DI1k/jPqf7Ql6svsfX8j
hc13IT9RGTykQfltKACTmHUPFbd6NkGrhWOLubypfYvLbOO0DdNK02E/JuwfefmB7tfe4pspA0zz
Jk/+1lkmbB37HTZAcwZyzO4Es5fQTgdCBpo2bsylzAFYOd/NxFwAfLOmDJJKbOjwCZl0V5dMsHOB
2VRTZ9fEBVm9xOTtnAyPgqnqD6BFf2hjWb720Z8NEroHSGhvGtFR1gnLtZ4IIBXJKjg15Uwei7fV
DfMKHpNPsjSoMhFeACI5/s7TuL0as4UZWv7aD4PxZnnnAQTlRovEqwEvZFuhbLCdGAOIeNon7MWv
9jKdK6HjxJUV17HD88mAIrNbMn4MEr3DIQFPek7iU9B0O8/EPDGqWixy7PGpN5KWxWfXHBIX0cFh
6B+Bfmztdh5BIdtno/K1UE+SAqRd/+ItFQnLuVq2fVS2Z5GOp7YHm4vUEqlZ4Otarx/HEY5ZZZcA
X8F1IVtPtj/xsFCpSRN1PW5xA64MSeRefQ+YM645om/cQ9cnaGcm+sYFASmQXjguCzwGGwug0IhK
48y23N+MvcbSPWpPxLBDu+lmUBz6OQ0E/PCmScxdMzfy3GcIpz+o0wbeWx7+q20xdSrKyh0OUu9P
VU2gC3QkV6m7GKr56wYxHkFpZIbFtIwHyB4lbGe7DbF6n9DRWORZBIm5d3r9QTfr5gyQfOEJS3zs
Utgfb+UMyKQ359/MVS40mSV4kmJVk2dlEDL7xWfXRFyhjDdR7eFBlfu/nvFz+kx9NnCz1yRhaf40
Xe9FRH1oktM7xXBVd146/FFLfh4RLI+17SLgW6PdTAa+KleR7CF4aPMsQT8Y41VXvJbJ0uzyHiBy
2/8uPDRLAOp6yKbW9W7REv9haKNTsfjaS4TAbzQnF8Pq30qnq/Yol3x2Za7tvEjy4yHsiPrPcK+7
YiCFT6LakNWLTIbvcWt3KBkm7iFzSajUY7+Phrbc8H6zS1FMhyDhCylqNFvMwhnum4ovy8jFazGS
1zcbti6ROGRpsV8IKB9dIe+KokLaJ6vexlrfiNUbBp9KbKLwTCOjme27Krpra1QlMh5G3Rge68j4
SEyPUI1sLzr7jU2/DMMO5qJz1kxNELPP7FMuELlou+ZPYVRViCe1pbd/otKThpOdYk0ucwxT46eu
tIwjCr1t3DtbFJArT77ouXhvbD0JA2ti6+sX18Rz431rjegLx2BT26A4mQaLhMzPPro2WMI+8+eN
J+/qLg99d3ZDEZQYvhe1v69I91x7IIttLLtr6fREc5EjQUwNHlYndDQpZf9GTD8NxeB8WFUMI4uQ
04PQg+OYo3niy3Olzb8DD/0rJ/h0xgL7T2s8lWSewkSQLmZynjazA5yvMgN/Qxh6OrLzysmuoWaT
F80lHTvGYH+y95hnmGG/On1aufEOoXsCu9re2bMfbNN6wDsjg5wqxvSiDoNw0gvZ0UtetC7UYbcA
xju8+BkECyJLYeFqYd+1f6aW8+6M8x+t2ZEDS+w7wNiXGhaiNxNHtF2/2aKD8E1iNrrzyvwVWXHn
OjHdh12bt8c6lsVjMYPD05L+SfRLaPdFvitY1G1NiFmIYqU4fBkjWNrC3fQGzsqNKSwEgfzs2BZ+
fIctTYTaj5VclqBwThErtbNIMuOcjhYMzaRcLlWajccSEeQ7oOHWwRBivh+SImYxC60VeEyzH0aM
Eck1Gbs6zbzHoouTXdzeNz20Hlu4JFMxgEQ7gyVx2eBzmCD+u1lRkJsu08mb20DiHSGcV9cKsAtc
RPMm5XHQXPwGytR/60jab1rP6VHbT9AY7oEBWTOWTEjk69+Whp2T0QzVh9aQEw2ybjrVju1sobzK
sGO4/JgcmD4JvJYPaMUd4GSwD+BUcf3rhfXBBIazIlStj8ntezx8hY63poN/BnGRjxhBlJBhffwg
ns6GLWuGDyOIhrAAJfUROEghOYvffsQVQwQ6hs0HFLIJUW0k3mLNOmM4aF7RnwwISHjRVhVTsZjX
UoNFNCUfS5fVG3hJNpjuuNs39sQka9vnxGVPHMX2cO0Qcb1KPutl8ts9gDP2ykxA2zoooFrmnnPP
WpuIUvCoLa322mV8ZaO9GVzeJRJDGVLe04hGMqIwfWytUVDUfIBGAfuNcdBzJ9vYuEDG97quSYxT
5A9/yEkxow0Cx796Iacz7wf0RLYghdwNblhWOBhW/tA4oxfOIrN2GSHg0HKGg1llAZ7k6bhf6uuQ
NfOxl2l0XfgsWuregVl8y5NIPBJI7UM0qZiyWk1/QAodRb9yeXTtmQm7aucNgQTQdSh3k5hiJ6sP
ab+BzNDtrdUEtS/TDYz47MEd++oULDitIu2IB0u9fK/6Cp+Rajk0uPLt5jp4Bxy87dsxhfjC8x8t
IH7nxhd8FBdsCIbD3QJa23N3UZbEYZQTaJUtOjiC032aQhkSERpfxpg/ulp2NdehO84JXLlF3257
tEM1dNiYuAXEBwICaLFGzqYPCi/Ui4pEJNNDl0bu81gHBNWdYi97qw7HiqBGFcT+NsMALpRklncy
qd3t7LfDGaEO9z4VRsqfbgG3IAmXGTYDaskS+sGr0rvSagDpWncz0nS7wZnTC9yO5sDC3+GdPaCb
1hwNFDOEJqNLx6OKOFT9h+0tPUZswjkOSNEkSUoIefaMXddF1aGKRb6x0zfpGs1jPE9mSETtO6M3
GeZRzOfSCYd5qMNExtqDW8v+OrmTFpak6++lGMUGzWY+uB6cE6w3yoowT9a1j0S7ATf0AH+qFgXK
0sFA2zMMlOnRvAwRpfV1I7tCb9zzl5iunSTbiI1icI4jH8fUwr9HyP0wxFoeDr7+YBPQ2VnuPIdG
p527oHoTwvXuyk773U78UJNjWPd23ZQ7OWe/pAV+p0VUHOecx6pv07t8GKdQS2cvnHAZ6Jj3UYVg
WtHd4oyRd7SbI9yDxABTuo8iTNeQ7hCe9tue7PFiR8C3pjrZJP3kbKTgf9LXZnHWxAAF1CIwOk/V
yZ8HnEH8qrlDc+yqt2ypLKAiFpaIJpYbgGVZkYnCvbRTgKPLxOLJaAd5gGS7SyYNylojlmPh5BJo
Zf3ayepJ0wG8IbAtD56Un4bIzY3VGjZPWM7DF9gPSz/Bklvikx/jWrTGRPshyXbIQbOCj415q7P7
qINEnOEo6WSvlu9SWmDlWBZseSjgUOCzvlmmCfehPvjMo9IOO28g1oFM05SjDS3dB1Kl03UCZIhm
kdznfvzuIVazmwITN1OR75YpdtkMD3xBwyD2bhzpO+Hl7xgCTduGkNkOyVV9lyegCSstRmjFrO/K
CT0sGTFFFa5thR6ScHstHbxNV6TdRkTJgRhcfs6Q3nV1072wxr/D7LJDxjx9tAxDO9Q8SGE0P+YA
OMYiFU+S/WzskGi2fPImAl5J10h2rHprstJnZ1db8XQoatfYpgBsQuEjJ5s+xGJyWN7IYVOAkNw6
XvaUBOLiOn6765DIJW9d6PsBOt5x8fQAxi8iJ4zhUGmGrNj3CL8vvVsh55XixYCe+j6a9Z30/DaE
rpzvo8BhJIlEvEPl6dNAd2fX9HJ8MQrCQgXsm8Y0sfoKAjxLLYS/miidtpg/vvBT+cRY/B+EP/O9
0HC6mK2tl4ORiQnKgdb3WhxNWgTtzKgA5jOJ94T4DDzXjQY2EFB7124GlhT7xkHBvEEJAnR41T03
ORQui0RgQM6/nUDQ55M9hzorabvHGozx5ycyC+NFpPmTFjXLZtCN6F5I69O1ycMvQ31O+0ycypnh
2taAc1VkM2rv4rHLhHp6wXt3a+BCt2kaA0WkKoI6F4FTyuS5M0tAXlOOpmPchBECqwddY88yNE77
dXAWUBB2VWCN5DpPUZAteziamGFkEFL7RWOnPhUpQICgOWF52Z+nUQxndXY7xK7dn4sU6BScGmZq
j3A7+PbDXOb+gR+3Plu5Xp9d4l37bqmuM2K/ZySRlnNasGkL4CVt1N38jmRAn0+HhgQjMjQXohd+
SKj/KoygPWdN+d76BQGU0h7b45IUbJEDWM1+PiNL3M/n0erRMvckXriuURSh46DOYpb2adBWQ7z6
MM1LeWYWKdkETdHO6at3NwEV0A1xxf0JtUh8dgu72mhJlbCX8qOzOrB8ZR2aZFeHsPs+0vT2vPQt
elmjc2gZDs+tnoFdTFiWhk1bvaZZ94fsyv7ru1Jn6mtKFgft8zlafJRfenGIVjdKtc9QZ/5aXK35
+L23bV1OvGkO7hSNZzd+g9RUM9DtDKT+2V2QlQ289N0q49LYSL3JTl23kHBftsaYPRlakOJmzwcj
+eYgQ4kSBCt4KaNowyC1voHmYajkNdMYLpDQ3STZHBVhokfRYcmb4ygbhBVKXBHT5DR28BI1FmvA
YCfrrN4BYh7khb3ljbRdjV+F5S8bdSqNpGb7G1lh0gGiRCoE+vdrVQZsrUabeA2GVGeADuZZwDHf
1B48tuanv+Q/ibv4fLMRGnKD6fjsjinjgYUNaiJO6reqzak6t+tBFdXBRsyDv/n6U/6v5ggj+n/1
Hr1A7udREFwsD0Y9bjBb/mRz0m+kjSrcztVsBEbK7Dg0RUBShw5xjf935aeIpc9hG7TgM4XXALnj
MID428+/BJ4SZAAnQ+vuorxPTrlWIOf+0GMTuO+T4amM6ruMceCMSjYOaXXxAzm5mEC5hKbV4zG7
mA8SbXjC4Zq/87JWCwFGk06I0+U5aoqSsXsp9sYYP3lkxaLiBd/1t1b3rcOwhgl0xynOU4xMZNua
l9nA2uYAEcF76Vue4WDwwUsW1WugaJDYD5QxRMphPGmVm/Ho+PNVzAiyOZ4mWTURZwwQb2iG/Bzp
Al3uTmNZBRnrwldzQgtGc8KFrHOoTYC0fMsMsyC2X1A8Kus6OwfV8osfG38aQKsneyzx1jTTbpuQ
IjPHLriOYrEOBJVrWGOblC3E1mll9aAXkBoHtlEbkddp2Odx9eCkZJwRskK0vzxAtF+2ZGECeiH4
bE0o2+JxY/pL9gHqv71EZWpvsEQut1JbmrsM4QzLqLT3mmF2702tf8rxJXrCO5OctLN0f0yZOHhL
h/d8Z794nqgOPALlMSKO/l6VEYoJqfajj+x6gzztAGJU5FdNZ98jg2FX54n4EdfJG5GkDQ7c9ucQ
iycEUb3fhSCexrxglpr7kEcsX8o4bcJWx7bNlu5PIvM+sQDGKE/v+iPBkmdSg3Bc+gaiFdGSbRXL
7GSiOL/1Cns5omK6HBZSB1tQmtZ20Tq5Y/m4reoxPejNGu8IiEiVRFo70btXgP7YFYrhuYRPYqVV
8hlptQsTnGSC+ZLVerWSV5KdbrnLsxz1z04aH+XYNaiTQ5gk208eBq+W1E8DdIDGcovmcvYk0qyA
3JrNDFK7bi7yS1PU48VZo3czUN/RaptjMLTaG9bXOxFYhFRh7G2jPt9NcRq/gRT8KTCaurdbU3u1
dEfDPkMfd35fgGx0qmSft5P/2RK/bgMfbL2M5guBz3ib28gpDWSQjyjyb32U3H/IYLQ2XuYZD+wA
rFNbJ/Ig4Z69JHYH651M+O8W+WAnSH+1GBKznjasp6DK69V7xD4G1iCerCYitKGJ8o+8/o2sQEKO
NKnDpXWDF9DG0T5OPAjDzYLH1pItD4QYfs1md1pm0b2MsvOfeoQtkhI8M0bT7QElcIYjlf/OebNn
lfPOyKXl4a381ax6qkpVVgfV/Xb1re5/3kI1u0ukxnnEyrRTTOQT9sdqavx1Wo3YHauyOlPzzZDo
dFLlf53e2m/dVZ06/KdO3UfVzUZXbi29nkL2djnab2VZM6mup7rHEoZw6t+11mCzIFjbcw3I7g4/
tr/KX5d+HcVMGlBztH2cieasDvU6zY52hfiYKtty/ruMejWryCG9q2YzfnYMncfBL6wNIKL4WdXV
hcvontrjQdWpgw43XU/G6O6rqnCzx5hh7HZRh3PjyUbN/6tONZRyacnvrFrH682/6lJNhoYx6Kdb
HTvODWL21kNl58Yu8ev44NRIjVda41z12tavUREkTH1T96P1jfcCIPKLqWvTeYlEsXMxIHqq5oXt
UzyHSLxVnwmIi0OKAeSRxAisZdiJmOxtDTMYtkObE0uJynu3GuSdneYHnzn2gpMnS6Qly08wxw4Z
W/5LiWTrAXGXt7LNvSv0Q32nse1iWInd+7GbUlb4+n02dWfEUIoL7r0CSx2A3KColp0VGC6mJwX6
cdXyQ3jITvJFBy8E9O/LrtU/0Vsrt2J0y52+GI+km3u2mD0yjVU2bSTqhge7rcj06AgyGSZEOZbe
22wY9LfGGwGMdtnKpiCSlOMPhQVVbH2k9S9L9pKdMoDGPnbel9GutwXcuec8QaSgnqqfxPLni6pq
Y7O/BnlxUiV1gCgc7yXU763qr+q63nwLnKG9U6UhqRYyTNN9180BOLVObKsiG59LEZXQYJNxp8Xj
+KzqkorFLuCoqyoFuHJekqb4jQzNXx2WCalqopJgUNZ7qENh/pmMjnhStwnqJTnpWBeGtw5Dj92D
rbX5SdU1PLd3nRZdA0kOf6626CXGj8ZS6Jh4ZvPe8+M1PMGwrepiJ3kqSjKoqsqpBlC3efWHGtdV
VTIu80avDfOgiuksq+eZqPjXHUossE2ASgrzqkCuwEEf0zr1jqlkfEWy5W/Q7VcXubA+N6Jvt/r/
9iPEXwKHtMy9ut+t42AkLxPZOHY2xbhBwam6RzLQPlnTqp/TJFOo6tRhqPTqvlsPcaoB5zTnZdV8
gprzT8Ots5Et3rE29cdblTqb86i6v9X5afFbD1pWP20ShH4r0/vKJGUsMOv9OrvVuVoHiKANzqqH
Robpq1sZN/lRMwHDdCaq42ltY4aiF91bTCBoF7Fm2KuiIaoCN4Qe3rXnyDcRRSvIZ40Vrp2TURTH
VAhA1WtxFH2NYzA4E6Sa2HsJ980KcvBtlU2EeS3aJNWPpgS53429+zaV7XgUGis21ZpPMjt2bT1v
Yxuu/NC53jlqWZS4GdE5XTMEImm5++oNJVuwQLyrklMY2cuaJ1ClxI/cV8t2UEnqiidVVfUxq4mi
Xu5UEcSUvcHD8bNB52FrTk3w6iSDhiRYou2cIPBfDZZGR71kUaeKFVIv6K+xyFGdLYaLRxgMF9UY
geh4/Wbytx4242zxXNX1o77eNOtY7nZBUN6pjtgSs6abe5yRMC4MVd3IzLMTEhWqgP19kNQDJBqm
vElNbGpu8k0vIty5pnG6AbrIxnLN5ejlci+8IQf7GSeHErWQ13h8quu22AcaxtD5uOpeju4LQQKH
5K/R7ypQWW9aNhCdyvVvfZwxu89l8eYY08w6n1EO05ictbjlXZYEujM6ovnboE0kW4LoHTloLDgm
xJ+D3j6oUlOP7atnnf4fY+e1JCkOresnIgJvbtNnlrc93TdEW7z3PP3+WDl7qKgzc2LfKJAQVBZG
SGv9htEx2tt4WTqggi6OrnvQtxKkqHM/fGtGIllpRUoKGo1+0vLA2YbkBJYon7PtQbrso9TsDoSx
ltiYy3Q+e5k6I9+aehacPH2H+Kj7aC9+MFLo6ckwlQcjr790uoIVj1tND/xoZDiKkXh1ytpFMaBF
xiSPt4FdQjXU0RBENav43ub9o+9X6itOhoK42dSm579kxLWSirm6qlRcn0kDXbQUshUucwy7MO+C
PEivTdroRxfF6J/jJv1Z2q5xarCxuA8t9OEmprg3WZX9xdy7+ema4X0/ZtpvbDYOiddYLJYemmne
MCHPyWG3LXAJK9l4iCt/CRb8dZjXmwBvjDczbs4RQN6fWoYwnPKYYmPyrNvFDcq8+aHQiNPmSpzv
3SEuSXpHX5j0VcfehcgQtl6IPn3SPpp9URMIsKOfdfhdDWb76DXags7P3d2kEiPM47DAONslaKuC
jLVn/WmOh/x16OKFXZiGF6mmFXqjgCZuYd7bj343kYfqhgquhjE+RrW58Mvi5gAqOD41FRohlpKf
sHvCxCG16xNBv3pvLrRyVubGM1N//vxMDpIExQ4Q1D5WSPST1Eo3sd5GBG/sjak/4Tr4HMyMQAZD
7SHw9QK37xzUl6KVb7rTolmb5U8Wq7W3fna1p7bRD7IP6VPvpsNDezPavzoG5zczdLyXrESeH4uM
t94yJly0MWFe9o0IwRFrxtV0qanoLT5XPZH7pdaTLH7OceKVGnrA5XPjJYfQL623tqgw282zo+zr
PEt9cvz6dK2VZvXUDvPZVBMVWQv9lFTpfJ8tRasON3Pc6oRrqJVd0x96V7HRMtLt+1HXHNa8U7Yh
ooNmgDQay57Y4hszTdlNptf2vTpo7PWndt6bUdQjWLvUZZcUJDCxeervpXI9VVY1FknVgjBqNoSn
oc8ISzYhhmmuVYcQhlAOk2qx/AGSADZHL7BnshbAiaiOrU7v2VXncxdOr9eq7NHqsr9EVnKfpf1f
ZhEX54yI133fV38XKGA6e3zlqu2nHYPqjXc6P2Xt2xqOZmyaUas2AMiRFlnOErUEg0Y9RjDA9IMH
I3HHQ9hDptRSNXjgTYIkYPfzdLt4GEmb9HOxBnqQqluZjzDuiDIsx6/tc9UgX1TbCrqMQc1Uztd2
4eSHME4p8rjNARhDsRzSkiTy0haZjJ4IAQXAOez2NbPyt9Kvwnuped7kL9BKHMmXnUMbK0dlsGMW
0nn3qtq5fmfj+wFipAX0Qo8KWCqL4xephDU5JvTq51upai1QDsh46VGq5ZTHZ3/wQA4vRyLjmT3M
Q3T9w9JkW9M2qtPgWWpWNhBiHdBEkWqE9/veNpdA9HJ4aFvlBS6GvZFqqjvWYw0FV2ry+9pAP6V2
Vj/Kb88WnNdoxQp+msvvXoBFk66Ve6mWmMvzaOa43chvszNkkGKEoJaanC3y+8e0JMRLYpnUmqXl
6lapmvpikywgkDxVjNVm0ZxUm8xQgPnnmzMW0yYOAuc7AOKbmi086XifGmv+Q9zifSIS+rXsoIuQ
lA9f8PnmU8/UcINHZ3kPgiM9lYXtX1pjDm98X4lO5CHzU4GI54Oexe8p8my/2sl5Nif82h23/JVn
hY3lcjJetBJTYzcGfUPsJ/p1JhHfEMFnYaAFbnyfjnkMEicIbkiRHuNxfrXn3Nggxwl8o0ztu3bu
inmTVRqPN29qn2YPUii2nT4QDUUi2//uoPC47RMY6O5QkU8Lqh7AFdBzOHQqGpsdLBavHW8Ay8/n
uql+YJupnC0tm16truKxGx81/ODf8V37mc/ulgQ9yt2lfwjt8HfVZclDFEfo1qaOcoCmr76XVqwx
aW0Pmqvbb6F9JCWWfjHmeTgYShTvXSW9CRTvJ9N19WLW0W8zKn50Y2iS3qmckwZilCybi3EWQmNj
HacoMEF+8EIj+TaQJEonywWKVJGsdHixk2r0dnpIeqkCCPBcFEci8jEpP0zP2zzG/AV1YrIE2pdq
DryT5ZH5BPie7qsQeUzTAaw0gIVvmt6/tb65sL7vh1x7NtTmAhG92pCFCg5qQUTMQu6SwMtIvFdl
bl47xsM4ftNxPDGeitZ2T1PWIX84AlCut8QZlZOmkFeD01Qd4M7ryIP4xuUnUA/1PiUCtkNfyd7l
dr74yM5nPo9IbNrB1ypz65dZ56NNk/7gkLgH3O2EREwpFHMMb0cv/jnlmC6OA9q5WC3+maHBlK3u
4QYYNFurD9snkrfa0aqs8BJYOVH5qHR3Qa4a7yA/fwxWXP4xUcEkF/Q76roK8ndIsL4oEYcY2m6j
IlJ3xrlveFYLLXqsQKlITYrKarUDxHmCY0sPKfxSB+kyejc+ZJVnZFQ0YH/xCWzEPsaL4aHXTPVl
IrW693Ry3VK1EFK8z2K04JedPejCl8GAjD3a/a00GbAPjk5kV7vGTbQXrzdaUJ4AiJaaNGmGheBb
myYXOWD5+pwNvszMXaJTofmL2mfZvUw+kFYzKp+khidVsE9dHwudZefIyoZ8dXuRmqdr3UukpCAE
HCTppU3HI+Tce7kNi4YDpGBScuDVwF50OSBwlWmfVIkKGoEezKrjx04n+7DsVJZiHAj8KZAGztKD
UPdw8QtUoNZTBm56QXw1uf7mLBqKbeRNL1NMuGOyNP2l8bFGy+vwkmYhX7qijf/YrY2uNHOnZye0
n9PhV4kn7isxze1kWCPWJLnxWo7lzzBBaEL2EaJVt4hTeicQo+arreFnqPTesJe+uaEHlwqbmq3s
HVQyPdivW0fffOR7XwKGqafs4oXMIKCiRc9SII5S7KvEL/bJP236FGWboPIQ77b16HkKRlBevof2
t3lMw8h4cYvOeElmhUEfTMtZqrHidWdtBh4iXbTBNl74gE1OFl375w1p5BGV1pO9HF4F9QG4u48g
Oty2SumcZymSuGG0a4bx7ASx89yijX4/xgo0cx0AWmEGsKNxpDlKZyKC4RNacqxp/Dbfgvpt9lyg
cQ+w+e/z1d2fIlP8Pcx+gFHYpjzDpdOxuGu6a1XaWrPe1RrfM6lhYloc5wqA3bWq+xw1Z0cf4MaD
NI3GTDqvi1VsPargRdqm2b9oOS+G1OpW6U+tVRf04I9K0dvTQwk45O7aBAsSR6vB2xhOHj06Lq95
i3aWPenmhtwumWJjCJ6l8NTwqBbGfC+10Xeb+6h2j4WeRsl2bpYocF05G9lbRHzlU0sndNYk8WFt
M7zkt6eqfPT6snnSIlhlvx28RcdGfZaC5wgFj55s9drmm8NbHanjLYo+6nMf+PFtrdl/rR0S1iko
bzTNcW1zsStrx+tJm35AsAIZoa012tOtHsWP7ehl93wDs3tS6JceEsRFahhl2upGNr00fNZasz1/
aJPDrKb4Ubd+sNPKKgPkkztPUrg1UUIHQgAMddpKVQGkSy6mHnYJHNWXOvbLFz8pCa95cXSUtizK
iVXGQMzDvCi3U+WrG559/yydTQOP1gKVYsME/lOq2GGlDLP7oIvql3oun1sChXfovdYvRYLIrRkq
/laFDorXw3DjdGbPBWBnCHxqRyIVpJRm1y/qVMcPTeyeZac04TOmEbxvvLM2DeX9ZI43dh323M/B
eGvMobx4Y92BCpqC7K4Oyn1e7hV1KHdN49Q7zQpmgEd+czAVw7nrEygace8ni/3YHh+3L43hF/Dh
+1u/7O+sPkCxPSQnBS/hh9/FBytE8CCxWOkUzAC8UqtOY2T/mt0cBFt9VvsA5oQSgulWe33XMgfZ
Nsw+cg9/IT3bzKCEt2OkQCT1+ZpLtg98DOx6Ewy6qgwXEBNvWu1Ex4APAgFuFUg6IOW+12/UGa25
VlMMkguwk1zlmI76O+suBhvQC7vSUO+zLj1jRq3cVl0JPbYf3HPWQ4AzjLe4GWKWfy7rZNCeWR+6
L3NmaZeJjDbxjpZgolFssnxq4Uxt1BEnXdSJSd9OuAF4ZZ9s2plvJIvhO7V/0sLGe1xE+CZIDPZU
mfAeA+PWbGL1oGCMsimi93meX8kI7aJWKw+F3bo3fYYbDIEANtdiGlCAt43qBtGyLyAsRlzo2v5Q
OiE+rrru3/f5L04TXpBbMTboPg9bxzTI3BaKdpsxV82sUX0yUs48VNl8YyE4G4SARDIFy8VEh5M3
JadGG+pL3fn1HvvIYdc4TnCbuvW8U1v9SzDiHwBiqtsHMxQNdS6fLOAfT5VuvilxVJ0y1BpvkUkE
V8I3ZZ82TntbFgVREn2AvzX726Ca+luABKeuRpCxrZNtXpdHLxu9c25M1S5l3sDSygw3Bm5a27rv
Tla1IAKDTtubg50cAAj/QKrp+2ImejLJkm+5Wv0WOFy3RZ2NCB7Pjd0owPWStr3RKNFJAK6FlgQr
9s7ga2/YsG3UH1WiT/DqzPpmAGhwVpaAh9E8yYxaW6bVTFF4jDryIGmIMEueIBkRDa36pmffe1u5
T1N4voijbNP4CfTyn9k1qgv5N5UvYVKjuaZepqLSnk0YHiaPPeleux4S8DdOtTXyMLrt8iq4BCMz
jEzj/Z1CfHnSrkRub1ie3jIjZOX0aFI40RtGvUwwE2KodlXXx9Cefrim6t6ObtJuCQW2IaHQK9gB
bzVyS7ZzDvoQR4gAMo2WY1pW1Euk5AtEgHw7xNGvJitxyY7ME9/yPgGxgrxVfeCC/qlTLGJGwvBk
HzDlaCvrkcCIvolBl+38uHnx3AaOmdvg/qYaxTmsGQdjxdzOQ99sy46YQJ0/ommq3vZRpN22S+GY
GFY6kDDTfBPqgb83O5B6oaazQlGcjrHXavZBkrhbQFmHqAh+KWQeUGKIUBQilPGzt4byvUXWnI/2
qcuxsXNcOE16QA5EHaGnekyP74IGIM/8xIqk3ZL3rErzHlvzbIMbwFsaqyF/3rEWCPVuglz8MHoE
2Gu9m8gKB88Iq/D5bCsQSr7agcM349sR5OUG2yxmFSwKu0SFw2O2BK/nNDjY3qI+W/W/AtfPECgz
gDe6egqIwcwBHvrHcMaqUYcwv+k0qEzt7wHSYATsd994wPlq2yHq7GzMvFW3CE0Xe7XoQCh3CgYs
mqogH4leTBD4JBZK92WqpucxtJtbQo3Zdu4mRNGy9gH28jOR5mZjoSd/9iYdFKjuW2fHdi+K33sX
JfHdi7XgdKq4+9643m0ZMcyajcIwllbVaUZhCQvVbwNA1GPVdd/wPjDgBNvBXimT6W7Aq+jWIXhc
LATiINVfUse9Af8wMcsefa7g8G1k1U50IwC+FMd73ej8TVNAosjiikBFG5hk3UrrVLlVsbESuz0C
XS8AxXkWoBs+BgfIzBcnJymlF2huIR37UlqdS5Sn0HZJHB/LqTWPfV15f6XeK1ymTm39n7Nd7+C8
8y31FoiM8jMy+m1uZcFFHwP8ESu12bFS9049wLOjBQ4U3AkpKcVn8dZBuHesgqCHau6YM955ozU8
pgMaRQ41xGSSfWsGr3mm2DdrUQ2Fc63azPzPdg1FDJuve8tn7ugNFjhGNwPoWXnewQ98bxt6qK9p
DH1blswbXQ14FX3TuJnrmLQps49faa7v8yCZLuqMfBNCUU9aHPy2FocoqDq36BbLw8jqjA/xUizi
OWY+areqWbdPQ99O9228jNzUvDJon+qIqW5Vp8cycNRwmzrcRjBhZ6Vl/dH1KTMPK3pPUh2dQ7N4
tIzRPox5xPp7KXz3bvY6eGitFu+b7il1muQSsjy4pL4T7YwCAgBs7OjGss0nPTBgb3gjTxR2jwOI
K+J78X5Q6qcZg0oCeyzOukXgTMtOggGzl4w0VGFgiaa1eF2BwPynUDryRT3apoWHXYYRIqnllyA1
xsxrCbPg1+Age74kApRZ3+s+tq4YbsGRwAzUg2Md9KCxpmCYWHH6HEto5BZB6TMPanHTmNOjGs4j
1A7f3o2o0mynpYpMwbTtTW6WmboAzZwwhVfSIT05a6CLPLO4AZFxGiYYKcCV7juze1Ja/J9yM052
Oiaa81Ywc+FC4LfAn+2dYcrhFMzu/ZhqGlPBLnvwSM1d4qZ6n4EbveG1Adqw+B4OUfqm5rjEeO0v
t/B5uCVK4CyhgnrWWemkPFCO52p3Ukx8wgBYecrOl95ogGOvVkqpAPb0QQpMdW5e5DS4Vr5GdZCf
s7hkyB47Z4dhN/AQUgqA4Ip5W6CYFjmFzXthb02GvLtBg9JbAxTAf204JA1/D8kR/y4mwHpK5vA9
RAoO8dHDhLXcznFGCO4L3giA9i7RuLvo/6bKNu3rP6xr2pt2yI71WPOZBBWYOFhaqwkkoRYeZ12f
nfBrkZfGFyTkUeQcn/UksE7poDzPBAEWeqt6rMzFeCD+pnbGKfbGkGz9zotn7xxG1n1MKm2b6sgq
tWqO8J8BYty+cU19utXS+HVUWaWGVYCMYghleDFpqnx0bZKGvwcU6P2qABFkdXewSXiD5Srtq3BE
Ov3pBkd7AbbrIo2tTCwETMZpbcHV52nf7IrU9h5hATgP6vQ6g+B7NAAj2HnQHKo4+VIyMUC+MgJa
WZJMleqc6hlzvjIDoKkox6RzQ+ZPRgr8xdrlQWdsq7LoT7AjitfOrJvTCFtkK1U9cRrwxrWFX6jS
3DFd5v9pO3unl8GvyVamYxGn8w3CH4/9DNjbdO3kIUDK5SFotJrMMFKYTu+ke6u2q2MJDdwIYGco
CRJzGT9vYWq4A1LBTkiSsQg2zjxme1bRDwZxDkbxXZY9dCFgse+5/YppWXvOFsxMueDqQhAWZ9N5
iBbcaG1M6hlgRLggSaWY9OhdUQx/H//TJO3SPVteu/pSBlxXr4VOt8mKlFKAno0Oclqrq2DnHyYc
IU9W+Bo3IAX8l7EJ0kMAndduDbhFw/iCUDnqhnjeXXU1BCMkuKHMZMHgxg5K3ovghuzo/BSS5Phj
cpvgAi7LmvdMVvklsilvtFXBJTvJZjITQYKFxb831AVoX7fVURAqleO0QAqZy2aXogduHTR4Pfib
RNGWOAKtAVisPVmVr46S7xI1wCH3l9kPoJiXC9csZ5StFZ9oa4k67wWqKI3jnE3ZSXpGTsuVQRYx
+Pv4djmJ9NJCddrYTpbu5FcmaE2TgEX4bHH1OwaNehSFEcfbQnIfzmA4f3bL/RvNyDnlqFFLDliK
RK6/bMYskUlpYXwn1SyrjmGp6PjPLL8pB/cZ4J1xkj8pPwPn5TCqBsRJ+mrvleUvOS4dAzjmy228
3mFpFLxU7pN1sRbS6No2lnp3RGoFTyZAH1fsrzwN0G7JUI9TOu5Vvf4ueGApBmDUXQ2/jngqkiNZ
NdiYEVVOyhjvNntJel9xXqEafOthLu69JuSO2kiIHtqkeZF7byfuw0Dc5zDXBsO6NUTo7TF1J71V
XFKH5V8botm23jSwwzoQ6ibYye2SuyFbJR6fyUY25SmwQt0nr9xtvKLPL/g6eqDPZHMpICLwbCjH
Cq93xpYhmQEiAHPGahgj0A+bcrSDIwVIZNfIL9fNOe1BQ9nRSf7e2DTEqJtd3CZf5lG/yJW7XiWo
pZvCSqedXGu5KklbsP5vNcRXFgyA3BM5Qrak7fo4SF0KI8UxpOlCIJqIPg7ds9z466Mpl2Z9GmRP
TeRzU4Fh38mlkB+p9zXXpw0KfUsEnVmuVf1oF9sQ5C6v19fMnX4GeGUcMmYDPHUvWpW3MG3DQz5D
dG716Vlfhg75bGex7RznYAYJjB3fRoXOiRJug56QleTF//OHP/wG2cT2CrK7HurXnte7h5oMDqW9
oe9kCJDve4fc+MkGkDU+p3B5rxf3Cqf48NZ8AFV8voIGabwigjU5NwcjzLV5H7vhN6XL1P16hRkE
L7rjQuleBxe1f8wwsTzIb+n96iG1Z/WARmM/b5ssvG0HXQHmsYxDy2stR8rWf7Z5XTkjHBAmO3kS
+jg9MIVh6bI8CPqItJMJx3p9fJYOdjXTwdS3AxJsJ3mCx84aTlNusSyp9rkzYHzkLuDK//y7dpGe
/RCssJcbwBUWQMr67M3xnasvAEajsOtF3obhbRmW5UmS6tpWEP1ZRiRLn52971QDmJX00QkUxkjp
L8X6tn54RK+bsn+uvOHkNeZWnoTrIdgKHJX3tiFBIGMhC/bmiEL3eX3D12dZ2qQaLE+h2veHBpDe
MXSig+wz5WGXHuvxnx9Bqctdk63rMVK/bn7aL9VPbdfHtqxs+++hB1s5EvypeQ7gym1S4DFFCsit
t0E4Lx8O3YNoGugsVCf9gA8FeXrmBXLHB1vHGNR5yOf2yWFuwPrwVidiMasFHtvJUw4oZai7G2vB
qs5j+ZQPbncwzZmpRKOrOzUoiN30CMxsSPAehHcw5YtdpDkP9S6IygcH8+L1xstfler1dVrr0rg+
Jp8OKYa0PfXYD8rDKEW9DNeypSfQl8wYzpNcfTlJAZ5xArPCY9f70Oq38pbAaqdVNj+0Dq7xV24h
oiTrlgnX4D2kuq+2cClCLlgXK+mZODjUkHjBN4yJ/hb1wN2RMdnLNZZCbnu8TE8QymWNPKU/8km/
eLGRHdR5vEnMEoEyrzvJIKMxardwdkvUc3dhEVy/AEb7C1J+dpYTyp2XLUb6dmHD2NHwax68R8zi
3Ctm2U/sFx/Ps0MuT8Q6GKia6pw5bv19ejtqu36CeL9exTJzGEmT5TOTuZm18y3oQkIqgRfwF7hk
g5m4h/yodCG3BuXEQBdl1Kz9VcdMJlvgdavj5DrnCWAO+dwj9Eg0iiN7m+EYdp1dXVdRkRYU5Nx0
7ToIw6W+r43EOMj55Xf5djSeW/1hNvL2oJrGk9zV9dbKVt51P2NjijZjUaD0D4X87wXaOnAo8u2X
+nVix/K0xJGG5QMY/72W2Tns/DYf7hBkN09A06qLsHaGqKsuPAt/yjDLrvdX7sQ6xqw3hg/07xR6
pjl59c6CII0shmPgcFLwEriM4DsUAvcll0zujDzWgUrs0QIe7Bf4hvwzmEuHdURf7+T1gV7G+/Ui
rHtlS7r8/0/FXG2EvXS3DvXyY6R6nYuvddm6Ns4Rth9MaBFmkImu0tknFY9F6SJ/9jrlkk0cNnnV
rpvktf+G1V8/lPI7P8wyrseWubsFFnBLQhB7DD70Mn8lOULoWl6TuUAOZhtM5je0Vognh31yKpow
VPfS/brpL1/QCDBIF6TXeZw8qTKjW4u1bZozUg4aSpEaMLFlEib/zlpcUZJS/zCXvf76ch5h4tyN
BbpuPdsN8PSDTZZq3qLXW5CE+uHKDzHri+7q6lmmZTKpky0prqdepoVSJRGE5nUAAWTtLF3Wqmyt
xXob17b1b3w6NsrfOoQ6GMMYM2Xg7AAC5Cepy5vHFU9Yxi/7rz9+LrViEymD+mEaKbfw+uTN3wOI
9md5XCOUdAFNL/cg7DokN+RJ+fdNOfo6VAHKaU5ume4+U0ECmCLrEu4TJ0QIHrJ33bGuAWWHFGs/
qQ7+z0Gr8/P11y9P8pXssb4z1/nM9WGWVk/PO/In/7x3snXtJZuf63LQ9awfen3+A5+PUjQSG639
qs1Izcq4ss4e5Nh/a1u7yN7rPFs210Lux1qVLTnuP8/6YTkjvaXjpz/1b22fzvrpLwXLgI/RXN2F
MPqWVxwPZ3IV1Xxdq8oLLwWhFMiZ0IhYvC9htrVY2+YMT1Dod/SpWoPNaycZbuXka9cPe2TTNwMQ
QqTgr0+0vCzynqwvy/pS/Wfbepi8d9Lv39r+r6fy53wh9xcxaL9x5+LQxrR2mQvLh2strivZtf4h
VvFv3T+1XdcTy2mvf0HO86nP9S8MiXerKcMftfPCrQwNsgaVrfUbLWPIWpWtdUK2dv7U9qkq/fwe
wYD+p1YjiZAUNkQ+Xk5y70xv5RG+bkqr1GdC2Syrsyo76F7xsg7vgKmgja91ZV5o5FKXkZ+5UEBE
ycos9xo68gOrnbcyPBD9R5K1QRn4b7raddCwVWIIMroU5QwJE/G33b8Nt+uj4Miif+2zPgZr26fH
RaqydwyalJCFC9NrUGdz1zl6Om9l/ZsAMCBclIyvQTtEh+sbLxdlLa7D6lqXy/WfVdmxvrpSDQik
/D18S/3TGaRtzhKwE1rCa7QO9teJ9XW/3J/1yAavEhZv2dkiMGIsEZIPK8e1mxwrhUwM1qpsfeon
g+ja9uEflz2fDhm8StnPxh2owMcaKgWuAdKDSLmhgeRYPlwljnjtiwxdfpZk2UmuTJn0eXaaVWfT
ZI51kpd9vaPXd/9DMPPDVGHtKltye6OiJ6J37XQNcuUOoidGHCGToqOVPcxeSToGNRdtupdX9Bqn
lCdgnPW4+Ute5L+jWrUa7LHOJnXSkBzM8+ycIBEMSxzSmhR1Q7Zys9Z9K1DQPwutTbnoDjuzhQEZ
A/Ia+bB0LTiaun8jnG2LBECkol0jV1XuS51BZdKr4rWM4ZkIn1xfbvDcIrrTXuOZny6/XNQPt+i6
dL1edVmzyOb1NY9ITs6eOe3lKsufXQv5AWtVLuyntuuqTvZ8JnOuPWX3+i/pYahvbaz1NtgYYhUX
5P57V8Tj0UAIcK/DmKUK9QwB0uKMzyR7LZ3cmeEg07Ps9TxgnnqS4N1UBy+Rlh215RxqUmd3ZVC3
G+k1d9l4UubS3Kl9BkhvGIpNE/GqS+Flrrm1PQCeGpii2zRxD2oUWvkeySAMl1nZ74lKghqenHOj
B80DnCxyzYjGQjzPHNyLYvU29cfXBdH+HCAD+wz/pt6hGjeiykFV2jIEj7KE9EQ9ogIR21X6HHsO
yoJmdzfFaCE4wBYOOrn9o2f582NaNT/hO556Uyvfx9zEVSv1v+UlU/IaH/iLH6ggxbPmtfdm67tH
tJ7Mrh+QcNBa1HGGYRM0df2lnsH0siQv33Q1tbco6gCvipDtUovFFsAklDznVoV+k6ruKiSCUYYq
wXFjxFjdj8seQkmYCQw4CoSJdmwKu7yfp6S6ly0psqJw0D3Lc4SFCcJbRRzsygr5IX8avpokz46t
ukj5ZWplYEeCEsduCQBvXJ+VW1zEqF6rED4NHyNRFQXDXZsVYIK8dmA93BTuBaQG6TWPYHuL6tfU
T9HjsBQQXaJHX02+IaupnKWpzDDpRncRVa4C4TPDIlvjBI8NatiPKpnQx1TRtO00jgErCHbEtge0
KrW5ljmWonjIbqZh6O61pPMe5qWoM2B7Ns8W7Gp6rDtCPUu3WungijaQnTEnzObGUUcXxv89JdF8
f62B5kD51+GZW4+vIst7QGUm2lZhu0H31Ng7mmXupqnJ0XgDTF8YmnmxHaDOwFq1nW7rSbvBCh4Z
DBzASy8sbyuodrfNUqxVns9jUhBDHZA2suGmlfoln83U2GqmoV2kKKbgfxuLvlK2kwfL3QtTgs2I
Grz2PoBR1x77r8mQ/2WQSgcXDt2fd8uEzwwyEbRCUaES08+/SXd+CfNE/zo1CWgFBHFegzEDdo0O
1sOskUu2psS6qdy8v+h93J7SNC7uuQUalP9WfW5GhYcrS8071ehfa1SD7twoeRjsqoH6qtTPcU/i
yEHscS9V2UEq9A359Xxfj5se447NtHSPtRRTvhgs13IcGWyaHAXaLWPG7sPBVv7NSWfzRk5VN6Z2
73jhCXIYTp0ZsmgHPjjVbv0FbZD8CcM5uZ63Nub2oenafa4ia7P1sVjug+wFo8KZoH3RsFa2zRuI
Fs0z3PP+ntDxWWoY7bbPmNZBhspGxJqWHtLmGOXngxL3VXXR48I1EKA2tB8iFsumAoPuFv20/rYe
CCuXKWonssNByeKMDGYCmo1LoZtKe0RsU9tKVS5PlqrLp8oBE7ZcH3scAbpUy0QvPtrjn+u/kya5
f7SLGs7Zcv1QnQaRl00e/vQ8M+Ngopwim1JUwQzDfa3L0za2SEh+aJTdsqeD3LEbHgDOgMALhg24
LiwVyopBSa//qusgPPX2EKDxHlbfyvIg++MhrA+pjmpTNSsOAWvFxS2ceOC5CaLgtluKIUH3xDX8
44cdfZ9iJ/Me+Ha8h8IQ35RjhofhUsiWtJmssrFssFFUi7WowW/wPzrKIdfe69HdiDng/+WQ1B3A
V6ja8fNp2q5A5PZpvC9VooHbT79OessfmYpSb27TduFRkHY0rRYGLIqUd9FS5AhM3El18n0UCyN/
gLyuxgTXl92linL5Zu0kWzjo3fDh68gjc3DsElUJy8rDE2NSlIvzbgHFR1lK9n46VKryh1tUR08O
QuDXQ+WvfTgi0819VwLQ+Lxj+VVTGUN2fJoL+68Ue1KQS7Ob3rRTld64YwTgREN5s8vIM6pkK/ZJ
EWovahkOt65e/8hDTX0Z7EJ90cP6vmOAvSc3DdMF0UG+fr2B/pdTt/qNDbTk3c04Fcmc8i5FzeA9
qpQv8JGDB9lplsGdX8T2o+wDKbxPIdQ950vPsX5PBs181fyoeNOSs3Thm5O9qE0D/fI+rNPptg+0
9G5cCsT99GFjJjWbdjNvGLNB4y1V6QPRlESO7/5WkwH3UpfYJcyl9D3zanS0NaPdStXom+Fk4Jq6
K00LRfyNbXX9MzZWSBdZo76PIFS+Nz22CCp8vePCr3wHClbu7Mw3TyOWmY+lPb4Coem+WuX32W3c
L5bitpesjJBOsvXuazMDpFAdK39ERAct3bD/Ezh2+xXIlr6bY1zE7cZ/1QCfoWHbDuA92YrDdj9j
DQtf+H+boEX+vfNTm245oGKz+bYcvHqPX1uJwpxTvGaKZV+atJvQ3O6LVx3G9DPW7xvZqQBjewWB
8QUmr3onTbbfkF9wh/Io1RE1ibPmTclWqnXsmo8zWTqpyRm7Qb1T0XrTYUTfBNMMLqGwQuOmRisG
WnTto8Jm53cE3eNuBxYPWU+kZfeVPzgX2dO3vrc3tcHiucPtZPYZeRCMid57teq3cHyii1SdSLWB
KUT9jVRtjIjwgdT9W6nOyvTd5Zt/L7Wpzx4Zr/NHIwbf44/BKYwG5SnNWvXufxg7r+XGmazZPhEi
YArulgSdaCS2vG4QaqkFj4J3T/8vQN+MeibmRJwbBGFoBBFg1d6ZKyMfG3HoE1fV5+UdQp8N2Inu
WrjNYxI36hGxQn/V9YZLJYYqXybOaTlg2Q4XcVsoVXZZNi0LAeUosjAwVK1O4KokPTazgutyeIwd
7S4X17qWW6d1SgILqw0Y8+JojbY8Ri1muRkWXBwVlUXdlg6YWXX0YrcDOm5F9W2o2USBj+YDhLD0
VTVLdwM3s9gvq3h0kNTr8qkQA0hKo0NLMB+mdaO/gumHqiYfSFdWG4TiZfqKijrbYce3tzq9j1fL
NI65o5j3Iszsc5GYCCzmw5pR/TOiljzw06adGdZppBHxyJkXk5b6ayp4Nfrdf237OWR5ZCrNn7LT
td3/er7eIIBprfi2Gqb6MiglcmnpgL5D1SX4JfqTq/6jGHrrqbYH+EC5Lk9ZaFiQjcsURVw/PXel
c10OHYz0VEWG+1LVueo5VWye08IlgKWqoKXAhX3EjvShAL/axHLtIBs6qQUXlTPE762GQMw0nPrW
FW1wo1h2sovSUL2HqlKtlpe3pxe1cOuPlr4RMiIRw2EcjT012wLqbmFeXQvmOJe7DdhSy1dJVknI
uDCqTgX31JNVhF7n6/FNBZz8nx3fxyy7i5+t+EgQP4Px99QpUGNv2R+iezwtrxbbDhutEjthaYvD
9+qyW3e1ZNhyaUffRwaafjVFYu5Uq8e7/fMSpi2OFvLyGzs0lU2qSZ1Yqt7em+h9D2Td1CfNEPbW
SrLxbiTHxesatX7kalSR/jj2G2PnK2we5at2H5w+YUg6SHN7vbcaKT7wJAKLFNzn+fZx0WaJjUkl
mDZVWVaXWG+qvTDK/iZyGpN0X78glqC14WMhVuXGhzNTL8Bi+Z3/GgfDYxIJ5Y+C0vL7jbJcAxUn
zc8x7d9DRbFfNKvOoB1r031owQZniBLcYqF2dtkMFVcVPz12aWzuKAektw5WIDTOtUn9jBuZ5U/h
KzfgN8yHyqcekIOMOokRNoPwJHDEnwwyst52DwHRHHXzq2vRLMMprh/chjlh25XaLbqNFnkOCUv4
rmyP4prv73XdIINqsGekgZqSFqe12XF5ZNsVLUAQCOc2AetCfs0vze7dhzx1X7QxVs6ic13OAfje
Kkyrm2W1NSDP5XbcHvS4A0ylMS47tAVSN1k77mOAIX1V9qF67srCf4yq6VU3A/2yrE2zAtzWzdvl
UFezj5Fm+nfLWtgFuyYt0l9C6v6jP9FLlGZ9Xxi2/ejvBj+zX2N+KnfNoDY7u+mDN6nvqr6y3goU
WUTmlNW+D3r5QszdujMj5xfzyBMhD/JS+Qrw/ADzRtuF2up727wjknScSdadnSzDDtjRyEUEeM2I
jD9L3KEJTC20g/bx54DaqAyvtFpz2xMpeGnnBV+M0avJRvaW1WUHDVt5qSfStoisPiJ24p2DtkTd
QODoitqdvBjzwgLFe3QU45zb5fSLKsBLW0Tj2xjNQo8GPwccKJB7qf4ST/34NlSRuR7m7dG8/T+P
d0Au/RzvOz6vgzxtXQcOwLd/vf7P9v/X6//n8cv76mWPc9sVG5Gb8bpnwn4t+rG66rbQd9a8DVxG
dV125Ex+v7cthwCKrK/FvO2/nssvJzgrxd3FOr+Jy8Kc3ZZuWatbvhnZP9tU4qPdXGx/Dlt2DrHr
rqoKv0FQ3CpZY2KYxPM1aFUfbGyuda+DY+NlgyZvl8Ug+H/J7klfaXW50cNEPQUlRjxuUssKhHb1
1MyLZdUyFEz33+tZ6XVM12A9/mvvsv1ndXnGsg223TGPELT9bPp+pZ/1lJveNDi3BafrvSP+AyKZ
+5rgZ+JLVeQH18dLqg/2r9Hq3HcDAB3VQre/NR2HwNEE3opM1YjuK25ijMeHulC2hu5OzxAZ+l3L
qy7A0ydsWYflPcIMOV9XNuaZJGz34rcaja75tQmvuNU5a4/oRkxSBwxjq9fNcKNXIczuOXBnSdT5
DtcxQ4k5l8nXsmNZdLC6Nw4iK5zonX0QqSiA6zT+NbMT5QoguvX0vUuMWDJNMF0M2DFAyG2xYgiC
LyYeqp1SZt2OyR9YfOOrFM0biJH+OYpJgk/apruN6k7bq3GTHfwhFZcw0MnEUIrpKQ3TL0SH2RdP
DomDv1GEgI5F9O+VPJmdMbTBpZR1fZXzwlAZHoYSXOJ8gKHPVqQayYbZFBctxRcPMlnd9K5sL8vx
y2EEPG0IjRwJQANOk8yZ7EjmyZLtkmsArINctTq9AzpEQIRJMJrRqsOWHLTqYgZtsiux1pyTDFOF
MYjpZDsoi3HHW0c766ODBGV8dEVkHih7yBt3nPqbrByGg6JGxTEzJME+fhedktoH8dTbzikpRrJe
K4okUZv427hpVBIY1GrruHLA6Ap0GQBUd0d/otiksd1efWhPcIPRDnLHQQ1Udt391BL1Q7jz8BCZ
4JFbserakKJUINXHmh70OhxU42lwHFjecE+fyZ7pVmU0DmefHCoQ1HnqlWMYQcKCH8dvE4YPP51+
J7Wz8ckje6F7XcO1iWav/RTdoyX9iix1+q0kxm8Kv9jLzYBCeeDo26zhx9nvxa6bX8GJye9AB1YQ
8TAwobJGIJ1ITH5LdIl6K95dtAZMAbP+CBt1uKsIUp9p/BPQtersmmMLCpkrgJlRsc9qDZAM8L7h
EkNrYVA+7HOhRA++4toXW8NNuwTBh6LDcmf6/b5L+/FFWMydNC14cCRXijbmEmyAOrxECAA3QdF3
++VZepwcKqPXbnJb6z1qifIGR1DMVHVWBpsugRx+s/reJEaAiMshy6O/NlrznmXjf+/5OXzIFj4h
b/DzOsu2snTwodHAW2ckBl7MoiHKsVHap5YAy5vBVzPwFZySDN42dcsep8e8CtHO3YyNJOdyXtXF
iGlJmPKwrPpppa1wJ8YrQh4wyVk2k4J5oecheU+FGIvj4CYlCRY8WhY/xyyPlm0kjXN0rSNR6nPU
WP8fz5sARhUY1P/jtZfVv97aJkfgwEho9de2n6cs7z9ExXSTpS/1GIYP3HP9lYxt86D7eCu63LhX
XdvfGX2orKecf7PtyvjOKuV+WVueJAz3vmkz92yayh500XRx2xpLYZM3z91glyujt4P3JlAeMBS5
n0LTtrnD7QAO+DrQcj3iAKC8bRZ/Ucy4hQ4S/y6jKuZnp25e5rj7dWK2xZk691EF4n7GKFCec60M
t+BMp1Ui1PL8s2PZywDrn+MEkTyysddq+4REhuTm+RWWpywH/qx21mCv7L6iZ/nvN/mvl1aGBL+Q
7j+laFQBZs5v8vMCy2raq3uaX/GN5/SKfWqHgAAiokNJfFG6EAuJbt8JSI53qTXffTWJwkCEzvc2
nL5EKqXO3qZUcLZVgktiFdT/9+q8jaTu/hzNi2UbEkxtQy4aXZB578+O5bhlW1mp2Vb0pAIsq41l
5JsILIzXxiPl/bL6HWFccKVavWrBiP2tK8Ynu2DSXo21f59PeechFeuuehtDw7SH7NYxgKrEQNzO
o9n1e4mqFoJjhGaf2KqDmbowQea7eG+r0SVP1XKbMde9U2HtUjGgep2alUJhXWaPfLpwTc3beU4s
CCjmJMQbmaIvfp1aH4Xp36gUMgNIOPiakiphKP0oi8YC30eRgYZG+zWM7snPc/lh1PG7IqhSc7dE
QI9qyDQ70rAEqAUTpGc2Zf2jX/U1THMmEMvewQ6LY5hhBVz25kR4nvxuqlfL3jgNMzIvYcote8fG
Si+VIt6S+ZXoeOS3aVXeL/ti4VBzArTEmDy6LRpVucQkCfE4MKfodnm0LNQseJ10tTz8bFoekYYa
ejE5Pt/P+tmr2pm9i2lErZZtdh2Cm3RqfKfAQdc/x/28j9pn51pI68afdI6dYlKpcCLdD4lb0CLy
aZ5oqXZ0nVY7qvio8KxH2i6dQMUsO5bF4EANWivzMZWijOX25zmar3wUUwHZ7t8v89chph3jIVte
/OfVOmI61p09Ft736y67/TTmLf46crIUZU0clvAMy8UINr+80ldYBHGw/vXEZcf3Wy4fMMxUf+sK
8fS9zVg+wc+bj27CV9C3W/VQh433P/+mn6P/eV3tMwvgNnx/hvksLI/++rDzh/v+TMue7zdti+w2
BuyKVXxnNo56lPNhywG+qCjzLA+XPctiXE7/8lA4LeiG/rdLR+istP2W0QZxakN9rpOoXFcEWAQR
VrOgzt9NWY8w9NA0durBCv1pZ7vtH2S5o5cCVlSjj05PiI4UFnkULnwwt28PYdp8VpnvbhkzHR0Q
plGpR55mjTPK1v2wFCKy43alVNzIAc0KcPiOS42xJt3KqZIn5pl7THiPou7cVcdlB9djfKj8EnFx
+6gFAy+GzQ8idnLp1Ppkx/gvS1RPFHQ2KdUtKfT3UPYnha7nKIlEHEEwFHPDTyo0HRL8vnt8xExT
3eQYKdq1ahLlTo2Z8hbkGd2V/lEwFiFebt7UDx02qTQ5f2/TCHFZTbLPDj/PCqjkeVkFconcVOVu
2YEH7b2ZcFyVTYeVc7qvy/s6Ff1dz0CosStY6DlT8n5CMgK8LOaDBI9KQcgKCTnEHpStDdmhGVYD
VlPhojc000unDSSAzYsx9a9Vj48/k0c76E1U/ywk1eI1HrNhq0tYY8u2HALDbiJljYLpv7a1EwMJ
kKb6riRFTzqmf5vNC3AUbmGXd40Frilt4OIMjGHupnkRpUaxd0Z7XC2r3EGMuxgaBYah+nvTz/ba
Es+R2Rg3yyZHKXW4ZMNEXGgtN8u2ZWHovk6bCGbjcshfOyDmGWP9/cbLZlOX9HdHmR+WN162+WG/
stzG8JqxomM9f8hlZ5So+dG0ABDOm0zK6hfbVrw+COOrLDYSQ/Bdo2nRlZ751xCV/qHXjDMg8vQ0
EFZ1tyycCdY/WCtz+7MtHbucEDfI/ImqxAqWRt8g87q9SczEvKPYb34/t42szSR90o/CpiZFy2HS
5qdkDE1m4ey+10lIKreVTMUanS/7w8LUj/PgOa6d28lldNBNJb2ishV3rpsot2Z0DOYVI4r/WQxm
9dpStbwZRTpPC/H7kP6HMOPnuCGBcpRO3HqXF7JVaZFdEd0ReNdeCjl639+oqYgCtMbNCipyfSur
LLgKimRXPZb3hR8Mx+WwZcGQTF8RC1Tsl9XlWA3KumeWKMeXZy3bcFSkWBKSM3O4Ye2qgXuX5oZ7
B5d7ujGM9i3wKygh83bdzjqSpOKVHzs4/5fDIGAe6NyH5+UIRn53aqQZx2ji+yfHqNkrgWvdYRa1
70gQKzda6JBlMEz23bJDa4B7qgXNmWV12QEwRVzKlAEjyRsK5NiwoZVsGOsu4v6bdObp59iQ2ilh
ZrW9S/Uy3jojiglwluG1wA3hEc+SbAwbMtrabkp/a7gG5HD4LVdQz9FVNDXeUCOhfjBQD3WMlFCh
OctkWTB2mUjLIs1TnwZGG0VAHJ5CWIg/k/p8wMP/PJpX4es95w1ZfmRruOjv5mgVn3Dom+URcc0Z
/eubZnYJtbOEcXm0LPpFKDkvmNQinFw2gq5td65Ox3uIAb7I8SH8Fl7NOm+VYXf1ouoTZZaGWexs
fPhZMEbG6rCsZ4vroRPZs5iNR+3spKnmj0A2Ec4ja/EfmSVgN2iQFAXg7t4sC71shomAo2rmb/z7
oZ66H1Giw8Coc7CPy+6um3CILg9jsDMg/5OYNgfgfJp2UPa+z5gzEkGSwBmJHYsW4nIWv3cDeznO
VZkd7BPiDnCYYV8QG2U0FCx27Z+xFZ8+tIhUlruB+C/P1O4Dch1vZNu92JzWY0Qc2LbRxFs4Cncz
zKrahJeR7pE7TrZZ/t6fs708Wv4D9LDCjQg4VwopaUe11b0qCcS+IajtxjJkcbCYJCRlXK0Utd31
wnpM+atNc8Chj6lD5T/MV0CrGJM7AOknxfTiChPzbErLZ8W1Pf+zlkcZ0IZNCRaE391Ou6khWwSl
RaPLKCDxJelw+uvEYFHmvFluDULR1taKkvnU+ym4laH5IbJQ2RjmSfbVcFOHVv+9MEQ03Pj6fOay
8S3T9PIGy2954+Yl0PHlYe64nbZZHi7Rq8ujZZHYfonayYWGMWvn5RzHUhglBh0GHf/zi1W4dn6I
MkAAs0d0/jOXxfIH/6y2mQFZRiM30589TNOsUVxOh1w8p8vDZqLglWf26P38Z5bv6c/q8sjVeuKt
MPBy85ZwAlkYs+zvZ2G2Ity1wjwms/Z++R4si2he7WlxbKeoPi2bCt8k3CFwGI0ssQbdkmhgKR3/
307KX6lWV6SPGjkesNk19v3QbvX+kAD5wiTPOZ35EKUgxmBZLKtxBIVYi5SviiFlfyQYsllNtd2R
iqLEw9F2pGcQ09XIYVwFGdG6IfnUnuqUzGJ01d9R+/l00+FBK2awLuMRcmMlgXNY6Uda5xs96/CN
JudMluEKRhmN0qkITxZamHPgt2v67fWqH7NLpvETkbul6blQVo9q2ay5ZRS00KksFmV7ADcwT20n
9Yr7Xt9PPQlClkMmrf3cVE2+FTRhULG3HVksdbCNGoIoRb5Suoz+CDJBjx9cbhrxrdA1az1qo7Lx
lYZYmE7fwv4HTzc9GiI95EVB/Y5IoqgWr2Vfklk4plvwS9HGxOgnm/YUBpW64scRZ3IopVdjyAjb
E+BX9CQxLV1FpfUaxBRV8FKtgbJF276cM6IbAxUuJQqa0+up0HvyjZ3aK0BU1A61xm74qm1OjNO5
RKXw/KlzT8GYxOuIgC0/j1W4pkSURhrl6k4FfGvE0PEJzSy7r9jHka2ipFoPk+nsfFg3StHsGz3k
JMChi4TFmRYhXvG6F+hi+ifXmUuXBEEyHqs/bX6653uLpsGOsa1DnuwMZcQIrKD3b3tlx4hiWtN/
fGPwHG6cEf9+oVgJbCJkOs7E2FPgzXHAoyHf5A8PcnfcJ851AIG0p+OpnhDTkp7hkMCg5vyjC1y6
eObbAGCwEzgqWVutgDmF6ylUvhqfbJlqOM/fID22mnMaTn9Mdq7zmh/Kkkm2YvsXqbcfZQYdSecS
XWt9R1jT2NNvDG0Sc9RYeBRETzKpScC18Inh4PZSygmGwBQ+JWq6tpoZKQJreTXozbPP74UH5XVF
LjP5oBktHIf3sko3ggkxdWtUOSNEL/Pclso2C2r/OkJcn0rnd5GSqheowfvYKdvGYSLYa503DwA7
ywiPaOW2pht+KnBYV3Igm1gbphe3pGBBAVJT/thEJMI1MqKDoVHJc2P1CnHBWRtj6vlh9zBqzpYg
XOQjIVIsRah0W5khKclHUmrtdiqH1hvDtNgqzlOo5PnKjDN/U6U59Zku35qWIk9TyAv2DZXBSNNu
gyFuQFOOh1Z9Z+Yfrt3R7jZtdV8nRLVW5HVRz99YbvGqNR14FgBJjkHocdM9ocg1gB3F4ZoUz2zF
aFBbT/BXVy6BqatmHLJVbId7UyjqqgPZZcXiCZBYKRBJgvlKGR+VqpfHpK84EENVrd1rRmCyb3wO
3O7dD8oKqJP8jKeXSU+Ar6XhB+LczKv1RyIUHzv0knRdoKX2Rxdk6tzbaIbW8ai1DWNrUzJDBGz5
+hflGxAm1mvcmxc50LRP3ZPQOSzT+rOhMvrnnh5vOlKHm6I++VNLgGw+7ojntUiXzcP9+JvkbOrV
D0nevmktgfJqM96JmJF/O824XkkhkGh0Gn2CO3QOZLJFMwzYMOA7sa5kCxAsfu84SauqIBRYMZRD
MTDICoVWrpsd5171UpuCP5ECR6PYVpnpX8k2bDa0duL1UNqP1pB5Rt5yI1DA0KbpCxn3qae5NLzr
qolWdZ09oxfF5Ngwhx6SiLwk1JtWRZDwnBOLMnrY1Er6BMz/CjrNWdXPnQWBrowSfPf9wYn0T6kk
n1mkf9SlQVhgBZlfZQ5FhXuX9+24dTKaBZGGlt1J0RGFY/CiUQUdMmB//Sjv1bi8lHOhKh/nRuwf
o7aJXuj5wCFS2boTK7h31WZQrNnuXNx2YbyKpEW1ZBbqlsFwkBo/ChkaIQt4H6wX7ppWsI61Q5VF
tzZCjFWRykuWyK/MsA9lab3XEROvQdyFTpp5Qk33CFWoB/kNeS29j6/e6W8a0swCUNVeiQJ90xox
RJ6+SzxLIY1eV5pxpZj54PmG8uFANgr9DiF6ZGwEoVJ6Y1u7cageiHmjDZ2JHVWAnTlRyQzzx3xQ
t4JU760TWuiH0axEJl8zRb64qoxvunUQOjND7FdnhNDG06dxalIP/sxDWE0fcrCedTleO2utZ1a5
tYLhPIHmTCzIczX5k5plnSUYa0fWcAalTkdN1IfE95FpW7s+UjwnIuv+dYyKNzdIH6yiPQ0Wmka1
fwqbdF+jwUkGvhNxU29BsoGm6U4h4EAEbYDRqtT0koIZuFJ5RsX1CVXeTPdlLXuKuCPMOPjQQAPI
rgjMt7EZ3simzlZ2qjzWDiCbJtJf6yz56MHpGeXwir/sD7JddLHGbuqiQyuyhxEb+TpV5a+iBV4e
wWHqEhTVnI97QYjYTtIGQPNnUDuqpx0NSGBq9SFo2yuZRmQIOtTH+8b+U4saNAW/sGRsE/WeC5C/
AJRXiuiJvFRzsE3pSW/yawKaZ6VNvbkRrrsbLPfwmtUA+qANHeRgNvD2E8TyI/KIkBxN0tiPhGLI
C75hJHw22HSdK7LwqexQFW7MDzVrTonav7R8KKZ+zxEiDEif6ZNbKUfufPeIy4pV29qc+uCikUwv
TX3XxP1+kP623td9vq05LdwkmPnTOxxW9PYixv89KGC7uERUqfYNeWpqTbDY4J4SCeuzNRL6Kfm2
j7h6e8f/k6ZEKCfo0/Kherba5qS7zV3rpGvyHK5FE7yZGfNGLGREN/Tpq42nHj6p7Na0Zkh5EER/
Tnw36AiAjc8ZNlRaz4hm2DiGisC43QnmGQeX2bLMLkSPVowDIpVaFZdL+2w1FJWn1BlWcHhu03io
V6UNEVAVCI6MLHiQVvqnaIZqlTVp75VuS2IkpsMqVA+d6v6yDQaRYwg5Ow+6o1Ezyi5a/61tuO6m
Vt9awLztujsbVO8gpyQeiDtLSemGlj4oUbRTIHefYRAidAoooRnUDqvO4CTbnEYiTyZu6Frmtbrt
Yvh3nFUX95mX3dcZjKguUdStbsBsqKvoFwHwjQ/bnh84RpJX91Md2vakASJjNmbuHb95UMQIdtNt
30QDaXxUInQv7VtVu9ugAylaR2QUu4nrpZQIKhocKcJ4L1cVLh4GYaWI12VARaBV1YyKdbLPps45
EDL5bEfAe/gFb7viU2sYG489l6eErxNHJ6FIEuZ6GIoxX5cy+qVx+/FwJ6FqIr9nispTEMkvQkbD
ldBa2krGo187BJXkvzXIdc5U4ZLQSATzI4d8zvzcBuXRYrAYNPmlc2kaki8C6uqMgeiJsfaTQ9Ni
bQZzVoQ+fIwmM4DE6YaL4/JTY41e4rRzwiC/5hYBUnENR7V8TvSSq6NfW9Wk3ppdNjAYT5OVcBiD
WSm6jSD66qhnN0dTzoQsc4D3NvSPpuw3mm4ODKwIzYhs2A5We6f0Q3GIlOTOCBiQk0mb62a+M6hM
leXUM6ANux0mbaO2Mo+C0KMVBr/hW8FOTdDshVrJFcCXRvmi6PceyeTgW8ZAMnBDt/KSFWDMQNyL
VYradj+ZQeXVEDHdPl7Hk3muWhdtavvHVG6IWj5FBLPmFKEBPqK9S4oNVsa7uBNiq+blK5CFmzaf
ID7LGdH8VgqCqwdXw6wvw8dC2IyE0EA5FAlWpRow7pQRmEkk6LmzQ7RkEg1p9+vYwtxjjbhCzPe4
BQHZ9SOZ7Za+Fcb4oKvWqYy5AkPOcCIIlaAr+ce0/c5LG4jD2SbUrF1kDW/TcINy5jFFkboiF6Tc
ZBrniSjxC04MZCMT83ULr1IzziV481mBzDdr29bQQ170+qhoW4vAo5VrKvdCim0H4Ha+SckVHFSs
UCMC6t1MlyP9I+HGphhH0IGvXWj81i1l3Pp6BywZCylEQ6anaQrejhGh6fLtlwreAQYmxCaG+FcY
4zdRCCMpMb4Mq8lX1kC534SaxH2TEqIJXlBXr5Gj6lDlbC8h5XSluHxLbFN/p+Dyhwzl4tgldK11
GvcjUUWJrv0C2Jd5SGUwUBqapybSnJ+wiagRe7pOY99JdsKES6sNw97WOodxQFysQc3V0FOal1gr
wVE3RyXi2yYrsarT4jFOc+xI1g1gTG+SjJ/7xiXVlyLFykrDXU/iONTO6WIhYS/E56i5H0U2xR5C
toKvaXu18/7VrvsPSKL7aRzXlq69ySEyoSX3IHoxX/hDZcIn6fM1fRC1EPddYl/b2sGWEWfnzmlp
oJQqjWz3NTYbEu0z48FvfrVCBdUNQ5QEMRJ3VNv3hjA/p6Y4Cc3i0g0a8pzoY1SqfVsw6+hk3nth
pN4ROPKod6Rium2+DcLxV+ibHVpA+0pDhQCX2IfZPL047i/HUhCJ6DOLL2uGddPEDLAZYIKvC7xY
l94IxZaY81VXtfQbwp1S5Oc8fQSb59Ls9Pd8J9dVERqbIdaYiXUah+pRvlF0y1g7N3UAsJOiH9oF
ssHdFs1Jbm/6Un1R0pRWS6vv/AHm3uAThpeCQSvtdh10zUdYIr03jQPjizpPGWD09spkVMnsq79V
kwMjaRPqcEpKVeSuNdlZvA15CKmrrH20uXlpaGvHiT9HO3wJ6VOOY5utlQ42YOzq48Een6WI0o2v
71JBQzrHh4oHNdhY5MBI0b4keTBXqJn5+zH/Ndeq1vwg0CupNCqt5NUpuxgT6Wglj8PAr7dJqve2
6BlydFZDm7CmPRwSEu3aLgzlz8InIyMJi0sThFuDIJGtOw7HItF/pwqG3TCG/D7zhsrmA0XSIw1x
uVXQqKxKrviNq9jMDV0upb6vL/m4daEAjyPldvRcpecnAXQ2iS2wxImQ0tWKa7x/qU8tJIo+pZ+e
VFsBah4XJAv5Jq2nqN6HADZWiJbsVSX1z94AO5U+apad7wKpvdmasrengfqJi5rHKD6lBHUKr/sT
3sw7I+p+W+rhZQI5DNk3SdakwUIhmG6rkAjXu4FfUy5FDIf5O5IYpN/dF/mWF98lYjniHqURdJ51
9pOrDcexAkYCZ44seaO67SrxnvPPAolyjRJX3ylz5HJYjKfUVKG+R3m7jSLmaSpj/6Lon7hGkYEg
qp9vh9amCsYdz6ML3gaAb8MDsUKPiaYrHglYuyeMpP6qL33UQ5/u8Fw6xjO17Qc7axltIkw1JxRn
RFdjnTimics0lVuUbzDg5dpEZEutt6yQ17yqlv5WamipMjQTFGx/SU7eKu+Nq5ImlAyF8dLRt9SC
vvNI/5l5Km5wCk3xEEzWXksZoIuAUD7uTowAIO0xh3V02K1layA0hiRMwerODYNr8Ycbr0/np8dZ
OYTdNRXM1KwKP03cE4si1JewIqhh1CV5UP0DANJ0i4brLra7E20FjH5KehFp0HhMAk/9TG4djXvt
Pcidd7utn2qVL2ZiPpF9ca9buScCcgqJAIYCTpDseFNXXC3YulCI72tDfWkb87did9SVUbrVBtl1
sUoxJub3354iA8dEdyjbS1LCAecGgAxuhjdrr/48eXWU4DRBKgSpfUp0a6JwV38U5bAtbeUpJZJ4
ZYdGv+4lA2/VRM3g821hFNPm0sUqLtSVKdIb6Te/c4GFImwnoJTIn6r23k7F0ciseq0rLWOqHPm9
CqB6iBXFE3M+b+tqG6zgRNHH8iPMwj3gipsqCrdqYn6GTkWdqqILSJIqUYrRTh+LS2IRKFqV6aHo
iExt1WKDKvw90WrkojoJ3Wa0iRMaz3GD/s3PAQebGz7CsQ1v7ShHJNyfckWD72Rp4QrTo98bv/wG
C4Xvf0258qATJTRYMnxQkjeYibk56WslUFFj9fplhD3mGY32YbfNQXeje9nTWccB+Nn488kO07dR
656THF81aQvQryR/c9RfxqQ/yxh5nh+8M4R4J1g1XNmy25rF+NYWsy9P5YdcyVwUgZOEPa6jtmNs
Plcqhx1dvNAzRkqzaqQTAK9TTQjfXJNEiqTOT1lKnJI0f2VOL+igK69T0J/UEoS0m591buHCdnaN
lM4664Hc5c0m6qOXKK3E+qs0iw/TSH/7RYHWUpfXDFpjY2fcXKyKtCWzAY93nPJ+45Mfj8oJr7ZW
HPEZ3etKhzgd5y8ui/3YgyUMyQaNY5WiXpt3fBvRnE/C8FR6qjC4Arwgeb9W1800xCQlRsl2Cuwj
Dsp3S5Rv6TTddnC+aKtZZ66QZyuB1qa0nptLNJhOsNOreG33LYJjhbSoeLpgXrqBWjvtStPYmOAN
+P3RyKNM147O1fV/dJ1Zc6vIuqb/yo59TzRDMnWc0xeS0GBJljwvrxvCXvZiHpIZfn0/4Kpy7Trd
N4RIEiTZKMn83qmb1G5PpgMu+tDAB6fFZJ0vVRru/WBTvLGpp6wMZnTcxfnZSJ9bkWwIUL1WYfMj
7IDA51twGomYgliibgOLGwX9xO2U+jsq4j98u7mlcnvxMcpnlYAOLZWaRwrRMRXZQxPqr9lgCRZ6
IdNa9FSOi8uTaHgw5tHDQhUIVIoyFI/LPauxB0K1f5RN/IvV7yMq0OaAbT6ZypO/QffywyxPVem/
Mj2AjxEyRfEp1J8UgJxKI2ylHc3EczJ9D8uIsl48GkwZZEA+pHIq7FK5Za35MmTUdqfW3pKXnW8K
0+pZ0w/uNpuwoplEmuzz6pwXCgABF/CcRPnFunc1ooUQke/sh0lBN5lhWUlIVjA4wU0X9SwacU4A
21fWZWwSWzyau7HOtBslBcGSKBFAImwWak6oIs/QduPoygPyuGhVjWQwDZqR3StjjWm8ndS7Zfer
DRv6mN9lnfobGwkHRvylzrOqIWzczgqyDOb0p+GHIyLMuAmwsOxhXEt3PBQ2knRETj8t6siagH9q
G62y5/tsJ42Jait8Kn2Y2LO0eZ7Sqt51zNCrnmdYV1GAjJoH8oXf2iadlV08fSalPwitc3e2/9sm
s3M9ptobPDKeNTV0t1gVATnH6avSYqhaGEztrV779HOHHw0z7Mz3341YtGtKRM4G2wDhGpg4qznf
yWJYcuRN1M9TtlA5hjYcPt/+Fbr6r66Gvj0yCPutf8CJGYN0KlaNq7+4Cabf5rYclbOc3y6aERjD
gj7V43zvOs/452F7mJMsMeXrboxPk2rdZ+WljEW3itP+IQ9An1PHOVSloKRpXxIdNbntfFSDiYl/
IK+jmd7FM3TgKhllw6E6CjXo13Vl8ItwSYFHVXZDPka+kYEcwPCbDZPrnp+1ccg7QaCOyeptbwSh
wGwCZodq4Uig2SWeqIlh49AYVF5slpcq7n4M2Ry0OMTdzjey33001ecGp42A8rZqslI2ApcH7GiA
DxiG54bqj2i0z27wW68NMNmKPDSHBWcZOTnDY/yQ9c++EeEu5LBGCwMjWCGxXg0NXg5DMawdN2bt
bJv9Ckx1F0eq9pK4jNZ4x7K6pcQyZORDadFRtFRfrE7cssZ+tNTspc6c1FMqEUG0CH7gMYKE3dF3
qJnUNUQPhsGZdGgTO0TlkCJVu57Lnl6nI1bX+R/rM9o6KQRDmkmyI8iUs/SjARa2VR3rbULJn/WU
Kv0OcAULFSTuIO59M7CGU8hdcvLUWSeWpaFo6h61FENA1cDypStKaFUUrMzyI4kl3i95v09H6sxa
aroHXRyarGlXYwAwVU8Un2w7eWsp8vG0KZRVDumhTovwEMTdPIHWX00kLiuqlQF2J0N1VbMMYEU3
34sZevJ/Siosay1RmLs2p5qaJTTZ6iZAGtgyGbnzLe7KvKDY2aroTrrbDn3dGo5K6bm5iUv6COxh
zYk1raTiF01tD17GDYMzQrKrQlwqmN6thipp7ySZ6ZuaeKPZkP9IXf4cmHKdttRtBhw1tJ6yJnOp
8hB3EscPngihFP5atpF6bnp1mzGnXI02yuloIrFcqBe3FMZOqK3c4hB5mGRsr6wk90KdwJYp4OEQ
BKI+9tTbEweCe5wMz1YOyVRtnkDN+P/nE9QfKrJ+VMc3aUFZnXUrPrWxRfRKt8WLARcJmUenxgY/
lRVF+9IYFESx+EGmbuZNjcHDuK9/YNHj5eY8/yyQxk3dwUwYSdOoeM6tydjbegGbWRTjjahnTKiC
TkP8Bhw+O6mY16bkiaPd8ETIbaH0AgF2TSGQHxrLLMt8ztIqW9ta7q+xXMnhcqJ6LeM1kW05BlDz
T/KSDrxFMvITNtLKXAsh5jwFeTJF/NJY/G19rbH2cZRAYOJnj8znubL4xtLkLdETUYkJLIY1IBnL
6V5M14RYnGQnrD6HY1DcqZRQuKPylc9/xQuTGrvvumK5x3tr5bglaKQDdWaWZYP1eJZTFus46PaC
hTvxwhkRq63Id4DFBh4xW7c7FyHhLWhl31RLNPeZ7ntdPL4YParLzu6eah+tJzSgapcTRMMQ3VyG
aKKT8luQEkRZJ3gvDavd2E57E4ChUjh0dYxRgpGyuVV+4N/Mn2iMr53aKoRPOyhgOofYjRxhgizh
0+pU6HTCRloSNnPuZNPHbo0fEqr/8izGhuFmyPUDRiXFxLTC5J4TpfYxBOabqv/uhukD6xnCLTAK
N+V1qi0VZxyfOrT/hvkWZwvd2qopCgogQ9xrakQm1D2UvrvtwZgtUnzisPPqUHl1K+F4rVYRuBYl
xRnkz/bSySEdT4DpAHutVY2ZDuscxL3MWFnX7jD2EWs8MZINj+1DbPjjjeWrYBssfUQOJccOimGr
4AUPD/mhUVJ1WzlXPC6YGKrjczdo+6lWqQoP1VPTgYhYfbPWg7xeD72rMVFMJz59cA7r5jW1gMiM
33oXXR1W+yyCeSp23QDViOVAOwBAh67CnH1foRu/BOSRKAVh1oQ7bfpa+aiK7tUIyPVK/XPSwq0U
7UfvUNAvY0rwsCsfG4oC5L25+P7mFsUP46nzWR7GuDd4CHTelFm9FtrjcbCJLsji+E4RJe755sgt
N5XFqoCKstE61nz27Ilfl/mnavTvTacyY7H6vcbYs5tNt/sifYe7QXol7qfgvayMdbu65xvF3FVh
TPnFTHchFriQDTeJEu8zlUDnyjeusnbjm6Lm3jbkJuCPvBpLF3ogILgmXdMLm76/LR3PgD27cQZB
2kb7No7FhSdszCzYWIkS+VxV5PBAyu0Yz4LdhnUHoW0Q5KfyI0ZkxVIhftBV11+HktJrWJgRryic
pEHRXnILZa7yi1p7/1MJ9qCvKtZO4rargdmmIf9l27M3i2BpVNUQ6zr+K5o67QJ3qi/RvDGpvmUw
aW+WJiuVRBlReSgTi29bzxE0/rDPoD/CydUZSwlWdxQXF/+qGzelZBz2S+0xbqOY+0B9qbGX2Gi6
bq8DY+9YlrkRk/sSRKFA5UZNu6iz3qt8FjJZjw4iXlVDIQ9yqB87u5x2emxEXleltwOUMbBj0Dmj
SuWOHw/Bxk6b4CM8gNWCxDGFY4xFpY9NBdVhz6jq9rYrnfs05w+aT+kqK7XqtnGbkgzvrcND3ynx
ZGmAN3Adu1T+SJGfMmMTDu99q+EibgPLx632bFgwC8v6ZylxckHRxVQo89zKvmQgYptyEvWaSavn
Ix3sgFjxzJmDNvrPuBo3vtU1xBfeJFU7bDH+hrno37pTcA4s1iosy7aJXobrXkmox2j9jUb+AJOc
4ZMhF/Mo27lqRnUn24QyjBU8pyP4p+C5FOAgXSnj74H84Ng3tNvINLpNk2fBVklJRpCa89s24Whm
zfPQdP5KYIO8tkd1bdcj47MxfYjB2VcGMdnxb9viBp2y9Jcc0NaqdsPcTyHEKB+DY2+UT1UCmaLh
5tLrR3QcR7eC4RP4oedHFS4erb6yXfFrVpwwEcedpHZ1Y+3r9kmHeZ2Cv3hdYB1cKD83CBWftDlm
PCgV0PaCP4AtPuoUsSU6ooLi63bwHUxt4vTRtcCpdZuMIrxAbqxivHQG6IEp/NfwCgOFUWXt95PX
6lD3u+o8tkm6g5ZxGDv/QlwI0hdqEYk2QNWxuWYwji9Zbn5W03AWor0wS8W2ODwmPj24OxUIQfU2
ES139zw7A0e5WHEomM7WGZUTYy/N5qAN5KBnw4MyTtq5hQukwwPeFtE+q5jiNq7xqSdGu8qt+kUp
mok6V8LDgL+bjjJTQnqqnPDYgKVRc3vTRdOcNMJi49AZt0rTuJt6KtauCLlborsUZ4Z1wFhfVDts
lQ5wJnmUJ6qOvr/8mVrEifmDQeK08hmY7VsikvemCifufn3XS/4vIiK8kLz1rTXVPwODImQcz3L6
GATNIONJL5xgLbAoo8IAYmvyZ+6qbgvxiRH2Jm7iJ/7/9/Z7VVbuJqBeQJmWon/tqiulZ1llBp9D
PdzXuv1Zps2LM9YPoBD+Wo8VfPJtgrNcHKWkz3JAaDN7BxxVITXYElCyiTxwVm02SZb8Kqiz7RtH
jNLeNb931jKHJzajWXmDPJ+VWrohdufQDRbmDzejMe5sfkF5UOwyBm7fUn4YbfQbc7OcyrMcdoUK
rQ35e1h95nb9Qs4U1ei8uEix1XyenIzpuCu7+0x0uB/n73riwE0fvNaJoNSpoiSXAd1pOcfPKCME
O1/7sPVPAE3HCyf3PEBJ2+Qa1ghQryOpwul1w5vBnLRVHIXnslBIrTSyk4VaLclltmtGU/WgzZnM
Lvp1m1s7rR8C3MZKSQSLvNe5MA5r/PwTcVOxKA1QdJLuGCK8dmXDCL8by/gzLORsOtUcjFzhe5PK
KSyqOExvWYTNGWhj/6xNoXuksrEearLHHTPSvMHOH8OyuhotQRDYVPMxok2fwXV1qJaj9zbPVsJS
SAKXr6NRJbjKSE546t1B/8b0byhBrAZAjIFwJ5hTO9kopdeXl2ZStWOedds+V4KNTJiUlfW+yDXm
rdSEozzivzfknhNO5yhjAPJDmXtq2dwEDsHtgUrsAowjzVVqz00V5Mrdj3SovKqrmQI0wVXRmPT3
efERAOjJmDBKN1CijTLqb1YjL0Jt9pmbjl6jMd9Nm8SiHmQgFkpxZPH7axMY76U4BgajJjmBNnDY
bxeOQyFMZO6d+0lGyhvFLyGdZxCU3UAMHJqWo8GiNAyYRgyBfkGwcgl79RL1LWwP7VAGabbVKA9Y
mXUddHem8jAdLSVBiiNc17LSX+oheoRhyXQUHyqz6RBq5NZtPhkPvhHfC8aUrWO3u6Sadm6p3fg8
yRGLrtsCgIxoSi+OqUaS2BlH1UqXg7GBRsmeEzDZKeHF1BlVc7TcURHuxk7b2k3DrIRio0tmwapU
0pMYqg8/7j6SGqwinlaavE9l2/KjQfLnFz/00PqIBvOz7Qr8+vWNoablDvN78LIRYwXJqt0K3ynJ
AtiXeUXxTLkYxfQYmvZzbA97VTcOMmSqqjT6Cfsd5B4Cjk7LA9GsnXZ1+q0JxZNqyQMDa4jOFVtT
8oRV+/cqxzYweReGIIctOVDUvbNsKnFpU7xMvrupxknswkZ7cslhldJ9DduZER+FJ6WHSAHRjhSI
bDiZGbmnhU6BO3OeVFzcWr+4YHjUwbzqHmRHLaYJEMMWtnVGOEagnV/eZwgZVu40nvLW3USTSYoS
XUBMTgY+KcCsztZ0qnvDzN6qmqwyRbXx2oeQpnaPrqC8bLjICkznoW80JmzmhiEXBBqPBGi44ikh
oBO5CfZiplG95Wq7UWCpSlJDh0i/WJpNZii+gTE197b09/MjD1zgZcoTcyXCHG06Uh9fmnfSqG/N
anDWYI0suwmtWynSuKatVXs5nJ7egfk4NEe9BQ0OgFMq5RdODkQ9Ultd9RUOkvBSdZt/bQ9enqYa
61L7QAmesTHSSp5r067V2udMpQSGK9KsSN8pCLtr12JSwkSxR60yw4D4SUXYTqjBSHGA2a9f/5SO
tm0rcWptGz+UkmTIhDEbQwu7oKDZNue+FM1ZK6L2TAFiAtbrlT30kX5VK+VwyGpR3sdCSe5ZVs+v
l4aiRv+ITxGPTcvHC9IPA21dmWq9++MwHZWh84g1lJelCToAOIQpXr8vEvdBzDjuDJ451eU9dRh5
D13soVQx71iaDOJdb6Wr7r86zL1SAky3fNpw830hCumo9HtdOSz9IFsPd4Mkvn6+6rJBW7IPEVQC
W/PJlrbaqps1DDsTG5c/29LIWWuY+lyWHnh3jbBdYgraZtJfxND9sWFtd+eIvL/5R7tgboCVTg+g
9Wd/TVq4WIgTOKl++92cEq12G8AwWi66tKfFSPRUaF5Zi2xLXfrXmEzPR+lDnCrKvrlZdi23SOYM
uMmLhrh9dKsgPeqSWmIe9C1Pjsa5IwNhnSK/ada5PZx7lcF3OXWs3HodQNY7LLtx6sY7hA1i83Xh
wO9PZBVSNJvftkpxnUu0r67LWzlu+QLqIs7LO/URkY2T7wQUJOjetzLbs5xW1stuhPL03Lv6UyYV
PoeqXgyp1Q/LdTTOpJRRydNyITOH1Cdz198uR5vYXI9welHVpMXdsjFTWW2Tip8WVllhuG6tAq+L
PqvXy2EYzcUdbxjtKzKYGcXnPlk0hbCuALW+r5PU48B6IN9RpNC3TWNEF0rs4bboh/QKBD8zB8ry
Dos6e1MEUXefYKm5qXFVeBgraa191DePzL2qddBb6XND9Y3fndm/hBN+dnZq2j/ywcxXqdIWP0VV
fhIqi1yyyl+cLs5+DWWObDA2PvIJInvqFL+bgRlFBqYCwlGsO7Vk4JjUqz8wo1lVJ6pVUHIzXGiE
FUM/IJqY6U5H76nYhWAhnwARR6OZ5Eda2Xc2DP/3qI9fnTys3lTWBMzeavdVB7tdJXE6bqMyIBrF
1eQdYfL4aqY2Q9AcuLy0BUmJpHJSmPx0Ut4tB7RAsxkk/NJbdpcDVURxKA5ShekOl/rqVwaDZ0Ex
2yy7zXyBwtYdrxscHPX+eg+yngvo0+BoZi+LcD1VtrpVDA0X4rnPcn0XTHA3SLP7+qjLgbz2211e
g2ktXZbrD4oKz78LwfsLCZ8NRfp+6hLiIoFAL6QFZftWmjGRoGV45memeI0yxA+YGETrSjObn1mq
3Opm2QdgxHeT44e/ZWa+QfB2X3pLd4hAbpDN9nZKVcWVRyUvjKOt986WxWvH7z/TwcWN7kfvdz/M
AiuX0PRQD/APmpLpLrdL63Ww9GIdBP1072pRsXWtDLudrO5uYPc7O1Kb/QuxpvXGkIn6DKMwxjAp
vEo1uc8nXb81ygyjBcPqgSbAAtsklLfcOABFQZHcJiyddgZeC+ckEemulbikpDkAV5b04zkxjWZn
5LAKcgH43wotO2vtqO9wtgnOmqtbO34o9ilJEAIUDLj8ym5ySCe7Emn/3jDj8I7ZCFM6zbZ+BekN
vhLWR8M6fFU3wXi/dI3MSaEq82fXoav/0dVA5nyvkvG96xqT0bdNHmBPxSeyz3a9j7cpbsuUM5Y2
Cp67TpZ96PXEhW7KSgX18/u7TK9JVo79ydOjqb9bNsTL2msDO4ntsqvN/bQOJW5glOauZGgjuDum
lo2rT3DQIzl8nRfGFJUd3a9uAME/JtL8MKqi0g/X/9qULrY36JRYDTr7ghQVOJY9YmB0CXcGrsIb
SDuDt7T1hePfMbuHo4/jJpgQ/ZY2uzc2/Yg907LXh352i0XZftlbLoQ+zd3HpOdBZ+Yay8YUpk9w
M7+h7zb4nBVQrqUf2r/6gX9sdKztLktT6To5lm7VvqiIUB/StNmoeg+7ggJKs1Viwf+OOMjQQ42I
HlOZEmpZen2xeSxABJgbqU0m66/9WlYY8FHH/eq57GKcT6lp3nxfYjlQmEFzsYDU8Zx2sIHp64vm
j+p+KdznSsqH4Mb8/zQGpqXuFY0S/3Li0nHZLAfQoQIHzydPUwl9PHGtQzAvQGVYGbcd9Z9LkElo
LbgG/qRqWAPymMVVLzGqMCf0OEUL4GjY+WeuF+5dFCC8cSX19KU9s90H7D7UB3ee7kqJLEYJW/rn
xbEocYUyR9Km/TGX3tLehqyI+rZ8AcWxMScaiFeNgS4zk8hZLeyVY21zN62Wl81Icmk+dFiZm8px
aarihKPL/tfLpfX7eOciXEsz5fc/2pfdf7SZuqMdMpl4vUMNldyr8Rjq4x8bVa3vopbvOgn44llo
mz+0GPGBWiblT0C7D1OU1pti58+NpjUHYRli52hx6LmZgesHHvDPotCAz1B45LrDeBpo+DJVafRC
4iWhxgyYsDIUrzbGo4PLlj/GxgZWOONfPtyOUmafY4mpZ1vrPwKzVmGQFg4r9l656V/2utZhK6oC
3a/U3gj2fpaztG6Qdjl69la62iv55Mo9htnFMdexGYzsCULC0G5lVqYvnQqINiqptlWQcP20/DUX
yLz2pauC8kaTVbpVEYgdijbInp1xPFCMzN+03ihQPfn+MQu7+N4Xwe/l7Sbd4T8oh+JiF1l36weg
DMN8wvw5YFCCacVwA3MrEDvsJN9jLEnPy8bIh/YsRQu91nSwOFBYpUsIkmdDj8SwWvqg5ZxfQtNG
AyeOf+z+dYmle1aWL1mWFvvvS6cGtGChdI3XSqQBwzAd8G1xb5e9PEGAZnfY3i+7cQWLBXrqoXfq
WxtAsDnUVEBgh6nRupBK9TJ24KpxLuSrPYFbR0NavxVp9gLNo/9FRPO5ZT76WXcWkqw8IMG+mFaF
g0xgpbCQn8vRboC+JRtgyDiBmOX2GTrxBp3ybC5X2BKHOV0rVxHR0rtl9/tAkioZOcjwLDvK3Zfo
WemIETcwpD45VijdbV1C8e0Hqz6ERnuz7C2bpYs591t25awuEn1Avayx76JBVQ65g64rQ6XOKr3D
REFHfLWJ5sNLn0rx1XWaUhOtTJM+PFZ/saRXbr5O0bV0XemBefnqzP/pViNZwqxM+w7BEBf56z2+
zu/9rOLO4j1qKAXHoWz67bqBh30fJFl+789Ljkit4Or81ebUbbNJKIFB3cESDuWKfq1UxzlJPa5O
aFleWBObjyqyKvzGrGtZ21jKxvDJbW7E03LQxNV+Aw+k3KslPMGmM8pdbsN3TRsjeIr8wvbKDnME
PR7QUSHvJDynQ+o2ZNbjlMKycYtA+dyCr/mfeceU1Kga8zHjWh4E2eQ0mEa4KeMUARFMgQeqmd7A
ta6GaZgPU+VTOLV1VpiI7FibY+puiCZeLUdtA6RzbGz/BDyPwWgUpbdlbVW3Now1IPQqepd2dlPl
sflcGaWNpiLADmTKopdSoYAwd7D/80yw1JqiuhO+wxf5OtNixFqXY61fwZaouNsyfexTFEoYeEZ3
se/jG6U1BRBJau/60dKPMc8I6DBZC6IdFyfGt2Y3Zqp9K/j7eHaSGHdFSvxdpCr24zBbFuHHu5JS
OLu69adxlc0ZDK09amegzpTCJa5bc1MOg/9czpuvfk0lCrItlD/OWI4040hCci98IggRt4NxezAS
23vLaMOH0sKzIsLozVt2lw0dhG2198zsZxUQxkPfHZY2OmiCciAVkP7gu60gmbYLjlaeVuc+7DMv
ydLmWY/iX8u/WjN+R2YffsTcqxTTR4Iu5nMcrIqOYj4ntakpVLGonydjhg96/1PkX+fkbqqtdCf7
4xxpwUtJ0vyIpMo9as3oHoE8wbd6HUBCxnmwTXg2VKRhcyhfDv3zJZNgY6O00TYdZNYSUiDQ8ZGq
u6r59rg8k6M+BpgwrEzVYZvPDd+bJo0IAIb1+jghpPXagcT1OhqMU5HriReZsfKCSP7Scxd+mFF3
FXVvvKBbyIHF6//R1c/ayzJ1FeFwLd3oj67/uKqYVDLWC5lQRnzTq9x4Uv2qfAy6v+1E3ZvWWfrX
Ec3925F/nlO6Zb+rKx8SyiQ7ksVrdeAZi+IfQFQV3vIy0TAEiOZN6cY4TDoXFd+uY5XM67XlZY4H
rUKm6n+2Lvs4w1c3k0HJ2h2Vm9wMjkhGxC4FKr4BlVdulnaE7xRPl0YtGxx8kefegH5uvlp6tZbW
mvulQ720Li+XjXRMsDK7jVclzhl/9F+OjFrws3Wr8Dgyzl8Dfhr7dKAwp2Uyv/q5ll+XV8xCnxvA
1Jvv9sEPtL1jANwvp/5nX9imf/Rt8O5d4XHQYjvsBOdlY2L0yX2UCc+WGd4lTYv2e3n53acegTv+
2Wc5bKkmZi0dwTIRNMPgUcH8/ZjnjUp9en6pKzC+llfLpg54dkFPClffbZ3ujPL8vZ9YU7KNM3zM
lpOROOLU9I/rUK4EpKlri+HKASP72zWYONnrfBxU+DUlWi3s+jo3umJkkF8DNcyvMh1tNOK+sXFH
Pfv7gX3TYeD33Voahr0BaTU2y4nLBmvl/Frvq7nn0lD38MMsphw7dBoZSTMvE3DjmTAEuVp2kTIV
u9rAaWnZ1QWSUQWt5mnZjaxowwNSfyxdXb8mmXhcmvsI79ZGkCEXj/n4UmtAvSwh7MNyVDHVC0ma
0x1B2eKhzqevS7upaI993Jb4KXESiMfo4SvEenT+WFqKm2BhKsZtT67Si+6TTPI/P62YPy3TsHAL
kjS8fH/a5ZIJnzarMWiWqPR3ixN6xuNi2xQBvOjZLP3LHX32U//elXWIEs2FQrMcXQ5MQ8rIvuyn
av6aamm+X/bGTB4ZKpH4pJrnxsx1kQVG0RVvt2FTU8/2htoeoTKF2drHqOC2YCpEdJJvAj9U2Gct
vb9OtI0Q7rR05lyP6GoqdXSFbxawtOjvEvIvThjIH1tlcF5Unbcf3QHVketeZZc81XNz7qKzqRLg
9KZNnJehMeI1hfjotBxtrJhMjDF5DjTY040gYmfoFeelQjS2zat42C5n6XpPObKN41tXSd3nKT4t
b+konXrC6RUEcH4rP44Bcqtc2S27YzK+TuTO4mFVl4914HvLW7oN2Jg2kXzddqn+LFCNJZFzblID
xENVERcTZHUmKds+99IEe4k1y4cXKh7GMRXYDf11eFDgMHyfMk3TyCCKxb7Jo9UwUZ2E3UMQtt0D
QUuUDlPIoX7ALpY3BMj049t3D631n/rYSM9Lf1JP6p3RIbRcdqv5gjOKO19rOaevMnONp4i7cw1z
17RjdRly9PZMAKDaVwq/VhWTzNawgo/wrg274oMMpwyeYDBnDQjUtlPjIPTv4yfTqt9dQ8k/El+H
/mLJH4ZuSq/BmfBENdI6l5MmyUBy7Z+xIjdLV+mA8+m96txPKdlwoxrxJDGr/n4q3W61vJ+FSDHt
LPnml1AVFTkwGVMS81gjqvSKyHJeIA6cl65NrL92jooGUbc0PhQVneU7FH4v1zbrqD+/Q8Ia6us7
FBlzquU7VKiGnqJcvkPf7ba+TMQ2VZNpDzkg2+gYezwtu12V5Bs9VPUn0dR/HJ3cwPjbrprocg9o
lG1RO4OTGEr8rJKTvlFHtbqFDN8fpJbUe2yT8RFVonRj45v3Yxy7FyjQ4rdTH+tUmT4byTCBCXmM
oJyzJ9evbmvqmUWL4UJv5G99JsMdflkZ9ndpX56ozBEZNb/6x26LyTMxw6JZsw6gt5T9iDqCGGi/
yazbVDM8f1CiE7CRs06pu3pLu3R0uEAInfOTYRZe0fRERgQtZxhuRPCLOzhfF+gPhi1I1dLmeD3b
Vk9CwAWd92QcwOIpqvHrYFeFmldVHY4E84Gly3LU7fTiCICAi34MQIUT2DatAvMsqG+erXmz7IZp
bx0nwiWXvaV96aFl4EeAPjbO1HmM9H0+ty/IOArNbBuSerNeDNhRuj6VGP0/RAGEyVqDZ7EYodtT
/WS5TvIAnB5+tZepvW41vf6J2wZq8+4Dt3GeYdBf7oJS+PsA66CdE6b5Q9IDcjSK2n0YvbrGALp9
U3Ft2mDjqN1inUoCWptG20Eq9XOlak9BlfRY6hCUNebuixmToRJrdnJqS9mTAWKMuPaPwZU1BmLs
PLhDVt6fDL2x7sx5I3R4i2ZxN8aRNTuKtWcomEf0f3AtK5FUB31iWvHdv63raKs2LNmWtuW0LoSF
P0Zttlt2lwNqVH1iW2/efHezYVLZdZFdEG9ad6n064vTKevvDjjLMDWLx1/fl6kNW+6aCVHfctJy
oG2jYZOkoY/kggstbVqTD4RdR9lh2e0K39rmUQkbQiUbxw3MF4cl3bF3IQEsu/U4hh5ONep+2bWT
4qkB7roipvIfUKhv66Y1X8oxQMDm3mtDLM5AF1jwB+pvaFjqLq5KljRL27KJorw+oblCtkxfdSqM
rT9V5aHp8le4wEjPXV/faKoT3/djbl6F/t5SW0A4Q1zFARszJK/zwaIqkntVROpGBR3ylravA375
aoy6dlz2sFI0r27+vnRfWiJTUw9MWv9+nTgtVFgRjeJVdtchJG3q1wAN1dc1WFxA15bTK+IXZ125
INMx0L82D0ARfq8P33u+/7W3jFUDLhffx7r/2PvrvGWQ+6vnch6YU/+g92DV8wD4V8+v95uPzYY7
/4/z3CGA/Rj0h6AfkzPKxuRsJv59m43dHjuW5Pzdvrz6apMDgFkPs4Hu3815xUi/WvbrqfuVBhDz
yWc4+5lZnJdXy6aWI54qetoSIPbnAV9To+Fv+8KO9oUaZDdxTw7l12W+r9DVyuhp8ezdN19/2SzX
YlLQrf79r//1f/7r1/C/g8/iWqRjUOT/Qq14LfDTqv/735b273+VX82Hj//+tw270bVc8X85O7Pe
yI1sW/+Vi36+7MMhGCSB0+chk8xZqbEmvRCypOI8Budffz/K7m5XuWFfHMAoa1Yqk4zYsfda33JN
S9cxkdqG5POvLw9JGfHVxv8t9S4O06n2XvXUtOXzFE74Fdaj1+C3Tad/stF1f5oxoPH2x2GNvpg3
3ZoywymO9OJbuJbM8VpGF2tBjc3syaP1d8o+au3SHAY2GOS1H1/y8Y9bNO62bNH7NhstGT0KFUIC
8l2UZuLaLrb16z/FYlwFS+uJ2TDPNbQkcUWVX+81I+o3//66j08wcyNAs0pAJtcJTVG7PDSlO97Y
ZTHdfLxl/eut9Ssgp5SUcehOY44mN6FpHLukr+7rBCltKObfveeV+tGOvXn358+87f38zDvCklK4
nm25jmm57o/PfGLP6PiixHlriXG9kWZRXcdez6+kW6xv495WzDfWjzSBPZNMhmxjAh2y/vPbh9PW
AxvYqPBGY7jpF0K3Ad5M6t5LnBaEAh+bQmkjJ9WHGFffP9+v+/a1ydue9Jn4c4Nc/zZhGv5ZNz/n
Wdd/sjBNPWRouT8+6vZdemOEWAw/3s0NhiqTpQHPX7/HxnsQRLlqMe/39me0Fvl2ccr8/PHZssp+
9/On+nc/X7P049i3GC1Dg9TTMOyAdajhhu7znz/RnvWHJ1oaOte5I1wDy5cQPz7RvVu6FKxR+U5H
ZIQXw/P38QxHhceTaoOywNgHLe/jOf73p8cKLKoqy9OvXxerHqcwHNFTLJb2QlsHP2zGBVfIuSc0
c/3g4K764Y83w1Csbzrmb19V2/J9aKi7mqj2jjCrrGBwu+Wl6zazoh++EBCz0wuzP/aFcJ/s0Lj7
+HzBKYeOuVnj5AzltQVvvFWDu7yEKnua6DE/sQb89ANz5AcPumchNNxOOdzSxZ7uBseJL/1Y33y8
ByRwvvvt48MdOc8Q+Ia6DDeDBfkRmYvlh+LfX8K3dqL89VtNTbT+Qn1yqFJUHjHoEBD2yfSgh83T
PBkGAW8DvSS3W/+WSPvqOMHc2/o3Hfr/AbGQ/PVdOSfXEg/ro+USEpRUdkFgKt/9n37q+u2tBQvh
49L4rx+WP/WxHL5W9dwmUdz99O7/PFUF//33+j3/+pofv+N/bpLXtlKIBP70q/bv1fWleFc/f9EP
P5nf/tuj81+6lx/eCcou6eb7/r2dH95Vn3f/XMbXr/z//eT/ef/4KU9z/f6Pv73Az6LNSjhr8tr9
7bdPrcs+647LXfCvjWL9Db99ev0T/vG3L4l6rUqQp//hu95fVPePv2mu/LuLxdw2bGI6HNfT2TnG
949PeebfXZdxqecJC9OdtPlUCQIt/sffhPN33bVM7kQ+YzqOxcNQuHXWT5l/F57l6J4tham7Ho/w
n8/AbxvZry/df97YjB/vepZVz3ZsSzdZZFfOovXTxmYaekztFMszlLgWe2E33WKcsY2yPdjNBF+s
GuKrXdJzM5gql1E9bUt9DhLH0pngjze/e/r+wz5r6D8sQr8+HG52neubTqs0+Lt/v89mPCm1WRc2
uizT9ec6rkkceh1mp77VyxeaT5BxXI5E2sA82xvz05///h83m99+vZA8u5CYXNdcH97vtnkPDAxT
KEeQTRp+Q4LQP9pTeJAdMtNRR2Qyyq7whxpbmz0k+z//3R81xL9rjI9fzqXCtWLbQBH+sAC3MaEE
fcaALitG+6UK52yProPZEgi9tE3MJy2NzkuxySpnOWlp+kbz7ETgdXFOlUBZoZCcRZQOW8jby1/s
Dob9xxeGa5URoovj3HN+LoBGmMmzjrnxnIeKA5BqviGCqndNExqcmxOsZwp3YyQiH26b62tJsc/7
KPeRwz/mkGcwlRFJxgn0z580sW7/Pz1p3A2IQ2xpuNJd79ffv2JTha7MmRJxjodQ7KMmpNfV1XAM
Q++7nmXRJ4iTe8tEG5QuYvRVPtinHFUNrYYOl/xBpcI8WAQN41hhhE0Hf6fpcFBJF0lvdePkeSRV
TH37SCsedIMD10CSbEBg8fQm41be99U3ogydg5cJTIRINeMkqp5l533SUlM8YM+44ybLbjwDN0mX
GvdST3d5ZNan3mOZi8LvqhTtfQigDq+uax3j1PmmSXPtrHmXP3+2jB/L2PUSkzq3ldRdJDKOMH8q
plKD5O88CsU5qSp866EiY8821ukgrHzc1Ki9poYROJHAWITb1wrJ9fZ/+0AMg5XH4E7nhvrpRkN0
pufxPAvAzd146vX4hrgF62Hpp31tdo/zku1BIKizCHGnIlUG3jk9/fmT8ccrR+qGcBFrO7rt6rb5
45WTdHWL3LYXZ5q63zXzIJwSBzAochh1dyIBmW3Wf7W8/XG15XdK01hfB9o75k9Xqz6kwunMFX+h
24epRQCsKfOxity7KiyIP/H05VzY6dXsjHyTLc6NLvJNu+JLkNn/xa1jrkv7j7eO1K1Vw4uyghfi
58raxfwzLBqg9Srr4GKN1HGoCsBIbnWUmA+6O7/aDnr5onQgTybjsFuG8saYKuKeFywMVlxjY+kw
y6jZtk8jhO7Ak/mDBUv2WM0pPtA2C49uR0hnq+YdjeOtbQyrt37o/+KAZv5x5Za6YB/T18VTmD9f
2ZxMIHXITJxHMSPYWOrwlhBr4HJTXOynVMdJ4rmXWsNBiztVHHNl90E4y2erqpsHMng3Y62P8O+y
Ei08xAhrJHGzIgzy2I/WGS+bds3poYdYT5haMLvU+2zGMxE5u9zBRN7JjLZ8zTgnRUHzF8uv8x9e
Ksy1nsBfYNOR++l2yXIP1miGGQEmUXOYtBpPtc7DHcu+OqO276nWgz+/PYz1+v/58pDScm3DoQwx
f74/phoJaOs0cPhtb0L5Hs13ddKSistI0rNp1BNZHe/j3HLPH/+45lbIN5TcxV9syj/tPWz0Quie
jhGMCoU0058fSR13FdGSzBG7EE4DsOVHGD05Lp5ozUlLpr05pvqOmZXcUEhbN6ZihBtBIzi4poKB
n6Nxj9roscTI+Rebtv3jiro+NselGqNU5JYW1lrD/X7/qbMFS6EBParxihWOyJR8lXlkQ2GzUXiE
LvRpseWx3egOfDej6/0amMntuq9EY24GZuPom2iwtPNoY3iRU7KiSaydgcAzC20PyjOXcVnazmEa
3cCjKiMmTq36CL4xnW2xMefwPDE2vUwNzlovbYyrm0ia2p3rkV8Q3utQ/OrI9dD+25BX62inSF8A
H6OTWLDWfVlcJAy7gPu0OBQpj7D/Lonpp2kVIOTwDiKq9bvxkBhVdf7z64yX8Mcrzab0ddjDuXE9
3bIk1d+Pz2FJ5K7gpCfIB0UOo2z5idDVBWOc1HayLG6tKRzZtHsmk1pHk5XHvq0kKYZUaGAbQxq0
pzRlH2l07EIJDtwN/Kf5VFgz+g6MYHk3m6ekG1M8yuK5EMVxSQEYx4RRQqyarNOcSuvkOfJ+GvVk
n2dZgvAJAKRB9G6GJeJUuirdj8heG0Kkt0U0mLzYjuKQi6+BxmO6XXBzAzml83L6NcVArFEIH+9P
aW75CvTjRm+htmxrx6UTv7Rba6njIzCUATuUReZzbMFdSlrvNE6HsCfysByXXZiTFWuOUQmIG78W
5QGX0AgGFWfPdpndA+tGci87S9s3Vkp4TPklr7PhyLz1gbSXB9a1+LCWRW0+EGk6BXMeq8fYxE8z
MBgJvEabtrXEcp/ZDjHahbjrWENvCV2rfPCxcSD1ejxS/++bNFaXAuXvprYjJ8jIvMIXrbxLFwH0
rDyon8o2pxMeZiALC3knDhpzXy80+gbK2KaN+dXRATMkgJK31jC9KDbhxzx/Tsv0q8XcfzGSwICu
4jtDMl2UGKvtMupfCK6Ijr1hv/Rdnwe1SoEgrda6yggZETt5CXUe/EFXDNZpV0GVwxKNodserqQb
yRsM1ljQquFctgq0uuc8jtHiwc0Mdw04nb1Hz+A0L/MnnHnjBZv4wbT1+KgX8r2kmbhTsdcEOa31
jUXvbCeMPvWdGIfZMMDt0PvkYOUqfs7K+VZAViENa3igl+UjA6GQ75DdZEN2CfMS4L2NKqRB6EQZ
Hz8JZiD30JFIv40oPIqiJVtddsfEbXIMcPl3LCHRA0qq76GOVGq0syIY4hyGLjoGX9n5Qr/8c1YT
IlGx1qCVjK8IueeNubju17GG35WWN00KcSmMRb2nUCUGNHRgfuYIYnBztU890Yse/cJeC7eWizja
LWIm1PFESqfcWtBOgqXWSbTnsj4CWG23HZS6wK2vZrPgx8vt5cC1ZvlV21PPGLw2FrOZTWxC2CTu
AvBsBNvj4wpvSz0gLIwrlXZhYDThdy9p1RkYyJuHDWnjeUt1N7rVlZXM9GvGO/uIBBdMYfp8ArJo
+Er9onFrfAqtb2k5PnhZYl4g6oKB4SS9r2PInmM5gGrMQfzPzaMiiDkSY3jXyQ5JgILLkxYkLsv3
hH5XYBdtuwOaZWy9bKjogS8M8xygw2ka43xNCV9KmxdhTSgXlFcfVJTTUko3LBjedWBudscfWG16
wpGOoRm+CC+cz11RfdfQOd9EyF+BIFvuVudVxUndJ08R06GpTE7KAOYpwkcS77kqQG6+dTiMhvih
MpW+qV0Kb4Ez8JacFH+RRXFi2m9tZfPdGw0NvKR6UflqYnRIeOiXXyL0qKeyn1VgZxZIgqT9mujH
HCreF1W1z4kREo4MRAGnCsT/MBL+jFz0JgTbM46OdbIVv3BC7rbtGpbApaEBkPU5iPl2xtnHq6Xj
Jd14eqxvS0dLL4g6P9OPRswAHGnb5mrLQlC9FpQUmxXkAfm3vqtBHh4HN7uQ5Bfe4BrElb2Uj/oU
hztMdcdBW55jG6BU2gBDMTQnPzYoysNmeG7BNPSF2nulcracjdoIB/K45SmVl8Q1DuQI3qQeTVwL
yQDW4p3sIOoIu0257SoVtKrjGFqZxlPpHKLOiZ56wxo2dl58akU6XYC9hZ8bId4jYk4xsMwZx2ge
yVD21n1e4wiF7+B9xjxIkzlkRUqdHAVujN2Yzbo8JHjckOjijQybLxMVGiyWqD20fT9disF7iqEz
cb8NxM4a4laLwU+IgpQETM8bC6zLU3SZ9IHqWugKqAYhspUHWi5qsDek0Q6tnbYh8+WoVKMdh84g
qYxxLkrfS6hohGvLTTu44+7jcFZyMt6ZmFg2aduCdDXcpNq3femA5Vly6sXHRUEhnCbRHD1Wp3vY
il1VTgGDWPsMlfYO3wBPmVkOq3kc8liqnmiOOeRHuVXQZN5zWMjqgTAgQNZgtAM5jgBNzMn6Mghj
2OHNp6PO4mQtGTuEqd6XWUU+lMXhWKKN3GichgAQNX1QVvBa4HPFsZiDCosoF4l5H2kw6qXNWcIj
X41bN7MDR3YiqMv8ydGmnB7zZR6wgXhV0/uAOKL53C81p8V6ulMugCpRR9tYhfalNrVPXmuITagN
E9OAyN5PZIL7DFvZ81uHiPueNUW2EMZIxjlNumPdmmMG9tQByd6M3tdGzV+HPGkPUyH6PWE637SG
MjuaxbINjUIGOmpbv2z08JAtED7q9XDhilG9zakZsUAm+jkj9AuICV2jBmFjoRC4upptXZrYue9k
Q+KlMnBpd/W0w3F1GRAP31OHw67AiBl4ob3LayRtuRJQQYy2OoFYqZ2pPGkx5xdrDmx9sXYgCQEe
l0CAdzT1gzHO5HGcJ06XVkcakwaKfjH03QQlQpswb5ndNF2GNiVIMkUCLRmtUgdVnP4F/RskP7i8
XO1kT1N9TgYTdfIyjCfWYb3kSOwxBOE8Poy+rPCVG568bSuwz4i64FGLuDvODBnO5pDT627fGtOa
nxOImHmH4pa5/s2kSC/P0v6qQhRRoZF52LW9a9qQsJACXMFEbcHX7Gh5mfRS2fzNdNdNWIgzOHDU
yZl7gIU+YYcHXO0qs/U1T5ib1CrCXUFc2g1qHcNEMqExz1l/Y9rE/R7Fa0JM97ccwdElDT19SydP
+IuZ2rD3B+iVRWte4FVaRUfgSTnbkPRKopR7meEY6Pq9JZXH/Q6Sps21HTujEYwLFvDO/R5Xw3hU
rngeSvlW12h9uaeDMkw7siD0XzKNvr1JdJc/asPdUHT2DrIB17/p7erWaoOwXS7ExFxLies9Et03
U/OOAJLAROCcMnDt2caz5ZncXSaw+HBK98aUsHcIOvWYacRQfO2rLD4MGfhSHTA5SomHqZimXYie
Gytj/CzleW2GTbEV7x2ygzilfJ9KaNSDWfyCmfyLrbKjo8udTCbPr6siooizd4BDI2aI6nHilg2I
jki2Y/2s3Drbo69YgrkYYKJP3RFmKuA8UfrtDPkmjI0b0bTAfFJ1o5kuhu9yV/YGNvOnYQQ51E7W
Z5f/zwYv29jNz/aUyV0ST0fXbqIN1o6Z17p60Yv5hZz0Qz8br5itDTTpsZ4/DvMY+XidsYDXAnrG
Z5S9sPQyz9smtrKw/b6ZSKu3KgMmBU8aTzAs9IkXoxKKEttjpIqKDWD6ZF/nIa4gcnU1hXFmb61a
kSaVEkbUNsuWCA2Bmb+8H/QGqgfTU8NChGpphu/WWLVnUIVLuonbJAtip7k0EwlIWYq+TY1gzcu8
ofqVGIP7ipAbofwxqa5Vivq4G3YOCTk8Fd1jXy/ZJm/Asfqel4S+LkAlKWPFAeICi7oh3w3LdDDk
TN071Jw9IrBAdr2G7qrDbBKQO4BK0wZIj/UaoMEsP9zgRBIbI+3abTPhFEsgYHLoq7pkpJbNYwjL
QEDkcttkV83KvvWZ/lzEhbsTEp5wB97KsstbzWn3fajDS/ZY0Dmp+dSIcOxV0vuuMDaAYN858R5E
GXdBK8LSH1rxmY3hjlr0TSyyYk1i546c2qfuHH0gVPeulkBtVWJntXaDjhy6ACLdwCoxORG8tqNC
B8iXHYsKuUcPpoSOPdFGzftsc8SwqmzPsvmlDUdCSGkl2VZBWRmBTq4i85EZe+sju/c2i1OdRYor
t7CyR04Vp2WNpHRqopB4oMxR0e4ADD+Qu5z4qbKANSsYCXlPuEqYvSFGeh8nmz3D0p2dmtP9PDlP
SdggDm1iNoI0DLD2Wr6MootuWM3O6kyydVz0Upzx74s6uybu+FBTBLN+dIIzpfc6aCyVwyr3Z+wT
7bxpI13tdWqkbw32ozUK/O7QR8bWesNsSfRMT+O8IIGpbZLBb8zd5GUwFyThPhVzRbJ9uNY6kk6M
/hervFvymCwLjyC5zAkiTW7HhbxGrJeVXyBM2lTVL7k2wy9hinzIzLdsGKFnVDi6c4CCDvQI4tbV
BbjLZuyMb4OJuRjVwSWiENxm+XAoHUB1wq4dVtop/rLsu0ZdXcjlAHW8aJsLdY9uE9B1WJN46mGA
D/krlE5C4ABNSOPHLcMuE3V7LWTOad25LwcMpxJowkY38pMtv9mtseKDq+kWAUqYmsCbUuae6UDy
5ejwHHPpujz/2dUcIlwEBsdxQbMqEIU4uStacDB+SeC7e2ojpukF+T5bPRJFeIzsLr3lbYjs6BR1
vk2GsN4KhN3wo5F7PKClaAmQtRCmzDFA3Uhe0pbdFZA/KXvOF8tgWtwQCcGU1oRG7sjhpbW/klDy
pnkZ5Ul3Wrcwk8QjP1LirKyETIuktYhVMS5J2y/bWCcJR+uzkxhjUrmjz6VefzcilucelmM6ehyH
bXfbufk1YpcLzSLeYjq80zo0M1aeAWRN0gN2TIzGuveA5NnPV20pLdDxMfIqgwC5GW+qR5fIWpo2
sN2VUKZlKWqn/ABnKSMYc/a2oSee6XjqQGNAEzIuwPM5EBBiRBC2SD/Td71Wan4O+mzbIIAgly0x
94C23iFdGDdSVhdAWemJvLrK9D1npw+t3Jh6JQMXw+yVn5NeP97KpzK9xlFxZ83xcvz3x1VHVoy2
EL8oZJVwotLdjWFyX3y8+/EPh5IaC8nKtayJ4972IkUurKBjoZ4HMGZZGYipigywJhxJwOZj7cfH
ZtDhcQk9upra6Iox6hDpSj85TRxdP/6x//WWxFeznaIZLmfkfrJG+VXk1nDosfuRAoVS/RhH2oWZ
D+86YwNow+YSAnfpGcwJmsQM6iQHq7Sr6r7eEOlUHAgrAy2ZzhCfnQFqjpbBNir0Z07FmIYIw9l5
dQmuk5eQtK2kqN9UmRaEbZDup8IBm/fBKzn/OJXIdrVGci+Gbdj0MHNmxf6tS+fEnzSUatejUtjS
2r5ZGauo3VKY8jhjeopX35HaGxJdTJgxacgR/TGbbSaz+8c0jW77PNb3oooBlBi3NGWiLWbXZuuR
YbXZMKXNdklqQo0Z5ifVWC9zoiTxaen3foW/StFwA609xjVYQGuIRbbpUm9pidJIR8t9VGKJH1xj
uCjTiu8wbmQGgKMRZOOU0BG1lBwu60o5gr5h50aEZpWpddYiEnXcSCEoyjgNVosqtjQ93PNUE7Hj
EpAHAru8Ra27XOHpVHs2KUL4LG6eME20B7s3DsIcARTFjXnE6WKf82J5m60KF2O13DhmF19ct9EO
SAypC+bQu4VaWdqqhbXgeIeW0gKIp+E8GjabCR6RAVNuVpyVXdwq22azjvLxkBZzccgyQqt1KKx7
p/SoaACzWXETnYiwTY/wMwnfdMmw6BYyRVSc7FtzqO4gmpDR5VRbp/DIN0PA7pjjF3I5CSfFGXJB
T/Mom+bWTtLsUrWABxswNGMNAt01ecikHpAtDF1lL5u7UldOQIqccW/HD1nuNiSUJdGXQRVXtzbw
sNXQsyaabjJx/LqxMUKZcEG5W76RkZ0f8G0tG3xR2taZc7zbzqfU6Vjex2m54XfB9a52oH+BTPRJ
+5inx9wU1RmN8mu7OrQFqDEwB25NK5Dd1bSnZ29wPkMLAN/VGsWZPz3e14U5BNMUnarROlGoQnJ1
heSEIuR5Ksudw+E2I2rqZpzvzMVyuBvHCCtD6CHvk2Q0KSPcMhGEAWO380NNed9FfXOuooq8rgJE
NIbgA+Ra7eI25aM3ZztPq5qdK1cqR5cXl6qgfwI7JYBrHX0BVPGiuWYCHM59mEfRXhBcfAKIi3Rz
MuFo0qM71QvpHIBCHwzLOnLcdv2qgQzxcfgE8RChPZU3dIqiu15hWS3KkIXaipp9Qf/wptYH/SYX
KT49Pa82zGPxmSodZ9/HBz++Zizt4cZ9LHFIakKq+1jo8eOIpm2XMANenTgFxSlg3pnkj3s4SNC7
UpKOKzRNjd+DorpUcNxQV1nzBsl4OZCiziQACRfdkTLaO+6TUWvtCZL+1VqIDatKqC4YqLvDOMon
jxSOQ4Nk03cq4nZpi+7rsfFWIAHNlNRgroXe/1inHJ/z0FyxM856HT/Ei/FVn76mY9jDmkrUVgD9
UjpgdQRUK9Vn0lDSEZVulZSeLFg651C05BCMuBt5tCxyZkEoZ0hl5yaHMcUoX1TxW2JBQiTLFaPd
DeN8gIQJaNdCeH7f3nocyDbjNOeE+WTxqyXRpy+aNkOiIRArlh6xlpp5EmYvj3r0uR56uIHrP9xH
D7BLXlGqrxnoU8OyS6tlcenR9yM9+4+3qmnt4dcp+cSw4+iddlF11jn0Y38ISWd35ExdbvOs5C4t
TYj842nAEEc1dloMlZyHYR3Kce4He2T3leYPLtK5kZBBGZHESNRtygGD/olrXWTJvaGzNOuRNu3Q
2OHujB3Acnl+VC2HEHOWj/MoX1Xk2Ft4auv6ajyNzWTvB6O+H1to4xPLdTDZ022SRvSkhk0cKp5m
a0ghW6B6AidKuJI1cvrv01NsKWo8i1izuH8vGjEdHWDGGsFsLOaL9GVhHzPwAARlVd/tNtPOrP4H
unBk6PRizQ7dJzVHvlla4x4YLNkwtfepXpzkPoHk68L060UjT9XMI55sjQhHLJkbjmQbVG0wPiRw
07rw8FlpKVVWmVabogqtw4qEIEEFogKnvzoBOhs3E5DSNr+h0ZQF0MooDmlFbPTM+2wNmnkec+0R
1+zaAcFfGkkiXGjuu1EXMSfzCJ+hQeXl7TN5IPMREtp+NHKWqIGLO51D3CoCH6fdbBYF47DPV4wX
sPx5zBpELbTBZnM+cezcYOhY7izjSCSW2tPl30dSPNSMtECt9DAZeoQlfbWxu8QLenDvtEFkvC80
5hh2DcmImkSHE7A1nIXGpmZ9SwxT32s4YDvRFsd8MnyGt+BBa/CwXeRu46KWAcFftObAoHB0aiVl
KP1FJ+K8Az32TadJVOQOLdxmbflMRRfE9YuTgVsFM7UQYn0gR/XOiOpuj3KGlNnSvSYFZOfKjElz
0HpSF0YS7zGjkPOZBjXZmwHNEJhNSeHHi16dB9nzt7kxVV3JflPL90YU/c7xsnuLczYHnxQbZ/VF
sjHsQMdxoYtDaIffCk8np9ogg4fmQISTb1mJeWvsAzAhYIJkmnCu5ocxTMF549t1dT8Qn7gz6l8U
zfCD9MZDFZMkXciHSAy535nhWyu1dzuCrz2EmM4p/J4T9DwbzaO4FjmjtMbhHJTEzklvarFjgfgU
G8WjbrpREMnw21iQtJMOLibKli7BqNA1ZCz7+xbytd8VziHXgceX1ucwigAnk2xSW3O9LaUbYYJK
DL/yElYFTqtxAqg7CxmmWuQvaA14+XLKg4Vzu1KWecXt/bmLLSYeWfuQtv3rMnVcipDrqRYaxk5m
MtZnGECA1padm9IUSfpg0b8ubUILP2kafjwJvzXorsUj5VirpO9ERXbmAC+n8dWr1xYHE2l/hJWS
thAiCdGgTF8BM/qeiTA7Xj4hzjLmi0GLYsUDfcIwl0NNzj/bkuiUhMoKZAhFs1evNAaiLv0sl/eL
Jp5nnZgmFNnmCbU8qHBRBVBZ2y1959GfQwiI0lovb+27nc6635K6EshZ2Hua07Q8jDMwb2vP8JU1
fm7ekIhxe7jqTQ+V6U/dNG66FDQlNMRdtvKnCR7BNEcBDitJHYk5a8blk1ZU997i7sl57w6qG/VT
Uw9NUIsZja5+TtdCkuYXabtJwoyUrjaDuInkoMhIHyeO8OeRpGy0c/5M6U2QXEpNKolRQVmT+iyr
9laTjTjZScsVhEXDibruE/xN+1bGw4pWju5NRXKWPWaEEroMVqEQwIjIWRNCrU73psY8edQp4gsx
DyDhaWkAx971xRGhJaauZl969qfSdV8ktNqDOzuHJuuc27rqNx59esLE2xQYNgeLwuT4ZKj8NlmG
c9Fb02PByBAAbve0kGN7jkXpXqDLUl8Jf7S8cL/0wtvXDoVSDSODlpPFOdjkdARTgWuxCSolGefP
pF8zN+D6641PeThOgQI6Xmb1SRtE9GgvyXuvEfTJobkkE3y62sCY9rNJzJReF69Y/DlipEodLM0l
nSY2oe9a+mczIrC0I0LILDN1qBNCMzOiKgpruispuE4x8BohvC/VOuwIzejZmqovxdgaG4Zr0YGq
9NWs+GuqoR+2blEwMloWRUCnU+Jb63CxSeNOj2odyARWXirA7pBASTaGgOy6ZFd6JIlDASHWtva2
Hq0mYvzwDOG36zYDv+jJjsq3yulfBeiqPSk8+Gule8F7eCDIIT+2LrTkCpJsTuD5HgrHGEA74Rw5
0HlGS46ZLK6jA7gSneRbaOJlDwUW56OiZ9Ube3QxvzCPJtM8be5d1uK95cJsmWVTb3XVoj8EJbNJ
5XyF6UUuHuH1QUv3MrFrJlyTuI+MYi8tTqLgcxAvtL6dsLr1guJnDguqLdGYQeQR7VPPxr5PvIce
mOEpjLCBRJMrA4SpW9UU0CBG8K4z+UhOEwWDRuAh+BfGkszDjbgwN17EphvGs7OzEvNbOPDKxYgj
csCs6AyyI4l1KWFEDEVp6GZ2lx+Xgas9RKA/tXQhqaHpCPoqVYew0eKTFVTE3JHUt0knGD11D2tE
pxSpmNxsdXSpwbAQNNasbrRek9bRLiNjZ+ptvx0W5FHeIuuzF6fnzIFNNLRfW6eAgLfOBoUOvtcO
0+9zQtRnPVq/THamH3p3OQkCK+i7RJHfqXlPrEh+aVe0Nzx0UuiTODpqWqY9hg3RymA1E8iStKOL
WwmfY1u+r8lA0VSLS9VN0keiIjalhv6TDBYAnbuSV+mWgG4fZjabN+qZrYjbg9bjQJoA7Qfx6EGc
gUCq8NfGsuYKjTvKQhgFBBF06CuIU0SaQ8QItmGrcvtjmnGg0jgWRSYjcQ2d0pbeOAcEJ052wNYP
beSIwGwz7+TSML5DRPWko0rbVIl5zUeh7dyOCi6Fu7g3iA+SX82pIBeLWuUCA5afmH7jlO2yu3r6
Lmzt741bGkHqIhk0YEonxOS1cbJuG4T01d54YgO9DjlkZY6l8NoH5qOGupht225zyELnuK8vg2xv
hibsdlY1n8VQYauB70kuiOHQOYC+3aElJ55nGnw5gHd1IhWzec0GsSTNJ2fmViGj6VOt9/UuDkf6
5bo6Lyo2/Qpdhm8P9nLteebQ03Qn4fCrazWA7vDcxQ/niKFa0gMvqw+R2R0sr8Hm02jGloYEsRk1
Z9e0JbvSIaqMCxvZ1aqax5fIBGUmPzw1iiqYU2e+G22dopMg1sDtm8v/Y++8lhtHtiz6RejIhMcr
QQvKiyX3glAZwSS8B75+Flh9p7snxr5PxL0IiuoSJRJInDxn77VRLXS7wlweNLtodwa7MF8Hvg3T
tCt8rzXzu6aS82Eg4mHT6M607dKOLSiWi0ANL6lvt0IHzaSlGIVEu3cmFCTx4JCUWRt73aTtPk9M
cqqBmYmbD084faLn3NPPquF9q0m+C0BW+NXU40YfXhPePl9EsEqrhTiTyDuPk/fNWtLvso+P1IU9
t97074frc8M/v3F9jgCGmjuCMRFyo7SdWTGMhuIfJJFeBnDI4gyxDQ+vT14PoOFTHwIEJOmmaA4l
Es0Q8kmQ6mkTaIskS+769V9Pwthugpp7V0alzcPrf9mGnGdxx5A9dxz23yOrxSZUK7l+/Wl5sZzD
ktukIod17dfxO4EA+9dDASzrhPeAG0hRBX8d6mEGVfzX185MHZrY6Q8tjeug5s8LFks8NeNc702r
tA6a3h6u3/vrPxB1aLNtrVy/ZSTz+7eV0dKCQF7/xOshXh85PX78Okkp6+0uyPWJw/q2j1z+Wa5m
khXDMmCs+lwrghus9StPod2z4aFev3d9anRJgWwj85nsOjA4FqhMkhbLU0KHtaMJv+SH0piT4xAy
Zq3z6NNerJ/Xf67WT6Yy3eYgi0tLuIqjTxTHmofk4aqy+38Lz+W/t/A4jofu+7928NDuKH796JIf
ffd3D8/vf/anhceRf6zGHWIhdcM2QNqhX/zTwuMYf9DQQo9rOAy7HDyif1l49D/QIkvDQV19dfCg
9f6XhUf84bm4SF0DMa/UXU/+Xyw8rvNPb4Zluo7B+Jd1F1W/JdBA/1M/SYAn4tSS0qbBbR13BIwS
MX1jQrUlNBBGq9V1b532pRrjyUWCvoFIzWrYT9QlKZlAhZuR66G1rs/+6LUqzXvRuRcX2U5AuEp4
Huqvqc9w7ZkIVYinSoio2IjkRIUBIiwdPO5r8OW8CCYPOT0T6DaTfB2XRHgb1GCxfEs8er+zhCAQ
a4+VB+60MpzPdlLfHE9/hGdApHk03ppaQ+vnQeyscCQruFr1CM60iSS/JNiEm3Hco1n/TGVR+XOp
8G9/I/o19SHdPXrzE6myl4ZQHG0pLs0Sf+HOuLOt9HtPOwDgze3YhDdTVwRKNHdKLgOMeMCEfW8L
v6IMWeLqEoflE6Hz723WHGZBsYwRf5uHzou59q8d9YUChV2WVb3R9PwqIypVxhNkndv6o11Z58bC
JVnwPqmI3zlymjc2T2vX1siJ0A3bXToWJIkgsJHADi3yVbz0LRtCdi0kMELRF+TW/TTqlE6ZC8eN
ty1sS0BnK3QgJBF28EKCa6iXnUyR6jbf6orsetvmUzXVESE1EwKyQkTN70DCLLfANDsK5vIRIYRT
bLu7Srgnc7I/yCj8ETb8u2RYiNpIidAY83NSQBiJQ3oG9vVM0VoC65YPue6eAQjvVZyJjZqik13b
iT8o83FxMAxUBmUUPzg1Qxd+6vXX1n6a1Ws08z5UGTNzJuOvab8St9IJLEWZPbYRQOyaOyGthMQe
AUKARzhZI/czdDut2UKFb8e7vkB3ZqA07Ok2b43K5oNfom+qZXQKDcrdemXx1RqLRxBScSyT6C5x
OHX4/6FzWwu+PsrTrnReiR4ZzojBf4QZo+Ku8S6pA3Q4IVLFKHG/kHISw2dtRQqrJk8B/XVgkCTF
hDbIH3rzQyqGC2wKtzKj04+oUWwR9dQe8EcrDAB2qX1DfOXRmzBDNAZZVvyuo+UwnHdO8VD414sl
9LyJAIuBKF16yYv4qpxBbOVsPOYD10wjvEs9Ra/Jkt0phCOKIONcWI9D0ui+LqPHuiuSvZrDjKxU
UKN1wZ8J8wL1jT+H4NH17MdEoHhVFZRohf7kdTBhoycx9mCvPeeObjn5yHWGJsL7FdI6SvKnSjd2
spgJWRZfNgFtG3JGufBqdWKcTBPHsu6IhPpi9MyWT+ddIdT21RqPhGJuMMByJYhXaVNwhCAjB6mR
TdvcmCOniDOgzcxzPqsIL/tmGaM3WbbutittSiCij3wA/290f+UGvF0EEYyGakLiaeiQCkuKRn7D
bJLhhXFxPAIxoOMcI7kEi/quyI9ULjlLNe81EZ1fDNK+zEZusS+bS3JJlmkvlXxwY7zBrsNF0wwV
EIu8QXubn2h/anwBuMdwFNtKvm+76XdDOi2jM/CupA+/ATybjz0foWM6F70hHcI1+x3fQTviJYit
60ltM5v11CjCBFTPWNPvxQfjtG8OQdK+zU5xw1p7iAHBuayeynZSKtmHomIFQkst92QfrRPn/LvG
Qoa8rj7lFQsLO1/Ph0id6a21qyI2ojolLWJue99k8ql32b2mUd0f2f9Xvl6NKeB+9mE0/Lhme5Bt
c+LcgY1ho9s0n3rpfekTw2Otzdjh1hN12kz4OyDk0tTO9M2nA4kXDypegiY29J1R8wd58Qs7nnSn
nJI4eCxC4LwL/p6y3dYtaTdeZ+5BfxbcDBRJqaCYrdy9jcIzZM5kA9vuWUPrMnWa6bv060ypyq1I
1RdNfrahAKz3Q2zdjRqf4GBarV9EDOKGonA28UwsAyi4Ep2Qj3iwvhUwkelq0zMWed/SmCxZ3rBK
sgfpdxgfCYILUW+RrMj4vxBbtGLMTkzvYSVqmsa9lvNREA17o1fhD0T9fsQgfBtXKSE72bMx8mkp
623sxhzliMJ/QHLNAUzF9woW2AbrxGXg5uuza+fSy9x5oyH1M0xOl3UtiVr9cW4UWUFe94S85pkN
708G+t8aOyMSqutYLOzowVE/r2f55B07Fa+CzQHr0GFECsDZgJyocuCTGuRM5SPLLdbAU224E5NT
Thcr5iNZNH7RUmtRV7V0FEKPjLrUSr4DjrqfSCRx+uIrNvMDben3suY0kDL7KTSuRQD8nh/p+SE3
dfiOg3kKW0H/BbUIOK74DAe6Pk9teLAYMdSs9nPYn7QoIfJDt++WETQWxJwwFazAIZKLGkJMjzyc
4oj71CJ+QdN9IUgETGs2Py503wDi1O9JvzjYT7gZobllKZ/kOs7nWl6GpuHmlN1prcffhceCciL/
FKNiPCegddEvmbhPElBTCfHLMolRc8Ppo6OjtAEwHqGD+jRNc/CH6sYa31efEO1IqwXmj+armbpV
58di4yGKJA6HlOCuK/bwN45RDv+lGVtfyyIWqUgCua1YfEZHu7TDwlLh4roJe/1x6Gku92jplnWB
RBq1znG5EwscjH42nNFWbTCFLJsQWp4/9hgC0nhtydCXyOSd4fC5ZqLbI+ExNtfbIRcP7QMqjmyt
vtKk2kyaPAwJC6IWaZdl7t4mtahgwpwIAITF1jIfhUZIPBumvddzp4yNW6sr1/qNskGzqmeNwEg/
9hipy5DVLRNbgoAL0EigtrUYypP6SojIdVoE8I4u72b6zdczxzPWKGoICC5TtLjQ7J0zobbuucXt
zcJWO6b5zabRoFsOIRE7+ZFU83oT3Xmk/HAimYQ6T063RdHN3HaM2Tkzx4lFCECtimnmzZsmKX65
oyTJ1rJpSovwE/IPar4hZgxF197ZlLXzkpeUSkqjzLLJJqH975R00OxqQP8pzSfe8uKo22DnOvZp
vw/1XHbnZhxINZqbgpJpZ0+DFxiyPbhdJY9U4O9xbXOXIPS5bfNrcTwGTUO8OHl9r5lAhqm16097
smLnkzlbuqcxqK+eokUGEV0PJlzr16Jdsm0xpKhbCK0O4jK7TzEtbXs2h67bt0E1G20gEWwEpcO4
nRgR2NcDBFb28lYv+gBkCjvL9cvrATlVH4T7OWr7wDa/j1J1gbM6iuyaoFmbOEYfTSMJY7l7b4Ii
2qt1j+q5DX3oVNq+ZrRnT29ckr/2tjvqR4ZwAP7MOwmW8iAShKIwRuO1j5hivFG9x1C6OGAUN5AL
r78L6u0umPLsG16+bF9fv1ErTrkuAbQo6wi9XCejAM1jUqPcYhgccSWFyylBCuv2JB3FBQnmHVpX
PdI3zEajGzTbN1Uf9xgCwpqivY1u0M7fIA8SByM27MAlgyYAiLCLbXM62kCZGrQOofXLnorwuV0M
CjBv+MFoariJHTHcLI9ZbN9VtUF4TuZaAa/yzY4/Kjey1xhyuhtDdsq6FJl1wwnjIvcI4EjSM7o+
VIg9eK0MTBvfSNDiUfE7qPaX9BlWJsaxlXd6fYQnxyqc6MxsrzqnpM/ssdi9F9rSb2tOVn/p7Tck
su0eU4ERoLQ2Agy2Hv3Wf/9anyJwXwgf89VxBs2Ibuzvh6Yy/dlR1I4hr6M1lR5ILUS2lxG4hWEf
MbRBvG4yucuhzPWbuhzIhE3NKogQsl6/0seE7ZQX2YWPKalitpxp5+uhXf/j31+O1YsBBoqpKK0H
NiqQK/NuPJNeKHf6WNG5RbB2znEe+DRH0Kqujic7ZPCMBZQYUJRS+SKsswTIc67zwv79KDQbZ2t2
mkEDg+eu/wnxvAFhQoG0U3N3fcZY/5FdwEdxGkARfStupWHdhmM6EPKmnatJNO+qQSTqWsImrzTM
2dH0DE8QJNyCfbshhsBnUDo+I2zV7jpAEMW46kiMMTuDi5MXrS28rY4//XD90lriOyOPqx0pB6SM
j0K/ZEkqb9oFVOo4ZKWPxLjaIx6icZwY4wcRqgfad+pRWToZ22p6z5F70sUmxzBbjWOqsCjPCTEy
et7t2LH/B9u5XHfjf/lqrXW3DuvZZT7HyeJ6xuqG/BtjIvM0fUGs2B+J3SgOuLrWvWqiZhephHvp
G6oaHNTbhPxhQvi4e/2tv/Hw+4X+jrL6z1/flK7QbRdng/gP3QJvNvUZ+Wx/bJ2JnmN91zgUk2wE
CYklhnajt/ibejsOQhx///1r/9Ny/+ef7tg44E2U7577H16a4l8zk6XoSZ9mn7huGNveu0zrSC0y
Z2SN4ijiNvr/3tf/Dl9jCJ1W0X/d/Lr8ovnVtr9+/b31Zfz+V//C18g/7NVwTk2Audky1wbXv/A1
4g9DWvS36Ig5hsvx33tfhv2H7aJAhF0DyU/I1RX9Z+/LMOl9Gbbn0ZijAfZ/xNfQ5Pqn8Z9zCjuM
DUVCSANBIniSf15OzsymLB6t4hRLR/PJoq+Cq+l2NI3u1IkXYJSYIw29Yr4s3NHX6hKP8frk9TvX
gwboDkm0HP98ctLi9m/fvn7j+lzRw/ijGcYC56DwSaoyaIeoDEQEivH3178fAkNkI+4B62I7TckU
bopR5oEj8yK4ProeiCF31vtROu+JZ7tPXaMISHRBdHd9OIaltzDQ4dl6fRWFmH3xpVHpK4642dt1
0gfxqLGVtZECT5HaMRh6sVjHWKbZ6loUq91yHg21m3LqDfhfGWHUIdKYiUgLHFbFGVkWvGVwfNuE
PktqejpNnugT5zOis6n61khuyZ1yfpDgZ4r3fLbju1lPAyueNGTcS3iMyUz2895s91WV3XdieBjN
mB31jHl3lsAtZ63BmtogrGeGGg+RANebHoQeYXU3G0YVU3LuAK94a6INMQRv2GLO8xSle9M1UOCs
ks0oS84Mqh+nrD0kZmf5JolMy7LXx28qHuJ9Tknej2iGBNsmPTdfhZ1d2rFbdjYSQjIB8IcUk+PL
PH+c20T5rcMab2oVAxvv2UXhif9I7/1Fum8kHW2qqiEELiRRZBYezjOc8pjltKOYS0q7tmUL1nty
D5GXtFI2yLiI01KgW4ifxi59R++8KxIcrSZglZoA7a0ySFr0ln7cAjrwUzDsm9GlD9U7I2G31nPu
IKAB6gn4PrlXIax8hzzgTZSsPqus3dJGLthZuLdmW01H05RfSLNtxmU67IGsejBUUz/qKrAGdPBz
RsDtOsyKIL6tW0k6QLNuIs6QRGNqy5OzprzEbQHAwtUOSeadsUiGGJyYqyE/eNdJ5vIVNOo9GNUa
mo79fVx/Ch1HlU5vRVh3jP2HYWO4y0cS6sleugvaCq6g5bnNypywlelBFNU68sZsGiejwUjV/BF1
9oyB0qFr4nDahGl1KpJCJxmBnNo+zFaTeyBN5KF55vmawOIrGqR3wExxBTJNJYJyh5luP8UdIA7l
0g4ajJ3b2U1AUbO3SCdYmG1VjT3dJJqbb8NHT1cny8W86Q4Dtj/rWU+G71nPNG9eSHTrCPGSy7TR
iGWgxQ5JotFnckCWrVSYlMMKsTytGd9J2qeiGVGUTGSaTKrZaJYFkqDlQuyOBZNFHKuwtwnE9RVp
tOiY1aURBi4dTZ7FcsRt+jPRe8J8VW4d7VIQ001IZIvmk4BREtsYJH3n7CjoLY4JikmstJArY4yG
MzEoKIcQ7W84i0nIbt4Gq4/OpGxpFY03ihyGb4UJd3Tc9N087iFNSNwezAXRqfmFTriR7irGjxGO
QNDzoAa0Eh6hLdjpcQI9Qv3dVPP8hto9Z3ZOB2hef7G6wAHVG+yglhgzb25ecml/wMKv9nKfWGI7
1vkH5jjpF6QDbbxwcDfGfrw1DOcXjbPuaLsEZVdr0WeiG942qn3NOM2OjkE8B0FkrFDwv3EYn0Mv
HndrOGnl3Uq4TduZIe/QMVqwigNI7+oQe16LehkHnNeMTCNH+bOeT1HevKkII6OsjBSrWUwfk0sD
0DmCwuLeXl+kRCWFk1E7UNF1W1I0hCQSxiBs5KEX5s/MYk2N+j2AvodpSLo7bISzT38iOrXec4hi
+IVUlJA3KJmOdAJODeeY6Gd7v2Rkxce6trbbSDUbUmezNMXG8pRHH1v80BVf5SL6jDS/ScyI/hS1
flMge8FPHMZPc4QfXo9ZOQcMj5VFimGX7aIWHY8Zo+q9tuFM+8VY88OnhJkLaXwZW4BC30ZNhgwG
x53GxmXvFE65W8b6ZHeExdEhRthVj6iHdFpqI7ubcbZ3w+j+Amhl7gd7zo4z6cZ+dernQREKXZyq
kDuV2+RvlvlFv6zzpYazp8uSU0hn3S+rL5fMi0CFw1FrZH8EYXKZcjbxk9aQ36uQ66Xs1x4sIPNp
0W5b3I+nRbJu9j+rOlqO4WK8eLMzbCeF+1W1Y0E4s6fvOKtJqWKZqkx6Ftl8cpyn1I39Bre/70rZ
+sAPCk5hbTwVc4duVOZsDtPvS2Xwc4zOOiNjyW39YxjqD6NJQUBIuoR1j9RYKIxDXlp8n7zxE6hd
hTgCR8Z0nw8V8mXhBUyX27OBbNSRiJcLlZ0I0XpvSjGe3Jjk3hF5brhyESx9zZ3FWZ0ZS3YkVyw8
EEx5HC1T+CAM8get0tyNYCt1JTbkTkmkEEPsbdw1gTedW8klaUx2SPRr+jhP6eC3Lw1Kyb1GDUIm
fEfTwJgPkzdNJPvWOXp372ikyCXLmgkRRIAiHpESq/hS59yLFni/h0ygcleg2xEdflkRXMl8pD2M
UcTxU9FjgsCnXR29Yb7FoMJCM9PKWrJXV5iWX2GozkxnrV+Kr8IDsg3ep9kVMZL8gptK1M73eMQv
jd12e2Wn882ADoSyAUekNMynCGZHqi3WmdbxmXX6LrEhzFhG/dIg3GKOZt9p6X5gwHLQWpKQsVP5
HWCRnYFq0W/hKx5s037SNAu1HXChotTpiVcTMuIQbx14OynunMJ65sp5E26G0aeqpkOjYpAt2fD7
oCgkFFQbRuhPlYWyBbTG1opHyoeBmUQd07EGP0LI1gjmYfFEUK4H8uQ+cm7pW4EfZcIxDz6BRX0h
VTiuKs682PuAMZPvKlUep8gyQPmLibXOrBl05dZF0KxGdD2/kxCbEhPobYkHQKBfASndMc74vPZ9
rt2eQWn0XlAyPwmVDvsZL1OU2tEpqawjGJLVrlijZPwZzi0oWxm2TNJk4k8j8xbqieOoad9Z81uM
DfU9plAL5xFLv62ZcCFGD2URIm4sx0BZmprWN8plTlNAxHoyH1KrfSwStQUzlp1oughrgPO1rt/A
lVfRy1QiwxgQP7fNE0AZtGFKx2iVDwPJ7YkDY9egtFbGk51aQP5shx7pKscQcRidCl6zFYUI8o4p
In3evj3Y1nifiHbrGJlEOU4RK4riYqzNK9Z/slgJn3EMfThMbRpEdkyK/BTfTwaaeraojS/nDqlV
mulHuth+t0o5CIqo93rmPhX4aU5G8jzHLxHjh60giBqaOr+O7XXrChufHC8n7YdhLq0s2nxTiMyO
CVph63pQzDHdcE1SE3p6RgutuqQegaSbmUp630/a7eIp65T3OlFHpbkp19o9qmjXizlXQKflr9rS
OiKP7PhU04+pnTrd2jW9VwwrxLQnA77fpHW28PaIlknAMzNSQSAZfpht+A3pcrtHdRRtuUiE4T7l
ndEgghcvOLzbfRdB5kEZgloXtTaiMcAEZndMJTLhocMe29hvqz0qaAtn3MYeWbtNFi1BKQTtWzf/
AOHQHpasCBaN1qRDHdXlnFJR8VEPz3nq/hoT1otYlHdFKhGZ61ng1ca3KaqA8qtLUms6LXVjCPp2
bbul9qeXkMO8MH+gBcknL+aw3iJjpjbncpJR9rIgMOUXN30wwG/UgTSqdSAhhc2sEtRgpg+/UHlr
u6VAwwh7aRbxVzdlZ9mXRlCJSwV7+8Q8fQ7MdRNhlto+tluigtyqIdmcuRY/hnwa8A8bTiPL7KNd
IajBRFU522JSj1pt1Qc4yztgf/VREzBxwqzEEjAMlV8V7XzKvadmxjZXrYcx+pE57nxawiXf63Xx
YhgSt7FYpHeIVXRMNKOkHx/TGa8tYjnYuDGjMfZOVr1TUeBqyFlskON26LA2dSUYOOQLk+2p+Faz
2O5tg9kSwuAkqZ/JvMwOZe8MZ81FBri48jT3yIsyLWiT7pPq4SWrS6J/7PYMbQ1Fa2oSTbMXYzwH
Otws0hsq/D6xZWJKsA5JnU1HtILTrrjmIeWZHmhwQU9O+YpxaNplrOW/L2pzzB/1WkfmNmHqS9ez
UG80LhQTG/WUOQx3opIM+OHDSWtO9yo3mDdj0wXRdJNNHUuHrXksKwBEonzi6iY4DNQSb1GIN2jj
zYl7bLxom/cwxNhZ3SbhmATzQ25lYDTRKuA4iS7lHNl7VHXxuc8X+0TiACVfiqAVrBDmF+clcgxJ
S3JhwZs5SayaRuKSBnXhF1nCa/eVuen6OT1FIXvmsvVeaqKqEIfQd7+e5jMTwA0Lj9p59ruT6B+x
qsgwnqsbDMRn2yDny2iWcxZZFEKW3CRX7d2yWEEjKKkdC/1aNd7UmJxPsfmRF5iHmZXjuXa/8r4n
sW89CMHUchNaxuOYL5yj697VjMo/D1nVvwyInveEMv/5VG2LfGPEQ7W7HkLbQRKTRf0Ns8Rrkb5b
DPnIjZTxwdpzN1Qvd1pXf1pIGpigokWDVY7xZbE6UIz1ECS22QfZErsgIu3yONKSsAkL2cdZPeHJ
wLzSvYJ/kwEjOTNIVtjp9ZEabcJLca0V3IdI3sLuuIsKAtwL4qGpSWJt20UjfcHa3HVjw7bSrElA
iOKDsGvnuGBRd2rPC4b1e38drs9lKbI9fEwVODH+k5rxbmCn6VOBqmo/IdYJjORRN/OZVwznH2sK
CKoh2vlpqbiBlrZ3V2tRdIhtwZ0ZNwAZz4xdiqZDJUrWC9CQ8u06JJlNj0F3SbCuTMSv6kge1XvV
0ysg9xWfXEZkyR6+2iNbsTqgBVX9PoTrXVKi6QZC1i3B9SDSYTkWvb5FqJGzbCC0mZxwCa4HbXms
Dc3GPspt7a+ndQTZFtfQnKPGFuth6atL0Zke5IKewJzEBBClAPiE+nheHE6qlFDf3cI5ytSxPC2L
Gs+FDb9k3xdE8FVTVrNVz/ZeMZwikk9CuCCsAYK7S2xz5sBjux5yTXwXfflsdQ7+Dk9+qz2iKjG3
7CDGbWaVJueywUM/6F11aFo9mChKD20KKFGrl9uYM883ZVRsDSXNG5Eyt87SFzUb0ftUPGkpU30Y
llRf0TZ2ZPJpDuTktYCmzuESPgJVcJ6ritKAJAuwzFzqRWg9hB6Zn3mc/ewa7RB6g8uIpZ+w9yzl
1p7SeWejhPThsg2XPjbOlhMxnjTZGEx6GZ0b/WMR+clVXv9etNiPSv5XpcZriwdvYxKluZmMpDwr
UfNmQXsc0xbZqiumEwHFv2DBXWKRe0cGbPN+MpxDPLI9C+NyelqShLTS4jPMc/mjqMuApsArGQzG
U4PWeWuRRLplahWj1MH15ETTXZXgrFplyEQ6Y7DsTLBTdcpsovROVqc7t4MgsMvL5wmMwOjdJNV3
OWbGmal7lptP7ED0bYO2Zt8k3taMWRFLAC6nVGfnG1Uy95eoH3ZRRD0xo8vZN6PTk0E9bfEF1Edc
d83NGE7hTWSmT9b4OU+x+tDR1XWis3fpZFwQ+X26ryBsPCK3q2hLgqa8xBaYqM7TT4D22DjHxXzT
ZUu7XzTPOlzZfHGpMKW1nfSbnOi2KHcQ2xPxV1lyi5pmPjjGVxMXywmt3HhYKEfYgLhAktrwUi4z
VaygwEgdk4SIFiOn0dnDNnZHOBJJe28V7WtcukBS5HrDXeXBPcLsLV1L6sD1JqytcuA5Uflqv0fA
10u4A3L0vXX5V4O9BG7Td3vE1ZfrU9RCc0DYnNfT1+Iwz/1AAoiBLUpfxLZfe0zD2r/t1oNWMt5H
IKNcD2sG3GByOzkBMynKfWoiE1sX7WbAU4ZzYg/TsQigXRTBrDcP7OrH308x86DpWun2tw6PwV4H
8h9cD2J95Nr1vuzqjGxR7jh1/NAm5Xy6ft/gTh+0bM8YqsbUCrmY0PzoSAjAXCAXzlaF7/WgT6jw
Q05fPLIIjGBH5xuLDkJwLXrClj/6+ojgiAzdh3y57nRKtjXOOtGdJlkcJ04UW8qfYJpwVJPFkw9Y
XjWbWEw9IrGUMeAm8mirhFKn3TIX6bHCQoclOLOpcj1mThM7yro/cMEUG8Z+rB/awySV4ZMDKbcY
h7D0T2QwkDFwnk2XYOVU0v5bmBwi5s/KpzjCRyrHIeCn95s0VBd7IfVxcegeJ3rOGAmqEwSh+j6t
ea2hBhLDx/UQ6USxDaHd+tY8hrecrVArQPWy69G38U5Tya5xl/geKF8FwQ/JdH2OXAZ4Lk122kcj
LqB1qYkeesN5SAdT7XpSm6Dm6CcndZ5UlH7R1FJwDAOFXKOKRbPLFsgfczV8UwgX2LNFu9nt1Yax
hrZp+AgQNswEeM6FvnNbOSNl+pYlxq9+Lgo2R6rcjFH8CXnxHsDuQXmKTk+LN6LxVtEp+/w2GwiK
4hbttMhA+JSUNI5Y1higaemApSgkQbmfxsCDwkyvdC62VcKbTQRyvnVa5W06gzmzYQH6cW+UKewt
YpnvhfJOnZfd5PU8MtLgz/cW5HZOkKpdrU/qvvZwQDe2tLYVUi5op9uKJu+WV6a4UTb/ul/XsGU5
Y2FVB6dfnicZKlSjVbpLE7rXcBEhDhnVja5yWptaKu9LTBy5TryncJMbgzfHliZLua2PoMWotJRX
39r0Sgkz/jUJerqjV99MzAN8o8k/SKixjnoezniDsi2hX3ey1c4zg9BN3WnPNPqfV+SAr1XybUCx
dlrL2GL8FOyuEeaLFrpc8hZRFT21FX82qjO6511Ow5lyMMmiZzYCqXHbzTnxQkmMVqDS4Phwx1ss
aC5VfrH16NahJh7aLr6d1g+6ns36Br3dVAIhM239h1O7y97pXoiYhUqWO/gM5xcMkxIpimkenA7D
sUMrBE2novCr4L3ClutHQuWslGCNGCVnG0v9WGApy1LuZsUK9ujF3m2m1z5NnJMm54vrZntoTZC0
WLNWrc9NPVg4X/vxqIwJbbMrq32PsC3W0vCYWfaTrjMQSFZ5L0ro3SLtW1LCNxhVGJuQ2RnkkA9w
KYWg+277GQfvojdyJ5iaiHActrg0i+2s1TQCcCtpuDt9IcEcRYx6cs9gZG780rzup4FHWC+QZEZa
mVEYv0fxQwyE/jRH6NB0qD+C8mBD44QGluXQPLZndGnjjcwN3ZftuHNy0BUU0jVvlmBRCQNXaz6s
xvyafhRMCUFjFLfaDMQij+LXIv3BTjWmedepXac4uyEpCltny1Y9zIlh4Pyha4XZacJlfgH46mvO
8lxbwmW/ZGxNDOznHpRPDy9rGlHaLvZbKseR9oCxxwpmEA0MaKvP7KBS9lZU5bwfRloCZgxRKhIG
xiTaLGSKuqB+to3+VqbADFJlfDM7/XtiFBU0BIGVZSlfipxWuewTdBgyPjfM4mHPTZTKdBOLWV5g
eNTNDDefa67qzUuYeM0xdAbwluqiTLQzXroQajpQ/OSeC6t3jlkois9IIoutYLFZcbNAAEgGX9ao
BCXcgwE4iDECOkZLm3DDAonhJ9VxKeAPu472JETYPcem/lrO3jvOzYmuW+wdOpb0FmWMHiZfiH/x
Ho4o1twKJJGbQoAhwcPPYyqoNML5ArN34Oqn9mjnOGgzZgo7XWmwzekbe3OKvQy0LZxNi1hl8sI2
3NjI6Ey0763WHqww3FbgyPaI1ZBaTNLcuY2ZbJzhQP3xg4t9GzeCj7GYbNoKOpvrGPObfm/k50Fy
pdXpt5r92QbrcXkoBcOKNpIvTkYEA3vm0+JWNxHabxP5Cw08NKIIJG6Ut3SHMdtT09y3urtrssb2
BaRDfsztwu6ON0I915XxpTcgaBmZcO6M7yPwEvyOXn/K6+w2vijFvnE82xZ66KImS9rx+BFDXNW3
oYbaSMs+CIqgWEm6139j7zy23FayLv0uPUcteDPoCUHPtEqlnWClUjfhAt7j6ftDULeoylZVd83/
CRdAgh4m4py9v00TwfIrQ79NKA4ekkI5VRj7V+YMwccwGYGI9naM4FtwgSdQPkPrNW9KC0d4aerK
mqMeXy/wNCeHiEMYI9RIFK7C+2iDgl9mLu1rpIKHfjmgGmpEAUIgvMArp8KE2FklhwjXicam1Ium
KlhZeqitGrx21dQ1zIFUZ+OSBjvkQbdhWs5emPudcN6obn5URV5vzUVNOBwc5Bff48KhHYTayFgG
iaHxEU/tKZ0KlcjBaj2P2cFW6RF5TrhxfzpYkHBxidxBnZQsJaOeGjuaYhjht0JP3umwVdu4Rc9H
9d5am0ryQJCevbKc9FtPNtNKHWnY5RzS63YmZlaUcAPSPO3WdjN+N53iCGMReV01jogF6UBGyOez
Bm16mkScVB232FrTKm5dhFaWcwzrBayPBMecGFeqDNerEfFhqL1UwmLX1O1kVfUaka3mliD2d/MD
Lopxo5f9q9LVMaLJAgB0hWxrcMBRIcdZRTn4Nwvz7Kpzm0/OMY5fqQ4ha2N/akO6CyPnjJ3WU3mN
5m7jZt4POCsnZ6YVnAw11R73hl6uvdWW0mHRk7rq7trejHbS8na5ubjkvtx3WT0b7ZiOhX6VY1DA
kF8c89YI8esti7G0zVFFIHtzCPC7ZOSjojzFRocMjgviZfs60Ol/I+Qr5dPlNr8tnl9u2Rx2tc3g
lMNDW17CNbpbbdZmunjLGy438rmX1fOHuLzfby/9ZfPz+01DqW5Q53OqDmD1yicOSzUnXF58ICed
sdfy1hrglj2SsQ5SoQ7t3Yh3IHDzrRm2HxTFkNy3ICarwi32OaPrTZnYH/aU7nu8kxU545A+/Qgw
zw3uXsjw+auMBY1Q2OaR41y5OsJxZFZUrJZZibckBf1fi3mFWLNymeC0XfeGPZMNl+mLvElcG0WI
XER1gF5ULkaQYGnzLFs1qpMcYfyLABl1kZ2+Pi5fz8mpWJ9fhcyZ5rfXt8lN/fVK8pmeiQknsjE1
IWw8P0Pef/lY59e6rJ+ftnyU/3yfqbTuwWl2YGex2wBkOA6UGnHQTsZarkorpHRKylW5JO+7rMr7
5AvIpcvGX577ZVVul3XFwLiN/6JemiP/tHGGfFtqgMv6H+80ypo5x+XxYqnux5cnyXX5sF0x++nc
w7C0DuqOXZp+NYtB4YDrkYvyIXljxWtKZMrh8vQvbyFXDXUwVlJa9T8OzP+HA5O8BxfN1r9XoV0X
efuev/+uQfv1nF8aNE01/6FivSQlSNN0kglJR/mlQdM0G5elpjmqYTKF0tTf/JfeP1SV2BAVmeMi
XFuEYX/7L81/GLZpoVDXsWgSLvlf+S91HEBozH6TdKqWrdrIz6CAWYxwyRT6Vw1aSaQ86TMTdPWp
uQ80zCxqWuT7vEJVQtmOQhQDBUIgQHu4yUb08ZvbuJR6R1xPNHJ9LlOnTgW+rc1hssa/4ZZc4crW
etXd9huoTJwLPVSXiRgaLj4wnFov33eV89SQLIwF5taLFksEZmX1ezq1P+ZZbAoHrByYlGmF8fM1
ShmeIwC3zay9Femk3keess4hxKZKyqA96EhLtue9JkwmUK1pkIejUSq8Q2T1pFjZszHBSyg+wwGg
61RDb5siqu1mvo3qlGQIMXZ+GIhdyNPgTiA/T+LwRQiY7GBzf454N1b8ej7jxnChxa2A4dJv86h6
9O8j1rl7WoebziOxoJnr5MrRnZPSR+a+mwMd5dgUrueBuI7Yi39WnXvK0fZuPYvaOikdeqPuVJeR
5QjbB/vhJjOb1GcLomFK7BlMielTMtiMvLZHF2CuLZdvjgyiu4LGWoYW4GNFxJuwBNHeAZzSCUAA
vTBBZdjmYrRuibXBkQpaojVD148N7wGGbY7UQ71re3pSgDJbf04ZGtrlQ8M+sFE0/P26KV60uhmZ
tot3rcPcZMCq2MZgZUgeQRgTEAViJM2rR6MTp6VRYMxVj7pXDFdlFW0111zSprHgCSYjsV13u5Bf
AGVHNwBTeiPG4Zs9m+ZWTxi95aSRrFwKwLSY5oh4lOm2gpFzil3xCY5CWY2Za1IXOqCdMvdTz2vM
af0EEReZOnazdST097Cwxr1hQetLov4g0ogAD1Ess1RaqZE9AguucBzNw3qMKSkYuWptScnQdrGD
R95Wr+mu/9DCpNvZqfOWzxAWioimSz8x1lNvIswy/mCU75C2k7XSIkFTm+Sm0ohbssvZpo5LerZ9
VMKS5lINtscVFflT+ifZA+UhyroXNRbzpqZQx5yOcTbs8bVRA3Zt7fDU2vum+EhpeBKIq6crOyry
HdLWiX4LVpw40u89Wg7MV/r8WxQ9MVEQJ7NaLKKxNfB5Iq5RGbK8hikbUTvJGH8bm0UQnsBx/6DF
COi4W6v1raMM+TbUSndFaTXKOL4dbW0tVqjFshmR7X2Y3OLZQ55OXEq6Jkgj8GuPOAfFdN6zOvjZ
cgLzaTgiDJr0LYZPJmcjs43J+svJx2tU4Lx2MpClUHUd0h/m+Vqf5vi+tNxfdAVbzQJ345XlHlXr
euJ6GiJCQ7FJhS55qSwXwFtpzHc1nVrEDe267imBEUOwoUYNxigqahqyxN3CfOVfI9ZldMKdWtXN
ihjAtxjtYUFqzeTS9lQNP3Csn/ziNFlaOmrpcNe2xaHWXP7bFvWOEsJPy83DyD5bh3sjsPVVrhZA
MOLhXdj6tmi6kVo9yJTZBumJeYK2XgwxVPTFQKEc4acX3aiFW1NfdnB1Fexycco8wRTUAtwc4EqB
zVWQSjS1TEcxNpMXR/CS0gUDsgg6doV4oZ3JHpaPxq7qglt8kxRZUJzSAB41PCSm6Wtq34LtUN4p
UkPMjN6tPL7NM8NacNfpagialtCSiR7SdB09El4rhDatQWmjLVAzdD7trhqaYqvasYt0CzPx1AX7
GsXYUI6QfQ+dJerbKEGO2dotkj0yVhbXzaIyFjP1a2JcGbcyD2VQXIudF6ok8v19l9wCD5tKm+n8
nPNjyxN/W9epNyNgROabuEp/TBcYoVzSBuNuVuyfRhrsksjQdrpQf4miraUfJlflDcHO9L1C87Pt
ZwxHFVXM3dR4t4jvEKrQcGfuSacUJFQIbbU52DpQqh7OM9Y/82rmRL22I0f3Xd1RbqKopUmJnzBG
Fg1Cloa5S0WJsLBlUd40ZQ28mJ/Bp2SXQfLgRgqhybxHrPDP+7QWKh4ypyWzYHbuF3EmdYpmjcQb
KOOMQCWmJpwFPRl98/cC356RFu7NTBJN1MSo2szuVlUM7ShvyCoCCRlGh67J7F1ea+mxsk7sV+kx
suw76N3PZObcNyMaRwo18CHDaxes7YHcL+YNdRlmZGAzTVg6D4TAV9u6DR9Gu8jVs+JVqslFPQ2H
oX3MBJBTF4dL2kyLzXBv63m4HUf3vY35URPK2mKwPotpok7n2smORtyt5IhIRopEgqjODViU+WAa
OGShTINIcfQPrwctBGN1G9rhvK7ayDrPaUI5x5GdFyp1v+YbWsvpsQ4LjPcG4DEFEH7V2hgvR48L
eJrhyEQAgLxK4R/qlp8flB0pTWkKlvqeZviDqWb9MYPaYmMFj20EDOSzX4Wp3R84ON/UpcOStfYh
RgC6VSllZTmeUKxMVJHNZa4apKQEyT3AUGnJtCaeIzn7k+90uflyH2N5kJWDztwQ9YC6iZcWCh7n
0ScfglLuMgWulzpUFld/XUgxcmmWjZt/RcpwZay3cDO+SXyOvJnbiWZMjPU2mckm9WkMLJxFjd8E
xjOhCx5Aw+V9LlNhI8Do6mj6S56OQu4O+HCbY2gC+qtU/VOf9N6fQlD5ebAjCjGOfkQi+lDGyJ38
avl9x2X3dgGBHS+rWdrn2V4+MtIqnjfyoayyacTijkXo4Ex41c9byMdqxdyaAFhB+IB5vLxSn/fZ
2tbhAMlXM5ZjTi6dX+b8FssnkEu/vY1c77Lu0R3ofH3ZTr7M+eNc3uqyjbyvCKyNOSluuMsS5+3L
g/92VT7w5TXPH/X8dvLx8x3yN/vta/y2KLcK3G5mBDKm45WoFWR6y9e8vPRvm//xm/z58T9u+uWV
5apDQszKcbutKRiYV0YTnUYziU50U8ZwW6naDi9pvZcPBJNW2udtsnBpLxXL5vIhK8PtPnLIR9aD
0yBzC8FG4pZ0AW3/ebEpGeLRoUbTpgXtCt3fsKa3gMTQKbCKKrpwVF8+Va7LGy3KocQE2nrUeq3e
l8Jt6SCNJNxXGO2WL7HUIcpGV9cql9GN2fe09YSdkQtCG27KR2wuJheidRiXt06GrC1hh5b6OHfZ
5eTqKG0tl3V5p7Ls+XLpy1OKQbT7nt6AbM7Km3pxu8glHbfB2kwYB3jZmB3lixQZWWe+XCS6NQBp
vMjzMnmvXPztXthML7D0zY29VD4mUp83blG92trMyRirGcldix6yL5PZTzDCb8ZUf4z76D3UUVH1
y3Erb9plKWEwvLICL9nok/iR4/D0ErhQ6jyeyDPQMa52ewDJqPFHHQ8qvC+3bNdRQWro8tsY7c+M
RhLVX16LiWl2fumgWbeu6RzsePg5D95dRTzkWXEYpDZAuyHdUrbmhCC/m/wZOPcSN9asL59PX66Y
OAYLRP10t+VNmTmMz6XyMnMza02rjKbhIvRkpPTSawBPy9mjJCc3oXLMedUQL+WoWRuVQK8Z/TDn
QFUZq93kOocpML6NGHcYEgBIo5SYJajQpFoLUwO5hrEWgkbFSraWn9JLW0j8qQGkA/Gn/EiBHY+H
Vr+djbxl9Gbcnzf8518rV/Ou+0gAZoHWKdLVVCQpubxLFbFbrlD9sqQ0EV9Nrqcz6QR4c8D4pRMF
wGbAs5GhyZysNh+uOwwwe/FPLdCwSDHZFz7LRdR7+Sca+dL/+sfErvGXwJVhTh54xohmrVk5Bnrq
BWjmoixFegndh59M/jNytw7V3vAtpheLbFR+G/mYvCEk99ehcvknzzv0sv/Kjb+syu3kff/5pdq8
Hxl7XMtDTu5r8sPI1YwiNWF8y2F6OSLPd864TgEvkS0iXz5UOnuPzOy8sXxb5ppcg+TiKA+186I8
vuWHY+T39wEIdYA3unzksMwJ2GKcqHjdd3gZHD/LsREpgTITXsMiZZNi9gnVeivqvNx5UZ/uiyaK
1I3c/LwYLL9a7Aconxk+LScGuafKpcvN5b5pzuD/aiQyoJ2+fGP5A8ibFj7NhLCYH8SToxO5eP70
5TzeWsmS+CQTd24bJDxbe/Sw3VWiKQ449V35QZBl6MTHH+SPLQUlcuny21/uc4qOmXlIC+aysXzL
y+rluXLp8jdeHri83pfnxvljlyoN5zB+Gnni7JyozvdyXR55/OIpjIPl8fOHn0tMDrEyAIlYfgX5
n8r/Td54M1YVJac/v/zwuupMHEosRl3HUEbuKX9elM8+n6rGYmr2binWUvqSLCM4eS6Rq3JJ3ndZ
lfdJxcx/tZ3ceAg+Bq3OD+dPv5xLermDXo6ZwF124/POLO/19LybN5cnyKXzVnLx67p80vlVf9vq
6xt8fZai1bHf2t+1WSVkZvkN5WVELsnn/um+yybyUV2OAuXi5Ub+H5dVuSSf929ftdRcfoHLU+SG
X97qT/d9edUv7xQuJ3yUijXEhwWJwySCSoKBtwO/AQf45WZ2jZI0reV6crlTLl3um2WLS65XspN1
3lKebuWLXzb97RG5GJjIF8D8cEpe9mgb6t2vc548gn5bPy9+vVeuy6fK4+zXIeaBAIUv3qWzRkmP
wXH1oTYbG8/znZgRG9hhu7UAEBOBRPHNw4lKz9dXm0595HSCbW0snXvqwnRb5q56LKFbmxWsO9Qd
02tu5nsbhemjrgXeXa8T56AH/UOalPG2qEdvAyYpOkBWHlXb+paPCCI1g3yJohHl1TxBhoV1nODH
y65Af1BupE7iRwRYIXjPqt3gUK3rx0X2tczBv37h8+lkzid01UyqZiDLCIj40eTlVV5YLzfe5Wr7
2yVXLv5p8y/3yUu3vO/8Dn963vkdhtS7spsdEmumfsuQbrlx5bF7WScfjUkMpXPKYvK6uawPy8F1
vvOPj395um21BF6A+Vgp7XJSk0/PXCdPbuWWfVoRBDlW9/IBYic5dv68GIdQiCxRfGgx4gStiAHX
IV4SQwtjP8btlwzRh5NfdUrJH108DYnp7OP8Jc2EuY2bek/BDi+CilmLedSxd1vzqSnjO622r9zR
uzHy/j12k/LNVYwNIYLWq9VZ34JR/Sj1wPKX0/MmZui/HzQcP83sRDAj8gHu0twglYzUNUghyepq
/MrKxDpL8FMSbznuWqU71W92iPFGDxkZVgrSO725C4WKtH9Ar4M8r17FM2FVQ1TQJhbN3oMYBY0L
qDDX2T2X+JfU1pHMFg7cRSV4srsOSRHZH6HI9LVlAHynzkaVr6cKRiF8hdGJCnxA0hJx2xwY4wj5
K5hu+iikSmFjN8lVpNFBii0xoGgxESHrWx1uPlycu3BhU+CgEcB8i5+K5t2axKYwVW53dql8ZgrJ
hhle3U2JfC0W1pOwTSKqKcwhsHDu+ih5j6Y+xHlh+BQMNk0RPHd2de8iDXITeu3C5lcl+dPXfxhe
3t50Uzv7NH23VmJtnTqwNyLLf05uebCUnsjrCKUhk+RuM6X5XVWo3qKi+0BhglOgcNy9A11p1qlf
IxU2DwLVie+glG9yQEgm5bXZTrYIhDMfqWND31dsmLZROW9QGmGe2YvapD3a29tsVOvtUMD7V2ki
eK7ICEyAoo+tM++xcKfhkhVp1mujpeKp5MbDUFTuyZoqMqAAW9dV80jMtbF2nNDD5uw9JHg7/FRt
4vvE6l6iCFRvNirfC48AAgwq3xV8mWh4PDIEmfKcOi24znG2bju8WquSgARMVCqJ2ta8yXvN8rsB
VJdXvaOMR444p+Q3j6aL1jlrrhyUYztbyV879ybHlejrosUtnSoUyjXnMZu0d2afzCpNoW3zpt+P
QU0wZEHCeQAjLuuUws+0/oc9CNf3TIQKQrGvKmRThlOmyNwIPjGWsx71pvWIRBHkeTuJ/Kru8BRg
BD20Q0uIyYHuorJRyvjVHMNxm1Jgrbp6n92aOB+Y5y40aK1+nY3mZ+ZZzUZo9neiAgkJyX86UOt/
TIb6IynH/KHu0+SYW6Sg2oWGJTnWbtqJWjn9Ft+sh5M3x+7DILQrZ2B6EuAHKgYSf+u82UOERJBI
h61DA7+bur9CJ87v0oHEQW3YQ3wpN0lNdkze2jcTXkndHh70Tv0xoxq/5kwBW514H2iA5muKpBAi
Faf/uqrgiVnmBkkawvU6ZnKYHKyFppx20fvcAgPwDHxehQAuGpgvxVYvYIaldvNmD7QSkuklHHAD
za1+ZQ/6m+J23qZQ0MJ5/QZ15lQio7ei+wQMH3SEfNyGDXFpFkKv3qjrK8etcQvbw6sOVWILc9Wf
YsJDPcX50AKYhb2Spbc2zkhc7UhpCo3IbtX5PoVmttZIJ96QYyR8ZdIXHrfCt2OfTVS0w0svUZRA
TcvS+5lRasOEtCuDab4SUX7vVOmJcuyIOOeQ2sw1NfHsxVwNl1iOmt1PIWDehStOkXRf6NQ9c8va
EVZ0r7sI0+qYNE7ftjCS4XE5hPyPm6l6KNRa/8CaX/bF85CTmWK6kYrMCOS+4IdUNHFCuDfCD9IE
KepPutU/e0OmbMU0bUadkz8DTBxQGWBvTqSGgvzBLImic83WxpDIUduZBrxnx3rqrYJwi+B5nmkf
CWdjZM2TyXhnpXvOAFZPP7k18DczCe7R+m2KOkBF1bXNepjLUy2WIjlwuFNdaNcuSfRQWscb0JbB
Ojbxz8UT16UshCoNFWW6YjyDaqr+NAvT3lc9eBCckHNQurveSDNm8OC/zDk/tDUSqmzo8gNWDgI/
dKiXS4azHxYaCZn6NOxa/tSpGobroGxRV9Jk3pY0bWKvrPdxB36J+G7qK3HPEdghJBMUdrd1kXB2
ceChkO/Trl3vtWzpmULWRKujhp8KAqBwRj3fGvf9YDgHo+gzDihiL01CBaIRT5AVhdfGrD9aKnDD
fErTExEWR2N6r5pSuVkEt6KM0PEqChFWWdIfaMoBTOkxUiXmTlScLDk1rJwMSmrfgxtoiaB3gb+t
Our9z5wfT7aXhX6osqPmkwkQg5OVrilYuBC7UV0mMKaIdyhlM7AeXrIz0ugt0YqbxC20xdOO4rAu
4NmG+rWu9Hdzm5w81KTrDowGM+ZdU1Gs9eJrmuK6b5ESsaKtRyM0CK91Wy/9rnJvAhUMKjrbaNX1
BOdSjrq3YgvZvzD5WsW8Jy3VOx21kl4w3o/xpCqPeAdA81GmB8Ngm74RP6vN4G6IrA/o6gMyE9sx
YRpN0t8+np7gDZR+r9xXIo2PumXfj5OxozEH/8WAVxggJ9WnK2/gEK9cb9OAt0SNjlZKAxCnB7xQ
YZJjEAjNtzLtMZ2i9j7Ex4JtTt+50XAgdRegPyeX2hsTtIhkLynwrsqrYWy8b2EcDocad22cEVZp
Y19x8LkNWVGsA/waiTodUzrKIifeObTuJjvuOY0b6Zor1FHPMPoOgvH4Enqb63Gx4JzHTRBrnPrm
+AHUMEiGDP8pSfVLfpo3ETDfhBsdfyR5etVjoN3hwLxJhx55BQHLeEcmULPkDVV49eZxo9rjUvjB
D55HSYk9flp224WOGHcnq9fhRqcnU3khNMrZhcbAUS8wTvZx8zpj0a9qY/4+Tspd3KD2z/N0gKGH
2YFr1y7Xywz+i/U6odQYs/I0KJBDxKg0KwMm357wyCe3ifaak1eHNqlHQLLpwn08BA5BfQVQgoNn
T2vLCxkwx+DbRgUhd07c+XKexFislfO3xNhSGRYAelZziIdeCcabYKi2XkrzScfyvKqndyptwaq3
op9lPl9hogo29Gv5JWC/RIfCCdGvx/3tnKnr0nhAJYHrIbYUgny4oAp78QWAZa7K+chViU5wV3EI
LsjQrHnpUV+sQ6t8da0eAKejwVHEruNFn9mUvqI0gftNXeKqzttv+mR428jqSS4P3R9Rln63siDd
IIghlcVx2y38AIZJmvUQOc8Z8x/a0S44EUFallbGV5l17ShvThhVu7hj7jApJ2WYh6th6VVNCmLp
gnFL2DIU42xa5Gn0Le6bk1PMuGaDkK591OIE4aRc6ZVYT+Q2CDGg0yYWXmR3umEkh2HontzJ/awr
4nfLzDZ8r6+4Qk3XPTIAADyRb7s4ZmuLzL4Z+ULalYdYufN0W3r8KBvqcKEcPOFR0qHJHe2D3njW
FZML5gxItOFIj/xVe+EW5lZ5WeB3u7bwipMe00zP3ANXQ/Mh5uzguAfO6I+L5dimTHVS67t0VL2t
yIaPuTM/g5yQM0KyNvAWAGOY162IkvVc9vtE6SG+JGjUO6LjC8ubDpD4btSm10E+H5ylVxjT75zj
jpS3pKrXeF5JGo5ReBNRxxmIk5/RDHdQUY8e4yBGVWI3N1O75odkv/cGBuEpIWdjByCoVfdjkpn3
2bxG9EIjNMIhE73mU33TWGF9Q9o6UpKoVm4R927rMt/aoBduSLBaaa6aA8EeIXEvU5Oh8slTfcsy
Ut8xpuPEtN2Kvd99jIivmhgBjEH5jfSPXQFe3eyxGnTGWFKMJSFJ2MOVyOdNSFtyndj601RppDCE
MDcssujIrxPb0jIykh8IhLDNl4qk7FWH5kComJaUdABIPXD51OZq7xGcAUMFvb+DznsajvrcPQ6I
Fo55Ak+G8GDPxRfj5tl7njlXTkwByPKq1PcmVBYEB/Un6vD2qg8PomMvHHT8Mnh6HsbO/bBca3gp
XO+5QvG+agzxM07A2QQdOSwMd/cjqdm+MG9qEIZPonaeG5Q9NEg1EjFtcZzhwkS5kWP6b4atOqJL
Cqpwr+XJU9ma2QNhWtY6ExnZgYidyEt9zBMywkDdr4JiIhDOXWS02vyMP6raoOreRoC4FdyB7DlQ
NMKabOFg7KIt/iOUK0W5dhGm4T6DzRmte8W4GQxsJ5Uhyh0GeOyVMB2Rk/uDLrRd6HjT3iYzvYNp
gYcJukFsMtDRx3HwQ3wfa6cmfb0P73WuN1sU/fRhBJfcFM0XHGiV8iZiFW01z3q4LSz4YnHYgq6q
GncVQmNbdRE874Fqp+DqfyQqZD+kZcuhDwxzaik+C6xWahWt4q61njOmS2Qnqn6BKs0HfCL8AAnb
3FeIYNQ22xNYqa5q2mJjjfPFTpp+nRHsDHq6viVq1x5BqkWcyUTaHC0HUmuETYdpIvCSenGSztG8
xKkxS+7dZpch0BdZNu2nJrnPbIA9kTdivQR+mwQxH4WAsDzIgq07ArS0ySZwyrq/X/gvVoB4K4IE
sVVr1GmqZyV4VVsOOPbArRZz9sdEoR0jD6djMIknNTE4zXPRGiJb2XlORHfEBeFQF9/GoXly42+R
2T4lbYGJIMSmm7pbAirtA/9GHTY2YbpEkYT8eSau2JQor9bu4De3ACCMAvoxcJSnCAPahr73vaaH
9g5FWb5zMEpYWoLZpwY6hRxXu9WIsCYKkcGMVhN1RrLr5ESfgt/Sr5TJw8uY/hUP9g/697vlIx4S
u3uzqHKtAls81uNANWxq91Yb7jxCVlZuQKzl0L3oUMF6By+ut4XN0q3TCg7QZ1WR+BYEWL64RHzT
mYKsjDApUZdnjI5wyVhkyKDJ6rfMK1Yh/qSbroAJa419sqYwjAav7rgMdI8Q4V4yLdRvsKRHt+1c
36gjcXP2WECSw/q6STuRb73aeEjcpQdrO+Faa5caxHTbIVTfNpqhroHEwy0ziHkG1iBOrtb+j7b4
/4twqZmu+h/jXQ5CxHkRN7+Li3896W/ApfMP0wP+gEgZ2xm4zL/plto/QNBaAFpV1/YQPIGwzIu6
jf73/zL15SHuN/k/+QSLHvmXshjwpWdjA+EpYDGXV/xvkl0sVzP+VVkMbk53DGSsqmc6luF4i/L4
N1gskc2knWtNBPrmsSk8jyZsz2C2IfXkZTIJPO1hua/teHJWlVOju+NatXErQhTNNP6JluVzxn25
x3ZWMbemThCSszjE3t3U9NRWRePtuhYNoeIdp5JSsstVdpXFneKL8FRqifVE6pqrfTC6dR7Gyrqa
lZGunuXM34ZmZlqVYe9Flx3cWR3NoVGPdriuQFJXSbKqkUTtBUSrLbmzRP+9QBqqDsT3Mq/Wr8gi
gByN+k0bkmeui/o6dcNpLUSZAuMwK8x74l2p0T9oURyCubPIxU4EA7BwPqnGgaoWs8JwP7R6ssnt
KXwZUI12pFni3q3v9GxpARvelePMhywggtMZRIQTgRJjiCN3EJ1+1aqNcdfmbnBTcnKcAy5S1tTn
uzAeIK4k9fMSKUnYMmWL3CAq3SgpJ3aWER8i5ECzk2zcJqhu5E1r6we3qqZNqjJ3JvzSEzhnp04r
9mnm2Uy0EnKaE0PZUZjQfJMsEZNT+I3F+zV1Oe8sbTiVNbS4eFoSVOcAkIlF4mMZNivTyxcJJwCB
EnPxlM8glczpLy5uB9UzBsz6CtQLotDtYrw1l8oe82DfdNLxrhYElSWD4o990foV12e/YR48Q6Na
jYnhHed1Q1446ZGmsynL5ntGdSJVxvxk5gPKrxo/emTn3soYiuA4e7euBkEmNx5nOh0bOsn4/ix7
n4BKwenLcFSArcysJHtG6XzriqhfF2F5GhXnRQ0W2Whj3isAW8kXbFFvE/97Z9P5AMLgvgUYT7c5
Fz69E+Up9mCagxJR2SOT7mh4A9Mgm66iPinNdQquozUIyc7RhrYj42Ona7MrLIjifMNXs6ZIPPSx
uEpLaBdNTWEyLG9DPX8ljGddjEHmWzpRAYpLQRqb1T6ryKJ2Yf8wA9SjVa53xV3Rt2RMNIxMLB2O
PPLVMU2r61DVvhFj4OvR3N66uAzpP8XXKXqHJjSAbTP0XLXK8L1yppCUx+ygpCmVLKNwf6RIce08
uSLpl8IadmeUBKT1Ec9uEFjfkxf3l+1G13iMf5hRYW2CQIP/mPf9bVVrd0pFCabIx2mNgYoKjkoE
ZmcTP6uON+Fge8c8i+9xayabkdo22lztw82ogAFfg4RnBdeY2vaKh6jBUbppDewLNgVyzpDsBx8K
v+YPAQycMksKn3Ag5mBtB7wzqUmdsa0rF1Q9cvTIpaFQALBPBepnf/D640BYLaOyD5Kjv2PYVbae
mvPsWmUiXpL+w/iHvzOgjGO6BxcEKoKK+blItHxl5ph4p7K4U4cEEopRrcciJv4khURPyDn0Uocp
dlYeR32DKZ5I8WwbgOG0zYz/PVVuI5uGB77xx76ATjTjHSLohK9oxwCc9GGRxpVrRxt+6EbxpAtG
eNAN91alkXZnFt3KVhbrKoPIm1CpQYrfj5U4YlFk3ybiYEhtBrQFs4PI/VFHr45JuOpfdqbrDGp/
5pQ2CZVemQii81uSdwc/baqXiWwqxpqoHukWIt43NRiddAxWfZOb26hLNlYezUBSxWcVDg8VNtnU
tNdZhYqnmoM1URfH2OgQF1V1cuiM6IegZsaPl/6oRXUIS6olejt81kQSrzGcfLRYRnxQCQxXYdp3
nDXXOFaYZVTkBM9xvus8J/XzLLkLKbYCk9VMxkMPGAs/+56+JAJmi5AJpslzUd/l87xThuqOVK3I
BUkWWfOzZyqIJKGSTbW+r9jfpqa7scvmMSaROR/jO4hlrQ9TIgTtT3mhnIkKQJ/3BhcgPpaJhWJf
n3yjp/7W2w6XKjJDYyf04xGkoknyNCELR/yjS8ly1dXlz/wvwjTuRCTGoz6pN3ZrcSCPxikhZkZ3
RvwAOgV36lZJBH/FFVQL9VKF8a5G2I1d41kPxJsQ5KY44fSzjMmyH6bXqTRowPTGS5ii22qr+HlU
NRTMnbXTXkoCSAgTCPV1Y+LfJimkJWXYUfHHNM9xkZwC1Ob+EDKHqVTmFEYzP8x5/8n4G/ohAe9B
cG9haiIfRvEj/bOYIxA4g+fuyzYpbj3y3De2gJs/ULYp3Bdd2JDSHPLmOdY9wLYQ4CGh3qreDbEx
Lo5N6i8Kltq+rH/OLkyGnMDYTct7rVrCGRBlU3Ny3+M4vu41CBxaQN2Kc8ujUjcP+sCVNUjav0yr
ppKcKESS4Lb3wtsQLlQ14l/OOXMnuBNOkTLvh7wO1/r/4eq8llPXuiz8RKpSDreKRAMG7G3fqIzN
VkI5oqfvTz7dfbr/qnO8TTBIK8w1w5hjyGYIeZ64nQXKdSn7A32iYZ09ucjkb9JqX2qPKE2cqNda
7lAuK1svtwZ4JvOhcaw/6KC/PqNa3ROL4V08CQ2F5IzpMVs+vdVrdLE4N4jxt4U1X59wgOA8PEkx
6gdrNL8orr3pYumFino3OYEg/SOk0yLyuSNFz+dHPSqCC3lNQ+lFWqM7RE1NkT5xI8p1n74bScqc
NZxqRQ3V8NOQP0CLVy9c3qLc8kQ8iIPD0LIdBPnTOpEgFu4WGz72zyvoTQlWW6eL8h+26ryGX5yz
WO19nSl+5jKuTG0sDLTFampLqK0FSNuWqGQo7tBuri26tZfEt0b0Iv5pQw3CR4S9oDb9rqdTWCu6
Sy0HAa4cmtAELypqNRrADMhlZt1AP2OObA0CxPjwhBKflB5qKg8F0wXvYE+ucKroG+stR5FiD3E5
DE9vOHGd32QL6jxN2YtNcZM77TNq35ACI3ckoaMse5q6hN3mJcxWgMevwwM62B4qk0I3gqLLHBa6
v7DVzlm+RxkN0p3mCwIgkqXT0Xqor/CT7WWz/JFraLGQEJY75FGeaE5r1btEk4ins8REAjpqyStW
ow8pXhwMojJARphANV6Yt6L/28VtH5StDC0u9Nl2RPV8CjfP7FvpZ6j3SOpJkfEHeql9G2k/ukHA
OIXGPXm8VOMg7LuZGL9MqQQ8NOsjNVFhVxCEQ+4E2weV5qgJkfM0i+Pz0VEJC43PpKi2hQIHKw7C
PoK+y4NxynQYpdJBgPAA1bPT4vqxYB15uM3Iocz6fDKa6BYN3VVPhY25+JVirWyKH1WJjprEsk7a
3K/j5DCZlBBi+LQjg4M0hSAW5pN1iQUvBc0WhBi13z9ClR3nud/lRQjsf1UO9JPUXhG2ZO/Heau1
j7ORaqUtReK1k+CYsnJMy5SLl/6JBJSpr7MRCHw3vc8wuS/OabgyJ5MKuiGvplhWuWSNNvLOCiRI
KHzZGqGlhLLGSYgEkHyES3o2qd0XxeiEsQQHs2AF4SB5taV+o5kVdKr8CWRzn0bCzYjNV41EF3kg
3QlHYKPRrLkPRV0P1ZKTKs3VnJ0hkBhtRdcuoK8quLngVR7avUwmCnYKph8tYUh34ErOMHTAEp4L
hADxeM7BvEqhehapXaQtUh6EJnZYLIeMiC4rqtEAi+sRcuPfXzVKka5KWtxOl5fNSFjU65Y3/T5O
6jp2zZ6s1e9z/74gM/YiPL+88d8fv3/y70OD3vlQQp31P57/P1//++bfC/uP92RZulXkvggyeqsk
7/d9nLCQyfz+it2nxfHfr6o1aWUiM7Ywa220sj+XRoZI8nJLvz/gbPjv3/59Toei+59Xf5/rGyXe
0DgOIcfTs3rzK//9jt93qf//rf88p25E/FTCZLBZKL+XG3TyAF7mvWTjMcauRpkJIO3y5O97fn9o
DTCtSW9yp9UvZTxHzn/8/b8Ph0yCYLajs65+LAQF/74ilTod/IxQuaBqf6HyMWJ5tlQkpvv7nDFM
MLo9OsXJ6CT0W3pnJyWjUhkvUOQ4X7Dmv7/2QnQsuhyGSdqu4p2wR+aI02pGWUbapunVhAvDwSmF
O6ezEdN2po/xpJxLeziUsCc4wxbPhb7Sax4UCCO+z+94pHJql98w6nswMOBJb5KLVIMtyc/mjmRZ
qm8MoiAHBu17erBeYLie3/v9Auh6XMyjMs32twIJVOlTVCWfQ9rYpeyGKk81+v2d/UusAgGRDG7h
k8I43Hy6LQD9AefgiCRZUX8Hr7GByJpfu+8CyvinnT+dVHXL4RNtd/hWY44WV7m1+xBojwMH6Tum
xC5G/9HbrYP65Vt1ybYkWEm7jjmQbOpPrnBGxaHnSNs/UMHypYuq0g0YTGC2QcGbwwuVzePjYB5p
k09qOwu63heRgIgIZuMDAOVXUG3lK1WuZtFtsrVdQYGWdtK1LP9BkW2CMNJ8Um7a81OCIUiw2zv9
vLPeQ+5hRyCRl0ThBmYXaKmhV1lZDlQdgKI4kosm22BHO4olwkqRkUHDrethN+VUd+DTGfgxvabi
Vfg60l/Xhe680lpH2T7O+ScG+nFMbGlVOo9zca5PtD/Ymh9CPQLt6sqwZZxc1MTyL8v/Y1iHpzNB
9xg+BYqOmwcgEtfSN53oJFFsZzK0MkgOksBP3Cp30y8E4VeN9/yjHirvm8A02ln7bnSff0AxC5+g
KHZoXGmn98mRD1RQdzSzQszl0XumKi7hIS3UzhH2tGZlukeaj3makv/yE3ZpiKqO4Y+5BpTgdiv1
I7yYay2yA/2Y7PW1/lPc+HdkrTXv+vpxS65SHYQ/Qu937zTJslTDY+RBwGvjfjEAcIy1rCugIeFG
ym3dvYvH4p2OyiOnYjna+ppGBrskGHWTz/Dj27qaR/MoQo2bObk3ofsXAQRxM9mWtSNJJJQfDB8w
0cMOVJpZIjvyymt9zz47wfFR+1Pcz/LlEL3+0WzaDMiQbynlSQiiI/ULy/ZKn5wSoakQykYqXK7k
QMBnz4H0imxBcg132stdeaXcthace1d5zY10vFG66QGgBt8OScP1Qt+75kpbJNEJadl4pwka/49G
cXP2UoF4hwN3HiSb0NLUwj06FYenh9bYgd7reZVdKThAtYvFCeYtIDyKlvuHO22FxF+X145k0qc0
u//zLAkNP9rQBgu39bN47enkRIZTSV0ot+1oM9Ndd+Vz00Md1PecHtQgd7pVAssYlSqnemsBYDqy
9aYG5FnI9TjzN4vte5/uJr9x4bFHluyl31MfOHfoLCTPg7mfoLZK3pLVtIbV2r+r64aeIPthuTTZ
Gt4/K+WeOYHlPIhR6ftym/dvZDBWSI5eyPlwfhed3aZcSu7QtvNU3WwvvABNoa3bZvGA3kBxDb7j
NSzDUItvlsFs72uJl4Gmehk6KMWhKvbwdRvkODYwq4sb7VvI7cnJ1vOJXHi46kHT6aupXicv8REV
XTCw5R7x1k+SJOBE3+mRt+En/Ew8uijJDm2Ic8oTDhMjVwZUQYf8hFCHbdxgB8w8cT+v43jrl4iW
ym7+8llWR/nU/y2gBXgeGsFHcQVOQ+qmuQeLKWgceku/oJB/fc52z+51x+ZT/qF0LkpveLqksurB
SwLyk1CdV5LDRoZjfpp3CL5Z6tfwo7UAp/Z156POZ9mfM2LBjvk3EQ9weN3QmdIddFCEF632s2vo
Tu+Q35sJz4CFQUQIpUoyUZ0dH2KSmw57Ir+XQSM4+FbKbbxDUjXLHn3zmLDES+x6z2IpA0bFizY0
Yz+v8Z/+NAaDcWB0oMN3KKuodnOjrDXbxEYQMSum/yCMRwArRuV0pw4f5V5iilon/ZPBUaUFMwpg
NozjXonkAnraMwA6J/HE4lVZtUF/lVyOVNXcdbInvCLvN1KqR0Kko3PVQeai9CamfrxTHrLT5cQ4
KzcOS47A2pm2AJYwDmO0Lj/BR8FoEHmMQR1EJwQeAIjcnniqojtVLukfDLSzzD2pmvKLjl17WsEO
J/4oLsHSrO9jf1ipy9qrKJH2b3kwUI+DUREXL5VfSVw+Lp8LjfJXdHqcZ3bUK5co3pszN7zc9B7T
M4XrJF6x39apaYdrdF7genihJ8z+539QIvMNLfBt5PntdaKegsSGS571xTUo1p2KY3ktr1FEZgTc
qs1IwCi8aA+heqQHj2+R5nnzPqsHDWc3SH2uAMYKi3JNDQDUAWaSgL9xUiGQW6Yhv3MyYEbeqXVJ
i6Yc1+NUB9Y5x1u4qW3Rg+SIRhkn/TH/QteOdEjdcEb5LKGWvVIHHFA+Jyk3CP/HSboVkL0zKtJN
vqMBhTmHEcygACtTmUXvGFzIubP8WTskm7XKQeT7GWoM7YafG70O3JzuVCecbd14SSOvEyM7PCHD
eNd63UnbCqqPl8qg41Z8iy8WGEbWwEt2IfC+de9g0Tf1HVYDrPpG2dafqQu52AEPhdxgDPzoZmzH
Batk+9G2/4JGb802+BN9hZ/CVllDwukLLgkA1OF9jthN2R4XcDSu3hGuiG2Co0MGBDCG92uYXIyT
Oxk+uMXH27GzTZsEHboLjTUAPcEHgyiCIXSe3jKJCkcG5LTuZVmmdTCQNbKrrakAXKBv2W7pRwXH
uX58Fbho2LqIsUHcM4WNzjGP1VbAFhI0CBLJCtyhufws8OFUqvC4VatnflQH2B04v4TMyR6uHu6G
zpEVn3Yxoz8bZlCN55jUbwJcWBTXKFOJOqhJdZsiaPSaOYZzD0zENldbVwxojNoJZ8uyn41f5l5n
2ZJPRRMtoqix+08a/v3UOlYrwwtCn2yWG/qdDSjcHl8VN2ls+q5P0yEcD1F9exhO/l0LF3j7nelH
IZqUFWuPQiJk0zGl+wTdhOgo9dVmrnNPeKNP+QXdhG/uyvyK0taeFjWNVWd80cK5+HsUyCU4A+YL
9PmeuIbhieOKNNVknElxauGugGMUfdVAKL7lS/OkL8XOCROh8jDhaYCRNUQe5BOwsMMGijaYHWkF
98kBzIi6Um7YNs4THGnJACo+2Wz/npnLT3BUNMBJoEC7Zhy/E4mxNY4qG++A5YmpPW/6OyRmV+qr
gGYqDAf1c4SfKAJhPF5byFhea31HPr7QNvA5RoP3PW8RHJ1D24SvMHMlLYDTNiOVLF9hn8Czzjyd
PeZ2xQkJ5tZpzjNE4L56V+9CtWod/T4Giokb8VEd2OfGO9yTaxHSvzUZk0Uah+uZbbIrdv4qaSxh
B+wPSeKm25AqyRoy0OAJ3ClyYb+k+7BswerbFFTS0aYof+77xd+Rx61GLYJMELX7Yi2zW+VpM6kH
UirzY98kvvAapi/R5FCs+DT+hKprqi/T4DN8w48A2vN3PLB9D44UtNu45oAzoSrhm7YfB4HAYwuI
tzrjupB+RIumVlHyYeAgI2QuPbZ/n70hbJH67OcnXAXcS21f1HGlRTsNCKmj758b0Rt6Wj13ZXac
tiXaY8uMdahRPLaxeBdUOHC8vHA/E9ER4BTFLZK9MIgTGzA+5/OfFLGcl+b4vJajN8q+WL4OtVfD
tAt/AFQo1zZZCZ3dcwU6Ttpa0ZEhPj+Ft3D6MFHKgpgInyG180+wCniE7x0ZZlzw2EadQX6dD3Ce
WL4BdAma9He0SqL+gIM6b/MA0sSHdiDRaGx6TgFkb4LUzQnq9uEyeiyl8vo4C9mFos4GvJ85rrUb
LTDxeHz4z5L6AevHlnuIrl1pNVSrJj+hbDlVsJNcHqkPNoYIrQAyvrgvCtZMrm2E79ry1liwOEH+
R7SlHHvpgDvD+dhVG4zdeDfv4+QinzY0LuJ9lhHUqp8BZXmUlxjccCyAJXLq0BErT2VoDhRpowGq
B2ybM0K23/hFtsmalZFva6QTUnfq/xInACE0z+RCwMeSapQB8gO1AEymkfwGSAm9afDI0IjxnsIO
9MGkemiMFFFwWJbfyjoA/SmQr1ioKV3tu4pf03VhrCSQOpsq3T0RhsEJ4xzRXCo9z1NU+494Rzoa
TVWkDzLQTfR32I/naw61ck9AsjDKioODj8h/6ePUUcy8MgHzDW8QBTF9A/wWByI75hlQdvcRU0um
XLKNsYPql2kcG5Em+A1HNpSJFULHn1CaW7cKkSFimTunkqw5dzlcwXyEJIZ41Dyd4tcOliisV8RU
0XXuPe8YG7EHEe6Pis8xTekYzJmaIGAFH/FV87vcj62VDs7iHV7cPP4JBRvf3cknJy3XyXThorE5
oBcVJHXJhXAU4TBh6+bHaRLc4cLxwPlkdwf2jblRKGH7B4mX1zGdWVSaRbc75yvyVw7qii/RV/bV
7T6rdWl/Vj/Kanr/nonEPizB6X4qFQtuSwSlyVeCYXrumYR3A5+GJfpGWgCSniOx7CrZ56cUPDk5
djKzhHdfwjmN3OkMRNX6UtzhMMH9/o3bZTgKx5ixu1R+JbhLD8DVXDe34R1bWrj1KWHtSSziCRm9
gdCIahJVZLxUfhaHfJ9tuCG7O2s0Q9tt0Iy0+uOiOdYtFXzMDZFetikORbUaX6efHs3zhkT7ACh7
lUDySTKCVV17efsJ1AkkdAj7FpRLxFDTTHnBxboyoGQleIRepLpOAFlRzz3Gbj3ul4NkOrO3+CYi
96C+YsbKUx+w4UDvHmq61rBZu+LM5mVHPnxq5eQLsOkTNggaLVIEK9TAKIKvpR1cYqyy550+nx8w
5rGL94FkBKwPEGb45KL+ilfpxHbnW3KChmPn9tkPfAv5PTnlJ2NbBoaHe6ejos71RMMh/Ra9eWf5
HHvlHie/qlaPQ9gfivRjNjat7HNTUM/wcTmNQi8lKQTc4qVg2l8VHCrrPf1DTG74aH5Dg30nwSTc
Mi/Mv43K7U+yh6eDgSx8E5tJWnU6srS6A5Gq9I57CWXsB0AhKMkU/wDx7PdsBM2BXEkGma89JzAA
eCIeLYODcBEQ1m8SR6hQ4ouSrKai/wgJXGIYxn36zjGzyaf+0UIxTYEP+4dA2h6nSbMud3iagEBf
JwiHJxo3vBKmmo8ykFwzMEp4Y6kQe0p2aPRDkv+FHPadL+/gVmJFcxzTIBVt084TUQCIPPEi+CUA
NY5qbdcdI5oaXseXR+zL67CJbbxZVTnCHCZ+6OQ+9KPJ/rqzgNYhMDhHdtrEwWT1jgwjrpt9NbsG
3c0LGHfhG8bTFB0agAtIJvj0R1LEUZ2QzEvtRjsaTN7rby0A3XuJt+F7cx05MAk6R5uWlsi045MT
dc4ZbGQpulLpfCHxDZE2p07uu+XTpXUjc2kTylwO+xoK2q/w73AurV3J8lq4l+0sOQPjR/KEnVjq
FyQdkDIsh101/Bm/OM/4ms88gHy87j7eq795R/GDfBMxmyr8rVqKqg6KeudL6SjRrj3hjfSfOsd1
6cjyFpIx/hJqHxAXpBk7/FiyA+39CfGsw54FoDmj+HJXtoH1im++zT0iTOqibk8OU/6QP1IEe8jM
vEQvsA71sv+EZYuK7rwDKiL7BBMcz8UZXyD/lJ/BxaAaxkqtHTIgJDDI9GCnUcAhD7IkO+5pEzz8
h9vun1nAs6K8FVhD0xqJxLndizO5Zi/dtVnL4oY0vQq9UT3S4VC9k/OtDNAw9oQfarbb/M2EIrl5
Zdb3IgXgfpsN3OrBohW6fNxKDoKaHFwaLTQjW7Cx4vMPGboCgj5jFxa+Nt/4j4yMBQRn+edFCbcw
c9ljdbWM09Ru9cUP1ZMj0GI4H1aXrAaI+PPIQZ5u+Q6a7fsg/FscWPXf5EYshGJX7cJZRNuTi0Gj
XXZJZUS2PqxCKPUwrCF6Bav21Qi3psZ82XQ+hB/k6XDhC3IeeLxESyQsq40QOmsGuqM97xp2pM+d
7r17558l47bS3q3XunhFdWhLG6H+0QsrAq8X1j0UcVkwSA7R2/uA+Znp8YrZXemBSAOVOHEcbI4q
E6683p0eeywqX0P6mqiNzRxj1XF/E79ZpX5auYnmWuMbH3YjuMwcFkbbHyLidRK68lYD7020aU/v
wgvHUOliVBG9RLEyxImqPDla5WRtAjl7QRGuga13tQzIJ1e0ELzDl06gix4MChFcOYWuBRrq/VrA
fI+5PROrV+ecqEZPX6YbozW842th1uLFXMXL6sPo4ZeGH/01/iZ0wS8ml4uBBGhc+cZKTrcEFts7
wN7wI1HPuJgpST9qQi31xxvWbQJ4GQy8h3ZHJIwpOu0RLkzPJDXYWi947Y91G+3pt4JUX+KUfpci
e7pJFLEhWCc1E0p+FqwJ7WHOAysSoFgwvIsjO+0EpMKw7PQiUqbMPCE5tKYHgVmDrpaTkiuEuoMa
zn68qt5zU9c2frXPJlNu3Rks2Y6ER022BgfU/MC7h7iRX8n+EwrhUkjkrPAR6LrK3iJiRVAdHs4I
whBSegBSSmbHbv8iuopHlekOKXd1M45oDZODwS0BGQEl/EBW6T5q7zTFgLSKNun6j3AmJ4rJCNA9
JKXEZTFBajCM94h0zt+FYLN+BlQk4NTArRphFiPbC7sLIVK2IUgKP57jXnkvDnT2HpiZcSWm7yF+
FvG3SYYmQ6/MFcQbkrEfyWcWIVXkcjX5dbrxSZgVjYBdtDnhx/7wAD11ofsDfY7SN8udclPlrYyB
+4zP40syLSswewtTggQv3KfZwdACPuzRnrFaMiNDbHFWVsM5f6OSDD1j7YxvMYuQ91fRjqbO7kbn
r3WetmxkktUgwV7MPQucTJPJ4VNWZBQhf1xhu3JcrAxmdGcJR8BujJ5l2qlFSSkQszetoV8koNRG
MZT4NbvwXhI7Nc7FQvQJgWnAbAwaxSVvIiVEWF2DxTrSPM0v/N3Yuzjoq5J39+7IMDUBH2UV64jk
qPZOdcZcF9ZHKfztQMeAtybDlGzItU/6Z2H5erSq1DWec6tsc+0dMlW4xgIa9GgieEa0+AaT+FwW
T7JEHphsQmvAL0AkWJU04Jke86A6YneAWJsrQqdL4CRgqZxxTOgxV0hWlCuunmvlk/lFQULshXw6
s1uTIK2XseF+O+XKF2LJGI8KkzJdeDVvnJYOJ/jtZI/fCbnKqzghFXWBUN1RhxWF9ZLtTYPQ9MOg
9iMi4AHfs4QrLgPdEZ7DwLdlWLkj7qvC3UHfEkYnZcUlSdTrKYHx8gy8ZqnnGMORs5ARZ7xUYcUY
paKLfjRuEMoAmmuYQBpI9hAXV8wiKcpPViefSRMc514orErxD3cNay276420Pw+4fDLr3eKOaLwE
QfseS8nJR0gtVRy4y20SopTLKmHOuFeiQVqM8ByZVM55RlXmoklowBPJjqfiDbQFOfHe7QaHu2Jt
NbjMocvVc41MEVaBpRRqWLiT0J5pOAnqTwgpuaPvGBmvj6FcicJflbT93qQJgxza4JMnIVXZm96y
aE1Pl/6wVnhIylXWls/+55v5BqtbcwkqYTVIN5s7Y00SnlRob7JQR48L5V6fIII6guFgqtYMP1/P
wV+cn8icicstUBlfJjRy+CPuHbpUppHbYdErHlfFJvrt9IDN0B6DKaY0vNw2dytPDpeG+jhDxxBw
jYlGbyFtRChz0Ejl8LlcL4tgmaQK2KYLIfDCh2arxKC2EC/lG/HZ7sINwUZEezv5ropEi2Oio70f
P/ni4UyVQCBigmTM4Xb4b27PfKBOmkd7YXrIC2dEzap6NrQDu0JT12z5XNl22rqnKqCJtkoRWHTB
vzGJfNiyMaCIZzNobl9TrLsYsLyC8fGZWDYI38EbmXbukNukP65yBz1A7FZeocGGOO2c0xe54k0I
OxYy3q9L15TOTVurvKJl1p+o6lqudNEfW5InAixd3Zk1z5eHoJ4FoJze0zimnfMQXbgHuJ9FmR5/
EPaBHdPAe615SaCEAFNIP8vLklqgr2TccXdYq8A6r+NdawJwo4wyV8H7mAYJlTUNARgXj7sx9jGI
SeXKH8TibrR21OtYH0zlNDhhHtRSwDdRc48fONyblL5yWBo9a0sHr2QbhH1cFZc97yhssC2Q1ejo
bmRbH3soE52ocZa9mDrdBa1dsh5V58WIOyWgdAJKbHBH03yBqhxCSUXA1bGPtdjDc5x6v009ERq0
XHKMYv06Wy7mxOpPQ/eRAhNrIcB7wGCyB9KGGCK6DK28p9Mrnv1nEaBTQWkcwjYQYzBJRpovau/M
MZc5hBf2ntGeecjtLgguFBKSFX55KK0M5FAFmHJZt5S5loGNthYQHdkjeALhiCjb7/DbuUcGB5UO
1qRZX9Vp/c8IY0uFbgWmkvGBKZhYOGvgk/XMt4W7jFyI8xQ8poS9yPigDcqGQ9GOLdgc1TdyeIxG
C7tQtpJkl1UIpsCQXVnwGDDa/6EKZuoYKKrWSuyB1XkA+GRgsUA8bjRvCaQQBuS6U2Di6DpvGFM6
s9nK/2zIlgZ82ycn98P9Ma8sy5C6nbrkJ8fH1rrVp5B7InBiMSbolwEXXi6J+18AQQbgIifWvZBk
vh2VS2wKPjJRN01+RTKKr18WwUAqk/5oB8FSsudaGMBEXRCV0ThNFcubrMBoSKnRnvy0UYJyAqwn
TJfk+8ECvSb6HzajtY2/Qanmr8t6hRSEINVcI5qeFp9EDywyAlxiYJWorRwvmeWo006cQq8W3kUw
nr/bzlR9BOcYaYURUJDopaTCmYlrobRA4VwUrcRinWh0VYOo8JYB112VipTlaG8xsQO2HHgXFUbQ
Uy7cs+FzOygnIP013A64M/TqbSWhABpFhuhkPMKAbbDsH5W2Z/CFLhTij2PTb8p+t0hi0+1ab5ua
oMK1KJyDYXkJ3xhRUd6D7ErJ3MN8EnslNkS2rXala/Q/rBqaWlnXyom5JNGKiggCZA7MIPBOY28c
gfbDzutR/x2WTC4WqCBNCpwrt5Zxez7NDXZYli2sPyF+/WKA75dppnUg9ciHFVqPeedmkYd5LtUN
y5C7oPeeAFrAUWeDNl5KUPJJuFunayt+6SIA4H4ksnm8Dlq/aMVOA5FpplBpfQnfIFYwY+odgQZr
NSFSXHotY4p7Y/0xmlMFwYwFH5hDKzLIcoX6KU7KHlb5luGZt0r0QmUvqrdDvEX3TBv+DN1lqXqR
Soi9OMFHcB7NBlslk3LqloOGvZiJjvpFGsGiTBNU9YqFyVSwZEH8k5IqkuD5wg5EE51Fz9NskSK6
chhBf8Nqp4g3mltewrQvPke8bk/CjcdmvOajoviicwvVmlnjJC+gxzE3Qvb6oGb2XO6Cd5YV9CEo
ybtVj3WF7nsbA7amwdpaLZ40+55euuZjUWkywH247Dw+mYoT5/aD49QpZVYjRf/nYkCWMxvhQHmN
JQGgPCc0gvssm147sS0Bp4ftW42hb/1q2KD9E85el3ht982CpwYSKie2bpdg7FwWVJxCRk73BKTo
tAe37ly7uhhIsH2yL+eBCQMD028VbRWNK+FJ96cdR24lnJid8eFVw1adVyRyGG6hOIWLSKGDkcIY
sVmr4+ODNcOW4sqwRPOwTDZvYjFjjLAcTFEE0/5jzaRheXJAKygysZG5ycRtvwCEYKA47wRtzdv7
YCRuxl9+oIsIRQDSjFBLO32yb0xwxvjmLpThuA18Gd/K2UeyjIeMIc4Zu0WciFGPVHA0i7T9UmRg
WvmrPKIxB8z43lqkBmnJSSfU0dQ3ASyZdlv8PT4KFyQLMCGoYdLfAUA4Rb6vGFj9ESKMqEMNK/Jp
D+XrFUwAJRk8Me7e+MbIH8mNEqwTry7HN8gT0p8gix6OtsAMuhbU3xqkBclkDueGDFOIR944nSCZ
9G0ubIGtqha2JWI8NAst9WgRalfqbmIwl8dCU1AtGjQ95eMxsHU9t5u+qWVQwikekj6+zOYjpVOo
MzbI0zmRgmhZnoHkfI5iElS6ekqqSdn8ymdbNXx+0IWNCACgpiqqn2lHG0XewVCa0bkdinW2/pWS
TgSaWlARgGuiyVBIEY1hA2cxfZGjLLOTRkV0BhEjDku06Da6hBZ7kx2qRBfQpmBG2lG9jrDwoPXQ
GjRWTFiuTlW8Ib7UqkkgtVD9mYvypTFrP00efY0hh0wFycAqnvOgN7wUvyaKzGKdAZq2R3QOvcyQ
zpOplP4vA+Dvn4e6/oQFyjz8PtVk8Kxainj+fS3Ps+dqInNTLG1BhQxRbt5CeTvWCUPWD7tEBlOZ
/e8POZoBYv4+7hYVnF6uTEeq2bjNIioTZfH//FDQOtNKjpLxWeNuiK//viHVkbJ76ohIL/TSvz+a
YaHX+ffx728D1E2wvebrX27CxNBAMf7++vhH0Ql926Ao5u2vLKqQNU93UickoQ2DPYK+FgCxUP3v
qzUXUu+mzjqIA5Zff2/hnz+swYWC7OSVf5+ssnA9NMRgXUuup0GK4B8G19+v/yVczH4v518+Rq2q
3y2RSuKk0K0U5SIa4yon3SIu8M+PcXn4H8/9vvr7nNzHKyXVoQMwxl2Onp1fDFEN1KWuvDElkIsj
AQtQvzWiDN8TEkJuR31DjtrRFQdIDxB6SPFZe/SWPMhvyqCFKG0kMzMDFtPMJb2dkhkopr/tAwKs
UAhvaEk98AjqTRlanTfWGoWRGUxbSgotNVBArYYiOhTI1vWKOhP6LY10cUvOs0J85Wm0dDYtogY1
HPfZszdt4Tkeq44DeRBhsSoe8ETpT0Kix0uDtifqB2rmtoM5r6zJvOXtudFICGqNVFxESiHoF9hi
guxvZNZpoMkVhRCSJGqjn56ydKzFZxkoKsDXegztbsI9eYI5DLQG9jOLBi1CAvJzqBYqMcxMtMLj
kQ39awuusiJrZWYPxFLzfg2DhohKOEW4Bt24qadqaBJrWdqwah8jeahK9Sya+7x8YqSjp98WELc1
fQFgz9hlkdQQkdc/Uy9wQEe4QfANo3dCMR1VLqr1HEL0HhoOVYUYqQOiQoGqzPyoWr82UYYYBnTn
BvKjlgjRzwgiJJeIMCDCeSvFbg2ePtFHCrQp8XNpGMlamsEglWSZTRKE+piFlIn6z6Fk0Jp6hP1O
f1MsYodiwtsULR1PanKHnI626ZP+wB5o5gDiX4H0JP5TP0PE1vs4coy+hMSnTG8WGSBNyuALUQQO
L8Tn1LigANOTrNJD6lEzuR0RMWcwbWlES1Nf7PNaPstL1EUrxNokhQjUiw5aA+SRdZgsZCWbQTAC
MR4/yp4rFoQMUKBg7vpu0l5Ezi6jjzfFBP++ukjlVnH2YXR4o6J2s1KIPKKeAy7XaDStkuhd0okM
wTH3a0F+bvsYcplaLIqtpQw0SiDtORhwpT2kxb2XytCLxuKxpx1sLMdh1zaDsocn5jSPPQgpCr20
oMxbydD+1DJqGOogBFWPEEI6mkiVBvArRaexOLSKbr0nSwpR86xRMbf5VKzTpOzWfaXZWViVW01o
9oahIUZadzAAapI/jjVYFTYv/fjGqZcSzr3kiVZWZCbLIiLOSYyBbI7xgzDBaCMXgZCsqv7UAu5c
lKPFqeOPCAPCuQtho6fmbbHuIYhDS1yDm3h00xlyidIYad5L+48sEagCzV3mpxLn71P9MSJjXI0N
jX20fbwoQyajRjBvovKB9/8MvzQUohYajj0cD9CmXfLa8AdVsnZNVe/op+m29K1sH6H0V4EF08a0
mXDcNNQaACRBC6DBSRDApSezXb0ul+qNOL92Os2zbdvImwJwBG1+a3MwQLHJT4KkKn04zUNvN3RI
9Y4Yaj9QE+ZBXupIITw4CZr2OjbF56g/aGnrpWBWHi/LSqdT1xI9TXjIOyN+3sysSlw5iT0zpuVt
pEWlltpgwv/+L/bOo7lxZd2yf6Wj5/kCCSTcoCcSvZNXqTRBqBy8BxLm1/cCdW9UnXM7zuue94Qh
A4IkCCQyv2/vtRXpzRYhoHGFpdnBalP4aD3ARsTHhPsIaUXxag4wew+sihfRIjIQt8YBW9sEzfbM
t2yzNOA3uoe80txYoDGv4L0BSwvbvTTETCpaMT2oKNollU1OWph/ywLz7BWI17tyfJE567gem5sz
0FkbWsqGUfNVteNOeZ04goiObsRikKzg0mwsr32ZjGzcW4Z1qvlqKDmi/g4jaG+99dMeWN/guAKl
5zMrknK6jPR3hzBhIRTb852trC+NL1sqH3O8b2KLOWFJIaqZOtaEmLAccI8b0ehxX0oH3WBEF1ls
MMJaq9LCpmPUzhPgFtzqoRq2ceAT72wWZIcwkXGy8tTHlfXQ18lzIP16w2Cc7s3kxQlL49IF1ckP
Z+to0s9y0th87iZNUwcpVtsIeRwIL5j8HxD14h0Zt7+mKL9Boh69lKsQy+m+9N5FPOuTX5XnoJ6y
bYLpGPeAQbYNEgkjoJ/lVc3JqKARpTJ6LRzNOo9OxpTJsxQzw6anh41I3Wgt8+qVs/S2qkV1dvKO
5bmGx0xoO+ydVtAFDO0nJZYEaxvm5Fj9TIiGT1rTQk6bZ7dzxbSzHOLulLHazVLaLrWiDeSl0jn2
gX7uErPdhzh0aDwsJRK8w2GTxOc4rTfKzX+1rsQfIL8HmNQxgQ7DviU8e2075pcuJ4E4Uva4HXQF
edLV+9qeuNUq09nYA8sjt1Gb3MhepQYDGbbTg3BDmmKWnteQ5ld+CVGErMTuZI4Wc1uGll5pczMY
Zn8CfHU/DPNXGNt3DfmfrCtGazcb+gTDO9x2caSpQQ/Ej0ztXeLecvDKrTDBtOUdufIuOa6UOick
LgK6SWAGe3PU0FOlaA6dvQS6OhQV6s7MnrH/3A3TeBI6vYjE8dfuwrlVTOjrqq65o6KdlwkVlEQU
PwpChQAorpm/q4/AwPvMyf5YKEmpHNZSzAx9l4fIOpyoP8EseZTYkMOiIdPQ8AoE3OQXtOStazib
jmRoF1QVpcNiaw697/HMbLP0eqQyDnWqxgwJX6WkmRauDdRsPfmbdGRxKDVSky5CaVp21Oa8mmvG
kP1WuSUq80SfcT2OafEL4/5Nz7H4qOa3ugFcE8ZgKgvN53dwvMyzH5/Jo/PsHG1D/3VSI2JWeGrC
PE5zcuzqZjw1YjTQDf8IbYeJedh0r5F4HGz06Knf1psg0T/iSQVPPp0lo4yhzgG+OIeh/h62brAV
e8uudnVF69bsRsoAc7mvc6b0qcyPUQPxyU7b77LT28ZkulF7FMFJeH8jNAwJPy7hapq4jN/dlmTb
cO7WttS0m2XALWhOL3I8wyCLTn1FC9WDZDZIst0Gl0UOy/CutFnwppEFSbOMsEq6X4m02pMa85Ub
zqPjEf0Fai31qu3AdbqugsA+VUR9jXLucJsvNSajfBr9uNwn6OCmbORDmhh8bQr0lq9oD7YW/men
Xjf1yY7N+c4lO+AMmICy/sSEhQqBF+l2LcfqzpKdQ14xrdcRI04aJThJkzlgbEq/eWWQnJqgRx2U
pFvHsSm5jjaEh8Eod4O7iuDhBKV9JHmo3ZBY+cVy0ru5H5yzzJpXbOvcJz3UmwmGdNNkyBkninvw
7O5TMEpHQBGomkygNvBYN4ExVCtHPlAx67K8ZUEBem42inOh2oQKeEetzqnsdRa2h0Tr+rVFtrip
6K9Dd3h0nIbyhar4yjImdNqgS19LsHBzQ9BfnJVPXdKzHCavcIWjax/3prlXvn/f1ka865N2mScW
VM7cVj+zNK22LTZs5MD8mntZt85S+x0CFjnqqgF6RbT6rOR7o+q7vLR8FFBzd7tcPE46rVk8cnBt
Ry2aXKakIt8UzjhtVNfY+LGZRghGpgys4lBSBwkSYgSY+66t3PiZNyTajcaQIwlpomNc71yfi7Qy
Q4YxixN8YSRmQy/3gc6Jdi6hRzsMk8WA08Ly8MoG7TNUM+9cayq7pVnuynixISD4LKQtj2MwXwxD
y50JHGLHetoa5mVWgHQ9DQ1glTNyRgRhLKgPMm3Shz6GExn1NNfTxRZZlm6Mfn6yTkaQbmWuHapm
cXDr28CgBuxHntuz6IOGgC9PR9yvyH2Dh3ej5GwxPdl6VjZh/Z7CV9h66E3TAu9YKd/IXHSx4CdM
6leOO6en1qecUg+QzwCXB5fJTRe/AO2TwM5eDIO6iKOkvK88zLCKqQ2gZXCMY+vhlLdgQSgCwpEB
JiBX52IXdSWR2PJnPbnxwZ/LmMpJ+9471X4WRUvJIRs2cykPQYNy23fb4tBQRitCPqzhhXedxZfb
zozPxszC0DaoVwPZQqSFNkMkJAmWRfsmBPxAy9Q+c5ak2cMbewtZRVByilH9d3N3mPG/tN1FmDo8
e0ZyZ6pBPLPctbh3fp+btr5V7VE7wNttj15jLx7LgsSUgoWCSzYbN2tu31lHF71wLyyGVkVqfR/S
yEHXvEC4VF7QdgBzlndvOhhfKTvYLJ88Rjm73ZVuU2Og8KtT0FsDDYlsn7K4P0DqYmypyVen0y8a
I9imNRzaLOPrxNK8FXMOoJEYZFahhiYRAdZgCoCu75k6FxnKUGnhPpFDvnfzzrpXg95ryiM6DOJz
NAmk7aAvL5yfDKdE6q4SG/4l8zSm2474YeIsAC4Vv40xt1Uj4mrkbOGCZgqLfWgsNo0swSgmm1Yy
jE4OgKwqVB4bNF9La7DW3dS8GyTS0VSMuUSritLf/CZj4yVKaBXOmra85w8B8n9a/cEECE4U9XsU
13JtjSFNSrTmLSGCm6im+xFFmmVXnl7G2HoC5Ka3hj+59D3mG+/bECK/niD9rWPh5EweoA420UM2
T6/zTG7v6FMA7sv8UrTtyxwVO5GF4VNmf2m1/j4mPiJaoslvKsocK95udWNSuyUI9NCOOe4QFCSy
HNEreAftpeeoOVnSeG9mkAy55R9daAM3vk2WOoDYx9bP9UNqDD+tARuJZ+MK0UR03rRumj7Zcfbm
DK9VWdo/ZvVUxOlDPjb1HjQgbaBkXJrOdIJan3Jrqs4jN6Q11ahfuvb1rvPp5cGt0dzpZ38LQQnE
vkTRCL/lQ8x0FkAmr/WE90yg4VvL9AsDlt70CTgxykTJsdLx97jMflRuWFPVre8bGfSnAi2l5q7q
zt4PvzXk2lnQIHE3v370nhwvRi/Wfs5BgltRbmsrQAewbrLYvJeN3rlpzppm6DYFI/htL8eT1qG1
N0OLCX90nvNSU0twaV1U826ErkH+zoTtoAccETv73FxqLosxcWgoYkwd2S1NT/bCMDOZMqs7PL60
Lmqu3ahWb4Xv/7RyUW6Svv1WOHzjZhxU22l27qxMUpFO3E0rmBW5rO0qDyuNErgB+6LGoo9gfITA
2/j4tvjWuXxUtGpHF61HalMq0JHJgI1VQKRTcCEL80dMm7Lr8l92AGaud/CgNgiYGWkC3/gQOXIi
Gc7TesroI8c04xaAvN823wqJCyrwNlNbk2qpSoZXxVIu0NGXvm3fRj3Pd5l97+c4jVPImVuYHwXa
RaBKQjBjbqml++xDZO1DlzbRJhra/v+D3v6vQG+27f9jhvTtRxb/IiQo/kuM9Oez/p0iLdV/Scuj
POI7yiIR+o8UaVP9l6Ka67vMzJUJDvpP1pshPdP3pWG6HnnRANr+zXoDA2dZHpNew/Ms+HH/bynS
fJ6/Zkjz2qZ0PAfiiKVMBYruT9JbR/RvRczreKEI768lq/qKauFJG9W4DatIv5SKOk6v6OTXsU1f
smGcll1csQrun3RQ5s8syb6HeXnSow/UwCoupDaumKoltokE3PDFIVDTeyyYFEdQwfasdHatT73V
80aUztOIWcZzNn+Eed9/pmD/j6LP78u46Nr/9T/tJfz6L+HYHG/DN13XVYbyTEf+9YOpgggHP+r1
JTStfDtgjjE79X1Wjc1sIiwg37jM7vKe6kWDvLLvW+/UDKMEyaZ+dhGQc3/EyO9U49mUWbGzetFt
PFM75yat1sbQ9PduHOHkVgP3nDGk++8FKCi94IdOh3gHAfWxdHtJ77EEqmK2eh0kdMJimitbxyh+
dWU0HBuWDDeT6pYb2rAP4WAegewnx7Rre0xUrbudJpqrziiDo4W9JBDCg5umrZd+RP7iu4o+IUAn
Ee6LyRNPzlxZwC8YosMQ9eA/H1PnPwLHOaaOC5zQ9G3XIGjqb8c0BtDhMPBeGMm6jQb1tPE1iPaw
c8NnTVPNrubpIGbFm43J7S6q5L0rhx+eAhcd+7V5bLsK+VRq3GndW7uuBCREvQKrHou0sbGfEidL
HyXGNg60+eL7rEibwH4LM3QBGpYuqANdHMMRKyR0UExZCTKZ2KCJXzZIRJ3kaQTPT0MyDeNtFlV0
Qs28BEwvIzQ5QbPiopM3ovSyO4300eh1hzFR4j2fzEE+Wy7H0p/vvcjJX6fQXlGVG1adXUXnVJZ3
k+6ZbcVoGaYZqYZpP6YxBfok6vJXs7vUNpofy8qe4twZDr8ftB+Ph2liyf/P34f8z4vXVaQVcJY7
XMOW+bcAeHfiBiCqrL0UNqrFuTwuOHwOXSJ2TdQHN0lgxkcNJu88ahXjMGNGHxQgRqNlKZ4czMK+
9J0yTkgAIc/RYO5WTPWM139+nzAr/3IputJ1pedaTJ2M5eFvNEnbGENVtWFxMUzB+i+1z4WT22ug
e/Gqnxz/v3k5k3HzP17PN8igUZ4jfdf726Vfcf7PdROVF2ro0IwE64YOzIUQpr2WjVSXqUuLdWzN
/lPNBXVDJvzK8fvy6LMmCHtlPLqP1uSHr51l5HtjsBjOMJbXPQnUsXglhw/XZ8NcoiR2FXHC5J5L
8Dho2zBbt0bgnP+b47e84T/HMo6eaZi2qSzlOMvd5K/XnetSkQjB610oZL67Gc52N1qYGJ5sGK7C
+jZ0cCZRWtfrVlfiZDESoYVAJZg49WMcm+FKGxFJwjzJmhgN20reXx9S5f+UdHv3VswlOMkZ+SdU
o+M4oytqo2Zj9g0ju1yybIsZTzL6z4RwyEPtNTj/cy0P8zXxOMaJ1jZudjFczMXUjt0vfk6JJIrA
MwfRheI78IYuQ3+XU4Tx55YhgCYPrSDc13Y6ngXtXdlRwC4kfkbpVhYoPbBNrOUvrGrASUss9H0c
y5PnBYviNZ13kKfbY1ASPVSprrj883G3//NE8tzl9kjrwlTcSJbr7w8MquH0NrEdgThP3m0XjERh
CXt48OzmjXACBl5Nn39ovGFlRtOPVHoJE04JNwMdS01zmZwO5dwRA25AURKgjkgtfEwmMd5A/kp+
Yi6lhzT96Pv0olJrP5pO8p6UHkAWjyJaGk3TPXgbaPl2xkhUOOpDSQw3fvWoag+VaNPiyNOze2vW
031S5cNpTud+ZStf7MNCPg1mSiahWSt64B7h1zSBdsI26k2hRkUclLMmcG/YUQCsWckV2SXEl6SD
5qtOKS5lVtW8KvehMdvxi9fa3Zn5/j8fYKJD/uPUthTVbNfxmevAHXUXEu0fh9hpvNhoos46dzly
FriI8uh7vTwa7YiZKcQXm82Ot7v+4/owekGAanPZphGCfvnv58hAfK8oUf/xpz82sd1Ekue6PPH3
3nSbJ7fanSoUhct+r/8OsuTfP35uOTuIMwEIYel28Gde/yiAiNFfg1zw+4nXf3y+5PUNRrkR4GFS
r59/s67v4PeLTz488E3g9sa+jTrKjf+Hz/R763/tV2I987AHLEfq+ozrT3/7WJ/v6fqfzxftq/wu
kStWYf3W7jzjWC7Pv24QqMZDerr8fv3P9WG6Hv7rj4pLNq0vEff4LfG9VCfa8CSwx8TS9HeQG8u2
BwC4cCb8EfucqDCga7zKA/NYYmbmX3NGv23qXiYx/NKlkvs+tU6Jmn8ZY+fQZIufuzT6yEYaCVE6
fqtyw14lPeWlwfVQs49H2lrVS9CDIaBuiJjfCbdEQn0hfcPYlPZ8Lnryuht0jn2RH7nhow6Umaa1
I9aWSRuYWFRqDh2MuRDAIs1I82KaC6phfBiIGkJsCjAGP0U3oNAcAtLv5g7vROriY/NURlQWC07P
GJ+GgmG01+wj9lwYDslPZmeEdNJlIRf8oGhkEyHufGk98+LEP+pEX3TqJufYEnu+Njh3TnNPsf2u
D31qSsngQiUCYpY7SzJcL9DS5Qj0fS/eAgx9jKyeG5KjN1y+7yp793JQsvaECjOm9m5brcIATLZX
oljeg2nmXVWYcBzvthLkoaRphfm6dtZtHPk4kuTbPFL/8qxDalF/CgmBFp2xuIentWeTItw4DdrU
xjzZNV6crEzfUqieUQumQmao8O3qyVQNWnbHfEzC5uzX6EZmP3+cQ1azVVtta7+Fn6MPogieA3+J
4RgxRxmYQXv9ndQ1KD4F7CdJUXYsa+vOUu9pV90GZWVtuwl7boQgxGub21E4xdYLcV0hyB3J9uV+
Seuu2onaOTaR4xy4Yx9ZEBNvE2XxJvHITEmJKtAu314yfo/r7BHBhQAdyChJ7tWucgmPksLYT25N
z3jkBCu8BndSd8p7Wo2FtvdjRO1ZIZVswg7jjM3tPapP9KG2zqSDPS2+hFEdKjE1j+lGjnQYzRat
29wnzG5yhuLUhaKUlcgAMGTDxsqzsbkVJsxidy7hVgF+pNuPkMsVJiRCMmFnc/zlDukhG1+Vnfxw
yn5Tjg3UJJU8FmHZnDzbPZRGOt2WQ+1t6gFTHLxAy41OmaCqKOLHjvs8MBF5Kur0SRvYoZBJxqqA
ezbQ3lXZLqDV2JFMNyaoqIdK3VZRT6BWq++b2mlWHSu9mc5EZCG560vHWYdNdRG22a/LhK5+3Eqg
KSHS/VoBcQrkWifFs6WrreHBe23LChaFoUo0gxgip5HGQUcMwm0yZ1Sv4HSZFe0m9H9zZdB+pP3E
rFtf+ryjtjwYp9DC1ddQ3TAm52KbaG4crFLSi+jgwuc+DHLaFIn7TYvwjgErO3ht+jr1ImVlV027
wrQOU4Bj206NQx7i7VZuxkXqhA8K5iyXFpSx4CN3RLeymGxswhFJvm13B2OqUICHJAE+u0l2t3Dy
DAZE9G4w2+aZDMvWg7tjj8mlbxUS9l41N4ndPkO0BnM2y5NwS/JFXC7lERvzzPzyxvGBP8l5kyQ+
srUQwz89Ymm0OULu+ivnEHEGheftSHLCm5xXEHKGGeFfbX8VHsdvtDV2pArIkCrj4CbvqSaN6clz
SiLMslzelL16Mpmh3nDbLnbaQGFtilpgsIAQQCHplneIOSB2jyyHvtmkbpTLkY5tZ6ZwK15FbDH6
OeEX7WLl0j3mzLlDyQINPCaHuPag14XkuE9jtkpKgsiMaVJHu2CczFgVzYlKHjIvhtgwtfetkayS
Ru17Gr18AVZDt6lCIBngOA86H8KMRtkHgxZiX/qeaj3ccCBbssVvs+5LRK98TNFDNS6yqWZMm5Xf
d5fJvidAySRaBbtxUoGXH2YgYJHz0M2mt7YmFo1d7h+biUK/Dy4KfQB4uMywtkriBCGM4ajvUA6Z
R3wTrt/ZTzHW/ZDxEH8GFi8VQCQwm/ypCBBUBh3xVqyLSJUKiq2033tfn8yezkdaWM+26Z3cgG94
7iKUGjCop8BHnRXPmMtRQ4wd5VizlCPOlg8uML3N+vglZeC8nZrWRCtXb+EZohQhP6galFyNabjN
gVOMsKqhGvfVDbxz0PVu9VqnxiMwjvlr4aP3SiF+FH4ib4XlvDX1eIkYOqt83vaB2W9ct9rUpYpu
Ybqiao+gNAwpgi8o79tx6YsFRFNSQqEJZSx9Sksyg7asJymyiAIOOZuViVlmKrvnXligC6SoV7lA
4uJ3/hHpgg24pb53k/Ep0TPto+hs6OBnX6Q/Zb8oDjXu03nO0RGNb0YBUZvsT647hRMoriK6h2MP
FAvIthp6otZ6ZJt28cVpKgZpTnK0qHrlNKyaIrveRzltowZr2QE5hfpOXsBumgL5ZsLlXfuGGo46
9AWVedzf1y2uD9df0xnxneFEIw7YWa+vT1ueLzkw372Q16aOKh67sR/plWdAvdMweY4749d1Hwgv
zyTF919q7qcbRdzfYfBdcTcJuvbzso/Ce9B51n2jmRqvSltGl7Er21PWLxxYvxFfdd6sr/ui20/2
J/fwB1OM5Z6lGG3ufCiPSVQQwutmH66omh9mLrETt92bUBKThynKE2WX4SyMCIKY0efvwgk31005
9AA9U6QZSaQnVm9Duo/muXlolry+z73pczK12XfTFcTAGoZxZxRed/AioTeSUstLUPlv9vK6Rp+e
deBGb1NPF2c0wug0EEhzBkkNyVz50zvhROtBOoj2XHg+U1/3T0x5jiOr5jU5EP5OaykfjD5QN9fN
DPXFUjA2plagx4+L5m4KR3mw265Ge9HEr67pvV63tGd1SfLI/NKH3ojXcVTHnGy0S7RKhSpWEiHh
e5GXq7K28ZiEwIsMx0qe/KYBkjVN5s5F7vWgahP/2fJZFvNpYxTtt7FEF9/MXnSHOMk/OFOQIqtE
WtBZ3vP1AMmsvud2VX/JbPpfXAfDsQZwfrHdIVmVhtl8lFjUr5tWTtzDHSvtR5St2c4pcQ8VfVw/
ZhZ97OsmPrNdL/KCD2HH/q0nhbr49M+PQmRiXXul/YpE6Om6adiHj0OylA2IxyCEzi6POefdpaE3
wVStVx9d5v/rQHroKArq+48yQPbhhdBM5NAZj0Gp9ecLD2gVqt6jZx2yD7tFDdDLqTq1Rq1IAh2n
2wix2PdBfRFzZn7ogD54rRvjVGZldzGpDn5uUIhjY6nsWxJ3tA5EE5w0spUL6lSPBptVfMf6mjWD
/JY7EaY7NZTnSQ3WWZdAP68vgaNCc8IZjiTkyuvmc+C47XnonXxVJ5P7Dff551tpeqqrneufva6J
z7LqW1A6HvdkIqZOAT7P5Q0z5bNvAfRUl3IU1um6geEn3scEzGh5P86SAFxMsXFJM9Wd/JZe0DDP
7QctpM8XyiOcA2Xp02wmQeRk1K6POcr23kni+NyCOgRUfi+v7xg87WM0keDRlVP33gLUuL6K7Q+Q
vWKig4joGY6d71briBHva8RZeX2jbRMipbUKKIWoXDDWMjQti/uvTkym0vJR5o6vxySx+D4NLe8w
Z4a5nlS2RI/15CPxWQLLsxGZObs4EUijrHomOr7w15xM0xt9p+11P52wJekqTvpgTw1Kce65G8cR
yZsOi/11P9FIKSEipe+hNQUgIm+uCQzm8mJ6cLhukYZkgsZcEg9Io9XezI1xk2C17U23fC0lEcfj
PJL0nPor25hieuyl+WjXxvdBpOMHFw9s2cAJ7nA+N2cDicutuzzBMLMTdUn7JTNp8RkOC5sgMod3
2R6vTzTtZFx31DUO3M+ztUVTeON4xcv1n1XpRRRQK+cy2F53GSscGte9JinpLoPRPydN6+ztOlOY
2eLpA1E54YnhRzc2+aY3onLvZ0b9YlLgu759w+mGW8payFbDYLyTGTaY6w61Ht87202f+tayDnGJ
Dvv69yIiDKvthq/VVDI7KZJuN4y2+UpA6O76FktrCkmLmuQp6WLr3g4jaF7LB3dS1Lujm3kPMVlu
Rz0xVn/+I/BXZtZHb97YQT0XzUzT2UnfDBiP113qMZrwGscs2o0meOgmLPa+wyJNeC30tkKCymhr
BBFtbJ3mbiBscfnsYxXtKfPMr2Vhsz6T9LiT0Z+/VkAuZD/N97Q5SJFQ+InHCjlpjIbgqffE1893
ZXKiBXE53Bmxrc6eWFq3y+doI0h9oVu86BkNRecjxjHHHrSQcXN9t/082OuawMV9lAHSKs2AGrFZ
Pn4enRYxDlj5lrE8cC921Eafe20kxlEKo08usdOH0cqGzy8wE0eTG/27F9b9xrIKThlS6F68JmZ5
yocUEnvL9RTrwyFArcFpB9ddvZvJ1jAXKx+37lCmxP4ps8E3KN+6wCPEoAIq1BHZsm8S513IhCAV
y67PZQQnRxbw3x1VuucqxQrnuRPEEa25q/aPvmGjv3ItjD0Gi1Wp5HYwCA1r/D67Zebn3SXd/Dh1
jTqXfguarPIxT/SaW8w3Z0rFvRmrGe0N7BXdDmrlj2Ri0n55d72K9oyMifkYPPCQnr+PkwEaYwDD
fdQekh3WgLHbuWcXqfFtqGiE+zGNt9nUTyJT75Qxdlni2a+9iercNLVGR96BDXa5Rlu7GteRxhqB
grk+BrVbfT6EOXRHl3rS8qUVB/caXn/9Eb1Ufui1ecRUEG29JbX+99//vt114+sD4eL/omeTNxhh
LYUpuuz5uoPrFrNu3JSVCrv//UeGcf+WUHZa5wop0M2V/Z1qaC2qcokiIoZz9trpzL5wfJHquSaB
9rVwFfWXmBVQJLp5W3rdaxy95XS4mBATHt84ujq0vaoO9fKQ9gZz3Uoz5yfc9CCDllilLubgGgKb
OrnBHodokzkfbmdMe+FjVCubrEP0VVYw6bKem8BIhpK+c1XvfG6gp7Q7pGWHp2d5uP6UHg2KUztr
NJ/SbMByG7WHzvhZ0nf/FyL8ygmffFjAto9gOQRT5y+a6T6njV/rtxiLxRHJVUocCLIOrPPKru9y
1zq5YdPC3QCAzlXWrk0w+zdl2gQAX1gwJLV+uX44qqPVIc9vcqNi5EBxdujUt7Rjr4KVyqZw4xcJ
G/+mbTtovRHMv5QndEPDsZLIrHCSyVMsS7G5/u3636Jliu6QSxP1WLSLkSL9oiwqCnfFRCGscLNd
31hkJf6qrFjFlVfI+pyIxSOG6KJ5blP+bLWEvxJwsS5NfVFYswlMfxUu3mlZ5O3B8/r2UE1We4Bb
BeGhQK4cOH1wCNIoXVG9QumyHIDPvdsN9Pfr73mM5DIZ7X6JatrLIMFpQnbELHEnhwxVtFhIAZzp
Wi+GCnjOMclP9oxu1dEJ0WRd89Crol/sFOBeyHsEsOpCV59IfYjTxRkJ/hI0ny82czO8xireuITW
78rQ99Gz36rOjv9A46MKpwip8X3Z3ihhT9LbqyoQfzIxp7WMLOK/xuD70LY/EpdkJwLlU9pr1kXp
oto2pXOXzcD2zHF41cslZCyXTCvqf/3U0DmjxC+GAgGu0usOeeWuaKzXOfadc5CdHK9370VZR0cU
X8wPk8rb9+zk3A7YpIlSU5umFqzTExurNBEkK7KIYRFhk257Z8CbjmjK1OlE0pf215aW/QVFebIn
8Pq1s/F2dImVHYtWVY/zBEInnkLnbDulBQ1NZCjsI/uWJqS7CQjNOmA4sA4BwBl/GplbjAFLY24N
RIwKCydCWdx5vQ04jAJxCCfRqJYEi+kZ3Xxwn5Z+srayrFzbRjY/ioIqI69THZqemi361fggJzoc
iQ0nMxuk3FV5Zh4i5Z9R+7ifPr1PMxkxh9mWNNZjwhL5cH3IR+t+ESWxnDWJi2IAixKGu98PqcBr
PZR+w8cR38M0fjF8D/mSVQcHUfavTiTWbTrSbKAg4uJHPBiCS97V7zYCd3gX5n1kmfXBbW2W4F6y
iywWOuuamT/XtY6BjqYcIFM228EqT1cj5O+H0kEjMDcmwI+8/BZEuQ+Ka0Kx7nif739ol/wDvQRK
VDpa/TbDUXLqQRm++iUGhZYLFKEREPMis+GN4EK8/unqR7z+pP0EHYZrv86CCzAbMQLchJLLEB9X
C9HREmvDHckgoidOteY+R2nHlRhiVeuDhHJwGyEdvJ7n4P8aRkPhT/pgw3vrwtnYD146He18PKVJ
6aNeRjLmutxG68zvPx+uvxJk6GYoFPiPQfncKYdyf7X1XR9yS8CJKYql2EU26Lw8VKHOIIKiQJUG
EusC+GypjWe/YZSPAt7C9cFb3KPXn64+0utP7AxOeU0vP8WDeugWB+n1JzUGf/56/YdRucjvnGoX
LvbY64O1uGPTOn8JlZlsIumTfrE8kJ/WHoLFA/n7b16KuD6JQgxIixsyIFWKSXgOQ81zCVi2nJc+
dGZaoNb0h32SsBdC/nJAtUKRHzVDL3BlVR2l7+H8G5egNLpulEY9xnbTGChD0wI1N/NQvio9U6hR
xkPQYVXPFyvVIEGpdRPjRbj0YEXXIXdolkYpx+r64DBbvymNGF34ckj6HMyBzHyqlMtZcf04acM1
FLBcB0hVWF6Pyi79MHo7IWU8XNWTxMO2jFPXYavn6oRh54Q0QoJ7yms94BorW4fRMOIVVuMBoQuI
FgJgbsrZN6DD5uE+bQFWYYTIbnKXS80s/jd7Z7YcqbJm6VdpO/ecBpyxrE+ZlRSzYtKcyhtMylQy
OuDM8PT9Qe5ztG13lVX3fd+QAUFEEqEA3P9/rW/pmOiXdb9NMIC02d7sk3ylU1VDBwx7T/klluR8
nYmAe3Fk8mNvTQH32Q3xHQbt0+L1RYZbHBaP7vLoL9tChx+i3yg6rvwuWpKs1yVqg1MySaLRIiDR
aZHmR3qFfk2RuQAY43lIhcNhix22obvLZMwsrKc0x7eiD4kHENPctExz3+nBEAniEw5Hag0k3wC4
Wa80EA2BcWqHuKUEHLJdQDyahdACFQ+BV6B8h2hm9JinmBbrk7Sr4c7rRLZKHyPbHx7yevLPORqD
QmjdIfFpCIqI3pJFS/zGCXFujXE4XnpVjrdOo+WrwHNMCoQ+VoHa7GnTINimFmvaR8MutjJ1oqvs
U4kt0oTQEMmQknIyT1dc+4zipb/HvqWvB1I7iYbv+3vXtplGkam5i/BAmwirr+jZqRI74hp4Cs2h
T+umQmLpUnz5ZvgQZqWar9YJRHE77dKjgU4Mv8fsqCY560iEJMCoiGiGToY+HJfkJ+rk8rSsUYtn
CFjMEEkS4W+JI7deBwx/o+Ya31tLc9bCMlBfYMF5HSygNvN2t+zoIpiRsXdEWr1UstoWRWI/+H3x
Vo1Ep/mpoKakGmdnjghgzMl+KnVIXBZ9/n0ZG6iew7x+LYzJhrOc0xSan/XAPyib5G9R+pC+ZThC
uTIiba+TlXPjdmP16jpgSzwfxomFht8R0zqVRbrV9SailEPUUj88NOeUnObLshB1GSOeGPx9olKU
EmVhvDdahXhA2k9434lKSRh41HY2Xlva7cw9XlSjeS+4CONd3qcnGintWisi8xrOj8Z4kuArZmiS
BfWBVj10NcI47yMilW5NG2T0OI3FCu3XjMxBiz5kCRDSREfmhhkZZzxXoKwl1kmPbHNX5xl+hVa/
afOyfCFPnd5GXFNssyZtZQpEZx5ezw3jhuZG51750YWPftrtwlLoLwM5DvWQkmvqhOrJNYdsnw8d
ZCv7kXqyfq5rzeYgMCwnBsBP36onZH9Dc4qybMBVkIE2SVJuhX5T31dKthhkiuBTpA1wnBop0dqo
231fqfKlosHRYvm7INhF9DWIs+PnD3SmzKc4Es2Tg53WTeb00ibZV0NbX3I+heOOcteIJj8uZ3pM
JB85YPhcaHWNvIa/Gre6HAJH1p6EWUE+ZM1wEe1puqJz40JSFWFEqt4UXXbakFmv7pBtK4TlHz0q
7tugS8Jzlw1vaijHI21Rat+2cPeuZ5v3ZKmb91M3He2EOrrUrZQZi8v1T/Ej87EAXNE+3bZIK0im
rvpVHDjjvbBBBHUR3bZApKDCEIvkIw1tM2DsSf6u+GZSrJxDvwFWGNGHVzOUCKob+trtG7orZzXU
NeF6flg8+T5lC0d538O5lECpsjzSIGpvXSJhN2Vq67Q+xvGHlzlrD8DCm+93KKKySK5Cj0DrUoc9
rllj89hIxRVUTfGPIYxXXuk6n1pCoNJG6/pwy/DMOxQAZLiQRW8IIMON9CJ56Fvdv2+Bbk/28Gr4
oXhWth7TQJxh5ZFuPtuB+mN1eZYOJ01Sm6FiQbAtGGIuzsNofbMIOdyqAGA0uaMWlrPhW1cZKO7M
/ldt69O5iyBVYla4jIgBQMj4DHAtKsC2I9MLVUvCaaqQXmk8UjehvKs7P3xJ+x6JRwSGh0YAXZJx
F+qe+zAZ+tyGAShpial/ymEyhNYvvenAh6rsNc8xbCDekZcsZJQU+wR+SrL+tnJMk299XG3QJibP
Vjy8kYqZ3HB+eO9m7d0rz1SfvVPQmgkCyM7FjuJPEIMId7EL21yWC0J8WhvVN0mH9WF0HecpmJCR
J4wItpq7ILdApIuh6y9xZrxlcTjtraluTtbkrgwnKV9KruwysZ47BxOj5JzPhQXoVwuh+o+esedH
BG3M9gqymqF0t3XbHEbLsRH6N4+Fyp4MJZo17o7vGfZXOCsm85q6iR9qrcbK32JZDaeye+U139IK
PHKjODEqWsW3yp0tZw31rdEvmaJZlvc6FRC6AIik2MK/CTr8Mt8PSjcuQtXQOiJ9o6ygpWAKyIFS
0o4yExA2p7d2qNv1+f5arLUmtdeRSV1GBFl9oSvMhLGD9II+voEgbLqP1Yhjri5y55Clgp6eXbiH
Jm3DPdWjaSsyGwSkHr1FIc64KdM+IkOjR5eARRDhqGHX0Kof9fDTGnp6sL0oTwLT8W1edca5TtqX
QTOx/xTSPuIh+F5VRvWYhWV5COb6puNV9ruHoRT7aN3YxlNvmECwsHg/YNEAYBnXGSPfObF4ct+T
0lhpUYHb3XHM9RTgxDRMB1NbkiTbeqIw5xWq2Xc2yN6k8pmdNV62pS3CTUwPR/BUM6EsLtwt3a/i
ZLU+/BtLIzavhGJjd+VDWYF395oC9MzvvyBe1JUIzSdH1sPK89P6nRDhDWpkbWv3Ubb3ivlb0cWj
SmOx11Oij8uAPq6BUVp09vAQTYN2np2Uy5rtAAbinlKfQDwgAZlm7GqQrWw3Fj/TqfhZ2Qb+XP76
67CGrpXV7juYDPDiKUMxSGyROjcNjQyoM8/1gPDCIAHnze+e8ygZj07vjQgqa+0kdEvejWM9S4n0
u1pO/1xU8LO19pNOxrVPAoSFmmBoEU/kLRXjMYuM5DnWRhdZ1BgBDk/I4kpb/8JZSWxSYwCEQbP1
Sao25vwIIhFtquQxk/uqqr1DNTruIdS1x1qE/ArrmgqpY07nIk8hc8MlqYc8AsDXRBD3MyIsIuJF
lsl0LdvmDkPzvu9r/zEzNAQwcXxtJbKHwfHrM5cot/DOWc+0qpw/Ifon7aQCBlgwAZP+Wepje6J4
4Z3rBlSVpjr7pYoiGFyYlYbAKEmPxek7qbpYx+RUnxpb+USJy2fcQ68x08MXcwihB4OLGwJVvs2d
x/c4UvnKSnpnPdYjIzRJA4FPk50sAi1vGuoLB60fm61d5j+o8F4ITzTv+zT0NinlsVVZJ/q29cgL
s3uS1BqABLmlagJSqaWHkoTa+TQhqRT6UkzAaDraH3opnXkK398jsZd3FkP7OfUxXoVFDaSvmj95
8BwKbMEZOtYfwTyi1IadgwB2XcTWbeHdC6HgC3Zd9+FxY3FaP1pTL8qQBxnxderm/n2grXRzap+1
IAENX8Tc6gIqShMAVMH1j4y1NDnatXjEv+zsnFibwDLH2apHhL0L/YGQWXoftPDrd9nTBGorSWB9
SFeNmJFjj6/nYDrxg/IAKGRWUuyw82EAFlywibsk2kUW5LGLEBiCngFY9QyD775FLjZpPZFU+M93
VmStSrfIXu1cp8RCvZ6sU+75TuN/6Nws9CiUj6WbXCq3BsHeOf4lNkWD6zvq7sYiDu8khIqtUdBP
NVt6WU73JgsV0rzFODy4xrb2G+5hcfjNBmHBAcMnBUBYGGV9iuHYZzqOkxsluvxqJnBNOAT6TwZT
IT42BwXfF08j+obwvkwgHXLoGVBSLl9SJfoDJ3BF3kpDZxQgdTFaFTQSpOIyjyrYxeSjOFMHv92P
yOwo9W7L/QNZVGtWdxCnqrsy5i5fVCM0AFmAkiRM1vBNQmLyDLIhz9xV3lDdMVc+aw6arKDpn4cq
O6m0FXgvQbfllkmZL4nEHcMs7m71W9So5Dq0trrTU+2URZCkAdVghBqt6ETlC7JxpkfHNCOjQcLL
MuIAGoXUrkE4YQ/uOJWhUDivVUqPMm9fGjymWSzPDbbWs6YmY9/Y0XXZJFMDOa0EfVhm47k006cw
1t2nTm+IbDP81y6GtBOr127YDpROHiCdUAB2lLntBlKJSxi/XkGdxDUIvS04Ycpp1Ykq34YaQx1p
b03aFd+FQ8c3KezvttOqh6Tkal9L6XzoityvAuNhSobwrWiw0YTx96SFBapsJ981IYmsDbqkJB/8
WymtbK9pVv2Y2vxgaX/sPD+scf7bME5MKfClBvkj3wZFqarBmAyDKBw/mnae7orvQwjDOhmCYNdP
PuHfcXocO8Y5ReVhm8RZ8d4gK+70mSWXuiZEmWHC+ME3kYzt8IrxhIgt9BQ0mNzhlTELQsqgemgt
sTLLML1nDpGvepgFxOdgQrYpYMy1g/C0LOJB8L65AdYQeH5lNe7Tskgp7Y5mddPHcnjtJWIolYTJ
NhbgmkOoCnqv6YcgarNTHXA7tnIUMMbQpLusifRDGvRkjsi6/E6l6tqI4Jtma7vFEh5MXAqSlumr
13rZOQdVz+UuaXELWw5Y6Zp2DoKUDABI1mXbcYYLaLR9npqJRg2JxK+d0m64SxnnoISm7WgWc/VY
PhE9XtzpVGvhII3XhgmNn2rEfLVECHqEBIOUTpmohDoa8t4S+wbRHgmuxmnE8UmR3VWMTbQEYPtk
85tk3jb02X3rWKTjdv4xdAYyDtoCkZmk4awhanFdtNlNqeRBp/AN2XSbpp04EL3L6NqjR0UR03/w
ZtxFFn6vheu/tIVbHjKGI2hEC7KrBjvfvDDJJ5uLePQLApN155r9MdoaekFaN5baZxvMXmfo/UmZ
czdQ1salCi0XRnT+zagi44KO5S5vYrUXrZM/u7kBrEglNGRUuI5HIHuBl8Qfw3gA+NgTvv6k+rF/
MnFkm1X6kz5Wc9LssL5nBizp78GSHAKwe1IWBWafRJ3cnsarXvcCbVZLC0JvXOCnLu7NAtQ5F49s
1zR+xQCDhVNDj2kEId+xLo92WiU7xkC454eB8llh0x7udfspappLmFvkdpoevBATQUoVPpZiym67
Ni3e8jKkgePan4I2u5P7AP6EzSje9rcq95KDtAvSTkWgnyStlhNyPFhwlXZsSM3IKUu9uR3CWtVE
pLCGwWtDTXhHB49yH9N3as7XuMLGpIR8ChqzvRcQrGyZ06VnHCr1Sn9vAVDAwqRn3Bqguge6pnvb
cykZKSledA+mcDxqlP9Tmtemg1xgGN3ssZcGpXqv/hlP2bNbItPp2pg4gQEEPk1ta0NdrzLM4Fgb
nfco3fIUpXL2nduHoaBINlYjoZNc6W4oejB600Oyb6jqXAbIDMwJ6lenLqzLsimKYNjnBZkndllQ
M+SumcV6sOa2CjO4hErRIbM8jqb9w6KkdVu02qtU03AIWtVfYyscroZdQozFAkjnpkVERDc5sYlr
ywZQL8z4zliV1KqK23RHVDGxFQgvd3TfBZWP0Dkmprq4SCAazwxPPXath4Z6Bo5G7ZncbZDOtrXB
mpZshCbck9PGdwicywfH5mTKtQJArgUPzs9oiowUJ3OKqjvPiHwiBSF5aFnxbE4ZJ98krwpnytqy
fK6xnvHsxPAdwjBlwGAUaBlGIsDSFjFiFQfrIpjCU2b5fyxiv/IPWLGl5DpVvkupOXfLQqsbxBD4
Aim5+KToNjplhEI9IvY37t0WmK8eA/srwwyzesU8FAEEnJlp8Kx7ItAjp2ruk3mhiATRLBRILuEh
DV3VlUEmQa+nb0aOtHEcjW7tjBPRv4xWKHXj/KafB17ZacMbIZN8Ry/aWGeesm+roTQvcSUyMtp8
whA1yoZjr/XbehyIs6CSioEn9w55H3kbI1aPreN6d5S0vTs/jCCXJZNaa04hQaXUxTHW8umxTp6s
+bobGrG37WRfPSENYSJfN9B2m/qndJCZWGM0rWDDlQc7Q6zheLXcoVI/+OWsgsnf60ASvdAtYtCx
vfQxJ2agPwPBak5BivQqVaa214yQGE/NPQ9F6zyNDed7jFHs97y6i8YJFgZXsQkNXFN991UHFchh
DmoHAqT1vIpA5OgUExpxSgQ3epFHB3MwrAs8SYW8dLJuc7v8JmpgCX3/s++N9jrVIVaGAjVQSwn2
xFxykxpugZ1qzJid+mrloS6xrSh4TSzC2NKe4D8zbq+caHTyTaJtgnbGBVeBuzXmn2pUABfAE3Ho
O1Wvg25uYMeBdTcsi+FM1UcR5BwSkxwh59mhtz04qamfoUhB4OvzF2n26hahsXhz1LSTk3DulYNx
oCj2RSGcn1YYoituk+Ghd9WR0YG/62MIdkmRJs+0A/1zPMvJPVEd7IqxtWf51kNOnmtZUdNLRXSQ
lKOqBBpxkKCFFGW7zceBHr+Z/4xVyJQnrs9Z0hNsEUak4FFQObgtCSqW6T+gm05ujTQi5m9eRezV
AW5swuvkGceBRMJj0VWEdHucK0LTT6iZizWVUgj+Y6afCr3TT1kPgUYm3BINEdaPQ/smNTN+MN26
Jubc2Gqh+ZY7uv4MJBCXnJb/8WjZpnVedTNJsXUbDfkkpqtHkfknyijd2zRS4irHDmGTAf53AAQA
IJFLhoEGCTMqXDY3HL9TGH0UfTU8xgq0ZJelGAAcBMttL6uLXZsx3MRJQHTt7GfLQ6w5Fk7zjY9E
YyxOive28Z4r+Hkxp/o2sifqi3pznXk01B2wQAHlxN5vR4P3MbtkzcRFoR2F2T7T0TzpUA32VOOC
J6tGO21GpIdH2XAWOmazKK5n5wCkc0y21cHUjeCQEipn9cck64hfatrgvbETtPGl861LbHdTNM7P
3qXya7QZyhcTAZbKdKJedTwm+pSnbwgXX0Oak3f5xFv0zMb3ToM8ofC18J7rJ3L7FBtfhtyIGiWt
gkwN0eOy0MYC+83kuwezl2o1ufAQ+9KNj8sibmlwqEi8LxXcCJ2loYUghNv20+QSuVfhteHqtUu1
od0l1F/pp3eQcx3azELT1gWgUuTVBi7IWCWo2Q0J6Q6/lwokTd2u6ehnQSVrDYvCduM2Wz3RqD9Z
mr116H3tbMq+tylksBsV+UyB6EzuvA88aP59Q4Hrts48uaUdUK+5pInbwqagbIg7ey4PK6s3/z9x
4f+KuMBACQfg//z3//Vj+Lfws1i9N+//4/cLz+/y8x9/+4/s/eNdvv/tj437n//42++X/IFb8Ky/
e75n6Y7vmZaJdAKeQf9ZN//4m+Z5f7dcA68htQTHYPmFWxD233XkisCYdGE5OEtwKNdF20T/+JvQ
/26alvCBssDIwr78/4RbMP5id8ThSKdhPgzdnKkO8zH82e6YGKVp1YLwkUaSlmVSZ7nFhkxeeM8F
PNwASMp3teKyHDIPpNo2m5k6aht/+s6u/ycc4T89DHQ4gCfwG3nm4qD+k+tyMuoK4yg1XVVylxkz
00Ps335QifjpU9wLFb6muC6J+kyZAjY6YJRoLmr8N4cxwyX+5Guevw3fMATXd+G7jmX/xfzpWUZS
+90sIQV4vAoyK1uPBqYPeAyic6mnFd9SJ7g6sf8tGyvthvrpbWmQ7DvluYb6o+vOfcxo+785LMv6
i2N9MaICxrB1w/IM4ep/MVwPKawxw62CHb0/Krk6V2crURdjBkNKUB83w0DOdxFF2gG2D3DMEW8K
ZjDy1FWNMqrrHDQuwBS2QRseupKIN2PIqqPrbtNZMVOb+bSzfZCEhWkd0av8schKt1pFNrjxcvTG
dd4XoIH9aLhMKmYiqY2vgZIlGDBKMxAWihNV7BRpBXGqynMO1r0dPig7BGI79NvRIdhHm3rMwEb+
yw8AftNPodNJ1YxR/M5V4CqMrF5T0YtuuyptTrqsf4LxQE0Fb5GPnZ/0ZHr0iirYaOOPgPm5qJOC
DJK1Gx6Crm+2TEeKVTp2iH32hkcND01S4wBmVRpZAclPn1hvapDRXZZm/hbDICHjKhvvcrN/CsIu
2Xhti0HRv9PB6yemmR8z3XI2hp+0N7a78xyvPxZxSmsvyimBzUBtyMgb010VASXsaFZLclip/IV2
HUNuyZxaRP5nM/9B8mg49fGrpDnK3aAFSRdiRQLLu0onld32tXXwPbhsceNt+84ItmqMP3NJjNXg
Omvpq1+Y3q+FH16VELgsA5MikrpPHvNMfTDXIMKoyysAaP6q4nJySevxZipJkBs6xJqhPeLRhHDv
Vt0xlNYWwCb0sXYCRWBZG1GZ1ymodm5Ofojh24/Y0J25LLQHrJFsw66aQb/jypb9s2eC28PsTEN4
CLNDOagPx9AR+VyNyf0eutMc/CpMdAzBqz8wzC6NobjVhH7fDM3ZTbNPw6Kn3UiBYULiGK8F6Hq9
R2aUu29G+RgbksYk+vpLon+EHTYBEtpd6jp6hAEd2bi+FWn/ORTQ+Evo33XtI3OWlC2SMss2rteC
icuHUzsa9Qa/DRQxmZMfVUX8KsZoO1QV017p/BhDw74dE4Op4Nj/yhyTwB4KxjcZk90bg0nAqm6V
3BpZ2JCZA3kzsUp4EUHFPL4PVoyzbC4BZrXzM3EoWkH8jGO1B81mYWku8RrLQz3p28PXQjYRhsME
XNeyjU7jxxhnYENn+VQ5RBcnrO0NjSgkJ/OmLqyIGl/Wl0XT5s9z9fJPuyzbaWH/8Yqv1y7bvlaX
RxVC9W2i2bt2VgDmJk2L236wXsOAPJRlG1ru/LA8sszJXVtj9mpGOW7rZlbg9LFV1HdfOxp9kt0U
lctUb356WRS+EWGvmtf5yfj4pDHH3uaz5m154e+Nv5fLXjHOypupJ99kWa3+9U7L6uS0niALcT7g
Px3JqNOyC0ZjDZcB+6EysFDML/w6Ni/UcE3+/n+WreNy8MvbMz3nwJaHajlcLiGEu9AMtWZilp34
ny22lJta4+ephcZHnxLNbVqcPAgeRlTnihRLOhRdElzrQN/iFwjWI/4y6DGIxIbuKbaYTLaXLhiT
F1ptx5yORN7n3b2rphdLAJQY0G9mdIZ9SMk3QUkGdza2cicm8hY4L/Q9ogv044QFnLOq2gV6+IAc
xZyxXQTAuslDQnJN4ogLHBscaqpBSeNRL8jb71kG7bWlferUlbWKfKLn7LCkik8Cd5SPxKHn3w3d
Ow0lgaxNMmKvAi0NIqz8bDrUcjnl0VzEeJJNplixDQk60o1HP9fjLUWWM0LT6DDRu7O6cXrCIr4N
tPpH7Y6ENFqQ1nK46pSlCBcL1X2OE4XuEbMIkEZINRG33FDLtFc64Bj0EmW4GqeM2BhwlE0Mh7TH
EFZHEDhQ5LY3KaaYKh49RtQSu3I0XTCkfCrO3zfVXsDREo6niWnT/Exd6jBO7JQotUmLNqOhXbfN
fNPy8Xw6lCErQoG8um03iiBQvdnQ2Jo5FjHUaGDQo2NwO8tNOuiaZ91wg6uHyL66U7jrzTFYQa2y
N3H7s+rlpzVNHzi7nm2yLB60zlU7k5gYpFhMLuBZX/IMQztzQQrXbVLcWb8Y7/nYO0fItionrHbM
bqEjvtcDPS23aqmzuzh3MNbA06/MuygF1IZ6bag5wyqSRzrE1pgHgQZNGG+lg3dXdSQUE59VZ1eP
4sCNyUSfaKToV1x0SAbhKFTqp+GV/WYMvXWpLkyCvsW+STncTaK9q9qDdPGD97F4ddr3vIvNOwNh
EAwCNey0Qns0Wly0nSW3wogd0IzOhynVpzMgtCpjhRhqsujr+xl9WCSEznDKKPbeWsV0hsaCxMAm
MdWkB90PFTM3Jui4J4kzVmJTu2KPr3032iZ9knHLEGOnT3NIJa0oB47JRg8Zb1pzQYRQR4PYWNV2
wzocCVGoG7wPBaOZfTd8Ti4/r5TOyiYJpg06k+/gGADUh/hwQ4iKsfzBKU5Hmz5J6sq1W9oAXZEj
YjtByEjloKieCForugfPmgHIzYMMEAVqlfleUVAUUS7XWulFVG+ib4KoLUcHB6Hn07D2ywvO8oG/
REEoCjeoAcCpryghaliTMO9fMStx7k0PnSMeRkl6LqYrwlmASURBgniFDEXTuTLyIw8EguSErkrD
P4vSbnjAwi03jqJzTYPil+9RtA/Nu6EQADsR0Ky7stx6Uv8+KBy2kV/+wGiPlcQFOC1bDzN3zF1s
TvL1zfDG7zpBPF9O7VGUlyGpLe5QKiKWmWZC2GokS+uyOZjSu3quutaOgcNIo2Iypm+IV0+65b5U
KZcmcDo3nXZQHuFXUz9eB+SAdHG8+6Cq10i7nwoPjj6TbpyQYUaoq+Y/uAE2vCBCTBuF7RrlHzfh
aqxX2Lx2pduRa9bZ5N4kN4nAitRFiEoRPDa5BSpZxEfHkQc3XEGgIEZloEff0NthpnyEGroapq4F
MvRgTpGJfxWheRiU30uREiJpGS9JE8KhtcSTO915MbHTcYB5WM+exsT59Ab9nfhAlLTPGlWL1MKI
yZA2SorHEH0OMbDj0fK9n3kvX4sS9SecX/9ubAvcwhJumwj97OxmmUX66TjIc6YcQWeciujyzLLt
99NG5jCWcoBtFOWT4iazyzrz27JXUGLZLduBvCZu/2eNQcwWqBTUBpNQ4TAwtE2Syvw85T4CL3CQ
UyTHswnGuDFpU2QKp37qELuzmpzsJq5KzkZzIt1KwYjRVUAmMglugaf/cnddocajCJWLhiN/qKyA
JMHaPQmQQKfeYKRXTLjHXZAMcUmYkjNxSwtg8AFwf4pdl084H4mlN/B0qYJyVXX5+mjJrX0B9Lma
OmolFDr1+BddXVLPZyH+MODXt7ruvY9gUZopBWa7AHVDez84te6InZO/98S/cIH51I08+aX5iQs5
gi05fNdKQY4jlShDAIFvBm8v9eJax7GDG8pCFUEblTb82ZNpvNZF+UvTnEvqigF7UnihNCe46TXi
bCB8d4MsO33oSXzDSwqElc7eLMCpgX09Wb2BSGLQCUcz9T2NXnksR7mKPK3mtS7K6vmPWEqZbMIs
CpCcF9ALagNqieqC25KMkrFyUULH9BUHQPSW8veNKttzWvf5mWRJYA4pip5I7YxRfcRFeBBW0Nz5
CdgNf5gegrYfgcR5FtwprJYy/RU5HKNPwmdNQ8yT/LLSyZ7L/OnJoP7IoNF+heJLEkKtE7inVkXj
viFjI4eK8jlzv7E7m5W+71Kdomo5HiIvv2SpESCUrMg2tHO00pPCnufjGDZI7ULIoO58osPyxiPO
fF74Zv/Ze/VMveeH7kwvmT8i+d0lPVl/TsPIxXLBguhB0JzpBn344dDv4sBDegsoRmZ6uQ/M6adX
DFfb/3DiFT+LHmMei25eaAXg79vlYd3CsoBHxVYRth43KWZ0kTqU1j+jipLIKehE/Gt9edqirUkv
ed4zWp5nIv/PVKP/bGNt+asUKfxN3hb97RKL5NQjdeyI7z0mN+PwX64uu1Tzfsujr9cuL/taXR59
vZUHR5Zoa5zsyzsvb8D129Yab78o+zUdof/y6GvxX27zaKYwaJwdAX/ZR3Hhjx0K/oE1lb/3WHZz
zUTpt19v/WUp+P1eX28Tm/4/94TqiK/K2qO9bHQ3+X14f3qeXg1R0cubpp6DAeHr/Zf3a9v2e+WN
5no2weu3xWxjSJXNhXp5iDx4j2T+OZt0RgVBcom0PGPgKbJXx5ZbmgrGpddqsLfpWN+aTPH2SUgT
OQfecZO7HpnRLRiKNJTXKKF6PcBPrEgi47vBtOXglQZkK09j61Y3ViPnKB/QmJ6sqw2GGkqs82oX
Gtkp1oi70CJ72PRInI5GLV7AcVsYiZhKZ3ZAvy3rbdjyTguwrDL2HlDUo5tRuNerRxesfGQlO/AE
2TGJ4uxYzuJ+XXAPMyLndurnBPZKJ9DBb2ifYKQ+jhzeTYitdDP6O7eZCrQOh2cm4tOxyzWY8/Mj
r8IGohU+d9p51ZgXVIkPNYOHPcT0P3ZDVTIdhTNW9HqQUORiq0qOZLLfgD/mJzQhtOpG5gT47kiQ
BhWBg8BY6w2ZuMIxIVoG4bGZFwa1izoJbdTiyriJ+jld42xp0IuYqRxC7FSEqFwzbmx8R7wh03lu
L6gsj1xNh6Mdyidl2sQGzntUodaTX0JcH3Qqc11nDnUgt5RM0zMqDMNMZKjK0+R5GWM3GCe+lf8g
0sncBC1ByH5N6TtCRj/p9p3WNbtAMcGbMgeNgp/IrTPE74Eaik2TxN9ojMTb0Cv0I9h63IPzo2Uh
+lE/+mh0b80sZ75E9C21H03wJ+imlPSpZa9yRHBPZQbLj+fbd0rmzp0tDAxwnrsaDfeHz3T+6NpV
dciB6GvzWjv/UphfUKe0HBjL/9oWuZRWiKEi0+ShzBn14vew6C+w+/IIEVe4gUpb0AYwRwaOzbEF
WLCzaY0d8W2KbZokrxMmY/IAb4fUNo7u/NTyvNOX4ug1gDVR8UUmHyUmPj3Ui2lvl8woYahg7R6q
2R3hMtTygqOJ9Oi4PCLPCAG4iPO1L8tTLI9uE9e7uLXBrQhbw+2SqdepNQ+V05OXijriZjFULDYK
4TZvldj6QEw3y9YQK+PKEZIKD572oztbL5Y9vxb0YxOnfaLQmW7aEWur6CQxuCN34nj+E0USbrc3
f4fN/KNfFgapTgRhGGTa1iUTQXxA02yhXBZaHHZAreb13w81LRnnWXt+02rTy/IERsHkrkhahCl/
2nF5uLzb8vyy6ur0hkRKXvhfnvj6X5edv1aRkIqV1TLk/dr29Z+WopaHsX0VCQLYmyqK0z8dehk6
TAEsIsS/ju/rUL4OTy1HnqHfwqaKtXt5pucH51soIb/2+/pvvw7lL0e77PKXw/jf7J3HkuPKlmV/
pa3muO0AHMqsuwYENUMLZkZMYIzIDGit8fW9gMy6Kd61fFXzntAoEEESBBzu5+y99rLxsl3XhO9J
W17TOU13vkSOOug+q4Iifoxb68ruAyCZ+O7WMg2zu5yC814v9M95IpWbqNIyeHWUJ5mlE9JrB8a1
E4D9sRCs0sE9wRd7F5VCVnTscDZUBtnYRqListU08p+nO9+YzD2z+mBspls/+lRbAlxRoG+Q4rxr
zHNJbUdGLxpWujIn/0Dn7JRQ2FeF0AHYYIN+tbMdcHhoZhPyj74fpqMMNQG9Diunqak72dovXjYK
9BbJZ3xx5Y7qBstRHRocD7UDHwJ5Sc10kDRGe6uodyCF/evJy14Rw9qfuuBSoLSl0aze4p9Galrt
laq7zzrGWcxuKBpYPLlw8aoNJq2XQOGyTDpYfyVpWa76Vn9vZf2OUlce5koHuDJYbA0Ur0Z2L7Vn
36UG0XsKQdNBXJ8i9RPrNOOUjMlm4jfaMJ575HKqlFTtnuwJgFhKGziPniFIeI9GRqLUpgEwkAAy
+ifm/R6gvmI7eaRLl458MwqncUvRHzJOwQctjw0q6AFZwH4VI1/KDXQO9e1Q8VSWNz3V4MFVZR3u
phYullaLt76sXxtBSBo2DEJYJSaj4vMUGf5jWsc7GM1kJFXNdd9z+c9ldNeVGkbmarhVOoj0IwUd
TmV5TPbTgC7EDml+NmZ1L0gvrGKyd5H0Z3tM5P0JghMqu1sFie8uEvicHGleDTbABFKyAgrQbXHT
vEaeaV/13Vg8NU54bChfHvIuwumfeWjPMky/AQgGVy1wPMuW5VKeEkaK82cL6NV4INtvm1WNCajQ
vO6VXr32SKqIilQ/Jlk2rBMvsE/kq3zVMn/ccUO655gQuNnAu6N2hg+L9K6dl2rKqkYqseoMXzkw
Ick3Hr7dmCXxRmDecyNLUbc4qeekgkm5L8bgprV7GtVZSpUDfZprtIW2z8foQwZ2fAu1ziHjo50r
bTpFvn6XjH5LhjWhWYgAjU2b9G+s+lBIQk+LcfYcytQ+kHjVfGvL/e9vvczvfbl66W2+58WINyRo
fnv4n08A0/P0/8x/8/c2v/7Ff16H71Ve5x/NH7fafc3nlmn9+0a//Gfe/funmzutvzzYoNdrxvv2
azU+fK2Zzv3ck/3vvvi9Tfs0FvRuL18YrtZIAavwvfm5g0un1vlj1/c2Ti5B/mvb9/sffe/7OvIv
qauqZWi66ui64YDC/t73VYVOd5eurmHRdaWhx0tZjsyV5q41vwKe2rRpB+MBpA/4X31f/S/6f4aB
iVJq89/a//FfO+CXH5Im9T80XDVV/Mbq5gnarTPRn4+h6kv3+efOb9XFdjaYanmcqXwQN7VVPxZH
a8Z6cOifWcK7ZN0pbhEP2rpVHmNW3cjl1AEmarrK0qY/jY4gfFaRiTvMl/SSvB5BGOLBAWJ9pMBX
H6U8ZpVf6ZtWOwR9Fp5afVcIqph650lQxc0bJhxCKWuQhSk9CCIsmBSoeydw4q2kqX6c9NQ51rbf
raFJ4BLLcUUUpnEujJTs6nqu3gvFxBI8WMfl3o8bBtNBC4fjKEJMIQ5q9HlLDetq9u2Pyh57Tky+
0jZX4rOTkBNcYNr8duPXhXYEHkOBEEow/W8eximZcwQpw0j5e+PlheWGBrV2XO4t/2W5N2LcIGAl
20Dkj7iIfgR1T8i5nZIpKpL0tNyQbJZSufKY+UXahvxD7ejUigY2bL7XsHImKw83ZQxFX7Wagwe2
Lpqm5GSnjNzQBpX7tgzRy3hXQOhVQlhME7Cnn51+3ERqF7omvCB3jPEWQuHpYDgjgVzB+S5OoRle
lR7BdfVNauK7LWtYN9kM+4uq9E7r7XcQikQ1l1NPezb5TKhTsoY28mrbXURt0Lr3+qhaC+AB+Sqy
s9NsgqJhZa1t4D+tTQMDXzq0TgV0KxWOfW6mYMENGAVVa63lUGrXfqOp10M/yhGZP9UqxzfFNkIs
K4IxPii2Dju/9odV0aoB0XMfOny/a7x28ZpPc93X+DIteaoivb3yRpikjfbm9zC4wrm0ngmhXcPF
7Vy1akDkGbl+XVQG0+YO4DdhKY9jDnSZOcqVSWwlqsJaWfmKEVxrXcXR2UzJtk+cek8JcV+ThHkj
A6daBcwEdsTldITcxR0J3VU/7mQJ7ZAYQtfGVLHS4GATSClZmDWrvB+IRxxyg+UJZSs6mtBmeM0p
evaeIjapRy1/2cCMTPugYY5S+eoQvymLYaQGTF0HZ8rK4xbr83Z5bZo3MMMU06FBkJqYSHqMiD+W
Tc2Ki9yyqudr9WbI/jCSnaMp7xYVsS10DfXYq1O0M2a/T1txzi/EkyjSyaIx61+e66uXKohvQpgL
bhIH6UnRHLEfFZjsLIWOlZNDfuDNaVPMd5cnf9xkgbVRUtqhDICE3M98AxUHLemR42l5pNEaOMYi
Y444kWVkakytFZSrZXU/Gf7zEE444kapMaFfDVBojyBQtZl1cZf46loXLXqEAo187Hc3eoxtoMW+
ip+XvpdWhnRPTUIMD/ZwF88e/iLC4NPZ6etC46Cr0+1zsnUcSq2sKgkG47yb7xaWXFdqTE/CK5LJ
fU9s8BHMJvC3zDd9cpEGv5ztwG5aiBfpnMBddQ0F92TYL085VTnPfWAjVLpabRgS5jVKT+z9jNXo
TWaQKNtRPC8J184McVjCrCkyvsdD120WyEc0kz7GEI3lcm95brC7XRQnBHWr6P6ZRYJCVc192hCu
WHQObNWiLil1Ohe9chICZeknLx9pIpFcBe20+bYnWxSRIPAUIKvs2Ewm65B+/J6E5nKtGfSauIxV
GyejaIXQhHkkVhdXNDl5rz7+PmsBKIDB+B4I3ojSPJjeljn4dKxFJpDZ6zQ0w34rDJ+6SckEn2wW
VMcjndPmWZ9Gk0aCPZACnT2ZHjs97ObuhdLXVBNVJrvjnGyQM6k2G91Z96FZrSCHOC7LDGa62VXd
lcHWCJUvYLaAXBkudB4DuryyWmgR5tLo/QaOmNvDC++mne+BMCY5Ce3KKgd1uXPSIT0uB8A4c3GW
e3WePzSiJStuhriEtp4dTbK2yDnKuwzl+HzxSrx87aA6hSsBOjucERcL9kJSoFvp1GDXfqOPR63T
YGLCOTDAVW5p8d7DI/GOZV/re7TaY/1i1F8XOEqJ658lxAzHoDWE/OeYORbgH3VuntjmR2hH1WbZ
MgEmvR4KUq6WrWMzGdfeHDfvRTT1Uihkdq+Fe0NvttifSuwxhzDt6e4yHG7sEd8pCSmftOShL4fu
8Nt3Xx52WI0gzyIhH2sk1stuqCNK+MKb9suj5QZiKb3+wbxKtPGtz1TWQ7Slj7LTASEXEMEWDgcA
BRgNZYAqk6Mjng9Q7FfraZyw2WlOu/HKiWac0jnH6WawMCmYTKDrJmuPdlZd9bSTdwmu/lVrDsmm
hUW7pjUC33XWXWCltkJKspFaDUdBeNAAO2l0mAWILngUDQMEaB9/Q6UdhMlgtXsB8RUHaH1cbqah
YgADDSWpmyTBxnHNyCkOuFDQ+fs5AuPZWhR6+wQj5Z5i87rQBsgf8BR+ulmeq6f2XvhVs12Gt+Vm
wbr8eEh1BphWCLnE9y10VjnBOhxm++Xs98XfqfbLY8pROKvA6GCzba5wHtmsfwHcmjNRZrlpQOCC
lvKOyxiUTgzpQRPA0XLwdmvdrVKwXsAy97q87zLeLp/lt4eTJ5QdgShb07CZEEJp8ebSdIzmnes/
qp3JTj7hYqB53fTiuNzUoOLWdcoeyYVP2dQqy53WGB8p86/NMGdTaFJZT1kx7LXsSfFMABfZfGQG
yF/zRX6ynJvQ2in/SZMsD5vlgLuwqXqvVA7zeqcL1C19vZekjAndxsljlz0NZI2BuYS81OasQ4dZ
t6IldnZMJ6irq+UuWFrocfMrP15WU3BUWPt+vLZsumwQebI4gFnS6VgcYRwQVe0x1s2P7HmnAPEq
jz8efrsHdemgA5tpS+goUKXYOI8BRZDvyJ8UAKy6U1Qi3AM2vtMZPTItG44ySsRV1FmgGVra2IVi
73xrprVV2ddwRumgvVePyCInNGjO/W90mcjX8mMWVmFC1j13l5d/bPNPz+HQ6t1c8WOqajBrftyk
GYQutYQp8Pfzv/398sIPyE07lARfKLr8duoVRRqCA5jPwhLdBQTFASWilkNdHxjQWwq0pScScurp
6fy4hP54uNzrJkkFfnl5ebxcZn88xDu4TjtCnYBvAqJWxbDRs6w4avPFp2KBniDc4HE/n0eGtCG9
1D08pL8JSrYYkBzaTWvvOxKC8UW0V8vNYFn4+7giuwkYZARrBV4OjQr1N2TUOLbd0ZswhO/DLvZ2
gBE2bbmXo8eJX/gDaof57gC4BDaQoubH31/6aauwjXpQNykfdNkqw6SRkx1qMfogsmT2US+6rPne
8rBNRf39FeiRU3VanmXVUqawWdhqmi9WtBjydL/cHfWB0/XHf9FqI3AJHOiSk59Du8tL1gIrdWEm
fvvnPz/z4196M6Bx+Y/Lc0OtAXuz3OXp37YKxsAGQzL/wbe7y7t/+yDLpsvjsLTYann87R1//CsR
EXWoOahET5Y1MkD8/cV++xTfPvaPl3/89//Gc3l6AqYiqm7LQugwkd5Zsx4NwWcBLAFdhN9uL/rx
aSCUxp1CXJuDWkITRErS9BmD3pSdoxBvCN2Yc1zoHZPZCcBcJeSONJw7gG3FZ5bCH0zRL40VlBv0
CGR6gWDY5hqbq7n03VSDMhvWwTN2R7Fuo9g7mhAUZNCStuPBEq5rNAJJ6DTbBhi6nodcaVAskaJN
uKrZdU9TT85PW4pP8KCnFa5N1+qsk09gmxIAqo60zHHj+WtKOhBj39bbROHCZ1qQF8eZyxmzbG8i
AMRNU6+jGphAR+90V2TNV88MQk7f3qMG1b0Qax0iSPpsR421svBmb0aSV2VVQaBTX0HyUdnadvnQ
MtG20Yebin6wWvOYcrrs4zo+0s3LwC/IU471g6EvfAlswpHI3O7Ht8Sh6gaDFTIQbHA/Cz41HaYz
Sw8OEu8TZr7h6Ov6DmjHrVogrQ193K61334xgT0UwsG67FGRiMxs61es3Nqq+aRY5hdDQf41FzBI
1V0H/CnI8vEBufNWj7dGhdatLlLFlSBngkR/A619D4c1Pnfpm2ixTTHluh3b5JJWzHVLLNp6KO4I
/EW5FSJt5V7lJn3GikO2heubrxNy/rXMnPqQxyRyiUT6h0hHtcYqG8FpyS9rKgBtrMStsOLtYP1d
xFSTIV3553pwSNnDj+tSOGkAn6OswIO8w0NnrgbSyYaK4BcY9plLINcl4kg/RlypXQmNDfN++EQc
wbNnaR4zEuV6MpmApsxWM8NU0Rp7jIgZYOoC0Xzvq492X0l4JPkhSEv5EEr70S6Sm95RWb37cczx
5N+2dbRrymFO9iVFlXLGGvRysgtNZ6eA/ULfQABrGHlflK4mXB7CUxWDlqr7KneDkAGulipKpoBh
co6NX5WgMfMIw5BMjsYkbh38pgeI0NWRlvIVaNPxFmhjfEiV5KYoJZ0zjlfq3gQyI1nsynKt5qjD
ZT9ycLaTvh00q0GO3sMTkK70ZYkZtHnT5rUlUL7h0BefFGkzrHaApkiPQrtLSk3qS+ZEjXFtT7m2
AlJWQseOSQXXOvqlnfWQuXo0iq2SIMBGU/K51I03ozYepC3E56LOPxUMUe7YxeSalK1AODtVO23q
O+RE12EtR+jDLB2lRs7iCKR/BUHRQyEPumMtzbZx+1i9N/O2vhuzDzGFj/lYmydG1pUYAsa+J+uq
FE78UBUkyfuDpIClfKEPdobSsyVsbe8UToBq3K7d1DebHcSBkHV+HbpZV3/xAsK5POk8GlZZ78tT
i8JrJ8HHr0qzrFchlXAu/4A7gTRzuhnHiaoW0zz6JkoRrdIOHy7AllXvQTYxsZrLgXBnj8EpT4l5
bxIs7y1RHGkNnNQOBgKPopvSU0Fj+PFrHguuAc6wxq9Ogm3OyIcMDfczdR+tyGhMowhHSkBqjRmh
3U72eELBTijecQ5lCizD2TSlPMXCKu+xO+oAu/p4a8X1l75x6p3HGOWKMW03YcMaV+KMD5v6Jov6
O7/TzS1e7D63n/o2piplYh0hyO5LaGonY9RhJ/ThZcIPJu0ACYQGlbnm+NpmTneNwPWsVwYtajFm
27FjR2vnrks+irAOV7ZTWfscrYEBq0YWF8oUfKeOlHSpxi+ON+wnM39SZ41fncdf2twibxpd7C6S
kEkDqaePpCDhKnbWsDnau8S6qvXUhJ2TPHSjms2dY7np/SbZNEWYbx00IkUEbiRQJ5Khhwsg6lfQ
eK4z9c8NinvqVwknSPLohN0zjBkkhxrIbRKUIELdZpr51tHHhmnihsg1HFSHm5L0nRzf+noQH31Q
iHWvdh+2mu3joBMU5axuC+sfOnABEboupht13kGZTTMvQToXDA6Aglh6G0VNHbeNi2xdIJJdE3aS
rIc2fCv6jZ3k5QYsxK6P24aZcFWjVAz3NpeqZAeOE3s6oQO6A9qgCCXBxpn6ZcxgS9K5lxI8jJFL
BeZW99bWjeoKB+mthnk+DGAA1UAgtVcktprrFbEF/8kt8s6tzVbeQPjZIIwmAmsccTVaIAkr33VS
eleTErxIgzRnD7Y7nP+gz8MdsKcXqcfHnNXwtuqNU4vd6kbNgutqVtD6Dqi5OLFvqDfb2yhtBpZo
TkY6pI8RaSzuy0TdcxUuN04jgbOFdCuj6VMeRBhuosbcdKaW0dEc21Xf4WgK+/geID+8KGrsejBc
pCbFOuIXqesEtM4E3URB6ZbTDaUMJfEirAc5MhSesdCe6ksRQPKalAutrvI4eC0JrqBnDixXb0Yv
w4DkB7fAf65loMIJK27TTL2zp6ohuyuC4qAMm4lCsus3vnoYJYNx4GHd7vTnpsSv2wZclykgoCvX
ny2PAZKGnLgvfKjFVRbplHmUBwmkcJO2DmaiwnfbJqV1ShTFaogGrJ4OHemGiAFUk5qF4WNopyto
B3cDGlw34idLLeswwqFwPYmPk4TOE7jdAONvYexllWy9yHW8JL5l5kceo2U9F3F1ask1wEBZn/JO
vkkAT2pRHXNJIBq9Ig22ELXAILKh8uAK8VTyBMPGe1eD4amd2I94UUs3mcPSuI7NOPU6JU+UGWyn
PQDHOxp+dDORxqApsMZQ6LabAtHLWo2CNbDktwRE7NYoIUOR+76i+ItT2LAvXtSFFFGZAupOfStm
jPOAQaXTgbfZAFCN3P/KmoPavfRb51OlZA8OKNmVKsORknBxJ8Jjn+W7PrOSoxaFTJ+EcDaxpm+L
tn9glcuFmrOuUhVGOCgi/YgQeJDk2Wrq+MRi7zHX6viqD9VNn9CMVjJ4EDCJg3kZMqUPBqvOdYyD
W7Xj6XrUi3uIuuC6m25VELRRwwAE81fMnmG0yqj+inunq6g121B3fL13J78gFKzMT5TEg5Lskqyy
WCkqnxWLClzN2suF9JgTCWBvqTZld37oWLdjiBErd14ZjvA8MZnfFg14n6QlxBg316kS4ug4XMFD
FbBp2WUDrcyQDky/sUZDP+Ta+FDIcbgjGjrdCEVFVBKZIIrCYjZs59VemlG0Vdu95lP6IpjlNNbx
h2VM4arlmrTGH/aeR/JLqDDXSixi2n2mVqs+EcNtP/TkYjxlTAl3Wl6YGzNpD0UvAjfH1bLXGRoY
EB1x3zfDVYBv/3ayjYMpqe0mvbNhmqS4BARVuNW49hn1TSwDvBH821XeUaAkmQOxp6BhjpoCBLis
Duhoo51uVonbJEW4s4a1id3ZbbTQ3OZ0brh2vLVmSpM+YVQONWD0Ro2wFXAPEy3U+/V1lKnblOsr
00gPWVDxoJuPFhbGJ69SCYTo660D5NcFz2iU5UvdUThvG+0sNSb3jqXfp77xCS0KUDJxr9pEoeRl
RtKdiip4qKGaoBZ6yDWlc4eUtCXBHh9B3lPx8QVGqnafDCfQI7PzTVBMHh7gdwtEPmA0LPi62MJg
5Gp3DY1OTJnDu5HZ47qzQUkmLU8pHmRiUU1nG7A/qDJt0+vETEgvoO2j1K+tT2cOFmiztgrBFIa+
WEgGXQsBPhu52vQN6uwUIQKOjy96ZqkAdLAYDapdr9VQEau81CjbfdWCtIFDRK4arL1jiI4ur0xj
XVl0B2OwBXvVw10XWUWxSQB+s8ohNLaNtvQWrxOTd05yo3CdGlNpr98KevnMusAgAiVfx7NUPArb
15ax39UBl+yC2HypmqhlwMPxnUuLk6m9mEPzBN2NNCCq6uVEjQESjevhNSF/YaWPwwV2Jt9Og9WU
ojMRFtqVojRX7URWXRSMKUd2v6GQdiKBPeBMxXBbUwBKCW2IK2X+lhqY1eiWoF+rw2pUp90xP4F2
ezNCCx1DpcNv1M591H9UE1clYzC2ML6/ynG6SeP5B8Sez2/Gsg23RpJW47YnGA6ULpHfqfMpnlRo
X93XNh0IM/EPuS93TOsv4PGhZjlMljPHfBB1dh0ow1OMns1MFHDIBm6C3BjX2YQcDLeLQawIthoJ
o0cfrnO/P+aeB/7VuqBKgTjX+85mKrAihNjNzj5QpBV1MvUKUAWeCrMcTo28oTXkQ/TC6hBM6bOA
RdlOUFX5yfQ1Moxb1i5Uggzl1DAnZRR2KNeIpj1PmZ7fsErRYq9b1QCzVgX4t1VWkTwbNO/0bT+C
dppfovDoaxzapoTz5X8paZ5tUX+QKeqXnBgk/TUOo7ZHyDzXZ59Aoo6LqG+vIzrrK7+hteAY5IAp
5dn0RbddR4pvP3D2oA+Fvw5xitAQGnpJ+EWANF1ZqfGSj26NVwbham2tnfDNqgyKfhyTtQU6ZKBd
TZKmRX1kCteKSjGxrvKPYCpjcovHfRCOb4Qja27ZRQfPmz+A6LK9GlTtCjJyXCqfWx8IPhfXG+YI
n/RGf6y07k7PlHtbDW/xWiHrRtWJ87F/1x1Qpg3XJxbyZatj7wqDZ9+ak4xJodH92KaO00TgpPAE
BoF/55AotwtSfK+sQpkBJPBZOieFINWAWa4Z1UZVc4fMplKK1EvFxo6rhNxmdgUlPdGssQ837uDT
uwlGaIViJOWSFFv1KqbCEBpYnhKrv+hl/WK3hFFN5kCPjFi3pI/Oo3oJNPXFTyPYf2CLMFpwdW6k
G3ao9VVyxxKFRslgXmO5ByMaclWWM3IZ/yLt/hPVp3g1lk6yTwinmkm5yIPb53A0vGuseomNUbfT
tLd8DlSM265Fb0spL+aKPIL6VxshCAeJP5yK/rRSgvqyMn9bw8TeBGQ7ug4CU75RBlkctON6HK11
ouT5tjUeoEo/t/0HsjjhmupzbwC+TWz7VTGeLYuwSxMxJHM+C/UTq0X6RCurZQRY6LRVQkw7za9D
UBBtUwCFgCpIruaIhaFlplpGkpkDIL8hJ8NOJdFDmVlUqV3fBWjCVmWM9iuM7hxis/xWvKm+V+1G
PgKuVUY+PnOgA2Et6ZmrTEcrR1zPa1Rw8fDxPLXkhOQrDWL41LY43k0BZE3RNJBnBtNvE0F4Yd+B
4Qg34PrWreMXZMc4z3FdfTRp/jFrSow0vO2yXF2xUvH4jdErn4PesddaaLtxmDA7V/BTBeAOa2OE
m/cuk/QOkatxKKcK/x3zzm6m12ulfi1q5bkeVbrEJE2uO+Jg1TM2LXdgKcBgPMEZaoJ3/FThtoz3
A6t7t0mLJy6a13ox3QNtt12QXvPvpMaR4/YdNDozYQeiV0PF7XO0iECgTw41WPIFczPnQe/VlzxK
nK2D/EU3D0VkwjrSrceAAvTKltexgcSApEa4esEd9bh+hWf+zjJonyKzgMXyZI7E+3XTwzCE9344
HsIGDVudbiucRrH2kvMVPOxSVvleBCw2euWuNiYOLwS7YYHeZrK288J0QsvKicuEFkk8UOwLccLP
k9aqK31qd21UfkTBLHJnldCljb01lGfbGfeFIa47JPqrCj/8Kvf4ukZpvsqpu9f4tXRPbgamg4F8
tKfpqZRDtFdfaCroCRNEVqWuFXXptkk5YqB95y6R4+uZPheK6nWyrFczJYWCXSzU9KOtnVe9bd+y
7K2vwbHjgLwid/qZNtI9Jnwy5rIPXDrkaBcfiB0fEyN/yjodXfYcMKlm1pvD8byr4/YlY4I9Q4ZI
OYGWstKb/JJEFXxU6zELaRHJhELBcJDg/BKteDSQ+1a1+GSp9WNvpdtgoFWMYvTeHiYqy131Edvx
veOfe9nearVyFYDobkXyXpBv8FJZyilR2i2SEcyafgDHrCtJB6idYq2p5SclvCum8CVu6q+pf6PX
SKCLolDZPTZsmoEM1ODWQ6VZKvq11RkfhprWBCrNxSpNv+k6MknooVFFYqYdFJvGCo9e80mX9T7w
P1cD4sEU/ZvisRS0BAq08GEKdwtJ4v8L+v6doA+Lxh8FfdeXur68B239lWL3L1LAb3/5XdVnOn8h
Y/2uzTNM7QfMxdL/Qp9rcmWxdK4oi5zuu6hPan9hArEs0BAmckCpw1j5LuqT6l+aDqRfMKODPCKF
+T8R9QGF+YVeYtuqJZjVGyqNLfR92q8sF0cfMQ0XSgG9pL/JqS8AT15ZQaFvFTv3uNCK/hsV6Bd9
6P/K2pRE1qyp/+9//NM7akJIXVimjorwt3dMMtQNlJ2Lfb+pyR2hM1w8a+ZVL4nU7UFhun8GofxO
QZm/IG/k6HhMNbjNM77lJ0qM3yjeVBUx8/lkK5Mcx7E1nospvoATO/+P38rWQfbApDX5dhoazZ/f
CnW46uTVVOznFWacxB+eEn5Q5bFj/+3P7/Q7c4YvxTsZzHIsjoF/+dXImKQFYAwFidisMx27LHEU
mInLlOjf7T+VY/73IwSwnCNty0FAqqrzDv55BxYilXnAt9JjmhqdLs52WdFXMk+DgBJjloKLg31A
IUepcCy3dJRuMIlu4Kdd//lb/6Y+lfO3NjUNj7mjq+aigf35k1hdaiuN0xd7xItbZvcozcYH+Ndn
VRnPQzE81NL66oX+vzmClm/4M+FneV+dWp4FdGmGKP26B5RZQWep85KQRkMkmgONY/hy/UPZ4LNu
FXrK/lWUTefILj0UQeGlkhXgNTKMWdLrq8E2nyIzfvrz3vjnjyV1Q3csSwIA+O1EMqG1aElAXHcj
0cP4ibE3Ld6t0XsoAHbzpRXXbTWb7yJ0CLOADu3V/TindRdt92gb42qcuHIRSvnnD/aPPxMCYYYn
SwiGl19319RG7RjmabFXqOUiKcMmVbUoBEa8XL3kjKABY2nNS6GRUvDnt/4XJtTyU/303r8xj2yb
GiwuimI/GPptL5j2t36MEHdQgLQO50E47Ipo2Pem+RaGz1nlNf/maPmH8YYh+8e3/+1X6eM0QNHE
J6CDi5LEGs7mEF0muiduxJDw5++rCfVf9zaoMNvmuLTwdGnWbwdn7hGaneZFuielbGuV1gn75kcv
oNKOosN3AYeGEnmXhM9t4xmrpVST2P2DUen7BuEBiffjCcrzBwvkk+Nx7OiKcxx6Z1vU4lwQFOvE
3Y0v2ge4Iw95tB2M/NPAAAf772LidaTeMJwRujpZfkWKAMWplOUG/2fevgU5vOp0V+vzXT7qj2Ra
U3/XkIzaV0se47wYiGM2MhpiXPT2JpuI8bMMlWPFcHOvq5cTitCIBynNQ0cMXKAG+0RlqRbQGOcX
za6tgIkdEdQ5fLxLXw93YUmwla8fvXw4EH5JrBaic+oCVJ2ovYkgY6GYthBOAjqHpb8fPaAS0XRu
SrEHvRK30YX51Ik4Bkq0zjaUoBGKvttoTvSBHvWDFtXHfDxpDoewirFxFWZEn9Tv9jwUz3tGxL3m
Blq9LfqC2FXtXbFIHkBP9kGbfKdZ1nVd196q53upg7nvgb4kTbsxjHpNVt95GTwaE9BD1RDiUhUK
cvn0gkDtTA+d5iMjXu+QtAgN/gEaKT92e+ln4IwN5VqL6KN0dNA8wpuoiOHiydWBdo/Fz5IP2WZM
82PrMYDNu58giI8+jjdarjwZAA+o1aUfQAS3ThV8NJY/r42DlRzpe0eBOHld8T5LwOXAV0VrWUKo
EOcu7G4A3wx2oVPL6VmrcZ2gv0k9hHGxcI4lhOUibyE5SD6JZ0/3g25zwE5nx+4eHAe2Z0qccdzx
907tbO5BFHJ1KfyLY7ALMq9cZ+GXshtOUiSX+S2yqX8I+vlAC9vt/H7hWL5Sil85SnLRCVzAcFmu
mPzQwjHhR4nzvNpUpPJBnM5FjdJLh1xvpQ/nshx7wBGkZPj3tB/p51XqQ2QT+I5edV36FCA8v70n
LIl/jkvPHR2OTwnDYJPkOG5nPb0dnDAS4qRiejHxidwsoL5YhIpbl9EligPCcMcSRlP31Q55O22G
V1WmM+7K+Cb/mqob9c6wGs9tCALhvLpaPr0V8/0GtXuYr7sR0Qmr8KIVEI/K8tKnnCMjMvCGjt2g
EvIuAYkmgTjPhzJiJk5lAZi+VVmieukebh/HKdfYnSx9V/M6epdRsaVaVB/iaHxW8SZfyYHP1iZB
yw0g+vjD9KpiWwpv4PhAweDr0e1yOEJo+4jmE3dKOQ4qJfmsa/691WQ02izeehlK7DD56M0BmwTn
So4hFtlt3Z/1gOuUCvqFwnhpoyQdt35OW8Z0gkvTMY8gUZOTE3LBOD7WiAHcZdjq5kt90Go0zzmE
CtQ3w5CYK9TgZ3X+odzcF+/AnrvQuhfTQNy81T7QdAw+rLwgrEFQZ6PDB8Qlfraq+KKUcl+GzStq
zw4jVd9xuKh+fLGVgrgoMezMlkuW0zMFHohiXJGQRqVv3sBpd37Zc5JZ3dmex8xG4WMNJh9d13kr
lXfxuA6tK0W/qW3aAPY4Z8+T1kY7ldKSBTttqoYTyfLKOna8a9Gybxy0uLteANXrNkNlaeTfhP+P
vfPqbhVZ0/AvYhaxgFtlyXIO2/YNyzuYDEUOv36ewn3G+7j7dM/cz4VZCMlIQkXVF94AqTxj3tZo
fwJAGS89B80iXByfRKbuLlHSCuBzi7ZDqE3x9RY6Xm0gvrp0UuhtUcAH9RJcAol3oFRzYSQMjC2d
Ha+0Yf2aDQCSCM0Eqzq6qg7VSLVMlmNAc4K3FTr6HVMV7xOh7SZN89Zm21xWk9bgH1/gNS7t+6jH
w0oDULzNZPI4hj0lXWTJt37GhcuQNKUANDA4uVZimJ501b1YBuQSvIgueVfLgZ5n78j9H+Ago6U3
PbXIkK+mVv9JA+U+AcbS68btECgVlWSX0SUFXeKhC7/8RFP7rfNRTM1DheRjYcuHcuOdLCXKpsUM
qCIp3gwjnbZGRiO8mdLdVA0w6RjW0QgFr5y6X12AvahTivsKwZTjAFMeqlaBNdqsrzL8vldjFzQU
OuvHCvrMnhbyzqvyc+trGM9WxndBOWoTzMA8DD8F0N+aVIpoZW70gTFPS3SPX2PMD4gRswNExnNz
bko5o4k0CrqNVgh2lA/vaNyHyHts8B2mIprM5UbSWDMn5KZRWWF4NtOmMjwEAQqg6wWeihhLjBuE
ZdbcyCZQifKykCJawy41GX6/KnzKqfkwubFmroL+l9DzYot5S7np6dbIDP3EzhvlDgsvDjGZV4lV
QSrst04Krn757UqK9+t+bt8L+6mpO9RZGC5tXru0Nc03av4ePURYmv1MFav2UP7K+Nld13jjH6+Q
DY33hTscbDvU8JAiJrLN8QclZpIkP/FxphI4EloIZGbAuUtUglcOaLIVLZYNZhjaulOxbKB6SN2v
Uc/H9YASdMGXSuzyrmjFE1YSLd4q3f1cDLemmssdcTXrDrWrhls0HKxnt0BGYZmCnC6Hq2RgSSdp
FWBSEbO2ycZ5gu/+Kxu5bS1Pf3QHVweGnDiUyyQ6FLGPY+3AHr9Ktmm98VyRHuxsmZ9INHFRsENz
nYYDkgAdMgKms8FH5qEVMsaZpMXvN0Gyx2ZdBL4uysMcnoEjI83lExh03Mubohqdc1fEACnuzdbr
74uK9r5ZNpfm7P2Y8uHWcL3hexJ6a9pKpzCcxGsIGhT6TasND0lpn/veQvrKsOgqDvGz1/T6Bapp
w1nznAuqp8HeKpMLs8LwJJDxZViN+gYNBEmfMbQ3dhZNaysqf8T+hCt0laT7ArvV2HjyUVkSU+xT
Ms+wKQKerUPXpVB2nCoa5r6e7TGeq7YMaEVULqjI5XC7qlrTNyKuMNfCbbhMxbGOVFXWvC8GgfDo
65KT2wz7oUi3befuvSYwdmFOzzizwIthRVo75o0z1pRqy/I6FViFOpp3kFSo8XUtQONFOS4N3pMR
T+WxTeUGYsy8Bm52o8Ni2wNsoo3WhNjeVBeV3QFkEIYihkz9tvCRPUmq9if8mquuSCgMm+0OpQN/
P8ocppFdcVOkd37GKMqfvAFki1QhAyI5RK9Ul9cy0AAMl+htBr23MQjzHPcHIn0Em91ggJ5Mqd6X
13B5zhBVinWsgXczEixDibf60X5GJmNeoQFISBWmBFohiQlmNNz69H9Xk28f+hylw7GM9q7FG/qV
49MKxBInRhRq1wN5hv7soUPoMi6nrePXDePL9/buFKMYGXcbSNugRttyIOdDp61OdAdBrBrW/VSd
wcqcSijDrEjjrpuaHnJ2fZ0O+Ls70IA3RWtTJE9dmk4TCk09/HNwpusZBBtwuJowyss2hRfDCzeL
Axby+sZ1aXYPPX0qPYUbiBirH9bxfuicQ6kFwRrQDM1XrG83QkKdwCyA5h6Rn6EF3/smZThxUWlx
8O6ibfctznpbR0TvFrgC7sEMeKQinlv0+CUqAhC/jXUwhvZxrud0H1InYDrz9/jz3pmVbe7nPIKH
E8KZ8S1swwHNjxq6YDhxXvoCvk0QPmZBle+mvvmeVVqA8F0ebYBIvZZZiyVf9lwJ7PJ0E5SPgQ1F
1eKbZ6Oz6rXiAf/reEf2JnaQJC/F1Dz6XoLAUw6FO4qjcuPSaaZXyf0Eitwb4f0XBWG60eERbDAI
ZhVSeobZ76m5X6ATagIgA75HT3LlTYTpGmGyE6NmOcnsTS2YH9Ul9EhAMKUx8U9SMny41+2Vjr2L
Y56mkoapUEFB6tK+NGbtotQq1neTOEvg5tR7BYqJKZMgnZT9EramiCiEEr9Mo/mWtXhxBmQzSd/K
XZ0PN6MvIFe5gDmNkU+qrLUHbZUS46GAyjWZLe+hLEAkhdO30guvllC3TUgzPRDB9PuSJ/Si6bCH
7R2NhdL81U58bzxW3ny5V5FyGZhPVP9BQgIYEtit7+kX0C7UXhzmDiZB/NuCsNjOlnNQf77Jl07r
5H2uadz1UYJ5XxZca1nkrfyCQxJs3yavup1J5AYw6T3M0fwyQB0ftI3l1fU58pAqnYKdjJHBtQES
9HbH+YkuvI78Lg802Pk5Ny4cPM2otmCiq1Wikq1O1Vo6dRUirwZGEbuPQZN8n0v9yUlwNA2t9M20
uf7DDO4yJ0/TQEeeKn6xNsmUL8pA17ng4pbZjduPAIuc+9wTVz6VQ1SqmJawpfSqqzJQt5gzP2G9
Yin5xE2ZyAZb8+oe+Ee+Hcb0QerIvWsVSrZgHeYN/iYXVl+cNRchwLDyxm0QFy+TfeWY5JdQgowU
DTY184YeqamlrqyWsvkIqdri1oXyC7KbCKzCuUU2AUhCFlSVlorWfzXbg7b0cG3jY4SGXaOagfNF
As/XkzQl6pzfWn3szhNyVeJX1htkCz2MDtPSrwVuMhvhkb6IeIL2Idz7OPMPqWSlNvL+Dho3LDnk
kcEX0U+bLgD/HpzO5cIT2ZOg7fI4ftd8f1T4wbsUUMI6z0K0z8pLsLJkpk2P4bz5tPwGXZwHED/m
A+BiPoOaV4tS5RYqP4Yu/M0W01uX0yyTSIZuvYDWl4vUz2rJkq1sxnlJu9IdQi2hU6yeuQ+NPmNw
qQ9hNnD5VGoLC+pSBVNcJ6YnlazKZL7oaNsmcH8x+YNNiYhJxT1B55LuVoGi9oS0dHtNX452+Hxa
RDbSgleoU6uCohP234fyEZLTWnYTzk+MkcKKbnxKepYpDmXnvcoeZjSayWdjJtid3PgNi7pqNSAU
rQfflvLb8uENteZIm/Fq5hQqEhYpIzbfW4EZApYaDAIcw3ofsQkfmr1vQRFsGPBpLK6CnFqKgedz
btyOStUzAqxhJayYmoNkBzj1vHxUEwZ+vM9IwqAYxcw3GgBurZpByuXRKhIdL2vOBBoEweR62PMh
p32/VJMrrIRY6l81T1A8M0kvwYxdqHXZbEP41MWvuueeVkl9XxKydwbdChdlchsDnBY1uXUbYGuH
bceWEANYMJkwI5j/CK14m4d7eq/r5a6dVXWs0rOfsm0dtHJIIzyrUuaR6kbbeeOpwC4zHUlA1EQr
vxVx/7Ou+js1lahfNZq7gyidtzGL3hLjB7jMNXZl6TrLCqYZ7Rrs8KXul9NmjvnaqgTRN9w94Tje
OS6on+hHZexmhLoJ1c2QVR2KPlPGrK5JH9yO8/isvqbQVE2ZSVG24srxKGa6Gr+9Klx2jUk2aaqF
5NHk7qgEhYrBBoU05qxcS2/AwvgB5diRbxHQtNaM+anSmvdRZncI2+7mYdz4kfLEJFBH8VQZnJYa
LK/0PTGmcFU35inRKXr1xfMkEghLGXmHKvg4YfSOY522FgOfOmq0I62evUGQ6KqhvWziWhWnVnEO
ZKPS4waoQ3QQmbgaR4ZgU9FgomGxFQPwPSCB26WwED1k2BBBowKqXg0MPDzrVBmJxqhkgBsTjBgY
WyoS6DrDIDKjzp5S9ciz+qPiYfn5W1F3wDXMXU/tRDgqt2ZUmmO+bzSxjxuKc+NSPgOYrsQnIy+4
HHB4nSC6oemb3SUmX5OvONbDd4qH26oeACWCROoMAr/cyJ9bkLPL/dAGiJWKmsw+JqGaNHjoOUwS
gF54XKEKTh4IpnATOt439NIOqKcxxJfbr3EfrKAnN1SpdgCmc7SyE6rx731JzjaNWbY2GdAqvWe9
76vwXYSKy4nodzeQFgkvPdZDd5cN436SpoXbrIoPsAdZRz2aByqidqjCLplWqEpl2cjMUKB22La5
t/HU+kjDBUk07usccJyt1N4K5zxoZKtJxGwATCldF769BsBLcSriB3EyhmQ1m0ykVO7yCDhILGFx
UqSEdl1SGYz26O2Sg/qARpGjv29E5e+T44Ac7q7G42hjkCDrVnkbCaLJou21VdBcmYg1ORXTKw7E
CBajjgM+CAG97OdiZrvknsUstnGCrVzWcIlaN3+sW2QKkoFVKui0ddbmkJoc9801ciKGq9Cy0cTM
35cqzaJ3VGfxppKInaLE6+2dWMeahqWtoDS5LHaEijCdcHGOHVJj3zH9bZIQnk7uTzfyUJhQJbk8
sBk0iffLQ8l/U+eAZiQc66WSLYERIY3HtUOslLITMTIguJsyyd2dmkomlfdKoPMwDItvsBHeldCQ
78HFLqki4A34nsibfGIJSWYqSnP53MzttdRIvQPsGIGyOUyoLG/K/3dFknex5MyFxahe1rZUEEa3
uFxXDdaMqlgNtYf5FCwq+n4pQLTymirDimY1zn9Nt6lDf6c1BCSmk7BmdflbjfKHN6GG5HWXy72M
tgg5qpyvl2hu+aKEXtNGOjZzM0keldncVz+6haSLsLV9D4r/NjSqu8aT330ajPusujQm/SVwCLcl
TYAgzF6hDngbK0JWsE+Mj5qAsIkkh+pYFiEudoz6Mb2rUlB9mgdLnRGyb4rpRQuIVaQbX83+7eCG
INAi1FBhzYNzAUh/6i6B/FAMDGoT9YD8lPDVTjZCxZ4kKainn4HlQvUp5I70fI/fBJObP3Xrys+f
ZdWeQrQGkWjsYVCsJqfIdnnRryOgNpkmdpFzHfTlUdPlyxziLjK55LpB25wbfDSPRepqK6bLfuNM
2cVgxublqPfd/aTnj3nar9C0GA+gbR2p+bvZGe/g5mhbl/LdOtY1ueomiWVGqdVPCE9hbggWEpxv
OVvV2bAywJylEjYEOTWa3U7vAaalcHO0rMevy+yBV6N6v5Vh56yrKoPDZxA2JN143cSWfjbh1UV9
BP/LozMng6A/hMnwUHdglLB7Xg+E26RHbwWi+lgePjo2zLe8QehMaq9AtVWNNEwOs/RwYdXTbzlo
sf3QOSkKk4O5RxT2phi8ECqvo9+JCvu6T42LVAldOLNTHRMUYEIT/Z1lExjsdS8lymgwHTDt/tg4
ygk7mQj/dR8VnrBAYQTtrltUi7EjUxsA2eLkcOcMYVgeF60KBwNIZFLC7dSjqIXuAjw+/GzriHqx
iJhpjEp5HKKbsgpS39xgPNLsmiz70eiaeYLXimciDQUgdMYW3GK0WtQMlk2cBi9+Pflb06rwGUS2
7rfNciyRRB64TSLPW2BJU05HrqZ9avPBPi17Xx5aEeJGoVOfYkDWFzac5a1AUn6lFYl++twAfwV6
5stk21cIdlxUY9wck6ImMECmV+u7g6WliGpE1VDlK5dZAOHrNLTuc+VuN/jdbrTGEbZCfAYvZJ6W
TRel1qlu1H1FwX/7+UQS8EZZSkXDUDzyZUO53/zY69LUwhRPPeMOqjapmzZ3a1zd+JpOc0/qd01q
6HclTqe7FBLAJgrEMSoK95ya8SPY9upst21N4hjnBy3DjpFf6a5ETzQfdXmvi/rM0+OVMLoIlHqW
HP2s7yhEFogReX6xRtHBunXw2LmNI11uBaKpW98H2dcaTrNDIcNh0pmAZq86r2VAqYcU2qubgfdY
Ho2Dg4KpPmqbAQ/AfdfxcUJgh3ezBV5+soFneyV1iuWYSxrW+p24sbXrMdXL27m6oig27VyQXbZe
ZtdoEpMaCiS+I0j5q9lObRYirnPTaVgeLrtOEf1EzwmpJrexSAEM67Ts9epX+O2YLhqsHu1nb5ij
NW4h3WYw3RdNd9vd6KfVBUoAuCo7q1HpU/Rqs+wBWryncIb5g2QFxwMJAqzI3hMa7egAomuxHFo2
uhK6WfYkiHQgsDLbMullR5M+g0lN8uREr3zA27RnlJtlK1nx7avp1m+Dnm4TGwRAfrAc2SvhzsH9
ZO7Lob5HjXgFbWY6eDbMJnUXu+rubFH82nd2cka/N2T4BVtPK1pwdv3ZQf/wnJvQo7if9G07Xrkd
nA/HohyO+Ey9hvSBxiP62KsRDRz4pWh1IEfTxApV2kp7jdWfcbTj2zxOulOfCg+ehbIzydREUwbl
PgZev7fsKjHWYRpE8FwjsdLJKffZaF5FGDTSSjQPQbuTLsSUwGoueK0goOv91eKCItCTgM3lXXcJ
rsNpZsxr3NpLquD4Zq9E8aNCc/M07e1O5yPYdXcq1YcJTTRVCAnZ1T0YT8iRJVtKEeO6CGL75M46
Mmdqb9kEdv3HXozoCdYSHitnd5xcOe2zoupPi0HMNER/7C3HUDgawmA+Uj2GYBUgxdNF8Qz+GzYg
isheuzWRlYWu2LxOBpc1dlmip/5GRvFzFlXN2hohOct6Ohhh+2imLr88+vXTpG9TBjOFhyE8B7F3
MhXSW7SBPEsfH8pQhEeblKfIknQD5+t74Nn7xIUjpB+icsSNUj7NTvsNE+VgjefqYSAuJfM1kxN4
+Ri9f+vRSWA7dTHa7lDtrvWCGkajadQ97FfdhIXXw0pFYfmyrTNQn6Ept++WxPDDgKE9DLBsoskU
W8MFRmakG0+4clOmoOd9t3lOnPx7I7zvJCYrx0B63elCNOOCt8muYRQ0d0XoMK3jT0zVdBdq0VF9
Ad1ENHEtPW6JMbL2c0qsl0wEt50HxRXkxUMbDRuKLGvZY7nNhFxjKQolDrETy73KIma7WrzGmfVS
z5yknqN3b2SZGzqYZxGlRsPJMR7EicOJvAfTD78jivsdQTLqXrhLgFvPQiI4RBlMCFn186Cl59k6
zRUO4rpJv1fk9c6ZYb3rU2ue8zJ+Zha6TPWoxi6U9pRbyb3ZdTdmJcG5jt10mPHbzGvN3iKd11Af
ZoGby3hNL65f1bdj4Sh+U1qfZ0EFnFbUe2L2uGKqKo+tobla6kjMRe+RSgSy5KF3F0y+IKLOln5d
4EMswFo+D+pbQ+9ReSB9Wip6iR++q1LQuCRU6HWuvbxYt2ZwQvcJkyxneAI2jruFDo8TuIXe4nKO
P5VDomNq5C12UlEgceubtBq2lkjfYl+/twgWqR2SM3s5pH6Ysx7WJgAOVAkJKEFHWSiLszc0BbTV
AQX909/jbWwF4fs3KJivkxUAa/LpClqG/QVf1MxziEQh5SurdA7FRK4CIj4CvV6vRnokrsy/E+kF
pDGg+zHK7ZZyF9jrTWfmKz9KnG1D1E2BIsaHRWUGy6UMKTOiO5JZA07zpLOEPKos3FyNCfpvnUNy
2UHuIiwEMTK9CyV9AEfb2+juAYaoxLcjfisTgeRR9SI88210Em0N4Z7SQbabma4J+ZES7LSzAMby
9xfFUICuP10UMKSGi/sd+McvuEc3RHbNoyRyqHPjqQNOVKekrOojxaN3abgX83AI/Xozjp23+fv3
Nv/ivQ0dUKBtQzYGFPvFi7Cxe7j5g8wOUnW884CKEW9kRE8OZQbNxJkFgqAALYLsBJQy8+gPA0r0
8Ttt0bvADydScR2qsE5Lub2sM/8Iz+mfYGlKgvPrFTJ01/E9DwVNi6Yhz/+GoSzqsUhtkTJsPD5l
1CocetMMK6ZhkslJldcKI4Ua0fnQiMFVARmrhvRdgTlwaOaLYYEFIsPblWTEYA3eLJXLLSxDtyze
0Ft8yygVMiZ2tklQFibRa9nEBLc3CwQx1FXersqBEOWvqudkcl0U8UgKF5wGacI7jWCxcTFPMREU
wmgjk/uEBTecx4tUfUr4ZSZWcbTixjq7HBP7MExOBq2xR5g6+hUXw/WLL6Cmk7BR53kT9XCX1Q2i
H+M3UxUZY1EdEbVUII9ypvVYW9N9Nkb/5Mdo/Qkc6+uGY5iWI1xXF38CrMoxLnFgwmk7FqmzxjRo
C0aV7FfhTWo1kyHnS6cxl0dqNP0qLbDpSDBxuzJ6eydGvWQ5oKLsuTGRcSYbZQo/HJpe22dqvZ4G
6jkoWbpI1oTUT2q/v7MDGsDSKM9z4+e7Xp/f81nrmdzaEg8e9OpUsTmMqFhYYbTOo7ewwR5SGtSr
Y3461VAsYopkycDcX5Oj6GBUVlZO1AV/BV6seZAu1TfKDGVNuU2whKJVeTNENKZSY4DPW2bP7kxG
TE/7LTfhlcZzt5YTMw9mzK9Z6xIVquejjM3Sb+20X9gayx01B81o5TYp2h+5v5Tr89wkUrC22RDv
I71460zKjbml7z1USWwNpm0Rwv9PLFe1RuJwN2BKTKBHvYqKj01pLjXrs0aRCwwD39rx27ul1i61
8gq7D4hJ2q/SZPgUBUKMZeC8GD3hHrYTNEZSEiwdXFmDp1FNu3dVNMNey00BcamSO9olyUpL5FG+
mYhunAZgU2sEDZ8cnqRDcArL4buNXQzB2S6wOzg87lEqkICIWScQ+z9YtfYa5tzn6qNWR9SNfmkD
TNW07K8ngcWxgURH3HfjkxU4gDUqSY8LzZGsbB7/fgIz/mJFMRxTYAArhOM7X81Uww6Mia016cFS
X1mtBi7HiOH8n1p7UbgJSSviViBy4lVQquadapiVCkkHmdhaVW32D/jdPyO+fctnkXC4j0wqkl+N
VdtJDELGRnzInPBF5skN4fNRlb4zmF8acoCBQpyVQ/+koFe5l70FevXN8px/uDZ/MbnjWUuFDYqE
DSTyK/QcfnYfiKKMD200SpA33FUdasGNXINsaZF9Mn/UpGr97PwQNf2XEMh5o+obQuHHwFMo4mSx
yQPvQe/iB9OO8Jgjjl3HcvwHJK7Sev4yxds6cw4IeeUGa3/F4RJg27TBh+gwQnLdaHTRQVZs9L5J
1l6ANIrPwxX+E+7W4We7KPSLyESEz9URyTT5RwrU5ymNh20Xe/kW/AS8RFWNimH3eRa8WOqsODI1
APPKzn9CuBPAgz6gPM4V0layR0JoSMdHXH7KjT6DijVzeOxBam+wn/CffHIhU78z63stzertUhMP
tZjVp54PZmptqPThCjZQWMu+SadND1lVoG3QxdGO22Ldgqx8FLm5E7l/JaJpvvT7GVkL+hYaWi8h
cjunpOa2sSpZoDlgzLvY177VskEYFPguI1h/njLAupp1UDXHBSpaUFPzfO0BA/Z3nTUiMqObXjAh
Y45770dgo0Irh39qaUd0lm6KLnx3Sr3bC+sQJFl9KBuPgnY5JrtKwJwWc3WufCnv0BcgOU2ZrfKp
HQ91HP9qh7j8iD7+nxr1D9Qo2CAsun9jcF3HM1HH75yoj3/5gxIFz+i/dBtfYgJzddeoiPFfQucG
5teGTVKNv7SHFjj4+T84UZaL0Lmnk8Ojcm78u8G18V+WqYIr1/IMxzf+TzrnhvgaQug+JldosHsI
/aCxa1tfQPV55TbNmIrh7FkZqkEY/p6WDQ3M+USzdD6ZqgRQoNCxpuqF9ZIS4A10ZcK07KlNPGff
gKSxOLY0ApBTI3kPACsRQbBHBopHWHT6MB5VMpPL3rIZ1MPFTNVdJGiXg1qVdoBroqM+ImgRltMD
RAPkbHylL4smTlg/6+Z8NqM22CVKbvZzYzQNFNrlcT777PZ2/m2xaO2UZOBiZRq5rQc288P3FKDL
KqTAtrGVLtayMatWCYWMNY8/d83M/xGnZrMNmwLi8/J03+Nh8fHKJC8mJfycTJukxxdO0OLRP66Y
N2XVIUWQk1Y25g/LVfx4mhLmRYPqpr4blNihoyQSW4FU4+fDLItoARZapLAUq7Rs21Mxpw4NZ7WL
gDfSzcvustF8oz15Y2Wj31QwQ80lgo1Ex8Xpc4MRAl8/NMDxYM7M5UcImvpnLt1Nhw3xKZKiPLl9
IvWth3kc/cdQIIO0HF5e8PmqoTafnMHStjN2ykBMqUVODAyryJvTsmf8z17cWbW+/vK0Ho8BWqBW
ku+00XgIPNR801ZykZYXLo/NXl3I3576PPtv5ywsdWmnlrA/m3IDCg6f4/Pd5cfT/3NwOcfHOy27
n69c/jGXexztihOCc8r1yTM+9jS7NamxZrkFBYPd5ellU83ZK3lhsP08tOzl6gTLnlNp06Eok49X
fB7//AenQaiylPtcqWMiE8CVb0CRwS5f9pfDnxtXjZWP55eDf/n4t1Mtu3E1JLvUsR4+/2XZ+zjP
11P89r5/2k38nxag4+PXd/jtTJmYBBKapqs0D/gaf/NO/7t3/vzQv33v3879+fyyt2x+e/q33eWp
WCQ0cDNr5zppuTY9bv/P4b3s/cdjH/fF16ephxWHLwe1kptpuXUmSsTz+ss7IJdX61ttnrk+dj3i
9sWU9vk/n6/+ctrlCTHf0o12jt7MUKBwWJ6WPUMJvH4+/HKstIkmVotK7Z92l5cuTy17y2Y50XLK
z4e0YZgBl8f5crpl1xkAekER+rt3X164bJa3cezoQeuGbLccMtNK9M/Lbp8gurZNGiRX9MFFiRG1
YKF0gqeZ8j1ltH8JDC/PeJlJNvXx1PKq5SipLBoM7lzhMFYlw8ZutaSna8qpZj0R8/2yi+J6XiKX
wtGP05jAAMCwUGrNF3nij3MpGV/Y8zUSgyllKBrTxqWvobErxfg9ru2XYIZJkcM/KdChgZnQfU8z
Gxm/lmZUn/2cEAbK8ane5poi1UjS4cGLLzC2RnQH9DB6haD4T5Yb/rDmHqk5lqAVQoj5GkyEu/3t
U358jQmNvtUU19F2UWnHOqc4gSFgLV3cvdXmr4596rp//Jv6j+V1//Hhh+T0l1P/L05DjtShq+gd
ljP7y2K7vNPH7nJ0OY33KT3/Hz8JwgqnCPvt/e+fpkExWVLykstKRusCUwKlTr/steqbfR77+prP
pz9f83kM2SEB0eXfT/HltMglsH4uBz9P8X97m+XTfr7L52mWY36SvoCDLk40lWqEuVnPTLWaLnvL
seUhK/iNkejT7vN4j4kKa6H6t4/d5alkWVeX//lyxuVhvqyQy9Mfr1z+CVj1H+/98fzn449zRuDi
J83JNjOI6ZVbakAupXNh6K/RqOUXaBOdSwXfMXIQVmMHeKfRB6o8RKQKWYz6BEDtObCAjNtCQrqT
31PqbhsPTfo16zOqmZGL3oeT+vs6z8+N75eHvjX2vtR7MCjeKxSEdCPjU9q8Cg1udirz4+AhqAeQ
LFrb7h2Va0rCOoL4WlP9SOYeVykijG1sXXkixF+tCvaNHL1TWmfGKourB93V7H1UNs9ZrP1Icogc
k0HCqLoo4aB76wQ8B8JhjV8gUhvjveYM7tpJI/pi+KdnQLj6rACy1E7bpop+pAHgr2mgFNMAa3GC
YRuBM8jl2Gz7MRt2hWsfZFrdqFJtWigmNaDaVSLEmRQBYuPgi1WTpm9TBjwDWFxxoZpyqhF0ykz9
W26l41Uey7M+NduS2H0zAS7thzI5OtXOJwNfV2Xlb3MflUO7nbBIH+I7AUJ6I8IsXb2hPYN5b1dG
/JLI19g08s7xMONfF79huGltjeFFb+67UN5UQA/D6lDmlMWkq+Y5J9rPtQXGBb1XcJM6Smuego4F
cEjcGWmyW6iChwrzlJNpqqJgiy5B55WvOL0AAm9D6KllQGIbWbem9TPrfQth5Kh/zKjaerBs7nDr
gBZRvThKwKzD366bbkOIT4kpLxKKGzI3itMCtXRkBa10kC1qRFT+oHbMq6CI4mM7gYpLp/oSW7LT
0DKpVjpMJ7sBqdz5DX7BZrfGBvpHYiAuZyI1e54spBBFFW5AXMTHyDVf+gjn7ho4aQzjsVKgNilb
JK31vR067tZCJacg9ndiuetivpaYh+M4eC8F8tbXfYe4Tvfs3esAQfeuYkU6jfZLizDrBJajit+l
P5f7mr5eBjZx3czWjZVBZkW12ZEUsBG1XbcO4rRG3wFQQzDLLhC1wnaYgjpmc1GRNccqoagdg3Df
VJ5CI6BWr8Wxi91FuB2cvDpYfvsSpt27xHd0Y1Vtt8rT615v863S+b52jIuIdi8svStpteLCo6tJ
qRP1JPlTE2EAviLbZblExZPSxLrtDJyY5HtR2TcYdlAXlgyHbVQj/m7Psdz76U2V9NC/ahp7oknA
6GHHuQZ54FOqiuNNU7JEwyUNKU/mYKtDqif9bNxJrGBXtiE4TxCrYvFLO4+3ohX1tkF2btWZ3Wn5
j0lGEZY+02VRNjdFEEpMnbNDbMwXrevucu6PJs3x5rbpsCXJbUe0v6JO410IgxZn4OWQWroc7S77
VJWTcWEmCQC5imTNDo0fo1Nn22DAwcsJJ3kzFuI4jegF0TzRN9KzFCuzu0WMekKFMe9Z7cto7UDY
vplifgnbAkyYT94j1BHW8FrH772j/+5aobGvHPuBpixVnKS9r63IO8wzpgwxALyplhM66JgVdYTQ
VRo2l7p3yqPI2QObvAHSofMj2fCLSucRK0WQhvN06Ie0pKUDDqyDHoJxYbOlxbubk/7Nhvi6GgcU
rvGrn9E3rsudhZhxa9ZgaoJ954R4y6RKvr2Tj3iquJDULfscoKS29qdXi2BEWHAnbVdmyBAi9Stq
ThD3tbMNQ1r+8IYM7yJlNB6XFh6uIZPq2zg1sltRl30rET62BoU455NBHINVOfgUrnpA9whKYXKG
XdVKN8bntkXui6b5QfLj0qKJfs198Iua+iUCUQeRjPdBUd00gXT2XuujSVS5NCRwZm01RBrHsn1A
spFBEZT1SoccsW8t676nwwk82T8WMIcQpRunmyFp8pUVg94De4KiaJai4IScqCxtymsuYLkAzFmZ
z/sQ8+SqGq8CSzzDLTPWkHbpQyDHVJbzy2YqzLvKlU/cfTTU644eJf3eTcaj1g925WCTj6YxPqBz
eJGYFWwe4MzIVSldyfAx5jbdd9abAXGdAspYrY0Ko3IKT/dj4Kcbt49wJWujY68E5g1NAHcyHowO
947W78+68+ojrbUH7nHwW7vDBEVV9ev83gpyGDN1Gq61Iq3Qqs/2wm+d+0yu+94zL7prUVXaxcAN
xp2GuHcSTzBx3HU1yW7V5P6FOfUm4paetw3FbT+PBhgI7skhaJpVUWnmcXRuvK69qsa03lQuYw/2
l/ff7J3ZkpzKlm2/iGPg9I83gmgzI1spJeULpmaLvu/5+hrusbdCR/eUldV7vWA4EC3guK8115gU
PmenrP/UMora8mjUQ7q7vs/emSBQJwTnALGsjx2b1OzimxZYmYkdV5sCuWutU6unpJCX7inzkt2S
WulzFtmA46WAYlmsu6SKQxKsaAIjF7p4g9enlaQXcz1Uaw95mVzGFqezwzKGb6sDhtWa/bdFSMAj
ziibfAA4uoRf28G+G4mgB3AsiG9lzl9Fi1zXnSFScafgtclMYBPVVO7NZLCzMGl3uXsnHOhnVhNi
tj37lLuhgNulBoJmzRFfGm8wtn5b4LLjsamtde+4uMgc57L6QkStOK0jI6LBSfaa7Xycx2XvGMXH
EsvPTe+VxzziDLsdIfLYX+8bz+qZrXcfygHm3iClQr4ZP2ReNeG1aWebxkhC8BIlRfJTtDPL9LF9
0XsxP+Cqu3dTxEEV94abhRN1bthf9uPXcUh2EVyCIHHCJxMwH48bYXNB62eqCMtdS7yCKqnlmAxW
dsDw9S0s0vy8phqCJRjD47yHuR0h9AEAiWsgxUt6i1Oa81BRGH+wErThznIfyn+6NkaY7i6TpZqe
b4KbWvfTrqR8iBK65EdtJOl2sRgodAni4R5jz6CtgH16mk9WdqzhtZUfPAJEA/3x2UG4G3fGdCnT
RGInxbCzpvJhiJGsR2aNiFyvXjtGDg3x8aDv+yffbNoN2HMEaqJ+tB2KYwAdVuFhdgZBfwbH36W0
KIDGgbLzdciMew7itJnPs23kKFOi+0SM32ocTS0d29tSz4DX2zgpjiH6VBG/kMQauUb7/ZTGPzIA
KFOG8Gf+mU/asm1cDSYoROkODu7WtFAjpxZo9sLpEOf8NBc6EL3JETC5Fhi62N2aevxAVSVFBh5J
8MYdlw0VD4D/Sg1hTVaGp4YhtN6CH6lX8ss6dDQSFrmLKJlkA/RSDN2H7N7lEymvaFNkZXkXWI2p
nxp33q8V7nz0cbvCoBDfKdMX9FrfBzfhAjAyiAn8cXGe7NNBaxn5DHdN7DjEeZ27pj6W+ZKcgE8F
ERAFezLuen9Fn6yDkAZxXQtqOf2qNrGsq7fCep+qxnzsDNl15mWGC/mMKGP8Xuq4cFOrzT8eBgiK
PzBjq5nWHaquPixw3pm4FC8oE4AllPUlMknkTMWAg135ag/Dj6ijTlOvdfTQ8ecc8yncAGNBArah
bFcMx7iA5d3MdM1xGt+hVHjICEPj1AmH0PiMJ6C/oTN0dmlW3/McZLjlUFuM7gkVsu9DMeK6teJ6
a5n4AjRS8WR3mKzL2vFIfx/7BSwlPhwmDEjDrF6QryUHlPghrs3RccjXJUDUBYM/XF1EX+m600fx
mDotNnw8jGOyO0Pmppc6HR/s5EfriYd2Es4n8L3bPDnXGuPtOSPWvaZ/LatJ8dxIagtf8Hjn2SvX
KK7emovVhQeklyGatpm8MIY0bgxBMxncfMlmJNfFyOTZAEWzTUPxoNW8R9UjLo7CCoqE5sjCg3DX
GzmRhgko+6Bnd0k/UJuDw84ULZewjfU9ovRP0GCjQ0mZKYBZVGTEKz721Z0lLExKGy4w3xjsIJ8I
d8z9iqtf/BUk0gdQ805QhtNP0WPK7o/GyVhGSjo+Eo7H/Lpbfk7FbL7ZMajPTKvlwHI2d5OBqjOt
Opy5gtQQ/jGywjsNKWXd43TiD3p08LQLlXLffMp2LkSO9oltWmdj7i5dlmCwsUaniKjwkRj9V7vq
Fogwq00R3smJw/Xg+sNftUeRbR7uYj35PoqMkjcqzShaSKhLwHU4zvsfbRH6+2am9ouKjQSb5sCg
Enxbu/53aVBSYa2ttf7FdruD1eIk6iM968Lo2Wuzt0qEyPS8j1aHqHJkkrwxXZjkYcNZHT4C9ubN
wMpsXD17GPXunl462TYYTXktQmRRvVWWwFuX8vXKJds35tuFwtU6S9YHaikgAfcggUZBjW/rc8o0
4xkYmfakp3YIfrHJn5rwztJ8RPlq04RjXTvn2eW6zXDxEoBYVJxur4oEWlEo0vG+lu+kdoAT/dpj
txQ0PRT3eH3tmtcut6anyZgOvdsKpCRTvJmwXN1MQMf5ItFHDbEgxS2MYtNmcHfjSBXsnNzZFncV
IYKHEU3wcy8XSx4+Q433JKLcjSb7SS0IR4LCX1bpcuj+va10lgaL7Zhb/te2YfUQKWKeeJDSt8qz
w8dCLgYuxtptnrgpBF1+3+7nQognGMfiidAsNn/SnEY1uz42n9LWTR4naNZq021751ifEoa/Z7XJ
0xrxlGP1GxRTV+1ux5oiFMjwbdSE8pDfdphksRm+3LbYoirIH1flSX2w2hHGiDT83gyYnNaB2qR2
Jnh83tnO8qo2wTRPHlwXIWgUp8/ECis3W556w0iep2b+OSOYgqMOYGBJ8/t5tq0ntfBW7quqd+z9
bVsOO+AQdiboPF1LSaMTdrk3teGc2Zn9lMiFOnhIHNI5IS5GuGEjWvFiTmoeOZvVrr3Dtd2iatq3
GNxva7U/rm3ByGh+Qqj3uPr0IVAxkEE1g/Xk+5n2aCd3kWyYTG+uC6ZWX4Y0Xs8LDAaNUcjaBTN1
PbvbcXM2+sd81fEulK919cq5i4rkqaiL4aGm3PB6Ra01HLwZTJOfF91jxejr2dK86Fmk1WsdRiDa
5TWnFk4DpTv0AMmppjrW8LBBsRv8eNSr1DaxCPBJVXYBzo9IVI/8pxzY6lOU8YVNc3iHEuw/qe3C
LUaqe1PcJD2d3yEPC4flVLuy2F6+klkglgaGSdiG669aEoqJI995wrTOfapLHLCMGF9n5ljuk9ph
9Gl30muATaqpdkSZjpgtb/DeyXqNgT/Ipa5ARTomCyO30b6/HRs3FEL6WefiA9mke2/Bs2HVwvi5
Lm3sTSzsrUw3BFHtUi66h0A4UKDYJM+DXFh915+IKVE5M8/6FVr3fyqC/0FFACSTvPp/ryLYVnnV
fv1R/S4juL7ml4xAICOQLFTbdKgu9VDj/iMjkAoDR9fRA9jCNtER/JIRwE/VDdNhGGjq6EWFjpLn
b7Sq6fwLb3PhEyW0bZgtuv+/QavyNf5dE6R7TAIRpfpwI016dOsPcapexLUealAXckmqQNfVnKeO
JA3FZn+vXbfVMzyiFE5HvpnUujrq/9s3hwwm2mVBWyvf5fZ+qqkWlYHhr/CAz0ST/4SzgbXuiHs/
U5dCHZZ0tMyUWybwuRkjKBwW1MZEZkrUogaEQMxSHQQsIaPYQe5TR+Xy9bdDf3u72zG33WqNeDeT
9mH6MsLsobf/52P++NTJSlEl3HartT+OuX6zTnOZmPiMGG7HIJT+pKdwm7S8p4tpx0MXllgSr1N7
1pHdMh/Owp7EsdyqFq7T/Vs7qyjBUntWJrKGZkcn9Wq1KR9JQRsf1PrtQNVUi9uR18Plx/72Af9p
9x/borLy9l3mXGTIZ3D0+nR7J7UGAvTi6g11h9IzdjazZsUtjVW1SH+tqaaYMcOliBPnWdUeTJ3n
lN+511N5O4t/nFTVLNX59yCay4h5TSll7azb1pJZRnnR4YZG6cTsJrs0lj6l6iIE9hmj1ASJpA5U
29Ta9XXqkha2ZhKCNh7UdbqobWp3YRh3jRlnB9XKJ2YeQ9LjA68+83acmKwnB/bDXu24XfyqeX1T
+QWpmp0N7WGShTgMh6jBUatqkUwGNQr5VwzoqNiJiL+iwaFQSJUl3qoULRcYwKIxz+AB1Z3dKo9b
oqes9nBRqqiJTkZcUG7m4aEjKwxlARtJxm5GncjZZzA7JDBwFlV+ePV+VkfArIX20eqHVvr/hlJS
kuIiRyXJr7bZVshunfKLmFHaqIVK3qo1lXU1crKyqsm86tO61B6TIE4P9UVUFZfWUWr/ISxqOksv
iceD9CFTeTSVsIyU0Oe3VTNhZr9IINrcBFmVo4NRBudIilkFfCf9rhky28UT4QZ7T6nWRf2cUmmJ
1Cp5TQpi8qLAJhZHa2xqXVE8ajiauWnqHFOLdNru9vVdI3UD0cj6KXnt1vLn99IqWTXVwpI71BrE
2ovXUceojId7gq34JFFjhy28/I+KgoDQunTP6l9QSXC1pj5NHxCYzJa7Vd7OytM5XaWnYbkw+aBE
4W/b2ChBaLmxkT0GdVbamzwTLsKBxiWzQdnRknbApK7fy5CyhDjlCq0EYUH1pdQ5sbR2CxxOgO9D
NaHO0O1chfu1xug6JyMuuYrFW93hBHFtEnzDpT2Fu9BS2bvpdBxfkpBJm7zkMG9+8+cGFZm1nrAC
Hg/KsFvtU2uWIXbCynNY0OQ2NaVBk2v+LCVDmlSiNbHW7Qxz+OH1E3iLPsbs2sxAxVAVy6pql2v6
ivVTvbdHq6ZIx8TsQK2GacwTS270ugIPqza6v8kfsl7aR93UERiNVgD+uKRtP/pMfhHJk1yotVvT
W/2aZEj8U20ahuiLN84YhlSA9YnZuB2yg4JRWLReBiPrz2pTHPUCI8kKha33qbZy+vtfP9bDMZ0f
+6s9I6LaiFmrg9svvP5MM+646rqlOde9IU56cc/4tTnffqVqqt9bW3WDEfm4n702PCS5sWx1i7r4
m/DjamL/m/KjanCjcSkoVC7Iw+zSnwvMT3+7XtXVUWWdH5gO1SomGXtkI+oOlgt/0A5FbBqH2ybL
Kh6amDtPoNQ7pyaP+NsiWslEuTbW0OqsVB721o0+PqXodxhtMIlWZtWqmeJQg6RGPsZtIBGUwEHn
uqoHlPRALXSvqLlsGtwMcTHcOiN+CLXo68CV17wyDS9ctEFpMU7btsaOWm0Ly+Xdrfp0LwYcFdQC
hwxMZisd16m4sAKTmkDwGTwdZ3y5zmrNJbmFkC9r51PrvhoTPnxu6TnbCu/Pc10UsCp57nVnXy5G
sCEw5uZi95vPubrAr210iaSpfKCBMUUFTo1n0/UCb+WJVIt1wbIUJMXkbUTjk7ddXVI/QhpBm1Kj
01PbQNUmPpB9hQe8/PvUxa3Wbs2+dYxdpRMCxSJn4y4rtdByEUXGJxsUrpQYorRQyky5cJUj8q9t
qontiE+sVe5RB6qX3Jpqm5lG8UEszp1qWTyhJQ6Ct76uqq2/vc911cNZzOnp9xwq4Pdt11Dy/49E
QnSzfdK750o4YzCQEAjwojSDUYvwnqQgAABfkQWi5jrL5VCyV0Mmo6TXsOTGTq2q/XQqj+RSUjxr
ifeUUhcySblJq1QtalVtVIta7lZrGqNmBphSi3N7jWqOz+YAivX2SrVVNYnT88szAcSs7pyaoYls
Y9km1Yj/vFMcwg8RiV1SHiFvPLW7UuMZtUrmm+GrPJx4SolPEYtM6Wxu7f+4u1DjZnWkelGuRse3
91QvvzWvu//4tPT2GttPq0M/1NdvoF7327e8Hnh9D1eykqLQoyYo46GPPRYPPaxycS2X7VBYYwAo
ECmX3KYWw6811Vw9HkXqYLV2e61qDmsTn3MbCwaOsvAYRsErV3XbWUF0y7fSLPm4VavXrbf3uX0U
T0R9GyHK3aq96vNuH6/Wbgf/9o639/rjK/7xkttxc0JPAbmNFFV9NuRtqxa49f7nprlI21Fyw/hb
cYiQj7FGjjZuC8sGxxnayw+1iToRHu++HJrdDvmjqXb8t9sqaZWeDABu1HGmGi/88V7XT/mP+4fR
DrcQx6y/v/GvH6q+u/oVneqkbr9e/RlqN+lnuq/bT70dYxuRfRobbIAn6rGJCl9fJN9d/XmUaHPK
XWNCdJw5r3Vdgt/JwfZXapBXjCNOkQBs8FOtzsg5EEOrIZ9q3xbXjW1pgD1q0Bv9eRAFvNX5+pbq
TVRbvfy6UbX1JZ93Rkne1CNkS9Zn2mK6qDGRbf1zn2PCrWs2GZSWMncixKgSgNmvu6Z2XTIUGqFt
9dgj6z+9EgUP4Ft2x5FkFVLuFu6QHEArTfugxpJKtC7imN8PDRBLQUOvduHgW2dfFumrtbgp7Oua
hdfagan+EQULc0Y5fvLVqCot0Wr5psC/OQdZtdXuDEHXj6E5TxwwV80ZNQpDrkQ+vyO5UBsdDZrn
KDoLlJfxImK/3YPEmCk/i72zPvcLPEgPzohcDMAwMYGi5jCCgpDKqYtaK0ZoICljhlYv9XMvF5Mb
rucO3uguquxv1i82gQIUqIXa5jBCCEwDMdiEfHejEaDcVRhInQXY7S2kG5u8e/p5bcl2F+px7Mkn
sVp0qz1ixfpJpwumi5D/hC3HVeqPUWtqoXbkslKiH0PIp4Uzna8LkcfHbgW6oPpGVeSQrjL8oOof
rqtqq14mD+RE/b2qnPAdw2eukfB7I9gFfx5syN76Vkah1ii2qE1ORtVSHnBbFP/eVDvUtqTB01zz
ZzsoJXxBVW04KdxWUs0T4V+23XaotVn+Vf5MsiyTo3l1ftXabTHKa0Cdc7VNNXtDBn1u7evaOjzH
6zLss+tsQb6h2qFerF6XRO5D71gA5OQj91bFcWtq6hEZq8keNnbluVGK0NuhcUKJVKgv/va3g3Iz
OSQJFtIjU1W0V2F3nJdhPFNgP5594XoMjgxcEzMnITJdU0cxgd8LoA0P92oxNBMRVBCnrj53PBQM
pJJqMRRSf4n2NRj1ATax7HmaceHhcu2uZLuAzrerycaT2/WWc242AYTICYT3PJ0Nubg1h9WKQbL/
2q3W1DHqaNWsQ4rSVQjy/4K1/0Ow1vBtoqv/fbD2/8HLL7uv3e/B2utr/g7Wev6/HMu2XFf4lo/X
lUuw9O9grW/9yzEc33GE5dq2B0/5V7CWiKytUw9GVaVp2r4pX/VPsNYkjmtwtMdmWar1vyr6Eobg
9/xewWkYvJ1uysIzw7YtLDzZ/1uRPgQjYdVisE42PovI8SwfnGV3Fyf2W265yWkQCYJBx0KLvne7
rYNHEYjM9os7N/puIKByjMhQeU7xpfPzGB9SDz4T+X7iidFHn3xUVUzJyVxhPAkzcQjOQUmNLgAT
wJeKYgzSEO3XOLifoiWdD76WoontglqaavYRalDbXS8ByJp5rxUw7ZmPMiUUZrZLQpiwmfENuEyY
kj+lvwRVVmAz2LsoSQoDm62mcn9iruG8dsm0nYQVCBJNj7kdYm2JRUA5IICq/QVB/6zbB9KDRH4s
qC9E2XfuEj9ZpS9OuY4Wpng/tXX8EbEFWsgG817ueQYLq/UA63t9SpPUCLJu1YMOvN/UwxxPsUd0
0f9UVYbNbn5ekiw9JVWaPK22tk0mv94Ch5kf7eqR2j4MOiGC7Hwdkp+wHNQ0RThvo6H6q7Txd3LN
/ABs/LO/QNQoprK8m9a7ZV1t8v2lvtVz8BuU8nfTqRoQUYQCDxUy4XCYKS8zD26Kc0ohXgvy/UFZ
xJ98WE67uc+sPQ4nJaeVHOk6/Qzz+bFvwycYN2EAPwBF60hKDkI8cKCiOGZDYt05gMXsRvcf8ebp
tmBSN9MgsH+0jE+Q+pJdX+rtNszCfYiNAsqvZh+ik8AWutpbPna81WRfbMPbe010SH3vPFYmBtio
QTdzjlWuicPfwcg8FDEg4NF/w2WPbP9DbROiatq2PSRSgeHU4Nim8r3Ss5eqa0+Q2t5bj160Kfz1
IdQQDXe9Dm7eb5MTXKwHETFoSYFUOU6MSl0v3xvtCLUn+tilB7dcAxGV3wGiwxOaX4Dl0xmnx4GZ
4QZ/4PfYq/Rt7hjbqQD/W+gG+eLotDi1cewd77Pe2tDT2hGQu2/80JrkI2Li0K8/tLnHqJG4zgaS
yFfsIr9YHgoCZ+DsNnb11R3RBkZTVqJAxQM60TT3WETiUlTIs5mFh3eM4LKaJCxoJUTUPUo5ivq+
6HXy1yraIhAVGiizhkaGuAyT1yLP6wCEImZdi5bydaOvo2AYnIVPWhrNO79YPhNIOYrCOSwCp9kG
OFHfRf4L6UuIan/ZZANemDF/H5PcOmRldEzL7kcYI5LN8iXmDxXP3eS95vFo7t6q1ANOwLeGGISV
AxYX2xlqWJuZWyQnRudjz+s25bbJ0rvRQvllphV4bbTwBlXdPBnpP2qo78J8R/8F6i2cLKKpzt6o
W0bmGUIwO+SkEmGbypcKkMvBWUeH8SHWqEMalI6F0pIbOhb5G0T1L1UOCa7t76KEsEndIyQFQDWR
ZHjBnumCa9BLyh3Xe969nYiHsHUl/3EsCaEQ1JhH5EX51B6uteHaacxdUsg+EuBpuzRDSli1GTZz
ZxCMZdQc68V3MZLyXYriqWHYsVvy5ANwJaaoYrpANamgmBgCFLc/UwEHEH8qp5+auc5QNlCyD9iq
r9Q9am169sBAdXkcP1htewq/NM6MsGKOnbMFatjsk+GYzMTOjN7+iV6SWE4+h3fRC8xpBlNho71a
4uwK90deIlDD/NfaUUbPrdMXeMRY8U6PcEf2ARYhC6WApMXenHClimTzDOAytzwPi/bWBvXlfpnK
5WWeTQqg4GWc6qhEeh2alxSOGb8Gzr7JBWqO8yUSoISXmioNwdDp6CJAAvIj65hGI6UvIyZZJPP7
tGhZoKOiRrT0zUourd3+QDsWQSgjvOPWZVB1OS6vsTAOnLXZx12rGFKsW5t8v2Q4WjtR16IVT7Uj
3oIbo9N9SQM8x9wqiE0jDFdnLbnv12Xr0PuAmmzKTf6DqAiMYgCtVeQ9YSgP2DnXMX7IhLdtcndE
hz3uAJR7d8MUvYi+0pAuaeMetdRWtykQ0S6LvpCUZ4q8TZDoRLUB5K2gxmtxOnj8NldGNd8XYXeJ
SSHtVh17Bi9vE/CDqXboF6xXfJxvjBpusBFDogKYEO37pngL7VLnYTZDmO2SnRlOyMhHB9bNmoqg
SviEuM33ohDaV6yOxBHtKI9YakF2fl8+jnP9BUm/d+9P/QMEY2L73fwZrKF+mofPWl92eCfrVVBh
/AXPBBPiGPmwbWRwVLPHNoqsOzoDOuUS8UACCMymqmHbOfR4wHHbOTtAoYSO0M49kCb7DaOot8bR
3F0zthrlDYWEewGDSkO8GHChcBjSP4CUMQ9TnkXB5GikLMDP18n0McUi8m31jp2FmzGcRqyYst1o
TscySoej8Ph/emRzXDNoc3B1sObmsRzXHEsHphVdg+jXhW4OXB7F7Dn0zGNbssjqhHn9BIrQ8N9G
J/6Y+B5VEpjLOP6BXDj6m3q8R07MVx0izuxqo7E0bWy16XbdkKcqkQc+FeErT6BxNzVvqIjhs4d+
GNQrB9YrZtnQuwzgzOcyW16zUjw6Pd9RoyMhE5Zox0RWEml9e3GkZUwWLs9LgTtJgy1TO0+nNTH8
Ozuagrki+Nkif4fEiicZKmyjHuJLmDr3yVL0953NfFGvjjV4vIB4xVeYEEUq7kpIOxFixJ++CZZR
wqDjuPsYN+1ZgtX0nAgx3nXgthKKEQbQcsQM84tBQXnEzWfP5iVczaORDM7JY9TkVfyhyeAf9TX8
y+8/FakNzBnHiy22CMe4N3GUyAsKqKZwp7nLk/04LFx4mdG845+AvnniAY2sdePSmQVpi79TXzA9
GjAjFlxw8Btb+hbrW8uNGOT68HnUKrj9wJWcIXeC9bOr9+9LZRX3eujBCNa7u7xYuv00WxEuEP67
IZE3jXAZAU3Zh1TT/K0rn9pDFDYnD1AZ0UzCyKE17tyoCwOz6D6vGqie2KovrjET9Ig+oIWJ93rx
l2gyCbWzDxURg3DKv1rIvIOu5klaZlR4amBsER53KdO39eRZ/jN06HkL/hGnd2v5tCRMydwODVuJ
rA6dbqdhrUcxJ3cY9WS9OOF6wOUxGOE2jD0iyTHMf7+ZT+tkkzLuMWWwqvDkgc7cViumCCvupidG
gcNm9E4zVKtttkhUnkmaeSzMwGe6e193WNv3tlGQzckEIU//OCC7gEhUU0Vnxl9zCFXU/hM6Wb0H
nkvzzq3MJYhcp+eK5ALNy/CToLBiHT6M8+hvw27SL7kLvCgFKVuCTMG05zMmMfWudOyN53VYLMkx
V6YlAdkC/uq046oNzx3kIayYNoadD0esGu5r04Vs7cjAkd4Y2zVmZNHG5QawBDU6NhY8mFFB0q13
qI0e/QnDbrNf+EqN/rLiEwnf+yVOzGhrrxjSU90bNJyEFsHRYJifuqFfTkZa1/u0DPOdbjoMJSaI
TWPjBtPgj8e8tw+AhQDZcjJBqDr+bjGj/ORYYBzXzzljl8OYpn1ARnK8uKv7bhTNtyGMmqAto29g
onZC0gGN1CsPsyx3SfMZGlrkAyawcYUX40+ji4BGl0j9XJQ11O25zs5qYjlssxhuMtREPf9lrCbz
Yfo5mfXXJXb2TWVegDYh+8jRJsaD+blBzT9kOMlYaX+uSS/RuXl7hogedUZUcolNpxzpJoBNgkQR
k6FBJ3m0vrgoT4O8aNO96RJ/7OYP2VjDkKlR1Nu9hUR/9kxmHUiTW52MkuNmL/gHOhtbS18JcNpB
2vcLWR2G4IVIvya6/ojGl+FmtYkyF+5y7lNPBihsW57cH54b7Wwdg/RRK7lP2oAaHuSy+XhXFT/W
2IcrOVJ/5njeHTNX/cMynQhn4mdStvuk6r4zVnpnpFdKdnRV4SYCbymwM93dtcvQATodA5j/Bhnk
KERiUVGHQukDBhjNbnRGKnjR8hcIYnWmLQGFcffRop9SY3AuA1rl7TSF31dnqvYSQDi4pbkr08LZ
dqCeew+4eoh83txniH72nmFSWQ3AcVPk/aNlUSy5jh5dXJ9AyNDuMm7AU2uKx3iwSYel/SdP4qay
MX0nYEMpgFZTREIBXtE4AM3scgy6YbqjaM1/Hpb0osUYRcwuFRqRR0XkMCVbE6BQW5s/czN/HRu6
Use4eGDHNqM/OtAisYjL9Meo2+s4wR6ssLsncso0pjW9Harv07i0UEfDk4aT2MFrzLfIlbV1Axai
To4zDM/QlVnYxh3vHPE4RowlIh0ERTk726jVKY9BJhXZ2nezOugE2MhNjdaOijeEolzIeysMg1br
DlmifUsnI90QCwCUhARoY5uMSZjsUF3hxvFewCa2dj2T+X6JSUnL5DyJ0Q2DWp7nRmyQaKRqIaPY
1usALzcl9gxW4aVbHqc/0YY9xJ27Tw28daqsnsGx+V8SS3wy9LB/RY78opcV0/76mCMew/Ppo1ty
5rKE0pSIKXu5MDdpXqya2by/joTnndAJonrZCL3+amSU8jpJ5u+djlEWsoYgtQbAw1X2Abj8PUW4
8JEG6wPGYlj+tst+ofhu0D8QKd5081zyl1LxFhvxHekIkPbAtbZYSb8tCyDjZYEIFyX2N62zP9Yp
KPNOfPbtIg3iFLijHEaZRmBDsN9NU5oEBtLTfZM5wQiVO8uoZhs6eFWxDY4ZQN12rL70knlXJfq4
F9P7hCfSXUVXkJRQ+NNYvHqISnPdqj9YxWHUBWVPDor8Vn/SO88N8JzjmZcFMxKNnR91AFzS72UU
f0q9xr4nznNZNZLHPC9n4ycMgnfQfGev1/dWuzYHyukTSlinnShM/CmN4R6X5wXTEu7heCLVwnck
UQ8EdaVujxBEeIqonJTFWUt+L6au3q5T+uDq04+h/Ckm3w+qCXinPgzb0M6o5ZwmezdrDR6QVknt
9jQGa+/uS2cGIh6l1AJWD64zhc+Ycmxid27PmTCR2RsaNEfvglphx+xNA4RAqQ2QuJc8bMMjwdpt
0TOr9Bqd6ekyTMdlcALsqO57y17pU4lRdXgquJ7+QUyNe/LM9RNZmkrLwm2BiRiAcOOSUdJ47Bnx
OCmWY+OEXL+NqBluvfohlOOSKGTeZMLmgq5rHXpvMehPMf8d/Y+tyZ3m9G9O4617YHHfpwrVs4PU
aLGa+8lj5DAg0caKe97ZIrogQ/4wYrY7JbKOZ8SRISrS1zlG+FzGhGUwQY5eczKvzMWWS98QGuox
u+Vy0sVLuSafM6F3L8irik1aTl9X+zB1oP5c0/zsACG+4NXzmqzxh9UE/CU6OrDEwrZOZqU6CsLA
B8pVtUgLjHw9IP1Jnx4bbd2Bu+axIxeG4x0c7rmDainhRGOU/cGzwiehI/4qXP0UxqV/Fvmq7cNB
fxwTnbx1MZy6wjJOoczq24uH7EKtTrl36Im9HWIjoSfLhuNVFtVa/j6PZnMbO934HEuXimb6WZrU
AsYGdbuRiJ9w/3sbujaidnYsjybTO2OkxqmnR/4+aU9ObA/fprw+NTk172Nnl3cda1t9gOpfYP1B
uWbo8c1mOqYm5/+M2u+OO58cbSVgYUMfhpm1458ud0ZB2twQ2aO8XTexjxem9qq7MY5h+vRkhu4F
qx3GkEs2BAlGBno/EAQyEqZ0OpX6/fISahW2ThTp63n/otnNd7oiKmhM52J5xTmb8ndnmh6qSJuC
Chw8dZYPwr1rE+vjZHrZYU2oK6NUcYOEf1vUkO5iH3CArr9Tk4Wwc5BUyRzy8uKJl9z3RIDe6wuP
B+gJ/blJ025TpOuKOMa+D2vJeNNwH2hrwwdd6j1kvfPFr8Xnmmqppq47okFUcs0+itmKEslC31pQ
5Q9pEy2bDnsYLnq6lbWmOJ+hnqSJPw1+i0nFSLEi+TjisxiklEaN31/34C66ecRe4HXVdgzJnkdb
yw4Ap1Ceu+PnAv9MFxO5zVQUFNRTNpMnmBE35r4tIbm7FHlvvGYNKZzN7ggnPFimuF8Wrbkqribf
7IFBxEOgq0z1r4XSpZgyca1kKnYcdlvNnMHgS8LNNBfYUnva97rIBVqV6LHjUjqoFmZ2H/Ff/JaM
RE2ajpq3NS+Hjbo5rlo25NF0Mt3Wk6D2KoFE35NzJO1f+tJPAo9WLKQ+KyXdpBgzStU2yoKuznLo
qeTX0uZ1OiQrcz8lplFftVeZHRf3gUMS4XAwYqJnrc9typD/Jmy6smRubYMTBYQmPt1u4qWc+d+u
97M4WoTTTxUzo94kGwiIQAknrxpKBGTuHlTAJeoEqNRESjKZbTan3vukbkbTJaIFoeSopIXqLcHL
//Pu8rPNLCFAGnkFNX58SK6VxUH9YtsdkMOp/0G1S5mmdcXyYpvDN0xP7oaY8MnUcXbtoT2EsVQT
YuYwnWeVpmI+hrSGb8RkLJpIPvenKcn6gya1POqbql5ENSty2VtPzpta2ZWpr95K80GeVjxigIH5
gBkGZ7SO5Fv6YxlWsGrpfuNhYtgohmc4DxY27VIFihEUusxZSl2wSSv3/8XeeS1HjmRb9lfa5h1l
0GJsZh4CCB1USSbJ5AssBQmtNb5+ljsri1l1q/v2fW8rKyQCEQwJ4X7O3muTavtJSj/HxQRehpqQ
MRjnhMLz6kOcrpSl6CcuxazsDbvDjpSk6lmFy3rW2oEZ2RxPW6/NppMakfLSt44dFLJlGwu5mXyd
NQLfTkSRxonjp3QP7S/+eqSRtgL6z6e4uNQHMcKQ598s1vuTV3bXPZJjfsKakr8UZ/0hzJOavA9h
Hgmzb6vQgS2l4MDpkBVCl1bf+6EiOolyTResLcbpxLMIQcBQC+CWFOYJERlchc4JaiEFrhID4VhX
4gIcDAZ6yRYv+7FempgZhvVaRIN+KnKLNMPB26miHyoXhtNWW6vnkHdEe9SoG9qjjjGjNvVa6kZh
R5hvztlG4AM7hupMrgQLJdxnc5qARmcmqfXMeuTBKBdSCSvX4kRpD33UgxIVZD2pGozIDj7JxSp2
je+DTeDxRhsqg7Sa2TgN9meVUMmj/B100Qd//0Wo5ri68l0ZLaaCdvINyMByYaq3EleDesiK0nYf
qevnWYeuYCXFDSFW2KfEogH/OSj6suu6+FG1mNLN7vL7fVqr7K3Udo/OXFmXPNRHYP7w8WomTAUV
iYvtUukii2UvH4Dft8MPBRBK3KcV06Wzw7fJRFlrNAquwWnZq9nYb/QpIsMyKhDyGxxoOMbL4nrE
pDvmXodigIDDsa04QYVWfNWADIFsDYpmysSnIiSZ6tU9tQUquC2DJF28abWlx4WPdPQLBhpX8cy0
VBm5qZgrvsmBy6MxXHrHPI9decjW4mrwcsoX4BeuwuWtGrT4YhMfO2OUMjZrvGRHsgsObmSru7QX
bH2S2IHjdrp2xSlTvxrbAYWzS0MBzdYlRrB/GBolw8Gd73qmWHjhlS9N5DCbSqlyVsXZDUsMy8SA
N0E9W3eqR36JNhcv9UK1x1Lz56FZp61VszNok/sdbvRtIYgLZLWm+6FhjK1eEreGNGInF80CBDPg
h9roQOMD8uRTpicxicEEGibECRjF+WPhzLqN+3zVcKde9NHBZ+B6dxRuCbYflyY/F0hfq2HtGYOg
4xgSLnW46QNr0XVUwaQKyDUz1beKRhqhqubF2Vjd/H2B7Z8iEAQMCASvM8GEQWwR1uuB3yByVj9p
Jlkycq0RN+Xaxx1xV+unOYQNltEx9eUdamwy+qstfKd/PIF8FvlgU0seO+rr6GBJDRpN3SbFJCWh
Ra56jqYcSK4LcsWaTuAX5daPRTuROiRvli3Aq8oqMvAyBkM0MoqIjlZhvIkrCXXyUxSCIJlVHfdu
oR5aomxzRoRLx845NXg5xrb/RnFF8GnAuxfT3pvC+FwvHDFeTc7qdOJ36fADobhRuXAea86q08Jp
s1DgqzS4IbANZdNZW9BOpNMcdDiEfYKWjgKY7Pek/uwszgIbw9K+W7HK4d09JX3+SnXFr+z+2UBJ
S4p1vxuq7iHJmONmrvc0ZW5IsnK94Xs8UG4drssw/pHXJkErIOB9Y6ppvbVbvStsWcNELp6/gBlI
l4k6BpW00Yb1o+j591ltmq3BVwbr/TtOKEgF/dabjYfUezYXCuOJBfGtN5fPXLL1jSMSI5aJSlfV
3jsujS/Xxmrd9syzCweDOv7yOHmI1RxBc+9aPtOj7VwVT3mXks6iU3k0Bi6ynPGsGEhCV/MtWJTb
yvQWk8ApzOEENVn8MBYvwGdczms3xqJUvqsWN5VODnVdhJ+J4eZgr7aqmWNBLuujVs5UhxoGC8ie
MCcgHHbK+tqlrK21JHOQknVy9bw/i7KsGPUbRv0Gw4Lml3Owm/TWWEwrQB9DAycn1MNpp52r3+TK
fKKPfztX8x4YwnOz0GPz8oeexik7Fu0sfC5T+dA6IUyrBCjJWrEHcKbcE2pK9l0E+MQI05uVJxup
LpZzy3dE+DUxP1SMwem0W7Uzzw4nxYhkQN0qN2u9XBcZluv8oeuTFnEORlxOgBzB4RYz+OjDcqV4
u6pXTRh+6TXKlEmzrZriOLsz30/ytaYT4BTxriqba5jnV7Fyq+gITumT2F5+14RBP8AFQx1MSpNH
fKhzjGfvx+iU102Y0lIYiSz1+OGG7VAbIz6Ou9B1Mz/rjK1HrJtf4/xUCPhRIKAV0JUmjPoDNQN3
3INex02uYO8n2srULxQCsZC56tUUjvthqk+joW7pQlwon5tgPXKyV8dD0vGrWu33uV6v3DIPsik6
d3r0iFD7XrPJ7rV+tMZ1VjQUwnQmpBPFNRrIx2b20vOi2HNg2dAMV5A4Z4527SzX5GIwIv28uJxL
izh9qVeIPFCv0Q5jYNghQnjSrbACTZaXVPrjmM56jK2IUwA9h4ZjfACb30FZQnzpMnqTjDhVKLLt
1kMSJW93nbMGScWoe9J7NGQzuJaUCuMwmQ1zOM68U5QZX2LGHu9xUkznAkPMM6lV8GP2QlbfioUe
AzyI6yXl6OzarRCKDUpKqiCCQyxhLfmSzGMTG5SEVM7JheM4d12xtrjdKR1v8D1Xp8U1akTA8zd7
VVM/L5jEEPZUncYR03joLPu4DoWcoNrkEncp75xv4AdBRvlDjzvLEVqhjuQHiESCokmRnoD9SVOO
FTBghLWaGpfDkmNYBlUp+N+4zHGJROXgj+WKL6fIPH+MLdJxvDVJNtOslnR0ERJGYlEw5TmpL1L3
1a/KvVvySUpFXPLkgwS64BDbpf8h2WSyhg1EShPntA6PxEtpGQAEUpqedInsLBJBmbXEJ57fR480
g8wBVYaSO8ZwniMGe/pQUIoXBhmjQ/k4mhVejo/bpYbYfor6/btC9OPlU6EdpbFHp5tzi3CtFJnp
+nYT2u8kZLlNMpHlQtGrS8Whz/iI7C6GKg5ZxPE2zNcvhtn1zFzLR2vUEjzyg0YJTqQ+lg5NusoI
N+UwPKsdWlljFM1CiKi2kINK/WfkGMTOJxZNIFvjaiQW0coBGynzHn+XiouShRU75CEr6aGXn7CD
/g3eYiI8pUtJ4YwUylhamuyS2vicK5wWt3MOyU5zqjaoW5Xz9DDCtBNjbQTATDdEPl/XcUZllY25
kLJOvXf/H7EeYSP98t+I9VzX+JdiveA1/zp9bV9/Feu9/83vYj3HwliN4k4jk0IV7mko7L+L9bjL
cR08h7anmdyBIO8nn937zaUCCN/IMC2H8i9/9FOr5/5mmsjqVJ5Pdw3huf5//+f7/L+j1+r2PUmo
+8vtf5RDcVslZd/93/+FaPDPUj0T1j/BLrCjNRf5HxK0P0v1spScd231msOYgVRxUfav2tjsXNvF
PhKH6IstkOTmkmyoxws3njLaW7rI5UEbGUTBd+/hcTUp8WBFRBwW9abUtJC2DhVQMqc5W/gINzsq
Y/227vroPJaIRgThrc7I650qvT93RQvZPL4MXaXslOjFtaEm9VZPH8a2h3PiYqkxlF4NtCb+qtIA
2neOfT1ZS3FMADMlqCXP1MvLWDU5zbjRFhbGaybIamZnASjgI/oZpuax7J7NmSCjmo+lUREf8hes
hi74vmE/zwJtueCZhZT0uBhqtM3i8Nol4GRLbSHbtjpNJ7g1FLBDQnBKax8WlnVfpflZjVrmUAOZ
0WMYr2d7AWmzUhJ1kuaq1axwu7jexi3wWwzqSkO4b3Zml93qUfRih7l2z2xYNP0vYVpw/loXzVeX
h6Ei9l0RMUJ9TJ+ASUXjmylD1bkRqLJI/bKq3cYtafetunU/TSS7YWvJ7sPI+QIlss2vjNauj1Pf
xdvW1F7X0pn81KmvUX2AEUOujCC5I7qcwPi2S16GimucooMuIv25KrTZhyUBIXWC7dnXO0TrKvXr
HfvQW0a8uW/UFgVM6IJ1VJNurPHb71S9fySGkErgTKaWBZAutm1/dKMfVPjiDeF08UaL9bt21O+s
bOh88B0x3dd4RA9YbXY3dKWvqYpMgRplbyjVg9w5raNqoFComEomUAVN+yGEuwnIzG78rl3OVp2s
Oy9tfsA0ZOTG0DDIbCwExNTexrwQ5W56XU5/1VP0ojmh35VKtFkM5xKOw5UWegJGUd6PSQ8Fi3kI
nMXeZ1yTIrsAtLoIIJUb3ekubLWluFjqt7YubmmYnuhTCOgRQro05UfJlujFs8PjQkQ5yU9rlR1z
w7jLluylscivc6oKxFKxdRhXPWZj6M/AYXq6WQaUyTBTxWRfOSBjHf2EC3sd3oA3uJmNcBs6jG+z
kE8+DsgvLYb+3QAWFcv3rhgJRVGaVWCWogFFxMGIlHpbzJidBpqG5LoxVOMYJ9pkPlTTRDZT4xyG
uvUIEJjm4whWFUo1w/XZKPfYVWsfvxRYIHU5Unh9sDWurczXGiFNe0vdTx7xjaj1GOl62k1oKohq
Q4UJt2NfLe790HbTjd0Wl0KlXrHW97ayUOEO852HdLTU2vjRIChznpI3RGxhUZTHfLIOobu6uDf7
5qazvUO63NM964BXaz01JPcBSYuTU+dHCeNzAU/2fV7TNvLqyu+K9ELzxYHThlcoLQgWdEBrBTZW
kI7ElU1GBvOx/tai0b21ro08pkhmQJzjpLOrxblNoehKlSlKg1B7WibIz5E6fioSyDg6g5PRYQA0
LLq7ITGTPDnNaWF+2hRITGWCV2g3dw1OmwsKPJpjNFaQFi7RNjbKdlsmtbkvKqRu2iI6xvknt/HM
Q4GvBdxbtwszg+bw0K87M1ZvSILxdsD/pgbWb5jE91XcrFtmYve0hppN2hdvyFkRs61RSRdS++4k
J6XALzndh2hNRhFsQy2fZljkabdOo+WBt0zX43KnG+m5FwxMw4htn6lb4Ibqd1h35OHo1uOql/dJ
hPwA+BNW7CG0z/TfnHM6j9oRTBIRlkW0ozY2bPK5Gs6EThe7iTcA5bU9J4PenvUJe26vrD/GTKQ5
LjtjmR9TzXI5N9DlHi13b0R9T+MtuXPmjomZRs+2Cl2uG05rn3UdWEQ9RIFTMNngxK9r84Bfc6bb
nGOiot7UHwhdPJsYiP0sTD2fvSW7WIS7a9ESH3PmPFU2WfvBBYg30nyDLpusAfOklqxQimqF0b3p
DlzOOoQlwkBTOSd5Z1FV12+V0rLO5ZjUEMOEuC0nPAPeHUkYKS+n2E56KKf1uk8JqwBwSnFqUdEs
FExW1wKA0hxv4sYDjlcaT96wpmSlOt55GUHbERJ1hSDJohG3IEVvTTtIetN+fxeteCvy/TTrW+yk
zkneKPppPrCjvb/LMs4IjxvEdJVp3kodh2qShWpbrjYJGqz+EZbwSlat8VCphh4oQ3xYNFuH8qDf
zcKzA/fxIyNXrsnwXFNZuk2fWkwW1/GtsHDIV2RtbPT0eczZGto5eeOEC7QoOuGKmrdRacJv8tYr
mccbUSI+aqQ04oJlcq6sV82sGv9B+7z+OwNQ3AwMyf65WyRIur5Nvvf/qN7+AeZnKL4lX38djL7/
/c/BKFQexkeea7q2gPyIIefPwajzm6Y50FdVg3qbGI9+jEZdWD6mJ9whmuuSx8VdH6NRooIMnTtt
y9F17vrL6PNfjUbFy//qG2EwqloIKCmpEn9pG+KT/+obWbQy0+JlVg8K9S2UKgUZVeuZRs9O5Zil
zr1RGRGkLiM27dXqYjqP94idKcD80BXSeglISZAt0ic/TMDk6oOa3PTNs4ZWp09uf/mafx9K/zp0
psL8N+8WjRZZqnw9OnaKP7/bymKM4boR73ZWTzC2MA8X9a3q6GDBzefFqy+wJLeRmHU7B6VQP4ma
Vr1eL+5IE51yZoGQx9QPa6FS28jAx4ZXCfiaifj4xTQphDPrBhg+MNbBF2G8duhVMtotcXjD0zSc
ErMw9KMScDpPt9iEOYhtPCKjaGY21XfxmBFVNzl/jPMoElveYfJCX+VyJ16qjxhDGBcX5rfYJB4i
nrKptb14B/QfSOKddpOFJ9odtmr93eTZf76pBoGGeE/iDco3DDChUi1yuQtfPCbh6aJmATFvI9rj
saSrhXQh9ITRC+sN692EvrE3eels10UYcFz1RjwmLuxta1HB5E+524SrHYEPacRDI7YxWV6aMnBR
YmXzkeqB34B1btoBg0S7MRN0qEX4YncNidw8ByHyQRNTd2Pg1/C3DXOUaNkTsBZMhYdYVvf19Iz1
6GAa4048ggC5u4ZHVwJpL1526tU3naJshN7eMG+s7mxWmHi7Q1byBLyGfF+8eKNh7v39o4rX65SZ
Yi3XbHzM5XgQd5kGfk3+nQ8MJjt6yjpoefkBeB4TOjKw/r34esRnFy8uPoOJjQld1E6si68wFOvc
10H/Q6ebZg8qb20xykcTv5Lexh1qftPh+1L3BQPoAU5FRNnXZn2sblP9IbSLgJakjyAg8VAsYwUW
N8WDO23eEAl3WFRJud40cNXNdNwNacF5vjyL7SFZveMYYgx5SXgN8bxdNu4SxJMg3uVT6Kx7SNpK
tBPiXdnMPH7+qatj0QBHnk3pNoGPSXojwk++P/G029oUg7dxl5lI1hOtv8eOhOCQXijvQPwZsS62
90UjHSqzw8MoskFh9mzSsfpapNrGsyky2YguG1DK9YW5lq8acfB1nAuGxdmnWQkfvIigdYr3L1lX
bHONitFi3IZF/jjVNoU+JN+ly+CgI5B7ca6aFk0qA2xiNX0n1q+GOSHYGSQzSpT91FM7JFjtISuf
9Q4duJKEDUMHd+EzTd9LMyJ2sEzxG3DAKFp8m2vGFrs2+9mwNab+Diu1XwO/Hiri/jLjhpNY5P+n
iPPvXEO5oOnUPf75RfRpqYqkjH69bv7+N79fODXV/E21uPyZlspzOcavMXtQ8KjUuFwGXFPaKn+v
4piUfjQDWx3/qSZWzY8qjqlySaU9pqouegWSLvX/yXVTXGh+SY3GmmGp9OTwleomryMz+H6xW2qr
3mWt10zXRvMc94IUsGmUHUQty7xVi/eB2J9KSL9e92Ri3796NUYDv16kG5DJ9TzxauHV8jZD6n+s
ZoR0m/COjgmzRuupys7RlbGvHhDyms/1NnmN9snRxHmDrtcHh3yZHrXLHDhHjEB0LGKa3du+2lbn
X37Ev7lEazaYwb98NYxY+N10w4BhzI/3X0YUEKLR3GtXTkcTsRYsnFIsvMmY6QMKPhKyV9hUPZM7
o3xwunU+KsWCKnVorPYkuwFyLY2Y1kVzawaxbmkB1z4a4qg9AfSwGLWVppqpvnBFmU9KNM0ncBUT
ykHmp3IbtGLiyuylDpoU0WMmiEBhAxtoFZQg6a2XC1pv+PZLwRMyNc7YhhAfJBI3JJsJ8rbEMsib
5NTcloJUlImALlvQi7CVC+kwjJmPhexX0DKzd9FaXUsLvFwULZPJGrT0x6ZWGukRIEEPMGYv0ISK
SZIeBgl5GIaaaZ7EwoiXtASjqQTWJLsWpozusuVSblCFhmQVrKdYUJ8mwX8yAEFV70QoIXoSRX9T
yJ9o9zTvN7v2UvUwpST24JcOg2wzNIKPoAki1STYVLKsL6v8jkRXfdyuBNkKP9sTYNND36j6nt4x
DWGhW1wtFa0oaWhyE70OFU2ZbtjIX5IvEsoQ9dmbSzggGPTmd06D3P5xU/AcLEHoUoSTUH5c2eVI
JcpLfnL5q7iAvph0Jvhef35KuRZKNJhcVQUvDAQQhHk+nPyE+gcMwpFYDBXsGHYvFDoNXRpXQsk+
Pqxc0wS9jMNhuwh1k6JCPZNriaCdjWDPXME/8xzrUd6XCzZaR/FOUjMkP4Nr2k+8hqf30c4dqsd3
2obh0qlb9rpgfliCryXX5N6hW6p+mPDtyu1yE7+46/ce+3wkuXzv2JZQZNRpMTo/txupZEaKc+q9
xkI4Di9OkWIv2XyaJFAuEmy5RFDmZi+Z0aC182miPJFVJWVU8R7kbis5Du9r8B4KiwiUX/bXmh40
Qg+xF3eVoEMibJPvpvozvUZSVD5YNAJlzEh3tSiqsNOELqeKAokiE29uygXGyV9v/uUhubA/tt2i
BCZWYnROgt9QZAwTrLJ1iMqo9hgeaF6Je2kNiX7in26W4aJvPI/seQZeVtAR/0fxJtS1rfwTklac
bZ0Pzx9PL9dEuhek+PH9UYwCOermhag4k+/rg+4o1+S2d4JkibKUKjmCUrlxxdpGKdXLt78AJt9X
e/VVGZXimEpolBDEybXZTOv2Wa4uUamtW7kqF41rfUWxO207SbT6uEPmgzYfG+Xtj7sVF4dcXrpp
IL95GUEqv3nbnDQOO/3TgBz62HCdRa488QtHloAsYcthnrMyRpTQyw/CpfzQujFmey9Sz+/3mrbA
ysSLZMYK7qUe6y5JIcZTtcyEIKTGJVzImqYUSyaQeKx8FnlbQmI/bso1ue396X75m1IZiv0y5aj/
dGdvqMpuTgXD5u+e5mObjtQXqFrb/3A6qo3EK73DSt3JmrZa7nyNBQVIUktVsb/m8WoHctsko1bF
vfLm324rhCDUxle1V/g2CkWhYS3/roQnuIgP/7d/K//s455K/t3H7b99KfFGPt5SNFDr9PgaFp1Q
I1V/qzibbUdxwTVibevMdX5QSvWZcCZr+87bE310yeBDurVxckWf6/2oq+yiUb/J1oo8jDVpR6QI
Sxd8cEpdS/1k0FXZ/UXQKJXBf9lGCthrl9T1Vmoc1boCvtmlqAfEZa6ceqbp/aQPGyMS+gqx88uF
VAd+3Pxlm7jqtVkzc74SuLnUCdUtEwEofVOnkb0E1amz1kM6NcUO1scR7XDFfLt/4esYj4qmXlDw
5oAaHcrvXGnVYuScPt6bzHmz7P3VpQTVkUdQY1a4OrKCYLPZo5dj8fW0LYU6i2p/KVg0ek8SloRb
jpIhI1djAZaRi7ZHBxQTWhe4OHjnaQkPiL7lt2QZSlkdqrJej51+LWX+Hwy/zOluUo+KZ9R11raY
rLchNZrzQNd/md2vTYczeXKiA8zw5eCh3NUq3EDR5zjl4CVy5XeMoecMyMrHOvyUVLQgJdpQ7A4G
TM5DO6coPDpl9Y6Tfpk0LiEd2dLUmbM7hDOPPWPdZYmyUzKdq1bLTiOCq70VxcfGQgmnKQjj5GI1
hxssKxkxf8sBcap7Xbv0f/T1oSlCHNpLcRqn+lNClgFdTIecEiQAbVg6d6lJ8Ibek1Ikpb1y8R6l
WMy/x0K+35HQv8kIJfEl/FUufoHBJjbIRzeb6PHEQOV1h0YEAXC+2q0trkzzMhHJ5zs62Qf92h1H
d4pu+tnSNtZEd2PWGbfag3Njr/m8r1ULM5NWaG/dTGaeVFTLhcSlSqXru8raGLX9SuO0rMwf9azd
ljlaosxVoC+JtSbFaqvFcRvEgt9c8Amw/wv88i+3PRXhC00usTnzQJHK+yiAnUcc+PuPTfIR78+B
DYH2b2ejxOnAZ/mduAg1YgE8GXW2XB1gEaDZGvvAMYU6XJ1ECKt8aC3ofPJBcm0W52e59nGHfNz7
n9B++ZGnZGjLbaIHtHdbul11OZxcsVDX0uTrE6vs7NpGW8uCLmXYn+Q2ghm5u24v44LeRG6Sd8ZI
j4ix5mHYgSJ/bHh7+UDoCW6hbTuF7rEcrNs5tE0019ADTLLF8zac9pMNWB8WrdjWt6+RK5SANSNz
uckqNCVANJAK+Rd6oz/u+Lg53dSMcGno5IQ5bsZpiymRHYBWkrPX3PE630fprjfOGimReP6eylc6
Elckz9ER1PddYD/k10w7PimUxfR4E4zFp4UC4rzv0y0renhubIbnwdJ+6qZLm1yLWRIl1ui0jI+D
/nWkKRtn+9zdZvo2zh7N9EZL9wXBhsq5Sm+cdN/rHDN7Rzu7BG8pIcf3pUxJ7LoM8wWkZSiS+M69
cnQ937bucEZPwICSI1lVGdlZ7byjyz3u7FN5cX0R8IUF6fsaBc22eMMW2/b7AbWU8tJWG2h0033v
HK00pT9+s+CkzJ70dkNQXBTEn3EeNt9ofKGRHHXahdsY4wDlos2cbrCq9coODaoJtkbd2cVxEJ68
XUanzrxxcUh9btPbTv2WX6m7enOxTvVXHMTX5A5xiPqJTyzDyfLTl+XSBekbra2vHYLebRUotxZn
ItASL95+9t2j/kO7w8h3zJ7RRz42AYEIBw9/2Q2a6wP8l01y62yJ1bFvmXRSWju6QXGlHepvCRPL
/hpHPlr+zATKtguVI75R+2KMQT3sNEbYPU6gTRh8w41zUx6t3foAUdzcZnfKdfS6/Igf67fq0hDU
sbH8dls8w7ZBjud87suAbJ0H1A/BKy2083F4CY+8q2S/7oHw3glA8am6PRnzwdlTn1pMuB6k/3HJ
Csi3MfZlsbWbZ8xfSfyJKDAdw3NLE/kQ7iiLA6veF3O7AeFs3685Qci++sOs7uLYX75E1Q4hO4Ag
jC6UjhEqTsOBGr2R+jN5VRQHZrrHmLUFsaTW+o3avrTni3Pn8bHKo+2X9/Z8csett02O2hQo4ZOx
Hqpov8IERyXPzvF52K3hhXS6Oz0or6Ld/EJMW/dDv0SIBboAUFKUBPUcLPfo0G1v18+HHo17eMQC
VdmfzGpTfjXqs7ruvvRFkKIOyA51dT3t1O+1skUGvo25kor/E/SK35wfDvpn6NyIThyYuueQofDk
GzfIN7PHZvHP1sOIiutMXmVQPVk/0FpvutTv2JMu4adIDZwvoGEWZMMvHqYELKSpb55N8zC+LA90
DXTzoF4Ye92hE37FQkdlQv3mlX5+Gr+q7JVEg1U+o599CWLb96JjzhjF9mP0Gi6VUrR4G/2p3BOt
QxqP82h/G++KW/e5Oc5XKDhomtflhcNfGeE2BNP9aG8ACZF85bev2LFNDd++H1bQL3Y5HA9zzzvk
6fOJSb+PJv9k3JWLD6nAKw74vpNX9KRfle/5rbmtfCZpD/pz9CN7aODrIMIffHvT++F19tQ8VWf1
Ds19tCNVGtHGhlC3Q55scNYfzetHLED3ysG4TV/LBhg+ToaNFahvSRnYp3lXbaFgcKJpP/f78Q7/
0lk9Zpj7H/U4GL8CgMmOYPQ25lZ5Vivf2aGr3QzB8JBM+JE3ms+sIF3gcAaNRgaZn3HKZgJxN76Q
VURHwuMj0jXYqJco4Jz6ZGqnbBPdVxS3QShvC+rcG53Z77TRN/rOPZR33pcs8B4xmwbrIXsp9tZW
qbFK3RgdXvOt53PSDCLAvP4ETsDHPnrhcEt3FOkOEU77J/bDC85xbUPp60RniyNfT/frdYohYN5Z
+/nue3iILsw8D+Vh5UDNM9+97Q/qERHv2EK92lAnLwxf9TZ60NzznR4RVW8yvBbkDbKnRge8yNEI
KyNIOaxvvWc8+eASqsjHSoc+0mDP1zfNtXMILR8zRrfHvDrsET75zT79Ml1V7WfmXinOU57R21lP
uE4R/tRErF7cIDo2l3BXnOxHAi3dvbLR4In7NzR/HPLcdrS9uab4Jld1P6IcGVK5374uN9nF+2re
Zp+jq2gffys137oGDDL5H5c/t8RiJ8ZcTAc4bRRj3h8oHpFA4bT72AivNRchGlFPkP8rfDymmBsN
E8HPSWcP20R3n+3UZWx9MO0JZ2IN38AQIQ6k8lQnuRaJCYlcmyyjxysq7iZWMyEVHjZBZoLvSsRj
0GAyYP/nfy0DJJpOZ1LSW2lA9iK50lV3dp03IGoOEyps/afhj0XaIhhVDExOck3egfT+RalUzCuN
2xAT1pooR9ddnGUkQFG5cieFzsNqcqaUq2h2101HHHHg2GaHIT9mwDk1YeVH7jif4ho0GISoOOW8
KxBM8nbocBfEN1R5GUBrKZiW2mkppZZrAIMYY3/cbmGc75NYPeOQy4M6b7HL/xnErYqbH9s0b5z2
RTvchuoYJBo7v73wAzM9YabbYP4MAAIo+zC6we2jChQmYxC71I4pYLm9BGrKRZ9Z182iaLsPXbVc
I6ebX0lUHORCh2exi0f1RlbZpLZYrrXSnvax0bQBsjoizF6yMm1Mf6q5kootKsG9KAnKNVtUgxNc
04ciJpcPuXuuGuHO9USUwUws4FJzmQiHujm3KrorOoVf1eFxhoGOB3EicnP2CA7/yTtW3ZJuXAZl
pCyTga6pMK8h7kuBlmAh0NFj5TF2PXtAgjPjw3i/qU4wCui233lj+ACHRoVFNdMJjlftoW7dZkcP
YD7RB5hPnjYbeyOBdraKX7w1radChFiMKHSIOhP1OqJPR5A2LlgDYZD0xO/1sfjYNo5ovfTwUk4i
oWUU2fOkjS8B1vQHtcOwy6yHUCf7MIpCnCzRiS6Ib6Fh9xOBVTUlff+9ePxRTNb18cWyHE6sCsgH
HM/GqVz6M3PfmDNr823pM49jZOhxSHTG09i5GjM3FmqRwsMBC9/hO9jKsqr8geXi4ybeqYQPycRQ
ZUwuf14JQVUWQaPXhPcRT7wLhEHS6kXRuZELUWa1JNce0nxQCNQ9SqbQV0iap5chKqxSWv5+21Wx
SP6nGfdvNeNQdtA9++fNuMekjZLyzyoW4/2PfspYrN90k7oUCmnocULH8oeMxTV+sx3HdExq2IJ/
atAr+xBVm9BIqQWC9rF1TfSKfspYYKOiN3FVxyZg6n8sY5Gv8mtHznR5fYM2oU0/kKaT+xcAqjva
VYWfTjv0a3OH3KbBu1imW+cCLAatVZTCPx7KPTPUfb465x7kkskM3S4s5p+FwURzSZlyTtpiHHXn
uhrhOOnzdJBV7KpuqV4wH/OoYp2KWvnctaBaRuUzRVvIK8MQeF5MX5txIVrSICegINTmTw7GhWhw
T43a3dv655USPDOXgllsdUXze9g6hP++rWv7VIfzc+jUKuFtlFmXCNBed5s8thaIwnY6rwnjW0ev
X9Iu+iYbBuKEGdX2J1KCLm5HcQv90XZUjstbAl4PSVG4IzKTsZ/jjAt5PkypRCzMRI6nH+nU98PS
vpE+i05EyGLCDjIL3dnGjGfGFaZ7XE30craTxMhAGBN4wPOUsnxzCtXyC/64ab2BwENmCMvQfE3n
PET4kn5q1cfc+wEP98FIxqs08T7PmuFhXCK8WFol+Pk+JSHjKcmZlt6eAs6rkiKktDjo26JmJjSg
kzF7xfWreEUmo5aLCmsuRjiqhmYweyfbdGLmRKVJAXyKCEVHn7riVswS3j/dScQs7PafsbM/V1Yw
mDkKCqd7mz2nvtSJfc4bPnYxDODCqW9alZnc6pAsfCssK8orQL20eIx2pRcdjCVKbgq1/1FP47CP
Z+xLcRJ6j7hmtUeiM3BbayIRiFnAVGiHZQpT6FVRQQy2rR3c9M7IHGJxvGnXuLF5AyMIihgqSFqG
A3nQ3q1Egw8KA9nVoDRQl5/rBVOJF81cz2M8brQlz2Myo8VosFnBi9IIAVX4uzHfV15gMhxhp9Fe
hhBZeyg87kWnP1pJGe9k8yyZW+8424fE4ed3/z9R57HcOLJt0S9CBLyZkgA9RVFemiCkqmokvE2Y
/Pq3oDt4k4qu7moVCZN58py914bRHpZ+sidi8p8zBS+ISvdTUv9VvvYjMA3tJjOfIkK+fXY4qjOK
MiAyS+VwLPWry/+sWkZV71bMu7+e0lTvhCVfa4Ns/6k2DABOCaccjUyl0ELerU82SfaLOOedjT6q
Q95Zu+Vzo7J+VxvLzzybExxhjEWBHC+Jy7jAW181Z7ansDKz4X9D2d9JbFfOMlQa4q/fzUdLFqhq
K/P8f3PFtbiwpQZdN3MOvxvvXHymXfBpE5cTd/QO6IzZ5fAnh93DxBGJb0deJP0rbw1NJQa9I1jc
dIr//t/dk5JYy/LCWEjUfwuvfO9KHS5uETGh6KO5dTJCbqGuTDHH/7Wm+f0l1oojQW8AGVd/1e+Y
MYcJif94LjnteSt1PRPYj/LRp2XReJjiVt0rkVH0z1/zbDhkRL0iWsYQko2uOsVVpp/iMqmjaU01
qdOkP9ckonTSBU+SuQ/4Ud3dby3XOhoDLzIvmwxRMvaC3hGcjDj/DCvF4RcxDtQzgiGijkPN2SjR
B0C48iayoN02BNKCH0Bhu+AOjmCpRl2v1QePHOktKu8W5zEhZRmurF1HPdi268HUTSg9EcH+73Om
DvpmMe1G3NfbSufUbzETjdtZi8Qkvn3Ry13PH/otH7qSGnnNdlB/f31i5moWA3e48aenHKkPTQwU
rsaw/RUTWB5N5MTj0uKMy+sM92dh4ffzlsMvQr/VkGGD8kQpJ5lyT1BF1uhuT6u+p9IqCU83HpMJ
sYRkKdh2Vf+zeGa6I78TOIg06XsZ7d0xWGk07ETbNs09Knm6yKaZLU8gti+uVCJ0Sk3thyNUoe7R
xjv0gFF3UxSeOhucBHh4d/7c4aZokpcOv8O+CJDGx0xaWRH8MJsWg9rI3rucAk6mk/81F1o9rpvQ
PJqW+jz0RRq2uPRXy/7vRoQY4tonoBeY9010nfLnCvUgIbD5HYJg9zAT//DUBcE+Mbrubelq1q22
//z9XSJwIXsW6mxreJ/QIV9No7cflJN2mLW1ZF8buXEgzypBuZ1w1WNXhEmgI8jPDZgHrflvGAWz
/Lq745yZbDtF8T2ob1PUD6LLEY+WcGa52H0Yt4H1zqXd+JLac0G+cqlKHB5mPlwlwMBdpRjrdEHT
NOyaSArc2EjMjT1l7TZBq+EvZrP3M0gKOWe7gzfHSVih/GfKTMOztwDGqdoltl26/S7o9WyDrS95
TMQPkcPOuW7J0yaF14jELB87pXyW/DblsVtwBPBOXes5+WkIeN3acz4dcsM/Og4+cDPAdO+K9NIB
OCU6G4RoNefv/WDrF4yyzk5zKwuhBFAsqXrIab4NGLnWbOyMHO/7ZOgjs8/eXGI0NpnVz+HkxJL6
v2gRoxX+KWjFu+uU1SWRCOGaNB6ivJlcggp88zTUgw9eBEqUs4R2XPS3uGpuIqjro/RwduQDwzsC
aw24TRzHy+JvZbGLDKvivs3985Ta8miUAS0YQz9MVGSsE7I+KxhKh0KjsWwQAH7V+Vnh73/gElaR
18g9ixKaoDR/FKn5mCk5PldW5e7rPnmSWowaMBuWBzeoqmvT8btUz57Q6dMw1YOXJLGOmma9xUMe
f/WOCXdlzBtcWNtxzPLn0VLk3NhY0GclkbYYA6fQdPjuln2hT9pJKJSAVg9YBHBxDlipwBm2EGOr
d9gnRlvDING489Nk9Udykx+zqQ7uNjwawDotWv1zYBEeiI4UyYJn9Yd64a4q2VHGGYyk/eGl9mUZ
jSVYKH8pvjUZPFmaW95yEFTSGdtL4nvLpWouEmU39mH4sNKbr94wMtjtAnsHdfmmvJ5o8vwmZyuB
LTomUTfyh5RLXdbE0ycR1smjMVT7ymwZDAz+tmp4ZNGbPHOLTkq4GJkSPDlLo3YYtz7GtCxDI6jK
1zKxr0XGKC/PYAdOOS34uVdnvXsWqsMVYU7Fgx0LPVxKoz6bvf2MVZGEqLLTbkJfxFVzWVr9r6VK
kkeKCOwTeTwfGPjus4wOXJNjRmo0T76OdoqUtMvqk9Gn8lX6OeOhGWOyUq3aoIqBXFW3r6XxoaTR
HZKJ28MZshSdd/01emn+wu0wPRuepZURjUiA/ZCmxmXI0xy1bW2+E+LtW9I9B4OqcO3M8O2GFLu8
yeYrh/KSZeoaV6N2anoTo5QI1E6qnH2/5SNYmmj2jZ1alwnH9CGeg4s+66SvOYP12vJ8YV5zloiB
6XfHYeSWZlMF0qdxDllSD5vemqr9VKf1sQBkeJ/H7hZkyx2DT/eihDlHLebna+5pyUnssk4rzk22
EPqGXgVWnPnF0kfrKh1e03kgv49OSSl44qjCykjNSctv0+LiteWfbA08tLTG36hMOh/5zsmTLxPr
2k1QIjLOhgdedjTiDHbI2yKtJ8x/TsSC70UwdLOwcYCMon8Z9tTN3V7rPehqKqENBSQQsMvQHeA7
5aHKGaSY/WI81w0/Lq/6+D7XwzsOQ4jBwCVfdXPmg422+AvWk1ev8V875dFhzrfa7HWvVWaAWptn
VnUMa59we+BNGFpyLp3C3FaeiyFsrH88iDWnZKF34daVs6v69pVxqt8YAs5kR7pBSWgtC71N+loY
L00RwiHuV1q8x+4BOngeOOhkrnwTZQ5/Dk9b6DhNDY8GnTKrHctUR1Q3M9drKv8xKqYzOgGFahlr
WkNOQTy6PB1cVw0u565CJ3eMu/clNrqLnSQc5SQ475Hkg6NTAoDShiU0M+Geu0CtZrqq4IDn+R+C
4Vda0M1ZFuTplt9dclTVm4wB5x537PxQB9k3PyU+Vy3WUxJgnO8xSMybJcYesAtQZM59kYpn42Pg
bNiq5CmZibBQY1Ud6lL0fAm9PxoG1z1L7KgZvIUwcZLbtKqHFaMEEm/AEbtCeMbeKYb/ZqsWz3k+
21vLY2DYjVNYWhSHemyFNq//USnr6iPS2pWtzWPs0Gie0vhxLOK7FA60OKn9VzVWBhaPMVp9BLYd
REQadAfc/Qq70cBoe9DMbZlM9sFfmkMT99rV1JZLxvbZs9gzOIybTeaLJaxqnnyRlm3Yc0VT3dWu
VF83EFWcjEwmYZ1PWjnRhSdN1ukRk9aPmJSx6zPXW+1/dKwRaO/TEV4qGpv6OhfuPZXDC1kY+YHy
F3bG2AScgpNL0zZ+OJggALCv8UokAQwkfrLXWv85sSf3rYkHM7Cr7MZyQ73RGP1Tl80NzHQB8Chj
bsQqOTCvzeJTZXlEOSYl6CMqDOjeycNc+vIh/qQFMW3yoO8OJU0MEKFkzFelbR2HxbunvTYcgIbC
eR0ZKHkuTlF7BG1kQt50GJuwM5lRL2sBN9H7WCxBS9UrXqtYv2n2yLMoyotQreT+5HubGasIuGtZ
k/HdHHi49VS1kZOjIvXQ1qB3rc9aMvKqg1Y8TSX9d0hqZ5krLnLsAVnI5V3zeDCBtaaVbkZWM/xT
0m7Po5nz6Sv3u0vQ8U/2itCtBv2kqXkAwjYFR2PMQN3GCH/pvN9z4PG4e5dt0aQJVZ9l4tq1iz0Z
EVM0LqM4wP7aZHkGKid2rBCO+uqA8BkVLeUjAbt+1NS1uTNcn56s8v8MQDHODhLGrazMc+yAmB3a
fLp48XSzqyGaPBXcgyKT1xFWq1auFDnx7PpJeoWF8ahriTo1Y/2EXw8DdpD0QGI0+wrp71JmFHrC
9i61cIObcBhWVeMuKNt0vwy2fda8vzrej7OZIzDyspZ7SZdTr58n2VunHPXIOTaTSLpFciy1Ij36
5sSx2wSWkmjubumt+MX2JYhStDizar6GdWqeIb3oPPE54m9CGrSbhfnQj4zAjbqrHswaPoild+Uu
cPIu9Ncd14sNlxWzZGi5MNkqEnmfUSmDQMr0A7Hje/CBPVBMr2OeLHFa2OZ5rP3hnKVWaNQGBaLf
vyzBMkbJQBiIC/kr1EdB1K0OSLwC5ouAoDj0HjMwRhhfbNVmVBrVQmcaG7ZI5FH0dphxCjwatvua
iErumd0zwyYNM+x0oFUurApGgjWVS1sUuzlgtJRj0t/i7n5zu4KyhnyC0OR679gCNs0P2QrzfVZO
uVXj+NeYxxcia+19ljsHa2qdaEntf60e/HOK2dyXRvkHyU53FGrYBU3mXkFdQN11GXO1nWu+WfYR
BVPwagbVN4B5/6ACzMSz0awCVloqbnsdKiixdtlXZ2lUBMv0svkWRv/Mlfiw+5KMm5ShTSruSEtR
ZK6QIkhhjORbs1re40Q5R945K1xau3wqLf8Y1Mly1LzsMo7yzaD3ERlo84+OqPEGacNZ05g9dR1Y
X0UwyL3WsKsR/JM4/fCHX2BlQvEhae9ZZBbIzXGnTYL6FxLe2RmnHrflyszLk1ua9mZoj0u6g129
RaW7z22u6DLRNozd7tP1SsYDub0ajoG9eZl6qrT0eR4pPZdOi/fyY+mzkeO73E1ki4NspiVEow36
ZdXskCIWLuOLJAfRlAwIHoYhVRE8rIMwV9iMaZAjw+BiS9a6j0AIr9Xs0vAbje9WlXX0CFL/fZyA
kQCnYyvEC3yQao2xnJYHOfn2I0u/81iUYK8NHKOhK5t73Nf+2dU9rE+aT0XmzGHbNemnKcYjB6ri
q8RAbXsg8GXaimsZWCmVep9TIrawnVoBvqGjE9PPsr8ZOv0Xn68VuiL+y5Co2KoOO5zdLXRStTI7
jtlwr3xlPfYauRStD7gXW30dwoaTB5Xxpd0UohXp3QgGKkMcOh65tkag4aEitZp/ZcKp34D0btj9
GLY0WB/tRKLwKbqB3R8Ptx6kzjVwjSbyFulFg29+FyrYdG1yLSq0WgsbunRYlf3VBmSW9YOZxxfy
PutzBi++t2T5gj+c999Nd1Laz+kExa4dTJivMhoD5wUAWRyWJ4ass9uKp3H9BRjPFwyO8u6UPKCc
+jAY7UDZDlt/ZLIie+MWaKEnwaMBV57bmHABkW/HJbmaPfDYJZ/Aphs6LjKr2sJoCE03wCHVQQOr
NZ6wukl/NOQOTtC+G9J+aOXyPafmV5fIfRc7/Wbuqls3WZJkC1YsFA1AA61XrvK4aj1ujtl8zrF9
yGd63WV6V+yD1DmA+cnauDoKJZOV/4CPZu987ZzgsfHFi2syzEU7RPc5cfv/7NSF8lWLyNeRNBRU
PCvR+za72PRM7N6TPNO2hpfGk8jUiIlzKl6TabkSE/kqCrxXdaq9VgVxBVWLnsjMUVUpsOTaJD8t
GP/h6Fy9dI27JfeDHoDr7Bh0Af3Myne4Gj5NZ5Qc9EY06g1nKvftMl6wPfroyvm/mlp9mumjEFQK
TfHBM/llr5lhY2UlO0xdn4OwSbEw4jcS3f/kM6DdXNOh14GhZo/fTmwApo0UoGd6r8wFj2NmPDkL
jVN6FBuX0B5ikhCbrA+vLWivaE+e0TZ8FMs703x7SxYyaMAENHQIbBl2pbm3ic8BJZ+9ogo/mgXU
eBraHDJrTYU2FzI0tDmSPaTtmp5lTeBGqFfZp6Q/uMltN14JXoiq+bJDqf4rNP+SowxFM0/BPkd+
A5MS0hNYRqwc8uD1Rbehf/kj/fkHnBttY9oHecNSuywA/UrNORtG1BuYN72hD7Yt3eRubv+5afyl
XLIayIbhPhUPMvMhOcz2mZrBRJrqAacxILyYdolORuUXmZgIKBYSykrDe6xzujRjZzNvGKYDwmjC
pOr+K879u2egENIVp3cj6M8AGjgC5gc7OLUTxtyaNguH6XRLnhJC3PTcNc2fxKOQA4y169oRiLd3
Dib1A4ORlJdkgFiaIVyZ0p/EnlYmCPFvJYIVfTGORut7mzbNQluyRvmedXH5T5ZrJORS1dY2b/p/
cetMNwUnpDSSP5Npjx9UKqQ+e9XVSb09us83j5p7a2sJjJyYyq62uLQdEEt0cbL9ymNdbaTm5bcB
phgmLyI/fb4baQzoxhw63kvAG8CNG0me7o6zqs2Nk2F/nhIfpYhtPhDRkF8q5h2aJd/81ji549Fr
ZfmlW7DNSu0/LTPRKyieuGLtLjjE3UwaWHp9KBcWqjneqQqXF/NVQgxG+SqCecZH2z8GnkfTxiwu
g6X5mENQzNTgkmEE8CAw3mhfHEra2SB2Zaw4zdb8P/ZYQ3LosR+ngtNnZbfvqwz2M3Mbzq3zqKFM
URYSXMjKcwxliKw5uCTjLA9ajr4/KIerbzmXoGruVHeo/R41heTQ1KZ2b3h0YXod4kwbYMN0RXtE
ibyt5rF6qJrlyZ0HJgNmu104e4ZVb9/dCc1vXb7oCjZgGfjkMuHi2IjJ1yITgEnU1tqjVT8YPQuv
SXSJlPVNTcWT0lHtZVOeb7OHsitRLpkWej7Xh5NCNmDSJu6xH9VXbOo/0mxIe585JHGO+WG5MYa4
3uM/mjZW/5NgbNiN4krWyrqpj8vOSxwQJ/3UREXfJlEbW90ucIW373n+YMAXl0ovqmNFfQAUL9jZ
07tYYm5fn0QjHIqjNZENN1Qdjzs0G7OL/4tT9d+S2/YdX6HcBNl8zyUnSaiJV3PtWtnugp8pZQ1Y
BbOh02kvXvs1wwInWiX5EE5C170hMm6+GwsYmN40v90ucc5lqsH674/DXGenQjcGIpaY38Wt9RCY
zQ9PRGkwcYmb5mprGON93civVUBFwWApwfU2vE6krGwWqYaLBakdklk4kcSxpWOqcIF0b1kwPLkt
0R1+y1CuHGA8ouDhGFV8V/Bc0BLob0vt0gJQSL1kupi7sVvci9cMa5DAa9/qBib3GrCRXveHLjXP
lp7t2etA32jBT0C25Eehf9UCl5pFP+CAz1zuVjnKQalRsDT18aE9SnfimDPtzNx7t9ryxaPnjMi2
n9+nCW2jYsQZo68sza+pRl7VKPEKWEtsEMDkh87z+l2amsmX0fmRC1sa2VRyYCy54Ub4yHEFiv2P
kbLymgXZdtHowSq3gFdP0yymjQA04NgQNLMN0GuWsYV93GJKOBFGkBnmk8YayfnQeMnimP2oqQCs
uqdFtAYz3Rk6ISLi1uZvauQCDWZeEyFtuavdv1ODHbFsoLrWuVbTIqX0b8ubbLli5L5AcDyRGEdZ
yCzpIGsTQvWMnmYkfK6MG43pjXwaTP1r4cPt4hEFlO1Nf0tXdIBq9OXuDt4dhQdBDDMUrA4ZoOPK
dRgydQ+F4ZEZctaFKe+LWdOq6k5xxp/r8qPL6PVgV/6RlroK3ckksrict1NSLtgEkZtlI8qVSb4H
XUY0kvnW9yPo/9l7GVX9ag7y2c28KG165HfuISmn8pgAPnpsRi1/zCgL8VcEz0kzAnWx6csJd3xw
WFZry9VuzL7c5opxsL6MA5us7qVHT2h0yUyO0ugRqo8KAEVjsHjnvf84l+0jpTahu8I6+lpiPBDB
ku/Thr2qTN9yxzIvJV0TYgj1R95hCmAEMYqNBoV8Q3WBn9Zy5/VAv8TMCIgcakqJ35FeuQNMtZpu
k+LUzcaKJ4s4nfYOy5O60G4/5J8USOShUu4XYUbpvtLLhYiD4nkxwRcD5keLgNtGG0dC02hD+jUt
CsNljK2ifEIr0C4Bpx9VVgQE6IRyLOC6jJTUJALPAmgSW7sc977G7ekPRJq95PYsrwEjBpRf+m6K
AZ52RXPyc43wF4s9IQvEqfcY+2dtWDSMR1phvyZk+7GpsWbk1jnzKL305aI0JqJtBs6YSi5kCFns
B4OlTjjroSPIu+uyK1nW78Owru2pUHt9bq8qMLvQWExWJ6YAjA+o4XkwxfCTNYYReuR61POkb5TB
Ck1yzfQwBT9jA+ycaOwXt+ZBSawJOg6HSjs3/xULZWyuGE8KzX1zstXP8m9S3aVBcAeQMW0iP6lQ
ijY09Xz40VuVzZt2Mry7l3hw7xFxKDq0QftGf608Ddbw5jXGeJod55ZyKmXWUlq3oFRY/+O/uWcO
EC4c7dhqnhXOU/4tAVJHrfNkGKyjMDJefeU/zSS8MVjXzUvjw7xwJ8BSBpJWo6v/KJlxdFB5chix
m28rc9g3k8XdoNztA11EqZy/R8MNjbEpw8b7nj1Jv734DozlMPtAEhDTodys9TkcpdWCpgYo5hGc
BaA3dRCeZw9jKbYBceZMG26+Ht+5gjs3BqklzHY/5sNhlOQBTWrYxIlB/utMbFmxDI/YoZlcOf5K
aGi2MshNxmHT0VDWw7LU3t7z5T8NgXDD5uyR0dK51oPK5zSSitA8D0zpaN3p/X4Y8N5iyGUK+K0/
p1oYFC5/q4MDehAfs+qmyCXMajMUHYNqTvV7v9KTLWF1uyFtHrJZ/dVqUkH0ZfrLF3I2WGq1veie
ar16Cu5KJdMrAy840H5zdQfnwWGEuOREqfk2B1onjp+wV/k0O+toHe1tBA4mBpLtnsfn6rbdjWlt
C7BEPBlpcvVbjTAwa262loPPFXcNJWwWmWlQHGXavwPyjZhzEPkAxCZS1CRMWoP9MNLAFhVJ5UIp
qGRqX7oejYxihE/hJRz84RlnJatrXfSR4bY+fhf+jecCemm76aCRpbssZnsba/HByM8Fr/FFYDDe
gcq7FbFzbw3zggP4SZKgSv1eXJ0EGYNh0guSZfISzH9IO0iRzpnoMmLwWgUnQBf0LBZEtwobg/et
YjvCdScHq/nIxeKcV20TtSu5S7Kf8EaMMRSMpdtJnoh9p+uIcFsJU96bjP3sF5xrBAkpnkfWwiDc
TSyI66Jp4oec9vJLLJaP3h+udYVpsi3laU4Q5hWDe0pS4wCEayLybEaCUpBo4g79TqZAGA3DfpBl
wNyA+dN2zoJ6K6r+i1CJjScCNJIFw5XYPc4xuqR8YWfxwehNc7DRmwoZufeaTvPV7rxbqwVnDl4R
rb1NYrxlfHI4gpvGpSMxuejiEeeI6T4P/ZvOaFMJ7aUexulSNOaLfiAji52c/BOLUUWfB9VRYnHI
evcpSMv5JS7IPRF5RqBrle3aVuyIyhg3SVKDrE8gBbojMXHagD+oyviA3tJcSbuegOujXfJ+Z3lp
yNF8uRFQyVAs+QbQgut/IVrCTcNCOsB95vF5NiiSkoAAO1sv2o2hryyv3um2Rp4FMFaQNPVETBE1
i59F9rodGVOqQZvu1WOeyCthjOMODl0amuazg+wjoifeAm0D5i96wbzINI4pZVeJDwRJ65Z8TY3g
1PpGxk/AlkKKalKoixmDL+OebB0fnHdCB9sik4j41gFIBc2Y3p9rrG71kd53mBNfBm2j2dkaFkkL
3lpf5Lxn3UHzcy9MA4V55zPO53cZF3lkZbZGTYTpw+1OhSDWyZ3OSeVfxRKQPegJUiJ4a7e2NyAJ
WoHHWRbfhsr51ntug5NqG7UeGpaWZnbn7Eh0JHtXH91jF+V5JwFzX0SnAxv1u+/ZwITHeb3ApJPD
vNOTmwQ8v/Xj4p+9AIGw9fmvaHivOapZ2Rjsi4QzMuk58u5qhwaR1KE2lzjKjOKQMYQZ6w6kTF1t
U6+IQc9ZU+S52BAI1WIy6T3ptoMSfV5CAfySP92MITHvOJKc4YaYMUW1m1J8Ex4+dLfKoi/Gm/9s
WmvrRiBsH1DbWv6+LxgqjLPgPTEbm/jWIouymk/mmVqOikc9Z3Hf7t32VapqCfXFg4QtMhq9/VXv
l9egdF4zk3bhkg17BAXh6NE0KqDQbXrvO6hNcRh/SB35WJg+bFIb+c6UGk9FmbmRs9AXCVL3R/iF
EabACCJZt/8hJpq1dXhbzVZYOJTsLacRryZqZ2aTza7YsFvfYFaHCvogA0UMkBtVq18HC4tyvvNs
JnWJTeKUMfGKxDCTYpRUV6TvHC95n8iOqz7yHLBOlf2toMR3U+KdLZepU0AROLNd9fRBI87Ex5py
8W1prwBFkSxDyEbppCOzPFKLBfwzPsvZqa/kl19sevJ0mJ+roL5b0uwvJpkocccXsJOaNOTE4vAZ
zKBwPc8/1JLHibILo9rS1N+dlrabujMjh9WLRK1gLy2YmhmGlj8V59NQl5pzdGBvhm5JLl2KBIFF
AC1XbqpdIpzuIohqVIbxXzqT6Mrg84UUPNoHrvchAdkC6jYeDU0aj3TnyF1MaAxbjIUZ7RGxxUhu
T3+dKNWpQAIzOh96CvCK8S3s0GgRFZvU5HyWRjrdCvM+Bw/pUJnv7BN878ydNymUp8VRGNLIlIoS
DzVVntZTZIMHLfRln9fc1yanF0sWN6elgIUM3ZnaFJn1Noxf6OfRgOgYRpdZ3nmKyKgb0tDr40uh
dRSn3tqsZdDUN4/pqNzI74Zx03K+2+Rd+u41W0MbytduLm8DfeJdNcUQypcOrCI5m4k7QP/NrtyC
9hll1OMSL+02KJB3l8UTdN/r2Fafg+cXWxcvWu6YKFby1eZPXqlmuoyjSFrAg1cQa2VZYMsQXJWx
l4de96fPCqbT4BTwLji947AwCDqpChvRnFNCNoS8KYEHu7Z2zoClxXbJjjDr9WRg9wV+LXy9dTlH
fdx67Klh0TLloRQKQL2qqyqRa5KjAPDXaHmwdda9xTksXqmOJVlVSBIdmsuSNXVEcLglduFnZMM/
KR8PnhakG5jqC0ef6j1nXaS3Hd9Qo5BxrovlQNeg78pDIUA3EwFPHJJLPwNWIIV9djRqtC/BcNN7
3glLkW0FXpLRWlzuUF79lGJs9+TseZuOMM2dzeW2OtpNJgf1rfK0PmyEKxAQZ95DQAHlq76l+dcg
DfMbGiyCV3AJ7GtFAF3tBU6YjC4rgaNdCXv8F2eAxThJz/pnJxTTOTWjpX1y5DKeO68bjlphHLp6
pL4vlbtlbYtSi1SLBCDToUAYs9DAhfsV1pDbQ4dQ6tHNnAcxjIgY6aOxpXKAq5Dl8diBL+WxLAcM
tb3kNDZQuSjmZsucPTUVJgKL/AOz/zZWgM6vHrgolmajUiKO+pQJqLApVoiCiTeN16KdWDV/uOuP
qV1AyMvgLC8l2D9rlSpnMRFQ9KnaxZ2OWjM4x7ITD+jb3B0Cbsgxnd69FIFZ7ArNANer87z8DtRG
BITJHOcnvZ1DSMHwn1Gu7IqiFUcHCsSviQFlVL3VWppzs3iz02fPMBQT+fjJwpCx+5V4rmCeIu7N
g+OTfzHbJj15q55O7AQ3WyEhC/z8BCsSOsxq7OANu9J6prkyNC/QybBMLYNxEHqPfGK6eaTf7OOY
BvimHyb91DkLbXQYMr8fJ3Y9epL8Nsyz56nDuM0Mxw5Lb1kR4av6W60QFnzeTzS72522WmU0s4Mp
OsZ6OI5qIg2Enh5iBEWWoubIu4ybZe9QBCwZyo7Wr7G7ra9myV11F5FuXSOgJR4gQEsq09n5Wnuz
EQTAIUz/NH4NB5KXw9UcAtJFigNz6dsoIF+jhzCwjEjGDRcXY0pjEhemAoe+68vySbIPEwWxikpr
Ro0n0py/a700oQMJBx4wYZEKNlCUxMvnqsRgTOO9KF0SHlii5twaXWLvPac+SFGWUa+0L4MOBOOV
6j4YsQPwuvIiXtsrOnTIjML8+g0HYF6kn4p2qo9py4BY1H1oJ9QwBPsRBW3nFF6OH7rmE654P4JH
sFqoOKuvv5DUcuKFm/eEBS2nKU8/3ArJq6E/uEN+nhb62jIh8SA1CDSrmNWhOUn4VxGCx1vni1fl
fVt+MqLqQDJckOhoOXgiG9s55ob5X6KN5GMXK9kgiI2tXWTcZp981qJp7ahF4rSCfigk43wAdw6R
2naQbcPPerNMw9oTlLUlS7U6ZvTdT3Ee+ydMHMRCebCALMPY0pNa7VhicX8K01wljBVZvguPxJC4
89Ycmm+OuO/+vHLJS+/KBkgilC6XU10w5ffrzIaG2D4hnZ6itPSeAo4DDieSchr2JSGd26Kiq7ks
xZnOM1GBtBkRXW2NZ4xLb0rYgMhq7cPtwWbLNEZvXHz/Kod/PVi//7TQRN3bWQDQu6V4Wr6dfDUH
DIrsQqgSxMIlJ6XvKpk8oNauEGUO7TajFk4SlSLMq2ZQ1ZN9qqptHHDLkJ3udIc3ATIjbmthhFpA
K7NxCFzqrOL5960yYrohkyn6qNHFWSNW0+JnR7+P5a/q+fcXhT/eLeCFz9ggBu3utfhM6Ijrp7pZ
6SL+8lbgzvs/xs5sOW4kzdKvMi+AHsDh2MzG+iICsW/cRFK6gZEUiX3fHHj6+cCqrsrKasvuiwxL
SaREBgG4+/nP+c6WTcfL6IAVY+kJt9NC+KcR42jQy0k9aG4c+wDf3aSfeWxjTF6+2qbEvVIvV4oe
6MlJTmHk6wnauLLHZXWYfkYGnCmtBgE5WkRevtN33zSsMahv1sxxpS6D18LULoGdxHuTZ5INiCAj
n7A1wpmsZ7Zgraoh/PRAo2yShrbHCYMzrtF8OxCflYnQIHgtV3cij9/Jvm+8VheFci8mDvs2w5+R
lGJnhcGuJtxXTmZ+INblI8yptR7088oLOt/bf2PTml79RiBn3Qda9x1G/L4BQ5NHgiZGJpkaYnUc
ynU4LA85kT72BqBGbZW16bU3rH7dTgpjWBw+DCkDVW/IQuwfWwezz8qrWm43WeK9clLOqH+IQ/13
WDviTf+SLvJ003KJ3lAqIQ1yL38Cz4beCIscFB0O9eRztiQhZWupgLEZJk2RtTAwuX4B2kpKEyvq
zB2mZpP95iHj7f76a/nvKLgSLqIlQB9yFBHW8sX+AT6YRcNE80VbUlWGfdqxJNXxU47lKNUvoqof
OZEAaWnmlYb7Cikoahh4UN/YGu6Mb7kMn4Hip9xaZydOi/PihEZqfqhIv15tlLJigLggpwj1SQUb
ajAL3xGRdpNsJxMnRRaPY/PYZXnnEyxoz4F0MFF2TDqNuGvWnZtMR7dg4zSm+S42ZPrQdUJijLtW
QRB/Mbl/1wfd3RuiivDlYjViyekJNzCP1XNSy53Wyx+TtSUSEMJtifV7rYp5uo+DdchSpgZWyd6e
5ms2uxnLZigbdzUmhFdlpv0s8fCa9aFcVJSx1q5CMSzMIxVjftLjl5kKIX/pO8I6QkIlCg+J7Q6H
XnaHQK/sGwWbr6IZ8zPd3PSumhxspqB40EiCHpEhiBU0g3EtXK7zqol5TFqq3QzmsmLOrnnTl/li
oYKzl2jhMyJKFjIz59Rtbl0ruY6OgwrTMpXAcmvusizA0FYm7oF6wpmpdubtBI/SDcJPt8P8YGxL
TX/NrDmnsNZ9kHTkXkrEaL+rpNjUcTVQRJK0O+xZixbdvKdBEZ4Ubt+j6UDwNUSmnVEOf7NUELCf
+DLTBBFxpE33JAOTCs1RLQD1jjq7Tl1wCtJ1I62bPtblu4rScOXes0oUbxgN4pUVRXumltabh+nR
d0X1HAcqPWtMKXG1Sa77ID1HcmahR1oscyGehEbOKZuTn8RO9uAMYabIocMhKGl79spmDQXsy6yE
2Ok5FxN5lAn/dNo8e073y8iMEe0TKWycMv0i6Tg4yCC/65dfJfZAi8/3HxRcUBdTdNnWrUqdnkP4
g1wvDn1akP3WuuoJ5IWOUP73Z35/Dv0tS8VAEf3tA3VHc3x7mKZ9YKNKYD9LIchUbPHJshH8F2xJ
rbhnqmOZh8jy1EOrGvpYYVC4iiq40AXVgn+gYBAduY5cl+FSizVlj+VU1pcSYqmvp4nOXYmWOrOT
wgWSFhTyDcVjO57wDuV3eg60qYKjy0h+Onve6K0yG/NY1FGAbdTNVmjNZ61FdEk5LStAiYpB2qtY
ibKRD+w3cVUHt6zm0u/7AN9vJOQ2LAPiULyxt24EN+BRoEenZJGwE4dVbCEWPuA/p7DC9ZJDIFsG
3gGpvYHWQqNKqltqfdXhMP5wcdJYRhdu2hSVDmemdaJhdZvRKnlN3c5gOcTh69gJWuDkvLsUdu1d
MchzEPaPrRZWFzXYzDENtXQtjduuaogt9lBI5rLJfN6zBqDnzCgXIUfDU0GUaN4ECkhwxr44Ksxr
Yuvj0SxLOiloREjM5ltj6jgjLuDrMpLrTo3jyQHr5zOcBkLmVPHOsed3JN5mjdkv2+lTuXczN/at
EFnmrx/Oxr+X+ziWLaULA1XqxGL/tFCkjSECu9XLPY4CCl/IE0qjSI66oDCDCrCAA0r6SRtBQ2Im
wzLgxiX+dwXYwtJj6iu1m0G/3aYoCJEwa/lCTfwfvkSxJGH/QJMF+c6X6NmSFK+kzujPa5nb2Ih8
eKD2ykgAIocENUaXAR5eL3HSM4L7fZ4nnwGPcknn3LrLBLtTy9TuhmT0Df0+K5DeI+TD9TC7sEEa
5VxszGrgzYHgjKaB0M28Cs2wWrVs6JE6S/E/rILGnzCzfBeubroe1UMSHD74sH9dBCsNK70+qRLb
WFFfZGjdEcBb0d9NB45hFZc2P9IQfA55BqJh1btYFZKJJoY8nj4j/vbqh2zi2PfUG+MkXHNlreHX
zcmE/fUlIc1/e79dbB666wnDMb1/e7+JIWpBGTQ44WHLgR2nFretdHsv3NGnZI+ETDt+qLC5rzu3
ee3sD3pvu7Njt82uKwh2uEF+skHC+SoYtF2Zey9F7ZzyYlJnFxP3pklZ6q2mhhYSC7FSQc6Bpags
Gt3IkFkMQFdV7pi7YWyE7+W0QnOmeAls9TnMN21y1X1VhXigMwm1x7NJy2L11zvkndTBGIGyH6Mm
7RudSd73W/N//4Vs/Lc6go+yops1jLo//fI/nzB3lPn/Wz7nHx/zXWjwz19d4o+mbMuv7i8/avdZ
Xt/yz/bPH/QvfzP/+t+/Ov+te/uXX2y+o/T3/WczPXy2fdb9V63C8pH/2z/8P/+rhgk2ke5fVkyc
+Gv6j3T6Ix7775/090C+a/yHB8FeWB75Q1L5/4zje/9hOQJZwDKXB5G1lKn9M45vLK0J/30cn0Db
ch8Z0rB1g9vpv779v2+P/6pVwvzzdhmjrmGzcaWFDfulEH9iQBPSjxoa3sPjyDqBIxAhkYIDv7eV
diir4BJwbLOcmdmBI5/yisHU7BbRXlf3sZbBNqUhqehAS2IsIAfmEEAjOYlC3UHQsscmAiqWS7ZA
wAszRvaMdR5TrSNfo/LM52DiY1hEhPPi4AAD9bMR29joZ1o8/sFI+Pt3/Ucst5D6v3+fvFO45XVh
o5/o4k9Pe9Vak5UK1yaoQiivtLqtAsW//2ZZfPORqUenaRxB1v+GBYcL+DEsXUlbUusP6ZztC0N/
LgJzoSMTfWqsfIUkEp+Sxlsxq9s0nok3zDN+2J3Trql4eyw0/V1Gubz7fslypDHbUzpGmGAr7dBX
YjzEWr7NHGTAruDgigs4L7fTTBUvo8ID6mlP3T1PjsmBIaYHYjx5jKT42uVbShG436SThxjaPLla
hF1tefE6tDlcDZ1e6Mfvl285akpL54Aa+8/f9pylKi3nnJd0pt+io+zNWABzW17Qg0Kyi+hH/+SV
fKOEzYBYU1wa24CRJr1Ndp5sy8D8We4rR3wyVAUFI4E4AUDpSCkR6ddjb5NEwFyinves8JzA/z5U
VlpIFZyNiF7SWL5SvWsBT6mtdUit+4ch8wnu+X2GI/Q4c7TZIvY/2NkQsFrkwVGC7yHIgRekWH45
d7r3h5fv39PIabdycvYVQ49dbLZ3avmolsuvBVq4FyrSfGSbclWSbGWEgHLrGHzwquQ4c0gbZx30
njzW2WAdv/8Pqd44ti+pBpqcQlsFtQ+eckigCfbivgqRl0hhR8MxIFKArYMz9aiBgXdjssvSxPEc
dPWbSHtjo7O6QBZdINSmca93/Nasi21OhuHsEVhYYfauNt8vlU1W2Qzx4A9odScqltU2rfrn79/6
fglDxR/ms0Y2wryf9QhVPVuACd8vlftFPxysqwI3ZCh/0e09HMrxTOyZQgldMTWcZws0EoxN5hs4
wEILK9zMkcrDXF2bp6ZszhkBprWNudm1f+p9m25UpGN1/AdLu4JAjSFIey41dp/VaCcHTj7sZmP0
rqpYIz0nx2ZAbQNRxIab4ugBM4bVes+eneTbbxWJ1vUVjloMgQk1asUU2liy4iea4801rPp+re56
xi/HJk4v9P0sPSDgDVXt7oVnjXRihHsnwVWn0Qua4zrnn45tDaK86qad1mXnTCcVD4bWXGsNaKIi
INLRGzDyMEHGFjCDbxj8Nxte6SGnMhIOVKqVnGsRZCsvA4dKje/GLl/4fOfAj0scZxuMYmP1ahPV
2ZJFsXYdUsMx8bhF8wGWpl7W0xEFxO1R4qSnyCa0p7SGUyCq7rkhZAuyVDti3VQzxIjAVeuid4ZT
P0KZiuIa7xV6P6mgapAVzuziR53PGNQq9t9EnhvoHxIDhbuxQg4idlb9NHFXbQVEI4fqeqhSUbOO
NBOiCG8RVzGHV9PgiWfUxXPRoSSpFLrAEH6UE2FtJHmatr0HdOzpkFozJD36mdffD0oWzHqPywnS
ulXvZpXftw4l9LmOwCmRlzd58dTgxgS1Z1GaXS6qqMuOvlPKWlvGoG0puLtprYk4CVT+4MG6rUAf
UZB9Qo398igih2Bx7NOA9hIxfCYlxqkZlKcrkjNEXJzpmfcacW4rDEhTepg9o9qXh4iy5Xmi197F
YcwYDvnOjTWKCBL7rWvNFIIANNeoJnyX1OnTiFverc0fhaBIeHK1XdfX1xJKxDp3g8/JeZRh8Svo
ePgSD/6+zKeMmrAYGJft5r8K7GZIu6irOAgGuh2ckbwbmiJMplfNprOZvuhN4siO6wG76kBu2u8j
9ETMWVB2WqAv4jmINZKBTvDgmM8cghjVZBox+RInPRcE6hnGAeEwhBFM6vhiNlWBG6YTcGMZgR28
pt8nUar7XqBDo6x762pEOh40jF1JodMymvmKH85oER2K0ZCJUfebTDNBR3ozM5VJ7OtliCSXcVJh
PmSKmXNh65c8Mn/KnbcMn8A+fzJOuEpXMziqJTZu9PrgGYV1sS1gIzmTorbDApK6VBhiNdyaU+dc
DSLC6OcZR750XjjdjMQgYGxQvCtgC46zCvAXc8bz3lUCoERLg/s55Ayih3rAIWu4VU6I/ZTybAgT
W4qv/0a6SpchXSsK3H3bsaumfZLnxOWZ52XLYK+M6xdhROyzPeQdcyJkErN9iYbm3WkoADFDk44Z
ChI2cGyYlWXDfEg1AtJhtY9wAxOjoJ2piHpjj7voopYBZLqMIvEutebg0OzJBH7GqI3Uk+2CLiYY
5FEqkVEyQq5Vboc558uYtB8whVBHC027h7HGn0P9QGc5CvquXQ3eh/0RBLSB8mTBbCawEtt8vNGh
6zlDDAmIqWu/jF+zZRDrMJHtl9HsyIw21tmZjQ+Km5kQMIa0yA3uRhtvg11lF+n0my5jMN+4EhiI
CU6dR9nW7MqbEnb+A/RaK9IX2yMDk9o4jGJh2Zuhae5muu2wtpL0H0iR4Hie4d2Oyxh6Zh6tL4Np
bRlR97gAOus5zqh1DiWkTyvmskQ/BNnbGYy4vXlX4pwhuz4uM4AZizIn2LizMQtTiMVBEUvg1Kbn
mh3bS0YqLHoIug7nZuj+pJir8ds5Z+TerNJyZJruvGZe1a0xTDfEMky5ExPsdxqEXxPhhZugX9rI
l9n+1GbiLo/GnURVJznr7qpqfAJ5kvjmIL8y2G3lFLfn1NW3WC/tFZUOvY8nOlpnBj7i1ils4qJ5
6LdfWtrJUw+AKemCXedaxiHsTQ78WNjnWJZvZUtqbuxwJMV24u0V5skV0VIMb+jgQIDZAjOiOzZh
yCHRq1lCnqTIxd6u8jOR5IsreGPipKajtj24owHByhvXrR6OvyYUtJG5hFvm1FL0ctP1mt/Y7XeQ
3x/syjk5sH4ML/vdutU6b+fiVVqYOiq8VYjrly4z5IpycgJ2sVviNzWnjedE9htTarIxzhzitGHa
Itp2RdYSGBb5xApNEGbeYrRm/JpbvCCm5hcnWddd/1o2+TtFyfAs2bsn7W9+6I+lOdynaI0IP/md
JMaXUeG+bUUCrNyT+boyfqAnsc8Lk32GwUVNRcetML3Pw5yujDTa4VDf1nWwtkN578ziRhOvsc8L
nexDqqU0tnm3MCDOPZs49hWdtwHjKqcY3LVrFp+YdQ0CBPezcm2fHOxFc8eLSxxyW3ZITh35dBH0
vxRipojS1ymrqA1O3vDEjeuI0PGgdVv08YJSXMlMOm/vDPxb0KFCy8/cnuRapfc7aMNFz5y5jAVB
6gZB0Ml6WKJN+dJNv6eih7Jc2Nep9podYhxG9r7+IYR6Vsp5LargsRQZdRUdLiAmiFtnzpu9p56r
An+nku7enAJYktoaPxv4VfiETnPoeu7g2CQjJIzcN1ssM2YKeWGUlosYbsTcTrgxJ5FsKA8gntd2
V6TcfchPeVu4WbFN5xbckrdhbEXfr9WezDl7ruvq6piMEEPYOToTJtxY8VkWIayjQhQnAyNM5Lmf
Zf82tuIH683O9HJsY1b/VYnhUM+K6zWmu6QlVnZgz/nl9BkJybw4mSOsVs32LsQ/mXHcz2yzH1q2
YyVly34Rzw+GiB+SBqSurSOuRNbHXPysgE344FWe6T22uQ7HM0UVDxEzQi3Tf+RU/66o+TnoAhe1
XiUvtU6FNoIydiZ3PhTJkCL7U4rX0WRAhTTQVqznEagTeodOrPvkKdMryPIabMfZrsz30UgfsNFS
/Ea9GQU/8QV+1gQYwr4TnRw340gvn1ET0I7YP+kE/Fd1eFBJUe9n2yMn6mgcnOp0ifb0QGWtEkK7
AXjbwSbdRbjOUizDU1ZDf3HNGpuFUfpxOOC/hWspQii2ilTKd/4Mh+a9aY3joTHuxpT9eMP3bDWm
s6Ng9uo1ErsjMGWtEr/nesCitJyqrAHHJwmbwI6RxFvPpHtpo5QJL2gmp15F7atThjfFrAc9a1Xn
i/YU8U2rXG71kmdhp8/Zxsu8XxI9H04RXBECuXnpzX6W3QpVP4scxMZgaWpNdoUnOdIAK+Znr+0n
04P5WQSYs4gxFVVHX7YuyRZ62kMU6M0W6CfEW4+kNujNat008imtl7eUZ6HNbLRliLTyFEnEogUL
neYM/xfEnWYyN83YEwN3u7p91qxV3wAxicVbWAxqYxriVsw8vdzUONWa9SOzTeRx9wPj1r2TEMq0
M54SMhMYENOPxHAsf4itn5gouXKAXbCxmtbhwrkt2O/qDDSseamDKfahCfd3cd9n0i63nM1WWiiH
Kw/HOWTnGBqu78bdFT2VreBUwev46qf45xiTEA2F8ew1aCBTe+yj8aOifPmgUeZgkmv0sBivUryd
my6Jy1MwLpsS5pardMw++jY6e7n3UQYRFF2OiGVWEvPrD/0Sk/G0mjE1jz8sAienX3xIX2PWTk+a
xp4DX60ftwdKg9lx53aza7Lyw8J+QuPfdKfZOvlE6iaNFpt1xJRta8z2ziZUThBUkSESYL8DcHpN
H4ORwLrhx0l8MAU+ykgf1JIvBXNqmYqxHlt4sndAwaw0BpcHP6aLUJMVWA2MYveaHf4oQK2ucRQz
cUixClWfpt1/Cs4iMsfOp2+lM/0aVEuUNnG46cdfWe8+xg0WPC29igUf1WQk58ySAk7N/uWwg9dH
EtuFcvS1F2ivWTvvW8nBIXMKssv1I38x26aEB1jrApRvx02VEp0EvqUwgbLJ60oarLtO2aey+xln
Y3HIw+loTLS4cxsXHHXZQ4dnO3WcDXVCDpui8NpzllsnZC9WRVZi3JpZ/RObWkZYcGUNHFvydCfy
yyqbTVi4w7EgP+L4llcRH7MhQpeKouh5rp70EPsyNsVNZCTWuseiittovi7/5YfMi71Vr9IUM3uV
bjvrJwoil6sijTahxvdsSPCPHSI9egUCwvrKiDNza8R/1tgKoi3OjJQdA7cD24LF1k/hIuoxt//y
RqaVeHHPmOV5Mxwbh1TGCVwELWbNKuHQrXgELENVT/wiNgrUNcXKPZYLgU2v+Su8ryxKHytAa1H2
qaEF1GpB55kiwONl3REHWpAQhBdta7ZXgsAVe/tn0Ho71wp+MK+dNspznwo2kWuzgWcSlcG9VrOQ
YdxaWxyL1tzht3p2f1Pnqa/nB48Acp8Yx2CiW6Ye4axjpGDEnZLEjjV8azID6w3jW2DsahEeWRw/
YiMO/HLx3kmCmpz/BWd51olQKcV0kPctGHVuttJdBy3lrSMgSHS3mhM5PX0rVRNmnnsz3jIxJ2ps
RSGENrzfJjB4z67ePcE3rEXxAyg4YB4DeCEQC6co6E28/xHyiWBBSp6rUD5ng5HulFefq1H7GEfY
00H3i8mQH1fOHvv7pbFgXpK7NgmRaI8WjVYrPc6fpvBWLcmZvKMRYvD4sHEv+uDaqADBbqQE3TV/
kX2GUzOn0/jF1oJ01YOVUELlWgrfKvPpdYC1ArKYBynG5BxyImqynfAsUZKVwfUsjq2co5XLQsmq
hwvC5mfXhCCvOx6ic8CTLuYkgPMlXrslkMwxYJRIzKvwpgfYv+Gebvn0mEN8q7Xm2DftvvVKcPzs
5rNyAIpozD/MWtG0Ht86JkEEPKPPShILL1vK8ibrwcpqYOjyHq+/afXPpSVvLVxvRlgrxZ7CUdlJ
OuljZ3K3DOz6o1w85AQRAqckVIIHnbHwycOB1AD4KBIWhiz4GXC60foYqUqdLJrJ46j7NJqRUwt5
7RUul77s956GeXO518zys26Kl5K843omvGcN9GmUcBSIBUKdFvZd17fVhpjLU1OIH4HxCLErXMlS
+2q76eKCFOFa7OWaqwdvNhS9Vdioj3Su9g5WHqgP1I802pvSdFKXS7etyM13NmxrCIaMsNvwtbbj
AyXvDofoXl91Q3zX9j4syC8xpFenTNHKjPAtMj0cyjXVvNXNLuSXpuWP5fI9a2P3wy4JI/c8yF2d
gKxjgKHhJ7V2EhhIIiuPNfZ+oP2GWoiOsvttSHXIeBevlX5RYSwOJk5TQmDRmtxrsG0Kz9g6Otgp
zsFb6DTjVjUIZ+j7izNKWZAl58FvpxgJMXHn48ROsgaGbhkTeR2qFKKUDpNQ8x5jzgpmrbNKJ89a
YMz7jC0HzFHIuHUwrO186g+qgT5SEUoM8ZDfKGheD05OwkWWvtVRC+vG01oRUKOYTrDSh9ylecOf
98RYstn4WU56CmeOXBEB+mPp5NE+hkPjK709BfZcMKvnB0rNzkfe4Tof+pQUH0amauRsbudug0SA
d48+7F13HWX9nG7phFyMNwaOs1g+uxY7Gm3Q7TVVW9eafAr8sPk9q6BhTlxGq3igStfgKLF1h4qR
Wy23gK1e2qRxfa19YKRv+jYMwUeqr3kQ2WSTNWgTqE/7uix/lTi0vaYsYUWWvxmHspu4z+zowgSf
d5qqObpOBiaGUfMbC5e3lrE0dtStEdWGTnsJ2OSz15rfVO6pQ5Bk8kr+ii2qO93ls5xJ5Ye+lovk
UsG37xrgtmJiDeEJmnfuLYrA1qUwxVeOqTu7srIhi5ohtJSZsFuzz3LVXeO5Q0uDsRf1jk2PtL4H
C3sRfVrtDCwgEbkdryvkOmMmue7YWvJ9U8zdYkbvK5Wwn0ZuhqQksA0+CR3b9Cwze2tozGzzIbmb
NC/gBKLg2ToIDkZMyaGJgYD5x4ZnnAsPn8+rxtEPi6BYzwTXfPJKys9d6xFAXXSKQ5MGqeRYdcV0
YpfM42vq5a51mncyRL/xA5dHp7CO2FggfoFGGma82VWgW3gM7HETJM57Y5HOdtzgGdjGlR68d4X2
c6pLBuTMxdqtGrWV1+KKDsTQ87inS8dt2uQCyWBtUx11RIl/S1JCqIMg5svBcT63bv6ZkJnfBCaq
FINjklgBw3bYGPetZsiLTecR4+x0mxJy2fGt7DuVVQ9jw82tIKbhoh6vuhY9B3BqKGZSb11S1+em
cNn3hpjGpWLqu6R1TE3XgdhNh0ktYqUkaGyszI6GJ11E4ypr2MURsrGwLJq3uHYW4mHicdc6IAcd
PLSAqTeS0rZ1ksjpYSpv2hCV60Sv+vu40Dd6IzBckTaw9ENUYHUtmq8m1MYzP7zfY51Uu6QEKUp0
jpmddnb0IT5BdYMPEuzalC2+o9XzpW+tH6Mwy5tXXQsTVg8H562X73SdcUIepsNmLBk1gZitjmAA
uUNvNfm3I5ROnt+WfUaabbcmVZvcsvVvp58ewgk3+hRdutl+1Vk9Utm/ppqy8NHyE3U4g3qdIogT
f9ZdLu8rAYiBfQI1lV8D+ctMJXJlkZlnA1yvlA6COQSftpniHDPL3FN6E0LXzMcdj8KVpXXuIxTE
YGvN7lPgFRgDynK8b8f4E0/evuOMBHGbJZ5g1/MYRwhe3JKAJ94Kslq7ZVrok5uzNrHuvcZ2+QR7
srsFqmqXwB6epSl8DQNOHHoq7+dxIhsaRwNDMEHrdxy/4Phb4EYv4ZyeuhARda6cn0RPH4An+JGH
69LMiEyNvWVe2EH0LnvDsHAweRT1fWLqI2egfFknBnwMcjoQw3Mw/yNf0l1SuaNcEZ84OmkabXBO
URlkRBc1TnvLCl1IJm2NW2RONxlFCb6Rw39KrW3V1aHfZON1FIAH3PpqHTV85qskqEnydJw5heOc
q0vKWALTsUP9ERK4vZwmo1T5M3aetWsRO4PR94nH5T6JkopsWQKkSJcXrDnSH9z5Ywnepb2Lky0o
T4VXv8rRxD9IjL/Pbfx2qcUzsY32srfvvjm87O/AsBjkqvD7a/iL2ZVHGLoBfMxhaa0cQsIAob+C
0sg3DjM7qD0Tel16Deb8g8MVJM443Dq296YqYTKdwQ8jy57Srzg5OM1nNg6Jr8Xgb3ThwbrWpHO1
grsmN+VZr4uHNOWAl04mt2dCENjrf4WKZFoLnGrS3Jc6H95KAK7nlGm37yVMO0WZ4n1yzkNeN8w9
4OlonT6gl5e3lGPzpm6DnRthSTOJeA5mNx0qi/apYWD3N0r15Fi/yMJe4xyQLuO3/mhY+M1ZSoBc
Yrn1SH6burWk+hlLm2271VQ4Hrq5Kohol4+9Fj9XoHY8CVkHYZHwGq3MCUgnP+kX3X7GPZu1kVyy
Lp1vK4qVfpZI1S/RIPnstt80+kABFdnYa65X46nroCI0pGSikdBtNdabIC3PuTGC9YrB7UQ17AkR
jw9gzuxD+tRlKX2o+Czt0czh2GkEkvWo50GlifuJJKY9eT/STLZ7FeOLAd6OM28qdwIGGZby+INt
w+x3+LPWwjHv0zpoydEl5iom8rGHcMcRzskfUtjzuwBS03qEOctYn6xCU6a/Q0kLS9FpD11Gf1rH
Nu7OSSl0cgcDsZEcdJMtXCb7NscVFM7ZebByVgNIvlfJgZCHdr8epOMcpSM+CjAnvlJu6QdChC9p
d2v6r4C9+f0sCu/aavOmWBoMZkwPU6oX6170XG73paMeTfKC+y5AlhtDs731uvGe48jfxKl2a3sw
MOz4z5rB8kznT3SpITjadeHrcqyfydcB4MrEbiyMG6iPXSOcczbAF+i9zzR6Gwnx5RiRiSzUJjFV
feNAIwuxzq97g9TbJAriCa7G5j/Jac+LrE0kyah2GF59ST7rBI1k278kc/VVNPTDDV22zhrzp2eV
xW/Tzo9WvumhWF+SyCHRZ/Y7ZzbqHUDBVVQ12WnODb/SVLSdLYdDUcDWG0co75TLDQBqCwfNWpsh
OIDnQ5EmdpqN40NJ7JLBIV48rLvrqcUnQcTu3ZmSdN0NhvArGLWp1iLDT166jQFPWXYIMVbl575P
e3BiaI0I2iTJQu2QVf1wMtJ51/cWqCT1Ck68PejsjTAyxxtlR/o5zamAIqhCmplmA7+S0ALHQYs4
kpIzdybtF5KxBBU5Q8TBYT3AqWG3oUFce8t6O1l34zIVKohi6zGQ2gwHsFAwrbDp+7QQ5Pfmsr+x
O/wcSzVFNRILs5HLg4kFLxnM7KaCmXzz0O0IjwiimMzWPhLwGhunMbC7YhEVMccPI5gxLgKjdlp5
GCWTYP75dlsV2UNMQnke0uHWa4gU1C/QFFvP74wrL46V4YuHgM8Zj8UsJNbId8EGp32YpuisV8TV
LMt5T1pMAHCHD5Bgwqsle9Y+MCYcGY1NkppbHanowqpB98Lc3WwIzbTBcEun9aWJ+TcFz4pWd31E
AiojRF/ekeRh0xlr5iar3XgP6GbP1J2hsUDVxoedo/O0vmYUP72kWDC2pd/SYJh0yTkjWfzo6Mc5
Vtn5+0XTkvxskTVdoRr7EaF7pnPxik1sy1QypWjPQyEolnxSU3KYj3MBMqF1iVc6wVpkzrB1KvtX
XDrMbqPZvPP0mqcmc0VcA0wiIOGcOmW9hl1xIiE5+EkU3goL5Fme8bPuGL4XdkwqvbPwkSyTToN5
lRjoDqHVwJxuDSPCo+ey4ZqIkfFkbolbeyWERRuXbFw/mT3FyW0FgA6lDt7JEbIwDH1L7GoLW/E4
lN06HjUy/IOzMolK3JFxXZuqm9ZWqW62m5W7tNW2s0cqumYbyCbuUxUzc0t0zLHvh43pMT2wQXms
XNsqaRCcgw2poQ38eVgexnjClzLvIFvvQjEkV4pyCU/lqNYz9kXWQIS7TiJ+2ZBpKXkCq71MDst4
1VbptOltcfBIa16/X3QngaRgbQbLjA+ykhOif6TvKsVjFk2O0kYvaV4idlT2NBQ7HZLxuiaQ3Rdu
cO311rxTpLDPkRqPqYnkag5UJBZBN+J2nQ+zZXpnM+coUBTNXTgsJFj7WNrsnVTHBIQ+N7cogKPi
J5jC+dQl2XNYw+MV0QJbbQUl1nr2hhWY7sysAr3hhhNwZE/4YkxeMDXvpizVN/UgYPXzYCIZdNCe
E4l3o9JywLJzPe4pl0goLAm4yebh/7N3JtttI92Wfpc7x78QgS4wqAl7iVRndbYnWLJloe+BQPP0
9YGuW+mUvay685owKVopkiAYiHPO3t+O9hluq7ytArDT7LzDQUO88/X8ycqAigPwgByfeveATL6r
ld9L+6my2NZCtDULggYJcICx3WFVcPl8rNTfx26eX9qxdxtSIzQSdpRvoepFAmwcnLF6s9L41atN
tatNF0eQR+KHE+NF73Obr8BcVvuZs6mUzrcMysNxyEmOhawL6dU7tQ1SlAL+ikrdLzgy6S51/lUP
ieU+YfCIARQghM3KmD3WCwMG8ZdMyq10QmTOFhUdcCFqf64yLPyMYbfNHBZrLiQ0C8tpVyLYx7+V
HCrJh95SLWB/Z6AWQ/Rf96HayZG0izm87RmQ0b6bWmPf1sgDC6KsuIpdN4M7UW22xxDfF1C4YNXD
Yd00ET2UqmtsNnWAzJXcE16V7WQ/8kqxjkoAR4wBGVazPTCY7O6a8lMYB/POj2P7YBY9vrGp+OKq
B0swGjJ1eiozh3lNQXeDvjo6escq8q95Jqm2l+SxbvpEyR9cdAnTGAGThbAUiQcZ0y2JttRK7QXd
FgiBycAxk84llHta8YwjqJF79rfEr85RBjA2uyvbgkppjC4j5Hx7315C6gcQmRALSuGi98OMMbtC
rTM4eRv4n19ccocPOEw2QR8bNzDx4MU4rLtzTtvMVO4WoGD0oN0BGFQ139ljG4ODCFBhltpYwSdk
6zb7xxyX3mFpeY8VaTtxZ7/6E7V95hcHYKQCmNzijMYLmRTiKRVJtqOAny795eZ872we7ABToXI0
Ca+FCTLQWwcAugR+n2/OQWNIEzD/Z+bIEDpCY9RYyZI1hkqJKAHNwCcu2bBG1FOow4quztZ0o5kL
8U/nfz/fLNjSXWeoR146I9+ET/TShx25C0R7Gy0/nR8KaUfX2h8OUD+My3gJyc48UjizmSEVawaN
+LTbsevEpQBewwBXPi83aAoRgCSOSR1mUfFNvb6kw93/vHnKOt403FHzsjCSB28J+jlHuJwf8klN
+v9a6v83LbVgT/CLcHdRa/8fFfYiB/9f/7XLyiZ+Rdv7889dvP6v/xI//5//llKb/zHx0zG7csS/
pdTef/Bhuw6fhhSYDDxU1v8tpRb/IdMMWYIrTdd0bPefZDNp/wfUIC5+ZbqeK13f+Z9IqX93a7iW
Y1u2cLgWMT0WiwT5F7NfOIzmjKepP7D9wG+XN/GNkZTJkV0rGeWY7xlHIEPNjfQUB8gbelmXzJTS
TVLd2iDwjrLvr40u5WpQNcPac5qCSDTJBiBk/NMXkAOFvmodxI6NWdR7PwJS9svx/oNQ+p1VwzGl
rTCbWHggcJ7I9yrpug5nLmD0Tkw+qnXbEwJNJ3FlBOjNCkmkyUzbqPdJ+WUm9cFzi0Vq/ovb5eeT
+8oxwQYjInzvdmHl0ELkDjgkkD9Kl/t6kRc1U7SFozMgpVnmJBUZTDUWYYutyN/f+x+fn4+N2ZTH
OWZb73wqsxhpWtk2hmjV3lr2kG7EwJcfxDvlSWis4ezVMdDvOG+3yoHR+8Hzv3P7nN+/xbu3Ob0l
Jtb3EnXd9WnmcPAdhzlj0uhPYcN0xZpQ5Jp2pFaW1YUbT+HB0IsObKJgz+09KetFbiEOqQCi//0l
/fkVWba3fLnEb86dboyCALRCtyefkqD0ZIy2hbDr09+fRfDlfPfBO7gQpKeU7UpLee8OfAt+FeJA
QJjMjFCCYJNk24wuQ7WA6D+3Cy+ZpAbXc0semtTkHg3GcOs1zbjO6GKeKov4lGx0XaDutvrAvLQc
83+fk44UrA+IYSWnpL0coV++0w77QSsSXc9m5dULQgtaQvTdJiRvmoKH2DZBjgfJhz6kPzyplP4S
4IjHg1Xr308aYJIYlFX2+8R0HPbAPoI6SoefGZv/cvT8aor401GXmEx85Zk+g/zl3395a1DBgVmk
KW8txJgxK95GU7IVzSxIcn//hP90FH99qncfsGubQF5Rb+/VtEy9cdOFffJa0Z2jsCFljhiHTRxN
V39/Vuudw48vlCOVR2ljKWoV3C3/focUti79d77Q0jPpRgExPfg5ZV3soUypaK9qsg2SqWdQMjx0
nk0ZUesDS4PPnh/rscZKtx0SY28grTzAmMa40ENMdVl3VY8AacJQWzsMXnXvo4c2Yvrj1rw3AskE
ZNSM18K3VrjzYUpvG6aqiK8ZootJxiegNGF3J3rjq1078eGDd74c0HenrUXgsylcR3nyt9NWMQ+U
ZccXN5Md460xviPHmWlOyLsyIo0JhMk1XY2tp/2HNmNuSPF4C87Mo3nlIFQq7pH71yvT8CG6edRA
qiQecEoQlMUWg39OFkks7qpt5ppOcnlNkUaJyIiqNjdstK0T7evkamy/xzlT2VAN5iH4PLnQnuTS
xWJq/ve3LN7bDJdPm3xCYS2LFQXy+fL8y/mcgDtMZyfr9mXt0Yvq5yMzih8jlt5VOzzOCfCpuQeW
OzjOeCgmDofhvE1+e23CjiHe0DiRq1ik/Nc0v0ga9ZumEl8iOgoAdUpI2I7YuT24YatzCcTMvAe/
Dw6++S0xAIQwNdOrASUcOdU9OUCsZp3GhWMvPHazy4+53xK6Dv8fXkN+N2p1h8r7setPwObgW4IK
U5Z3JTtTEONC1tkxmZn9WZEnGczXl0Ov78IKZ68+oojEH8sOf1Pa96bpPConu28Sxzn4LjHrboH6
V6ORLFGrp4wrGhvJ4exVFqUh46jejp8A6SjBPKkbd6RhPVpJfIvb4KZxAcjH6FnVNHyfKlKfjKqY
tpjbgXj2K8Szl1LdepvJzY2DrvoH2yQCaWC6TkLfMW1tbATVYx17IBbtzAJxnV3aZk02/dwh0nPw
HGfa+CSgHK1K/3vUON9Lr7l1bDCjLV2i2vkqhftgz/ZnxrposBhw5oJ+SUCa7KpT/JEGqja6P/ox
ThNjsaws5FR0A4qmu8mi6YOz6veFSzkOu1aWYhvTjfduBRnpgfWUYN2+t7tdlY97pVMDdgKQwpFh
b4jWHhRL8cFO4I/P6nDVdUwMglwI/r1u+Q1nBwNlLrvmU2sNd32ZvfWNez3OxmNjp88p1s8Pvj2/
770Yt3AlED5JIBiO311y2tDXhZH17L1s3aG5gaQwJveNQUhe8+J4eiZP92h2jLErZ779+5P/vulU
jsKWZyI4N0l7fXeNDXsHtzLdrr3hlZ8rHIDJJI0LVEkGcyZ5aXYHz3g1Bi//4DAL67dVkieGEMI+
17KgjL47zsyBjLwbOM52j9SSb9jWygksysJpRB4Rv+TUDIR4d4wMGbC0LJ4rsrJeXP2UOL346NX8
vtni1SghlHQ84XHp+vennmJVEW7lt/txZBeEMxQjRJVu4dTE+P1BGmRDK65bxqxI7pkNBQFSTZVs
Ebs/QCkGtZGZm79/MvJPHw37YeEQOwhnyH53WtR1aZNn7LWYhSRNCsCcKJXETsf6qQqnN+zQCCng
12ADBIYKBP45t8pPkxeYpzYTX8C7hCtUexjdlEFwQo8mnUinhI6ORH8WPohEXnWx6aEAFHqPICvo
gvyqnqO3yA7Gxd4XfHCYz9uaf18aMbsiH6QihBLjvHejh7ZhGEFkweGwZ39fbLqwvxZekG8LDaEq
EySH6iQmNcFapmjZmB7mloyAzFm++IRKbdAsvciZrYuri3adtpuhgp7u+sjG5pywmoGMH9MpTDol
gQWsRD2YsiS0wUUJNtoTS5h/8kevO9DFRTxqX4QWl9Uxyw4hx6iMo/yD3ZeNj/jdboC37AthWQi7
Wc6Wf//lykgsm59PamjBEAPGgwsSAR6H0D0d5lrA7CbI04kICRogPvVFMa7K6C0BIOxEbPh1bxsH
tueYZuA74DGSoKAte17NmsnikJSf8xHlXbIUs5BqEdN/Q4L/2CwRmggviHUZlv2Pa23yqrFWEo/d
ypGVBeUovVQhKaoEoIH0jacX4iVpG6Z2s1DZmL0SxT0AXf/7OX3e9f12AvxyNN59z4YuGyBRTu0+
7AVe1WxqmHHSnEJJNGyqVOWgnLiMDpgY3SXBC6izXHue8wh58ebvr8X500rPBpyLNKuQgI/9709G
TdpGGde3ez/39H6w1XS0ceYA9YC5KKYTjkQP60wfMHcJWRAycZMj+7zx/OrCt7PFyNecghJBlFMB
vmvRwng+ojSGD/MqX/Y4iNaBzZAhg6JwBVz0BduqxnNHckNQu2rDwXjgzz6A+k02jEayNaRhbL0q
XbqT8VtWMG8IPHnTZQ4SiNz9nFfIwRVt0pVF8t4+jbC8WihEFuqKslSOXET5pFwx8I/NZ8sOXoRX
Prp9wrW98rdeVz8j5VqTHhCfYnyYdhO+KjqQlx8c299Petc0UVKzB8Ymfza+/3LSL5VBGiQsp8pO
X8KgKzeMF6NVySThg0LqD4uky+YTCBETXoqp5UP+5ZnA77pFUwL/q8LiLanAJnrVgaXzVg0QiaJq
aXLbCIcL++Hvb/EPW156YRJchQ/oipTtd3VVDa0Fyw72Tlk4214jgurVaF+kXfsdSSxNYwVCWvZg
jIrUXTkMJLfkMbKdYl+/Thd9s6debacniqEamfNETQI7bReA7vxg2f3DiY5wQ7qeZbG5oLD99zHq
wriWQWK2eyaO0NTrI8maL9rMbkcDhGgcv7Ve+VEz67xpefdNp+MnfSUkrTn3/RXV10Y7xkRf7oXu
r03L3LD2g9SON7PrESUb0O130SHClTvQZfgkA3Uh20JvBj9FvlHat6NFuECEGm+HgplYyXh6iJma
dcZHW6Df6zU+SIdLp8fnYpvvt19xj4oIVli7J9Wq25iQ9FkHSYxxTeS4TpS8/f3E+eMZS4mkfOBk
C2Pm35+G6ydpyIS73VvF1dDJK9vmWSUGJhZna5Vx/oIAG3EmfnTC/l6RK1fQJeV0XZgX6t16l7Qi
LIVdtft87p7R6twJj+qQlKd0HY3NDeUKKgbqzxRnPoYwRG4JYXCRZmY8BCFxAnnrombRO1MBBZjd
6oNL5R9aUbxAj+LR5MusnPerxjD1zhy1Kd8ow35hVcHUYXcJbvv2irrxRwSfc6VttcNqyVxyuq+I
zwKEBHm2kTMdMsSRE4fw7x+X/afPix0ynxTVrQIk9+/PqwtB1jHkavZTjw2ayIrowigArLVzwiiJ
zWvb+f4a4ZK5I7YDSnJYXVSSJiJsqvx2yhH+OfG9NY4/+iQa7nsR3qH5aq9DZtuGhbZfRdczK82p
9jFDuoFT7CG6mtcF1wU/EVedEsUq9iMfPyiXiUKzhYvNyd1Grq+f2/qqqKgQmM33ezSg3QuaYXKJ
AVgYVuI9wdHBu4RxRIsIfUo0XmVi8dE2c3Uqq01bswf4+wH7w/FSvuu6LMYee2nx7vyODDTETuGS
uxA6sN7iZNvbM0LDAndd2TsPcbTwxpu3ZPiwif2HvZbPVQdsFYhvpd43seNE0O5vPGDhY+YdErO3
D7FB7rsMmE+RJiIuhqa51DofLrOA/qZl1ZAXJut/XlNRSwG2cpdpxG9XBgw4c1cpG400FPwGtz7e
ANPcxkNRrr1IvIyqENdTWZwSW7YfnK5/aKQrnpxuLkUMYK33TVMJTiYhr7Led96EhiSM9lKVpI2E
4SkPa7mNDSTV4TxfJJoEuKiOPvgW/2GVgTnl+jZ8WmE7/ruPn51S0fkRcIKsJ7Wj8i+sYJ2oFolw
kstNY374jimF/lBLsqc0fVA/HkjW97WkShEJhoviKdO5/62UWGaHqnNvR5o2O1iL91mxhJGMtf8A
HdDkNAxeLS8iH4forj00Y/82MV4YQkbbHjIwTPQYmfZgMTGXHdSDmvDKEuBf5xE3kHmWAeOthRvd
QOow8VEb6eiR6kPmoxlU9zLKntsJGrfXNslLB4vTwhh912ZoYy2rdLgCmpS9xRg/Fl0FEhbD84GA
Jes5te1vpCYA6JFjwTe9V1ehWP6QLYKX1DP2JKkIaZqf6OYYDzbGnsAbnKfYT5ML2l/Y0mPsN2Vp
G3iEdIPsDY5dP1h3DDbqx+7NIuJ9FY/afVbWE0C55Iemr99gPsSI9uBRQdyVA+jrocEvAIqFmltF
gf8pQchIBMR0xEZ1O8+TeGoLAUUaM+LnoE2Ip/JKWkTStm8KP3tiJ9NfQEqdr0dpQtbqxWXX+V8p
gtKrSozJSc2ZueIKWTyNU/JgEti4yYfZ3/mig9nKvi2Hsfhilyi5e7bkm24mTj0lh2w9TaB9ktj7
LgGmfDdTcYfZ9ktHuteukHZ8NXl9fNWP3Ws1LR7jfsjmlcrLfptX8eKWh20blwUVWJfBW4lTFKmJ
yHEJxHrE9AAQBiUHu/o+e+6MpN+L5afzQ140q/Uc2JioyFi65soeX3dlSYonbZLzQ0IBEyNcc58V
8XAilGg4laatf947P0YwxKbVDXbjEbh5ajknWo+keS/3/rkZctyq1UBPTjlVvptiUJga4Q/QgSm+
Cm2QNgNsHxDPaXmMRtMo8ad1aOe95uvollQvMyLHGMjO5fke9PZsi5/DXKU6BGVWNvNNn4JChIF7
foTJ33QTZwmR2HN6KBv31BWBc/vPDTFjqKE6ee3lbbRxWsy3YNXSQzsVI3vcyn4cUwstvZfvhw6c
LfxEG+MlJdWlr+uniU9gF3leuMXlH9zbqtyJqRDPRlSWxzailjHYJptVhQy0EsansSQ0KvNIWIEm
cysaesd+3O2D0SBwL3SCB3JC68uoxTl7/jFni381zdmmb8eLRhu5sRq9dLhlm9CAsDRWuD/72xZS
PpRg2UbBXZ35zgqHUHahK9zvosZ3mphucmcjg76jwaS34xTPm3kiVKVydQQKI9bHACLDurM8/wn7
YbavysrbkkEQPCH9wz9udzl7K7VvcXo+TbaghRHq+aowgvlJpjkqbeHf5WbTPOVfs+VBu42yi7FH
QWNV3h5Rf/0YAi+6dztiqz1RP9ZTA/giDQt65FaydcueER0l8Q1MC+vmfI+t60CtsfJUG+/E0LFH
SiarOXn1jNe9Tr9aGWgnTxFPgyvG5fy2Vza5ftd6zAmiEl2zd0REgF3lPS49SpTL5EVGTqjB71vi
3sxRcBv6todNvfVn3ravwV7qqHA35qi8vZXyxNCpgJ2IoboyJjkf0deDITiKBpUx0/PgrtN6EWPb
n3U/HAU6shsXX8J12XKelFKNG6MhMLEdgHO7VfQaYVZaSew59CDMeleGCFx123JAgZHeA6e4w/vi
fsmJp922mpwxmCLtZ2d8QjyZP1mxvbUqg8Yx/vR9kNfqSx9d1nJyvzL/HTFYzd0BMEL62UE52S6P
u9aijKw6AP0jy6qlyvbRtQkRksjyYaUDyW6wVRFl+JWFJPuKjphfT+8TWTa3SqTuU5TsrDDOn8Z+
6O8sFZPx8oTeVzyoxi9vVD4+hn0TPDrxnF4nnfH9/FNmx/FV0WJHz4NSbgYIG3uH3usdF5mVF7rB
vb/cTJ0NOSOa7WPGCBTdrWwOVtETG0hzCdWXIAUlICcthhfKvK2cHjMY57gGzG8jrLd1XSbtfT9G
4sq3409Nq9v7brnBpJahtlNyHYZpBxLKoe1c+MPlUKD9rJcfk75L7mOC5dzB/Ornjd7X4GMOg+t/
Hq0ipV5z+S5KpKiI8Q8iTONv7Q8+6OGgibDl4qPsW/D71OMOnoXWuWYsB4dsTNVe1R1jiqFBFBhq
9+QYCqZYF5MtHYfTTajq6eZ8TxPhBBQsI0PNSHbTaDHPG9uUKLsqunGzJ78Ow12uoc9qMgCPprbE
sZJ0bLwasqxruKSAi8WXUvvzwZ9yclbor6VVdO1NXnkMRVodbRh527ZN/P0wJes+dYodI9r2TsYm
3s/R9o61VNUxd23OUm+Obs4Xu9LmX6NkoNAn//T6fOMwNxCpb+4RGIcn268JZBMSGm/wMsfd0YWU
gBz4R2no7y64ei+jz8YbOPq6veiziARNJfwNkvRtbHfhUZhhSHAEHiqoapdyAUxSRqwcOyYnz99b
VvUaY/pO0wA1Zzbt4Ln/IHNk35Aj7BiDvSU9lFfBvg8D+Lb01GGWxD6QgHVqo/a5I7YpkM1roslQ
KfYUMOuxs7/o2P1kGvCLaH/dsZ0nuxdJipeiIZ60AzWdPaSR2yfVd89y6m7nYZkqVzeZh5cN0hym
ehslCWgaL31WMjjYs/Ndymhvt/F+lJc4bVnWjLdCx9eTVK9zN4IwAJBlgA1m5kl+aJMJQA1dBd2I
CZMMS70lYASh81RfUgwll6Kcn4iIvK1dPaPew1TZzBfWlN1p5LXE5cVkYMKNsItVMpItWcz7lvyo
Scs9zoeNA+859KYfVJx3FQSrzYSic026JB3IfAI007JldXhb5PnMF2Z61B3eHbd6RGONlzJxPiWI
vtd9a5sroQN2BQ792iA3N22svitBpFUcE/A6Z8R7+8End5rrjQFie98m7Ewgvy5NRlzPdOPqUt1k
Sa+2cCA62FD5RdcWl7nlamaTxg1y85d4dneQr8XGbCbekCW+FpV5TauEADhFkKLceDO1p9/OrxEx
WQz/5EWnlziEjqEKcbzYLZpG7SajvpKpmZCo5iEBrqxbszGsVYsufY3lYp3Jz7JX1xNenK0mKWab
IthFB5+02zqqwXIbxc4cAQYzqtKrwNDpJizltWNQRxSkpO9aLf3j5LIk2N4Po8M6WCrrzSgsE89R
aWEN9a9JLLozW39xPzgSjoa7taVRklXShYcUphMmMTS4YYQtS2P4hb/I0MKdr7xoQW9EZGvMVojf
DAe0iB8BHBHVhduQTiD2iFW5sGzbPv+hkuTNakv8zzPBTz07C9BOzS7N+Yxt3T652vpaiwqBAQHd
zif7JjYYRoe+Zq0bRiytfoN7weAAVyYCBgfDVtIdiaUp05agzaHPrnQQ7mbpvqDiIJqndtJd4zrh
qgbRZGVLpGEyYDeYuhNJYFB7zPEzvhrU3cNw01Ta2sRMPoGdDGAFuS5V2rtAKd/s0ceCHDTni7bu
vxdcAJNqiu+6qbnRCa76Po68DfkpBJcN03g832tjc0PMUH+hWy49SL73UNuqYzVawNk9ylz6jI6o
KjAGtoEUJDr6BVCJ2vSaLTSEYlOa9IxVUmx0HjZH1YcNKoM21OA6acGfHyRrsj5WXXiyxkHtmd3U
R2EA4BwQIm9MP62PkvoGk+lQyX1vktG2PGFN3PfRcz1WTzES2QGDvhwbGuOlrQg9511E+Vjgwkq+
MxoA6bngFF1q91UR487WWAxYrkJzk5lpe3Rq8Ol1vsg+GmJBdayuyzQ9yLAxCC/Kv+mwKrZemNZY
XXtYWctBSBOGC/4iizYCoz9CxpsOJZjAiGF7PsIBzYHRMwRafmFRoqqGKGfLbY0NFrIDgToo+ofA
XFuexHy93DAXJE9B+ofGcLZjm8cXTefYSNRySA8ZPLB13ajiSIzQc2MEA/lG/HR+iBL8FBfI9Qly
PsZlXWDOiYqjGuevymGzhDHBRpfjQh9zIUfgau3KVbIc5ZpAsI2o5uLIyyvIoeE73+UWwnAu/Ojr
F39idkyXe2KIsD5G3SEt+s9KByXGH4B855ty9rodrqunIsOcbDaOtzo/nhCsUvy8OzjJljadd6hh
QB4nzInH8z2fnFsDUMocDPautQWa/ErvvaYm+Ew39XMEnG3380cj8kkzMfse8KaDcSKiylNIIow4
OZ5vyA2Oj2MJfSzMfz6sOlutCjdpNsNcAVDqbItsnzZAALgojps6/SYoTLcMMxSoUp2xjutrpPvj
ZeS1+IKJ1AQ6xW56YOLJdY2U7X6Dvtg4CD5x4M4xyA4quK0cbG89Z8YmVqa6IuGDmxG7duKb1a6G
9sOXPEWwgZ+ZWLMfMCGDI02+Bpp6g8iapBi3NnfgXiiuLXWJn3peA4sn25fZg1FTq+Jm+D70BqLt
joV1Mv3XSQK9VdG4TQNQH0MHj97HvANLoy4uVU7Xm3qEuzNss/bIl7i4dM+P+hhDsNwv3M7zo/3y
W04tkq0V0KqA7w261IwO58etqBB8KZb/23R7ZSE4WX79fHP+8+d7C9sFXAx4w/OPP5/n5+35f4XJ
UKzzHlbnzwfPv1WdX+757s+fG8zp2DewRf7f1wYZlxd//uefr8SZsmdHzt7Pl/TPL0ZB5MJMsp9L
qWP23MsLTg3n0ELUQBJXdbDRxu7yfC9b7v3z4/ne+bF3v4eUI9v1ffF4fvx8M4QN3pN//l8Qkc4O
R8DN+aE5zuZtk5ff2q6gVFYBaH8fkuf5x39u5oRCupwXx+L5Lmt6fwlF1NmozLosBXvxqG6dtT/U
ZMyW9UmbBi5aNJGbanbaXdol+X7MRbCpRk/hXGUWOCaTvUYc9zYmgqy7UDhrwvG+cyGqViaL8z5t
ogscNzNUy9667SYBfoGUnitXUYlXDLnznOZM0/pib4M8Ah6TrmU6/MALYO5naEsrV8307zcQA611
bH5TlC43Ea0O6uz73PvCjg2DBws5gKoZ+k6Ov95cXKhumv1osTk2jrxDsILsc4wJl4uC55KOPYAx
OLfm7H31vVtHmLtyrL8FY5hBjqn7rScF1X/QPWYJJV1PzhFi/nifl/FF1IBAMn3nvoCrQJ56faC0
up0naxf7mtysMAhWA80TS3QnQnIXQo05EV6jNpYbaGzm+OkHhsAx7oJGF80CriC4Iau/xfeDru9i
m2SZyrLYP4W3Vjne4qB562wHPhMAKq6fP7QWwT7qKDyU1W10CyJ2xhLhkBcVjCgsKOxoFi2R9A1A
gA0R8UZj6K0oS3XKrerL2GMLLT4FaT3sm1CpDc1I/9bTZN0VSbRNVf1ahf2D0RGR15tDtY6L8Qhv
7AVIs5E3Hp/sIkvssdM0UbPNa2yaZeEfwwZtQszeiORY49DLH25BimOkHyPkW5/IK84JZQ5OBvqU
owA4oEvUSJZJ7EVXbVM/iddxD7cLC11BqnwsuDxfJ9VraYfk+VEC74QDTQxQWgY6TrgrbWpv74dN
u8oXutsUlmvRgkZrm5S2lkivDaMJD20w/0DjCBbFhnVoN+qYw0dCR6YHmGm44/Lq2ciq9ujZoJj7
hHBTYdflFRHUB0fbWBzT+EDr6cngJRwdWh/kTGnGgOB1twAp7F3pJcGhldUL1a3eMMMp96En9U3s
rsyeLV9hMJavevgEcKiajWa8iSC9ZqKYexSEJbU7LbB8CyKN+NwpfqCgmSD5YQwklBIeib5Dx+Sz
M2FvgNTg6Dbuo5Y4XIlEnIAUbzGl4GU3LqDQZOtz8kFOIsCpiPGBF3nFPhjCmBWg757pJKKKir54
Cal6gM7ijZU0zamjP9TCE12B/23WlROiTh/U51FUOJy+Eb7R3NTBPgkaItwced2HdBja0YgPqVle
mwL1h3ZAfbVRBPhq0vnOBcm8R/vqw3Wxvw4ZZvTWBkcVxez3ewa4lBXrWcTPeBHx3Ba9s0lKCqeo
ZJPaLDBsWHGEFWct3Y94Cc2B4zFPxQRspL91ZEZeAX/Ep8910fctMNB24KyB0DgRotBnSl5nkrFw
atps7V3gqEHJwpyZuJg5Dw0soQZHh7qOjn42vxHA8WKU8RejrN76YbQvezEbeI1Cl2xo5Fr5DGvG
8XO+Rvz/cOfk1hDR9ygOdmMBMIItd7mJYt+7wpgPzcgig7QukHM6DTNp+n4ndE6wlhFsc+m0Ybc3
I6SUspz3SRenOL2H1xib0x0rIEIY3ferph77yzhNiNEbdAqwKHcvDKo5Yj7EMad2D92aZGbNBswy
5ZNt5MEux9dyUYoeVA3W0cOkg2PdE+MR+kl0343Wa+BcldV1mzDHMXBZLp3gBGKr8K+i0lrnM6Yx
0QDbP3+LMDoNF/UobrywoYjzdc6M0tu71oQsk40yWa3cDOsEmheglM677Dzf3ht1c2r9Kr36eSNZ
GzvLfwsIpYexix/Z9AdGf5h++WNeHZ3KApmKAxDFYxzoMQKkOVgXlK1pf2wRzh8pKMcNXsYlh5lo
DRR0Mc11VqplNyn3ThNCMaazQpYSegSjIKY7HLaF5x3cqTB2TVxfdEHfrMbixRaJWFcWMTGDiuTm
qdUFvCJEWLS2AgBriqToEoZyKVmtMT7TGMIshpPtZSrm6MILNH8rXxuBTzK4L+SWRyFcEFhf9QCH
VOvHa9PrMmBSYJiKKN65cdh+H3L9XZrgxlI2O4W5ROONhWCfOP2APHYxuaDA0smlF6pWY2NUJ1TO
RHg4ya2QoAeoZQC9cUbK3kJd08yfYxnauyQunucuuSIScjqGeDX3zHIMTjeMHnlfHkK6XjuUV830
0AasslkEtp5x8xeajeBkQHRuMszKxjhLpjl+cyzSvd/IfdFJ1qieb6bP37RYHm9qDt8U3bBNHXZV
b4IM9vCp56nwdm3ySMsb85G/6wvrxp8BiCWOl9FSj7HqVRA+QiL2YF0QBpUvNdZiGvQzY+0Z/Xgb
tcdu8telBCyUsgMMSam9a6zqe5wSRgIXO70a0/ZzSgwniAEZ7cp+idnjXGSfHEK3QhjXTBWO1lRc
kR1aHEuS1YdySI8ew3TIxzbIabJ5d0OjL3U0yu1Ep56o0z6+aX0uLpb+JOYQ/dwCkKgWS4wGRL+d
vmDpyD9pBkibJIVU5BUFHHdaXrvSRsCmut1pRCMO8Tx9HURICr1wbQzaC3s8s77hlIT7McBisuh1
HUSDc7rzBsjMbXNBX2a6cPomPbZEBOiuCi6MHBgq6VLfDJI2jnWX+KfR98MdFF7WxFkybBsh5nno
/q5pBYAZyGoyIoLktrapYYNJ3ghyM2B/9GVye2fG40wegSMPIbniEast7n7HHeUB51ZzawWfdGPl
9xWxemRNyls0CsU92vh0p4qu24j+SwN5+MFJkv5qjOIvfN3qh05hr0VnUpD1B20syT/Hva6PJliG
tbn8iDIu33SuTC8tXY4XUUaPoQZ6MIyDeDP+N2Xn0Ry5kl7R/6I9JHgTIc2ivDdk0W4Q7G42vEsk
TOLX66A1Mm8WCinmBSN6mmySVQDyM/eem8CAqCUxF+OqbxzvvVCAzBEBMiXx6FUVnnQfTx72BklP
wCjJCdN0Z5pwTjxjmK4WL/PCSW3YhyUlpOIf2gZavlFN/OmM/R60WH+v3Ti6sDO9yLEuHkne7RhB
GcjR8t/Skf3S6kS0sQv9N2SNFBH/qRl+MJBoz1mKTUvmSCvjMjikBYw2p7PMdZqMe52wZe4uqOKR
BgAiZZk1oIDZFoh62G1RdqpGJ20LlMMr1eO6jEKCGGuXRztlCoRdRMjmz8Tv1o7q4VLmkbG2k5AG
F8AfaKOLaxbVxSEBbRkWctw77bQfUhCjCWalTE0bjQBgIpmcra2gZLG03fVyeHJsR15UKnROEKPf
YKM2ARBzuoaOt0e7F28tXQ9OeUMNO5TvwozByTG8RFUZ7Ira/OFJHbt7ap1HizGCNVprd8Bfrc/+
1px9E2m9hK13vn0qxugbax0DUc8DEJqSHA2XYku0lLsHWFtuCOfrkPiDMvEimwM3VDnzhNHeWdXG
68GTskdJrz1PXSMxnDtGf+DBYeEtippAA7NkIqKxAkNootZuYltLfWi73STycI+UZ48f2sRynyOr
4kkxCFIdGFWtCAes9yJz1MIN1WvcGM7RwrEALgIpczwWREj6giB0CPTPRk5WrMtIuULdsq2JHVmw
qEpgrxc8txiPL8ymVSuPxZuht3ueSCPSDxd8vejjJx8v+kzhbZ3g27DDft+DjHRay1lIlVD0DWm9
MumylzWhgpvI5xjVC1tbm3Z3NjJNbYDcQ4SkXT5OtLPIXUOWBE7yaTJi3dt+8BkNYX8WAFfjNAYI
gFkEwil1EtkdFBceE5Wa7o6OVux0xNrW2JSnARypa9L4pSASgXQI4NtkoIWk7OQubLdM4P5sPTj3
RLKvhuyWpo13EY0LpEkfX3QSGVKhvRkjWxlP3FPVhBvNGn8qasVTCXN6Hq6d/DSc1qS4VFvemHAn
7LewcsK1loTapzv8Cr3SfTPSn7UqwnXgjOpk+72/FyXJCUiYOdSz+ByXOGAMu3wpyrE9hzIznvrh
UWcmBghkCec49bNLIXmSMMqHdVL09yLuGA+R6HXu84sD1+Ie+aim/QIcRVm08h5SwfxWufAuWqKY
YDuIV10iKRLiRQ95zXihd8BVkvCNm2j+0NqR3AgPOAplY3AJ9Dtrr1Oh9F0EyGcHauBRx9BCWFGo
JwHHWps0eo0uZf3k2O9NOxGQOH9gbLdLM/O7riyWd3ruIUL1kiW1O2agSD2mMB3PnAf9k93rB7Al
nwNjYqbWPRuaGFWapwXteepAlpSjJlaogXhZrfJeWRkYG68bGA137NgnkqorKMXkWQ7+noqhZioX
ihvUrI54abSLa7uEzO65erkhDjk9WXG7lpk/HUsGxevE1C0IZcw8da1nneOwbm6ceGuocAB0xHXL
krJJR/+Ed3Q8BBHi7aQevpNmADs9ToQP1+V4cGhYqyQhxyhusNUWEQFPsRltDJ+xonHM8qh+LkmB
hkZlYVo6KRBiyirjjXBqUF6JQ/0exsFSamF0SvzylsVWsotZMDABVUuSeN5ZvvMUsctkM6ZpsXIT
qa4WOZVL9iNgqPOwW0NJJ4NEsQwynB9oUbW9E9f+diTOBb2BOP75oM15C/XIC1NXSXEvVLV2Ed48
eu74Q9qT3ph1en9Qif9RhtG3hnnzllsWUsmy3iOmAqsUWuCtwrKGJFgUKzVY3aoSUPGCxo32hYyA
BRRNBJ+oa3ZODdw7dJncKTUye43nHX/C7tnZyDRstxJuJ9md/vvUTgTOEPw5WYM4jl5SsxQp3zHG
Si6JIFnHmvFD2Tr1r8qHg6Qn3qaG36xSt7ibAKcuRU+WdAjHTClgNaqwnE3JU2gLMop8bxeiuNHE
b4AxZohfTk6GhoAv9FNKoXTwFlB986sTfQXm78brrbegGtD1uflHpeEPHe0x/WCuXhPQCqnIdvc0
1i5Pbwx/BMEAUbLIuI+L4VEYqThXlBQO6TmdK12ogmFAAAiBHPo2k32yw2P/KOO4XoWBCYjGG6g9
pO9ukkx2+zQjI0xCy7l0RzIwv/3ORLzZkNttOuphu4W97yTgJb1FrGAiQi7KkndUSvoOH51Ah+AN
qY10AKm6Eeva6Zdro8KtWI7TPUI1N1vVbCtNLtlPIHzHDCKjqt5AuhQYFjwk63RFmQS0JRHhMdeC
68G8Asax6OD4J8ZXE65bw6TS11j7yTrY5jXM6zCAYkPQHkKDuFvW6Ey3sJh3fQlUEZr6zExeDX7E
9rPeEqFg/x70Pf4REgj0hRMm1k0zDJKdGm1X6QDGSRhaAJZaFm7YnUWhfYzF+DMymYUUXdQBClOQ
Sybb2FcaQJDeC861lomTUUl/hZqqYKHJErUhwQYsYgIWDFpKDU06A3e6scb3tDIpU8jikQXPe5us
L7dpOOo9eLRBWu8syqlkhvkM5biTFg55NzSRXDKSoZZAX1cPS1mxzS1geC2yNH5vOo1JLTN+mlT0
PLWilRv9Sy4mdaj1bEtctXeMnI1hwCqayI4A0M7wi2Q7udOCxISoXVrbUISk2XBGHUhR+8U8XN/6
FqRyjNKg81myEfj5xZrM3arIYqylYa2hClpHJrSfxNWPhUOW6mh14VPDcEmN7Gs73AtHiFfQ1Er5
RFo7lIEsQg7RafazLL88084PyGB7wqHgVjVx7exg16DdZrDWy8TaKey9Sw0g49phFI7nNmWM3lA5
Ft5brAU+48W63MKOG1dNTfJEEY7ehqchpJRoxNcg6E30xrr2pQGGkhgvtqoDtSwicWH6zHowJS7j
uLVONqqcfTEUN1Jvq1NZpkx+WiEunkfN6cqRIEuKdyjXwTVPmIOAwAGt3jgLAhoeVFBkNZVADL0Y
eDuJRisbLz/Lz2gdSRFsJ4CWGGlJJqq8lQYS8NJ508NgUzZPpLwDKcHFyiasg56aF26oFe2/q4WM
PI1Hk03ywBPuYCs3w3QzfHWDaYCsqbRlazHei9d2GMRrEzISckLjR0zULFuO8ldL074dgfovteob
5HZ8QmLnbzwn/TU486jLjPJdiuXe8YdqRXJhsLH98Idpltcw/TO3ZZCtTPZkbYz5t+OqJkbP3Rtl
7CzHgP1LUeXtMpK1dmydlEIWayFIxtLmOVt8s+elySooX8Ip5dzuGRb5GjmsST2eLfnJDGOZUoi8
ecNeSeEdMmi9S8NJeXf8hq1oTMIBBv5DMFlfwiPqljya7DDWLojGyoBS3Hf7hnQNGnQeJdSR9zL8
bXiiuuu2o1BD+GJd1mm6dSPuTI90GmaOAQ01AtUA20hkzQdrEewhA37IXCTHSKo7+R3LSDT1KcdZ
sEzdig3hRD/st8iwBgc4dEU9kOQMg1Rm/wwNRjR2JnmXB2dXefC2XWckg6cPrIPjaz9yjMQ6ntYN
I0fOg175x9Hi17MJN8E/0shVEdrE5bJyvAYKKqaHpIsJbbSyGwKiPZYtWQx4rvCJVFRGtfc1N9+m
jP02vf2hA6AE4y5h5CdDsvfsS8WQxdJ44hBRFBkOTAlzxu+bsPSHXLxZRFUfMPZV2xoy37Ji/TTa
Lgt9q6lRkdQ8920ZHP98yAfnV81sjdlf0mwYXiSkF5a30K/tUyxgYPu9/jMX9t0J9fgSq8bfGDEA
uX5IOV97Y81ICMpWSP+D44w3uA1zek13x7wleSNY4DINMPlyhmBpPa/HZAQ4shgomPL0YJbFvsna
HOZeJPbl6Nyt0hu3ZsNDa8oa1ntLjow4AnCOzuMnPGPRCf8tzAXF+WBl2zGzSewJtJE6wHpJvXJX
dO2XCbr8UTMS2rIuQ+HRW82l6MSDokrtR0L5sqnMX8l3YbwiyRsJhFxgBF+HXkabRgwHT6TBXvYZ
A1MSRm6sZ4BcSTM+CJ1TtAP0t9EaB4N5m9EKTLgwjCg9NAANTkjmNrOQfV2OkX9v46pfamOtb5QK
Pj2Ea0t9TrS3ybBfY93qlnkld41ZWcdRRc4ioBeTKeO3DCwCg4bB2AiLnmaq9HMwGZyDXr0tInYx
KiPMhNEYwcBBtm2rgFYHfznvcfhEVgHU5hR22doGArZoa5MJTVyG50Ifd/poB4ecWnrf57jM3Zp0
B8/MLzEZZrsx2vBz0JdrKWRhr0RvQ4TYDCONU/wTZgT8uGBPyQpqbPdTbdMqa+eUSKWlo9uENRlT
vQeUO2x8LF4rctFB7dG3NaNLxrqv3QoDdKDZxvsSBdW1qLVLoQTh8G7WXgISl+bXPz8P3JexNRrg
KSvEJmMICAEtXJxdYgmsq82d5JSFpHepXppbUeY8rUo9Xf558Ps93aQHuXlRSdPcc3ZcEkWpqDf1
rYrSq2Uy9J1sqOha2h9naiOXEHEcEbF8uzrrzkzlm6VohPscuiwnYmECcadGCQfER33GZqhPjB9l
Wpe3xCOavmrsDxic+RIrED8S/o512RTWq97vZP8ta2k/GkuXNz+Vj7JFP0U/TEq8FeWvTh5/V67b
f1fgTl2H2LNJoId1NFrhZFKnXoMt3ZpjRuqUDSdurD84BglSA8VAYkgVHzoL1lcAlPASZ2hKwqgC
b9Z3q8ho8r3GKj1MzEebBE9xMXER6XTnqrIIFupxCKLktC5ScH6EqXSuPXy8ZQyIAFJydm3mD0ov
ctyyYrzZ42AyH9DtlwnVOJTYV3xywdzjgtUY8puqrXHXwrsrgLzDI/Ual6YfQZGtxtsQGNFF6HrB
uuGpDOl8Gd14R4c558rHzMD4Pk6Xpl7Gay0il4PWmuQfQJuYAPC2TTV1v0BLm1LUooOrYChImjpz
0PDxRtmn4RhX3MnaFttmvDEFIjce95+eMTlU5JXcJxV4dZmIbD3B5sRBFbc7G6/Tc1ZMv2uu78Tv
y4cddNauoY9ewIA+QVDTr8PI4yf1MjSr04D/McmqcyFmYYvtd6xWp/BYiJoty5ScMDRmF9M4RYLl
diXB4mZpcJdkq18HkrEPWc9Vh2OoPfpuqJ97u2wvZpvv9aZ6thyN8TPOnL0vBAWNBDHsUXEZQWS9
jCp4YtgvDz2BLzYWgYWqovAZjfCrPfgDDOomOzZumN/Nlhu+Inxz5VnwPBXTvHOQVgz/TAy6Y2wW
J3a09Fh1vysCQ226VJr3avxjCnZWTZe7p9GNWtiO+tngmbFqu8pc5/MpQn4jCZoRFEKFtmlggUXi
a8VcsJNPkVbp9yA+tO4Ws1X+M2M8tXSB+9/a/lYRa3fKMRfQeGbGO8JEDNyGgKfLmuGNfrEfziHI
1g8rlRXbHw5Fg/EP1aHHdimKQMhG3Vc5pkgX3do+FEb7SUegH03BmRAk1lrHDu4NpHFL9OS8Kzyc
SEuNb8NoPSrYuGAzYyYk8wefBRXIje6ecn7fsEHcDQikLoyQAzx6VESpQSirCgjBbPAbtc6woGUd
uGr5EEn6bW0ahh0Rrdu+z4x9EzjpU4gwzgWq6PFcXBZWPx1dBhg75UZERJXFYdCwBdaBFb2KhLFr
VLQh3OmqxMHYMIC2s/IzDylEgHUk96LszG3LdvSV3TYyvTuTPdfOrmaB4K6Qh9r36teim7tn6AKi
32nYhs52pL+ELDR/EyzIEeg5N0iVHgGWOv8qgVYXtkL3bKAY8mWo1gQTEMHSFZdq6hPqJ1r0Kqv1
s86sfxFl3bNEoMzrWiZvccN4p/Hxiw1KbGwDLr0TEQFLEdoXfX0mmFasClSZ7KECHsLpH7K2++VH
brWN3f7Z1KKriBHcdlk5bslQpWkL+TbCzu+O8v0je/qKTTBZLU6Th7syB/xDuHp/H3CXDPgO3l3B
4DPLkruB25BFiekuuCdxeRBArbqN25ruL4I5MhKds4rZ1J8PKdD8C4h9/QyNaUW8Avug99xuxJEU
IM7XrNTfpQDR3BexTwwa8j6ynbxtrvXFmehDtNuOA4Wei5thb/aKmCrdMj6kpZpgctZtZCyCIah/
KFZEKjH0U5yCPqj9wDmY1tTRyLnoO1tW9VZh/fSRCr20jHCoBpxm6Xk+MOF6GCH4utVRk+H3yDjo
KQnTCRwwQoXgz7yqRGNa1rHF7obxlSva4uSr356nARO2LJSdQGWMJYS7btvI2XUARPvFIXt5mZi9
dWjD3nppDP3vf3RrzjtocWoj8r7bQVGOSRgei72CYQ8sJfpUnZW8kG0Q1EH12pth9DRYRNuINL0H
Q6xdAR9s6zh8MNVRp9YKYuR5gXfPyjB+Nf7sIrqxPvQEQAT4Ph9xPp1k4HiMUzL1yCombZjMjiJH
hEGbYx0HD0tUFIjmfQpZYWEuqA94M/utEMwcAtRsgAW6YJMRnGM7iLDLWV4+OWLctsXg4y/Jy4uj
8EGWFptchdR83QMW3LDdRVHptNXFrIrfjBr8bWMSnhGYg7WnIueWoNhYjAUL/lBpPGaodJe6HKdN
F9DLUlurs0vBv6yroae+0wzycmx5JY6Auxma5qti9yA7v3viB/uthAhWE/IQ8j/jYVciQ1sImYUn
ZN9yzVaTBWso3GuGotifSdhdeOwjCt6i7X7zdjIgjFp42Ulnbcoim49iw7rR6do32soOy49zLDRn
XMuxytb2m3KK7NFEmnhQvxFEQN7U1qmpj4aSHnuY5HRxRgZlUnlvnaV3L0hsaXG9Qt1Z7RiXKaxW
oG7TMxYOhw2k+hSuNM5/Pmi9wbIHDyTzC/4/1mQ70QT91k+mI+9VfkCtZzyFziEB2H2v29A6hsXI
M82grXE96zEZzzLQzDcDPH938ccgeo01M7pCFHkb3aBe5Q4QUEvFw7UT7XAt/OmEAzYMDiBvSHqY
mBtsSkWJOmF8ZU1c6pu2Ee0fosFRzyZOZauVSxIhzFtn519pgPZyTGvrDZ1UjMjuWfZ0JKlrRGCc
e3GO2/Lq2b12pWFABBT3zHimVByNSDu0Ne880JQ3dzK6nd17IBS9/oPOwiD2h/KckV20G0ej2AQj
nhmRT+U6QAfK4CSzCZY2UdauTQIhVhXeOdxm4jVmKr5k2f2VEz72MnU3V8akF8xZb1Pbffe1fFI1
CXWjXQ1nSBWHvrIc4HHRSxSAse4KSd6F0qYV54S/HUy7/w/D5b/8hSXX/u1f+fPPivVUEsXyH/74
t0dV8N+/zl/zX5/z16/42xkyYdUiefpfP2v7Xc040PYfP+kv/zLf/e8/3UwR/csf1qVkuHzvvoV6
+m67XP75KaLvav7M/+tf/h1B+lA1XNKvX0VSEqYnRfJT/oVOitERC/u//M/v8BeiKb+LiJK/Ek3/
42v+m2hKFpYRwGozEX/YFmCE4buV//ZPmu/8swuYj+cIW48ZSclf/SfTFFZfW5HR82//ZOn/DLkI
qqkD6Q1Oj/n/QpjCq8BK/j+YCTb+VZf/OTrOWRuO2j9QAQlMh8dd+fmOedl3lcJEB/ylT81v6JCH
UTNhmAXZS1I0Jx0BvJqV8P6siSeZ6UyeL2OtvF9HAOhohFHQ57OW3jf1aDdoKYjg0FuHIjAXxqy9
bwfj7nfaBVfmPCrhDqgR6gtFYAru/O8JCb9OePsxtfpkA4Md83ZqIw1D8d/O2n9jdgGMsx9AYAyw
ZodAPnsFhtk1MM3+AQsjQWG+D9gK5OwvaEm6mfM0b7WG2h+PDcWW1Z418DgbMTsU+MoeOV4K2QZ4
D15ebRFn5i8mCtEqnSwcI7tYT7CGZOalrOxPY/ZCuLMrgp3qRqX6l53HN7Jr+kU7GygwUqjZUZHN
3ooak0XP2CshFoUNXrkGswbn1XMMNnMMeNM4fqYOujchCdR+UOEdxMgBspARLM4OffZ4yNntwf59
4qfEADI7QZz6pZudIeTDVLNTxMYyUszekWl2keSzn4Q5sb0Mom5YISAjr1F925hPUkwoiWNtsyJi
hTthCTU2w+xWiWffioWBhf9M7CyZyyR8atCWG9OK1+qmY3zxZwcMksuDO3tiADv0azH7ZIbZMdOw
C+8EijLPJWMZKNQSO+24QOP4iz3IRWC8MftwJbUDsPqthS3HwZ4TYNMBp/ZWRj7Xgwuhx/mZeYw5
NVlfUVKtwkncPAw/IcafGgNQQjDdyp09Qfi7Bf29y56ru0+zbygt/KdB2h9aNwcuVVvLPpmy+1Uj
62OPAWMnPeETROKPIcltLRYuWJQKtlP27FnCFLAIldhqqDYlpibfi0mywOZkYnfCO7S16Qz7BnuN
hSGqwhhFHla6GEckGQgGouMQECU++6jk7KjysVb1s8fKxWzlzKYYXf20nG/VoaEfYz1YgylYGFSY
SMx41fMMH4hn4PSq7XqvcE8RZJifwTCyTOtCY1OUDPVaxw0WfqWeiM8pNkkbxudOT/d2pjr4jeR2
Zc2OB0txB7gi0TCDvhwfY88oV0vJuGoZmTOkCfdOEL5PElGPr3DDjAh9GwR6fqrZR98cz31vIQ7W
IPukbQQkCGGOFSGGZaWo4c7G76YB513wZjagPLZt1wVrvePyVWH7aP0u3sdxo1ZlN3waSxVG5TqT
DWmhDVPW2K3ObaZ/lloU7NmMvaSjZSwSz2VexSRsmKZTqiWnquLaHRnrw3KZPuIeNV/ci1MpbbVp
w3HpaoNaSszfVYYIEnNLhtCv24UhfquQp9Sm89p77yf6zvhFfmuwlxkBz4Y5EsCUND3ORnbfUKqO
BMHwS9fjDfo3weOq75d8AuE5TbjTXB/IWhxsB8Mg6Jw0iaUZD9HSzpp6SYU1PRhGchnFPxLEfmwx
m+dR+dkVThFjvyA/CM+pqZj6hr/DWZCy22MRpi2o9ZuN6xFiFRgXzOqrnJ0prbdzEk70s5UZFtLK
fEWO5O6qgRc27hr0cxEGFe4KKJE2G0UfkeKmYNWnigpZfd+QRRwRRDOa9Ufeec7G1uzumLPrEpW5
nMaf9lQkD2fMVkCkMPYOPTmMBm2wPbrNGiLcLMn2ToMGtQvFNb/PbNDUsqPmHfsGV3gxoR0QYt0Y
pLbVBFemsvf4ahM/37yrY8KzZGPOaDBzX7FSeKuCB00/7/mIn9+MMhZPVUSoOsK0tV7nhN0Obo7W
2ju2DSpSVDPN1RXGro3KF6Qs4YZeemu5Y3UE37W34+STAxQj1RQ+JUNBTLY33qFNEoVgBcy0RnEa
7BZvyYScV5vK4lWWrJL08ZxiDr0aPgeKH4Q/i1Tj+4tshXkjZlTxQ0vRFPYtk1XXIWPWN4wXs01f
C2xqm7ZMjtTRKM8SpDiBPpCKrNdXn8vABAgH3QN2DvjynZP0ahUTBr5uHXhYpupw2ETYA8JQMvTV
CQ6MPzTYhDeFmSRWOiGCPSA15k7EcbTjR+x1FWS66LVX8jAEiUfUJGufOiWA3TH8ZCVN7cmZ2pSt
qY56rHnCdtctA7cd3m2zJZ1IeE89yYeHUfKjGjFZKZY3xCvDn12KbTK9VJp+83EyHfHCIrUdm2Jb
kwBdpVPMiKsf38lVOXOgtTRtVnJQ9a2syI1ml2FgMgnbo0uD0c66pIwE0S2Dr/YaV3szLDOepCRa
lJi8iVD6IuUoweJEl21J8eGgbZ9bEiKtFO9fqYZTF7XxFSXkxYzqaS0d5o6tU/3grHHfJs9+UeYj
l/14ZPNSrkszeO5LJJqmL96yKf/ZW1T76Hm9FdfSbvKnjYvbCj0P3PTC2Qrd+9VWc+SJ676nsYnf
rU4vA1abA/sNOfVb4jbRY9uQ2aPWXlICT8e6W1uD1j/BumVblQdXP677lRWM6TYw2Cj4HMZ50WUX
po5n1k8Bpb9tUomgIZknmSh9tIfODU0JLz9Sz8s2dqOXW5QqEJ58ZfHC4qvFlUprik16HU0wj7zM
Qi1ao6V16jJYFa5gMJvG6MXlXqVoUEYxkKiqkVLroNGZOAN7LU8uLvjApheks8/CCY4TE8z2cUyI
ssejPu+7s6r+0IO8u5jzB6U3Xz7TAQMNNAwBhnoZzmdu2hph2dK1BSl3QjOWOmwNVhc1upuq4JUJ
iPmY6iIn+yT9zLSeB4lbzecSiIPR79xlHXjZ2spiQb/kriEM8LSEZbnld4jfIvHaxSSpfqoAHpse
tLTmXvOIPBPAB77G2GLDJEA4VNVsuI2NaC0IsQd1nstd7UbZ1S62yvWQ0pQRhdxogR+hFNF1xow9
ZJJCjdoBMd4ZyNS0FJ4Ux6zyvuKIBYkRz+9xlmMHxE4u8mMY4T2wTYRWZsSl6em1sSb/7JtyKGDZ
3LAuyXwYEoIXg1h1Ds3JfBNm2a+l5ciVpWndRkpuFdJXhADUL2tnj2rlAJy//23a5crwdn1bxu92
MRpbt0jsBZwkaqzKRXQS9ri/HGLNqSvDXWJTZ5vhUG86syb0tmx/knkR7azaqUkDdjYofXYJOpCm
c4YzyXu+4aojEjz/Pl8yTM4coMJPQ8O6vZkysdJcdO4uJpc1Yr4DsEDOKSLGD4EpOJj7/KmzXIkQ
P+OajaLz6FHqm2O4HWoXCqQB6UVlJP3EvrepVVneRJmuMr+9sw1rb4VJOp3EFEaT6+zQZj18q3tk
yKVxQdQsdo2mWdoxQZNGPgvtgnRaVLkM1qxcSTviZ9u6LqL1tnM9LoH6BwqP7Eg3z94y4dOw+ehr
O87WNakD18D9LGLprcLazHdeAf4/bsd3NCEnVZgfzizWlkNcLlMSr7hRwITpkY9Lm0O67yZj6Yel
va5rjgJ2dgfDH69VAZ+zV94n49mlURfZdprSayQJvzPYYTuis5ZBuR8pXbQiXZdsPbKy/4JSvNfi
EHe+Cs+gkb/RCO6a5rUxgh+eYPtVdtuOTVE2+D/CofqOJQ745CPwu6tKoG0SHei+isDB0fpFMP1e
Y001RtY+cQLIz91V0+19GLrLPpTXcRx2ItZXkYckRmba2aKI6AhE8BkGCNVuGHhsJaHrjdZutUls
pCa3BN6+OmO70CrCxnQkWSiaA3jc0862nCeLsKaF73k/nG5a+ZE8jW0NPmKF86SPN7VZ3/3CfXDS
Shwe3z2FN9ac9g0W50Z0scRVHx5n5xHaSo9XHKso8TrnelU7zev8SSZTSUiku1FVB5kOT40dnvzC
SValbTxXhji25hwJRNAAJEpOWis45grej/IPXNm/OydYR1GC8YMF+DxPQw+y7PVuUxNN3kz2xhf1
s6yit0Hco4BFTlM8ZHRz2PYjA8O5Hh0by/527VtLGMxi/oaN1e4MYlDHACAIf+/0LA3xQb82NpQZ
vi8N9SIjMmzwOOM1hXfAfhYK/GdvlJtBi801kA+EUQPpzR6hjpofrosB2w8a7vkGYWlazAqplauS
o5ck+6pi/R8TjaTqZAeXZ0XrsUc9IJFiMrGc7GDroLmazORc2K38CQol8dGXlFnw2iNvl6XxMbbt
+yBaBOqb0Wi+ELC+aNj8syfizsxLrdUb5Yw/tUDtJ//T9ry3MI4ZFhePskueEG98tvZ40aiuCTRl
+V5v7THe1W31w1L6rTdNRr8ULJgCfDeGxw7Grhz9B3YLa6tF5jvW5bOrrF1qdPuify7k7CWrrxT0
c5AyuAxLLWvDWztl/nD6fBdf6zlPbAqR4xSWwrKGd1wr93Rk+TIiqI36FmsrjibuhlRu0D9qZnFr
Q64U4qKWQifQWHpOs2jH4EqSIDWlVzGDp9M72pERLNEeOIO20J76er4hzVvTzUANfQGFZ91VGaCT
aV2TvY0U4olRLi+GHJ+BJj/8qTh5bXJws27DfmrjdM5lKOU8Fr7q0D2E6RWszrWd9JtL4zULgzbM
TRKYHc6J0cBbjzkZfAdbSgfVr20dijb56DL9npYLjzS/lefKQ+rYT67WvbcZ6nL8Pn3ffgMYPNpa
eQ7cZJlO44Xf9GRzSs9x2rpRfCrPumjKJ1mv+c7GhzCKW4OiAE/MIZpepN5uBYN36ruF7fu4+tBz
WsYtcKMXzWv3iZeugiI4VB1XGgJ5ardNWoDaQna3JZf8JkZ/F7Hxj8rMX4a2+ujj9M8js8T21ubt
R6vpT64ff+mwi8NiB3DoJ96Lte5azwUOWjVUP3QkikrrVqJvH9gi4yy/BujjdC9csDoktK7Y+3Zy
r8psbhjZFLS/gSvd3S781JtF4I+fnmxeIx5wU0ZwlXQfIndJ2cKBMpn+S1/YL0jzfwVS+4Ga5lB6
bGNDfVUFwSlFq+0OyOkICk5Bzc4XC1aIjyrFq+dTvMU2cmO2SUX8Do2pbHGwWQASRW/vCZM62xXg
gZ70vHEAoTA53PaqaNHn+hGirt/mwC3nNfpbOTKfypy5Ap5pqMa7lKRQZc661YLLSDFR1s77YDUr
nmnLqO4vXWat6/yj09KvkvckDLLnrorX+LZPyq7gUQTltiOz7N/ZO6/lxpW0y77KvAA64BO4BT0p
GnmVbhBSlQreJFwCePp/gd09/0RHTMzM/dzwyFTpqEgw8Zm919aIyyyc/pkDIwoizVhr9bjxCSzX
3PHmZsgGi3jXWnKvd9MupbGwUrhHfvicpvEhtQ0S+aYzKZWIuzAJ9reRmT9e3Bq0vkhpiUzg6Hmy
F4PcQKJihqC1J83+FBcGjVfPpBphOIaFLVHwUgD+SxxzdQ7jKuvjPw3aXzlAm8DORttugyIZiYmm
WiJscG94WCnsPnuSnK4FSu2V45uk145/ijx9q0Gr7SLIokgKURujQyaynNMt014abptBWNTnqTGP
Ure2lSHe5pqreqrRqib6ljAfLG7upfMf61Q+Zg6LjbYufyFO24q0oWkjt9K2FwAUAib9SfkMnSy5
Tdzm3R+rR2lBbXDSks6UgEErx6uMHC8NNPaokbZnIkfygOLgYDqhp4wIx1rBle/aT6NyH8E9z2AP
yyS/Fl1xcDV9Z3TqSrjztXCKFQ7nDeGgB2sk8jp7tVX1Wrr1aRLDQ2+l64nlQdqWH/40v6SF8WzX
2HXkdK5nrSCSGF2fhc0pKFJaosphLQpRbin0ZDjvKtpA2913HCYuGccm60zGOTibVhY5rbLoPmIL
7jvSrtF+cix1a0T5ERdXLSlPqc0dl+5PhzIwKWTuqHN668MAtglmDzVdRmngbqUTHtO4+cDJ81IH
MfSNiDNiGMWZ0eMFozlv+6p96yjPm6T99NzoTAFMpaUy5IeQ/txHpwm7zfKzSn16iJlSlJNLvHui
PZruuhDVHyh5m9S6X/h4ofYUTrwqrGyVY//odLRR2P9tTXEsoXdnM+mB/vSeGepx4F/Xc6MwytNo
DhtPlz9RRtTMZMIVdeb3RpYIW+dNPhP7Zw031xU8b1qNLwR0FMmbKzGOD8vrJfvq1+AOb77ZfRZt
fsFFssOLviO+G+PGk1mzoUcrZHI/bs7l9Ce3o79JmgUd4Y+hMBJUMZhKfavHQ00rbM9psg5Rfyw1
Ivtmax2X/OmJLsq1ierorPAaaeK5VOGjYXZHeC4Clg95pVpVPXfN8xyyvZ6MINfw9wmkPebY7jO7
zPdGsiX0ucZVjrTbAYK+LWEsA6CSXAJMN2e5ZaCyaO77c2gofeOXylnToD+n9idagSudKwVTXlGx
TY/5fBB++YwejeNqmD+awcJNRuIjEoiN45ZXXXN/sWjPgrEb1pNV/Mna6Tj2PxHgPA7wt3wAzmXl
msklm++UhT1vNJibyh5onZayRg2ZK/QexsaGrh7Tv7+2XezCuOWMbqhuVTucK67lY+7QoGcja+dk
8I42qgatSPQzU2equmraKOnuxcx0u8KTUaXUR6BC/+ZdeZe+7VsfEmuvkRAwc366BpWRU7Zb24r9
WwfMigEIR1074xKVtPCgd6Mw8B2c9f1URpxq04EOIPDWQ+cLOueO0M22fR4rs9mg3o43ThvtexfL
UhtHL3QE33NsZ1vZps2hHxiZR3gyRMNW1vIQIJoxRH6MrS+p699CQ5KgbFs3V9nXtqnwhFnam/Rz
SH1R9DJriJfC8i10ACQ7Heh/a+y1ddxJe5/WEAlzUCLBPawsL31oowsABLmtawAFyVSLaiHHC84S
FfAh0IESVCD3rcZ2PxzNovyh1cNWFgdhE2kbWz45mt6jgk+7tdkPDWIPxNyRnq+aln7KM3FLw9RH
MOn5OylbnqFk2jJm7y5BWAt/7cfyAEbTeq3y3ywZvhp1sXuAUbZ4beqezJTE25fkVjsYf3QTpRw6
UzpkTEiO++ALh0po2eGwROTP4o1laJBBj0WJElXpV1wXvIOL/uAYQBk6UQMeB65I/qQ8WCT8YrbT
N1D+pgcilgSvRg8kskVjFKbhp0MqZhAlCO+0tgGDI+g5Ry4lK0PCVbkDoskBuoQzRuQMucXJqbLn
vM9/0oGYodxvt77Lr8dGmZuae4ub8W/hedzu3pH50QFURFJar1pqv1UxFqXE0Z7b5UpuGtYiJIVz
TzQwNOdw5/DHdcEYuQw3SkyWDarwjIutQaIbLLb7oo/XdKq40RZNLA4s64V8jrcYQbt9A2F8EnV5
rUtvkxlcss4Ao6MN1S/U039me+d6xZ7YPyg6WjhR/ePzz3/gEqETToPe8HkGnYiM+7F8qxXYJs2Z
Dr1pgziS39zizjp0pZWh0+HajWqDqMW7YeALsH4bqA/sG4GD34XZrgk2kuhTOZjgCCHkb5/or5Hp
d0hlxDI6JPs3gFmGms/6s3ireH4WoiDIwYQiAXc95LuyEGs91nY2OWesvJFsZ0i7zMPI0gGB806N
4gXh2a+wBWufVMFcZwfbdQ5opl9DApMQdYM39pG6c8VclNcbAQvDvQk+KFTjH9qqJSkLR36GTaNC
T6ByAJV6Vv4y/OHgzWqtdONJpckfXRUr+KLPUWp9m810TiFerIGP/NZHZ5956s1KaEqE2DAdetUV
dx+/+a1V7xaZs4eQO2/bue3K5p3MSBr4JgO7LVdjDN2Lfyx2UroLmaVHh7tiGpItlJrat4j0Y5vW
T+QurhiCBPEwXlhyvbtMC0lpHX/IN31MmPop74kdylrq4VbXGoAUc/McjfmLWfRXA4aInsaPVZ+f
yKWvH1SnH5gwD3SJcAWYV5ds97tVrblHLLOsQtzmwHD6j9uF+2yM0GTBM01QJvmq451gnuWQf0XU
90RJOY8qU7txQGCtK36YcRhdgCtu9ssJuw9dd66d1vSbuMifsVFnbvpnKn+ilIFGSd1od4zThXMS
hXHWfHdjWlqA7CcKQIhfGnKB+IdMewS9X5iWx6CdBD7/pF/XepqvyDx7bkESoxv+Qk/LyajP1DEg
jcmLXC7Oc6TwAiNoPPm6gRKlrn+wPhwndorNbF7sKn5MOvHLH/zXEFE6SV2YMKoE2IyiGGnaDUaR
m6fZTVA0HdnNrBQhZ8pXNMrXVAzeym/ivTvni2y6+slLeTDG8oZRYJMYHVtZG292Z2BV95EQayiu
mfZCig11gWdneYAyoP750f1Tbfn0P772H5/+x1+7/41//ryk3WWTxeqpWIwl7nOSVgZIGp7CRoI2
D42CANtqKI8luwJWzPNTmeKasXMAVObycP/ovx/+L742sjzJg5CxiFBJBlkvqo5TPLtrZAEkbJdl
ffTQ4fzz4f4pKTjdQcyvjd4PHUwzszpi+OUHQM8E6BgT7AkrOp9RrJKwqy2/rj2intncP6wLQQLK
/cO5M66h7Y3b0Es4lP1iLI73Byyk//6oBaLqhjjOcp/0UMKzPafn973/mv/8MFv+L/fP66lbBnbY
KGvAupRwzXEE3AC3Q/3r4f61+6f3bwgvGnjd/+e32+UjkUON4H6hVlDcKp2ZJV+syzfgxB0bzaQ+
skGrj50NPw8vDwqDLJZH1qnyeP/ovx/uXyugZh38/turh1uoqT95jjfZbSCDhF724EWM4xDCfs+s
by74LghhJy4aoDoKVHufwfQMCoZvORrJwWuZVZnqJ+s8RZfKAzwlaP0V6Dpjmta+Dwxm5pi0HGSx
xQjRK8uM8BB55XVI6unY2BPIAZ3DdRouWTOC7nAEafa8f0anxiPATZBuGYid864PU34caAKweVQX
JFmon9thWiKQs10EdiTP/upCHq3Rs49+ryYkVPOTl6rsaNphd4or8jUn+d2ksdwPZZjRWwdpq8pL
K+v+0tnS50R1T2wZqoDh/KZyhoOQQ4gt2+B/Y6Kr1zJezKoAMhSxuaQmFdyqPK29VBNW0AKdoQ37
+aAp/dFSRnsZnOZsVKhGZvzntYn0lzo8eEV2nJ91VNJR2VmXwbSsCywB3v3WeAw19zpb9V9RZMmG
v9JfsJGti9I+N0niLk72W9KN3kEYVviQmSEVEOYzbfw0kBoSlW3+tGZXnMuK+h3i07mPKVn4b+qN
IdOCiWc18xn/xg0ntd9+qbHBG2tV5VVr5/I6J38JDnCQHc8Ir5kupoOebTqXVwU+HCWu3uGxzory
EgtRXHTthe3SeHbmqFnHdc5KhXFbScTsdjCw89OfizOSdXFmRnqIkvLJjKRglCWnB3dPYNBfixHB
zIqNcHSfwEVzjrAPkDM1cWOiVC3mNT5MSkaTeb9R027GxXTBCB5MpU9u0PKbsHvS2M5R3hg6UuFQ
eP3ursiuoJOv/LpouBP5OSxM84P7nb5nTPdCAbLRlxeRjRJKExYqBTs5/lRccmVl0rU296/989v3
76CkxAvfVzwxpznZl7WVw18s3i3f+9O780OFiy0gEeAZbg4jtOYCee2YauHrSGS8Nn650vrR+/Rl
KqJzRrYFffRJjcZL0kVF0NnGG65qGWh+/SlMCBzGzFRWzk9qHvpTkVtrW9PJSaZSNFxw5yxg9ppY
SZkfayt5IIoeeKHEXA21MrHAbApsM4k+OKtKDO92Ze4H8nIgO5o1HjpcwjECWTekTkUl+ySjfFyR
yWWvSm9gg2IMLz73Km30HhWIYIYN000S+cBA60h7C4QBi7DXOW8qVGdvyn4pzaZMpfHU3fZmFEhn
jOaY71ltU5aM/iZ04JaotEWhZ9XXQpw71qhgOQcfdkyTJc9wt9aQBKjyBUGK8I47kAf1byUpwkSh
f/Y1Rh5R+BuFNnGtGSeP6KYgnK2/Dr1dIA1CGZ1ofAoTTv5prJj0Re0Kg8HBcG8hqlGCLZOtZlbj
SWWztxqL4aN3rSd7fpoXsEfcRLdeM/OH1EezkQPaMc0sqAd0xkmCw1W76DAvOAgxUM1kgMlBew9r
Nq9mXLLbzap948xfIfgpGtfmicRbIlWfHOfCif/idyXTYVG+ThixtMl6kNJAOu24j54RH+oOHqdx
AxM3MSRnZ1F53WeJ4iOr3Gk7CVq/fvwp68o/oI7VbtoIlLTuWanppnkyEIW6Ub2fIXStHfo8NCDp
dZ51G/sxT0M+ocA2H/SUirI1Dz2LsLE0+qDtwIlWZU3avccLSpNjJeQhWRUi2BrebpyocxWdBFUc
mkEdFFeRodcfceJYhfyBn/Et0GYGPbtKHVPNrkn9Z/w84z52TLyipWOcZPQ1xIb53jsMXJz2WECm
PyT9aK2xY70b2kVSn9UVChS7kX9yaXBMD8eqjv8ahGkFQset3OQ3n+JsMAc64witmJYYGLnAzVQ0
0FqcrfKGO3DczsellGwt/TQ5rOxMkeCpb1B6N4QsYyFuv1KvY1KPUjwIHdoy8qaC6I/XuuUJbA5S
NZqfIHKt6joyTgjMydsLF3oe3W751LT1K4qp78FOf9L+DwF0znYwp3DtztGec9e+FTxZsEcCE6L3
dqTjZx8wvsJdmta5PwlmZ123/SIyr99Kxsuda2MllT5xct14NeKx30iX5aMM0QVmS06B8xWTWrN1
6Ch5ua818upfoWP8yHi+uklhAlpovE06tquSDX3QxL6+mZXOe7tjVuialM0MPeKpjtho9hpOiNBe
x1ZNKGls9/w+7bgmoMgL3Eg+Em6bbTQT6ytuI3PTiGnja+RrDaCqtXx+0eYUvAmWPih5F6fqkl2k
G8+xQ81sAstYoe0ZVgLUAIYz6re8/Bm1TAVtOtEOc7Ix0nXPqYNEp8LJ4dnYDGqUbz5AdqdtbHZn
aL+c2NsIs/ns4Xju3Lp5ZCzr7y3PuCYspRonfsoXqKfFpoKgzuiJnfWeyZB3iQQG6bar9UNKWgXU
ub7Y+0AyNp4DMa7K8Xi1ozpaVv/XlfNbQQQwP9s9Eg7/0IdT+pb319hu/0Tj8CLRHlCogcFTerhp
Qn3Xp+GNKQv4pkgyfcYHxmljEzMIZCyMjO9GG1VQGEu3IN2figlwQFGqNuNCIoVIqi9o0mGBlGbQ
SnHW80+AX2qXthck3WIazhlPLJDTZMGdyvKQ8S9bNR0eomlBomrRT9mCSOXMs4CH4QtNuO9uswWl
msVAVWNP987kL6yNBbiqL+jVaoGwErw6sSoGzKqLFo/bAmvtFmyrWACuEMYoYeB9MHIlP+HC9CXf
OQv0VV/wrxIOLK4d7WgvaNgWdf56uPNiiwUdKxaIbLZQZrMFLKuqdzLOSMe9f2V5mBcMrRm/WAuW
ttQB1MLWyE9uI7lVRTUA2x6S7T8/RXOya2wwtwA/7C1NNsvFpfgDijsuUNz7Ry5D5D1Whs20IHaT
O0X3/uHcMHAuFsiutdB2Z7C796/fH8D6kDgBnZfPur0OrzddwL3tgvCNl48SqL5uB953Yp7KW7A8
6Av6t14gwMmCAy7vZODOBRJsCnDB5gIOFgtCWMASnhaocLzghTncT/ECHOYFeqgXDjEccGDEC5Y4
hk98/1K2IItRlpQr2S0cY9WCNJawjXHk+HsP2rG5YI/vD8OCQh5roMgCOjI2OGLdGkT74YJOVgtE
OWcMss4XsHI0gHGEtBzxiqMHBL7sLRhmICWKUBfQzJhXqhPaEvjcC7gZusG3EYFrLGE697Cd+wXy
XC+4Z3sBP2cLAhq5o77uFyx0sQCiHR0lXrJAo60FH034z2/a1nJboCI9KdoTMDEsLtJmCRgFQM18
m/XUAqVmtlCfOjjVuarNnXFnV+OKlKfhDrRenmUca1CtF9x1Bfe6WwDY/YJLKR28g8aCxxZ3Uvb9
iwJ6NpcUQ/AEoDbW5WbjLZBtAW07W7Db9v1/mDBxA8hdLWjuYXkSopGFQQ+3Wy4A7waS9/13Txe4
9/0jQhHEul/Q3y0McHzayWMz8E4zmt/mggn32fnmCzi8giDeLShxHaZ4bAMXlwtmXJv7a1fwCyQ4
p0xW8Gss9w912XoB7kg4tfDK5QIub+8I84hyboJqzhO9xfidn1lr12sP8Dk6oUgDhC48pknuGK2N
MFow+VAGI/bwSaMnW/vRfgoVtd7kS2ic7qcFaz1doOua3m4JsMQ/uADZzQXNLmC03zX+/98O8X+w
Q1hkOOMn+N/bId5xNvyPtwRLBOnJ/6uR4l9/81+mCCH+IUzyhkkR84D72DoBXv82RZj/cB3LxjBB
uhf5hcu3/mWKsPV/uJZOK+NhYbA8V5CS92+ThPiHgU9L14Xr67aJv+H/ySXhGP+RMGZ7d0OG7ZAu
Z5D7afxnwthkYxVLo/igNCel169+ikG2K1NBJVxEZ8qygBcixGO/0n/h68IGoD1kyugvA8Id8Dyk
TXMuRbukn9NVWWbh2rExG7QK4IQrvpI0vPajzhLFHcNl+UBep6zDXZ5SC6soPCfuCZWiu550DIKI
mJrIRyNiYksO1fyuvlzbAYDUg8vp573X10D4qIWVjmIPBaLc6q6/GTprPUt2BN5YHWwgpEiitI46
TX2JKKZp99Q2dVm6GOF4YuI5P6h5CmYB0DZCmlsMQC3Rna5yw0MaTxvD6uPgI/RD91metcqQaxv4
8sYwn2FbJWtMdSQ32sM51635Rk6URi/porVvh4oiJV3YgdnCCiImdrRYczpGXOwY7jA+X5YJeYIr
D5LPc9Y73hZdUTOA0JlKmazM/quZcmKFFu4Uy3gy0kyGXAxup35UG8Bb50aNfcAsXFu7MhOBoY2s
4fJOriOJAFz2yRb5bLqFe5SuzTraxgB8XqzBeyq8dtVSKh1G3CFYMdqzx9ja2Be1+VIvxgtm5i8w
kzZT1765sXp0MEgPipUsHkqXeK+SBKUqeUfzEyS4AqSunVTtX7GNnIfef9UZqdplGAz1BN0KTFOX
Tej3Ou+wfNfKozLoYkb4ZfupUspip2Rv3BVs8HTDvmBFx7btdi16gOpk4SxbJVCcaQCMfUbikkLV
BsxrOEZkmZ08fTibg/6RsEkE8WJC92GbsY0ZgaNoYoNnYtTLq7oLfES+hL3NeHGY361DA81earfb
aogZ3LascSsu8KBzinalS8bKEHwxXlpUZ+WpE9CSRRRVnPIITFg+qJUEyATiMEKewnDag8JRRC+6
Ce3EsJt+rVAdmQ16pFC3nmrDBMvgPC662wpuB0irTzvKgYUa6YdEgnBtiG8bk1ntNSuk3GLB5MAy
2vQMoDda62+TBsw0lXb80DoDNVASAxgwdpmOcTEq5bEFURDYiviaqZ/WMnPjTWRpatdDvAP2/27m
eXGIworoyLhZcxLwNhvrlY74Jqib8CFstMfBdORayOYaW9jO22ZntINCQQZVsCoqvEiYzsmoe87w
7KzYKQ+rrjW4HQqmaoU8sz/dDl2nXuMX26yfEprjAvBAZZewFev5T9oVaD4q84+DNgkR59Yvdd6L
dluwTEdaJYYak+rcgIDyuvhDOfiO3G7vj0QLDXNrsXwTMLxXvG0+0vQJenxCGBJaXwFuyjKci2gY
jOD1Q074Xhrjz6QNAieic5FoYnujMXGgSKRX3rSdMwQ58Tjcpikm5AxV+WpAZYJ/WlunqkfmyZ3W
DaPHpou3vh4+tsM1RIQOwgXXlpNfREnqoJW51spEaAhdR8Cdnh1u2hV6Rt/pfVZK+l5vv9BXONQ1
X+PYo67SxXqK9C99Xl4gJNIrw7S3IoRbDkpp1WBI2WteiQkqan73Jvi1orDtHUirg4TG/5CzlAh0
eKmj9MNXFiNHmT8Xsaw2XVJ+TX1ss9yLo2NbskpsqvinrnXYwMq6JgoPG+LVq4V1nsgX9SZ8qzjG
9lvopuzwR/SJMP2AI3qPA3QgOAgLL4PASQ9q0NqPqoXZuwQp1t1D4Tk/bvoX4tkbABpEIgig0ZiY
PwqvjyogTU3uRMK6o78IWruNan9HiaUuFs0nAMFlqEx+nWW6xtoXgPTdCKkzBAff4sDqrJWVeg2M
QU4mCZV6rIYIjrYdPbo7Q/TNudMmcjCTmle3SYpd6EwU9sDXB83XqGqh0QrYBJlFaFrvnKDZrZrY
fi1Y/ARWXBP/luJiy5NjWGLmq3ITEkZX0/DSOuNV34IS5DkW/Rmy4KvU960nr2pgUVXXyHDTMlrT
nCD7C83Hwl9srnXJu4AE1NbRhrXhbBw08AiuCFkxxw17JI/nhqG3zApKPDJsvKl8bvJmWuU+202A
6p+uL8BO/GX9/0H4CFvpXD62Eylsxn6cEb172XTN9YuduyREjBwvHa6a2GYu3HSWt070BqlcBG/T
rYtV6Mt4TWzlCQ2NfstxL6UIkB/y5I17gVyFlPw7+mjjgo7lMDTc1lQhb4TOebfKYE2qIbK3EeyM
yFvhImmSe2Ry6Dsiy/IGRlji1ud2X1qudiVPK0ghGYC077lDDvrJ1v3npNWsYzVo2Q2zGg943w9a
6u7jut07qdjA0X6ehXx1bP8FSBtBmNl7jFETyb169w0uS4JFt6rup0Ml5LhiSgvcB8MvOo+DTGog
d+2BcxUcudYek1ki/4yHx8w7gaVcWVI0F19NLN5ZJyM34c/hLNhOg/84W9r0GPayOdrT/AfZM634
CLuJt9pn3ainvpu0Q4u+lQ4f+T0a/RU1B6ksodmtmLMf0VmYOFk3XL9XB4ELopB63Zc+S3VVo97C
ZOrYDH7Y6UlQkStXTh6MWeZkg91sEwdwUaW8I3ykJXwk/lWM1kvTe9l2sO2niAKE0EgGYL7P2hO4
kt9X3kov9ENI4lHbFEzmuR0ljTatGdivuCkMZzFA4E724Tx6dDlojMg+hUldXHWmRjFw7k8pRLtN
DI05wcB4tprj16EKHZxV5mccJuQa+dzg05XvtyONOtYJEy2ykYl3p2dLNuNHO1YMSVDvG/FGdqW5
d/2u39JptfsKiiBo4C8H+sdHo0e/KwbHu8ZDd2FaJ1eqljcQz5iuYYSzTP91QMEjEs99MF0MJn6k
DHzxPrcxx3wrcuouF8p92ulAYztmwtjCwApWLvTD4YkUU0Y4pJNVOPrWVUdMHD7OKfK7BzbWxImI
4ZUFA4LMlJOrVVpG4qXFTxFzfa5Gm0R5hCb1tx5K62KVGtR9tyMqYkyP89QdioStLuuHU1Y7X/WQ
NBtI2Y+JhrkJVCkTwA+8dpyI8tPFDZOlHRqkmA25zTIyAA3Y7icRn1sbkj90h8c8cfoA0JTzGHrG
XxSScBrcIaB8WLwu5pKKIVJoGfEm90j3qML3bLlQGzPdCl7nwzKFefAMdjIlZ12iQvQyrYw2Xaug
ZEVOhfV2mLaSpQZSkHMEJWI7i+80q1UwqrzeKZrYzPzWNFIyBhOAIqCP7zYyP22TTVWrJdecu+jJ
KHyGyHPNVuJa6hzRJXlBG20imUPKK6E/FYqv9CmdL5K1d2iTENHhjdjGuV2jpAELbJC9FNRY6hem
OBGUi4gSxX7frEBRI7dv9adqHMoLQSWMXynRfY/7mKohRprL4Z6SrjwvXUP/5OiKmLqqeRSMRj0i
LMNstoNqwP6YawxFVMhsy14MiWD4rPU4DtqeE6nfgDRtfhW2fKfkpbZrwZfA/TZWZd3e+pKFpjI0
f8Xi/lDblnzJkMYGuKEAIucoK1tLw7bGXgBDAQwL/k7kj+POHvrXEYsjZTma8ITt2naG2XgaNJR2
NvEZ2WhFh24e1TpMQR/n2l/OGHwRsi8+75tF4xha/VtDo65BS3qYbfMyRJ61svk3k6MGFdOoGyJI
2HaMPnzRFtkiKxeGToucptZmD+Gdh4JFE9k1JRSRwrqXn4xiUNlbNVRqGIOMSpGKuYVEaBSqNzsR
u1mUZPei2aq6Qn2Edfp7AI8bptl4bePhp7fQFaS2S/Jg4dx0mo0Hp+dESYjtKvArWyHZ3tHyLa4/
sgfbg6uS79YaTrrHNYrMA6VYboJcfNAKh/8VkRXbWEngG9OPKbOnNkUtSMWK63o0H9qzrYHSQBhZ
GviKq7ZFpZs2S0QT7Eg9/oasM6MklMggm4PnTtz3bk2aHNu+/qKLenSH6Q3vJgoVZMOsQ4ip+ew0
1LBRaRAMOPtPxRDtnBDdRNwFsc5oa47yYTU/ubX/hPDqy4PQPzJpbZyG0Y5erZvoi/kZcQ0ge2xj
G9HeCFsxJs1xJxv92h+qY5UzJM3FgeBBHFyDu3PseO227h5F3rdvvI7zvJnp3oYRABneMsP1X20B
cpfp/Oi/hJP/m+rzlxg4Q2ymfFr9yzTIDM3Ah7D55Nbi6Tm9QXmbO44/Ed5mAjfLuH5LCMqpNRXM
XnuzfbbIXS6enHRe5zEiet1g0xTjl4fssfJQJDE4Oy4/Ks2Lx9omjMe1jkaRTSAW2dKY2nh13Pih
Vki+ZvOjbNgYYdZ3BoKgQk5ojfBVpzrpZXQhnQ4++kjUL+fCyLPJ5ejK7RiBw9KNN0s2+9xmBh5l
zjcpM2FVnWfN01FLZi++zQq6bq6T0G4kZW9a91dfVxstqx4i5qGCySZAkc1c18nDB95HknQs/QWE
yb5POZWNA75g3CSpfWWA9ylZ4OqteY5kiFB9Y2rEx5EPHI3Zp+M71HvS+e4L/4H6F2xcjNrPsPvf
o4RccMe/xvg6chbLiG5ZaXruGEhKOzctL8Ikv7qNf8MHfwSKxUQgpe0zxc3x3LVVDy9JAqq8YGiw
vDQlyC4CV7ZFs0eDSDNEO2rK57SKMgbxjNxG4QcmCZu1VhxRbh4739qzgFlBCX/35p5YEs52xR1p
ec415b00lU1eUPwS1udB1Zh4d0mJjzgcXNhwjlhD3bz1pnqLhnpVt8PGD9OaIwgno/NKWfHG9CKn
jKJ7xr91y8DCRwRwBPZgO89PhA4wTtWMfkOgTR30RXYDiQkxTlFPMXE5a5muPyROu4N70CK94dCo
sSapmT6qQkbj8TLl0E6jwWc539Y0yppE9op+qSPXK7K6c4JHd+yZAHDjWkCKxdlV2nNSmVstTpq9
Ftq3smuhX5lc+FjlSGmbwlMZjWAdBOcuPlmCvUD88QuEE0EIvIfmUeTXVop3vxiGfUUXEbtg7ca+
7bgk/B6G74z9FgsjHGSTRfGKlLavhrIuAcQcsvzZ6Ib3YMHTZ3JFGRdZFydO+624uN65kZQFKe7+
jls0teM31OlvTR3ahjIuVdwtXCjXK66eC8xMyKq0aMGIJ2Guq+8abfChsGtySn2DDLqCSb/f3rCx
xNj/qnfXTYFo40kIW501kZpe9OQqF6+EH5bVKuycFzvyiNuUt8FKtcDVxU5M2ouLVr+31JvZMoKp
ABjQKfswds2rAKEbAOj+NDIp0bXFkGW9iXdbv+e63JoQN1kv+BFRCtk50T3vkkSgz0NCSbw63jRz
Eh+1DBBZmNWrSiLIRuf34izREXFtflpVRRFd/7aHDuVL4xJ5lDsHSxeb1ARcUsE8rhBTBapD2ike
MkAqFz1K4DQi1gr9FKdl051yJp5sC1gWzjs2Lmy5BhdDR4tiws3I8rDqU2mEPqZAGD25of4UaVuv
coHDIAac1NYcGwajzk2RQT5VYFNHYZ5Mh5ajGp/TmKxYvwhXRdl9GrCFg47CBtXqWtkaiSXGgoV2
utMUM2Dr+vAjst1AsjdeqUzfln7broFGGkiP1KVK0CxoDsPJZK7gebh/i4E3aI/pjoyp4cPtMvoF
9ZznGlJNnB9BUqHhaX26EkV09MknbG1r1tpjT0zNmj+dbWKTxq9wxG60UOyZZkh3Nzt77qmChY3J
QGBo6RIozvyUm60SXX7IHGc/je6xiXPioAuxse1QY47CeAMC6PA09n8qi9m/wuDNnVsxrbLOsre9
g4FGcu3bJA6bhEyxwHnogCQFqG4uKm1uYqx2BqPYQI0IBqTGKkP+dkJGgSm6yRnXH1xc04bAbvxm
nf9TAGzZqjzUgt4T/8XeeSy3rmXZ9l9eu5ABbxqvA0cnSjSiKKmDkDvw3uPra0B5X96sxouK6ldk
BJNXOhIpAtjYa605x0zW+cy1sdqtKACeVPvw1InhWYmFx2CFPgYWtjJ1rtnijRV7wQn7sSmCEg+T
U5WpX3FrJeAqhwfAYscFE3YqN+slquQuhugEBzrE5jAVdoX8HACIWgaDXwxAeZqzR0JIDbtIunNW
Ks89uETiDwUAGrKCSUNEYmco67w1ckJROAYKOxMcg7Go144es28Twd1qOSnLOG+D7qVsQ/qxIXID
K4GlACxMlRUm5zmd0SKU933rRWNjfQuifNMXOlJ6EoLK1YZlQ0N1Gwz5NjCoO8CWzrZBMtI+ZAZe
ofdhQwaVuTDY/E696USAKhZ5VwcPGTLNrqm/GkGVyStOx7VkOluQ9BD18RDCmd1HSab5utSe8E5K
2ziB9pauA9hSN/Zj1P71rCG5zhvHYl03BGHPhUJFSK3jaia9z9+H38j5GZ830dWAe+3fL3ZWTLC6
wqXesmbu+zDufYWG1S5RZPSBvfRIQ0YDSp+3aArFyKU1A2U+XnPo1gclDJHT/FOECcd9zcoli4Qu
DMUG9ixMSfOGdjJ6w2XYjnk+AwpFoYk+mYf12dixqTHnXVZxA8v0aNeX51yq48Rr0+YQjBalyO+r
R5KFrFFFT1GUCNToyZsA3xB//r6Zf+op5QnD7X/9GrtQMpEqeUtmhLwfcmaAo2UE7tig8ZEj+j60
oeV9oct/PUQFZSuTlbuyilcnTaPXlZfW7Pw+NX6Vn/Uakmmuok+m86ZfyNpDHYtIQltVOwxlnODP
4Q9kVljvmVwHq3xYdUgPbPe/Dz1XjTfK4sffX5I1c88utwKo19NS+/sb1az89VO/X0vmXHLnjqX9
72+MkFFdpWYzB7FhRwew3VBKlvu/H6wGNi7vji/GcefVBPyROspVYLYWqGa5JwiZOX7RouXpQhkE
SF5fjSzIUfiwHx4E7qbwjNjyA2c1CnH1O9oE4i2eBOLcFYdccZuucbI+N0nLw9uGqh9yNF4CipXE
EgQWHnCW3AmAcXLjBzEpXrKgecT6gGGdeylMpEXmfjrGD0YSLjZwXSpnOQ0A3Og/C5x0xv3DjppA
e+jneNN0Zu5VdKWE6YposCP4jRg8sN92qJogLknKlMg7xPSX32Z0nBt1NcRxUmIkU75imRvLpNGB
SOfkWQqy6kGo0KBIRuSxRu/ncFpvAiGmAHmUvTLoTyp2i4NIUppUAu1EJOQvZo3cc1KSLcls3FWN
cL8olo6Doy8dVHkybRjy0kig2OIk6/coYN7gEtzEqSWQiX6QXu77MT9TJ2Ks0CpjB5aRcokwLRZJ
hXnQRkh6HnB72nL4Se2bQezCUYVCFGkSXpFCHd2mqL5ruXxqxcdQlbd4A71GmTcEwJ/1XHsBEQ8N
oFF+ckG/NhTVWc2wP5uzHVlVtD7VwFGz5Kgo8i2tQUOg7oRBvsP31TA8wSUQDtMzIvh9kj4P4LFg
wI9PQa9erKbC5ZA8igiYqrp8oRlPvV9g1ABVeZtVVtwFA8rARDvKrdP6spUpMSpBSoZMgmSjOPkm
TwdFHxN0UZ9fg1r08gAMqyDmV0017hiHR76N/z4SX4uelbVcmu+xUV47/kINR5zd9Sw6vdy+RTM9
7FK+Nt1DCeDBplFp4Ips7+tfBzXeMo+pDjjJWroPYwhPlsDmfPVx09rdj+wnuuExCU0qNyL6RO25
IkGkXLg8MiKQN0El3upu2gB8pEqM++927NheUefSAedeKe8qUYXp3z3LyRQQZ5njWsjMHej1TYwl
i7WRu3ydN4Ad8p9UZfCPeLh0cYMlcUkeDOl4AVUFrKhmsRVpfq5k60sPteXQVvSgpH6NxJjb7kmY
9RFCUM2+j/CQTogaOg6ocmjTm4JBcg0A+W0dxfqpoItZagvWEmYZWVkUHpaCNZGDP6Fgsrd+dAyK
lI+aWIpBEd4f85IqVYYNahu99ipAjwk7/Sr1QFr1Uj3KjOCSoRMIN6LnHUg0fIMavCW43/V4NCUJ
Wk2EVkMo26M0m/ehET9YKxW3KJW3oUT3oYLILGocudkwf6VAMmwhIxKjCTfdmI18u3mGzEsDAfRL
LilPYVFB3hxrFHP0hfGSaQ8SzbqtbpTiPuuSz7kwmYW051hv/xgpjdCFVAvQT6inNQRVsbWA22YQ
AVipwKcGqyFS3pcKNXBJGkatWg8LyKCgV77HHG9ZG9BzLeHpVh1KDpUn67fiGEt8mrbfMmz30lRf
9JiLNIgHLsfypTEkYgiG0dfSYfQaxB1Z/UKRBZCK2b0TZiqpBbB+dlYQOi0CDjvPtWcm6ionKc1f
azSo3HChGEbtKQks8Lgd2Dpjv6/fxH7BhpujaktiDonZHMB83kVBe1TjPHNpIyTRcm+JdJTV8amD
zRl3Oq8sm1Cn4h6xORCmQY+ek0irfRwm6zaV4R0Wk00YzuyNhZqFM1n37lRbxP3NLUKmeM1GNrd0
s1+FSAGDbnIzP6SG9NA0+nvNFqzVChgI5HGhcr2g0/zEn0nenfZaKP2PXC7nqj4ZcunNKm3AiQAE
uk79T6KR+FrUwet6wjfR4vWx5QlquFNUYT+1Jc2JXj2nKaEfc/LRDiFk6dLnrZEUpdOLs0bxNAd0
YtgsyK42TzfiVhsnSYVLnmYP1fApEK9pm3gfFo3kW6RKjt6Eiq1KDA8101NaAt7wZHgysB67xh4Y
oH5L9fmRPtWZRMiTknXnAjlkUUDRy5Sn39edkehh0Uojqr3Mb4zyErUiTi9UCeQVNLYqxpydOkgA
NkjsiFJktmp2QzJqrcozYmGK+YdMmg1Wu4g7z1ojwlfk9lJ7SX9poTfag2iQ8dzASiiCiy6lrjKP
zSZXPyz6uLauaV8V69YIarBt6ltSJ5sWhLtWCI/YWPdxxKo4WSeTbpLSrZGxXcQKpiofLVGVApCX
Dv+pmX2KJYYWZmfPBdoHSJCuWBi42Eum7o24ZXFd/YF0WCdxu4zNO21cikUzoYzsNgULrVDUH0mY
XxBTPAFxcSArLtuOJBx3yI3FYw/yANpgD9PzmQiDe0XIkp7zB7C33MUzQGLEru9EHYPfofNeIaWo
GMPYK9CbPbnH9BWQhO4xDvwQe1rGfVbdkmHaD/FF1LovMWSPQ9ZSN7abjOuEG+0GJtaTyM1AihjZ
qDP0IdrE0kJf0qwkUs8kpu0NCtBkZiZWJfKmEWE1zqV8NOPYgzn2Wi/iOr0KwPt3LtYBrzdmtMAa
sxRRc4y6ekv64d6mnUhCa/ykYEKwuyQ+j13xbZp0kFK1fzWz2mu79rOe1XfMuS9Fxragj2+1Pryp
Rkp2fDGd2WuQcWagSDHqeHKyMf2IOsW3mE7YtEthTTafGseTcGZwGwz0J4JbzExKt+aMEVDozkkp
PlSTK4vAhZj1KU9ZIKGyrYG3UrdBxORSKhU3NjiiVT9NXjHGnAkawKM8rl5p6LsIk0QGXh1zSSn9
6GoUAQE3CsZiiq939VHMmRerfDDICZKICS/zW5nMVUH3MclAB2TnQ2CPinvQONB5PWkC6TAGyIZJ
/SDqV+WjfjZn6YOmWeZI47ARLDQNSl58rdd3UIa103Y6pMocGqpMFPOk6s+qaOwGDPdcSEzhRoVE
XUIAbbPRc+TKBhGbBGGGBsEKbZ9SgMrCVwmh29GEl4JVU2zhxukEk9hao96RBqCg1RsPxOtM5jmK
73W7b3Tfsk5/qguFxrYEab01gz4I2KjULJlLsZfS7ktQeRctUWZtEzqLQO6bRSJLUng6Qh6QYIRC
GyD7Un5uC+5Rim+pjG4bepNGYXUS0yQ+9ExKFMCYJSzSYSlXH2nwbMX6qxgxFwiD6TinwUsnDge9
NVNPqsnJ7kGcJUX1M9cFS4a8nItk2RD4AxAlB2tKOURXgVEImBY4PAmqJuNjRdjZqaG5xpRINJJg
GKbTtsgJ52TC70hlqDsRbRCsSMpIoJh2r5d43GGcoEuHmx8D+72Wl6eeTeQmAFJrW3J6ZguERmE2
XhHeECnYWPAmosYJRIwppcKMu589CcIX2VSPM83VocfJPIn6O9GuGa4r1hUOruoXQnSp0UV7UgDJ
fUx8vQyfyqh9lWGJecQJLK6AMKnF3SObRoj2E9E+0xNC/DriGegYGExcGQYhuKWqKFvtUQoG+Ifm
dONUwE1Un2RtHHfIfs6CkdxGEck48p3QiQtuZDUsh2Raw5qUGZ/9tAJZC/5ylqhdgXYITnnstG3G
pcK1QgIq/nW8sgimdKsHA1vU2yrcEasQ4zsv9mKNyXsYGZdKnTrSJ9BPFpE2fqnFx4y+1YaZs7gZ
pPSiVconZIPkQdR2VvrYUGSfSeQ+TBEgGEZmnUheW9jhZZ+4YeXwcmwtNMHWVstoV6KGrThBK0U3
r+pz9pERjgZrunW0hUa5uHTl+FAPsu4ww3/p2hJts/aKIUbvjNYV2hj7rRxf8hjLpUKbrmFmObcE
LgTp2cS2sdATIdJlZIOI6rfPRj9bhD9ERzJSikedZXla84wHkt/6P7KV624WzBs1ETE5vGep/iOS
KzkWcnFQCpQzkIkfFvx4nhXKxAeK2KlxzslL9qJqnNaFVTHBQE+wtC74w8IXwOH6fQUOue0eB2ki
jH4mgCXCARFEUuzRjzahn+DjXhSRNXEuMCZwD+GosbdJdm0/r/PACMI88ZklZoBJNbdlYWzM6YX2
DD1CXTB8sxs+C5mxTF4FV2zbr5BOX2hH3PoC5gNaGMC2uf44EcmInvdbaujIZj1bmoapDR6+NcMO
VphFcmsl9htcEqMtjaHmcg/lNM3aU6KD8oqAKrpGOvhdQciKRa8+NJOPJaNq6/PXkUR3Kejf24gc
1w5ZvViBOcVZdWQgfpzJtHLhNelnZrOGUvzoZM05acDUo+8nsrspP8Ml37aL8WTG+FbyZYClyC0b
F7D8pIUqGy1anZriR228GcbVlTRJn4QPgFvOJDcPky33vnBTSrfeUoGmyWz20iwvfEWAr5zlp0QD
tlAow9kq5OsAJJLkyjX3Bas1LeyufyUmO6ia/Jhh5+C2x7wcyRIeBogjQbA8gMKnzJVhChSyul8N
L2mse5210EtviQAyJYG+H9yA5NhMHob8Wxz3dpRDcatIDXDxUE/umvLYF39qrFKe1RPNacb6J1E3
lZ3mib4mBF0iVex204hiuZ31VzyqpRxt05ppEi3GnixY8O7kHSQdJVdR+VFASZuOsNjqYyTr8cY0
yUZeitnV6lsctPUG/+BVl4V0H3P9suHLEq+TK9Xtp6glzoG8J1QycN46JmvFVlK60WG+dcVKhRcl
fNIaOutSEH/ophzvBnl4arE44CfqyUKacuCe8TS7i6ptrGIwLoJGRqguAvJVRi+ivYKcsnD6sumd
eFKRK2ZbhjnE8wCz3WrCVq6G/gyflwFiAmlZGZjhhpWniNP3r/r4f4Xa/41QW1LprPx+VP8k/K9k
/P/Crd99f0Tlvwu0//qJvwTakiT9Q1QV/iepiqjrqvQvgbYkGf/AmCtpq8zaNMDH/z95tvUPURQt
0TBBzONZkqx/ybNV6R+WpVm6KCsac0hDVP4n8mxDklF6/zvEHvOOqIi8L8tUJFVSTJHvf31c4iJs
/+//kf4DL3Xds4PSH6U5GbYpA6UxikPAGtxW7CrOGLdkETif34cq7gZfDyMIbka7z6SYJtXv098H
BhGwSxJQz/3qU/99WISohYXPw+9/llNCs7bIIj8b0RUpjYDben3osTju47Wh/G9fIyZ7Q6V2KNIQ
vgyxzDXJFzz8PpPbiS+qjUmOqxGwh5maal8lrDcMmHkarCLacTAILC7vS603diQ0AD9Xz46hmVty
vE6BCk7Z6urHyRohFNOCsk0T81NrAEoiOhRPvI6IiLImP0btmmA8QcCxMG8rXY+rpdBFG4rrrp3T
T6vQscaCM91H9MXAT0XDXhgkya/l9iQg3Nqj9u33Kv0X5tt1dSHyc/AFg/cUJiaTV2tnMJ+OYR/u
FHmh2mqRbWuaWe0ndpbw9tenbdPyVM7g8Sq0rVPMRdvf9ylUdAp/n5HAYuwAJ9dZuCDh5EFa6ogZ
Wvw0MTTaxs28DUEs7FOmRCtGo14z3FfYFA32wZd0soo+kjg9RCBCxa41dqu6pwrGaheGo83nM+3I
97nmeVyTLQvNnZRvZh/0u6VRUYneG5F4rOSGvx9Cjbby3/85k3e4d4sxOU+m1PuEupT73wdx7ff/
PjNWQMPvM9mUdVQBkI3WbvvvO/99YGQCOWJ9EBadKjtnQpcMbNJ+30+XJAyu040sbLPrwibWBjZo
wI8JE6c+Kw9S6zLhqm+ydjVSZ/omWh4QGu6AsoPp5dMPHQRfcgd6e36wiRwBxR7M94+O6EDhWstI
T/oLz6x+YylO/jJAdZTddpUHPCF0t8fWD/RDaxxS6Vhzyr+mfyQXZs69PEYxoklPAemaUsq4JW7Y
dnlSJjBp36Xmm3DL2DA0aU8+sl0Boe720WCjCj9Mo0NzCcsSbqbtPOyWT/EWMYVfHJXOwgUilDHY
7FsL3OjGgSQCoFkwyiwZ0KS7pA+GSuKqy8ZZpUr5SU5AONi6oMaoYdux2aHndy2uCGX1F71HDLp+
bOyvNOzKKi1rN1b32bhJmGwt8HCtLdv5jCqbMSbyBwNjxWNlfVbfuYfoaXhC6XDWXwTLtpj0PHTX
YSDrwAY8TdxCv1Frh+TqlN3NCl2040N5JiWzvfD16g3avfeR7hK7OhBWODm0wao3wGWQvDL85Qwl
qG1pi5IcBNeGms9W9y0i9mEzxyegugVeh59et8fmK8kZ1UADYmq8K2tn+RLZOnXscW0+3Y4QVjIX
LEf8QCBOI7dGV/JIKBDJNJTWjINQIPcXZToUJ/mm3HNQKxprCPIYOwnd9qwA1gyd6hrsKeCoIwtP
oc4PfZ1r81KZW2T/GCtiFLQ5xB4vu+rE4Nrdvfg0bsWL5WVPCWHEo2f0TIHfmIsZW+iJAkeRFlSw
wSFPMJ/JijR8GbJDnIi5oYiYHTpctZuvbQjXfFYehFdmmPwxnLbqh/ozPa89+YO+JxcSWJAzkOEm
u4PsZt9l6zM5SYJN8pXXNFNo67n5UVZYKbbqC5B9hHqIA85peR0e6pfpJL/DZWoQ1NDIczjZhgez
gpdg44LNYIM6eKyt1uOE0jJfhpi1NswO3SqJccL35uDFOxGg5TN0v5gj4SAk7UlvgMTgdWc6ycsf
gjEhyNuyb7Yeg+S9/sf6wvF5aH/Ub7JeP+Jv68y6M7eefg09eqHkLuTLLYAPOtjyyD77UJ1amICd
I91xZNSOtYfMABZJt2z1qdgGu+FpLvAlOhQt82ITVvqB56DMtibnQ+5XJJJ/160/woZ2v4cjSLfh
CIJSv6sPZLbAQxqOlgsEKHdJvkhdA2/yK8VT4hGaWTkwb4mMcJvn+tgtmGpZM1D0bM0/xeLPLyK5
lBjXu9dWeWPtCGZ20/akf6vAkdBckTLMHBtn/U7+mBeH2RuXFLdcft1EPvviNW9sWQHMfnfhRieN
1gYUd5GQs7de+wFd0Zc+yx80c/CwTKLvfOb7A0sU7c7X+aY9hKss1B43oafuRhzl4Kwd7Ra/LbUz
+uWG1XJ8HxJ/2VWnpNvSc2iCDccyat0geBTFXfUc7KVgU3Tb7CR80Uzi+I6Cx6Hn2iuep8jlBVGb
8jrTQ/8SLLupAdsG7MG1BN/k7yhtkZY5lNvpoPWOnG4LbnSsO9I+e044KQE5Ch4KutSOgM03XlSS
6Q7JdMtYTz9zeZ/zY/JJUKX1FV66YK+RJ8UCovyYBCNQSEb0U6fXcqDZeUyljXWF7jUJPr+G4Qws
c8xkhvDezqQ6Tn7ZPjRfhGS9BkcLRd58otM8hG74MoqbvHzRdAqjZkuvNlX9Mt900su8KoHO7fRk
iH9Aw/eQKClCWG1zL1CJKPHy7CdPED8Tw2rL5+m1QreETYSR/nW5BsO73P6sLGmuXnI9ZMNXuIQq
O2tprKwd2/zE71BDyxaRMcFvxqeLRDSh6se7xlgUmQhHhsr6PQLBQVoNQTLEifzJdvwPMKEfTB5/
GOs/LQVf30dfIdZy+xko3jnMXlMmMo8FbxeJ+XHcOcFrs6ffFHPrO4i1D4qePMQp/Bp01H1Omu8K
SA29D6ZWzreL6NOcl6JT2RyEGE0YgrINbw/oVzu7cb6TyiP6igUauA0AmdkvvmD7hvd8wi7NMuaq
7dlIJ1Soh/TN2iv75KIf5q36qDwtT8HN3HNGYw87CK/GOnHm5Aa9RrTRK28BZgfBY0LsRmvq+2PV
Zi6llxRsycShBJVhLmqMyp3gknnjc+ljmfEtbg/kaPsxgDZArt1jOpFrcYTGMh/Ah/kvzL85gtq3
FH2pkR/I22nletklWdMNbXW2XyPhuaK9xAf9QiMtpjEhOjXMdcCpBf0JNpFgiUkI2BKAXdN0BbpX
b8bkeSn9XjtKw3ZQXTM76oHDv5crL8zOJDygM08Fwj3s6sJCdFt/FW7/p4gpBLtb29qh7Se1/iac
ECtLZO9x66Vtgzomt5OfOD3LVNcImyb82ZsO1jtKJlj/ZI/0bqpvwNLC1agZEyAmSl9Qfsoyc3XC
9Oz4i/b60XrLEcad+ercbIJDdJiIkmKn4Zj3unJ5SxcZc7M9P0wb81O9EzjwkF3m1gU7UTvdH8Fw
m0dCZ0ia2XS9O2xkl1rTK967s7AZzosXngRp3+/ap/GgvNXbs84M7ad5nx5B/ZhPjOD5/+igbouN
jjeqZ4Z/zN30VcT8gF7REQHPH/iMIGbMsKzRpVzJpmyhv7JdtagVdkADh/RFOcF1odtK0V2k7gjY
YyN+Wm/ivYc+zVjtRtzVcM79jNSr63xgr8S7ILCamn/T6xvaz9kefzQB6Wf1kJ3n+3hvbnz+vFjc
HyrSnuzmkRsHKien3LXP4zOicM7YyiXbryPOIXss9saLdFt+oslT4m1eHIGG7SkDMIt1XIM0Yr76
EyZFdOncWmlJcw656GHSgOzMbXTpd+FVeDa+OXEwwd3E7o6FSHuRSF+Fw9s5FBG6iLDzSvY4yb3D
B2pY6YXAF/Bvdbdthgv0Aa3cMMStD4big/xOU58MrYfG4STFlzjTsCzek3NH5z3w297Ltr3ol70n
phdaLv2w0ZE25f6Yww/xlQ+6h6ViSx9eWz+V39ynLUyQua+8kBkdbcpvIGeb7rHvdoiS5OBGVVU/
dTfxM6fh/WqilvLTwofNCd+pbY/wyUnqzkd2t6fh0lwa+SjFznBRyo2V7tK3eLThSZmH+jTLDgGT
9TX94o+vFW984gUY6aJZsOI9HVs8gGTHkIzBzxuPsugK8b437fYJFQf/tESHJW2Li9rtMgN8Caxc
kI128j63TvCYPgV33lE/o3KOnSJ8GsrNULgw1SmbrD8a2/M1/sKpmCSOmya+GtXnlG/777rwy/E1
gzOmuD1eLp/dhPQ07vjMc3TW+HphWADdYs8ZkYJjN8qiupRlAPJX6gVCWJRM/Q7Knbn/fTCiwtqv
aHfTbN4DJRv2Q2TB8+r7v579fu33IVT5LrZsdhjIo/CoQBevSApRuiBxm1ZGAaPQ8CSdAlFT9Kuw
Wp+NEqKm36/lgsD7StbvZGoL3TIbDhMWXxIi1n84aVg/tv/fn1Zpb7uaPrKP1LZGwug7FV7rJhw8
uWCnSKhn5Qq/ipT1BWWT8himyiNT6HaDwnBfDGSPqMvstkHR7K2i5rb/+1SpKPFnIugd+aSz3KIg
Ku/hT/kTy5A/HPFIidayPDoxbt1mozHRDB0gWbFho0eceFWuZIxwKBB/CDQ5NFtF3Q3Gfh0YfyKt
Nx+oeJLOBrBEJaHa4pvGncKBF41ouEU+SA97nx4HBvMTLjuIqBjuXFV/7I+DbTjyVb8qxxn7VHIQ
cEszTxPBdHj5T3GfT4LXsRe1cpvXYP95h9cUPKAYPPZv8hsFEuqLTf6YgG2wUVtudds6z5Hb++ob
E5B3qs5w9MCDRIvL+Dc3gVvbSOuGe42T440Z6El616/dJ7ar8KdDpMsc+q3cGKOPxopjT9sy0zw6
tvLP8J2cKFKr7KJ9oo09w1mF8ZpGF6QbVG+fhV/s2Hgw6Kseugeo31iM2z8CbObXdDv/RL70jkdv
fDPO0Er46Ex7fky+2RRT6Y26E7y1P+V7HcKZdRIiLIyNdODDg7lPvcOPhfQ+IGggR39priTSMWWI
KhcshPYAepT737ndcEQ69sNHCLAzu9jI53DjkJ5JbrKLrXbu9uFxhF37OEu0ilA82nBjEbiI3yNy
sAQrNVv2LtlOB14N5BIRVRb6AOSklEmKvVxwWL4GfhUQ8+t2MtkaTC0zJ8Hp74cPnJUViIBPxpHU
VMMdt4aIOOgueF+TM7GOxQ/Bs+HA+9zpu4Xk4mPgN7OHgW2vbNHlMlfqN92nzCH45rfWCr48p9gS
t4Mj6BPes3DtIi/n57d84SJcatg5R7UCxcP9/UL9rBzoo0i4nqgJSUlRbRrxGpay0UsQtgBvt42L
iE4fJTOMy+9qm92bgAqfPRWSSBuwFvPh+laqtuSq+/CgeuEZ8CGD8HFTX2jBV7HPaWTiWsJYOzrK
hkQbFlvrKO4QMU/b/pY8aaVr3Os9fDM4y0/lO7ZqdEilO38bjnIOBs9InPCGODscHY4LdIPPiZR1
jvJ9Hikt9diTv3HSVFRUgkOFz9+BBytnS32Vd812unM06Iz71VNAQ+hNVu30RiJQfqR66ddN4DZ+
VyvMzYCDWINLX1B20oXN+bnKPXLxOOxV6SIQqUnZZhCwCsqKdKtK9Lts7PkTTkP10tN+4saZOzTM
BOncA/+5rvkBH8aRciA3/9AQV4SjBhSW2v2LzR/lqb6pdmuzjJz0FWflaVQo0NnpGNAjgMv8Iv4h
NGx4oI5EPDi+Lw/B8AGSMaK5zn2i5U1skP+WbEu5lbZ+/6F95lskygtND7qT2OcQ4obXgkCPuy++
TLuKbIANWU8iflrmPCL2fAfZy8Q1Th/sXrwhVkPDzsgIPRsZQ9OnBEHxAP9n7bcgknlfz6J384cu
AhGLV04MZABchjSAOOD9ma6A8ErxrX1ykkSkD2J9cup3pqLaZzufc4CDiY/0JHkl4Fa0ozdsyHqK
LoW92mE4tY+CzJ7KHe5IXBMEe4+8L5oTO8ZJukuXKzmN72Rv0crAkkofa9buxMoICKdrT/zJGq99
n8la4kMbj0R5LNy+kV3CJfjT0v/KfAD0+TsiY2ZB+Uag7RPG+/FoUUwbbvsZmD6pBuoR20P+gkJn
kzwZnZ3guLjn79Zl1h7z1Bt7V5KcLDtnKb4Vu7iHpQOVbWg24Xhsp7XNshKWkscp4N5Lcyh8CARf
vqK7wLF3KVn0KBxoOtAnQBpQPyz34VTuh21wnd2OwwmB+Uxby5k6j6PbfKdnLpJQuZIAjLt4UQCE
+SiP82hvwcTRbeJLb7JH9UInbYv4ab7lZ8h29bEaX+h6cScKtBPDOi5sbjnNp+FBKqCuOih3rt1O
tOdj9aSf5lNp2eh4MH8UeGyxzdv6ngALl7Np/XVnQPwcx3rczbd1pWAcdOXIc8kJd0BH5nkFo7PC
mlyMn9w1WgIwEHoqTPd6Vt5DeUuP48l4ZxxlOcRpij+TumXQ1qcH4bPX3FTxxWg7R3vQESad0Nif
DKwIhPycAnYxiB+x/gy7Uvj5/bw5MKonngcWAfPNFUUn6jZI3TRsE3awqZ7aytdgZmDaY+BpANXf
R+U2LxkXeshkdbV16xlC6oYWlvnDrRbbEuJuIWM4eOAOxSrKiQUT0JAoNe3uebzIPx2H+crlputO
Pnq0xOndJQI2PD/QXHn0eEFVJR7MxsaLug8rBYt99AgHldofpFjPZW0XHxEeUSYBry0n4+v8Ph65
0liwGYclpNNB65COWXITtQNI+2zX7GCgzfggOZ3KHRUqn5UA/F32R8Nbtly1CBiTjUqMzrrQK9S3
vHc+b/XaEjJeM6B8yACqH5R3osGNgng7r4KjQHacuakn38yfes7G79ijPEbz5xPPhkxJl5712TOa
7QzQtvUY6uG7YAW5rn8zK0vt0evkdLQ5xSL+Y6t9EkJJ85MDHgzHqELZckpJF+w4FagquW2n68ZI
CJy4RD/owBuAe7aeKCSwWn6XncnQJV0XmMWR20ZTezF1cuDohW89svzayCpeBlYt9lAylhvUKc74
I7VXC2foQHX5KN64KdIU7KmSvstzG+7KTYLZ/MRBUe7qLTyHN/VbY/v/OBwGYMV3bKYkMNmo8kha
pPfrSl/JKTy0aH7LHfFhXKPofjnxUJLUNlQ48YYDG6sh4qLuPv6w90K63jEccjq6Phc1dJon6XMe
PBqTyyfQFm465bl71sh7eIFpjfImdINzy0KytqNTqsVyl1SuP17am77PP9KL6CFIJCYnggZuN78N
/X7cSXey4v5YzTZcHMmPHMY6xU6Yvqpy224gMn6w/KLLXMXhNpla4pUPNujXa7f9YS8+kJRMFYc4
qToKH9zS0z0g9b15rF4lYob+YItBBb6YN8AldqIg2N7QsUk5hk6wh5hW8CV1baxit7J6ejr5IzX/
u4HDByToj0wYReXW4F5uoxe+5FwBbPBGbnwk2m5JD8gPBT6LPxErsGUDLEEPQo+UnRqiJeQt++lB
/sOqK8IhWBzhKWRAbXfX4lv1IOgUjTtxJtgEw507kqZ/UDOwgut4AukDYVln+DH+ANncJ6f6Em45
W794k6gS2u6BZmlFylVr1/tgp7J12wBVlinb382X+lH1pkO8yfwCQCg6ZZnTk6ZO/4fbspU5sN9v
bL3wwVOU7LMH6UlbQKXAL+QfKS6b8wtrVKNsZcnPGJCRyqqt24xAOoTmAzrsKPY70hbLB0q74dP6
5OLE8zXcOVnkb7lz+fxsUspegj2IaM7+23SfMR7bkcvH9/2ePS8PzbX9T7rOa7dxLUvDT0SAOdxK
pEgFK1i2LPuGcCgz58ynn486PV2NxgxQKFjBsiSSe6+1/vTKohgzP2F+8xJRJjjyVn2fv6y3uXGn
1wTTkA/2JU09wV0Kp282Gsp//6B8kDYf6nvzm+pECLGjwrN0Gz4T+Bi9aJeSgc41IWIIWz1Ot4P8
guIjfeu97k9K37NLT8kTwav3hZy6TVEwHPK9ajg4xdLuQXPHfwi6ElcTXHHHegrOaFFCb3QI682p
wDUnvskbUpVWOGU4igdZ5GztR298Hu6Sax5qliSaJaygl8qBYDyqeNiyG44G1HGZQsqhukBLJ30R
0dVfWSObZd1YpV8SXMceE9JVINA+MXM2YVDQjbHyUU2WTl2RnLdSyZE+QFVwGRMM6BBtmmmxdRjq
K6ZNlqjJhLdb4487bbAFJNU0M5GFbsxr163yvUk6bk7MGc5NOPLgaGrLp3ltep2xm5TXkoU1YRbF
tAHJA3YCXio5FIiElH9Lu3rXfgwvfbPRBlu+j2vd5qBTMXcEldEcnuj6KEyfiZ+QPjBC3BavdHx7
AIEtjYWBccPKekqPZKKl4po538w1ghbnHduWgEU/8Ijk5twRPn1vuI+/Ih+vWAlP1V1oN913e4PM
YQ1eekFEgmAEIwntZu5FVMXInB31TdjVkhs+j7ehdrR2w+ii+ImpkHhXTPNJiSxFr1WgvWxII0HZ
yiCe+VCBPTehyrj1kH0DjAfvdFzLB/ijWKsa44cWrtHSskNfJwg0DsSla3UPmCgBQVGMY6+KaQde
Iu2zmnz0fKJoO9yj4aqRjztBXWVeaMsHJunfXiMw82qfHxlLqzVJdOAXC3sboRAjcpYRD6G/8APR
71e5AXr4gZMheQdiQ1B2VmaMDOyG02IddOvKfEXpWTYb7FxD2mDImzFJI7wfNmhbcFVvSNYiwdw5
Fr1rJorf5UpaB3dSDIg5nplMy8v3HxHdCev7WSL716fSgABO20mLhx3NsUXqxQVzNr+H2uPJ9AWL
Zi51kidWbazPQTOCn2mD6esGbPFcHXHOhQbnyJtyl3HxUCqzkQRPmlNuis/upn21hxh3q8wOPrE+
Ir6V5Tf5LaZV9tu+mzCVAnJ8aR+aXbMnGxwX31/lhQDbl2Y3rHsa/ulD/UV8D9gxRws2Gq670EPa
xZXWb5NnXziTbwqZF4xz9ne1eJ5nHMeg5+7Gu7+kOa0AJNG2sFjHnSv4OzPZoX3RVBzfV4B0KCTw
FJDmDcBmtOxZr9IXHsq56UmWC2ipBC6pvQPmz6Y7N3cUENUM6LYGJqpXY+fikCcvdQSYKNbU3RpO
UPWsUpQT4gFGd8fXDNSUWOlitBsB5/IV3r3mJ8Wxf9QnTGRW2nbYURCAF9L42RjNCd/5e8ZsTbBZ
LXPromlulN40r75KeN6YFDCr+JvkzGXLsglA+UTPD2c/Fe0ENDg9AXAMMPoU0E+PxoV8Va7FY7yB
GC0+BR8y6xjVvSPjG+1x9KiAk0u0hGwv72A2V9mFLDDmn5Ccsw3bmdM9hadYe2qw1XdqNkSDNM51
4LJkH/m4VMbxnWo5Kw85yZ5z4VGjWZ/Ga6as81vyg3KTUx3d/dpyzHcmAQZsZlovxkworA7BEfi0
fSEb1yQtyXL7F3p4AEXrvYbZycAkfquSI5f0UPAJHOHP8G2+s8nJmr1sSD0yhF32QS4X2zc7HHxI
Ftf+SpLQn+xSUeJsje8CFbGThJtJJr300NIcuNqdCCmLTtDBqExKNmD940TikdPWSH82nLTLWs3B
p+x9sVG5gCaDl+E1La3abzZQvDZ+ptfCdAghpkwrnrLEFm+DM54EliMZZAovsLgaSGhyYtjNil3Q
h3GlcV4Lq/CV9K1rYq5EycGu1cy98CNFxXwuX9FxG4IHuADiIMXM7Ijd3krxeRpuqLQXlQ7y84Bi
g7ey6b4S5jyuznjHBhbkXFed5ml6yreQPT1GR5wLVHZ4qr0yl50iG1O55IorAmvpSd6xPao33Fw2
zRsBd6XgFeSKv8o4b8fMbQ8RQ+OEsRSBwtRi1+A2XyVl1SkfkbnBKacFhgDK8kzm5JljtOtYW0dC
sSBVBl4D4WYm8QpCSvihH3Wn2SV8U/G6vkeQDeLXanmv0eeYrv21zz/Fm3Bmns4A5gBGQ7fRDZuR
JeUGnHVHPQCekh279h1grHsHTPkqnYVtdqpe0mc2dasGM8DrzVV+AIwwQIvIu9sCOJBu6SVXUT3F
u+Gkt+Qar9M//pv4NtH7Unhvq/fcjXeyPTtMdZRPht2I06Fh7ZA4d9Ja3tcfueM7wrZ9ja58HBWv
QQeUQ9mGuIjYjNz43OFTcBqfchdrDvCUeEHoCKPhpKG2S1/qFy7N8YWTjAVPrjbaVbkjhBBwXFjh
SNmiCjr0xbvICOOmM4xpkS47+POmI5gspHL8lFbln1zZY59pMhMCK2OL5run3IGBOuFNsU5bMJcN
LEWN5QU3zQRxzi42twYaNbIZjG1XYqrrdKo7j2AZBC8g6dvoCWf/ChET+MMou2a3TnPHSt5SdCat
gSvOUXpiY6mnHdAX357xwONiiLYB1Hbw6JXyXv+JrtnXmK/zPwDCF16eM2Y5CDt8RwziT2iU3pp9
/acWOUXY0lfGIX4t1ZX5bKLybm2lfyBLjLaqFRAgxqM9U78Xjg6fEZHLTBn2Ju9xmXrST9CE1uLe
fAY7HGvH+MFW2vaZQ9RrA6AQXUS81/f9JyI2iWtwFf+Cc2zbYz2u0AUSjj5gwtEdJQVBF6agTn4J
7kgKCia7xpPhYuJ9xaiKyw9y6NzZSmdTbmRgdi3d7Gr6it5oKvzMrUMbJkQDeOJ0O43rFErPF35l
wTq8lK9ptiKzYMvqIG6UGAHewSrwCUb+t5IcLoPKrqDVv6jn4I/0PIE3f5vpGqnshl/9IzC9xUUT
l883/l6/4bMzs3pq3kRPeQVSFOziKrzrz+M7DGJpK2tuu5a/G0qUH3K7bgzutFch2BKh4YItvhqT
y5LRXOtdSBDSW3BlUdDFhYimkTrdLU3K0XwaPHCGUl9b6F+lNbaLZ8kdvpNzC/gmnDsRXf6qfFXe
VUCe6Jqqdvlqfk1k4zH82XcvgCdztXyftWtGq+mF12gv9UX8UvfJaZEQ1HBqbSo8+Cjjbf6oXQUd
ALgSgwbmoldAZgQavgP7Tb7LdnYNPzjtgqvIsHltnoB8SpxvDp+ftNUJEwZvdHECaP8Yw6p9rRgK
rfGPRmkLiKmy4F3j1/kKN4Ak3Y4VvCAIekvEFTq16svid6zDb8oXah1SN1gHLJxwF8BGrxkC9PgF
4BbelJP+ma76Jrw0+6VCHtl4IQKsoJC8MrDct8fspB8Fm0Maf6Cz6PbRpn4uL9ZWOyd2dcZq6ksB
MES0tY73sqedTUwt7tisslrsyJy+pMfBBl3EwVqMHHgvjOUpOy+2tM3dqF/jvAKlw/Dg4TFmYTD/
rLB4lMuH6N7aj/6o82mBb3+WkW3AoQalnO1wL5CUyvdMuw53/FX10mc9cA7ab4UbO+NrTy2Y1W05
zj/MYsIAN1K301BUoiRfc/pCvGHqAIho7OaLIm/1EyVmUr1YO3GfsXyy9VQHzstyl74WkW186l/c
10kr5Q9LBCeK9B5Dp6Gyf6ufZFuiYouoiOxKPg8oPkBqJoJm4NMRmLXiE6qBq9DZVrj1rEi85BQR
X+oLvE8ByI2OmtzT+JPqvVRekFAtynbZVejd8SD9rg68EmRZU1kvQYS34UrIG6+zyF1RUu7VvY/T
wmf3kr1ga8/gJV8VHfIAetddcm2fhF3y0m1hUekPlJ+u8Vk+hJM9bKnUS5Y+3iI7Jg1i6JlvQNjk
C+ZP0jtz3T8jVdUhuOWHhSIW2IQJ+9PWOlWf4ZZLa2aeeocTAm5DVne3wlSL7R76HDYWJx9GLHy4
W30npRibdzTHrNvjvQLdZTq1C24wOoSDfmEqgC7Y/2Cne0mSnXmBWHaB5npp36s30a6po9NN+cmK
TbpnvO4VTh/lxA7CTqPvYA2peJYgmJjXFJpShe/SerpQZRtnCd8EjE8pj+vL9NJctfOwr9002Ubq
2qCyvdUuC8ypUzfC3npJg61+FCGQsDMz/pi/BQIIbEgx+5j8VchrGziPjFmoeic0J6Y7uZbNSnCv
DXu8gXXXt/hmEfMIqZeJ/8p6JTPTpPxyArvb3VP/KQ9tg7qWiTH3WuRJoPJYTb+Rtbbu8QsNQ8uB
RCxI0+RU5/oYU3PQ1mAzsPinUCk72U/7Saca9W58tD58/DhXLIlivcUTORQ9IiKpJ/1hn5fHWPT0
b/07wamNr4ov8YDOV0vQE62iOz1VdyfDZZwcHeBKPBkUu9k6OQ8/YusV19jLjwoXJvqnT+HMTpcp
pyx4r+CwKJxcqPbjwROnQzt4Vv4cpZdB8fxwUwG1Upj+qcD/3qghiHikzCgYY9kVs5XX4HvEEMtn
zLHm8mGlRpySFR7akwr3vMTt6jec1+jV2ZoqxmkSbFmcjBhuM10Gd2V4BdaE0hJC1FOxb911+sFr
EZM+cT9LS+/o+s54R32GjeBXlG+bhimAvtcQoWFI2DtKDpSwLMizsFQ0QeZkbNbhsgEH18lr/4wu
8RVcQXhkEyT50rwlUFQDLywOaGI0ph+LV61XpLgXLTQqVj4BWB8Sn0HTtpa+px1+Zcwy5qWEpbth
bonsmnxo9qoKokzM0Hy4je3J2JrApr1HvhauOOzTwNKbgAUHWdKEqaatjDs8PiMcU/CCypc3nKV3
yYcyimxdoBDFj6KwJTYVwAhqa3n5+ivZSU7lsM2EfT9e2uI5Sk5y9pSVnlJAZEefb8/CDQOpoT/n
E1G66wwMsgCY2I39k5J+TfpONSGL3SaTcU3uUZZQl1ELUSSoHF6GIZTslN2yY0Yb1koOx4xQaDxY
gutDqsPRhYiH3sbzFdpdeseq4Qw9qUMP1CKbJb3eEzDkAI/Cc7r4DNRtMx60EQ7HjYU50rf9q/7V
nx/Afreg/X9x/sdNSWFV1zNJ+IcL8HheaAbLdKSGD8cvEK9FYGpW+4NL4tD2cd/k6zgWt8a59zNr
a5pYPXQMxjB2oggWGMrps9/uomDoGKXwk1HCqB8mCUVVfUCtTq/4uOvxoDznEDZbRtuP+6Q552Fi
xbt/fs2qSZ6rKsttVXj1WSw3jjhGP9KwcO0f99XLA1UC1f7x39QgPXj89PeBx/P++RVT7XADEKIe
fzwVeOvxpCw1FVa85YUeT21xFl9HsZzsCD+tT0G/HVHpNuoEUaXDA5U3K+mR6dZ4NG38oHUnOEBy
3LaEs+s4EecOKtJueqqD6TL6TWsHJketyBTtpOc4bqbhJ87LzwjlP2WxbzdqqqprC3gjSqZtJMRO
zfXa+acxHxU3xIKFae/dFzCDNOJ03KTw6RK8PNy5bYJNFhc0eUwQLGwRtRRa7KTEom0IEi2NadAm
d/BEUyU+CthmZ30xbPuI+hTFCVufzr6pdxHAVdONXqaDbEfDZyEW8l71oUXhRj2Z2PXl6jbO+Y40
sd80kkkYVMtodDhnrSztLQ30AcXEjymCxZvKpjTAJ0kTNuvpA1VIs0rxgHG7HvUvXmA4VVIYpXir
NhH8Tg22Ba4HgTN10BoxNmXRahg2D+K4TYvw3sfyroCdughJfOCBzipL4m6wfYhwduMLWdw/AsKu
tQripYVyWIsgec1qDJmu758CXf7TiNCZ9RCGfyNt5hm8vAwHBOCz8RNn2idZwImNV6uPtppoLQNm
wmjCfSFaexvDplANoL1ewSBHEhwWPEEsyVISBpxj6lMWQraDEDihHx/zGKtrsLfouaR/aGCL1ejd
AMMCe1TnAb3a8utLOk4U3qK6x2C1IDwWV7qLJLJxaIo2HQyskN08w/5CbNIMU+mvcfJwB9jNAmvg
hC2ZzVfuNCMUdylKZyfKursvhuW2zH7FGOYD4WQ0TSM+HHOi7fDGrXpEDxF2kLj7RPERJ3ana5e1
Js0/owq1hXSMywqSAp4Y6JxbOvLE+AgNo3VlX/+ywvlpklOGUqYE81jUNlMEvTbhEwUqs0051Efy
CzGMTAvfI9yJopdLbWsonYNx6+i10wybm7heIQNTVPTihmfK4EiDxByS5FNZhhyZsJjFZvpbD9gX
luZEthkzETOaWKBzrg9/CEV4GiogT0rtig/C4JS/ahb8xMR/uTm2NZtEYkSFZYaDGf9GrgRsBcxp
Z8wKV0lMNaDG+B4QuxKVTNCqFoCoVnWBpB+dxUBOP7UqY9RVx3cjwli/9eE6G+VVTGgJegEhZteD
qorMDR92i7FiXTt8/dZKmWhIczM7LjONzFyY/MPZ50Sy/Z5hhByYdlUGsHNT2N/5L7bE3UFKWLnx
JrOtrqIij7LIxQVc23WUNLEfjK4/48RbQbotZBWeoZjDnk9Fd177uNKwraYF6Uf6Hrvnn75ieph1
nGb9zBQ8GELVM2Uo/nMdH7qIQiVrqPryMrkMwWfUjDtJhfclQjJgiQ08VLrrSQWGiJLhJyNBCMuR
4B4WQMqFkUqrQk5c/KvQN9bJ7Mqdmm8aMkCZgQH+9znD/3pWIxrg5A3p8U1NzmMJNNWCIY7JBPm5
4wwOl7gggSEW/sAERwg27qTixVCz9lTItDDJ+C0a4vs4cqwLDesGYUocaNlfTUFvv/MXW3Z5Uk6m
yshRUG+5LrFXPyhAE4BLLEK2zXI4uFr9PGaC+p4wbpQVsEqDWXAQ9psUQ4WBIkImtQ2XQrPdJX30
QRph7CCi2ytNaMCKnEGtewDSMUCW4MMSiabqYkntyuzidF8owMRxReXQSopo91VRo42fTnI7ObJO
Rkdi+rQ9tXIl3zuH/M7MEG8+g5IhmjfdXCO/MXAqkAL5KMrdvZa7V5SjTtHNmPiPIm28wXwiDJrw
mJU0oBqg/ayR1iQmDNvp5owBKx1ZY31DHf+MQB6cokL7CheRqKl9qFFfxBYguXXwWSIL8y4mjCn9
LAbAR6EgxVPrkZLmCHr6ao2LXEHvPloz9LeiQTk86F+pnv2ZsJ9xtXHA8lJkBp85oW7INvYSlI5y
FtrI36RTV0A1t6QCpzGVfglzI1eWA92dg+4SLcbWZHTf1EIk4z1lTsFlBlOuGSGKmLMdcJbD9Fsj
LtYXVsiQx/o2xUs3gG+Yiw1RhNFwE7vnaWhuTfG8vMWdb4ScVKEuuMqEZ0usaJwn6S2ylHATkkW4
kyMwmjqfyHqZ4XhIFpMRs+VSTIupxZ6DYjoH+Oh1oYMCLa5JfRXWcxj4m77XTsTOQW7WVLTLZC50
UljiaZCSIZdNXg7MM5iNa6jyTLD4DLFhHsgGzUgHxMOHGaOBx16WNAhEeJGRDqeLbSkjXyrglDew
pLanZUzdUIirEcfUEtts8WRvVkK5ZKswXMZgDzOPidnX4icZd632looMDTLzMLfC7KgV7IkCuT3M
JZLTyj4m9golpRakTkGOGnHGSPvigCl/qfndqvfJIPTpwhLyLUHQaGEgngxQFgKTqaEy1cnGqC+K
VApOqGHnqYw09rHK1KPR6f16dtiVAfAUGhamzHIKhinAxYY5Uk09QTOLP2xA1BxeYNpxGpkZFztc
lMBisfSFHaqSG1hwbGqEMgmGUsRaabEXAbRLY7qJfAjydSi/SSbTZYHz22kZqBXxFNEkCq9W2pi2
b2aAnNi0VgSNXOU8vglV4JGX3QJ1NQNzeJoRMZftLkD0kjcYUrRsJllt4PSiybdMPU5KrbGRl57Q
McDEHhjFVlv88I3TspvWm25qw33qzG8/za4jRibHrOub/YCh0QgegOp82GuLb5Zu0dT3GVMoPMwP
Vp59ar6Pea4Iil/E5zE0jZ0yd68TZyAnK2UN1V2Jxw3KVkavII14eBvrjNoLHteM9gb8KdPVO3HD
riVAYovxStkQ58F0WUxxhqqkHyXRbkVdSfaI4eA4EIiLPYhNTEdp4+Cc2qWkunkCdSFsnmcDt2q9
InQAUoMsVa5ZBYwKAzQ/SkB0WDNUdF8t6UMjQywhP5ZYAOj1jGAM8KDMsOQXJFxpef92iwkhocdE
3ArhOw4HoYdnGW96ijP1oraiF0xMkzLZmt3K6J2+hv8jNiDbqpi649jEWz+aiRUczlVaRG6uhC6p
KOyDISz+Iq6QIUUdYsWlBRLq1MEZXmp6tunIOgaDNG1xM0xXdVzYidBbG7EEpE/DmBDJJ11Al68H
wKuajpBRlH61of0mnYenBWdo0NOe+o4vrHz1M/z2q4M1tup1lnV0txI2hkjSZooTd76FcaRuUIDP
niXtyggwR/U5a6VZOwyhBphSCStyR0r0QfU20pjSY/yH++h8LoMMwS2WYbi2k+DWTnBrs3A9zwa8
q+FptNglBrCfhuikNf4iv+PQ3RQF4wvieM4QEUaZfOYKQn0lcahJfFYcUaidHLUvfnmVsZ2Maq+O
avBcxjhBYTnV1FAVTUXVN2rVfhhWORwyy9pPFu2KpZVuP37k2pOMv3aDVNgRDBMIaMKcMTLeQkm7
thgaYHtrtnxNMWzCzE8oIJOXKTC/Iq3XPGVSrE2Tt88Y6QWHTGUpywn+1RKBAHC+UI05qYWzPUaH
76TD+9R0zT2TI3ANsThGfqVBAh53A1eunelk1rUt30KkkWkopEialKuYiTaGyqegZLYnuVVgihuz
6NdWS+VU5cRyaeGPMWQ+KscvP2Gy4yeT5lCM4btRTsSVS8csJIhYaGEpbIgAhHJcMlTr6HpZ/K3q
IlogKi2pUG65MHvjCpt3o8KDVoH/hWBTm3uGGAG1Z4NCpNKmmzpmiBXNiDjiuJEcS6v2lZg5RWO+
FzL78JAKLqFBsl3kCUyhhuHbNAnnGmnBiwhoNkQNYR5xsw6VAd7kkBiuBjE/2eu9TAst4w6ksH+0
IZktRp7xE/ZnwCIKwVIR/DQNu8cogqpRR+S/9N/ijFex0OZ80gs2oa/ygKQslKbA0TXEoUMfQVOc
AnJofFq9WUmuxFATE9aB1XI0inWnJU6fkhKLizsz8QoL09FM7Ii2Y0uw6lkyKuZdzSYRcRWDNzFm
wEMmIIVClwqFOZsdNi18BoYtV7L13JSHOt2EU7dM3OAKcvHAcSpxGAmHrVLIbujXwMpT2F6YKbwK
GPSURMB5is8BxJ+JGcjYfSRdnuBibhLrFgpYR4kHfwKtFbUMFiTjxgmytKZf8McOd5J2GUQAsXi6
xUHnWQmGJUYopRuyYPjCuNhlYnGHN00S1HXoS9BqrUUv29wQd497uYRvdVLz3NprxexVqYrFd6SF
rqKPl76X6LxrihlfiRmFVuYRk78S4gsGxv5SLEucnNSlEHIavMP7zDaxZ8TP/8usu5ppVLyXhP4c
B/ITH5yQ7IaGTRgaNOx9dTTE+CNRksRtNL6hLmPxK4jPwTzsWR5hj/dKC7Vk4vsVl+PuwydVyH+V
fSt9E3XSlkOh3cftolPMiKbH5ROn6QpDwlYD6xPBXUbSfUns3KotwIaW1OnTuMz5GgKs6/CrG7Vd
PbXJ3jIbzg5TBdapA1Q+UFpN2opgUgCtMaQfBsXYhvFzkUJjCML2G2eeX6VmOFC1ND0WuPpImoBo
oO3PiQmCu7T4Y3UQdtoIwFsoaC70CtXWNI21xy6AALpW4OnCR9QrfXgKC2NTWtqwjDLQeMuQ4iKs
KR19JFfMn+V829Xw6zp1zum21fWgwCYXMSN0OzguNcRHrVB1RFX178TSq1nhdMi6dOa0qPFobWAf
DZbm26rvD8cmCb2+n59mUU72uQnvb5zLvdW1DbkDPtxBP3K02L8kNeRrYZb3ygLvaCoLk5o1N51I
NkEUbX14m4NA3GEIcutJ+XDKvjFWvCl9xfEMPVWYYcXgru/kWoZzUodQqoU7PU2c15mwUTR0DdNN
SXWkqJjirOMSZlXDdhBw1hP6IZLNHfo2XfAb1IxSrOXvubqGciQ5y6pvcEARmK6b6IhLHdpgJboU
EDtKGYZhOVVekxA4Kgn+VaxRiMzgwnywVErfUl3Z9PNWadBWCEq0pyy8MDGZIVsMbi7KvyyUPyEp
iWsDu2NwrgGrMWy6/UYVVjXRW2osp+TNmIWjRxYNrWm9EDfLRahzohqAhQM9/ElmsUGcZXzPUQQn
BOJ714h0O/rwjoKq5SDW9YEgXmEdwqiuynzcCFUMziG04WXCYzJ4RuJQMpMinpuAKmOQP8QWMGVY
0KPpbgx0LqnefMgibV25aXz17hdoS5Fg7cQWnkfahZ+tyFAoxjMgLmI7kgfKqhiQsqmqO5ccAyZS
PCii1Pda6TB8UiCeijpeTUonfin6cJ1rMI1WPyZ1ARWgMaHzEU2Mk99PaEQkckDVlwugMswXcXmk
hZOo4cohOAgIJ8yBEQg2ZAd/jsyrVgOIDIBXE8OvQImko1FINqZczLR6qJpJOeZXPLC+MDIMv+ht
fjScpzJJf8lJsnBEpflhf3vPdGYvWhtQZZ2KqiNpo9ppYzBugip6V3GmRSLeDWyokYqYt+kYq7E0
HDIYLqRDjGYr2xGp7a4WUMQYeDXgArlh6wKaUIudgYXVOpf6L1+Oy7UMU7zwqU6wqvVRXfdeqKbS
ZjRZ3nIs/1Lfes3nGP1K+lisAJ/88RiN6bspNYM761lzqEbVBO8SiHCKSFSxrOqzH1RCc7nKi1qb
nYn0871FVGAXU7fg+ptvesl/YqGL96ZsqaugzBlumNJLaVX0htkoQPVEFKd1dzav6JKM7bTWTOuK
qZzl+LMP679qXs08t/WpUu2xqJClFspVbVn/CJep7ZQACEMQBReOqlwif8JqPmOfY8YzLuFGo1jj
OtLr5Hmou7rIdc+AeaCkRuf6uNiGJkpOxc9ZhTIRPQJVkhgV6ORp9XqsOPmW1a2gdtEa19d1kseW
p1BbEEipfkeZYJ2iuDzPIqLOQVbGDd5UJSswipcsp5BXdbwHtQ0WyZt+wi9RtfL2qHwNEE8yFv41
HWEFtzexM6MBdfDfsFd3zFmBpI+J6hDGn3VZGGeTcTRdw7TSe+NmQb7LkPqheVEnRyuF31zt3EE3
dTo34WR09U/A4M0pargSQ6lgngwTYy4Z1lc+ZfcytS9EEvkCQ0lWQxgY3uBPR3McyT03wEixz6SQ
qygODAFGsS/AQZhkVgyJ+VUwE/UUhiMZxl33HgTCLS5wMcTXFXi5zO/yhO2ZrCV7n3CM9TQgP1S6
hWTZtnY2oeMnxSdxCqKfPaU514KJFUOQMecIQm3TfHREXNfNBJo0D4g69Bq/ggZLclZScsoltDxi
jh2dFmEx3c6MI0Z2uHUsWakXy6LhVDLfqjCK33qnPStNpr1bAhwrMy4/Yn38FFvhKNc6YQrReeDI
3kpf242ikq5Doth3ccM1mKUqyeL3ka7Y82t8ZATYDDn5twj5Y6jv2cDi3yLLYiMZV/Qj7M969U3S
KQWpZEIvLhbnnf/7x3CqL0O7CKoWj/rR0or49Hh6UBnmBFC9NBH9QKjn8hr/PGl55t+bWaXjifC4
/c+Pj1//Px//++tzX/O+/t42TBDGwZWE4Zc/GaKRUHjHy3+Pnx7/EfCX7+oekerfm4+fHvc9Hv37
5P+6779uPp7n4zZT9t8SGfRTglTYysZsR14Jn2ZaPuI/Pz7ufdyelZGHhAy3D9kqrvQn/8oJ4OxC
cfv3tjD7/3v7EW+Ajia6GxnhHDhLry1Ss+W1yihzl2JIzKcU2q3qZziET6bnjwpuOSboKRnI2i4U
Q203h75pWyYlzeNmW83/eiBZnmLopKdxUnl/f+HxtMdNgaGQqw/h/nFXpKnqbpRNlGydmODsrODb
83je45HHf0VW88dpOp/jSEG4recIuuLlbTwebmVN2xbyNxEQGoRhq0fdqsMViHAR21M4LE6huBUZ
FWC+n7IXVyXorxq31zYGoOnrqV7rhd7uHv/JYwshAuPDGX7jDEME1xmjaH9GAa5FbmpMP2Mp2ids
4GoNYhY2DXChIGA8GMpetLhKxYtRVP44wZebj/uybIC63Rl17dVkERRSj7zh8Ugf5NLs+GX+Jx2Y
yv/9vbQJ2VCnTt/5mKO5yeMVHq9dBsLiPCL0ez5O5P79e//8lcfL/vOcx0MjAT9Y1eaoQv/9ppJ/
v7PHsx8P/Mdr/78P/32F0owb1+qa7d/n/sffLCLTiwi6SCUKYDyzWP7MDCMFjVyUMLCugwpxUZbQ
2RkEOZK02WInhXtGbxKGmAkkp+WfBBRXnlH5oAJk1BkkRG71MK4PQjeAKiXg+G3gYavrxOTICAG8
larAyguLFdu3hM++Fn8xscx2PYFuqzql1K+pXOg4NbpsnAoEXWcmBmYp+3SeVq6MOMDgQdRbjeuD
fQg6o4CmrRm8WS8UYMUxGVjSrEqEOiuKTtCSz1cGPY6/DWB9n9cQP016EXXE1KDBwyPP/vRBJDh1
CQeKWsDukuncMaKzkcvDLtKLl1YHQKhCnEEkmBQ9UzKbohu8u0WvGJHxuq1G6Sob+YnylnwYwiko
RGMvZQvG/lyqV22OB49EXyb6BANXJnquojun2OOuq8jvjqMEsNSBYEoKMF23sMHTwNr1BRaOPllg
CNfgEmtzOXNpYYpjwFXG92OCKGmWQn0uwBb9+BT6GM5n5AZsTan90YLEdOYYs2fZkvZFOHTQT33I
6I2/CwipXYmG9ZZAq2zBQewgiFAQdTB68obhvfDZdSQx1XnzJRqbJE1bgEYNRD9Jzk1Fsx1rJRzq
EL2uDxtUBlzbq9qHoSmfctIhnm0YpqmT5Gk63PGwgBhQnPoEuqGRVm+oDLBTN/E5qdsgWFUmc1Ip
iTS2QPKK+4T1QVCLcVsZ9A4BGGzSRvXeGHAbR7zUty+VSF0s0Zm2OR4mU4ONbjceh0Q6DERlwx/r
cNM0/4e98+qN3Gj3/Fc5ONfLd1nMBM4usFLnpG6lkeaGGI3GzDnz0++PJb/uGdnHxt4vYBdYgRSn
m82qep5/yI9Kg5Fqb3p3ima8ZeUct+V2FB5hgiOacoPHBZKBGcQYPNN+s/GVTLwe4rhfKscgI4bG
dIamUKjwmSTayUdlRFe76raqCQeUQGDGwtdus1i8qI3+w4qVzaxIq3LqkXAAP5hgOs/eF51VDWdi
j5rPYi02QYBZpu1ubPRoSoIhO8VQR1hTcbwVDrugzFX2tvcQG515aRLtN1ODxR8mT8jCgiCzMnC7
xmtXq8ilNNOXYIPfBNuESYs2Rjzjeq3mO8nAeePXK0unZK/X5JD49DZZFhFvNT0VE8kV1qx6Rkob
CGyd2Sq+lC5+I7H93e+q4DknvOV5brEI+nBV9gi3ecR1V17q7dQ43BLMfNJKw9uWfEKKqyuEOnPz
SeTNIUldMHAOL1Ej7aHVGeam0wNn0xTesQ7CamcYGe+RPN0REjiqkLCGGnuSpPqqFtxBWgCCTb1L
kYtzHQxs/fi8O2XZmSwF9Rat3NhSjlUIT0CrCeFhsw6aBhxWHAIDj0wE/kNA1VOmoqkTpCw64QA3
gXfMJ5y+1NlXo/aU72zXQFSoKDFD8PXbvQHCrofYU1dIKvE6X+k9anyFgvj2EKXlW2oRNqhRSFzo
FuJ7Bvg2QWgP8Etcr+zJ6B/SpgJlGAGU4bMFwNwEyok1PQJ+AtDtOHuyh/7ZbpmTfdJChoEf6aCL
r07kqqBhMvCXWox7Sdiu65htuAhsE8Nj73tDCK0VJpIYGvAuPOzQrGijc9gUyAdOOuxZr+XXPXQd
sJjxxsUTZ2X6gKa63luZ06AtC7vpH9u8J23ZP5Z1rYItDX5oeqvflgQLVo0J5ncQGpq9NhclSwzG
pZ2ZiL3rYkUd3yZ12qB3EmlLpbvjFrWFVqNvXSGTz9sUQdsMjUrS+CBhhzHHNq9vkM4DTQqQYz0p
CiruEaQK1ICweGlurNpEWVpHWMhUgrs8YSUaDLMSAtm7lRc5zbbBrq+cwIWRrHpq8b4monHp63q6
1RxiH2MhoBeqvrHrnfZ7hFIqgbbsfYiQJOyrIGOVpj4rKsrmjV3BQTJRyiybca+aDsS21l5ho0oI
P9cJ8Oj2LAOaQbYoh4eh0cCDGyHRYmUxacW0bwDXJKaf4k2KlAOr/LwLD3Ex4QeYpgfipHeKKgHo
obHMI4S/x9Ku1m0D/r8fpng3VnzR7lSfDB+LxhZXJsIIGGzGYECSYbiLidvv+oLESupA4xoiHdJw
7m7VIX7tAbzaw/CaWCTTVSs6thhXAiqFamFpUJjUSscqACj82I2HtopwV1+NfXpJCsE7NXO/FVlN
ML+B4mtVz7GjhmBmigeLpFY2haiIWszMqWK/W/NP1dJI4cTpoer5ARGzY7U3DW+eWp56dSwQzeFf
H8F4FyqUbCeFglwGj3i+mgKorltuweWkJUAEVEC5XLrrLcTtSDNDg5rbZMfkoI1X2sZjXjf+3g3M
lzBB2TCq1HbXzgo2/VzgUQmZws+eAiUIsMGq3N1oDC+BglBFnenjTrDaA15CUSmmvzRT4AQROKh9
XGYCJWwcV+fooVdr62HeA6g2+4KSfaRT52KtzvqestD+OJLVj1ucT6jDkMTcUjZ0jcZybpjv3OnF
IyaFiPzYvYpZVb8EF/klHZp9kY3ZmuXjRMBpjJudozkckkjHHMvCiEa4CgIklYulbLJJq1dMH9mN
4rPHrMqSXhaGw6OgzYWsBopDBJ0N28JoqnYXe199ox2mj5vS67qfls1YX4L5CY8N5oMmirGk5dfC
5pKkZqkhXZLPhTz61NY5LvOmBcEIXW6Ck/POSVEKlrS+3oK+jM2T37Zs6LL5u7wW9bxGbWd7aZWM
861RkuzciFmZVUqk+jEi3Lx910PdoJUwF5FtAmWS9XAWZZ1KojFuom8spYulBXYB4gVl1rS67xpH
bC0bxSJnLqYEIK/SlMltr/azUhVisbu2gHVW5eYxsHNeELOD2tjm+k4eVSquakVv5QQzCMX6s0Zs
qevzWsxky0FN3oM8stjqLiwDCFcQHgqzFLumdsQOHHsXWN7WLFEz0WJAv36BczDhShw+Av2etEi+
y4RTroPIQZStfp161nns9dJb0gYlX2GuLjxfgbJj1/qu0IS+q/WoWmCpA73KAn1ga7wqZ+lktC5d
O0MtAMUbzA03SQGgtCBbN9aGhrw9exnymOfCw/ZcpDaPk8uWd9mEym/9vI+RRTsfid4DTD/hK/WH
TK6dhc6iSgiIVJWT7bNOQF9SmNBQ9SpcgLi4RciC+Oo2byaxHsiP4ixOIT9/WdUJKSaYFW/4uH0E
9ObvgJXb74U7oKGCI2N9O7kKCNyEDZEW6IBK+3XegngpWfC6s5Dw9QGU1TGCU56PEx7atfOg6/1r
UcCp66YZKxlNUb0K1OFNhx7Pe9/e9kOx/x+pgQe90SjDSUOMcHK3BHcQ3/SZeYlZIz4Zr/N4GS9t
2GHq1+k9YAMRESZcAq9Gz3HpPpZvymO+JzWlAlIFqT2vBdFcjlgQ38Josg/B0/SKvNj7cEfGwnsK
HlOwHnifonB6m/6GiOL8oxzWhD3JIBbwkkgFjDe6sSQJgro1bq+gBJoX3EfcEAmSFS/16QE96apH
6HXVqmtUHYNuo95Pd833nCoehPmNARgCiSNygK8aP1+By8eieeFPWeTigH9VN+o9ZDSShClscIA3
1iF8w5YC8HKBpwhPIOGnTa7s4U410ZKVczWsYYRoxiowvwOGQaymQGj0UbxeELBahueWdNwNNGOA
Fo8KkVJlBe08moWmnMP43T9rB9BpCBcs4ceiSJCQen0vmM6SW+vBejdP2oPyVd/hboAqATFj6FjY
dvCJBQfWDLxWtNfoy3jnvQ9ww7/0aGDjfH0Q4daAwN/e9ry0LTaSK6NcKGSxgJMfEJ+dCjbdN/kL
zwEM+InsBFmjQ7KP3mBcFreZtxTGyq9gFMCIBW8BsReBhxYzxZAU1i3wOISi+jMrMd4bQOLdywG0
xXp488sb8/6H26yaEaj8YYTn7ZRMhhuj3Lj2g5Ksf5JrP7Mi8fPsP7I2PWMt1iBqrjnoubMunNu3
7//rPwGeqKbKcsK0HaCpwjQt+n/SQC/KoY8SXUDUVHeFAmRlGf+m7PNN/IYh8T0qpwm4hZXqnUN7
MaZrwor2wTlO33lCWNeC0UtmbZfRWogV/uopXwW2ezxf/jpwtng8o9nZF2ioLnQFjxtcJRzWDVgG
3LYvKJqADHyefkPdb4UL9CsqHEc4oJviubtE9+lj8YzpAdS/RfUj2qFY+5J8MyC4rLtTsmPuB4ep
8sBCrN/o65GMxNq+8DIDa7ABNgOdGvg0vH0dYtO41vpbY8Gv4xaZN5ClkwE7qnm2j8gwD0SzDxZm
0O3qR9W9W4/pATne4DeICRAa7N9gQJnTrbVnl7ZAMO01egMMqb4Ttwb+2j+QWHgs+dKh2qBVTA+/
avQaFGD9QMm2EGa9g3nhkW1IP94DNiu/ALFwTvnqBFECri6x4YTPbwck6tUOWWRvkjew+ivloj+j
grlyl/6P6c2C2K2vw8dk1mnUXhwsRA7tVt0Ea+MEL9T4igMw9Kkl1PvmggwggOf0S46yCKwXkE1L
4M6QI/md2rAB3qLlbbjNTORaMUO+Ge9mCYBHXb39gTBZaC9ZHSya23CxQcwSsU8y2AEEwn07Ey/2
8BSQU1+Ke5KVImClcyBEjrr4rN7AYwuM7zQuWGUsFLxhFsqWf6K/0s/iPU235Wb4xhacW2UCX5u7
8nXcu6/sK9es3FaszTcKjKHFLLRwejW/giQEIbrcRWtn+Q9P/izu/6cH39JUYVi25bqa8euDj5B9
DaJL60+a053gLAWL+R3D4/Vkuy/ajDC9CVHr+gptBmQTRKMnGEn1rPg9Y5X/4WYwQvjTzQjDAPGs
GngffP4VmlEzWJXb9adQI1bI/426DbLlyEeERBsMG+aPBTy7CHUM8mB3RXPnk8CFZvkEfyS8k7fz
//0u/snvQjV4Sv7n//6v/8bu4v8k3+r42y9+F/KMf9tdaO6/XFtz8JOwyX5ajvOf/9H/qBu8JGzt
X4ahCtXVTM3F8QJTi9/9LmzxL91wGG4bRH1NMX/1dd42AS9nukxs4ByQSzYLY934f/G70O1fn/j5
ftgbm4ZgvchtO/qnVz2shTFNW9X4MdXNb9Uw+odgMsNT1wKRcisxfQt5ScWiidABbWF4BUK/VBFg
M2GDX83hTQ1BP1xA/GJL2ALodk0zf6iqrr60oXZDNhAVt7nwQVcyCaTmOvBHqmVhHFtsv2xbkB9t
ujm4EasdFm7zYAUkecvuHNMc5E+dIilWOhCII+k9r07y47Wwiy4/OkETEGENFfYFPWiha7c8kmPk
UYdN1cEjqzZfRDZnmvdc2SnylD6WZXVQipcEzJNZVu0PESPcIki0jXhTLzocCE+JHye7WNUx4jCb
mdBKXKC00Ti0p8xCETOvjqmGwafReMUG966na5Nsl8W1rXTQ1y9NdyfbFQw5D317YRONXjLmr8js
z0Ud+8NeVnnSEnY9KB19aicyDSY4LxJUaubRsvio50NMnzwhdPptlRBQteV48+OsLBt47YOptAlX
wVqra/TlUfE3RgR9yMele6VrEZfC/yLdxyPBxD8d4gCa7o1CSbZYTdlQjTOsmth0D0d5NPUEUoHt
1NF+7pUdTcnaPDMb5PCIhMHPqsrXEEQ9L9nOx7nDd17IqfupW7y6XuGzGRbsN4iWBkM6slG1i1ch
Qvc2qwxUGqLWeBY4NAPYLl8Hzco2tl75KzmsD9VLDq7g3o6s/qfTS7/DnUP3g3Vht6a9yBQR7hwH
pQdZ9cLYOFmeggOgZyESTFgOtKRzZ1maxw+k6HgiSqLihuvc2SJ378y5cC2xD1ph7K/tbZB5O1vz
L7JJFu00uXdGEiPpmva/XyNwwZrl/pAye0b9gYV9f+hUE1pF2pE3Hni+PnXIIde2GhzZjR7UOVGz
yN7XuhGsRV1+kbV2Yid+Iw8/1wMloatNEBUAKonMYWugBjdfQhZZlTL1mR0ch2tjCAQfJBWTYBM2
bH0pVGQOKluxTyAkmvu2EM2+ysJLmbrReyfq06gG6Te9gKPDRtF/GusUv8Xc1u7ADUxraxDp3ov6
Yk+scVZBcNu9rxZK/wTpx6uWnpYqpwDgy41SEp4fOowtPookiw9ZImAC/tE0HykOaCUzBshw7Qg7
Nzy/a8MQ/H7uPJBJ31tiuWjcRhrh/bIpQboJ97HjH3QvCwN2CwIe7MWubSEeXi6uVMe0HZr7ykja
g+ooHyd5YeRv7RBbEOwyjYPbTiSwU7AtVMJowkP8p8OA3fJhdAtn6Vfo8smefh4ZaUoAsiRA0H7U
BbuiWg1OzuizTSqNI9aaOVJDZXBq5nbTF7R7juHPCFJj/TGunbzf+9NafSd6vhs7JAyVxlDv6yoZ
71mPzccfRa+BLse1+rYsY/HRNtm8HWOvOuRz04Cb36GxY0Sg/n1SE4D1/nRR7+MCud/dlb7Q+RqD
7OwkzRKkWHuE1JCdP5ritl5FPVk8WU1EjXrXqKXXsdd2c07voObc3SIobe/SiVTOZHTesY80BAYG
M/0O+FZRkukNyBIbszaNj3h/M8D8fVb45wGwF/ICBbSf1gN/sZ8iP/fLSs6wXNXVNYGhmbBMQ9c+
T7J5bZFdqCfzB6SjdtPw4R0GvRIHDc9Sa2UnprUu0+ZJIdwOsM0oYmIkU74u5s+8daDjYuB+57d8
5qIz8606ZvBZ507ZFvjwZWwwbruJFONRpNE2JeGOLnQUvSUTolmKWq2Lyf8WazyhSVcOlwIFYVmT
Rd9tE/gHjx8V4MwQLsJzE/TKo9kAQ1Ndtz3IziJFIjfLqmorqyoptNrKsb6OnAy2pamAxx+VZZGo
+DAm5dkP0uhdqOFLHLcCWcNQX2VhbK9G4RzSAOxG0UfqOQTssa4SPdx5dUeGAhTP0vLU7EngZE0a
nFj6mIQwbVqIolqP4GnQdca90lLYDrq0vLW87QhmhGqXnNLJP8iaHObAU10kBX96rG3j/mMYdBPw
cIGms012agOv7khZu01oP5Hav8P9GOCWz8qfp2s6T2U17VvX9wibDvmbd+pt0YL1rbGgTgqWP01s
nf7+odE0ln8/Lf95aGzbFaYNHcy0dMcVn1ZmdqSBEq4r/723VbFIuiq+73yB7gPKmZGGjHbZQd6a
mvJsOcjTj7Bf0U0Z0ke1SJuDnaFT0PvRsNfLhCdgwqaX94kCscIl0pGCIivzzttfO+SRbJPjZPVT
2/XcTx1/NfjaxgoT/8/B3iZYDC6L0DCPhRErW2E6HukcoyPVSFIqMBTjZbTbB1fvDZiJhIdqHfeA
IBWIl/n6zBCI9Z05xyX7SiWHLOsBSwRSG3Prx6FstRqzXmvERj+GzyfKdlcD2ITHd3LoIyvalJpa
bwsvLe7cSE9gyelI+OfN3Shy70eoZGvRlaDJ3Dk8io32KdHaac4HIaPYpVSbFENSeQjS+C4CTbOT
42QT7O2c+D5ZER75lKkBdmkZu4dG57c25WmwrPNOhyypxhe43/FFLRqVNlYFlZHHFx339osDzGAd
hzYivXObHGcopbJJHdRFZVUWvQMsro3Gl2uTMXTpET7mVucjX2hVr234K9BVi1h/isHrpoNl7WVh
6GW/9BJCwdk871875JFsq0Oww3/Z3VZERQYtgGX4xwXlUaP5xIGsWsfXs68Oluv/ALQlTsAezWc7
caEI+OGjmPz+IRjzJYBS5b5QlfxQuEjQCKjqb5ZtbDzf0b7YU2oiBeYn294P1Acml+9ygBYnPwrT
RKHVRDrFGA0VsSxd+VK1ztooevGGgTzm3pqLwlTsFAdmn2khO9CXyeK1PyFjkhm6hRbS5B9BggTH
0dJIM5kBgZpa808sjVEh9ppzmAfqsTSs4EHkiruJbPKCslMWHYCGsRLqUdauI0o95PT5rD+uIUdo
WeZ9XKOJEBTvtVRbAkpATdXBynT3cSgdExRi7cCSZgeFj8PhPPWjsrZbPUARslWevQ45fbZxUEoC
R3lWdWjihsNsIHtJ4i8gpygPQZwp933aruENK89Qosp/ih3+ap9oEC+ct5MYnaqmcC32tb9GULwg
HkKyTNmPWHNRnNY6aHyRV78VcbDv4goea3wSYVqhEeh3h6ixtSenzY1dEymHICFPdRvqAxkInIlB
vjPjOXFCBmIMkl3YZbm7ipp+XE02yRcrzvp/CADpv8ZcuH1Th30mTGgt5NXMeev/c+RTEb5i54mt
f/d1ZW9VOfnaIoy7TZw6KDPJuhsGAVCSWZQnavLNR6NTOsVxQFTNbkZYt0GgB8BSJ2vmrYiFPKXB
WhKdkQm2U9VHd6WRdous0ghzKVZ0J9tkYSW4MdQhuX3ZYc69dqX5aziI3tj/w+Jkjj/8PM3when8
Ow3XMoXDNON8+hdjQkHK0Rq8d6WPjqWb5c8D6OYWnQYcugoUeHoI1ZauGy+Ryh4dwgVbKEIEj2We
bievMF50B1pPmOuAduaq1+bviV5XZ91RlItt+g8fZxeZvTKaIFjLa5cu2snqkXw8+bmv4TDVO/hd
9R50/giqYT78qGPN/HEUm2WRrsxiJDGetwqOr1m3yPM86u7Iu97WZoDdYWtyE7DhY8fsYHx1sbMP
E9v+KKKhJm0j633kzBF7DQZJSgZBzvcGGp9h0zgvhsDJdtDA8bh5UaENVLzLARXvsxtbVZz7aUqw
lMyhc9aDW78mULqh0cXf6jqIV/HAS92cGmR9XVVdZXWhL9XO+rlqjHMMVVceUtvwj4D+gqM8kkVA
wglvFAfFhV87wslPd3+/zLDmiOY14jn/XnV2+brKXKsT8pT9P4X6he6PqjtE1ntXY/eEaGR74wP6
OQ6pekciebzX3YYCW1ZSTlqwMueq7EgUJKM0a/wY5te9h/gp/mkWNF1XqFuISCSfL5ESzxSQwN2r
LWje3PEuqDN4l1EUMdB5dPYh1+O/oGa4NsRWBOZwPkMOhBfyhRnF3MszZDtJnvmqsiHzDTRnuaqs
yTPkVVMRaLfXqwD6RRHSLMO1HBfOWVW/Xuk6cFJ860GGfhzOdXkki94BBNpb7Hhu5GEbwUOudHPT
xtj7/P23IGRg+devgVCfIVzdIIIDD+bTa1MLsyQuQlN7T4q6uoWjFN+lVXLvOqTybRzR72TRjSK+
A6ga3eaFU6xkmxwrj6rGxjRIgP//1DGUPWZFAUyP+UrXEyARxaeix+nnl+Z4/uuaHx2afAz21+Fy
WK1EKMYloKZk9adC70A0tg3I9D/u9/czsmmjoRGB7My//yHyKKv9+Oizo7u2X/+YIoq1kwngZH/c
XGjgrRo4VbJOZ1fZqcdQdmpi1BE/6p8P5QDPApwORZCxPx3+dFqg56g4/eli8wmNUigLq1DcRVsN
QLvUxDnKI4jDGnCGoxm1D+HgP+h+5RzKHPaX02PuYQYNnlNaHjgH2WMReD3I6khEbtX0YXkTR+Ay
XCXon2pNfJnc2r8n5jbAZLFnw69JfQWMVt+KDmjg5DvZY5Foe9lO+CBa9Y1TbNIgFK+adT9qXfUC
P9HaFuTwoX5y9l9cVWTltPj7B1ez/jx9uELXVMcyEcZgo/tp+ojyXMR9p6XvhHn4hi1vQD+u1Zxj
3FerxqvivazlkQZ5INDSZEmMmUTfPOSnnh6AiZeUH03NiEETmRdQHsI1+sV18DD57seYugDtM5Kx
Bh/XrvHyRXY2bteQOpuTmHrngsM0Kz7cjoEouBfZlDVZvTPMmMRY5jgXbS6KyaoQ9lHShWyT4+IG
rU3VsvBknYf0ib9PWYFsnSoz95nozb08uhayzQoCjPZ4ZWFVxThbAxf4cfhX5/3Ubcb9uFFctu8h
Doqfrv+p+leXKmumRJKtfzXUbRp7l/AZ7Sd1UA65nSkHeRSG9XMXm8r6U/swD7u2QS1DRjs35sUY
kfPr+Z/G9Qb0nKoHp/KpI89LkmbygrUP/trhbnEf+aNRXtEiKLiBj38KWhNdwLg39gTloL26e7+O
q3qlNLTLTmeIARSkemh+jLueQbzx4nmYbVybrqfJawbGOvTQx0zVg8O9wP5u+mcg/q/6HOyPB2vR
EFn5ZnUoHhM2KbFjMNzzgNhDZTnlV2dERyMZK/ZUbQnYooZ4oyDd9OoSmpKBDisJEDkL1ARVgz4G
Xx41mww1jD4pPWh8SEg4dvGs1DXJuqR5Tb28hG0bFwdUaZC6m6ttiBxsGgPl/Bibttq6aqdoGc+9
fbVV7EMa4tsbQCc860NUbUfVmqBeK+FDnxPEz+zEflfd18gZanIIgiSMEk73Tgkxv4sctHdifZ7R
2+m+MFB8tqJK2cg2M5rFoFD+lCfIJtIbmF8GmC74fjSh6c2VPF+H5pgHRzmiG3L+gQT1lr5X9reW
GxEXh/9a4VXIC3AczAEmk0fcaxQlwQvelLKQvdc347UjZm4xNSLx16ZeXuT6Qr3+pWubHC3+uLy3
EVs5b/sT/JG+caF5yHn9oz5P7sikkcWBIHdtuk7/4i9WA3LcdXHw6XLXc/kIoBDLuiH64B8WC/qf
tlgmmytr/k9zTDKL8yv5pyWbXiV15UZx/d2o/C1iGcUhKTxt1ZbRD0B6eJSifFUcPg5990tTKNgJ
IITx3Ve8x5y3+LMIdHXpDaa7r127PrLAhVRTwbevYpRI7VYgwlFb3XEadPfRQqUiDFTnJRNZtuls
SHWDHbgvjdF+K7zaOic5vFff9V8J61/+fn6Zc6C/Lk9NR5guKXAWR6qwPkdOhRs72qCp2Xcrwtyq
igYLo2oPqa3AOsuaqjraOiNycZsoY5nB08svvmAzJnvT3qp2iQbuyHNtYxWXEWQreI37YSy9vTwq
9P6uU7GWljUynsgoyENZmHh+WtOo7nrf9EhKWN4Ooatq38SNuu7yprkLwoEplyjEoxPALIdBZiDc
mQW3Qe0APPHM0D/4FgWRVGUvj2TbZGjRtrW99bXpOkyObeMOl27ZqFTztcKwO/ljWD6xCDNXtoOU
KjQJ5bkZU/UWQ/h6J6uGLr4oimveyRrYynKYmmcXnt25LadLrWTR5u+/JvE5jcy+2eWBZHmgsrbV
xOdgpacIdSgqU3kLFXQx2gx8VdJlF1l45pCQoInO3KZLWCdMVWQos007WtklNKPsUrV+ehebyM4q
pYfHBjJL59BBHrULkXBuv5m94t3Ja4n5qsidkUowqtP1b5jQOJBMcQ7yerJdCasnX2RotWvTpS38
lq/fc/etZ0IqiZpplaC6d59EaIiEfdd/6xuxSZPc+M3B0j1LLOeb1mOY7ZsuEpsQKOHSZt4eMZsG
7ZXKwS0xP13TQcZUcqu6QAfij7RRWFn3LvJxUOhJEY1uhoOVKP/ypLBt0G2aT7DnE+Q1gNC2x/mv
NAFs89tijH/+C6ZSnkMT0lBR5s19mpYtzILqFMZqcy+b+FGMyzLQMcedR4gOvUzCKP6QY0plWwfD
q35kcZGfIby7l0F3Hnp+VS+VVSOdNTD7ZV5rvZRBe+w6N3oY0iC5q3oIKMXc3qVDuDRGJ9lm3giX
IU7CBZG7fG+MycpqeuV4LQIV2oOsVs3w5MUdMXb4952+J479e6F5hr5PWhhQyBjXxjYxk4Vsk0PG
JtX3QR2INcxiJGujvP2ifa/sTv+iNuV4TEt8XmUVGPCwqnSk36wq1L9UTJDod2T+6fdzcr807oUf
WOugD8qTo5cGig9O8r22EDIo1K8hRiI96N5DV7X5gzWy2Vej7Gs5miPQZMWA2N2MT4AfNik5l686
2RfI/xhF520YvkTAEOT4NBA2v84CSff5dCSR55NfEU/KNgRy238ACwkBSOnTu5JfnW3KqJXrgLT+
vBRHYaWokAfN35yaHQ2ELOtOzEU5Ac5qZnq1bOvboiKZqGqbymGeuI4LnKLfe4l3KHu92aPO0kAq
HMQa3SH3S4dpZ9Rp07fITetFrzr+wci9cafDnPMVrTpnpsWElFlbOwjrs2xqjAjTCBOZjmub7DAn
ix9w0h09jzPLCkO/Ks3FylQ1tkapDuyCdEG/FwEmd2YHjkRWfb+IELqoxn7/cShbLavWPByKGf9T
a4HnXxJFw1Z2NHPvx+j5bBesO2jX2Np3hkKgVPGKB2MIQqQeHGJ9Y6be+xWK+tkEFcqMANBGdR4c
ZOExEPZUhlFCaCAnOXfINnnkzL3/bZse9zCzrcfrKDmUHNmIGVbnQuGuVVKQLcoYSom9gJHYOI1Z
nrZFJcK5ePNWxioaJBoEEJW5abST/E5J0d2da7Kp7jKgkCkQfrQ/ojNwf6Z9tmV6Xo+vZYVSr+HD
LmsLa3wNwmCvsZx69JLYIO2nl7dyGF8MghVOHJ76zNPvu8q4l+2gYbCVHm2kuuaraexwoil9nQXy
ADBh64cHX2TW+BGPQfDYzEUnSMC7zcNHS5DqyEcjohZYFQpwiPMgotfstaGt+AooFIRiMAzpcdwS
Fr5UAdIgFfQ6UNL0BlMHugFKx1Zh4YA2lh+egKkgtzskOcDmuL3XJtW9YcPqvYG6vw0bw/thWVD3
yrj60tcQ9tT5pBJGO5JWFkaR/qxjpFUxGyV5aGfsmT4KhTw82Ejquuph+BdhVUAMu9QXmmk4ZKHc
jY8ojLou/AyIopJiakRuB9/fkvQBCFOZ+FHTrN8CgNk5oHK+sIhIUEpxk6MXYGtNQPOUzRt538vM
Zdwow8KYnAglisk+gxd3D8JUtrIGuQt7kLndUfNbV82tk5OEZCWcYVYWQslQvmRR8ew2jRa+yveu
mXkIhckOWU+nYTGNhbb/9H4OTf2+R8oG0HlYMEel3jJw8/5i5yiC+ZUWPiUuid4mToNXI7fe7Vgt
vg/5uOucdBae7y9KPCE9EVOxmg4LnblwSis9RJ61VO0OfrNsg1LlnfJMvIRIhW4/OpTW1U5F2a1d
WG3IFE0UTirQfKPqNAmAVVmvaqvelHZx/hg3D/nolXV+HurHKXIcj9hZXmqok7uwwoBMBLgBTZGK
09dcoDLrAvu6t3IyUF5UJoveiqu17PPzID8WonuSNTScu4eyit7MBGFUoRMCLBzombJwywgBXmAo
y2tbC6fyrvcwEExr63BtR+t13sN1P/hLyp2mluzAeJejpD+YYiUb5WA166JtFWWnGIb4FiBI8oJW
2KYxU3JfhFjPbRu9yWYE1WIY3A3Y4HlUx4N+E/EyQwDZcx7dRlnI9sbBnZIserzQkP97iYcAz8w4
7FeO8Nn2Wbn4misQK/KCF0E2jO65yJAgIp5YfUMbAPcDNfAvYJ+ALei9x/12/coYu3AxeOgnySLW
LL3Aturf9UFBhxvhL6RS57ZUdkPfaPexpTV7UdjJtoXOuiwjJTvbrpIiuaaE70h12EODRCnp9lvD
C9u7PKotMqstc1ic2M9DOlzkSGCxz1HvOk+mGMeVknjJzg3UT9fyHVS+Yqs42/0kkGNEjWslD40h
1ks0PmkdkFQtitbfqjCZ0BH73tp8M7Vr4azkW+VTmQqsXpI+3HSkeZ7gQzdLRGmsFcvW6ikfHT7I
AC0z2eum6LJMSMcuZK+NJvUWChqktHlwnfJKM8QAJWKuBp2aHWAssu2YqxlfmJ0YFlrqKFEaGWxH
1wWdBb0XGLnHr8Fx7K+R9yF3gc5NjXeV6QnvAHgv3ylOgHIJ+Pj2ViSxfSrH4v/ydV7LjStLFv0i
RMCbV5Gip0hKlOsXRFt4V/D4+lko9m2e03NnXiqQWYakBIJVmTv3Dh97r0DQJIeKr3HK8StMYPtW
GMqXRDe3ZAiCq12H7nkyxkcSBlTDFEry6dt1hoRhHF4LNZqVL+HeKHIz35KCHfeFxS/MmB1ko5Hv
u11Js9Wc7NDPzX2I4tuAwy0qOaYmGFca5M0q8M69bIgDN3sYcUn8NK5NeidzqQsQZruhBiE8yabw
smjb5c3Xu0teTcpMuBAV2kbJsmYZmcb4BY5EhBbM5ErZarWX/mD2x6pyUpLxZeiEse+B7CxFkKC0
NobFE+HVAl1DrlRHFE9pN/7uHWdT+mSvlwKF6SEh+zBr+Gn0UbUgMxvqoyABtFDKuvrWCThOSzv7
HIMW+SY967ZWWekvpRF81Sd2wMBFN6HXzGyPsXiSVzrRL6QQXESxdA4iDxCz/O5x7ZjkVmAJHsf4
7h1y8lhbFWLb1O/JDum7rWDp0YvDFm1t6vUBpPsChG50Al9HzrpyjZs51tAXS9MncA3PdnnoxeAj
wybGfVP2FfERJzlPZYcShq7y1jkuU6Y3tOe6ceJlosFpAIuj8Qp9RUWEbmZD+LepCLtf+SNBruyr
7xbcxFVmXFW9iD47g8qnLAdRbDapvRpgHN3DjVbDITai0Oiq5QW4BjznlU04OAqLNd/c9NR58BFH
ubo1Zku6ojxIT3AKwVLZxjAXWqTC+bPQnYVJ9ehSnI4iUXV0Szt81vpuWje2Q2lzDrY3zFLgZHZ7
1aLOOZQq0kZ6VnWfjZMqyMhFw5GK9Oml0c2jl7lo3OcF2msRNetyOvgd6vLz+FIpFCTMiXsCFO5O
JutlQ3GvdzNlRyEz/PcxZooOSm5Vj5rSmi+6Ga+6tGveU76feziJA6rQwwZho75cweIHYe/cy78S
ufiqd9h60quimp0bmXs1m8o/5xW4vnhUj4Xqx0CxCv9MkjI+FjbZ3NmSLtnkOUyjtnEyAQqeJ8Ur
t0nqndUkj5YVTLJbn4rrNz2jpqCB4HUvzVQfvsK/Yz1JK/f1japW8bO0XOUxcIb2Rc1ge4irammU
tn2ox94+zBkrGGznS2nLJuoH/6ESdfp4Hyg7/jJbhxpJv6aC/c9690X+8v23NRtYMCiSR1lSBW13
avUg2hgC/smIwErymLJvXkRmnD2qyftot/aPpuNrZRrwrRFMO1VRqnzWniUWk2EEz/18t3a9Ou7H
tCQOXfTaSoPmFjobor6Dlmd7qyQ5LXiKfAms+CQCpbxKfxRGv/25lp4stkjPeve1yaLwDBeHDePf
IL41VvXkxEPwZvnwNJk5Z7B6dMc3QfxBDoBMeiY7ModTNMbawZ5a6A6joP6Ww8I9gE37AneD+Shi
t9hpYdo/2wOy2XKqG8c/Aj0rX4agNihoc9JVzT3+CcPkQg4wBOLJQzNRGKSYzlNpAKrO53fVpyYM
4GgXkeijLD0GCy4B4bKR+G8JFZdX946/xv1lysFVRJW+aw8ooc0A8/sCf613fw2dDT3IvAnKY/iy
V1YxDpu6GpGtFKuia5MvtW0AgU35N8Wam3whyLPofGckFmpMIBqqCqp8hmVwPngEUa6+nUa73FCo
s2lGsR96R+wjFfW/u9nNvsRVoKaV3dK+Dfwz5e4riwGRp0T4y/82OIT4ZSMs9LY0imKjxOAugOvk
2taoR5ZWfjRnS4wwgiS9NW0axYevOeInC1q3BgFKGVDiz2MtLTvy/xFycodoX0V2eAsyuR6Rt7iO
3m8RpPuEmx0rwb6eB6tTqS75Soc7pVMX5LsQF4ST//fV7FPMuPplGpQ4RqN3MGz4zolGeAdp3psi
APjeaD/vnr9GTeZgLaYm7YG5tQ+lKOrnZMbGjWCJgPM1lIrPptYoJpvLxFt6fZ5fbSqAwV0pnzGk
erDaTh7y3ql2VLREXSqFl3+mFRJqiW//GAfnzbCD/i0PbOvRFLW+jzNHPbYR1Do1NZBwsmVzDXwG
QtuHjz03bOVkm93vZjAh2es5taxtLQ3OsqOBNO2kono4jxpj03ceYPikOLOFKWJWsm8CSqgDNfmp
Nbsy9NJfXRT+jFSXXI+ScCoIpwniUrhfxdRn68nty2egiXAX8wP9LR0gN5knsUc6N6Vnf6i1GcMZ
ZI2n1gZIbgzmoxaJVeh79TJUpuZb1a0k4jmqUL0cMgpI7RnVp1GWA79CcTEVyiB1M9e/NVDShXAJ
vWpNZK4t1WT/mmji1XT95zq3yy+DY71O0NE9OwkKGarjslGojHQtTdmhiHqTUZPxJF2QZpPLJi3W
GO+clkEBaCW8JvW7yHyKXZy6WRleMOzUKZlOHA0pbY6G/LtZ7N0pqX5Av0XK1tOSCwXj1Za3DtET
6eNr2MTwr85D6tFeG43Wf1LKYS8hZvMPk6e7h56fu2XbTc2n1WUb+boExLlR2aM+l5ZAxjL3+6fB
nn43BWCnfRagovLH77lDTDApBuFfcWxa3Affx4w96YJi1NADTqxL5KvxOh6q8I2tHlTK8LJsbqZb
U+ca8iGkOWlxvoj9dNpJ00oM9QGiG29PMC18sxqy/ZWWiKPsjRr/g4C088SjNHrjGPxUDk57vi1E
2jnIguRZTtQMGy2OJru044A0zfzjnQE66xNFe5A/2tLX9jE5RGEf7y7pByTXV0STGzugSj+M0UUW
bbgGrvkVwmngo9WYUjyfTt8BDk+bVq2zU1HxRYHsilTkSJF2ktTej5GUqz4WQDgqo35qiSR/iXIL
Gvipap99fz4IKkBtbb/P9x7Bi3Wp5c2FqLqKlEYSL9PJ9Zc2vIaLqAJrDUNt/Cwbr023KggedBpw
eVFNnNZWtvaUJrcBrmJNayNGJMNB3yxo9Z1iJcNRNr7eIIEsL0fvo5vi1VQH/luBasG+rykqM5PJ
e4v00VvpuROu9Nn0YBpYcHt5W9krjPRHmZvuk5xqzSoCKuEyAh/ls5Fat0G2W+qH0oCgQs4pIL7f
5FkePKpN8AjXpwEWxRSHvhg9bTWWTvWIgA5Fo7CcapwKo/qgxsXMYT13FV4Bidw83pD/ggw+mGWQ
ZjrE5aI+aa3b7WIju0irsILm9G+/qvcjuvbzWD1NeznWCPX6NgzM6j/WkH7pGqKxPxCqeoV68lEe
hshi6Y9dS0bZ0bPofZjSmz9TYd2xi0Jsvdn/7/HS34miuIqAI4dt+Pu2a0GRz1cIVSh7PaVWR0kI
lg+jMm2Kiur+230737yWSXJj6qu9dLmO653lLSv8XUOGb1uVFYzsnejf/8/tnezQG+tnWWsh+6J/
7SfvW8E26TViz1Sd1/YHQZP+kwg4imNWDAHubIZRfyI+ykYojfUjqhgUMcx+I0G+VxUTv23w1147
9vmC80agG69KmEUUuc1l/5mqfCa68kX4nXUxPAMZZA/JFem3XTZymouYXVl5lFAXnb3rVc/fcesR
6P5Tt1FrTrpIEwRCJNCV/YZy9nUolmbYq6z9KGPYU6deH5bSlzmWDjFaC814hSacEPpZDMJ6iVMH
bQIPRXr+vNYLQXN1X9lUkMPTYr7IIX8mDIAbOSrHABY9NbsOqHxNuhNd9NlKUGFaFFl8jZV+eoC5
Ytchh2Ig1Tn4T5mT+ZQZZefBggiFrP8uh11t3yGJwv6hOY4zOE02+nzwSiznw++7eitd8XxAC+fG
Jqi1AP+YkKAhhQd7JDxTSjB6KM+12s7wh+PNlLFCMymPUWnrO2mJSeeB6rqoGlb+mk2Q/yIbAI7v
UJhUlBV4/suUQHrI5h1F7Nls4RE/mKXyxYRSXyyCWdDF08azHFtEMD7EU6vcVjOiOe4MSx21pJXy
Yuid/jJ9H3rVFuiEFPBImFG3G5reWnnCs7dm/AZDvflL9alV8azmIwjLYOnk9g87qs2lHmccr6Ok
IYlh2k+qFtcXkZviooXtzZUjm3Ub0QyN8yQ75bB5kgvBGrUd5YYzHoAyyoHdg2MXoVhGWgQbtQop
wBhMQM1m2IPsvo2stGlaDoZRL/4xUw6yguBH0rfKYiCs9ixq45KZ5vgxqRz1CR/BMj+b1At8QQsE
FrNouo3SGmJqbgPsPOKgODfsabgZpw4Y7R9fHuThlgxpRRljA2Otivhzp4J0nclaqr6OIC+xwxtt
y427BTUx0kqQiFRFyVZYOrUU5qSVvExApMyii0yXM5sV+c1y09R2tUnDrn4OqpD6W9PpfgAU4kLv
vqkpqsAcn+tT47f9LtD4efJ7G6Bdp3whNdH90JE58xPtkqWqusuCbGZ27ixS6BHZfjcXIZWrJhuq
rp3OBuQ9j7rIjdeOCoYstdSzlavG64CVzJbs66m4kX1QhN/6SpFot77/PU/2aTMi+M8800OZvQsT
NCeSsl4YQ05GbfThcvAgiuVnoHyB8Asa+xncYyvBg0lMMLabxzaLzG89KCHYPDP9rEyi2PdJVTxq
INi/VOzNysn4Bi8k/3KVWEbXRckToEt9ITs0I1zYGkch0fOlEXVoQHzacINCLo8OLGuncX8aAiV6
CzXCJnoPE4XWJMoBSE/Cpte0djEcmLs67X5fDXax8ZU+3BhFNsNg5iH3Xnl1nxaaJcrauR9DUWg9
DJVhfwSOPq7LJBnWg5f6H0OmPYS5mX3lZ6p51NFV29k8nq/8mc6wWc4s7376UMVTd/VFCFQradWV
NyrdVYmTgcg50kayt1Nr6hEJRxi548PU6iJh1RrJs0V57ZU6eQLBKvzZ95VqB/R2MS/MeEg+DbEX
PmJiSIBAXdbFKNtJs3b4589N59pGA+snl7eB81WixG8ad9Ja+u9NNQUXsGeU2pfijcd+/UvMMQcq
G36w5UVlJfLSa4nIFXDStjzUQ6TuzQj5BBjYIFF3kFVwsvEypIItEUAB6ZKNNVSoxNXtSVpEsIfL
rVdOCOEeBPCCruWfNYTH4zutBnSnWVY2kenCwRFCvDa7Mh4lT1rZAxKaS4GBazv7bi4XbubmbmZK
8B6p0MbCFklFsewA5a6i/jBXD0tbNnXiJxQrVQu5wN+r/sOOo+C50k2XgnQLqi4QZUsNuvE3UweG
YTdat0YUUnvrNEj2W2+AO2TS0u04B9cDHaRSmMMmnuZh9hpCubuG4ElDxjVPX+O8Qj85FPUC9cP0
tbOS8ADXGaw10gypUoL2+FValQKW1aug9528pNqL2Kj28ureKJFLikTaMbks9zayDtoKZQmYWKKy
1R5Rwbr6npU9ZEHTv0Z1XO8EMiELaca2le5zHfqVSs2G1yKEisE3YRySvc6guIdugF4mta3+tY9c
dGc8+3s+WznhjqcY5Q7ZB+OYcfKi8iwnJoFvnMcg3Mu+FCWsS+UoqHrwDoqydEDzwTQwr+JBG/rS
5D9l12CGySv60DXae+MiTja5k5lXOS6HVScWRETlazu9uSTN7i7DFop7o7XzV78ft4lFqhLsfPE6
hcQnC6+GAZU+NwYUq8dDcpCdfM2zReaJeCd7FScq0JYwi400kd2DUnQY1JUZz4pdpbvP/TI6lv9u
xnHZqb12kO6pFSURanP6PSzWKJqCwgG9mkhHmGKeqsYKY6ZmmjapLi6/TTlR9svZcRurKz9EdpeI
jLcr7V7dsR0g5sRPNpAeKzUORusiqkYyfdn4hse/anb2lfBBYcpBbgSuWJ0ILvb6dLw30xCoRz02
0x0Iv602W7JT+pOR+Dd14J5Y95MZojhBd65RxY5yOMvcJhdR9FiLdt7QKL+6EnQbKV9wq72WLIvB
Tg+yCQNg0t2tWkm2bttkt66sQgJ5dGY+jj9j5KWixKgu88cunBGOR2eEiitC4rcy4/otqvh1hzg9
IB6DKfTqeUrU+Cwts0VCy+jGF3YvHDWKQxJUUDUIpER9nQR5NCnG/MQyL2GVjKsxylCq9uIQ5iMf
pJbRFfB2mdxzi8wh0x6o5M1utia8UwjJJBpJunmR67glP+C5cZ7m9Yo4ap6s0QeAzUtIF+VH0w46
w1/SdfNPKZwlITyn8k1IX+cWlPV2QfsYdlqx0rzeZNfEMzKZgvoUTFSLmr5xbOYDl5gb6VegoAg1
1TjKoWbV9xYEZ79992Fy1p+x0p+5Y3XQdO77tozGL4gewgxVqB9D5DSboYXmK6a2T/oD354+XDE1
G0ut2pVnwgrGRiU8mBVKEQgVmes267rn0cn651DbhG5jIiGOhx2KviHOCQ/w5Pkpmp6qSk7JquGy
drpnExDfWeP8f+sFEEQpThQiLDJPDrPkJ1oc4dJux+StHartkGf6BRLehMJCZA44pL1oGZJn4Vfp
rCO3fRGdQ/KFCflAuKKwm73ss9nvnzxlfJd9AeHao67XOaK2kf7sdtYbigY/dL/ornEV2C+lvaqV
Bg0llntVPF85mnOfndbOwk2KZiOHdogIryErqXlY0JtNvnf4sw6synKdGLbWcx9ROlxr+smYT0bV
fFoqc+NFi3vjKK1AhbupamaFRriJX2D7FE/zeNlZzOPV2vp7PPHb/lF2+sYknpzRPDlZCGgp9WPk
JwZ3Z5dQM5d9aT7zI2U+Q1dgoUzrFdtGhNZzrunBaSyjjeyUw0JtMJd1QDj+PsvqXwpKty5yjl4a
7XpCm2txnzRo4tn19fgo5/hK4e7c+YXN+TX/emFpBnF8SET0atuddhKWgCw8Cf036FJ+eYhr/QyN
a6EYsFshLn3RXH36bKKgBa1iAD7iZ2ZVoTOyTwqfwJrCIagAIXmJnBERGse13vwy2wQ5ImvVkL3U
cyMChGI8BYRMXiD257lsJPTIOkhLjnAq1H48z2y2chYUwPFBoPzkmI5VsGzBkTmpWpBaTg+7plk+
6EmYPHXuoG8zpzuBiBjQYpJt5Hswp6qfcsTNRSFi8iTtiiwTyDh1r80u6bcnDid5XA1LtWi7U2HU
HEHSpPqcaqTCKlUbd9Cv+++9uLqZXsJUqPqbvmvaRytK4I8vU0pEkgm9wUBRF5VXls/F3Jg+Ypjh
FJbQuWIamkbAl2NQixQPxW0FejyJBrqjQABs7pOjSogeKFOojlbfGSdjbqzc6ha91cQr6au1xECu
gnydEzoXDi767u6qjNZ8irSLXrMveJDTS6DifOGzBd9oCkx+THZiHWSjuB6hLnlZdBWXhRmMy4zT
0eI+qB7a38PJ91rsQP9jhkG7hXG7R8ch/s5z4+cAWQ9xz2k6IHYPzS3qFC8U/MII6ar+19x21miX
KL8sZAXh0q9Qa7eNh6zJrJcxTLzHSXHsQ2zU2i6CT2mGVQcXKBd2sRWA00LDfaidzzCFS1KLkVzX
ZlMheQdLkvXuGr6zjTuEYouEJHsRQkmRolyzsRBBffcg4qXgzjrrQx5fJ7Kr0o10VbxXwhxdunlU
YPjeMusy8/+dhPAwtH4TuqEDwelZWsgOLX1ZNo3Bt2EMTkiQPGCUH5wrERACVdOZlvVcVf5BuoVG
JfEoRP3YRmn1kSf28FAOvU2CeYjeyMTcZg+6ThjRydozuga7gWTMJ6EYGDzACa2QzQg+jTE8+z2Y
PIXH6IkwPmI+sx+2Gw1ZOX0ObgbhZzWtUEcoP8Jcs9looEEdFoPP0cWEvz4rDqpPAKXjxHjsNB2F
nTm7LXpCQGNnxEeQs8mV34O9THOLCE3fyUUSTSbHqfZa9GR53tCJrfZjKYKlHGZQC0MVmMhPJkwe
l3G0PuSyVYEkDhRIQJnmV2kf3davPusUPirHhvRTZtbRU/4ks90T+6xrnqhT9SAXndCuWsJoa27r
8ZvVqTEaC8b4EqMBsCnJTRbrEJWPTU4F0GGyyCMkbeOt1SY0KWtouuap6ShhGOJ+T3BV07jzpK+I
jg1yecVsWWbXrdgPQ1Vpj8oe2R94tPrMu0bVqJwsD0LL2UoMc7rOnCez4XZ9uy+KrJnDFtTWULB2
KAR5+qilms/XTBS0Z1X1zPW+l52l/ECTBwZGEj8PDRsdtxfjd3hGYPCOeusN7phoBhhVQHOH7rGP
BvEyKcMIlVYF5cRsdtTpnj01XI4aBO4L0wCticAHpxzD959K3e1gWdujCDc9R0OP0WfVMjEgOZB9
SlgOx9CsKFmkM6wTRiTaj8QbE1QylHjF65LUSowGCnLOF1OVmaeyVbUbCEwfql+5OmbwB5BUc9jg
LiU4TOuGVc6h/10TdbkxTAvM22DYn6Ig5FrXX/kWD49pSHE1j9ZfiJmNVLJX6KB08B0tawPpkxg2
VEUbnJ1sKN8AkCkvGchlMdrODuHO/93/j6H3+UbTdr/nS6ecfusWqHkFVa5f3Ja40VAm3VdHBRbi
qMVMTOBWcEsA1A5PSGaHX5GgRfejM72rqKh/BgmjngiPa2uP+lEY2ES9V+JZzUq1053ILP8C5VS3
Dr2QHfPQ+Bfp66mGgOy+QisuVwkMpx33YQr/Tl5O1boF8vwxCvurC8PSWVDC8JJnBsqtacVptZ3g
MbdBIvPcsx/bgSARKIb24Ot17x7RcIg2KEIurZEEZA7247kBJLFRQ73YgLtRnsOe71DJvunVSDSX
b02dkVvzxftUDjCc2lZytGZT8aChdYvoFcofIKad8yzdTT5426REgBqd7/qd33gfUL7RbWSv61m/
KFL1nmSndEkTyQYkNabmFXFjZF571DzMvtU+iYgd2863EBXWgqMT1tdkcJ2HQu2Qf8gHXlzX4lVb
DN6jPptg7FC08fOE0kxMChOUneKTCYfgKnqFyTp40kLi+or1mRfhu2qN1rWuc30FVqx4rPkDXA1/
RtI6SM91tWJdXZITT2YZv6Z97T3oTY9SnjAOrQXpTDcjPHMIagD4xsl+nPGhsEkF2ylV0Qide+W4
uEEokQ3gRVr9qMOOkAG5dCvvAki43IGzs88hUADu23r4rrUVx4s8++KbMUSsU8/2RnfVp7a09IUc
UcIqpxTx94ao1aJ2ycf7E6gORyABPnnQNtUtxMDK9GTD/uuLOv9wYi0ELZa0O8vws4/edBc9P0Ov
rWN3T30ZkkPgD/HRpRY62bzO2kCICDp24iOQfgUPkwbEpejCx7TiNo/Qylk4pqE8xSA7d6jJI5fm
WtZVD7TgwajK8mIiBLzJDEU5er32u1HT6tmCk2N79zcgL1NzaLZj3kMAzj32iXjjqQXj/MvPkqWw
1fR7HhHRswVgJ2oQk1XXck5UB7Xf2xMvrOqZ/dyUCLfqELd8c0p9FevW+MsI/N1INOZLrRdioY6B
d7CsGC7fRLQPKsXGb5GRQyscd8h4zaYIbXsNZoUs3WzqCfwUYeZbK/Bp4o3EbbF0NMfdjHOvrRMw
ss2K4M7cy2aIKt6G/4RCcOINGQz4z8rkIlcqW2oQirq/AtMZryPqnXKObuhI2JeFfWqH4SuArvaX
725Ntal/kgzOHoZEK19tymke69HMj5lGcN8K0S1Clse/qMAlF2NoFV8TV2yo0Wt+ZZW17Qm0fInD
QCzySEyXBL31daRkzS4vw/GISn0B3UWrvxpzqtaldPOn3S7Y/zW/eAT8yOxEfWvS1AFM4BXccVSI
p5Sirgd4DM6IewITjZ2VVfN3BMbf7ZT8CmgUouvKacQetpqamNboxKRIzETsZSO77qatR4CqXHjL
/jEnT6mq0CpP2fDzUTyJuanBnCw10XdLmCqLJ+JLQNhkt1YjlXvviTjTsWNnjOylquXV4yTRDNvC
5bf41lhFwO6ob1ZVn4JXnTt6BGngLqz1Twiz/G0rTRHHLiyEAFbnIaoFxTOxx47kC+T0ZMQFenuS
pz7Q5sspr9eF3z3dehBcjvZd51fhSl7+Y3zonkYCLBfPrFcR0ZH3STXyIzlFIGWzGTVBvTEMHg6a
3wXvaot2H0GTaSN7+aVGKLZoe2Qe6CWpDnOXor5YY1W9zEsOjaa8ySWjdmoepCmX7Ml+LaUZsL25
LSlNuBLWllk5G76D6q5uiFYFlGNBUoZmz90nr3rHn3ZWL6A3l/a9kfPupry6+9iwbGqvOZLhMSmt
f23KjPJoo3PRnXLcs0stF3z90+HuN4dBf8hSMBNyBOdb95zOqMSGSCwZqv9MRfECjggbbW85btiZ
BklZns/Jug9b9yjmK81FskBeSR9Hpd+9f437b72AEtzbekUaHH3YXJNEd3bNQD0hTERUyLoeVMwL
eWmaE7sOeXkbIMeSzNMfQrerb1OlT8j58vIfk0iXODtkTJrlGDoZhQIomUYdQN0sFcF5yoKAmg2N
baUAplOhmbS+d4yJEzxRTL6Qw+5+L4FjlucFcHtC1cjQzqs0pn4EVdzv7+OUWI92dTR+oDbobBsf
gR6nVoednnjDrrNm/SJpT2467pAR9c3He79Z5vTLodJ5G3+zdTPQwQUCAoX1CYm8U+7m09egsMWj
mubNLoyi/kXXUA+Y/b4o4f0e0W6nUJ1tXqoHwSWrNeWcuzCocbM3S1HbCtuO0Kg3pB5R9Q4GSGen
qrH3oCxvo+UUNpfeKSmv0iD3x6zeUlYeKa6j9MnGSMEWA+HlqaKG/kOHSDTB07lKFhGG3CTIk3h8
s3Jl1/UJpanB+IoYb3MpVb1CdSZ5M8ty/IBBAHbCVRWW6mvzKnyne639zuBaT7ruVWKdf1/bBsST
WTCdKNN20ewt9FVvlDrnK2iTgCz9FEbrHPQoHa6RAKEZqpye0Pwbrmx1g03LDnwpe5W6SI/15H2T
nWllaGyR9uAS0nYRTWKlGcHJGDsQjWblHWWTtSS5Z6nQZt0pXvxws+/98sqp2o1qpvoOSTS1XTdK
hKYcSkgLLy67vdURq3jwfSQ/pe3MTnn1l89NdciviEyyETMg1NBN8D6uER2azglOrdv/biwHuuAh
nqrVXx0UDMD6VLkwmP+ZQXwvOGVmHh+5XxZ/+eWafli8jDBXbKU12HpPVo1A8lwbJKt9Jq0vttYs
tfun7Ef6LQ5plKLdC4kYszUYd3fdrlyqh+7LSZ9c889Y6fprdT0M9ppd1RsThSSFamaoK1CxQjE9
i0sqEdqRNF1fFNvOTeZLbHmVw5SKvEl00NFpXSaObzxBaGU+mfoUwKgzLjWUTp9shOqdJdLh2jJW
4hzQ/dxrsn/oO++hnrhRwCrz6cQYvY86t1FudtmjNHPfKpZQmVRbcMPxu6HFP/UZ2iQ7E+uZb4nz
yhj/TILxjORf9A6W0dvZHXSGclAwVILHVaWDbmB9vtbpAjxkvZeDB5TIBOnoi2vb5NO4J6S7ziwB
La2NYsU8STc5yylfbtCHMv+sEjs5S0gDe5T6gocKnvR8RzqAQf/LU2ifcdIlZ8DC9Q0v8X+vc3ud
2vq4r9HPCt2UK+/afARTQKA53AvVH+0FAHqgYXNDZWODjlTKcyIvW8oVlTY+ZBSsHuRVI53TZHM4
15uQk9s8SPZHtY5C8z9GycskI6MO8RfQ3L8Wkd23SbETJod2V3AiQrKxrddd610J8Cr70BwscZSX
UZ8HVFjhHPlC8tCgqAG0n9OBsaPQkfsg8omGxL6yj4iOPBT50+D9aFw/Xs5hxBJZFZKOMhP535OS
sgtAQLWXIxUjXDW9yHemN0AXQoFqpc9oUsH5/EZKdrP/dNdqr6AM8p/RQwRP9YNkKtNgA6qXaTIs
+goJ4kGLm2B95zVrjPH2ArFFluXpj3lbAT6fAfKYrKeoc+ov2qdtWcZFNsLW22NshsDtkZRadGGt
bCNHoMSXt8Ylr1PzklQBFSOKry7uPo9nMOIMDonXeSnZUTgIkow6Gca7T1XtDy+Zmr1cSfp5ri5r
8OOUETHT0Ir4rDji9nrSJVwzJz3bPss5sUPBbdfo24gzFsX75QC4j+dV53sdO9Qqfsgh7EA2XEe7
j0I6YZHsmgeMfoCETDzsgnliKQfJS8SlswctRnLkvhsT887ubv61Obt33Dds//+QOqmbBwBd7Wro
OPhM4BuCNhAnHzgzbMNzY/fnYLSGXcvPPFJSs68qnDcisOZWWk4ixCk3tOrkeNWPwapAVf9xyRGj
juZtC6PvZrSgIk66UjnCshqhttON7+lEOeXQ+s3z0Gf2Y1oq/tFrOm1janW60yFwPtTuFKyNohFn
xbT6ZZxF2es0VRyaO8t9S9uh2yutCj6KBIkLTJMmyIbsUFZ7LY+8g+4HdEIV/LtTjtD1MT6YKM+o
HIzV1IrPxZxYjKPYeXKRfZGWbBSeArvUaH50Y5DEC6eJ+jXy6TUVC769rO3U3NUBxeZBFCprc5zc
a6cIDq25vm/QHXVIaZ89FH4sK4EMkSbh1/jSQN2buU5zktbNj3AqZ0HlQAJimmvt6i++HVk7OUJN
0/TiQr78QOra2phOoAYLCjSAJNQiXN9XVzOIQPucxPndV9QpglNGmi3lMnLBtmrHNWl1PtH8pqy5
GfKk2ZZhWKDrNr8FTzXYG9ja1aynMVjYMFMcw6Zb399zaxv5uSB8+u9P1w8jBDIZoPn5bcvh8LDf
Pt3d9ecT3t9BbLqkROIAbSP5kjnHDYAqbB/urxk7DpyZORm4+6t2keI/Ugr3+xPKBUWU//6Et79W
FLpQ/c6f7ra2bgXsd/h0crRcX37CGhqx+5vs50+YNbf/3+3P0pf/w9p5LUmqbGn6iTBDi9vQMiNS
V9YNVhKtcdTT94fH3hXVNWefPj0zNxgucAgBuK/1C0jgyfDXp5NH495yUAIXVNT8Rcijiyz/HOu1
dbgP75B2XAy1Eq+A4VXP4I5mvqtanktbuE+kyp4b3fE+IN+gOJf7ACw1v3ovNCwhMS19KHTPXHsT
VgKtU1x4MFnPuU5ELpx8njJRQtYzNfWTohlfZKPcVIAxDMsbb/3rDtJ8SwB0I/OhfRyKk1sm3+/9
PY34Ie98JpyuuhKGwlyvmmXas2FYNbGrPYVBoT+hA3Vyh1Y5x3MJ28j+EMZ8tbJRdrN9JOuZbYeo
QtLFb0PkKFwkj+cx5EZvy2GddQ4mP7/qfCxJPZznLrezjHFDzN/XsY5iDNmtNSNcQewyO8jioI3N
A+DmW0keNbTIGVV2hTjnr+sNsdeKJs29yqoYwYcdYhLF8n69aIb/LNS0OcoeaRuHZ0dvbueUVWi7
EwcdkpBs398XY3wkQSduXwlg/3KrxhkwfuMz9rCGn+cPjaJBYB2D6CL3rBRfUdBE5U4WHStFyb3S
QSBEZhvj9f3fenuJOuxr2I73AWQPueEMPr6NtzPcq+0Emzfv1xnuDWkl/jpLAQkF/XjmQ2qHRrIa
ZmugzIS2mXRsdEsxoNQHyZ7pPGLWkzccyTrjIlfX1YPnYZUwqGH7aIAuWJHPsV+UEDfpzsiHT1bT
hwttMMavcdGea7fzf3oTuZo8xBha6cgqMzXDjs3VmZ+o4TfH1H60TqB8CjPPRS9L5K86vB6cXD3z
EeoSS1PDUB+4XG1rh51zdDBA3nu5W+8HhX+uUTjShoWZl+Z/4+YaT0C1Skza5FZjyt8aXbaXLYPh
zYyjnFzyQu+y8XSrdbBRHXgRrEFU5PwELb8y9nhNS7xf0dKN0JieLKt8Tmdrj3nSmE8V+kPbqCn3
Ua1FxEy94KJ64EHAFyvIMXbpMtGz9jw1tvoUq82rrHeDxFjFU415FRA1OJXGKi8d5QM8q7bxdN8m
kczhQ38udIEEbW+Ge24NbS2rWSEe+2pQX+JHawpdaGB22iKF6sGz3DBNJAhJxjc99oOZHpumbOEo
z7sT9uNb19IOvRYUxBfDVeR25Xoa8+zVs0mfiQFzBNex09dSwVbBLsB3yGInoFzFhfpTlialdS9e
7J3lkWi+WE+opC9RCuZdPG/cfAeypH2RhT4ptyi3t4/y2CyeXs0gUh9kiU+CLq8fxifZNe0BAQpC
9XvCB8pLxvpzz61QqguzbCJi9WyMQYuWqpMb6ymK/qqbMvhcKFw3AIUtwn6yYzzofzfPHXETLQ8+
lr6/1ZfWHGjo1IQH6fSW4LYCrLpK3ztl1JH/580vi0ZJzNOIzeAQANJ6Zw7wplpVfIWuPr0JayU7
YVKbXoyy43/MCK4ew2eyNWYC8yGpiwmvr/igBObWUePh2DuTe5atE/lvcEjB6wi66tEy2oe6TbN3
U3Oj44RlOOF4Diq6qdjYYCw28iCrxJJ5FBGLBxxWjqj3+5tgZkzKTSx9ebwIH550tuyRlQZYQqKj
SMFMQV0/x4S1xkTojyIxarSHo2Rd8A1vZGM/uv6FPOOtJKtq0QfLPB25hebDPVLaR621yHgNJQlI
ZEFfFRHELBMYiUCwt48hF4Bg/qlZzVeUHYD9RDNN3HTKa2JW1tb2p5kzNyACqPDK9oTdPLe66S2Q
9i6/NA70KW1Oo2sCsyigS99svyoXSVaor2Vok2oxdZ1AtuntehSi9p6CObEeldEaZdXitUlZmvGn
7L8RX1vdRqryZF/2nfklMWEq2BDDn0VL1KtNo+xsqAWZu2QIdpHq+JfQMYqVqyXZe2Qr3zPHsX6k
A6bB8xVhevWoYLXyIay+BXzVKY8eqg94i0+4NA3p64St1UuEH8RL1+AElTj5k6yKGxMbzViArJ4b
K5FVm4Jw+lq28mxMTp2Ja55sLVEXfmmP97HIx81RraQ9yXbHy7K1cPiTKR+5J7qXsctWFXLG73hp
acAvIqwE56JRWs7GDkWFkHXbvLMSw8opGaBPyNbM35D4QAHFz+onqFW36sHOwmNezOjouVdacM9B
Hxm2oyqsY6+06cK0lP4861Os1Ab7P9OehrOskxugCMM5nTdT3NorLJ3oMh/RI2Q7gl2lRZZ1FcHS
e7Osk63IwYGeyu2j2qTxUvST/9DYgXNuC2dYjsbkfiEEdwgGf3orJwwcCh8HbziZ0afAnPCWSN0v
CoTmVa5PeO10WnzNSd9A69WdL3k8vmuYTwRkNhahn/fgGvvoet84LT7vTHSOkBkrd5G4XrKfFDtc
yC5p5PzVOYjQIDbV/IzZeeEvbEJ1i8pqG+5/WWZ1sakyvp7Iysdrg6DZYeqB8kh2QDem3+oJZSXJ
HGgpAekJUXOCVTB60TfVFtGDZAfMbe3c8//iODmKaQ17V6ujizpBFVAaEvG+lXhPodV7T24DfMS1
H2XNqBL0QSanXck2WWe77Wbw2ukiS6mVJLumR7ksxAQuX+IdfEW0djjH82CFr7ubCcx3pFv2U4jH
CqL3GQsTo7Wf9GJyH1MHmAttsqaxLWXtw2dfpUWDamOcxGsDAshZA5Xt1nW8jOOkfsNa/q89WQfN
SjyPQ7kEQxF99vqfhl3Un5zSzvcOBLe1rPaD6Og5wiTZy9MK6xikDLI++hxP6jco+91jmIjiYTSw
RJf9m9xAKqJw+gfPULNHXzd/yHrLK33mAZWNbA33medWJ1nPs7VFOzMT+9jKgk+xSXJ+vhylx4g1
RYJtK4tcnfXr6vreHdbFfBUozBwrgYe4vLqOqdSy1/1Ng5RKXPXFj8rRLkRki09TXFgrOxnUs996
1bHCy3XT91HyOnVAFIjTFD9ggy+TdjAvwsCsXJiGj9RlgAnIvHffZEIZt3aXnDxb/F4v+5qq+RaY
bvjadeZRS239kz9U6JDlSXiuNAE9XvWLtZ75zvugpxc/crXvsVE8gYrL3o2Aj9XXOPfGxtSfUaeA
OWqGzQdY+X3A3Pu75pefseYyX9VayTduSfDdiFr1oQ+maBbN9D8nSrCWXZFDwtHJK5uXAvb3pjNF
cFChsl9QjxqWujZyE49mhxT36INqm0xnb8TejgVGIsWC3qe8bhf9NKafrTL6WmaN/5VIwkOBQMeP
Sp/WKo/9cOF1Z0RPinghbORvYIwsoH5szCKrf3ihesVMTXw1uujH1IXWTrG9fqPiPPLsA94rymfk
Iornrq5YgI6+tpF13WTWF4hju7zoi1sP5ApZPacmYQwc5sYiegrz2LuUkQWKed6Did+sRFpE69ZF
TmQdojDGL+Ada52kNK9X1o1WlTzdWlsfXlLsttE6cRAvIt0tGOfvQ251fKu3Q+T4oVZo63iI2k3q
Yr0cK6ly8d1eP6YjQLkkKOovXfwG/tj5mtbCXyK9rZ35weyziezwsp4bxPgtg4f8Jbb7eB3UrAPs
EYhKqWKIDKnX+TqZJYwMEX4q+6TbRG6s7pXSwrEjxjJd9hg6+8WAg/ka5WawQx/UBbxn168i055l
BySJsgWifkDOmqbe6kqk8xWQLwKKCbyu+eSAyd4paVZuaoxgHJGEb+jf6/vU9Pq1O6jWZ3sUq8jJ
x3e/Hsydq+MbIutr9Ws7ROmHwM5tK4AfbTUvsj+nWWZ9NlwiCkOqOttK9OnHmH6VbQkc5w3LamOH
Zcv0PhrNStZrFgtVnGF1Yl5D+EZAeSdPQXzHWUVKtDXsVFnWVojVGWuJo9wr5+K9TjaYYf1/dOlN
z4RPIczVH8cOIO0PqLrjaInEn9zUMTjlKsK5+16XZ31x4SLiLZkCvIh+dU7nBtT6XVSnre9/1Ost
lNswaM9/1Pt4RJ8FiP8uscdlA2t52ff9e2419WM1MxddNHyOv6pgvTePmNPcqsiy1QSRYMUqLGtD
c9RWJY56j0FhGevWHBA86TxvUxpmefZY6e1gxQ5HteX3JC3u7wPbK49ZgcN4g8rn2fJR1GmTkgyG
gotfghbyNYwbNAH8OnjOtA6F2JjJaKyrD8AAikttG+rG1jp/keeWz8L69l2o4w6NBFamtp1fZJ3c
81PPOsAMepAlw4txYgfqVJ0bElJR2ueXW11cZ1gIZmq6CsdRfYYMHhzaCYfpzDfHirUezusjWRHZ
aqVttXIi7EFl0Ujc/lSOxdeiztTnxqzFA2KLpzTwlbdWjyMyulayk0XT1PpFXsb+rTXqp63pJf4T
2dPgpdXFSvZyJ+Yvtck8XoWtCPALrZnRmsgT9n58CmuzfYvMepmMBnLMDpHCyezEWhZFm3yHGz9e
3axLHnPWnlabAhL1TGNd2lWL7iUHZbhVFWRMdmqBv6tjW81T7RIFNtPoLGZl26S1onPHy1+2yU3Q
t/Va6GG9tm1twt7cE1fTstVtAIJkn0d+dpEbzaySlVrZGNoZRX6ri9opg60UhLiA2sAZ586yTu7B
4Kx3qiDBea/zldBfofaiLUAeltO6SwdyI7MGT+aJ7BBDatqmlK8ch5xdJwQPKO/V0w3/Z5QeeGG4
P+LK/6mLQX3LamUCltSEl7Zo3B366BFai7b50Gvwd0ujrN60uIzIb1TdD7C8lmF4P406folf8lo1
eUON9m3TZg4KdV32WCUFlqb/vb6bG/+oI7aB/whG3Fb4s7KCRn/wwDNDyVCntQmw4FxMhgY2Mv6B
JdGIqss4HuXefeNYWrbVEgGLGns3b96EzENgPc67sVG/dDoZ4rvRm6zXFXj6su7W+Vc/2XrvPNRa
tU5VE/tt2GhbzFZH0EY2KT5NUdAOVK193ATRe5hkXyLbay68uKN3c86Cp81b4DsDoeHsWR4yVY1+
IGWIYfjcKWUFC/ILtgdRWN4pI6+NqYdZZA2O8WrHprbKkrG5pJqe7jS1ysAvGPapitN0E9aD9uRA
Elv20Ek++sl5Isg+A/mZfpG0Wvgw2SOfaUhoGvUSumP7ZDa8QbJKU08aWrWH3FWC3VSp06UM83E1
YmT61veskstPPHOyk2mVpADipl8Q4FKTFfDW9BTMNClPQIVcyLLcAMmLQTiICY/G5O8WOYbsLvvc
jpFlXUGxte8+xsbMHsNZ+lob+uI05NVFVsVzFQgE6xz37VZWyU1v6uJCrGAhj7nXyz191sS+1dHj
1vXX+EiDbW8DqhlxuixpLm6YFyfZX50iZeNbGImXwvC2FoGt41TF1aEteo8QvAjPbmMYGzBxyRUn
K3fFwmV8LkarJWFsVPM7t8SqyAhWroB3ZiYmJvcV3haLbFYL0eo22cjKWMvd6rbrBig0+0TTxqM6
6kDQNNbTRSCa565PQYKbPsHqTM22qugRRhxKcz9mdbXP58hkjCLjZvLq9FoqMpStBy+mWmRLW22q
T/gIh+iEElrsECaFzZkzVR63/ryIWgAsXHd9hdSYXzhbxx0X1gz46ColOrAAx+9tLjqh8BfwJZRT
nGbd269uwgFd6A4wZorQ+Kub39g+pmV08xhN1svR7LkbuJbfuzELscEJTOkpadt6q6Quyf1k1J8j
264fQ57gdhta1dLXIQV0KBIcai/Vnx0713dFYMHknzu7WL0851B75q5mmRVLDazbTnbV1DY9CAW4
tiyaTovhpVfpu94hJYRskPqchShrWp6VvJUBqx4x6fanNmYyzM+vfUkmpCTCVvuu5B1zrhShbWIV
C5cwV7wI6i3LDExXwdOsmySrHhUFD/pGQDWv4w6NJpEROiQJ8AUS+bkIBXGL2N0FdeH+JD/36g9x
9VFmVrl0lMp8MkDJbVp0VM92nBh7MWbGDtO07kGOiNRPjiiXj2p2N4Rf6oLZKe+uOXZ8G7HKQO/M
I5qdVy7HWaTQBBa1l2ucf7UK+qOOjFh1CDNC25O1CyEpxoU55PjNjNk6Q38IlW7FKLPHqC2L10pU
r0Vv6A+j3+WvXGUBuNEiIjM3TkqB1J1r1AfZ6ogmRr/T6naylaxHhbqTb+PPybGEYa1NQ6x7aMQD
GJoK/LuRfriRerJmDxLbYXkS+N6n3LRnudFIPHhxAzCz03yW5y2EsKTqFo3htD+mjR8o5Y86TQcA
IkhiqWX/AbXDO/lK/demFc24TovUWPzR8EfRrhtWW5AjZf0UFWiHeFgIZpPpncKWMDTi6yxaY4sV
fhUN35mRIcg89D9RPnzDUDz85GXoBMMr6i9xOli7Bl4OXBe3vGQkhFfIbNtb2xy9Ja83vvZ5IyAY
HG3NRUduMLAXl5UFrqgYS48JmWnL5/01RYvIDMxT3zT+ix/0842itxgzUsw6r17XwsLyYu6MS4C9
nQwTuY25GAoPHWfMkG9DOaUnHkJFvMpDJ1bFTwgeLZ25q92KfsnUJ9qkrCfgRQZTsipTFp6FoQzG
u8h4/DQr1g1DuACSPOD8ECE6YK3KZOx/qKX2nJNl/OJ3drPQHdt7w89rXOK5mz2rQo3WCE8fvcxB
JzAc0WyNp2I/gMRB+URTimVbdwemGi54dlo1x0y3iuWmqyLx8+ds3oxkFsg0PMoa1Q9OnjPtVZrO
YWh7Z10rrAnfbujTqu1nKyBCvbqS7fVIRLjo0CtuhH+OicsvK3NwF3moviQO7CsbSYbtSPppY/t5
vZTKQlI4KJ4JsG1RztbxwFrVqcERMdXfHJOP5yb6RZZUQuggr1/wVG2uGprDh7rI61WQO9bH2BXf
nczKHkuvUR6QhybpbfXcR/g8zNHIR7LJzdcsFN8tvrMPXi4C70tgAbEhoiWKzVfc5vuHAhLTOnJd
kMSeg2Wm1jf7OoBu7aM3OeKdg92OOp24Wz5rEw9IfEDwf2u7YGN7ICzRe4u+e/wwRq1ou0SLlR0B
wK9jjbB5ZiJAXqGH/heXBYXIXC+dd3xE/S1WJ/nWrkrxGNrlOfVHHVMug6V/nX1TW5RdCDqHVyeu
HnsljPfDENlHRLxRhJw3VnoJyi9FFbbBIujhixZR97PXN6qhboeo8j6Fhd+vW0Otjy4LiEvAJS5j
wSTLQMFhg+u2eaknESx7YpGwhaoYpWgvTBatSBxon+rF0MT0RZstVhFPyRe+U5b8o8ZNobrvIVq7
X103Qlmlh3DGCyXe2jXKKL5q9e+eDVyrNsPuW2CN2zqoSNwJ46XLTQ+WnvIY2PmuNRFbGB1ER8ZE
X7YtJtN9FrrbBE3yYzE0w852lYM/FflaG73jlDbdQiXoQSBGDJsuMuxN4YtPoZO3OLy70aLJx+gr
ukxX16qcHyU3D1LOeMAig77xlLY9IP168OA3P9BhNjOHofCQj+DSE2AgQxDGj3KDQJl2VBJU6eeq
RFGQFctca01uRzv3zqid1b78NLjltbJzovFF/QJ9PL0g7Ky+For2hkqh86DHZXMerfrax0B5yiyO
j5H3I1ZFflIRnfDiYdwHDgoowPsL86Q8+AKmYmhnHz2ojC3YdKSZ5qIy2pc5svVk613/IOwW4roC
qM1U4mhVqyI86p44a61w0ayfEYczMDH02GOK8D0pQzBSI/IFsl5uIGOBp5ddZNkLm89M+nNUtMfX
AW+hS5XGr61WNA8EWrmTpp4MX990b6qbxwtIFtm2jrrvLpmQR2yCjfMwOFAbzTBaMtsoTuw9ykZE
4/tHfBGAK0/JV8L69Og1a9x7UVIubuVId4bF2OgpoLq8W5eDW71VRizWmEKWW1m0DZvXj6ehLxtM
8N+8clz2LTRQomxGfrztOqxaj74J0285gyqOSWA+kQpWlmGPCWHoHfJmvFZjbF3cDFRr365Nz/jO
uq5aqHH7tTet7jq1GWmnApnPOvqYau7DWNGXo4ibn7353LsOKj9J6J0q0kwLVKi61ZBAnhExVuSR
IvwdRnEEnLidrxlKntd83iMNfc30tILESZVs7AqIUn3Ps1IWVd3MHhSt/pqA6inw/XqpE7XjHYQs
lCw6UTCdR5dgGe+5FzCf/VMmiiU0CPulLNRsEQETIHE+/O6tNs3FNDF464b2l39lrSZ7yAaP18Pe
GDn7Lwc3B6XsMUp/Vn7pHoYK7UdX4G8D6ybbRSYMK/iZMJNrtMlYco8bozSqy+TWDmRLVRDDCa5e
WxW7gqn6MXfJy4Xc/jveISTnCqQUEDycLogyF2s/itQnMSUOLkO9+lKmj3XNBHS2633sujjedSaO
8HHgtZcxmpMvXlp/6H5+Vivu9CQdcFsHzkSUy1jaDpbrhrDMnfAndQdWGifzQk/XmuVUe81mNMDd
8yujr8hMMy+FtbzW1dr+4ZbZszZiE9QUqoptjbLurbj8ySrvIeRZ+BF0XGEfJgUSTZHY1WP74HIr
bRPd7beD5Y5X1XGDFRrQ+rtKglK3s/hnbp/JZAEd52a+2kPrfDghOqdVpzVPJJjEpkrbAqxLDTaa
MBZzruZaNKZY5o2TfK2KYRkWdfpDDWtMEPIofbWBBm46pE+O02Sg0mKB5Q29XiOnP5711nRfXM/T
eGRviHJVX6LQgt7pqtXBN3sHPGH/QwsSHpSuAxTfamyA8CI+IkUcr4ncjA+ZZ5eLzrK+xloZvEBF
HHcawqlbRE+9V9boSEXmwTdkLAAQ5tn4NGZmD+2nVjd13ol3dFEPskdktxOsNeJzet8UWzE0O9UJ
0j2aEPZeI/9w4rdMSP219gXpCW8VIeS/FgNB91GPxlNO2HcxRJ7/Ypkm4aB6OMzYk95AIbgaQAsO
bXqOAOrBqKnbdW1hUx3wXa5s/C/3vFyUNxFP4cLtXNLfc2sjXBxnLPNFVWctUr9gUtTyIq2BVBhm
1++FIHo9uVr+4aXOjx6k6bXyYvNaGOF3zNpzCNDeogRHvYTHh8KCp9p7TKTG7dAl+VOgz5HrQjTf
bMSzskhoP1jl/KjUyHmtkH5aa1ry4Y51uSLv6V2zeQNmGSVVckc731Z0Bc2PRltNNZil0K+9q+zo
eTbQ/Jgk9r2uVAab6C8PlnkU2S0lrnR1b2PfBkttzHXEZeh6gs1KEK7doszPStBgQDClCD91RnoC
dfHZATB5jgxrXYTNMxLU0VKf9NPUeEczI47reK52LjF1X05jqK2sth12Xtroe3xIxks5b6JdPhJy
AWUQ7crAi1amLfR3e0RPvx6Gn5DhprBnxY6s1WtNvH3RtF6x7hFI4nGZBtOBDMIyNBULo6jS2Kkj
ILa0sjViNYGz8xMlX/KX537V0k+hpyMD42ICY6jleJogqy4zg3R0bBvDqrcSIvTq6ECpE6JbJK14
Riwo28m6+wZW2N9dGlfv173TGwtmI2eTVMG72/SEYRwzepvVKFddZhnXxAu9TQg528+sLRmp6QTB
KN8FFo43vV6h+BO15742smcUFZhX47IH9soc9rJOy4C+oC4LHFRxrywFnB+aThhqmu3I3KfAYJaM
28QXVVHGQ2gW0wE8Nt+OTwYjgtR/EmCPmAgmn5SGtEMPCXfdIcC8y6rBfVSx91QdvWPRg9M8vFdi
pRFrnDASyzTIohOY4XwfTQQsXGAeq8qZ9JURej7iLv1TQDTcs2xS+FOs2OcWhKIPX+1RKYLikbn0
zHbGNmKymTUFoHdfbYwAsCMPmeQhxPWKyxdB9MR84f9jg9FZovCeX10x2/GKVwcy8pXIZ3bbVOSl
VxUKYetx7iUb4qrxH9rymyxgdKquSZgmK8eppysKU97C0NqBLIsxXW91qmVv9dQ1wb/SRTawWjAv
FhDJuabs42SpWhi4t4qoT4PnVCch0r/2UqQWUOhGhhHRa0DKss9tlycR/6tU7TYpb8JzbeHuq6hW
uc00z4dVyYa/gbcXrUP8Pp/OVm3zAsjix7ZSEm5/HovMYB0cYVHoxtgECkltOY+yrnULAo0NsqWx
q7NManySdER1Qf1tJzXPV0U1PgjkgK4qygZLww+Dx5Cr3hKaS8kW9qjmB9PVBUx04qZrem2FrqDJ
a9o3j16pZ9s2Nj+6sEvOYfedIHj9kIqx3Hiuj1pMhANR4yO6KffQVEYmR+7eN63zMFTDSOgU+5HB
Vm2MJhz0qpX0w0cV5bOFvcXCMpX2jee9tmxjP3iu3Bqntrj2L7bKnyJKEO2JkqMt8ObVhcWrZS7K
TY+oByxIrxiKhWzSB+LWeb9S+lS/Gs1TJMWZVDvFnocv+KbdpBKO28MKI30xQSph1avPoT4M3KTA
ktxUoca0ILTFRgtU4ybgVLcCM9JBR19olnCS/Xp8rdCLtk9JgY5AGQfpSjiaeWgj+PoeYK4XLbSb
J5bTC3XIiheUH9fAJJXHeaLui0Z7N1KvOtVZ5N+KVplly3js4w0CLnis5N2grDEvVbYpMN2nxiy+
QZ0AI5b3/YF7LVr0ZKoerSIBL+el09byfABXtfIW4m311I/Z0hR18xKMY/1SZO61REz4oQyU+sUz
emvZjaPgCUvRdTV/S4oiXvmt/2AVZX/uytF/yDFbR58zfg+yuN5HalhC3AiSdzshNkkcMtrJ1gQe
NRh5UmWy1VcwrsoT5Vl1TfWJ98dOVg9Ol5/SsADZxEITgOQUIt5ABtMymnQFH8J+tdIEAW8d7XAY
VfZr1hD7Bmimrty5aI2qti0LXu9K4livGSwlIKFaupbH6l4XbFH4FuvbsQLkMG97A4VfOjPDazbF
5AfopDFU0g0Rou3wv2RRx6RyjTK/upGd8x5Muons6K1VDZKc0E1Ybm/HDoO/QvBH3crOBmSKVR26
/q01tRuxcqDZ72RnNeoBPXVzGlaedwqVpdm2yRbc6M5yvO7SBaOzyaKpPLnJsSBC94LbV6ep/cvM
pHnJ6uGN/Jx3LlAW2KHwgLq+MfQX0aZ7KO3e0TEU1FhkXat9qSaYWbeqzuiTBxOkgq+WeoR0aW4e
yY4c3B63adk/r6N0xfo5wr4cdxMn75niReSJ1TjFoI7cRaYN3/LS6r6UZahjE25YF3jp8S5CN6ol
HXYVVvIqVKzCbC/XD8TUu2XsDcF7Teh4Y6BzsJGtWoPtR1uluIvMrYUJpK8pumsQucab+NJUWbDT
wwLR8p6wXZzZ9apRqnoLmpn3lhtM48HDpsJax5bz924675paVunL3zr8tmtmWrlJZrZXYD35Yx+8
2Xw8SMvjSkEG6M3g3/bopxgRzSXF6s1LHIxPshRPefFQgc6TJTBW1snAoWcRzfLqU43IkzsM6J3P
o2LQaWxmda1VbCvGZfTVvzamsncUKIf3aib85SH1AVPOne71qYnmYjhG9vKPhiKI1UXlZ+P23ll2
IR7BWsdGa/7X6fyOBaNVa9orxgQb+N3jhzvZ/mpqvf40arl6VnXCXUIHOBizRg5HxCai2UdIbqrZ
VkjupYY162BgDDs5OArJOu3XXlrMSeYOe9o/GmRn2YpqL6Yf88jyMDx/A3QUELJYT4Cob6M2xJaB
PZGUEguQzKtknPJD0UR/beAG5gci3/lB7t0b7v3uDX/0+w+63IcHbobgvRz/fpws3vvcz/QfdPlj
qPux/3iV/3i2+xXcu/wxfBMof1/+P57pPsy9yx/D3Lv8776Pfxzm359JHia/D60b8XcMoydZdb+M
e/EfT/GPXe4Nf3zl//uh7h/jj6H+1ZX+0eVfne2Puv+PV/qPQ/37K3WDsGZ2aBSY9o5M7aL5NpSb
f1P+rSlpQo7KyRHejrqVhZkUv5dvB/x22L88g6yUQ91G+Z/63896v2q1x4VmfW/5faT/abz/6fws
Zlh692bM7Px+xtuof34Pv9f+v573dsbfP4k8eztOV6vqu839096v6o+6e/HPC/3HQ2TDb5d+H0K2
pPNP/kedbPgP6v6DLv/7oVyvRjq3Nr6MihUdhdLNComAzY7pr41sScaxOujGVVbLGrnXyAPufW2/
jo+yuSaBtPdSbNmMPngqDGEug8aCW9VaymMRpQiotcMLq2CEbOdSWsIk7MC3zO3ymCky7QPZ95+y
Xdb76ERtphpFLFknN82AWoZtAgJrEds/IRd9QdQjvVSuku5718PwuYfn69rJbYNCZXoucxRI515G
kuAkJ1sjRwHOFqinW51s1hPzB3Z0BEQcgbSMHKoMB3jOpa6ubx19VCVXjRW56CRb8EuKCYsdVvbg
MDFT3YQJXq4uejcW/Pm+upgEDcjbx7B75uIYOdWl0tLqomnC2AZmBXRdHt0ZzbjzK5ANvx3tDB7A
5Fx8IC7IiPLAxi6xJbLax/tYcuiwNxqCmsHxNl6UVeIU5ymyvH+fUnbLh34460wsbt3MiSWao+88
tR4gMeMXFMzu9jezeuSRoaj/ZlwvVPhX09hvLX63I6Dc4BQ2s5e9b3GQrJSH35srcCKe4pmHrBeg
KtyygnSao/RROPuycsJbwdMiDzTMXF/+F2ln1tw2rGzrX8QqzsOr5sGS7diOk7ywkuyE8zzz158P
kBM6udn31K2bBxTQ3YAUWSKJxuq1gONCcEXy6jZDGpdpijMnaw492u27ObfIZqq3Q5rl578nztoU
HrtYefxrLTm0CvtCpts6ao2FVn2K0NqsDsE16rLgKnuAvQJ0W+tg7wOZ5Vwb7+KQcYM3J5eZylIR
usy8LWT0H1w3ScmbRuZJNjOpsxPKyOZJ9hBMm46Zkq2kM/sdJoe+aQY5BSfMKCiORmxWWfWeCrwM
tbEQ4rGu0q+9omhXae0Rk9uCqTXW0nHzinDZG2aVlLce3MnYJYITJ3unlFB6gNd4i128iRY+ITKk
k7D9w2nMhXkwdffrYrfBE+rwaeUFpzy+upee5cU8NAxB1Q1QmIh3/ft93YY5pXqUGrpb+SYsJ9D5
ROoMhi3XP8nGKgoU62/tYh0SG2tBTQjZQhGbgWxB+HpC+W5OB+XdAmZVkjBIh1S5LXib9G7BeoTr
VYGhYaPDjH42RRPHZXeWQ9lbmr9s1OlBG8tGbL04/p8WWKbdXkMfvV0BtV3Oxqce7zK2iCgg69lD
qIb5Q2zl7K5iBCWkg3xbggY1IrUFHOnw0ronSgHmfCXHYE/fjI4VPiO0oO6kHfSYd1pmLLG1FLaU
y8i5S8xfwzIYqcbw2uOsJp+VLucko7RgcjPj5CkCoHZ0HZIGKt+w16o3DjKCAi6PPbcXPjgCxp4X
VNeVdloDqXKg8Bdwkl7ASboJUE85lzZHj6Irja3wyN4SI6c0484ZkW9aQqX5X8NIQlSWlVJ1vvp9
Oz3OnvVgttnwXLHhPpWmXm+nOs2/BqbFkRIAK1JnEyRv4ghKTfxPlQVwNamgX4vb1l8p7XSUYGOJ
QpZN27j+2rK8bLvYJGw5p6pum4HfWkvHDZ7se368N1y++u9Az0HbJ0eYF7/dAjuquJsIxlwErvyT
V3neiZ2rma9kVzZwsVtACBo07W/WmjLtsdKtnbFEQnbqI8MpYjg3QiZWNHK6W7URAEvSAqXdjDCG
5hCqq3PQIpsTNde6hPdZ9mRTThnVtrkJqsNv3hzJ714aAHKAydncy2DVMJCDTkI4UVunuR/z9GPs
ew7kwymQUyWd0A35ZYs5yrqXjlD0/ps9G/OP6e81kv6ZtGV513plcoH7P7l0tbNpPFKfkHq9maRz
roYZPEmjlUdIaO/U2Z2GlYxpBhDUnHuiDJ97CfWBYq2sb5toL7tpZ/1wI73Yv7PJl4p/lvCC38m+
Qsp0HI0MojvTO2WiGW0NRsplLHvoBKNLYjeHv+1K753+ZRut0D8piD6h6S5ibqtKqxzLObLpJ0pP
1tJTVZN64FS5t2ztwTTD8mNLvjlUAbLbaWi+kPVo7a78GAS5ioL6AK5fLT5qSMjfW4P9JGfEpZte
6pKHxtIkW2t3XGhMSq7PYR76Z9nLhvLLFLj2To6GqfLPQQMkmZv7r5D4d2+xDcBMERjxUZ8Q3sVx
myzXkSv+9XIt1TqbvM0EJ/4f85bgt7mRigqFE+3UMCr21WwGj4paw0JfeeknsnefrdHUfiKu7Vkm
R79uED+lTtJ+9vqEI524Dz+Escs104qVs93a6fmvdTpIv87hUMN3w5f4TlMb5zgoJfknaAdWLeI5
dxHyEtOlgxVw18dAL8Ei2PVrnCjeNoWta+WQKOfANEu2g1F2d51oOKx73yw2GaKp2japXeW42OWE
ZSjDpC0vDfswJx5abX8saZXz+1dY5hsxxxFtlj34lkUhVIq4gwMr+V4OU7XMrl6WXgHYJuW6y1Gz
CELUtkKjhedrRIFLM6JxBanWwMH5H02BXi96rxbc3ivpigcNHmvZLYMMFdiKtNo7o18V9tYYYlBu
XtPtIi3RRMlB+CSbzoRAAq37RzkKKghwlohBhA1ERM78K4KnJvCPGvLeWpU3G44dg0stSZKqNuWx
3S/GrTRCnRleJkmIlIogafzvMcucJaYRtEvSEcdGcFDB6sEgVBovcIUkvla+9A1KdL8GvzyVUim7
nOooimHEdc8Iim0MlcNaXgaXq2IxwYwbCsdiu11HhcOcfBLp4rIqm2WpxbFMW5ZaggsEm8jXZjnX
9XZ+otZ/XLmcuJ/mBL0YPXMCzlopKUodv6vWDVwlYad/GIUTYgx33Wkgs2XsqNjWOWqE3m1h9BXH
KtHZrfXoXnqjkr9InkFjLocOJ/NXMxjPCAepT/W07amPaUDSAVkQcuduYWz8zg6POUIXd5kDCxd7
ojLZyC7E4lOzcguQnZSh1rt2ysdmVRnqW+jNv0yVvSESHAwTexU5JMtONdMICC9Rig8u1cZXvzW0
54lDz7WROOYR1JT2HNaOC9t94KM4XUIVpprD2hanrxaSr0fLqL5Xs+qyXRU2MI0BILCuPs7iHFY2
ZqCZx6htv8tRJ85sZWxE6c4/Y8Way3TZk+tqhVIfYelKz2MyVNSv8zyl8TncmzWAGWnrNao1W8/3
9nNVKNeSOt3t1PaozY1BuR6bTDvNskkbAE6FkBNcScM7l/AXcH2cgqx/68mQd9FGEn3KC7U+gN6p
T7oKseRvtUEpOSiHRVScORYJz9LUSlXCJuPozFZzQcH/S59QBtc2lXPKqAM9RrLw3YxRK8+W7QTn
2wLSs6wy59Bdb36/jalvOCifg3RtReUPjlLLJ06gqidFSb9w1t/fmWKkqdZ4ADKJlJWIKCu9eiqi
bgP1+fwg47VqRoh4pERKOhXLbh71ltS9mC4n+X6qAThC6/v2Am6aXbLcorbfKMv1QKpkZSdecZbB
oAjmoz5RKSRfH4UI9Ti5HEtCXO30xmvX1MbFUYDHyqETQKo8t1TlyGHlOc1KNRPnkgeK+vo2p+81
46Jk8Iz7lWe8LnN4iI0fdB21vxBOy8hJv2VgcO4L0XCEqd2HemZtR6FeutikIzMLdBISVH7kUDYy
JDSjpxF04mkxyR41o6NNcmZZh7ND9+TnUP7+frlbpE6tuT96YF3FW5DN6JgwqOfhfvCV9myx9yxh
G9Dbsz7WB3sIpoOrtS30tJhS3TaoWpFj2ZXW2xw53W44RASKWzXbcAb/3LXFPyYUKjWfSaQctI4t
hGzSPvBBXYlxoyr6zUi5y5t7CfzLNosZnd15b5Ol2zRSfa+By/97aSv13Axtzz+WLSl9ORgT/I3w
gqSbBMWZT1rnDdxpTUQ67aD4pLkvkCI7HyE6qy9NjGSgM6b5p9yfyq0bUF7OFhui51pdOYWqbTyB
zEcKOj9bArkpe9I2A0QHViw8sil+9+QQmjTcnpVCyzOIG28xHFWeme/gpe4etDDrH3TN8jfDgOLN
YrPVKrg0pb+XpoGiS1hmBaWrMbnjURplE0MMsbcBdAie6+5haeynuPWLB9CZDltFiyLOoqk9APe8
YBXb6iWzQLNRYrqJodc8lJxWf+waPqEmtpAcFkrM1P9SXe137dkUw6EFwUqFsH8nvbYbfh0mb7rK
qSBg77Narx6kzzXLfWfa6Qfpi5R2BQInfdY8zXsZkB+G4cWzlecIprwHAJvNufBBpIpRBrXBrdd5
KSIEWt8cpWO0gvrBq93uAJMWzyMieHF0oXJUNbND8IIwGQuOLdh1AcCUJVaujohclYThbfbNF9bA
MRRD2ypB4O+8IYSHIA2Ke9moFtJQc4uArhyiWvzmaMoGahpVDXZLcC68SE4MmzApoZ77vUoyasV9
EOreduhKBIJ+O+QMayBrFysOZEymsrNh2j7yOvYx11CNEeSUqpDaQ5YLrWBJa7mMFzfChRBeyvHU
ttWhMSleDpN5X3D+D8tT0D/4hs73TfSM5BKjAXjPmfKbJfaLQWR9+APJAOHoy7amggEwKdnira+k
1OnHHjyBENAeB691HibRUJWLCnBNdizVIuchzCznwdJ8Z9+OibNabKamaHdUOJ2lSU6VsdDYrNpc
D8Eospp0akEQ3V5msS0v4/VUHPdw05y90OmPFGZTnJ6W86vNI/cmMzvykWLowkZF2b75OPZK85SY
zj5Q9RmsSR+cUxCm60gOTSfZpl3QHKQ3qsavsS+O6kHnvFR8e2UU3CoQ37MhRLSCpatGy3fQckR7
OZzjChSlFnoXOdRqEJ9K/pobYXflTpXeJqHPAvMwTA1bGVUalrKqa/D8cpg7EHbqCG6bFV9buyxQ
WoAO6NiUTr7noms8cdjAlRwigf9ENvTbEOJ/gyNwXDtIfd//FWvCE4AWC7F5iso7j48bine9TavO
xrkXjezJJkKK6uxUoV/BgY5HAW616o2khXCTYVI3HwyvjV+HpPXi5zLv2tdS7X5oXbRznap6LAdV
f6YsHXhk3fCkGIXG8wjaYxNYg7+X3shkv49qiQEAg+AJ5e9z4gOTSkRwTQ7xgRLwk3TK+XH1PXXZ
DUlLWMafg1qB4VpEKyXE/jPE8qplqZuUn9oH2VB8pVrhh8Hqyw8Uc87kklTILmc/SdduynY1N02I
UX/Ht32xN0LLuuqO/sPPECQbBy29HwqulDxOwo4PGvG+E410jHluH4Mxe2nt6pdJTMhzt7zUdry+
xXd2cIrD+dJJilJBPi97S9P+wzZl1v8Wt0yLY77/hdKOGzMNErDSPow7k0nFsKg51ZtQhzGIRvb6
knOSlRz/5QYLGh3CyL+T9tsKcspfcYvtXUwJV8eO38MPTa10HjJ44XevtEyRvb/fTW6SGxp5rFv9
10C54rK2jDNCxdpWXFVg6kYjYD24sErzrU3KnSW4peUYapMI8DCAxsU2jAYaRu/GYmInjXLO0tSu
E5/KclAeAQ5aT32Tf1cKa7iTI1Ku+o69mbXp+d48IRxyiJJivMs7V0Mlh0qNyY519E1z/V7aZNPn
FiSXrl5s5bBUZrC7VT8fydny/e/q8CNo6IgKNa1DK7DId6Y3dZckaTzqVKLgpAjmVxYlcQ1AKJzr
AAx6EN7LnqVztym0DnbkPx2ojJE99q1XabfnLIaGQoRo6c9m4CBJrpEVbgg5xKhzmVNsFGSpDb0t
LGPriQMD/3uKMMk5a9Pi7IzxY2Ra2T7+bZL2yq7DcvV3d6SiHSsf9G229L8L+r2atP33JUvf+7V6
WwZ7QE7uVhu8/NKkUQ/RApUGJTUmq8juwx85ME+KiH7yl/lkwI31OmtFu/E1N70vCpgEIffTD5Nd
afc2z2gbu+/KNaX7HocP7XwXmsCzd3VIKZHTOOPmnVF2ZWMEANT71vCBa4HZBtutz3eLe4Livlt1
Ph8TuslfF0cEPSwaa2heqlnxgbstl2PoSOWISgnz3BTzZzmSzVCa4ksz1Fu9mYoP0qZGEMHUs8uP
G5OPaDZHtdFW+kxhgv5E38+K0a0XW5a17mrqAasvC43JN19Du/y2KuVgJ8rk4pVcQ9pyD25ZPx3j
nbTxcBStKz1qD/CM3BflhMQHMksfes8eL/BmXmIxoky++jDBwr+DNG3eyKFsyOH/ACgfk50kLG0s
797nxFtOkqaWaus9zAb9uoYYmjrhcQJJ5iPNOJb6fQo63izn6NqKkbTroW2eeXY4yZGrziYoRX2q
9g6SWytpvDWNqt/7OlJhRgfTnLSFg2pczSleNVkdb21Pqa5RaXE6CzXvIXU048r/2wXw7Ggvvc0B
itqb4X+mUltnkKFQzN2bp9yMiq9hReGqCysVZEeKsk3myrkzYSg5eY1q7h2SIg899ZAbKFjUV6uI
vnHCVf904j2KGsGO60y9d6iee+g83V4XVYDN7jpvVfBsfte13kl6bSWB8T6d+IqjNWofVLCQxxSJ
m42h1/YdZfM/oFQIKaDQkPQWpqVZbDZM7odC7ag3J0LalXEqe7isf02jdvP/Z7l/vaq0iXfIvkvf
BiDla3F82YqmEyevsqHYaBMD+L1bTDIi0Cdt1+kqf1ARK21yvhxSCPoBvLt1lKNlXapkcrhA9gXl
UqcOWLmQWc6eqz6lWNT5ApW9d99wwjY1eXUodDW65kNL9a9l2I9kg1Ce8nzIldAhXSGLYX0Zre5p
SPgGK2OztgbOONnln2/8qu+oVmV38jJ9W1cmpTKCWVU3LBrZE40MmQU7ayey1tGc/Zz1crrnigbN
9Rj23yhWOVWUVb4GkBvtqS/vD1Xkx8jYqN8svmOH3HWg3ymc4uNIAdLec+dpK4fN2PZbhJryvRz6
8xBvVMuIj3Lo6YL8CqGL88Sl8mMAkxXlRlBvVaqqXNB/BtecQ79Wqa7+Mmr527AW+VY59BLPh4qs
f/PKYfZQmtspUH/08+zB/GqrqA6lJljfNk9ARw/sYGwNxRL+M5tM6dWLHMkmCzNBZKH/iAcjz7aj
c9RtEv2kDQzKYVTj1hMP6xTGVAOHQBSaSYeJlMPNy0/NpERJRKe1pW9LfYB79rfbqyyj3MgVb8tS
Wbuacl/ZtkjFrPu0L05WkqETiFzsZgZ//k21IGHQvS/KPFjbWQujU1e7+ZORGN8Q8cz2ZRCA0+mC
4iIb1x/bu8G9l4OpqapuszgNJdDWVo3E0thVwwFCw49+XlFM6NX6ytMd5doKwRBOA4L7PIVtydKM
d/ayygNzNbiQT0ZtR96AMDkLBtr+OPcoXXJ8EX/udDgqbcv92g4BN7qkhCe+py6jG9oezojC+wpN
0Fet7Osn05iSE49K2haK5+FrwuNxanhfTTJ1nNSWKlhYXftgzu4POY99ALdvyk4eRyoeOY/oTO67
kXWjJFPHJ1OztS9UlKLdCUTkKLeOssnYCoVOyW1K7CZlE1WUfapthUB47rgwDZezcyk9eyM3oW4s
5NryYK35rXrfJLF6XzT+5zoKtKMcyUY648RfDdTGXRa7oevmXVcac4VUpdp4H+3ZmC+2H02rXkVU
cIZkbuvpo7uXw0yxXlB1XqPGiiaGoK0xtTjkU9PDO9lL5jBrVrIbBG7SrBaX6rZsWmoNZDhT3gW+
dZH9W5mt7cHmOI93sWgCsjD5pjaGT05hd3vpQH3LR/okKl5tM6fisKzDhr/1AHpIdkNBuxMLUQtx
w7m7NYLJ5za+BXUcuWlofUGIJTDTEhXdwOemsf0MHTRG4aVWSBWj5zrrh1Zo9zTA5bmrx8ahzXT9
Re39Ny/Ud/FpGlCG4znBXVFLF3ybnWRfx6b5E4b9YxN3JPkgaWD76B/txikeZCI/1at5pQZ5eJbD
QAvDbaVCTeYmzkszzugjJfMX23fLXdqOJB89p/4k7EWlT18omYWWla8wxzvrCoTUqVDH6JPpJpAZ
e81zN8ECmUX9D2l2syHcl8a4srKDzR7tBHM3TM2iZ/45nJRxEPKFuG/dW3gI3MqsuHEuc/5a5xat
IS+Qr5Y1A895dKiD2Ne5M9wpQTEgeI+UlTVo9x1a5iZivtikN1HH4U42RZ0/K2Pg7JMmtv2LtEEN
AoZGL+uVnAHIJCI9LVat8jk5aJz/lIi/ovVNTVKZDrvkdzEXf0BnXkmvFcWfi0btDnOr6VQ1iBlR
2HISVNoRVXq/A2UVGJQ+NgCzr2xjkwRqy54HmpKHkLrlEGOv1Im9K+Ezg+1a19RNELQ/y5JUvpJW
6ARS90JlxS+xd/6vyL53w5tDCsDfbIIh4y+HmzsUvy7LyGipEn8Tjv9z/X8ts9hu8vG/Z+QWzCr8
dnk3kXg3kZCHltHLe7VC/UNg5sZKU5pqQ46heEBhLH9wRA98AQVM9r20yGYOUZGrB9t5F+ql7cR+
6HCb8nuFsZoyLmN+t5Uz5dKmq/bXiVyWNJlZH6J4YZmkkaMw3s2xFXgrjfvqpXSHrSaHcl5WpgXH
maq5UwPKxinz67u7CETo8s7kq1Pv63DBn/v94vDarj83JB1vb8NUhQiYskHI2XnMSDt1HolS3arc
x7TxzAu4l5P0qcJUDA5EHcbE05EYSkdbdsO21jxvo8c8h6/ZwfmrBr9Qg3ZuMfxR723Ie+7kKlwV
ukfUbBY/2L/2CKvLxXGTgxt11rW1ipT7a8YRqNaoQHRgNrjGs2ldZc8NauMYtO3TLU5OCYb0P7mf
z4eMfwaJb2Y4/CQObWNEK1usKuOWpQQudHLK4nR7SQ2ujIiqrM0gThuHvgsowSvLgxyidY4QsEUp
khy6GVQfdfeEYIB7Rl/CuTV/DaVD2novjnblFMYwD4L9M+IhXaFvUz+iMVc/RjFnXmapU/E1TDUf
Mw11Ju9tMpi7YLtJB9g65FDGybltzLOHSYL5Nvev9ZombPdlQy22hur52Sz6t8brnPPAQwMl8DAt
UUz1yyEkyyuEEKDjtOKmqHdwl8M5Ac1gpVXBRq7wriuXldHS48Mgwg8NaaRZRTwK8U0kMcsMTfg2
9u4omSbJNliopZdDpm5uY6pQ3btb1OQFMFjY4bd3HktOKsR8WM/ZflMnyGN4yvOKWfvKeaaqkOcr
GispFWSYOfWD0EfXTslYRncRda6wzxunOEt3ATnOQ+xQVjWXlXXizNY+BObwQTEGqqxhRV4Zc9/u
2EBNXxKyCNSfTp/0AE4EviHtrk77mz236/lmHzL9nV3Gz8BJbvFm2ikXVBWhZBmhTxqq6loLdd00
YXvcllN0moX27uAgLaAhoLdrhNiuwcblwC8q3EhvADXrnW8n3KDE3Cqf7AdViQ6diEX6wD25gf8R
CtP5sbF7Y9XUsPbABbeCsdv4amgd8hhBH0FnblLiqjf6Ko295NpHZfqE4tJ9BZv4Z2BW+c4OGgWC
Na/87FHJTP6opNgPjXYO/FFNzC6UaNYXqKsREKoQARrc+mYK7BCCIk7y64tWK+TSMuDZMljGSIcc
yqZ0qGP3AxR5glBwviyBsqcISudi+L4sL81ykcU2hNGXzvmcjsW8q40m0HbVbFO0qLBd2yBEWq25
jjY8RgmXFSfV3dgZXMUzL053JJCy1f8xCyxVfDI8Y3NbRK53CzKT/lVTjPoQG3F0XRq7AEU9TOvF
Aj1SdIXHEq2EObKeSUkGR2lbQmSvKd157Wuaslkc2uQyjaxpsLf6jLpD8WI3o+wWNcgO2Js2Rmq+
fxeGQyquK7uvbp0Mp8Cf+pOnOm+NtMmhdCzDdyFxpaSrd+Pfyyizb659ZLUQNGLBZfJ/XcsRcUpb
hgc0m49Qe8z7aHTCVS0otFqY/aECcMtNqXjGOQ89qLck1VYCadQl4XxnPVkRyV6/nlRULpmjFvxR
plk/yxDoByKYlRBgCoLSOoyp4/D0WCufh0E7UjkHG7cajhx+Ce5yYa/m6oeRwNQRxaF+LVvz1ITd
blD6U9xYxbcwcxvukobyEsVmtRkbZXiwVSvaO3BrnF2kJ9ZdOpVI2+mQ37ft16xx4hejVJyHgkLi
HLq3F5/zmOciOEmXbKB+ANKsNugGEs1zxWPTmCs0d79XaAU/J4jbolyhrOXIQszo2Rn5kblJt5l4
1t44xspWouQpCLv+KRmzeONmfrtPM7t/UosivnAF/CidshkD/4vL0+KdHEHH4ewbk9rNWCUttGYx
VyzmOeHbYnOTdnsSwZepaznwmwueYQSJTw9DNpgTMYT5ZOu0+r5KYQOKImXgJvxLiUcK42hpA7Gz
Bb50cVRN+RWZFweKZbIAShZyyjQmDxJpBcrwvmqz5EGCsISvESPpC+L4vlFTdTW1PHU4VltyXJio
K7D65QenMIsPPEtTLJHP+V4OpcMoqBOOY+cqTY3V13d66zzf4sWkQBFyqQGbnnTq43Q9mO232Au6
swzhJMO9b2d7vUzQ1HatcpG8azRzlTg8BCdl1FtQBaf+0cuU+7gOFDZLAD+vSJb112xoOP9XU4pW
fKg894ZDzQIaRfXe9zWDD9Fv1pUVckQmbqapnsBtHCP7I0aykc5CRCxh/3fb1KPCNzYU9ybKtrBd
2AnZU7vQjWynOHPP4xhW92iUVGtUWrPv/3tExhrjn2t0WoUmiVEEhypJ26dmUj75vMe7QozqvAsP
8zBqa0UxmyejGNunJP2km2nyQVosNEZQMrSGnfRFk+dczRGepKBpH9NYB9ZcmVf2pihzZ33/beCW
HVpK/Kl1PGPXeEZ0LBLVvnZcDOzB9c81t7macl264+wpW7cEAInquwsd5ozY0tzqLxPUS7eh3tv6
S9f7zrvh4pXB/5qbk/s7wHmbzXp7JxtPhfmAm24BleMvm+ypHYwXpIJ9TkFyAfCcMmR1VZglNzdj
J9CkceccMtuYT3MJO7YkZe9QQOKe5Dz32qwcpr4Dqp/r0We1MtaQfobfAE4CB4vcF92JkUgsweAk
PcSuRnS1BkW/JjDIUNzEz+QuC8rtzWnHrXO0A/U1pKSBox7/Y9FwifDsudv3CNhsCm82nqvQbM4c
f/QrOdQhB3+ImgSRnlrp1obxqull9yR9NQQLiVKFVznSyqlcu9c54lL+AAeOe54SJVkDAEBeZLKn
S1/Nxhq5pfCbYzg7npSs174tYRXRYciyJyX8WApBMBEgZyZCmKQeYXSSM3m0jr7NlbXLJ8d6HYah
3PfJNgyg/p5BDNf/iSp0DqdWUz7a/fCtturkXo5U/WPTteoLkLrukcO1S5oWKH93PieZehqs5VDP
h2wPFNjegtP7lFEff6xqO59B2SvzoQR1raekhlTRWOEI59Tv3pjBlMFmYNhJh2y0MrVvcQ6EH2dI
w9bL/LThEAX5o66BAcIPd06OitboduyM6ym5ep2qc8VMtQ8wNQ/rpGxcPvQ5WDVObULHZYzr0g2K
s91VlXvrZn5ZnDXXIgXtlDAyKt87A3ZuEm4FUkMjMPCJu1RhDMjidO3wpPtCMzwz4++p769JPXY/
s7h/MCGj+jxP/GBMoyofWi8pD/1gkyPUMv1qxJW6CTUO7OHs/ionTe6xhIXoh2MN2SpU8/ol7xFa
rx2/X9UBCuCcD/YwivKbayazPrSJ3T2TkxBaY2DbpbcuwoBDHvO7dDpF4D3xwUiXbJA7/4h+t3eR
I8Nu3LXhDiDOxNJQF/9zLemslNn9c60IwRPT0LyLKSbLtWL9OUgzcyPTbr3VpagbRe1bvu7duB8V
d511MA414tm61eH+mOGDOcAVYT2nWuzsqj5Ptq141u7jGupbhStwL4bqaMxXstac+zJStFJ/GpNH
OVEu5ljlEQWPgXsefgSCKqq1Mu8s11KN8d+vFLyUQcStxwj8WxPorQV0NEyiXdc33Up6vL56c8vh
LUbNGu0IzuO4TI5LdhYB/EErbTK4jNZg3M66jbYZMFbOAlOur8LkC9pzNdSmCFkmurfoLAJcq2jx
aYYiT3W1z5YaAjNuO383BMX0xZjhnvpl7iqYdqVZdf5p/iNaLpKLnN4f0dIcxvF/vAJu41F1+wM7
J2ufwEb/bE7B996up++QhHxQICD6aOqxRXGVpVK5WbP96eZ5JSOgWdwNvUc1px+WANq7VyPWxrXB
CfyFp0mYV1WlLS5y3IEbHwQvlDd859Ea2a7C/JkH5RVdGffzoNeoHVVktR3yqfsanp2T03TKXd97
+nYuhuYZYvMBXrlm/F7UhrjwmD9JDO1hHV51uTc/9wBb4CdRwXiJT82qgXv8w46G2qU1S/U5cOGC
HSzrLT5CKGqJX+wivhfxvkO8XF9+oH/GL68bsM5f8fL9/Bn/j/Xl+6/F+3emYjtygPJseNaP0OiG
7x0s0HOSog/jrqikiyD8t/IDKQP9O/rp/xlj0zlBctvzwGlZB9iD4p3v+tMX+NqgYquVV0eH87gS
dsSLpy8w8qzN3/acQrubXcTPrtkfyJ60qwzBlXNjJnW9SjPFPleD4SDg0esb6ZGNdCxD2asbgyl/
uYu4O3XhOB4W+6QNFpmyUH1C1hlepizRP5d98+JyqvoTvt1MceAb6+bhMKJRsx6hYdmlpVdD7UeD
nlZ9J4eyJxtl4Lg8MNsGJhRuSQolWuXcXmSTlF57iUQjh741WmsoXtrNYqvNjjy2HAfKHO8MM5hX
cp6cIh1TCassNZ019P6O+rmfDaTe6uClcK3orh8c7WafYihOxtRGTlNFkYS9gXntB+hfkjQ7VU6H
inoKmmvv5Qh3w92u3JHopW7OoRR5NgT/XT4/jRHbG69gu+VMT6iDzE8u2gWUlPaILwobZTcTwq48
cEQ2ZX62/kBx2/TUjh4UuMAyYD726modjC4VBal+lV47EnVWoMS2mhHOTx1EXGI3zMNkuzZUw/sU
h9OrBi/hzzR5cGAyDFa2DT5iFnWC0Opvu5TnFr0AdtCr3RedCrdhj/JceIUCSmwxjQEpX5i4xoPq
hCADNIjd1Ko8ydFIauRe9qr7pq/GW1/hHrux9JTPbAQIRA0/VUNZQOl5RWXipc7LsdjX/cQjM4R6
aw4nx4tF2VYOFxRMP0b/zW+K9VhOJny3pbIN1Cw6Jdowf2isGMpZiOUOo2p5W7cNm507ohirKcH4
sU0E4WObh0c97saPkxtrKzaAOToMeOcq4Y6CAJ6ZRSMqJRV3jN8NIpBvQ/ZH8UnxKvjo4QK6UgbV
vzROt+ZZhFOTWOOykQRo4oghdfaQ3vX5Jh4N/kuGI9g1C7DEpOC3dtnon0pFaIg3iXfPgVt9NkGX
oA2l9NRLhuGOxdtV1VIdkbuu/igbHu7vDVWDyjCAu+xmh3bAVMqHBuT2Y5FSmBLpM7Tbv6aYUTWQ
Nww/LaYZks6DapDQXpbhnBRhG+6Mt6kNxJTrdO7yjeYjhFwDxrkks268QsVfBWr7Wlh6cHUh81xJ
s5roKGiY9icNVkvO+90dEuzgphISihtFF3BlNT/WSe0pmy6u2SMVubmbey27d5MgvzUZUicIQ0OB
bQNFuRYgK/eqgQ6b1XTT/xB2Xs1xI1mb/itfzPUiFkj4jZ29KF/FYhk6kbxBSC02vPf49fsgq0eU
NBM9NxDyZAIllklknvOac+p3FuwbzX5HonlTGH7+kffNa15pw4thq/1aEVF9xOGtP+ZNXq560TZP
XZl6K0rk4a7WwumF/AIwGr+CfNFr40vgtO8KWBNogrRU32R9k/aPRtYYTyrYKT7e6SXDmecSTO6D
HFTOXxk4D9rCDlFaFlm7VdQh3pQG+n1wX4ZnvXOPCs/dr5aDDqY+AM4JQ1wnoWSiSzf0zddyhEKX
24lzHVAWu+s1cAAjSO2vJck33bWLLyjvJzvf9sNt3ZjN21wykgNw6UUDd8y6Q9UJ8SjC8qUl77r1
yQXsqln4tXE17WlGHG3iyg4P2PhCgkTMaonZl/g2KH+WQhm/Ayhl9oMv/hC4drjTi1DfObWnXhsf
bW+Ex6bv4IcQ0FL+qHwnAXdTi4tvY1tddzaWs0AdsryO7txZQVoevHFSj2B/0s04Qys+Y7czB5Fp
p+ELdesx54GBxlts6wZB+8d9eG8sjFCxVyuLbDj4k01q8fdT2ZYHYRjDQYVG8u+D1EZRKTv7/XAw
o5K7AGAMwAghlaACMtNDrTv5VWhei2roLpH7NTJ0bNWTNMiO/ug9yD7bbcxrUHTqrsrApPZQCqJl
bAbGusstjRrW3PZRmV0yNefIvjHcNdB4LJxtWqLyNxZC200VJWnI7DbrYI2KTz2B/8bAsmsvdR0C
+1f7k2wheNteCsshw5zFYi1j8jDrKeBVoJ0wMuFWMtZ44jXVlOZwG2G+itQ/kKGY0BLt4G7lYC3w
jpnxj6Wwr1Tvo3OiupjMBM411Uv7mqVmc8BTO1zIpm8P4oybIim8zpm+1lp/GARIF8WNp12jGMaG
RYf6BgAR+VNlXw/KlcxTdx3sMj44pnAXvuf/aRTxvOSbPazNR6tkbdJQN1sMKCg/izhKVrVX1rx+
ghEAKMF7u2bBYttQ1tW0cu7aQK2p2Obd2ZvtCpCIHR/bFpTgaCjpq+9j22zbCNVZFuoC8LyvhVfH
33Dx8xddamDs0SOpFju1wAwiApphd+kTcrF4YbWRfW1J/K3HAfghtHFt05Q1bAyABzsrE/pdx6J3
73e8jY46zxGq1eyMqY/voX8zFVlDfMZqkcciu4DrOJuZlH4xPWJvppIewZBtsB0T7ZVBe8U/IYZx
yI/aRsi2Cezyu6GO+yKbRfg9E8ZwO2FxkAbjwuo0+3mysMcN24pNtV/BkBbxyq396hUEEs4Qeo74
sG5Xr0WyYC/kv46qlR+REkmWclRiw/nWEwfbkfkiJF9WTpIhiyrq7mTWXsVv2qqwQi2VFydwIUW6
ZCdy0T2avrJUx2NgnrqkCPGsGbKDwELpD73IvpuqGb2pGvDFMHLwldUs6q5JMgGUtZC6SP3qJO16
BKL9tuWUhb5Q+7o7OzONTDJpJeMWLGaHHH734Mx0XBnqYx91lqQTB9dJiscJ7uIBk+luUVZxtxvA
xG2wR1LPcROG6FdoJ9kCKQswZT6gXNhsY/SJeUL6RrQu9V4slCK1HpBjEYtxsLz3ri3PuEA4/oJH
rTUL2vKq92EWwxwps3CT6TlPyl6PFcBRCZ6uIrIhZjT2PWkqfVr5EK5YJ7bHW7PsPLFpTASZHMrS
fAxRtHFiTVUPalzjs4XM6CIRXnkvD+lcvKl454dbMM52qNcYR9mppgbqI+TI1qWJmUfigAppDD86
JXq6sRSk70dwYPyMc+MSda5+CfKuPEEwRNX1X6F6PmtQmPSG0b77jA+xYiytuis2Whj76ERj2Lm7
3Y4ZEezOaN5uJW+M5Wh7rKv+T62e0NYfgvwjPdW903wosdkuDKccH51qcvlLjf7AztZd9U3+jRWA
hYsGJeROzQIqYVDsZPOz49akeBW7dXb/W3wwWnUVoau9ksM+D3lOCsPILjJiOGnhrIZRa5fCcLP1
4B1U4XcP8hA4vLWe6NS9bKJUrqH4ixLPUHcPCt/CB2Qus63vOLjLz1fJGGqasNe1yD3IcX0D8SWe
vM3tgnlYLoJsU0/euJJX9ZXRPVSV+oIlaX6UocHBa7aro5O8COxejttIsCuoUJy0nkTcqOFcqVc9
yVhk+Zk9xZvip/7GsHT/QFpZe9Am5F3liMGuv5HdUh9r1an2lVn3G6/BK1jNo32dF6aOyYvwTmUD
3791zSOqJEi44iWwMo1ZpAprwhUysNWevKXzavFwCQvbeAlCLTr2YNCWhWc5r3pQMxWqVcQuOzdf
TA/7k9QJlk0OYl7TnHhfp7p2BJ8WbqMo6s950xRr1EbVB7L11tKo6+ilLEMNfZkUXXprfFcwhPij
7qJ9Ees6zzZn3Ibe5MEr4dAGTM5uNgp2N2TjLQ9h/WR888zEWTaTO92VcWc/h4m1DoqJOPorW21C
N9XM9OEtE2SlO2RdPTIRuJDrlEDmy8ccWFhQDMW5Labq6gX9V3l54QhrlZrIsguq13GY3pNs1veu
C9S8LYbupNt2tg5w230yS82EwpqFX2sL92i55an6fdj11p+IHDybVpy/hXleLtVaEw/ZMPobecee
rcftjja6rScl7TGfGqz8qRwGE2i/Fn41g+5exIJNFHfMQFV816h4jX/M3jO6CJw3K9T5PHpLP+pp
YDwGPTCMPrHfeh0oi4L6wN5ARfpR9RN2kQgUTIWaYeiV3VB0fma0d8wc7VKi6EC1tssx++Y5ZYgB
lecsK60SO9+l2XcJYkl9j2sy+Row1I2xDRUswmXvELNDC4BkL2WvXkJqt6EW4u1n3imucFZoFvvf
kmDNw1/7VrZag2lXqh7NsE7Oo2JkM1VteJoRZkUu9lVtjc/s9YuDL6JgLYFlv8bDOS6BaL/GC9YL
/ykuxytDUVGRTM2dmkT+JnW1AAt6PXoOOl3ZtjH6B7YXxc+9UIqDJTC/lL25lijsO0aeSHOv6wrc
1IfkftLmIk5Tf5NwD0PpkkPfI1Pwif6QMeqdlON/oD+UwUgOMiYBIrKjNqkL1IBDbR2hYxeHtntn
0ikjK5F4Kx1m9lpYWJ4Ubw2O1y/VLKBPEhCFs3lo8mHGmzYH1SgzBcbYGid5JuYzBP3PgzIlBxn6
jOeZ1Wz7H1fJDgrif13qNeZPV4lg+l5NtbETmhad2zS2Vzl0n5VZoLIuY/LgQ23YicLF1QoSz7mu
upYFLtw/eF7Gspvijr/wxyW4g23dsnXubuPkvTwP0mQzE1d+CiqqZ63sCbxDa9ahsuqMvNpVCN0u
ErcOMNycXyHmFeS95X1uV8+vYBSdvUo9jbyT3rpXa9Jg2mlD9d3VP4o8Gr6ZRaYveRvSM6Vl8xBg
ELYR2O2eAy028Uir7bWSuuwstS57sdQOdk4p2t0wNzOzQno5dqqD7EXMoQPKFPTHUQ2zF7NN392o
t05wurMXI2Irz6/q0AR8bdSEV60ntXgDw4e8UWBEp0hx00eYQ2cZN508B6EBaXjCUenN7ovV6FrZ
C7bvxl3Rh39d7qVIjIWoqJ90K/mPl/uAWt6sKb9djgi7cefbrljaqQ4aQw+9ZeyS7Yn1kb2A00Zf
6vbVRdToualq5eInFNJTJ/rS6oFzIMXT4GlTxF8Gdq0b1a5BS/GZLFzFqrdi9HCY06vgNDS4sw/o
Q+/qEYskxR+7VRMU5ssUWn8WCe4UZXKFmswSeyZhwNdYRFZ+cnRjOEqnXenHO4f4vmPHYf7LovdH
qCrxLOzTyAPCWrX7KikfItSp1S2cgOanJt4x7R6rqIeyVfNTEFcwDD03XemGgQLifEjT9j1BLmU/
diXGgWMTpWcNxfFlZNvtRjblOHXuSEdBEbHSs9sNqqFauXoCCq/Tx6fBI4sQ6fUrDoQlFfLRXIFG
mhMKCG6jyZ3cDzzUXswmWcRm3LwauqUevMFRlvIq3xftMjWxiZa96uuIvN8riZbwmCY4qcHxbli9
R+lqrL3iUIeqtSKtGWy6hCc4GgOdBY+RHZht3E5zhLprALlH8ENkSTqq/3FQp3t9lslZsfZ2Fk1f
8XxHo2xJ9jF6dpoYZBZeqR9pDVLPs75HwBBIG9vTo55hQzsMhn9nmPDZkIoI14oN596scvyKJtLN
VNPRRzS/9czClAZ9pC2xTdgOXmHv4W5bpzp0y5U7JuK1EuZZvpARBrsYLiTWcDxIC3UCapB70Vme
WXX5XVECm0LgL/GyalwM7HEXT0l97gaFDWenmt2xs+r+KM/aLPrrzO5N5U4NgYoz4DP821Dc0ftb
b9vNuipWQWIypmwWt0G6c7GyupXNej6g+1JEr7KzmOEiebgYEyd5ksUvWzG+slTK7mUX/gHZSuBv
sZWdLEGS273K0FUO6UA5OYiFf8HEzlxh1AS0KYTNLmPefEbefa2ognIxLoW3eOmJetdRvV3IEZ8X
JCHSUq49lKA0/3WTMOW/4oSI/MwvI+PyqrhzjJUbY0cuO366Oy9onMNILa5sJdrnOnPuw7EDCTK3
HC19VtTQPcmWXeffvXTW5BjT7tnG0R2vyWI6mnOzAM+8KA2nBzrBlSqiNUvhu92hrafuOe6CcZni
k7eX15LxxloyMqadvHZQmbDHPjC2t/+DhsKI1+GaIK91KHJtWl1NNrK3jz0T6OPsr1diwVmlFhaK
XV+8eFa0m1Rhv1uGYq0SwA+Qh4LiCf7g5RZHlWMVs58/qkPWPDiG+Crj8j7hWKPO6TbTxcrgXnfN
5LwPraEx2zbVOQhj92QJ0yINoaEh2KTDqh6wlSydoL/AwuwvykzPr3hMTqoL5OxH3BRmsKJwabJC
Y4Ts8E0Ns4oMBZY55Beq4iLsOp4zzEruZCw14mjBjGmuyn0TAf7WWMWvS1eM+5jC5lOfT9em6vEJ
asgFjnbdPVk2ZEQcAo793LqFAtRMKjRnZSuCr4aXedLfyeboRdnaT4Jx48VgEJ22tTaZZO6ogdcu
ivkU8/iNUXXBvIQh1s7sHg1cb7FqogAQzozD1aZ4m7rTISts5a1hSjVTVuRsrXeIjPLtAhH51qTu
DhO1/JmHRH2HQuzssEscjaA/RlxvVO3R7LM8WI2XoCy1u5Bl9p0OT8ZpyZALJu2F2Q/VQ6Zk7i4Y
o2E7RMn4lIrhD1L/1h+RxTyCXsKXvDCSjQPy4kAyPbwggYucjBVbfzjZg6UO7bdGYPFre1ZycjVA
AXUN6lWxU+MObYR64bHuYZqjKQ9e3Bt3c2IGuP8c/OnUlVG9LdMN9WE0H+f+xtTipTtvNVneLzEk
8I7krw1n1dtquAoVxV61aWOfcPBu2fNE/FqCotx1um6Dr6HDN2sAo505QFJkst7JIBUt59ZtBgFk
E9fqFgNKXatWQ+9E1a3pAe9cczsbS2HhNTYps/HwgblLhU1DND34LhtORFZOsiUvoHqoroZ5q6oq
RZuysG2XZVJXFznE4xm2n3LNWuioAT+Y88EXiG/4WezuZVPv/OQUqDsYzxco96T1qxcT9QV/AXH+
QeW//Bb4cYxdUpg/qnBX1mqKxUCBKsve9qZgz27JPyVuiB8SuZfHwC+VBT/85r0rk7/uKKiB/OuO
NbpZW3fK1DVWoWJnaDGaFlXlvSLE/FFZenUJYBJg9+i+yPCoq6RX0sndOvOowta3pgi1J3bbE6bv
wuSzJt6hj7sawHIfcKaqX7N0Jf8Nk2M/WDpbXuh0dl7AxU6Gn5u4WyoLilDWMh0njJZ6ozpGCoTT
zTifdrMVkDzUWmnjHcKYAgGUZiGDn2N0lHu3ZpGqyzAj7SidgTUx7rKGQlXEb3JhgtF8Hu1EUAea
4AH7ub/uq8Z5aaz5G5R/wVjMPfl9+OetBWhzV7PaWwVGm38Zy7RhavWyve8p4crxvG6jlOCuhYtT
V9rxpPL6bstXNn/NED1p58StAQVmFRcx9p8I0V5N344XWJtNX1uQpDzB0uQq4jihfOrDVvwh1SjP
pODiTZXx1sNGm1Wut/kc10V9ugytVF9mePP1bdZfxvmQlA55dL/4aFM0QGRLxnU/hEVajqxF0V++
DXOTqjwX5qsc9RluRhY4psjT3WdHWZDAimwAjPJu8vVqtdPAu+pZ/LXo/bXB1HBK6gGfq3YMHzKw
PEthgUIdKwAMfZCX75rWvGB6GX5kOtVQ0TLruto2a7WCLaDhH4RTYyqlmB/6GOivbjkGZHDS4Un0
8bDKitK4dEjAbEQd1fetgFEiemMmdPbd6hMv3wVDu3QKF4oeBTMqLH1Q38vuGj4ozjD9R80GcVuS
DkaKJ4+xicuvU2vho6MB48qUgtx7LDB/w2iSTztsDi14vFeYeXJ4RJ5lH3d1sKzqPt8xSyG7WEfG
KpgnXHlomqgIbu3YrLJqodcwyf/xP//7//3fP4b/43/kF1Ipfp79T9amlzzMmvqf/7Ccf/xPcQvv
v//zH4atsdqkPuzqqitsUzNU+v/4+hACOvznP7T/5bAy7j0cbb8lGqubIWN+kgfTQVpRKPXez6vh
XjF1o19puTbca3l0qt2s2X+OlXG1EM98UcndOx6fi1mqEM8G+wlPlGRHATlZyWarmeKuwnyHt5xe
kAneWfeio2z1tWc/QXsHb3Tr1VlZInl5lh25GKBWlTm6Zg5CXUaXrNtGL159J3T2zpQ0K9lEazBb
Vk4aHQejKF7bFYjq9DXWKQYlk5Ys5SA17rqVSyp0b2Thc+Zkp6kZqotmeMXO9fNuoek59HEZzEoH
ulrgHWWLlGp1qTRlXGe1G6+cMq0uud19/fvPRb7vv38uDjKfjmNowrFt8evnMhaooZCabb41KOeA
qcuvxVh1117Jn6UpvJ6BKcom09pIi/moU1/kKHYTCZtpdgS+ln0UM2dGHsxOa/H0iT+A5lVXPnLi
Udwefowy50zJj5DqWwaqvGq7LPxoeEnQrZg8ygWyBTYYMkr4EjRJ+5BNDmRexviKV58i0yArcvkv
b4b++5dU14WqGa6m6oYGD8/49c0YKi9t/N42vw6et9ZnNWxtPrB/alm8cWYiUeSBMPhXsHSGYFVR
5PgpJke31Pjv4lwx4IzPV8u2PAsGxIHVKSWFOOkIRDXthhxGwkLAik9VkCS3QzdkEarnMgA5VlWR
U2CUbPuVCzbc7+7kNTJ+G0Ih+BlVEh9dhFpTF7mZwUrQsSv9+/fJsn9/n9irOUK4uqMJzdHV+cf+
049ZAA6dOrbU36aqbjaa0aYbgzX0nnRv8hz1+dkxIvVr5qQUolozJO8fROfATZSF7Cgc4xkNYu8R
WnZ06FJ3XMdDiR1h1Txi0oq155QED10TJftbM5hLLLLOopK43rZKhEFPkLRwVX/0yFrMiO593GPp
9lmZkWdC0e37z2vlVZ83/Wkw18vXlSM+494A7BeJReYFIC93RTb6dzaM/PzWDnTsPnm3trLXmod8
jkNIMLhd4corPruTKM2sZa8L/7/MtkLM0+mvP2tXtzXdFPacZHB069dPqFa1Gt13SPCdEpabPlVd
XJbQSXJciKekY9i/YyF3iryqOxaNi5hBlzevdi3COz3psmtoRtlVS3BJTXrX2MvY7dDBkPGDAuPW
eZyMIQKckuPp2q1stqOVXftCOCSbk2Yzyhf3vILid152a6gzHnIh0LljQ8+axVAp6FfrMaclzANS
yU69jG2tOLpJAV/op9MGYeZdNHkXT61hBUQZ73ifmDvmMOs4DWW8HXo9POdRItbAa/trxMyxwrAy
fvI7UnlkM7wXpeih4g2T8pYEwTdFBaSvCOeILvf0BGftoTK0ZjcBICMd3MYXQU74Is/gFH3nBihY
/gjlDWKQUZO+GO40OLcLitKHwZqCn/28vumgX3qkK0OFWSufhfEmKy/jr6SfIHDbiFH5amkvDbPH
D1mY0KPns9iekLSXp/UUuregbALINw7Nn2ZMjdxfgmmP57RpsnabAKi3PPjxznBGZU8ROEbpW6n1
peYEWCUgNnDEKsA7JkrT3ZGXRyiAloxbfsVe46dTwN9rVOunw+eY3GVxu5JtS1jfIsOvt17e7EO1
CJ4DtS1WJjWKYz4Zzsmljr7U56JAm87Gm4n5yqM431BlNfYYl1NH9lrqupU13ugMksEweD5Whg6U
15nwMHYu+egaWJbsBKQcnfsKXQTTm4qlUaXjYlQjbMLmwXrjUo7Owndbt5vj5PbqCVTpX4csw6iH
nIC9ZT8/iUXdpeop0oAvIm+/keMs7UMdm+BsN7FzP2ZY2A+eFby7PeyYeDTZlnW1ebEH9O7cXA/f
qy6HoOU5CTgiQ3mkHHcyOs97JnfVLdzoQC1tPClepfrrDo9Nyr/A7dyyOOsK/Aqke7EYT6fyTsYy
MK9ogmrFmYzOc1+gsVGxU/fXbIVJgIGB3Y2IOfvrwmRxq2TgR+R18hJ55gYRhKOEv+bzXpODcH7C
j2WdBAlvbAQGb21MXrCy2VastUawwkFd/wQbJL8zvco617awzmME6vDvnxxyOfHLvKRbtu46puW4
mjAcuUz86clhlhHuxopVfFWMKFvaZIW2eVngLQqQ6a0zUbBD1+4ld5z2jnwy+gVz3IlQSlQLczon
k+JdfNP43hfWiE8t+xeWE/XBFIP6JSqLhYwHnh7uyIYWG9nUMixCQXA8kbXTj0YwVLfbllrBgrxR
09NkBukmEVqP8UISboTjO8wpsf2lR94onkGxv8VTf2kUbf7uj7Gz7jEG2ifoLn4J1fwGMI7QKr3F
cTNvvyTkkyXQ97fxGXEJGHZDJULH4S6snPxxrkuuiiw0NrKpjE1+hpW6i8l3FQgvCxjeQZfvozYv
HjHIpsLS1B/jqGjrv/+0nH97zvMMsSmEmXxepqCM8etTpCpr3aGKGXztghYnaC3/Mlm1d43S0j71
edUvGrPt34Y2AD/guxZsZUd7RiNngyV2/2Z2Q7J1WhFuTSNt1nUA0kUHX3KnzQeHytqdbMozGQtM
Qa3Gtg+RiLMLz3EkXVQWXCVeyBfEArGLHfjR9KVaHD1t7I8FZhnPzWiegyqazogS5c+uMD+odzT3
shXMScqmCOo72UzbsF9Wrt3vq/nK0mer5k+6vZW9IbjxtZ5W9cZ3RXoIZsgZGMj22M18ImvWjm+X
Td3XR1B7QC1lRPZ9jip7gYy4w24hq1GaaqP+O5OZNdf3UmFRHyO3+cD8XOziqCaZkqikMGKVoXrc
zUPrxt/ZHuTM2h3texspt2lhGrl9n1fGqcrNcV/OHbJXxrXGsv/LBy8/2J9/poIcpamptq4abNa0
3xd4PVLUXe/6+vso/GqVWwWIWlPpb4eYLzxqJO5LXkXWhi1FdG+VjnVNJ4R3bQQWZYs6eHI2OwM4
KFvg2VSqW+eeES6yGlzN2CNlJg9oRWUnx2ZO8xtDYZGF57iD6hSpluHUsdTb//2X2vh9kS9MXeXr
rKswYXVd135bGsWGWTq6FmnvtuZ9qSE13zfMMj8dhh51PviOGguUyV6kiEvfgxrpV0bmuZcyFfkm
ZnuPkRIapGaWe4fSCa2DCoRm1yXTdO91Q7UpsGa+QD/rF70+NndFqJGLN4p6B+galFAyrR0v9fYG
+L2DPCvUCILvHMt+nP2n3s/Y5zgKa/F/mar/7ccvTNcSjmY4uunOm/ffNkMsTCb27GP1HqXpR5ad
Sc9790MUWadwxvJIfI4p0niF4pG5+ozJs7h1xFHDYOt2QYlGzUKeRtMMItbLcSNvIAfLDpRs5uyH
dzdStB7/gnp3KAyUwRigteL09zf4tzxVh3qWahqTdU8OFNwBhFEBoAdumKjPttQxmWN22Gr3tyGg
vm5NfR7io7myQGt2RAa2zi5VnT4JxzQO0mwIJ+Ls4qtmszMR0YWARVMe5Ng8jW9jU/D+zsIsg3bn
K8Omj0QN3ddptUU7lPcg5Z33QE2wp3cA45EhsdnEmq9G47vvVm83S5gLqItovXOpEsRYxdyB2BDp
4DzIziBr/HMxeYhuzh3ZyNql8UbMwM0gv28HdU4P0RFNxRcDQOTf/0xs+Tv4ZQ6w2A27AFtt2wGE
qP+eGUCyMtHQsn23BpDjZR2S/MJdYB0pvf1SGl6/Muva2gVzU+nBcKt6k93LXh7duPeSFR4L03zK
WDrJ8GiBneLh9g01UPul1cB/OLmhLmWnK7Bh8fipcJh7nfwa9P0T7kTlySxN+970Q7FsUVb+Bswd
RpU+vk51AeoP15R9FvrFU6VUX+SATsnqhdWOzRW5x/gu8KdknXiD8rUJF3JALjJ3VbjBeOcVmYtP
vMejf741fnpPrG+tJ1Yx+m7QFdzIJPHSSS3Sfn7P54vM0VbVovo6zgfoP3/FqsyorvKAVMrPMTn4
81ol6urbuM+YiFBKYk3xy71+v39pgwpimySonj/atnoK4IS8JTr2QnE5ZPu8VuzXPkI3vrbfugYO
XdKpFWpNnvVml9iBQ1lkYdqBK8FgBJEz4tAroSbUmXXpsgHN6wRqqOuW+66g8IdQSMLPRPexi4bu
H0Gfq8b+joVHH7y4efPoCLAvIq9fXAgC95PROI/A2fR17yLuFuJG/Dj6VYfNHb5HEdIVSxYuIMyH
9izHDhMOXkmleLBWGetrFMOqfEoWsvd2yJul4UbTNWFDdDQHTd+KH0IpUu/kN/mTT5EVjLSnLVbM
l8+QvOC3639r/na7FkbfqjSFtZDXSpmVz/ulWI4d1AJLo9xu1l2f6xez0BoKHLysPp8Nc0z2qoUr
bmd/Py5HM3zjqtTYvBnjbkm4uzz1c+9Zby3j1kFuWju6EiEve515tDwrBh9wCuNiakSTDgliYi0G
ilqNrvKQew1iBl6YLmc0zS3WmMa0t7MZLjyPa+eD2rTwW2Jx/rw0slvlJKZ22UejWKNu9Gw47ni1
1alean1Xb2VTHoZMaxd956T7rimmq4xpKfBgBdKTbMl4Mbr73CnG+89Qa0bo57fRJdPN5mJmH55G
qbhOcDQi1Tq+Yuv1Qb3Rv7iKZjwMWnBqRnt4NUtLB02DehMOKT+P6mNmGqiVpzEtwOXDGFxGo56W
y8Q/eUibPbiqMjzWfsQumpLh1u+m4VGUo36c+YeO22Ul+Uk8oMC5gBRkbJcrDmQUHk5a/Ch4RqDL
P17ZBhaP6pC2a0vrxVo2RzcOr9lYLmXrNmIstaXhC2ULY5nUmc8eGWEvu9ronqHfhaJj9ddnO2wi
7Z1pWH29lx3ykPTAPjeuqc9aVn21kKNlT2Or90FSlA+ai3h22Zj9fWw72slrASQBIi2/JQiQpcg6
fsnTNNtm6CnuTDUvnrH+usoB76Hw7UNg10qIGh28Drcx7gfHGcipjMMZCmx6ggywuI3QWMncKbFx
/Bwhh/lFhoua1YBMNlSHxXLlsDsOsCYfzGF+z5LqTvMRkQ9SmonVsOTJen2NWkOJsiaJCnvw0m86
AjplbA3fMSoCWIyl5kM3+cjjpI218yJ1ZO517NuQhN+ca9l/WBSVJbvikmXpuOd5nKJY8aWF6YVJ
34AAYJ3/dXDn5mesSA0+xplouQHh5i4CarmvWPUtpXJAWtno7qkAMaMyt8+BymNZKgZMY/Jgp6U4
Fj3v8lT0KD6j2vg+OTNlSVOGU6qSqjIwExEGm1SQ38ui0cp3eEOgjwI3h0vTtm9Qc60kK98nQP5b
r56KrWwm4lAMHvCwYSx302jUG3kxkpDLHJ7bl15RkHfy4nEt40Ed7ppIM5+LSe0OSW+YK3kbrbJP
akIazMt6pANadCcT0zJgC3rDm4GN8aK0pUHRNF4xcn+Xcc0Huw2+WxobDK/xcBfMw0WjqDsXw761
HFWo5tmoLUq+IKDvdatQUOzsh7fRbJAAKBcxfmvLPnbMZ0tt7cXQ1NNr49cxbk/h+NWMfHjrlfiu
R9mOMokPCFP5M4cbGZGoOJfs2IMFZe5Nn6fVR+ynV2Xo9OvkhxmMaXO4ZMDmlxAmvE0ci1nbV2m9
3SianLXeENRrL0oWFfqJZ9dUMm+hazAEK97STZz5qORHbyJQXXZYZaXce72m3A82OmCxKO9k6DMu
z9Te6/mjWHD+1mEEurKeeLFtNVg4dE3x2UlCZHsMxXseMz0B0ewqFzcv/Cs7HGehQ+GgEkvM8vvs
ZIrgSonyGKl6f6cPmnFWG9884xcSz7JsaxmShxSgDTYtQ3ugFElmtmXJ4Kpa8NzHAG6BvsSgSNrw
GaUO+xx3JfMVnZYXD4++/pGXYfhcqKJaOWOK55E7NPfDfChEhLxDVu1UL2v+P2fntSM3lm3bXzno
d/al2zTAOeeBDG/Tp1IvhEwmvff8+jvIVLdKqYbq4hYKAdqIVBhy77XmHPMsWyYP89Kyczms1LXC
FZj41su2D8eVyUDspfGAaUc5Vao8HXs7LQnQqaOHaaAN7iO+eA3JzWh077UTQeh4oKfot/rT2kcx
9n4SBr5yEyWKI5BKH00VcKyCI60DWKl1O0lvbt5Xocrrp7GGDuOYax2/3WOTEWBQFfxMIpFWjyVG
wTXBYMHW8o3yMdPAWXJVN0mLYVUtdYJErRzo5bwamqa5C2BJu8uq1XblgQFm9L4KUdE+4ktEfzQf
nE6GfFYL/3uiPnjxJH9BCv4tQqL5MtSl5/iVMB+SSq1XuWUEt7j/8k3UD/J5kMqB4vUoH5KRDykx
ChAr5Pm4hqy2Nzhs453Mf3tDGZsLpjyx8qtRYZLdfVeUoH/jpyFVSfIWMbJzYqIRnspwDNZVgUT4
zcrUdBUbCb8AOTLsU1+qO2IW+QEUuvGUlZl2KLxxvJnXyqbgnfKD7BEVcOJIijYBMZXTR9PXkUT7
UnVY9tpKBnMRrj2SePaq3dBDubOnzbJK1zja9hT01tOYpY/wqHQnbaX4ZOd1cFVV5Y2LYfccBmm+
K/DZrA3AlM9+biuU/QoZKgt77S44qUGT3zUZVxDhA7aZN5ulXh1xMy8X1O65gXe7LoZa3i57+bJA
uU+qBH0WT9n3qwqZ0pMORu9q9vpfXhdTYLpeztHaYaMSz2jIXX1H4liONLkksis2wosPanFlVWn9
DC79GWcS38+od+l421+tyUOoNZ8k8J5sh0AQFT6fFFgotTRijZ+nIHk/ybB616oK66vfpwAqzKi+
8+dXStXgr6+ECK5+zir/2ZB86TUtu7+8Eq7e3SQZDtdSgUp0bsYvLfrloUqbzd9M8uZaR74069+7
8rSHVF02KJwhQPq9ztNmXhFIMn4KMwo0wJ9tfFSrTH1K1ehl8qP6CvhPfQq0GAVrXT0MJUOffvRW
y0F4sYk1Rmr9fkrQjIdIR1W0rM6CyS0UOo0PjqewBqlfwSbRdsszgohEZVHENJ/mvWMYXWMiaG4U
ZuUHqj/hJc+9bBck5CwwWgP8Iabw5NtJ7gQRU8o8HHCXpgPJWInxsBzhD88w37r7ZX9A7Aiv3VyW
tVDhVpSOcnIY7eDJqm0DYIrGbFw2tl6lSbOQ0DrhLcUeNK/WUhbt4jiK0BuxaiflAF7TNnfLqt4Y
OEOLRj0G1njPhfhJtYzszoy77C5myoESkwp9V/BbcP2IH2+YpcdlL4qR9vznT1DRfitn0eGzbVlQ
qzFwCYkP5azI5GpS1lbPDG8YtxQIJ42u5MSF0UuBYzWEaUfnVsj60agyvlT8WzHaeTRQjVHceNlX
Vbaiu6LK47uSEOu9FYuG9liEsdyGJSoDJt7Wciitx7zoPskdN+Y21ZqrX1vQVoppn0hq92nq+mk3
CWScAXC4T6UGeWOiBHYxdBJy0Ie/n449pNlbNT+dfn62osUha1tGee6JJ3kakWcvp9fFlB8KusME
cHFYOcspMj2tTinq02frx2vadh0fLTvT3eUoXwD0U7g6HpfngIlEs25cSVY0uAOVwBsVwtxNQfiC
z+Xt8nOTLdDEaAPQtmXb8uARxbPRoeu+nwrOWTnppfEsE6J78slX3OVaCu9tXvq57T8t/fk4M7J/
PJ/976UPzxKHttginaaHKN/WneRtoyAMXSZo0zxLm26VNEg2ou3y1c9tvtJOq65VtPVy2rKj09XS
1VOz2/7cZgoLYNqolhvRT9/RgYPHrBXBL8+X90KjjDWJHlJ1HVp38N9z18iC9kXtxAP6sQARjrRm
AwYm2SovWtnVn//8/f6tka1pzBEQZBi40CnbLvv/0jDKDCY5odoEL4BqwvhgmLtayx4weDWvhtVu
xVgrn2XfEm6gmtq1hKm/r4LJ2GL2z0859HsnRzjooLDiSz4/SGD9V0aMEnRZVevm8uc/WfvYNdFM
W5gaxU1Ds3RLFx8KZ4Yi+2FAV+rzNA6ryJ5qpA886ElB5rNpNjumybHTy96PbfJgEvFNnp2jpnr3
Ymb1EWsfcnMFixVtBMxTadq/+Oj1nVSk8rmHGXYvjenVSOX+paj4gFQiZXZpsMI2XfiZeh6bitLm
oJOvnSfc5A3bUohNZM+ytDwsB9KB78mtCvO/kSBo1ocLE/9wyzSAKBumjp4GhcqvzSNc9CgMsjl+
wOCCKZIyP9Gf8ecgbxbN+SFV/fzkFXjOKWDvP2xfVpcjfh67bEtEDqs10cn6m5/kw3E/V3+em9sY
d3A1RTBh9f5OA25+DIT9gnGAGkitjwQ0mL7YWHrN3vkQnKDugHP+ZtmEWmvYcyWdYNOyc3mSXibG
qbZCfQeObriTi7IHpnEjopynlDq+m37VQm2ZT1ieRPLKwEEW4B+XJ8FhNl5iouOWnaJu47VX9PrS
KDkm1AgZctKej+eHZamp9dwBs9yuP+zIUljtznKgwU/FVRVAslVbmOD04skNtLB7MBNjvPCG3LVp
B91rfiiHFxxT8f37foPSKIPk+rTsQ5yhZllzyhMyb4yygeXqBwqZDZp8SpTyx9KybXmI570fDl62
LXvrRjf3wodO009+cZTtluLDmNwKpSioi//rYdk5WQDvN7k+Fsdl/eduOQJpTNNgoElrk7crTdJG
m++8yvwgo8uIlDa9WPN9GHlIfJ6a7Nq/34YRyW8Ia23pv8975zQfEJwZnUTUAsuTdGUq34p2s+xb
jgrTqdpDXR0ZqMz38v/0qko37kNP//GqUTrIrjUIpAjpNEHQJaAxAbn3UqNkwZVW2FeMm9Z1We3V
UXpRe6r4GgCGUzeo2TXNmi/kC2sXqPL6ZVkyPJ0ZICkZRlnoTBMnxCXLjoh5PjESdbleVn8+LGdU
cF1/bpJpPjitEoNJaXrpjMAFGJuaWZtANqTzsu3nQ2D4gesXYXKgehwfYXiRADgvLQ+15I25syzS
q0o2sFGvURskp8jPIGBZRba2+BhWVVRU6xTMBlQJeNAUuQaMb+2bX+bwM/ouu68b6tb9qMrr99W6
bW9tYoNUTfdyV2QVpZey6Mij4+DA7ttLFk0nij/J2aeHB/ZUWI7X6NrzMKjGuhX1tF1Wc8IBHX0a
42sZ1P5TxYhFsRP9OZnGDsPyL2cZ3U2KSYbhZhNRF1Drr/yaDyOitWfPyKtt3jP9yfOggGgZ3i0H
QHobHTPwjJshtLujKHIQwoNdfEUNOj+BVUjWKkMQdAQspN60oz45yw4kULdUSprHzvML6DIAZeMM
9XpoqYflAFHCpJYounQWeaqFG6ee3j30NpNWD0YbM+dqM5twvgwrwImIh2IMbAyZtZ0XqvqTXiM5
mndHVoya22C+kvaVsbYCMRxmcTG+L9BzUiAdy4U4N8irzASetRgz/CLeB3WR4su1m+OQ+z8MG+rQ
faefUNySgTZeqrKkPYUE86XWp7USNtIV3sJ4N9rUlQo0pLs4U4c7Fcribaufln3LlkoxC1Q3geEu
q9QubnVdNw5kKgb7OtS0TSwr+acxqzfLe2EMbecGzVRf0qSkhTcK8f72AmJeZVmevSgaP2pSeeT9
EAzlvSDwaTkzU2IQaIXAk1AjwJF0317bwxh8xqvx/kGoHpC93oLRqZHVcZWTMnONCjCC1IG8zHTY
pnWJTw5za2m/L4zLAklC7wv/3jXK/z/H/P4SPE9Wt9U8LPj5EpKvir+5Lau/35VJptJkxJu6qRn2
x7uyEH5jp0Y7POr6ZF3jpL0S31G+KC35mB2Mlu2ymoHtMCqVgllFZ9DtW0qQY7/ycl/qYt4es3Az
gHiYBKUISfy/liTdtBlljNF2WXrfWxp/05oEU/LrtHUeWdGWNEwCcpEQaR/nPMwd6rJAQ/2gVz3g
Tai7cqUpO1MHxrks/dxm/4dty3F2fiU11BmllK4UzJhkH1KcPnRTSeUxsb1Dpxb7MZsibasMnrkZ
W+487+uk02zgGcNEGZKXrm2SlVZX5qG0AYqK+j4ypYRRmZHtwyBMuTyzGo3dd9IXlRusTBqmv/D7
chQVgHStWSSZLauV92AiaXkukAtuutqqjEsyZCWsubB4VlvGH3XQkP84r4ZFvvI1r3rw00m/5ffH
mG8W6IwmyUu5TeJmwEzPir1kG0ByuvZ0eU+mN2yWtTFu7euyVLWWDGWMPL3YBD/tLBslI32BoOXt
fx68nE+VaiPPp74fu5ybtNyNl43dQOp46Gu4ZDXF2/qhXDJW6YtnSsAmSoAiOSz/ksi27+hc6hRv
w+6xazIqvPyLDPIKXDzlA8StzBQvRRp+CaIp/RZO0Yte5TrD/sHjC2qhbCQc8mE+IOQ+8RiKkktd
byO2nodL74vLGEodYz5ZZWxrV9f4I34OrCqlLTz351AKQimZC7jjtlOrpxsrnMo943HrgTbxraaF
2pdCeDHERF+7aFpQXPyy5iY072iD6VLww3q05czfm2HVbcqeC04dfVv203oO1lNCJL3eyHM2g9ev
NYb/lyRhXNErdvFFtaNnXF4dWD9VHGjkSqtlO++6GxEP/GlmqW771qy3ZmFLnwLgNcsBCflRa7XX
qgN89eghCynQzE8o+3rlWuNknXEPa9e66GjJzDtaj4YvJCvpVvVq7zilabkyUmHfRD0OF7ikT3WV
1+DLCv9RMDcofGV87kyzOI2VDj9pzMZnbB7hpgm1DEU+e8MCsKpE9NNl2VvheTL17BnK0nCpiE1g
SsJRcThN29GXgCG14fTcRG3sysTfHJeTTNtft6DbHqS6l27MjCTZ5YXxvexNO+hWy0mELiarxrOM
PUiz+lxFsFmmcULYUc+zpjDSHn+ukhP1Y7UsvOpIaemvq8vesKLksJzbzOlKYelT0k3pPdo6jX8R
eIfQ78SPRW593ZxPXXoHBRu3tP5t33KG5Im1FhsympB9nHme+FQOdQWyA+AcAkxK9jENmk419kk+
o+m8QiZXyoyOxeiJ+3iy7t63J7ZB1Q2FrNUM3i2j6ddle82QxE1rgACYlpKbtCkaJ5ilJtJIXEsa
WPrVmMr+gv6TPIgIrG7XIqwBzrs2s8Y8vC+SV2MelnWPZsyW2E0YOdxkgeHo52wEY1mXRPW8bytL
4xzKk3T4i7hm3uYrtyNSbY+LBcNXVG5dFH6tev/OjLzwtevLLUnFeeAU6deUgPDIKdorM2MROHkc
QbTwp9d69K5GZfVfSd/5PlW58qJO+gAVDMDdQNnbgRIPZtczTZCCCTMIDGw29yHZg6fZWRS55sXl
oGWp1hqyoiwrdZdtUoVlxpECniNdnoMOQriF3/m27P55ntUTPRYEU77uvHRwbDDneE1jfy0ZpX5h
jivjZlWUfWZH7RmNFpg4EdT3UsBY2Zqq7jOkuKvno1Z0pJWfdd27uymcTU2Ls2lxMfl+qhyDCeXP
7H9qRqIpDC3Nna4aTARoPFDsw/5QkFln+xEDEcysKk9/A0GtO/hB/UmZ89mWB3t2Erd+eiYgXjou
m5ZDjQAopAfndPXzWDMgeVARwS6JKrFS1dG/qmkzkV5ljCTTJfq5ieRurdp59kAulor3VvO/agMS
mJoxtNPFxSoG6/MtH+KZwKfoj3YI/HB5pspXfjxTPge0aoakbg2pEmdKW7kIg7M1ryQMQ89pPyWA
3foy3NSmNOcisMdM9AgfIvmcLkpIqiZRs2MhPQ3zUqSU6ckvqmaXk0D4vhT8e9uHvblf92sZKz/q
APlgUxvFVTIvBoYsHyTBw7K6PAjNyoz1+0GQDYVK0AaHWrGhuLlShDcd6M3E0pJnJD/qwdLbeqUa
WJ3hZUAGC6gOYFdLb6xEI4d13gEPrVj1dmsdSj+wn6qkdRNDH8hIQfqf9d24WVbRfe1JkhMPZPtE
tIsxgCXQt1vyXHmrGX3nYe19JrQ9dNN8BpRJWrXJkjA7geVFywx2d1tOfner2NPoBgHudTmh+aDN
FSZ/rjU1fajvrax6/rlpWbLKXl+Fc5qhTOCPEqfWiURyi0k/vjlIc8JV59Vl2/IwFYxcHDyHRERa
wPkgBt1WFMBchX4YIN0ClMKyPs3rQ+2jYlrWuYv/a91Pq2ddzmB+ZfInGf1wWsnZGxNEoJ2ZYL6E
0CCIdeMOrbCxCawiPBpm6p9ba244SU312OYZ9AvIvq/t1ySJ87dMRUNaVar1KHHZQziQNGe/r9RD
bqbxNinb8o5ZJ4iPtEy+dgRuLmcpXXH1R65WCPc8l0vr9s+VP1X8aruhS6jbpipTFraF0GS+Tr/W
vKhRBp0lF943kc/4g0nzjym1Prwdb2rt11/TeFp/Ei2Y64iAdTcOz6NKNJ5SYyuWhBJeW3XYk4RE
5F/paYzI8ksYVfW+tVeaWYTbtMiDuyC7S+Lmmmu+fpAloR2oFhDokheJG3YtChgdswGzJn2VyyPU
ryGRuXTwdDhoYXxu2mdFl/RVM8Jvo27XbLFVUE7WKqwiTUCshXIwZvGNKeMKAij9SVWAa2Xap+gV
5ax2M+WPhNHZKH0gGKv0N0mOsrKTrHjKNq3aR8meCCryaWDitRc7uqmpi7FSOprRPUUPqN5qX1/F
SBKX12GzCaFIHyXZpOUOIdXJyGndpChTV71HPpUVJK4nlHyDhUve9F6ibSbxrdXVbN9Ralmb1Mdd
Ach0QwV8cM2qYOwt2r03hckOLy5amQndUCxyB0Qvhk4y1KSQP7nO6fHEAoZzWjqDHE73PdDoSCK9
cQy452PvhSmixuYaHZO0RnhXbEbNUp046Gndx025kgGykfwAS0bq1S9xDrKvM7Jynfle5khSma5S
Xy3uItSASArUMxBr9dzgcYqVsCWRIXAh3AwHBMf2kQRDwOc1Bil6hsF9jGnSTQaVkiO5bogQy2oP
h28FD5NmftTsJzj2wBoKxxioGERT+y2VS+2EfOarH2hbM2DMZJR5lDleN5YHquF+46enVNOfhsjQ
Dn4jm6tYgO9l1OK7kWI3ZEcaNT2WB2Z16Qkzf3oquUiPAdDXFkdGFXnFfaAXD0I06UGEtKo9/Uj5
+goWy/jEtXcfWIS7kztuBdk514zouZKSrWL2PaFWYe3mtCNvdcR0XaU7SWCifigCAuBI0MMpGzld
1zXn1jhMyCDWM81zQ6jvuU2s6RzkCFQkk6441qxT4ZEyK+PI2piDLg5FGT3lqdefvZGibAwzw1Iq
b9eO6q3FfNThkmztwZYChVaHeyWq2svyoJqQE4cyI4IvqBBdlbJ21MYaqZxmngq6sdceJcpqNALw
/SYxtIht3d6bnEY++6UlnrAfOlYQHEuq2AcplYb9aHcvKf7xs64OaKM1PkYNgauragQLM6NH3Ih+
ctVVABK8yVK3AyPZVaqabihp3+S+XKuhyu1lHIaznKU3DZ480unR12KSB48xas0qzlqC0NNgTcHC
3ia+ma+AKK+Mwf9iqFr3N5c15dfpNlc1oQhTYPekakAEzEclMCSyzLQrO/uO7Eh9zkf0VGTHmJ2E
IacxJSZdmJZhSK0LL8Ja34nijdwMcxtwRyMnJSY+PY4PMV32NuxGXMP8tv/myvtrI5s/0dSpBiBX
VlQ6Eab+wamiyGpSpWURvQ4kQ4H0JnOwl/PbMlFyMmvHfqeapKgU1IHcgrnjJlFqR+tRWi0Y4WKC
yhGNQMW1ZKMpRr2h4cK0JWzS21zO7LU8Bepmmq+1WdyHrm0k2lpPBRlAefDcjPLfveO/VmmWdxzh
tSKQ32MK+c2+SS3TzmOcbd9TgGYHmIvGEcXOihz5iFCmBB4WYS2ek+F3dSjXeiSfJ0SaqxbOQ2G5
f35zbeWXcsvy15DLDiLXthWazR+9+wMif7XjgvLdZhYC96StCPDOXzsrmE1LY7OadDt2jAhSizVY
b5oUf2ubZji1vT3tc93alrLJnIWy4Y6x4XDwpADBWROaGyUo4cpP0CTbLviEBky+1FNwiWtTQdzR
hee0VZNtSxKHWC/lD6Iqn6U89By1iB7CtrznLmav/aJPSTRLxLaStecwIegx0qG26UYMNW5uMESt
3fJ2ASFqS0NeK363T9NadQMhd+7oKxVZXSY2onm1MoxkXffm0cf6Re5D6qQDaZCAOt/sJgy2Imxe
1GwCrVjkd7ml2wfVVw59KN3DBoueYn61jmLZX9McWKA2tvIRXY6+y3xuILmURFvhqdWRX0o165rb
9k2M+pXrAS64KlmPPfzYyovbkyo3DZpam9AGuTg2Zduck5Q4ZsPPWxdecezEshVSJ1JuCE+Q6N+E
JJXW4/T2589f+W1UwzeRFp7gl6+rpml9GNXkkFLNUvjZ98yUh5uusgvitTy9d+nr3NeByrSooKqu
zt/OosyDW8G14M9/g/rbd3Du/aJR4Yuo0VL92AdWJLMesLNO35U8+UaqW3NCvZFAl0t9VKqQYpbm
tBpXZ4QeW2Zg/j4YlWFNSRv5c59bm1CoXwkmaM8DYbmgYUbpmMAUiMZMXvV9p56mnljQP//ZyodS
5XJhImZAty1Vsede6Ad5hhIznUTXZH4PK758ciy+2G2vrggeBBLi+eU+Mw0kMlPzJII1xfs98HTt
c24Ne27dmFXJIWQQUvQXqSscqq/2oTbHxIkssgkIM3AVPjOGwpbyEJaKvB6DfAcfSl41tX9ULNgT
HhGGRp2uyE8x9oM/1Ssqp9a2t6j19U0CZyUlL5RwphnznTx70pBtzB4ac0Cv+lgiH12XngeJxQ+7
k2mM9HNoI2PFJZK0zaPaKaPxa6bT2wxwRLqxNLbr0R/MTS6sgHlo3q3qqCtxQ472xm+1TZCL6lbr
mxTvfGKuB3K7Np6uR4xIbEarwu+p7k0NfjetXFW637hewcDVjr5gDAzq8quk6+LMlV2sJIn4XsUi
OLTEpu6YUThSC/MesMrZ+14P31rGfbiWlrHzMO5B8Ba7om5QE1N12TJiUIhU3IdAg7/JGrG+AEK0
qiNXK2+CvTH32nSm26RfhiRMBvq+7v1h3YMw4xYgsnsbKvvO7tpXAUoxZVCjKjsFQ9xNUTNSvSJA
Yn4no5s9eOPJVot4F5S94oydHk5USzJXlIk7En1+o5kSsbIlLMtetoPMoXMh3YbZp0xHwEAShZIe
ydtkbJgpK79/Azae3te5buz0rp7chhK0LJQbAPdzzBFuwnxq6r+5DXwwBL1/lXWwDybldxvs3gdD
WCt7Nr9L0/tuVGHAaKrLnNiU7E2MAmmjyGFL07nrLoYhuovuK+R7Rv4xT7C2M3jYDHp3382BgzgX
H1I+lD//0n6/QDACsIWN4EAxVPM3wIym9tMUD3382oftFdmwcq/YyN0rFMaux3V7NbZVctNAQ0Mn
0bmKOuJIUyzFbQRDGEkj1buulfzzYLUoaGNTQwQZdfdm/2Dn1tfRH4sHn57/34lF7I/3VsYqmkon
RtMsW+eX9+uM0VDCOq2JLHiVfMA3E0jFPjcfmyTixgW+dGMM6uAEkpfv8ezQHkIWew9t+MZM7EOm
GGK/TKY6WTtL9YBeL9urPWlZect8RyGfwvFRV5pNX581pdhHFA63iuXPIA6MNRDT7EPVT7KjefWW
aKBvI0qxFy22EK401TlKvWpLbTh+SLuKshlXn6Ydnv/8yX1QsC3fK0tn8mbJQkXran/Qy0xpCxFg
iKNXK1XrtR0bPvcTD9t3bd1qYREfjUEx1nilXkeJoKh2OEhjLY7pUK1xLwEg7oOzNsjVSaRBAd9a
+WQSXH+jWdKexMJOavQnzL6kQWLWWKFeDJ2yTjqXogpMj8gvL1PmfW7llouax6QKn+ujh6/nWLWw
yP/8b+X789vnjf6HW6hq8SU1FOPDj6jqU1Fbfpa9JkLIK5S0/QU3sE3Qdueb+5BBzzUN4xU6mexs
T/693gRvXjmpbiyrYpPotn9eHnKb0i7kHiAGAmUldquobeNbLlXevrDqFyKYh5NEuddq0nUoVRcC
lQcADJRHcTdedP62Gx3gUMh3a2frPpn2iaTfDLT7LnH2Epp7IjUS0izJcYCHk9maIwoLu6usPZZG
u/bo0WuxrhwJJUfL33QypF1Swlp0Mxn2+MLkXkLda+f5UeC2hIY4tZ/NzQ+mWNOdSDNn1A2JUJMU
BAgGnSs4g+zUzNQjP7VLIuwBgqOl4Q8TrfQkjUm5okVxRb+YX9ThoWmmcMeU06dOb2DqTrOClOEu
cRGCq+6kPTJAQeJZ96+t0R7tsiLLh6s1MHCHpmJ8TRjUOROC1nVE4omTzhx+Q1REFZfZhRGkfbSM
PDzSxMqdJtbFTgm84TBa49sQtipdh0w5eHOiq6dmr0FbgnCgjukQGjCcClI6vJJcyga238ClcCMY
pmCRo+AhA62ZS6G6mCtwXWc6RM8ch64CKhYlT4ZekWk5J/CqFjU3NEN4Y5RjHYz1We/eaNA314TR
gwMeYw/rrd/qXhU/IfQ/eBU14nz8aiWSf2LSU24GH6p3hbTOiUaoQ9TG5aOYH3BIOyS0FiffK77C
3nmt8IHvlFxcADvrd3rbDjsTmmoPl/aqhkgqB5F+y9rqrBtQ6RvLv+nJ2boBlurWSnpHckT+Zvrc
C40LtX3zOVMmwxlpPRwzWb0MQlHvRyXYjlYR3/TMeGCejc2OyxL17T7oiRAKcNKi19sZIaV/8KTc
jIvUXkfcyo8o3sez31Kqmiy7vvHJP/ub8aX52xjXNBShCeaPpq2gN/xwHe5IpuRbp7evBvExbhyM
DHtSfFmW3XINZchwtaySL2S9UclyL5zIB+RhKP4qIJhxa4TTt3QIxTaJAc5HAvD4Z6oepgMmy97H
0VyhYhzP/e9EQiRmEFB4XOL8M94MJzaynvQXz3BUDZu034/WSvFH8P1pP57k+nOcZDsN0ecdiICc
AMGsPUOvEpsoV94WGgyukS3ZJdpeDPSAwJfFL2ndJSusY9xF2oCJOa/Vp6HY4IlRt5gH8Ib6YX7s
gWrFc95nVlftfRupijt1DymdL7hrQ7SWM9BAwZS9DhZKI2Pomq3v0VCK56+wV4WXLurGc2iIm2Yq
qvdZ/f/5hRpXLxS5bzlYMcRgzYfV/33IU/7/7/mcfx/z6xn/ew6/0ZHM35o/HrV9zS9f0tf640G/
PDOv/uOvW31pvvyyss6asBlv29dqvHut26T5F/1uPvL/ded/vS7P8jAWr//zjy/f0zBbhXVThd+a
f/zYNevyGQ7Mg6t/8/XmV/ixe/4n/M8/LnnVBP+1oqLYwHt7f86/nPj6pW7+5x+SbfxTMFITJkZ3
TeATZOwBLnDepcj6P2UdCAs3Dczdtsy0JJufFFSf/U9cJihDQCCqlLBNfgk14aXzLvFPW2MiaHIa
gxZZU/7xrzfhBwLw/dP7z0hABeLOLzdD/Jy0s0xDU/kLBfy5j4UlZk1FbQymetIga8rFYXlIaCwz
pIUrHcqmulXtsDhI3MAPXaxi5vq5vmxsZJ+Bt5QZq7rz88MIunsCDABVTFf2OW08nDYVWawxtmQ4
Gu0wrZM8sWJ+mWl2qOJw4CchXUk0yg7LQ99bcroLyeTaxyMtFSvDClSXuDHpghyWdaF6eLTKYEv3
jXB5G++4m94hdYWxFaRPSY7vf9TuSGWQd1l3IUp1OsR5uDZGRey97hpLGZO/iNI3or7H2p8e0PG2
p75P99SRGQGFsmOMFFKjgEqZSRil6+vWbR9GR92jdGLOEn/CN4+QQJoV4XYtQSf6rlGUdOWPiLRz
dBUIOcpvGgFSlOjNm0IzPpVWfFeX/u0oN8+JKIkcF2XBv5AijjX5rgncYEvYieoYUGzLrC7cJrTf
jGGVVmnCTDTK2WApTlY0Z5vJLJens94I+NWTeC7T8Sri7FaBiSQKI1klfXoLIHiVqQSTTfKdISPX
strPnQ27UdPVfjX4PZWVaNrOT0j03jMk0QNXJkJl6O4I6jNO3A/k5vj2uEkJWNyaYiCqKidmoM/u
0HQqrpcr0KNov0XaKWiyz4XPuzqYPpdwI5ntflT2wuoFTsODN5b3SlndWLX5aAfKU22ZJRfbaIce
6gwamPedaBOzvFWBJks1MXV6504DOtS+ilbQar+X6E8Iks6+41oY8ipzkslbJ+h8mr7/1vf1N0vz
EkxQzQZKcgBreaoT4Ibi0PrhZpCKjSaHAzNyj3mTsa9kGt21EkBazQQSaJ0ekWrYsKzQSQQtcRT+
Ld0mSqzKq0jmgPiCYTgliiYbFXrV4i31E1dQGowav3RaE32S0ReY+vhHS5FY2YnCe2m2fPGq4HPY
l8gWzXzcVGqjbczcCcvEdFHNfIWylqyqvrpm2ade1lLHLsLKVfg+MLbK75VnxAJoY5TUnsPONzL8
MG2wN/P3CR0i1SnrFq1G7SQymFF1Sm7CZJ/1EjE5+qpL/y9757HcOJuF5yvCFHLYIpIUldVKG5Sk
7kbOGVfvB9DvYbs9Y5f3rlKhEEQCxJfPeYN+Egz9Vh6BCijw0G01EfCl2OP0y89VQoaVNAXLFIwn
TFEMYOYwX9T4pFTct/NCpFDMnlu0WvCrvOkHXcA7cfEilNTsqRhANdbyT3A1d8JwMnqpdJpMWp3a
TA9IWmSOasYVFULyzbr+oU36z6HqCNsWeD+NiD7Ebf6I9Mnqa1l6RMPtVgE7YFcTboCyghneODkg
HQwUEkArGWFtNwgkADE/ENZ+ATw8IYh/aMnIYokFUExOrluzf5oyMBpIesBMpCbrMin9Us+f6z4y
7c4pSI67eQXFrK/TQ/sIjmGLoxvEGkBiLdq1tjZ4YWTMjictuu9nJsy5eBUPjsZLxbAckHEm13Ze
L7+5wRvmG3cCgVQ7a5NPtZiPIqy3sGsfmSp/sp/Y3aQfTAHJ8TnleY+wJjOo5ukZvMsDwWOE+1iB
rRiT83s6LaKgZHOikWYzNkrQ5El2usUSAzIv09tuCytFze+0F/COucFE9KlvxQcLAKnTS7TpEYTb
EF/nrZHbSd7d60ryjASLL3Rw6Zp+OE7CBMUNH225XB4wB8wZJahe6fuoEEEsOv13Z8KQxN1nC3nN
hE/FRyulMiPtgysbmrgiE1VrOcwRYOo8QR5gluw6nx56zCl4yP5JqhSCPMvmicaMnCggMFjiLLSr
8HGMx69OqYDsj+8z6xRA/eWNKi+j0wtWwC93TbBpsVUeJxYcnjEUH8Lc/pAmxR1l9UeVNyfAr6aT
NXYj4U6Pdc5DyCBgjMtvSS6f8OMI1CT9PUflFQrOviDXvTdEjCZ9r2JIuVGTLdfIIcVKCmunBgBX
dSM0mEjI2uh0Q/lD5Otl02D+FUqYSSjiIS90rw0H8v6O9aWn9BVDfJea2hek8NmbyZqTN0qu8UZb
PK2k/0M5EPsHYOTJiCEIM8gsVV/CRPxlhKTJK1Xw4lUdPJB551AefWueroxFCp2xWO+ScEARr/Xg
TzY8U+2IxeyMcv4RA/8TI8D2GUic/qwoxzkr7tQCWy7TYLU81JrXDtYpQRRP7qUAAsh9Pua/olS5
RjqMXOw4f5gs1l0Ege9GZBCSrXXNKxhHARQFFM5fK66nIzE2sN0oDaRWy5odVInwrnepaWeddWjg
LKHTOroZiTCH+coNds1fY7mWLEZq0y5XRN+j53lOHiITovyYFnY/NMoh0XPkLQzxtQyxu0TYrLcF
cznOjQKH3BiPctOeZyG7W2KmE1PoaAadfCmEbqxPgaihul4MaBKk46EKG/IEM9+bqaTpZpN4SRZM
qX6ocdFoNANQehsjwjAciftJQWeGihulqB7N8ls0JZETdcpnobT3IyvYKEkDq3gtUVc3lvkXfGw8
aYzrfFJ+1JL2WM4SFobz8JYaYMZXczp1sNuGQS/tSugemgjpabqGY2+BJMCja56re5zqHtQ1hh8H
W5hYnCI3mW+1+p0kt0hd809m+WQ1lt/V2Yc6wajVk/QZ3t2NANHCrvXiqhPEwTW0mv4OwypAv01Q
oUBtF6uILalGvRkBj7dhPzq4fmM/nTev2kQyXdQ4X4vU3JJ87JkphYPfIaMbNURRCSSV+UGv1ZMu
qqdR54HrZP1hzcVVO6GXm1pvwBOTY7rqP/GuCHSjQdN5Ej5BNJtOjTlpGhPdzZTrPo91u2vy937S
iObWaWB2CouZCTyqmAEWiJo8QOhcviL2D4BQrkjplU96TRPXi+ZDUQFMYusLkqRBxbvLfLP5oWQi
q84af8Iyz9FGZT4UVgLNQflRjTTXuDafybcSDPmRjDqa30b4kmU6igBx+yab2F3pVY0TYPqgFyG6
Wa3oCRbTJwOMU7u86L15wpkT5KmY0N9MvQ2P8FOpAW/IkXhTK59rJSF2kT8B1lRs4624GVU0ENDG
2RBw9IiF2j2ZxMvxHRVfBEGk/wJ0YIdiRCqIj4iV+TLXFZRGIvwiEis2PeYJ11O80Im0wfss0Ogf
HyWz/gL2qVji+6SZP7u4ovngrpJB7LQtNb1e4sKVcXAIMROwh1i8gwWAktOKS6WCP4Lc69Mmg+8K
2SzjkgGkLD4Man4kbc/8KIveMLH+TJvoo8nWm1hJH3o5vZFCETcR3XIQbgDJRByD3ES7VlREWcKM
OcZoubTwF1+bx9VU3hGLvKo0zbKlPH8ccv0MMkuxO9wQyJf7RTrdTVX0olUzOtno7GqNQr8L6IHu
zxVK9QknYZQydXVLtnUu8NhXDQFZOq/6LmRizU8ZUKPT296d8LG14ugWn+IJmcHAkg9anv0sJQnx
gvUUFQaDlrl8pXrpiBEx49YocZ5YVuIc2hUzckEtkDDTKn9r5w1piIQ0lWNukN8wTq6R4B3sNQZO
b4z3G3jHSTs6uCXOH0JB4959xA20ElfxMfyAiv8EL4hpSglyR0OJ1Fa76iWTqsjXm6+yUx9SoZHt
PI8/ZnN6JRL1E4j6L3nVXWban4kF/hM5KcWOw/RhEEgS5UNxguUQjGoPES4cHiS5CPDnPgOVuMLq
JCQR2r4PEHuZd7R+UgVZ5RDsSA9pYryiUHUVNs3vuGeIXaT8fcL2TZPMQ09+y17l7F4aagQUWvMr
7klGiuV0Td7/1pIIcRmx/tnjChiWxuCtG2IZqA7jeDWIpgNwq7MTvTiaZIeDBaxUZw6PKlF3JUWk
VM7NgA53LlZbloyUpKfK/B9BbXsx5y86nAeF+J0V3iM57GTR5JQ9xO0qJgieIOhjZM39RGraUSxs
xZDrYcr8Y1bLpyWKGP4dDLawRC1WHLImtAliUaC+YMHFhIB8hqYhSjwfE3NVnWqQb9cYsEso3sp1
jQNz0x37ZmYR1OlOYhb+KA/nppoe5RYYHNiMw7DKrilaX2q0PHQKSsXt0CB7KD2LtfkW1ulZSHX6
F5EGBu7O1RH3yjv0Q1b8EiZBPo5AQeCq6z+hud5nAvrw88B8AC58XNJDNdazLIWRX3UkXJVEFB3R
UG9bJXGyXnrOjNhDCDFownG2x6nAEqG4msOnFFkYW8+3WS0GHwBcGACTyYYLeT10bewnCp4ESjUf
FGzOHMvCzDV8QxulPw5EMSWEI7z4SRAxMy6Nvre7xQxPenFWpsKAc278UFRI9uHoVJNxU/NeoxrV
zCr/NchiIDXjuZRfVHn8lcThz2idXi1D+xxi/TlSmW9b5on1951aG7+brEZQiUyEkdQIL4DY6zab
LavSHEn7SsF/kUM9t8ntLDFeRrCdzMpCTigMJGU44OC0iYXmpT1MIAQTvUztqKqfII6c+lTXoCGx
qLXEpnXIvnwUDYvIlSw6K774LW5v1azTYMExzFtCDI8pe5BXhezEEv9KTdUfoieNcQ/e2dcwScVp
VhPjgKYx8gQhyqHbJtvDDPtu2m8aoOR6vP0QyH0Q19R17KGW4lDWiE2Ey3oYhKY8jVskwopu46SZ
jn1J5tSq65/75/IZ0SRyoZFr9TIhjP1ktd0eYcrU03TcvC/n5loeghTTmsUZB+wbt2fC3ok7jLgK
ID6Yz54otx/hdm7fTLS0oS07HN0JsttFM+mAmxuDHGVs4pKT8A2RlRBSiMXofZxq0cOgDykBXU0L
v8+6x3FBD03PMFIYxtlfv4MxU5IdUTfZCOzVKTeWHuGnpHe7f//acvtdmtZFJDG14tRvb2DfqxE8
yOgTOWkVM5CzWA4P+M8ivTzykrQNdiLsu9umEqIS9GLQSNjNlWiXr87+s/JOgKv2x+7+aWOB4kGr
VcrT9+6aj55e6slhv9/cdbMTdtu07mWdQf9e3lIi1Hal5Yu7v9L9rWQ9Y37XS0Rdtte8l8n+iX1v
P/ddHfbjfaPkVs5cPz40quX20/CwF3xCgibDKZiKcKkN+5V2Jk3fWPnq7q9if0h5RJaKqXAlM9sm
3AFA8LOfO8/s8vj7/aqlMa6eoCq4YYYatY4QCJ4aEVTaEpUit5eXBzrY8qRumyLVjWCNVj+K0JSy
RdZABxADg05CtKz+txv/8Qz7roHOsS3Jsfz9n9+ll8Qic+hRkbHlpXLEWxRtaIXqoHckOR4A5ibf
L3cm3Aek5dJqyKCFwJv/alDfL6+Jb6okMIW18zHckFaPnMo7itpojG/tYd/QRE4yyFTGuP9ZgRAI
uSuw2fX3ZxnD5jaHdeTXOMetDtba5J9kwd9f8P4V+yf3vf96zhrq1Y4ZbpCMpejhhRFLqELiPxzJ
M4IFaojX1r+rz/YPerPyDyrT4jpaDnsNngcNce9Sc9ah8UqDsFRobi3tv95Xr/JjCBjTsUoF0sF2
70vdW9Nrk6kbU8NK38BaW7+yvf29Ju2Hl3OVoXpbjwS32PBCo5n82MjvjEigIu7/v28urfWPKvq9
u19fCYMerC0Osr3s74/0sRYIz31X+t+lWjZQTRAUPl5a+KUu7+f2w2irheI4+l2f8ZoA7+7X1L2y
7/9x+fzfVXA/3ktt3/v+zH78vfvX9f3wr3Pf1bZudIhL+6WqYBalQdyJaqS3cpk8Wb444qgDY926
Kuz/8MmSO1teZD+FLWFqHauhrcQnoAqebtyWa39PnpRwpXmWc6aBW1Jxyu5LUzlMLb4io1qfiDXe
IxVTdTMCX5aMRFuVie1BEUS3boThICxzT+qbTYX25gkovi46+7GRm+BKaxEIgUGKl9lYKDlmCTY/
0xuu7P//n3dLM0QmHSmXLN+0XPSnRU3jq2nbhMlmcLEfh7Je6c6+O8hte0haMZiUeYoQItSjq/1C
FDFQoMnh6wU9dLE1w31jbVXzcng5Nyszr3i//L27XzL3an/5///D9cs3J7NRHdRWTmckQtvVv3z8
j6/73jW2x/nj7Pet/zhxecDLt/ync5e771dnXXsvw9aMAqXTvL8uXj7/fTt5qxx/ff3alpEP5PTH
99ddXs5f//fHo16+picEZk8ya6nLrVIql5SLb3GZN0wa4Tee/tgli42UVbFYhwEtQ/Hf6RdpbuvT
vtnP7Xt7XmY/7GasiEMRmvCQJMyftrxMI8//bJb9ZJSBvu3mKPIImjOMxNsYy8PQ+V+OswJcHoEq
JqF7v4/5KNOYbWPtFSDauk9salu/UqT7PTOjFRPjfb91ZujiseDuNuTb3ret+MSS5lCI09IgzalJ
T/N3TqfZpxB9NkYHtAg81stkhMoujkVvT+hE23gkDgARklI/GGvIFAXVFN5XJFen/Vgsy/q0Hy5W
+16QO/AkYyRbtTXafY+ZRDDFa0ukEmNAqHKJD0aTlXlbilgMQOdF5n/tTqbYdKf633t/nWtbEPmE
HAtiGmSwemn6Z4N1QAsfbzuXinOQFZUjwnnc/2FULTWIG+aSW3kmhHlO+57Ei/ne288lk0wdgGFi
L0taHjv0rjnUzBpfD4vdvYT3Y72Vn0PUt7w9vbZn2xIyI7m9F/Ml+7bUbeawuiZivM3rmm2z7+0l
/dc5vIU7AoPNV7oP798ZuO/9vaDHkphab+J3tBXnXsSXjJy+D0Xfx/v8cmXqVfbNYU/Ggc/AGnff
RdEwgifU9dUpS5pfY1LX3l6C+HRjXncp0f1kWlbEZpmrDoLIG1jjljw+vbyQxs1J3coWwii8o/0Y
TnvqN0X+Q+sgU+RjX01X2Ev3x0V/CzGBPVmC+OfmP50jAnMQEkQaYknpTosw/LPpcVwnKqlk3uXc
0kT9CUmNiiVKqKLWV/enNflUIqs+EoPUUGQaXzUJjgv5D9pgtBfRvjvQhYRyFPtS11HXLyWxF8yl
dOJWYpFqLAsqZbS1y8bYOqfL4Xej7PXKyxZsvbYGthfQfyqqYSufqZLrAy6U7l4otW75al3owd7S
votob3lmCpu2XCZSIrHRQLwnor4YCzYXCIY7qZxCaabTOGpCigI1qTR4BvUXnH1UQ7Z3FyFze8pN
fczt/fh714qM0RFj1s/7KxS39/j9vre9/VBSR9aOCQmwrbUkqWx6XWa+7B3k3nasZbZWZ9/9bkuV
DtelIn5Wm6Sm9cKcHYXS3zRyWFgJkoyZEnD8WJQzrO0mj/wlgeb96rr1FGE5C56+1s97XWrUGj7O
trkc7nv7OU0QSDwwgdhrWry9BmH7jh0v8P+hFf8XaAUASxN84X+HVhxhsXyU/wuq4p/P/IOqMNV/
GRZ4CugmALrBUICP+AdVYZr/Ei0iLAC+zQ1vsV36n6gK6V+GZhmiuJFpVABO4Dv+QVUoxr8MLljW
hqq1ZLQY/19QFdAx+Ko/RB011ZQQH+Pr0ICWQc3/7doyyF2cbKGM4xJ6pHiCXCe9JqRJcRsuZJuB
fjg5mm03XTqTGk7nlkQZ4KuFfCsINtlVZjVQ83JyY3GzuUWa8zRMeVAM6El07QcBW8FeM/lTN+oF
TwzpvgXOAjoj+WggifgTQGUH1kd/VVVD5OZbjjYtqsiZ9Fg8b8rSayWQpi07omfzaz9oGeSvNagH
ZcT8IaLVI0+bFWipFgZhTwjSOIGVsR8j3zMip+2TOmwh5orXm4OFK8hlRpI2/VxkdKoQdO4cwsOk
HpBnwF3vQWhRMbHUjqzbqLuE+6RNysnuAeQ6oUw+JyYFumjGe0WsxF8KANbo1V81ggo70iTnEUFe
i0JkD0fIRBLjWIs4YaqWPzVde0tBixmFWHvZWv9G0FQEQKh2+QaNN12YjZYrx0wH08IIFiFNHV1o
WijJKq94JnsworU3tZKXW+hfhxq5waouSOB+YLjzKxsJ8ckG7vBAtErpFkCJHDT66qzq1DyDU3Rr
IOVAleJrpn/9jZrCHBnGwUmSmGWumhNmVT+JJPe3saprtsES4FBF4qPwWMRS5CedumnL4UbSl5iQ
MK9Z8EW4scJZvG8GEry3AL6jl2k2K6aVWeYqhgzzEhj+pBMhbMgszVay3qjFEBSr8bAkRGCXQtVv
m/w+S7nhKKVo7eWwUlYjuuvIch+LXngQcJV0mir7qTdo043r0DqWBuYTnlwUJEbxUI0VoSwJXnmM
iIONnRJsdkO5R2+tglKdiu5Y519hZeWnFF0hfbOYgJ8ju7DKu0NiIglSAugoW+U+hi5F0RWLnywk
ZEnZ2EiqrF73XM1IW8v58oDzruQqqIgeQ0PaON71mWkvsa3QBBjeDPaMwYms4XywiFNExhsthSGE
59CL+uOUVfULYwnpI9fMo8GtIfv4TJFZPUNVJBqNYega14QZIe2ZKjK51TAdCJE/A+F5ROm7dEOg
MEe5w+AsNzpHRuzzoFsL4nEZ4i9JzDJULexSAeEQo1IOLGi9YbWB1u38NIwRse+2stcI1iOGxHgO
sWBcEJeHjN14RdXcGiZIlrkkMzoUxDuh+KATnflal2tkdvMJzgGhj0TsPpJVfxm6hWXllDqGNbzL
6XiLVD662gkyWllfPwg4Qp3z5p4QhXmTpcCR0jQHMT+KqTsaSHQn6XEqRjdcRzmQECFyhT76FPLY
z7olxtAZu70sIx8kLEE5tweZ8vZIZtPTCIut4JpDlsVJ4L5kWT2yjJYER5FS3ZsR0nJ1grlX2qDf
wdqJD0BYNXuset2HlDf1hgmgt39Nlwa+l4nYAXzPwVy/ytyE9T7o11Fah24J/4fUYH8/aMOvTET0
WZB7dPeShWSnQNDPGEjrqgYKzYb60EAeMc5qj7DyCP7VhtKd2v1ZlrubSEI/K1pueua+bpnhUV+s
h8wITTdG/9szEClyVC0yPclcD2OfXuPzTr4QxquHq9NJElkb1FIlOEIhGs5AHobascEuD1giJ7YQ
4ReXls19XBqEcM282IBOxImUazWna08sRbAxZQcoA9asNt60cEB+uoApIrzk8pD4xZC9CDBubUQY
YLlNS+msmXovWE1E97dErxmO0tZcY93Sl/QRevWEGDraMrMG53ms3VUezWBum4+oQek3iSdvzKpn
c0FasBs1wY0hPLdT8kuqquneskocTFYTkBKGHvD2zceKtEKUgFFWquguXIeHGVE9O9LFypNakpIW
/bg0lI2bzYhd4FuMGOzvSErCUyUPP+q+UO+15JfZz32gF5NdIzeN/cysBak6vKJcY3er/mrV6XUl
5g/CLD70YvNTNQea44hYsoFjSJgz5CVkxk74F0hi55sSQEOkfvFHFurRI8FQOTFijSuyg6msuLV4
g9ppfTtIxo8yltZrU+oWtGxjIVCaN9ZzyRWOgWclswTCWuvH3KR1sErxL2Wt5nNq/IbEgbSLdSyF
pXFNXTkuteSVqTTcGxvFqFk3H+L1QQ3pQ+Us9FAQhsQ0pMuhXUsAMh2Jt2TSblMLORYNPACL83yy
15YlVIeDWqQOZPiNR3DCR1kQxVv8E2wFfLaLmlftCgPh6Vhcm3OHsXeolukJY+9n3YBpYNUaQSwA
QVo91w8AlmHAI9OsqvQGegisCE2P67Yp7ycZobaiI8+PDh2kaVjcXifWv2qrFM/YTdP7J9jQyfrw
obd6e1o0pKYQjb5uwBzZoUnmQRvIVOXYUJP86HxdUxYHtkkF9Hz6XBXtRkwb4VnRW29Qrc/RgFfV
NySrjFQGx1+ApEfj7U7Q9JMUMd4m1vozG4fPdBkwAlE32hkwOJx5U1ZJKP3KRXxVmtrjklqzK4Ri
7aoDQ8WwSpOLPvKTmDHFwchr9DRl9Wop0WyEjQF5letTg4I6Ds/5XV0wFsIt0X0ZVRk3kp5iPFsc
C9d0t6/n9LrFjgqxFXh0Lb5XMQ5PTp0R81zTvkCu5rdM7CQwax0HTuR/BkN3F4kE7EoOPisYoJuD
tUqscJQtS1nrzL4U0QhSwLd2FCNXkffmbSkAYJWW166NCrcnQJYmUXZNRNHFgUi8WgzxDlXxBLbl
qN70Y74cjVH+CBvijroxGNfRKMakigUp0IzMckS1/ylF2nyGKpC4Wl6wsOCXpE9Vg8KgVLU/Z2Oo
fLz9fuhq897XyOxnHcNIpCq611unperzx6THvIze0MSsCqJt8UJ2SvVZltjiktd+PKJoN4szfXbN
SkcW1s8EPIGD4eJmWYeYjdZLjpSoz4CCZBD0CfM3f7Ta5/pODIWgwl3JToCAuhLkRN+EB2lD5QA0
BdVerNavGG8tW2amZ+fVcJUizOPWRkEPX7PcrLMmqBdxA6ZIb8LQd0zioPZAVp42iqFsY2LnWMni
0FCwYZHo16QG/oOAKsMwirf53CBZsNmPwRQ5jhoWgXoJomEQC+BnzEGqNX02lUa8TYvrWLAeEQ0T
jkrSI7AgLZ7agMlcu6sCw7RTvyQIKqyjC+sztq3leaWjn+FizRb2VmZu+qMkRU4ppLLfVqng40EQ
Y3fSHDGhk499iM5BUd9kqvgeo/B2AilBJ0Dgy0lVPcGuCgH6YBZErGHLRyjblT+XJkEApSXoYSxE
ryxZJC9X12XnzUX8sxCkCjkPXC+we3pKQBWgWjdCQWxHN48w1IAJ1lZeX2HkhHv8cNK3jVbp/ckn
pPHP8X6SObZ0zNoHBWcHQlsqwaMmozPls6kXGfxemNmsjzV1zvGMnSOsWbhcJr3oa4N42wzEVBhF
mtO+958O/9O5eUQbAUy0Ye+fRfe/dYgn1M5//Zb9/8JGklmrky/HkU0Y//hvLSsI61w+jc904cYm
wkR/XPlj9/JQEX5+dmO2uXv5NBxUwY62FBwEN97L5b8v//PXj778C8l0Vl41eVaawPvS6JJ3ufj9
C/bPZjWkxEIRrO8b7+cAIOt2aGSmgx4Q5a6xpuor5aDtVaFVCIXtF6qtBux7XY4iSRQynF0utC3d
jbHVMsKehSP1cM71Pa4U7yGldgvu7pswLa8qJvMBMWWCn1uY+LLZz1kKbuhRmcl2Abo96AcEWLa0
4p5rynIASN+JX0POV6TfmtjPiajJW4HGBTX0kgLa8y6XVM8lS6Sq5gF3xCFYDOYtV3KDxTkIrxMS
zswAtRqM5RaI1Le2I2sZaEkROSKw8DIK4cRNxwSep1xFI5APEsqXzV+Zvv1CRegqN1Yt2HPHe5ou
WkfBD6fsvCeOL+fHEUD0UsnnPQc3GDUr7oJ7fmenY/0hBinqf2esv5Or+xXFGFxkvFpYTzxwvb3r
fe+vQ3lZBn9Vr6jRZ23jQ2xPkHdImQlN157gRRAk2vbMLQq5H8Y10ucINCSuvkUs2y3E1m4xp/3w
+xz1zg0HO8iOd4u/nu6qxL5L0SAtSDOp/oto2bCKmGTFD603+dm5tI3rl/lU2tERgJPbuVowLl5n
HKbBSTX/bj29TH7Qe8iN2+CxsBJb0rMVetJ6DB/B5Z2Kc246QfjYetp9bg/+mQyaM7gAbxc7WE8o
mNit97bd7EznDCr8Lmvdl9R0zrOTHV9Kw30xBV+/Xb44MbjcMLfDR8Dza/UTuxche6RhB8X5JXzc
0uFMdJLBiU1nPSVHZsH3PJsUMAW4D/huurDfIMLsxpVOqzO5qBZObhO7VYsz4GOxZk7Mu1g29VNn
ek0QdClveS1rEXTrXaV98XqWTPTW9Whpr6RC5vd5uS2tyVuT/hDLp6bzemD9iy8KfjeAqwU8ctus
d7pxDPHQWY+iDP+0uuHe4XXeR17OTB04m0+RwEaYFKdJz3l22JiBv0vM1CG45y4xW1FyzemF58jO
gxnwGKTb2gUkmD35OoPCMYVPx3zRxkgLaTEz8tjh0FJ9Unwohs0xEQIbXqiKBGggTlcWWlUkJNHJ
qR3dujZZMH8p+E4KPlEgWT9I72PocRYkcI0KbOS22ePUA39WHLU7JblvlDdM/rebzTdS7lIK1euq
+lsaZXC4ewV6RHcJokbQsAnWu+Ltyrh2PURkyo5UCzsaiAV7ekP/BNwOCMOjedscTZDxIXDkGfvG
O/Wl8uSA/k6+J5qPFlKYuysays+EsJNn5RboI3AuNBNt9aG8hsk2XscnCC32SQXR9sQKU2qcyfwU
v+CFa7xrM4g/xbu8t3lh4y9UnErE5zAKeQ4f6BVtS4YH+gFezY+fRjfJnOXz0D2JvodSf3eujkl7
3QueVfxCiVUWjoWjPID6/yyL63TS/SJ7llq/jWY7a67FBzArbuKKtvU7/GKyCLyZPvCmvo7lq/6m
/JHXZ+H4W6XhNNPbeJzz+14+oKFQHGFf22Cf0E+lRo/x7DZh7xWK4jLF0RBU/T3/hjABEvicflAF
Bk3wReOoSqubesPjeFP8rAHpPkvp0eyDjXa4eJRT+qzX9xYx9ax+koogau678o2P9y2Z7O19qKiU
42XkUup4T1B55/ldQCNuQanEpsgG52U9iV+ICtrDK7GSdyk9jM64ZRKdDJxU7eTrofxt5e7srN2D
hHF1ecu904UK6ea/KX4srmmE/CchRLW+pnJFsRsb2y01StZ8LFF9eubH8ZU0CBR6kOp86BevUbca
nSnOIvhUfBx3S3XE7xO2CksVv5uuVIHMzuMi/xbGDfr9QU3u2qOMP7GArtX1Jq1luJudlepzclha
HubK7HBJ395SiViR+aOpn6z6a1B+xo0DOttDgKtqjyL0KwJbrc9XJuD32s8uZPRpbc18RKWvkM8Q
1R00V+1SCqRpOUjDhxLejeBDafJFc59hBUhf0ZRvotg7eXUn19fmIyo/TS9BO6IRY3JD+5bKhcjK
pnHmxVLAV8TVz5cS5NNz1+FgwkTMpe0RC9TsljYJdtmm3AfFGR31C5bWgtTbcVjvrHfzlhKWW4TY
6G0/Ese87e2bJH7QguWLFqxLNt0TzYRuYWoPQG+NQ4FesOp9KPdKUNtL7tCVZ+e1oPdkj+IwgvE0
elvfTR/7RlXiHoF0Gr7oV2cWRdi95PS6JdI2Tu3xKOfymTgTHnjMxmyVXxpZH8ifyY/Cr5ZA3TtN
pSM3+QUWx6vtriVZy5z8ZvHVR/3WuI73rikZAoWAAYrJJyohTwIf+xX1U/zbbeJuRDHQvnsdJBRy
vPB28SfZxl2OYNKZgivtkbdlDD94BJV/1gxn9EjpvJqzjy7jws3pfehK0ZDjd2Umw2J4kE5SsI0c
auSOXuLAXy+88pnOcnBZ3A82Ub4UEDq/wQjM5KzfmhkjKbVe+KFSkX4L74BOdcEfTxQWYRz5Ftik
GnnF0YLfC0wifX9TH4XrX3PoiV+8ugHRNlaNLi2J5rh9ffpCJIVuF7016Ga0YK7SVe+3V4pAMBzc
NGrnw3j3ePvCD+O+t6dX07bejXuGP8oRTBfCrh/TFzvBhK3YNoogkp7lfm8DkPQZ2EUKehsJ0egC
a30SfgAeMW3qhlLe1QDnzdvUcBnM1nvIVR5Vi2ctbQQqUdTfqkNrA7c8oUUYMJXMjttPdsSvD2oe
w4XhhHZ/ajD9cE2M7QLrnla/MhJ3/upkZwNFyCMUAy14Md5Zhp3RcXZisCw5MHtHCcRb4Vr4IeGb
ZvP3kj7PzhcvQX+ccdF0eU1IjUJ2jlx+Pz+Lys8QOp62dqpd1R7pYWBpeHCCkHS16jl/lh8pxurM
8Bw+Gte9R41W6KMCK6XL4l0Z14x+2j2trDjztelHXF7JlB8QfU9YDtxxDRjKTLteeOgJXhXTE34n
UPtrukrirD69aPf6xoeZoxRUaau4oqtE2WI9JGcKns4nf6YblE60PPIlZ34ZfcArg7t2/cavUN75
NRFK9kR0IV/avdcJPrcy3t/a7ozEq/DOhojngkudGz1R7YvjEnnG/SBQoWuPctmEtf34A9unjnHy
2Huq+z/YO48dx7ktS79KvwAv6M2URpSXQgo/IcLSe8+n749RhfqrLtBA97wnmRmZCpMUec4+e6/1
LVZJblZmPvwAhs8VzhtXeWD957Om9SbV0W3iavzlx2Lz51twFEea2myr4Np+8VgHhs+7Uiw7tuw5
pWzw+NbWaUAfuqOKEvB7IKjfTiZsLpulOpN8mRv9qIh+UO9oGk8UC+pmvGa/9OJNqr2Q8CyuKDzK
O/0DhOp6/8S+SVKMWb8zZkaoMF65BOUxviaz045+PzikyjLR94iB7HdrT5+7vrNcNHVKa1eJkxuN
Pfcn4bYaHbcTl1iT9pXVHml+DPRKorbldTBL1UE/ZFG8Rd17yHedsWGoVYvo3q9N43T6Y8X4IGNE
TNqGdvow7xzS7UqzWRqmdZGTJdtyxukcGk/XuX4tcj/D4fg+8saLdAOcEIBiKmBWQHHcdTsjWI7r
xZeKvxINgur9JcvpLG4omyqPbdUcDvJdlo56fmGJMmhLjF/TXprpYKxNgAqwcfLGdjryZXAEO2qC
L4Rdbaq9YFNap6p81gj5Ie7PyxiISKC6NkVxBv6hDuttYALEa9besPMUYr9YzHPUbEgGpDIXR7KV
TxG3KxUxCnj4ll7J4k/lyvtzC09a6Sn5Icp/4N8Kz2ytxlPCiZIbOPQUntPQZfRDTbPeYEdoCXzz
+xf3LNs5dTb3br6dLHe8NuqmfRtmB5F4p9mS6Gfapn6d+524Cza80X2/TdTNpG7YA4uCnLVzx4cP
k3mWRJzc9mC5uuL5vs8i1zU34alpNtxp5SvrFXcAKSwaPe1p01unnHIodOPqpMau5aV+OTo4JNZl
ZXZgOUpo7HWXEwbVyuSI32bsKxh2xMdxwF1tc+Lg3vKj0m0577C9UruBnrPNxwKsEUcDCmC4Qf1W
OmeNTW2QUadQCI9sUI5ymuatHLr5sf2a2t+ckAnhgeleoXExO20vP0rvtctDafgIQHDURUDKIStQ
GrMgq7DyFzugy56J07WmI93h8TY+rUbiwL/mYele8gEFk1SgLLbuWbLXuufU5xNDjqibOL8hSFoD
aXb5e1XuJmNPGmxCQFsPicTJnTg7kFIaPwgetaWncXNtKWwbUK8HOHQcniC6Mv46tW8dj3vus5FS
tXY3fcvIAi9HLziiXZ2Rb3zxyJUJJFZ7tdCIfG0NhjrPI2MGCjmLvI4dnS+w2i/0m2b68aGDZrX+
6n7ZpoyDVXgde92JxYQ3N1LxAJ/KxAUXCIYsP40nmo8MO9sH7AhL/s5wt94zaWF6Em1EGoiULjnC
fULIBk/VvciZGyzPJXgzqsLdLGABsAVnAllJUI9yFd9qYb2FJh5l2AH9t2lF9rUWUORucoF27LcZ
XTvRKfrnkUm3tk+E15TbpnEmKEv1gb+BNyc8l3gmznNBXr2rsvLjYZleJyjSRDC1rth7rfWj66xC
bz2OhcpPyr3JvzA9woRbbETYYv1DF10s8YOBOv8VPfYr9NZUzzoyTk8XN6ljPt4sp90A7FkLE5lT
mx2+W2ceHONGLFz+Ez7NVzY8ImzN+KCKh4TOrkzqbrgdaASw6+Z4cfrimCiUIb7gzN8hTfpbr7rp
oWAbtIsXoUfxbAePwZZD99Rv+kiBJ6pnezHB9i10I8OeB+3W0hhW3YSkhY4nqRNRqb0brD/1+4Al
rAs5OUUu5b3Q2lbjaLfgYc1J/M4UJ38O3lWBJQMkmGkn9/BEf1e7WcT0VOCfGaztqtofGUbeJXi3
g8syJr0HR+vW4RAtV0V84w3bJME++M7brA47tN/yETNkcJ/2rD/cCnBYKVUFO1O2tXHUOqJqGrs5
zMNDrF3D8XHJXlEOgWX2o+gN8jfOrxoLPHa62lZ0RAdHqXWaS/a1KG7/ULyN73XGUd5lB2aVPOCt
d+PjDCPPBsF3ZFeWC3LT7OaT36NLdpGfuiuDmJYcjRwyLXi3izWckT0g3wKViPM6TDzhlMtu3Hk1
nTaEBx+sGO1oJ+AeRrgGDtKFAmC/ox2rne7Pe67diK87eF82CFuPEaub1x1DiZUQjwblwYfpn8Lt
8ph6KcExgOPwwdynYdcabqi/o15wayI4jP02qaiVOe8BqPhoBfMqGjxT1Q5T07u1kTasmWzmXv0c
mq550p9osngyrWERTBEnjL3MXfvSDZtA2hRM2mncMUe1NiK8R85XW7Rm1CiBq2OKy04xyI1Neggp
6K2LcDjM+Y4xhv4QHmo/fJLx5iRu6qeJi+mNpNjKVt/S03TQoJBtc6KOt5jNb5ZI9OkxYjlzsQUK
B+2C3egusyqkvGw6lmTThB8KYktuH6d5LXYFwx83eKt9kQQX1S+9Vt9XvnrsdxhR6+sd374bHY2L
QEvBNi6lVx7E2Z7uMb4bMjuPYEjy34nj3YW4z+kx9tDpY8xZXvW38L1/6kRXjPaJWz+pXPEtPzEh
8ssRTlHWOTVciFP1It2wwpWnOT2X8qE0vaa980a3Dmz2xc4dbIlFvGG0NQqE0KPEoNjyy9NY/62J
pWOx5p+rzpZ3hte+Ji+souIbE7LQx8DbKbs4Yf0+lCo6DBtOdF+/V/EjCak8xdKtVq9zZWP5XCC/
S79UXWazpUYQm11CngpVd56LfKSI9htHJ7Y/KgRhWA8xxMWcrWZCSx6+rr+XGr5oiiI3OZpesSef
mZC8XeM0KWsmKCjIzUjX3CTc5ToMf9x/utM5AExeDSQI1LTmS36EyAmJtifxuXlBo1ACBs6cQbRD
rxIODLM4VTHSYdRmIgzCQmn3D6rpzifZwnYFwcRWcUMWHnmORb+FgdcYPuhEBoNPlJuc0OfXVHYh
u1Pqo/K0rov0QKtfBB3HmR0liRfzTTAxCaQvu8Jp3nysElbUkuwCPmObOXkHswguzIvO0Xb8ZvTH
qWlFGjI3scOnjPzPu+F1xLLskVjY8XNvbMJiq55K7HDr6h0+kUnAerUhG/03fuk/U7owtN9d6Uuj
e+Ja2xQTu+UE805sj+n83v5mVWUrKCZYx62TwH+ndngufvXWZo1DXUDFcZRql7E4Ayi5PdIOkGmj
RF5tZzvGTOiDaB+gAKJCYJVH0VERPvYKlTt1Wn9kgrE1dxT59wVGAUyamDsj2QTVR/mAa9OAuJ8e
0D/RHLLO0UUdbanYZi8mexXRxZoDpC34TgrJS3e52R9bkLAOlxH47bSP33pXoFOkrKeX6HmQ/F52
tcVJbgIyJo7PVv1WPdNS/eqSByotwc/Va9+B6z5b5V7C1TiRRlsuW5aOdI9RLxASZ9iNZ+nFfOsF
2699jvdHHkllM9y7F/0tYhVlJL4pQ81hV9ImRKXXtEe9pvlIBfofrgCnwN/8LJc/msY1VY/KbaKe
eAKmIQ+n9EPm3Bt6C7cINMRNzDMYNB5DgpLx8kv1WX2WX9ZJ2zec7OlrXJALoBZQ6nvGA92DPLAn
j1LlJ7HW/sgYX62zcuDuiHEGO6avXXBshPQX9ihLpd/g2H3GT9VL5a1V2SV4JO04JCi3tgOwzMDA
9eCnblWelnUxYEvK4k0hP5lxZ/9gA0+cZRseaA0YHqYRwVNZ3GwqABbgbewPn9g67IHHh68aMXQ7
TNtuO6FFcNbruGUlCR8ob0/Wua7tR0jD59R4XWijbUTVXYrBRrxxv1nn8J15VWQwV30T7/TYnj8Y
AOnravscvVBCJbzLfFss7vWTec2sTUkNENos+8OLcdZKl774RWElx7pB89NONjLneD8/aS/T9+o1
eVdueMZ3PcE6L/F+euRO/KmT61DUNLSf1XBv3B5VoOH2F6mST5JtnOGwLK0jnNO9cO7ZkbkVgis5
P4tb+4MNVDZ8z5Es2pc02g6yJ4uvy4HY9D3FGd2NVH7oxmCb4pa0Ho1SOHZCeA3XeUqYT5z9//4I
h51ZUDNTQ4qGtQnHUnHEbiB9abUrzb2w0pAGRh8jDoS/v7PqGIX3wka1jrCiP+H5n6pLbmhJJss4
O//8S76+5p8PgcaiexAfO1DQQJKZzv19/t8vfy/t1ITWzpxqEWrLmnXgf35+KjfSLhz3schgpyOC
5j9+CdcP//6OpFBK9MiEJoxmyNM5Dht99N9e+m+f+fc1NMg3/+0lZROUmwzTJrJ/xH9N5DGo3QY1
06K/X8J6/R5/f9QY2Eve3x8xZLaSZ+CJ8NsJj9B/vXz4rx/zn7+zQgHXwT8f/70mz5oYL1O4+be/
/+fD//hTlEei8/cZ//xLqkYKChm2pn/+wVQ6vsnfx+VIXSZVFQlB68/137793wVAERpyVp55rNqQ
ApJnOq8soLojO2e99nDjYt4MlUVDryaSbai3mmZEUAZM0ZeV+hTmzLzihN7VojxK6YqzGO+thIWm
4viXkmErDJ3m9sgnGizGXcfWrkfmLQ6FTzPtTq0qv1tG588FOspOpI0GcCbvlZeIkAegOxJmY0Cb
kUr/ZxZUMkdl0n9FMOH0mnHB55JEx3hQN1h4t2KDrIBkJGuraMhko/QFBODk6K226+YGDZ74WP1p
fdIBgqw6PSmWxCpYJvdxXA55QHkmYjUcZjeRtsSbe5NKbVmn1yR/DQFWqXQ5Rg5vmmntYMtSKiak
Ko0ZEJcm5rwSX6I236gSfjNFCa/Lh2iqe6OvURclJJ3lzVMVCx+ivjwUWroJws9xUJgFwTJbNfQW
XvqmALuSkh4nwFzw9L47Gb1EAxT2ahAY7xNy0RVTckVqFjplU2kcjlBHcgJg+souQoJvGCLWq1Qa
OuU4CKcoO4+B8TN3k+ymcKFQkpxgNbyGKRJWuV/8Kf2SpD0pul/F2ORgxBaKgKhFv9r/RoX5yRgZ
rLVIhkIJ898naHtTCVswoTT6NI7TnYxMtytejDlhVi7tm3reIyYBJs+cZQmOxLfdWvKa5lm247FB
HVXs55SJUFMgyuo2eZc6zahTi7HcBw2qRlV+6i1/MB91dUnAocokmS6+pJuHkJ5np71zmT5bRH9k
mF4kOflUqbayCWLsQsy8rOIhpeuRc82URPqpkv6zDQFAT6TAYOC9kAJX9lyxWTeOnQEsjcSliAyq
NTpVIv4Q6axt1YruVtNDHVbq10L6XhNot7ybX/OqoQ9q9XRTlQydUfEjhcDto144jG3pTmoJVqgm
Nz2nDab1nKnUdU5NYZkkwryL6uS7zB1VNkQ3zMenymR3nTsN3PjQTrshTUiElhDtahNu5Qa0iZhV
57gV35YKclMtm4I7KJwnc/l56qVy1+bLe6ovLCkw55GVNS4yAAGWy/jGWZ/pU+hIGcrLuEk2lqL+
cCd5ktQ9B6P50c36JWAqvRhINRZxepqm4TBksdfoNcrdIQ9dSTzNRng3Irx5ktLRsaL9oYzybXoG
rdpA9BrkXcIss5I72Qlj9UkhowhAhPxRww+3fus0H3ZpyeWaCJyOjPkga1KwGWu+uDXPbF5DcOg0
4HxCDYgw0vZSJJwXMdig8A3OiF8PVtL9SKMFIZ7DQ1bpT6jJG4SYqG8xtJyWQfvQC+QLU0kdzUSM
GJjaExqRqcVcfidz7s2B0l9SKDDOil0h4FOqU+qPBvy6Gga/gTImx7HHPMQyV4vTXst03ZMUptsA
803U6FYBWua3MQKns0Z2cdN8aIKWIqOgIB9+1Xa5o3aOEb1wLAyCeHKSMjnoevsS95wucnnsbBSA
tGEshh2ZWade9ZxJueZ3GkGJgvAc8WxydbXXWLeqjSTQkYnFnRnOzCp1ou375H0epZchQv4lN13o
iwIn5jjSMCeAWetSgEcBaTNKq5/I0DjoMe5baBXnPMqoVMfwSjpFU30HHXMejQFkvleiRXRrKA0O
Sd+OIQdOrxutJw8QIgzCAFjdmLgQDIv/sH8vF6afmkDbU2Dt2TYZAHzkktcoq6Ebtk91MZ655uel
kbcQ4dwJcqqdCOJLaNL0Sq3HYKyvZED7QlVd45XfIxRsDI2xiCAy4l91ugPYUO1Q0TFHlNFVVpUU
aXBGR15MncSSYIGhMHUEbUDRpYugK9POEYfsSyjNCHF196vqtLfqrN6FagrDV+1gZkafZrMkO6TB
04Gszz3hGC4Z6XCPyNdCFA4OsLu3ffwL1mi+Sh13/xKiVlfBlyGt5glc0nKTm0NMe7BPvKStX9MJ
PkVLlrZyVeiECBV5VvmPlsuy862rjAvq6C3rPvVo4VEXYeeUs1hADwS0qSc4TB+EoDmHU92eUVev
qlIa6lI5c7IJmm1A0gArUf5MJMinJiuVa0CG1MAPGrnaQA/MCA0vC4HteXyKddILBGaTyD6hpiCc
q5h7VgTTQs0UMjChk4FzvARvUqTA89ZQ06qjCWKi7QWJdFUKZl9IcQv4/+OLOFkz4VPmrikJ9iwm
4OOxpb2IjUjFLgJRr/qORkiTPoqL/FUOkVe2/d4CnRXSrK0A/QDfMckXSVEQzLp2VBI66R2nz4iO
mFfmADOHIBt2hQqpcoSqp+yF/mgAiXQUkTFDGAA3q6ZsK6VacAppOVo5ok9Dmb+sjO6U2NIyynNa
tIQeMpI+530Ji2zooSdNzEmKYpqpdCQa7VVx69u63QwqfGm9pQVgynsR6i+qy2ly44CcmEZKnBhx
mNf21ZeU6tv/byn7v6H1kkkiQZP+P1vK7is99385H01J8fA/nGX/+an/6SwzzH9pfClD13VR0gAu
/WMsU/6F4czUVcWweONMCQvbfxrLFO1fMtEOmikriq7+ucf+y1gmw/gFqm9oGmxrWcEo9v+A65UV
+X9mFUBTMTSAwKrBF9UVSRH/LQemj+W0aJK4pHnFmiwFgwFBsn/MVXo4xvQCV6O9DW0NGW8aBjdS
Je2YzIdhyQNkKbrpX4zcKjcqufFnMKuBAVjPWqzFR6G4xyEwuSpBnV4wn2d839tBtL6wliCkW+gV
6gTcOADbIjuO29oe9Yn447OZZ8ndQoUlNoXyRH6JifBWETbS0rMo652nzSn7hRgCbAtNpjyNCb68
oRvQSnBRRGNNjymKZCuXnHQrNHxGEWoHi9YUamg7lSW83vygdtNFpYcdvdiVAbySiWeqEUfyf5vQ
gl8b441VrU3QhXQlR/3cgrts2yq7GxIHg3xQ9C0QtG0ME8qtY6kiNG2gzzAym4lnzZejCSQtQ7WC
fM6joPn9RDe/ItaePXRs3wRlmhBFKH6YJBYmoVg9Bx1Qw4D7Za+PxXeTzvQWy252h1KGNpgCLRek
iXJ/TQZQ4/Y1K+leD0L03IGCTBJMRUpcKz4EwJ3MXYVfzWDAPiqfDdGyDrBvLLJrlrGkQQlsma3F
RNXIDO6KvxTOiXA1TMZ7vLR0uHEZTfPHMhAepzxpWLkOZLNLXhKMN0VMiu2S4dTXyag8GXQwBoNR
nJ7fgm4digqtehlnNd+1hC+TrReoxHAacOopMlN9zvZR2sXnZE0vEK3qCf9Wt1F6rBUL9cAxq8rV
wOdlPVBaCsLZHukmwKcbN02hNg/A9F6KCjOE2BjPE2wMR9HSni6+aNzGFMTGwGwWVP+Mv5dur9UP
CcdBpGB6VzpLHGjPQc8gSw6UndyEN3WOFbJmMDvUuHjqvGD6pAOD1mti5GRyGyBHLocZL6A9ddpD
YyjpjQvqwureLmM7PlaCBfXHEgE8ZtFiZ0Oiu0uFBzpNmUwKaahswuZb4r9rywSgX1XY8XapvFW5
VH2Ao0YRGAwFG0JEg1RsCauSBx01Pi7CZNZASYmFWxrZxdDhgLJzh9z3Oi6qej7lEXF77fCoh6RJ
RVN+M5k1xH13Vy15AZwdeSZptodK0o8435R9LIwaoxTFeAiqdlvJoK6lIoTwBySTPYWzb6cqu2iR
dgmBm15nmiIDDARkhta3h05YHiA1p9vFShmZfSdCuewNPGbcQPldxwwh47h6KMPgO+9NQINYZHlf
YZa2IdOxqLYCXKN6bEvx6v8bkXUQqOcKVTFuwZtLBxjckvBuzNZjHTf1JQ3cPKk1nzcqGnsayYl5
FCzSYEupJe2kb9lAm/RJzFVqKss6zlkBShf7NgDACxkr2aXww7NhQBvUp+QwkR5ClLkoejhi9z1+
W88S2sG3omrcaGW5D6aq94ksjLx2kpvLuEyO1ZFSpBTRYyM/Fw2VDt4itxCl+AwaRaKoY8oiCcY1
KPVHliDjOo4cOluF2SFmVScuc4Z++awfSRFnzagUj5MXQhhMyH5SNwXUXxCNkl6fpzA2jmVnBX5m
Ei04x2Qr910vnFSzv+VVPe6TWI9QieL4GsNe8YSkJv+ksmKuj0wygYrfrU4tX4z671ZPN2EWyphc
UZsmSlvQSG1+jH7OvGlMERuJQuTh9suv7jyk5mFshKcsCWRAcdSkRJLG8MIgSxAMCAkpFK5LRJYe
HLXBixTzV7WCZ1pmuVNJBS1NWIx++QLpID7PZhiu3s6An3u6cGnRNsz5rS5+8qzrn5pesimS3UQl
OkHE3ApOmX52mtMUgJ0cJsOuAWHoCYFMMI4mTu4wZFBQ2AQik8GzMf8EaAz9tjYYH0jRAkeofkk0
EIDx0IBJ5DUWyOsmbWrbNEK8WXRJyDgjWWvqyCsBgx5JhMSNYvG1mPW+L6UOqOT4lUtMROQUIF6T
DJ4xR4lTZpkHcJOzKpMX4ghBkSgCgaw0kgNpHYSHiN9m8qnSSHyuZoZHJWkOdryQERfCIdjwoyOO
IFfJTPEbqsLEWDeiiF0wG+nivjdKtoeFhUNptMbDMIoOmaofL3COBlt4UWNGwS2Obq2y8JxZLSq8
8VObIPfqijn5FiFgO2Wp3+Rw+TSjLHhomp0+qcOtRZJLK/IBt3tM41RCzdMNLfMXGOIzgXXIDWLG
BzFL3Myj2eRK6PaLAG9TPSkBco2BeMiNlDK2aRTa0Vjj9pnUqQiOrZbce+bFongyB225dEZC/6cq
xK1ZJJ/LooXuKGn0cVXE20TKghKHo0xPJWy14pyrKjkw+WoZLJLcy3VZJrMcWxlByZo3R3O3J+oc
ZpU6b62UdtmiNC9Kp0dbuYslZhtx4UFw/pjRO0ydlexIiEJIpS+rmxdkb8QNltUyC6zRWruyuup6
Ej6hJdjmqGmWKFy27aJ+z4YRnZaEzmOmaCw+3e+cm9Jj0W7FMn+VjBEr3RC+lDVOUwVp99Jxz+Qz
bqtSay9MaTJBYQbnW4Eg7KW+eTP1tObYCK3JqqAYBxq+cKM1dN8ylvwuyd0uDeh6xKzfm5qwwGvA
f0BpTOnB4qieFEL8Oqe7ZGqDLfb/lHGBJG7UYgr2mh52L+mg3s14QtErRa8DTcVCY/BFZ0h7NAPh
iWUJ3VrUvRhS+B2pQ+voadqejbhHxksF45AYJdLW0Wn1Y+G4q/EI3TmDkFqLrHmEzDLJjNrgddLn
d3nuurMUF6prJUc9lNWPQWSGPBojjQ5dOpsc7A9RxHC61TvjQ4vMV5JSP/AnjjtRzdXHoq/W4WBm
HKNmUR8Hg2mhSoo6JPFhQ+RKeNN0DqcNKdfbZc4kr4sFlXShKd0zEbqpOVHrytAUrszJdKuH8OqC
6KcWasQZepPc0yDr6a5J0i7oFUyVI9dDU0udJiZoTYV4nSod1d8yTFgas+Mozz+RKR6NyKh29RSh
PcPRv9RV6I8RBO80lgK/maVijzGMJ7/vjnpxS2HK2TVTGQtC0CPATL65pQxfGMydSq9vsdmKTh2I
7a7CuJuV5Z1LJTo0Uapd3ykgs4IFgVzWhAezTj7i0NCdpDZ73hQNPwITQW2K4cEm17XOgtCNjjbQ
yfiFF2fl9RN7L+fUMN0Zddy7vajdevRr8rgLysZ8NwNGSa20WPfFaBUPc3JxiilXWau7BeGT6qhx
8COvUfb4nAVywJXFFdYbJ23giqZlSD6aAdxTK5TfpB0Zo8Mx3+aFeAWuj7r7RYUX+6301luAte9V
jAKTiWDFBpcgM1m0EUYf7ruwfJ7MFcIbggkguDr2Wo7I7qQt0VtwLZT4FBjj9BMSbBGp0fI2t8qd
wN/P1irKW6EMu1ntT6xHrCCmkkGNr4/6aMa4eivEMf2ISXgEQI0UIdeoSpmnV165SM1P0PE+GtBD
LyYs9CXKBU8UfpWgJ7fXZLiZiJzUBZ208anVW08yUnVD+31E9zd2KB2D+KqrRDnHwrPZq3vquMgd
zUq8lCSZ7qQx/a5M6AjtiLezDKaXmhZhXcHYtOi/vKVDcwpqfvzEMETGw5M9YYSEbNo5hij/jjm5
DdQ9nWuQQbZX4rTYcEz4VgqcA7pMgFKLk0esGOXKcvz8R5zj6LH6Igd8BOvn/H3iqGLWi1Rs0mXO
a8MpQDQstO5SphbiyjLJlkMrRs+FWBqOOkzfphb3XiKXBAnU+MBHM3jWV/gthcew70PGT3+/sD7v
IrF6EDpZdMtsSfZRvCNTxtzICWFPYKl9CrDTJOPlCCpa2GSsjPu/X0Yrphs3jG9SSTykGmN8JDSd
xhok71WjNejlCFgLGHQ2yBDrocGS0RourmisI51m9SwFsHtp5VeMfarkRZoX+GNdfRZaI8Z7MKG9
SSEpxzLz27HtD6HRI5+JoH30Wq27itjPe6Dc836ktkS8iJ1JFfVPqL0CYssEY2G2xPYQdI/1hHwE
vgRnuiVEvosKP58NjL9z9ADPXd9oYU/iFqq62oBP0XtG9KmnQ3rsvqPBCjk/JJdcQ+rVxbg1A6k9
lFMW7kA7q8dp2M+Ecvr47S0M2Gp0koQAAmeabBeyUi8m8zR05LgocxR0pmkgp12y55IYaUDaanxL
R2x3NdkBvbXiktLkJgEUqbT6xxIj8S4kAWo3RopeVqBXTINkduNleBNGAS3eUqAkC83XQkbuVHaj
ukq0+5FHsk1aJC1EVHSj0t2XxIKFEJpvyVRu52aItmKRvfaZ8aYmut9V0tEYo89Ioz+c5uqL0JyY
KuHDZghMEwoYbsKmNQTLpe/mty61NouICnPMQo4fAvR7Pdib68oWMeO3xGHHweSQYk9Xs3MWo6jN
CbTJZFfVxNknBsNvomHYFhNcyR5W7h9mGD4HpfGiUe5yBrSbFOB+XyOljhCch5N4oR9p7APtOOQj
Ypq+/hhIRkeFot2Elhh1a/XGakGeHuLoGU78hz4pV57dawEqIVAqfW+RbC5N4lnFTO1S2P99oXKZ
pC028W0dNGikKzaOSmEgytRcM5YXOczlQ1DyHEcNmaf10AU0LYnD0Nbbr0/zkVMQ7YPIyg6BZcm7
oBF5SvPZn3Nlm9WZTgijlflpKlyGETC2Vqg7XOe1Z5BqiyGH/1M7MLKXMhkjkmUiL5z7OwvPAx13
apycIjIP5NgdGo4jnjIugT3mF/AzzSFcGY4X3OvSrmoVYd/XYXhotDDYCd230HPobSyD/KK+FzgE
NmdzmsnKTY3JnbGs4/zhQmIi7jn1mI+crLS9qtRoIine6IX2iq/x9aqKSDc1RBUhSsgH5nVNI+f2
ri75W6Z3F2gUCITGcXZLgTqKWuZRqkvQx5ZBogRwMwjp4RfVEJJrZo+2CjmU6KqncUJcaQ3CrQgI
q+xv5C0idYOcaQ9QQxYzO4tLhz5pQfHN9vos6sTmCHp0gkX5nZv0lk2s6RiZfUGkVpYhJHA+IB7a
UFOYfv3kq0OFzkgMnowRpUsvzT9j8dbWU36XZeZH1jNt/3Ajp8iwB6bHaU8EgDIT255Fl5zBMRIm
gygjodz1WesG0SQdEqP7lGoJ2Q4l0yIbfiebV/Li3hEutUWv7dRefOvoAe5LE437vBhYlPpki550
CYAgR4mCK1T6sOhIYHPr/K4F+EbPmVPMXE9OKP9UQm2dzmCMrHeMPYPZYm/O+81IZyw0w4Pemkz1
2pn5gNxtSm0W7YgAQDfsyAlKlfHSTaiU0QjIGy2A8BHnyVGm1He6pg1xQ/Ss2m0Fo8zT8PeoMxyc
WZO+xymDUdCsZwA6I9yX+iEQIDgym0ZZqUj1ZeRViVY+iRUM9kVnqp5ri9tOMLtHxtBOJllIW9Qw
uhgtETymMqakz8g9/iWG8WmJKkNgtmSv8Pqa25rJy+RVJAoBwgEWVf7UnHUxKoXb2BiYG2fTpXqK
mKiPU438tHm2BBW0QJRdWysDlxG/y5FQ2iIg/3W04WvgyaOOBa2kFbLIZ57rTTJXe7zAP1XH7cCU
n4ytena0ZsTrz+Q8D1bV2+wuAyMLtSo+xCYEN6XfazFBsg3cJw2YesmqOK35Yh8z/JZBYZezlPYs
s5fYOcc4Q9c8oVtOBo4UuEPULDjJS84fsfptJtE3fUMrSu5TmPdeqii8Qc1rqqdvo76yx3Zqwzsn
1dVGJS5HC7SHiIGK0wzZRxlJp2ECw16gS8qC0U2j/83eeezGDmxZ9lcaNW4+0ETQFFCT9E4pKeU1
IWTpXdDz63sx78O7VTVp1LwmRErXKJUkgyfO2Xttbe80/i7Q829XVXsSAfN1itzcz+ulHiMRFVTK
jFoRjXSNvheNX57YVB31WLsrwdzQ7bkNFOnqXfnghoBoWOE3MfUNxdGFe6QJwNRG3Y9tZjFlpf0S
dMMZufBC0KJQcXmhwXSITO0z8i17IVJcp0l80N1WpwTgqmmCna+va6PKNixqGhYV6041do0rjhW3
EyFV68vkqS/EPT/xVD8BlFpP8EFit3+ufXvn5cNX5Ce4ldR4o0XWpzaQFdFnyy6OvjvduDhTv9K9
bj8RZNoxeGTCRv8IhDUZIOkHQVxIZfvh22hQ8pkNtw/ngY0KGUC0Tdkm7L3ILhYyMJ4sAnbHMtkT
lcj9hHy5bN6KSj727AL6It6kLOZQehFICxTtFhBJZG+Zg4uxoOsqdyGUCYsTGnJxl4xfNN1CXO6t
6I5Oi8aBaQB35FnayB1jv7447EL0ruKPXK1apSYRA275SRv4LtyL7LuoLMb36gaxCA9WHbk8KiRu
KjHeFA3kb1McfTnuix4Vajzkz4MMsOcYHjlq1GUNaS4jGP5RgKYBrC3TeXfjZrtRbAfD/VZ+/yY6
Sba4Qf1Y5O7aLnMMy+VRs+5ShMda9ZzzuxdJc+dxTSF8y6qI+ROD8qnnxCZwriXkn8DkF7Do45od
Ts46siAg48IZBBKuStX1QrXU1qHUHvKQXZAfi+fEeoJEA8OA/kfBP5/oQTe5ZtAMHX5LkbCNSrwn
pYlxkbnTW+hmHT/KmvZWDCoyodvi9eFvnVvnRjojt6e3b1E1mg0xdfDB9Zuq+Bnpg9l5uY6s0Nrm
ravt7PZSTZnYw/kI6XHgWkjAeRCK/izbS+0N6TJ1Ox9ZGXy1pA7ZlacbIt9ynE7Rbdb5FKY0c3K8
GZtIY+k1JGNbK++3qtOtvREiGZj84TNIwve8grIWhUcnjLIlu3AcrRmSyxHfPs3TI+abNNyJsiKd
Q/cBOWAmu2Y1a4q2lCi567QWZ4EeY3L1eOK5NXtMFc6ko7GlVeUX4wnszdpMK7BzGT4r8tGXBLYI
rMAWMJOsnck/NXPo+MMOwY0NepUsMy9aalz6CzkkOEUcRJRmJO3TkGytAW+ZqQHfkhkNfueQRS41
UIuboJNPAYakqodCZnzk6RcJE9aTGzIhUDV4BV+Pj/WIVmlyZI9gIsg3aYDHTkM7ZLRYBf3IpMYw
6EtaYg3eql3lhIaRABNdprgtaJcLGPUVzc8qIppKBQi0/RDYryx3qlPtWd5O7RfhJqhfpsLlKQeI
UIbo2LWxWPVd9zia+OI17TKVVsXHQEsC2R85YMgoktybBzs9jhsgc+RLo5xsKoHGuNVWghSDlSfx
U1p+/jzShVNB8Fh6KULSOHpJZmeM7MVtx6LlGWB3UTDc6ZV4NEJ8LaZLzgthe2h/ArT7TScvZR2r
/Yiia9Mm3acKg8fGxu2DYol1J6CvWphqrdf1gwv8h9XAc1YOI/t8wWYSHRf8JJcO0CIueUIAI5o2
auLuBP+IbkkgkLWs0LsTeb2REAAXY4ChiOvgpLypWwd4yBMwSbwv9zePvWxJfNPOnoycqHl7F1bF
uI7iFzVq5Z0gfMZQXIZNHqzbFN+fniGN7nCuefozBS4T+dIBqE9PhAok/WoLjWh68ylInGqfeGzC
pJdZMAqn91rOoX+pVZw7vGVZWj1lvgOoXzL4liMsq7yHU5X5H2U7pTQAzRB9EYrgcky3Zsp/m3Ts
t6vumW5/u+rbn7geD4OVfSPyWdUmEVSTZr8JO78lL31N3NK2mv3VcTe95jXSOdvLHwaHN6Xfuw7i
h4GuvpI99fC76fQPbk4LwzN6KDmShkKA4AnmUkV69CynQBI42PiAez7qAJiVGsnv0aMNwEcG9UO9
M5x2jpnQsDGTwzgSS0LSHi2daGDhdmI2cLqJ7ab3ET44D7Xl31IW0PqfvDVtTJjyMSgl7nGvNtH8
TRA6vISGAnOIy6gEgXUOvfRaJ2yNv5yI4Dcbv+Wobhzdx85XMvazovJiRmvDiym+xTYb43OZqXfV
N1yx6Zuk3LWH4RSFwZL+7xKd0EgzzEEgbXV3ybw3gIFFOXPTZC/2wOQwTFCgk4XyM2dgeCFBPx7t
Lmub6O29OfQvTBfXGXENynSIaGl/Jz6SToofd0jVSi/5X/qARMRqFVmY3VHVJNk3HM0h8O6L0R6W
honq3utPpm4zfZ35BZ19ryQK3zpZegGKLRtXUlS/106yVkX9TJUnNlHrntvBudFsXB+KXeuCSLHH
rm1eS+kf5v9LyeQmL8SRinXbWK8VviMmFmy2MEzybI1Ev/XR8wXZbeXkrx6Sl1638R3Vq8bf2lP3
akLX5Ex6fboyx3wrYx8xGkGMEauPtSbie2uyRC4GKhM4VuuURQo5EiWxDk+jmNjqlOONVbJURpnx
4I4TmU/560Cjo7Hi1eB0J0BFR6svnlLxyKdGYBJhQiTrtcxD1ODdyr69nc9Xq9HQzeJbfuQZAZBe
2Pd+U7/3JV2tKe5mugF77YHA1AJXIJHtft+TzxPFkLsRzqmMJ6Ogt15aqqJNX93bafsCqYiPu+YJ
YF4gxWLlkovYhkCCC1CBjmKc/RZLazbvVfe1d58b9rkaw71yx40dptucsnjRV/KZwPONLfWD3+Y3
lWqJh0u0xyFX8Pr6+zimU6WRqr0oQhUT+Rc/D9rwzVQRGVndoMAJ7qw2ueguvKIy7XZDo45ijpSr
NQFCkNCcshO3lRls4jb8LuZcxLDC2jBEz/SeQ1ZC1S0cE8kdicW39tkX7zS2junYmcAcaVp38Y5w
rW3em7uCXXI2rXqWR9HeBfawbrhGNIOMamFsozjct3H4aMYU3pq1mZpxm9Tlzvc1QjvU0reZuoAU
88uBqZKx8l1ye1LZPvg0gRuNPa2Xb1E9Mrfx9JNJpC8Jzw/zhd9o8UeR0vXgmVZ0ZyiVy46sSthD
rymxZOh8z2ki13XjPjFofwUauorlcGSHzXJV6S9w1UBnjL+5hZ1myOr7kVt+YdgBJ6frtWVv5EdK
j1PVib2pq21WE4cp/EeT7kNJ/VJk5nmIonMelx+Mr9/qwd0ZMQbskIwvp//KBYZjxp5CI4WOwkVj
RXUb7XMy6u82E0+j6T7VpPqwAtrfObbnMbGB5Zt7u6memWO+T9SKrf+uS/9eTPVvUoVPeZ5sEpnc
M3NGbYyRH/edi77CIyRU77ZaUT3aISQFfLyRl36aOnNg23rIgwj0fvtFG2Y3NfBgkg+l6ReV1m8Z
d72Wl6c2jF/NchZ1QjcARLfqEmeXZNndxAjWKph9ByaOX/yNzEyXbuYdQgfvl1MTIYbDzDLuCs4J
Ua7fvFeIKuEyrNW2yJ50Jmk2z8/KyO7i4ZH50o8/uucqMM91mrynJcM4J96lYXCKpuHsIka0tPxm
ssRRWeVPhGFAJd1Rau2rxU1lQ0mz4SavImamiX6f1tFbnpmHVEGqi9ngtiwm3GAvUpMnGUUrkgEW
pVMtYLudw1m53TFM0Zv+1prK295Enj9ZZy0zaD/zvHSDQ+0D+TH6R5pLD4pnymJiIlIYuBrGCTcN
lzarpzR0stC4PTPzri3ZP11y2cMGXSK69Zboqo82aQTsz9QaU+fk3MoR60wnEb94OVLK+WKBoEgg
3p3hq01YImqN6F+xzsBed2qF6T+naYVU2M+s2QOJvQRw2CK4FV2685r80RDuuptJEIW0Fk1R4Q8t
CbWFNeM8WHG/l6OFOIEOf2C+EmZnbbOBFpAzPjj23I3p8T5JdQvS8CYezTtPqz5hie0CcIphNp18
pqj1NJ2zpH7P2uhSZI8e1OYFaNaX0X0nChZ8xPAF0Y9JimGemzq5+ERXDU+9UX307aYDmdDX9Wso
xjc05uss8Z5Dl1sObmEq6uZrNCNi3PChCW9b6sj1NJNyylL4phscm2hAE8fBtNMw2UAXQ5L9sffo
xWUMo5PiBiLv1se1sWTFAOrIaeoxRjqk/2BMCJF0G/mmosxa5uKB8C1gIo7xxHTrxsPnhTrgwB5n
F4n0WXTc9v0U8L9PR532Q2nVu9xQXH40nqS4o+b9Gflz33DXHrnYg3FrV9ljkRKrad0PU/RS9+rB
lnLjUUYwHaBdHi6LEiNMXG40LaRBLb21bYjf+ecmo32vW94xrMKb0KAvrEykOvMPzITx4GQSA2zo
nYagveAuPbDt2JFl+GRm5qbpimdnqSCkSgO2kj8I9iFhh5ffPWoh8+f5Lw1Z9dI6Adu96MeswwYE
gI1Bubxvw40DDLcn5CZ/cJGUiHYC+u19mrWPIdeSF2KweZJ7q4kNHBGcgMnFUDNGnJ6tiWAzWaPM
r7d15C5tQVNEUzS5KXbIWjZpMNeJdoOXB4fEyONg6HfKwZDrE0Goi73f17ej5tyMgbUPwmYbT9Ze
vHYtTezxscP0O0TjznXbWxG9BXMrsy9+4t79pNu6t3NmoGRK2oHzWXlPjGh2gZ/++MK98YlaXI42
2CpQypNvX/wsXvdtuHdzOjjoQvkBOBDrdDVOLJFllmxp4S3b0XnPmaatJBPyNMUsl/R8lEkr8B8L
Y+nkjrZyGKsu4wYVdIdsgAlUvkQyTG2bmW/zkhnUw6udVfmc/W4vtfrWdhtr6cV6RRDdzsM466Oa
uJFjuGuoJw5Iaq+axv9NFPj/Jgp4rnP9qL6Gfw9+itVH8/F/fq7C0fNH9vMf/0a/5b+IPg1x/Qf/
FH16+j8M6Tisj4g7/yo+PfsfqDltg3woWqKmLe1/KT6F9Q+p24brCMv15iSBv1ECQv+HZTueRJ/p
uoKeov0/UXwa5Br81ygB3eNGg/OKdtTToYlaFn/+9XGJ8qD+j38z/i99/AZxR+QeKit5wasBHyyk
isnJYK88Umh8wKioWk6uVp/qCAhqWErQBKP5ocVWtNYqdnR+WQDenrpT6b6HyLj31ipml/YUTQCt
y/QXtmG0G0cPEC0wD82gNgTAhFZx5ySR+Wjp03ogd+NY6ujOOkT+bf/EAAWLap6oDckEj6auW/ej
A0KtRvJe9vkhClCr2LnWg4b3UX717oMoXQyADTzyBBpWoNxToLC7qm7YyzIJ0J7RFZW+aOg5zUUc
q31pONE+T5waxpD9EnIz3RYsashA0nUZB9NZOsYqthEc+qWw7qvc/kF3B68hJN1SNuADlDxFXjPs
hYtnYGCu6KQ0SCwfCq8oLO0oUK4wuH7rI0s7I8BYdZCXyXL2t35uDE8J1k4W/BtTtNmn5aFNq6Nd
UEzj/eDn+t5omz2T8AqtfDKt/MJEwzC6B6Pp9E3Q0XJT0tm7VZmuUnoCiMSRqa3ziOjgyhsYFiE4
tUYZHVXpTIjFTMqpcpyOKrF2xPiOTbDCm1hvB7nzQrwSVhQCgimjlRuOn7aWmqex9fS10yczf5oI
dRbQ7WCnkDbyd/YdFJVMmFsfYHMa4rn25XeVw52pU7umxKZ7jtoCYAijnO3YJ/a+SO6aWiG3s60e
aOSlzQzMo8U6tnEuIIFmcxE5Rytcm2aHVn7o3bUD7nNRCvFrWRig/L455po6xYPmnTD9bOxn+h/B
lg3hTTpQS05p+Cn6qmMnq5Pxk5iHJpBnIYtsk8to2EXFD8szbJMAx0CCEmhLx+2NOD5ISBPemq7p
V0buSzSzxrGvKHzpLaXr2KL1jdcU0L+srU2E96/rnO+8kFBRBJYIHZmjYUds2WZcNMPYaJVEKIQa
g7lYqTn3Mkex0M2wBxlIY0OqzTuA+2GXiuYmCaYCQxzo76Jv9hmjJukE3nECADNC0yOr6aVgwhfU
wb0dU1J64L1AZidcYNvKECtZuq9Ss9ClKhffpOnvMx7ASnXWTYdr7hQbv0INKeOO1ic7Htel0gh0
r3MASY4g1MroMeRhd4E+oFMXlO2+9FDcNA2md2j2S/qzAltNhnKx+NIGSm2vy96CsUHLBVaXMaoV
HgBjmAjMz7rpnxTOJbBBlT9LFIFxZO42bQz0r1K77TPhcGtjIZrxoaGOE11ftUia8lTkN5lB0era
ds/o0N7YJYN+yslkKVzITUbgAwoG7teQyLyTyDEHBx6j3Ylt2qbBMmIWDeMreW1SATm3w5UiwV68
R/BzNjWJA2iwL6pn4TLGkRTeirEOOmxZ456ofK6aOH83JhmhtQVPFWZwKkwzXetFfZ+a06/wibVP
smMQwWbw0JdFUv9hQ4I0QJNLE93Tyh+r3RBnX7xvF5KFs0c8CeKoqsHuII6UdKvAy0zLgr7+qmjr
cNtEbwOQhcSvNeQyZASTk7Qe9PApY9Fe2CMVgUyZHKYNkxpV422/qALp+uS3yUraQ3LWLkEFCz/P
oz0qiVtRE3+JHP+rC0PUP0aMbMOu8o1s8XuOSWvuyc+alk1KVw7BkaphpnvkjtMYZ4vdQKebuQ69
rbkwmm5tTzU04OHJkdihL1s/QT+thRuPhEuke6/lpJINDyqmczGbpFn2LqrpVJuwxdJimsCpfaNQ
ZriUMGQ0g2BDJwP1rq3e0Qj3CzHwW1YN/dh6cl6yH9QAzMlzNe0VFE3w0hSWtL69iEqyjfKvYvBO
OlDkc9Ji2WyMRlvpHf1WIGFRyFtmMw0/RhXg+TMTioYpy02r/Ux4rDYRrU0EpzpAtP4ncdg6kQNF
xRlZwTPP3E2DAWxSHru4xlCQbsZTjGZjm+bZp7C1J01HkdyDMA8kFpzAhG2ldS/V0K41nWAzI/bZ
FxrOOvdgaKR18OBl3aXqcrmZBkutLSGTdddW4CTCDhEIhH9U6uQVFKA2nJrOB3DR7nm0SFtuY5yx
tcmMvh8ZstalMW79WmRnhDMkupilXIsayVngQAGnYXTnJ6pBTVydDL/m8pHgK6bYGe8SKmQudiaa
ESyTpqD1gvjeO7iCTTJ66QZog7RWpgei2ak0Yyk8et4hQzMxlbsiavdsZjKGbS5e/ZrOfh7OWS51
3Bw67Ps2ms+zZZfVqrMB35Sw2yO/55ngomz0tPTJHV3GAl31pOsA/dygDtcO3slFPQ4dOjaAuLap
wQ6c+NzURMuDhJz0LIqRxddvNr2tbqK2pMkWiKOllKIzXZ/smttEDuhx+hRNWGCdp9LrDyZiKJKR
wB5FWbA2o13nO5CKtcZYDx5bW57sJOb18KRLsClULcDZSQ8YgLnyRJ7AYhfhPVmFgKhopiRaVR2d
JtvBCSAuPsIs5yrH2xotaKgUr4qXY68lG6LZy5AHcESjYkAQu1Qu9sjQdG/aUpg79aBFGIxDCxX4
GAWPvhOWK57w1db2y27Zh0hxVAulBedsKm3jJH1mA4wx5I2ga8ap36A0G06EmOu4CeS+TehT2j10
d95ldltHlAFeIlcaxIYg1RCGhsFeb1xsNZpNZAAd+FNbo0RBFkI8ANEv1VCBlJw5CFeWNQT9uH1o
oF856PaQVzrGBN9UAYoNRrnyS3uWPbDrUoyvDq1yv81mxLdr7pl7VYfrd6+vxMyhdoiOcPR5Il13
9Oj96eC2JFxUBSIK09Mg9pi2iYCLrNSMy+xgl9Z7nLAnjnM2wxYyMMUittMhFVzFNdfDlLKlx770
gdIGNqrsvrTJB/dwRYHrhAIyFtNp2s5MCPQI7c6XmIYHggBEGAAzjTz6nG2SEyzglqgt5jDVSjQW
dhSH50AisUNqs/0y0Ma10TSfDTU4804EE9c3SeSb4na0myXmIHEYWolHsEvgGdVPKrPxvtc6UDb1
5CcNISNzEKcrXbIjwRHGxQiKYP4qKMmGnTp4NcjBIYy11eH6yoSA+OfV9cvrIROUXGUEeGAOibwe
6n+9Gk1Lo0OxVp0fwc6DKV54F2seyiG1T/Yd6wnjT2Sw6M+WeQwstZC0EBvq140hStpAvN0e8uAW
bR3jojkScw7DvB6sHlz+4u/XdhA6QKfsl2EmZIiZY9GVAR4jf77th4jWrWIvw7NVoYBUudpek4RF
NydXX1/ilSKvXk+HP1HPuvFidAZ76DmFsLtGlV9fprJOGDQz3rye1mTOE3Vli2foz/H6DUMUdxNG
o2VuDm8BEmbqzDkdcX7192DNCPUr017o2co2JwbpTNKXpkPOntWRUnDN471+qcg81Mu6Wv/9VkLy
5UJ4LXXWbCC5fhby+rFcP6vapNdnRv7GfKRDPpF4rcTBn4S9cCe0jLjowuP1UM+vave3asmmD/ti
5HkmSAoJ2KMUedUdBhQzLsUOegmnO/w9eCrpDyQOFpvEm54yrdQOZRhq2Lfmay7i/qxQ4k1zSOL1
4KKqXut2/ZMiu9aXU19N2xBs+xUZ78/I+OvhCo//8yoXqOxxvYr1oDVvzSzEvB4cI2e5dO1qQ+HI
2ofnlFUd+Fxc8ZvaUXv2lQpokU8tosBaXdB3jZvrH3bzzW4hqV421WAiFpuAG7VzKAAqegryefX4
g6Wff9r1lYH64Z8y0K4JniOXvOHrSbmei+uJ6hIr29j5PGeLCV/w5+zOCmw/xjV7ez0z/+36rXuS
rRjK4or414XtYBOmbN6bbQUL53ohD9coUTFW9U5RELjXD4Tn+D8/quunRHIS2ZMZQ4s924k/H8H1
t7z+viLCVfX3N2fZzjeuCvfZ2K3KTsWk61kMO1w4AUMudk5j3BvsiB2BGUqaitp7HomS8/pWBwyB
sXmtmyaG1Fk8aTmT8djNDeBQE90pt/nROSsu0ooh7UcMLQkLrBtAk8pTlCfKY3Q3AlX8exg8RWPJ
iI61RIwp0pZ4StzuUMl0p5hBg/LSYUgEBnyDlv5sBv6dstm7aSEPetESD0p3UTPtvajFpWiKB+Jg
eGICWhKTSdAcxbuRgUL28puhu4nz/MtwjGc9MLpFquGe7vvoJdOfYzT1i9QtX4MufyXuHdm7xS1g
ZPFZkVVMwNdwrwMTLKp40w9AxYKeAS3uGkoLi6Qydp6K6p1xer1pHWYp+gRrJEjbXe+PlD5O9xiX
ZnkMVHPTWL27C9LwqTJGB8FZvNZFYix1kkX2hs7zNdAx9LhOvkUwAZ5vuPMy9zG2Mh1ISXR0PzX6
BOsxQzDTuv1FYjLrR7c71ELcpOprMO/d6VKmQJ38UAN3miWnUA6fbEho2mnaWWsDFAIC0RSxcIyW
8KUz0gAQ4zvojZXGGVMPcSBv8/RudJNvWATTbNRgAU2Dj7qlWNFGOA96m5xc7CtLxos7id7KVXui
wLaVyVDZcO2Cj6u5S5yMOmFAZSaydO332U1bkGTHLPFGH559B2pLE9g3I0VGoxS3hAEWB9JESM28
csryCdH02rCIbwY6pLCeQZ9uClKOZp7RRy27x9p23zs+hCkEONX2yN88Wz6oNDm4mX6pUhRrwBrW
pZq+EpM9dRczlIv7+l74DmNIdMoK+dQiSCGrDdZq6EwMvOiYAw8HWiZ/lLLUqrWqfWuGDoC49i4r
cZQVm0kMR9w8W2743zpqYKKj0FmRYpaYgzxVMVFVsoB6EoqlUUXOOkajuyj1GmecRocf1g22eBp4
n5OZXEjZsmjh2zcp7gIobPkJbsLOysdDk43HBJ4JGu9g0YnhK2+NMzklT5NyHhLDe/PsltRp7qOp
mORen7uxZQUyq4SVqgOiSXokOkptld2+FkV24V0ujM4bF4ERu9scMJkv0nQzWPm0GkG20CmZWXzs
3J0IAwanIejvhlRQOCZrfYdhmX5NZztAgyEIMynAyAIi2Mq8u2ioX6fRB3mNsMtn0KECxiN9DfPZ
RFmH5addTgqpZjMwvkIHHm3zSXtTOfmUvlHwKNi3bHqconY2vmuzua26Dx1Uo9K1di1NaDPNxHJg
twY5mmlz19a4qf05AW7mUAXUyriSj3ZuPNbkzmOPZaIewgaOTTQlFpodfjxzL0aUS5V1/bGt63EF
K2M3SqwBtWiGper1aut2pHPG+W9ayWjZ2eUrrk9CJzoPH6fx02BrI1yvO5eUWAu4KTWQdAy1bQlN
PegA5wlU7Ul0GZNwPLZZB6SEgWEy0CPKQm+nJza0D0c7xH2lnXQzOIU66veg1+O7ssXe4+GxRgDA
rIOZVwGuBRgD0M10cJCJ2r9UFoCO265aco86ZmAchuwZF889++LpZAhA8x4+Gc1uf3HDwPmvaEgo
62OQSt9OSn/Lo7ggMUQcWwd7DQloi8El9aq1vkWqnPUUT8PaxRdG9OFyEPDVLfdGMkkafExwgH9M
6JHVwov5v5m6Iiv186coGu/qnG5slljdVm+EcaCAfeapgQnCpxE45ieiINmqOf2JOeAFnNSnrVv5
jQn7DI2WZp+bVN7qHuqvVEMMFmXMgZpux6QBxGNIW6DJLEgv7i9+fFDB9iwt03AaxU6ULjNpQLIp
X2s61ieWtVU0cDZloH5pe4wbNZQrC7X1Tvf9h4o16JB71W+Y4uAEhLHIMvUT0kVhSvvrxqi3tPzk
6mmzDkR6T2xhskIMhOYq00+NYiBTpd88Yk41C9kmuyb9NK9t5/7wSO+W1sA005PiYGT6Po6/E2mP
634iWtHueTbG1GStsJZmjYK+aTZxLShleaRxI9WMuxPGbQ6EAWL9QDF2WnDI/FXhendG1+Lm01hl
qGpBs+u9yTLoIo2dtE+nRclSji5AuTnRT0UXlcjsbOc9qo3MBjTT9jhueCCmDjpK9H+NW6J/Ej1z
bbFWSJB8JDJCvKvByakz255RNY7X6Ue53PKZ4W28Al+PBQ2KoSbCkwbeokn/HKhIe6iK8K3Qmfww
TPcqYo66HlbLVI/3vvTtRZBF09oaApJqInQqwrpl0oblpUKIncB4LRDVbDrTvtRx6eACwpNSyZ1l
Vf1Js93P0JMIcEoeuCKD24RhL5nAicYM5KOCBS1ouzvUf8tWlbs+Yv5lZsN5DBjkWlzV0dQjX+nH
k7BQiGqj2W7CQwIBDjFxeoxYJfBd4Ro2UnhJUxG8RHKdNTXs8ZZhK7YuIY1LwKWfGhsrdTYSKUNi
JY9Fe1MT97fomCSs0jb0cMaY7Jk8ohGziQ6cbS6wVG3hnkR3Y4e+ddIPtMkIgQAisNSlJI1F2fdR
ZN6F2diuUvGS0N9eXNPSrwens5dVksN5z8tHwcIGZQbE0sJp4DvHNIfKNijW9IKjbQxRf4wSHv6I
tQa/PPq90LeObzKoa+15MRx2mpXe8JhbJmHrncHM2It0yB/i7jNqjr5ZyXVDSQSh05dL37KeFPZZ
pwQy1jjJh+fD/WQWoXZj2r1NxvBJ3bQ2gvRdT/pFD3fw3sdIh5jAXKroHh+hv66d/nsIxZ5O5UnL
XIGCc+ZmiQ8p0bs3pA+yUd5POi61qEl/WoGpqYIS2dTNSlrxZ2mKz4mOx6psNNyzgq1my1XnutqN
GQFJIBAVoVEL35hzwjKcQDp0Avb7WEo4naEAGlkse4hSC1qmF4vwuKWqMgwF1hpJ8t7H+4WLMa42
0zS3kvrsGTN3gV6gxpAG7Na2MgTtsj2OAwHUoS1uHSMkz9aNNVQfnr2qkSjcNilx0AlSBHYDDJc7
ktwGlVSn0EbkqWclopCw3kTyI++6fKXrX1XZQB3hPGZlaG5aG4p/qXsffYmNJkb+ghzDJLWXWxyV
5dwwxxJycqozBv8cAEjxmKWOYn81EixlWPWhGVM9XZRYWP7EzF8T5s156/Wc1shD1LWPkEVxe7h+
/fcQlSHLhWSl13LnMIwgwkOjt1Be6+EKf3x9QC1ew3uc92wu1xvg/4Oaf1A+5PfMRIYNBQ8/Yf7W
30MH3Y+MBhdL+vxD40Gm9a5j/HzQiX3Ej+PSyliXqUfis5OyyRxbpsFNjuYhdye5jKOO50rBLJ0C
cTYBMnXAPceBN3CCOZdvr9/X7bfYFOM+yuwepxWeP7elEJwwiqz6oFAHiE8tAzcmI9cvHbvBXVbg
tqFZVh2iuckR6lVW7nD9LIKK2GDGXbiec9T7ztwQkfOBzs1/PqSNHq0mc4JMP2/sxbyTxyN0MZqU
Si1KHyUqmo0c/P5wPVRlPhwmZDsAEbSdP2+c45jk2XA+XF/9/V6h93e44xibOcC583kHHvgj/C0b
9N6fr/9+M1ckhckUDGPcc2qnZq0Su9zh9msP01CGPN19hkVKxu2iUE1zSOd2VpW7gKuqGPZ1GkNm
aZluaTH/ztac+lBWU324vhLzl9dX89+oTLfZWR4o7Boyw6IJ71zLmXH/LUg2q43dg24CNYhtJZYU
bObh6pQv51ddXEFxYfLZ1a5x8LE6Z+iXia51VHJ7/V4csHJeXxmwCBd6a9PgzNsfw7KGNc5xqgkt
JBfG7wh/rD6vX1y/LZocozpnDMopURfzQf3r1X/7koK3Xicl0P/r+9OKweKSXRk1v7DeFtafw/Xb
GMp9TCv3bT3JbME2ISFzKD4bWMJYD+Y3e33HCUXC0gFTBIiL9yjGyUCKxeH65fVgVw24bnVJSp7E
xFxjlM3//Pz/9CbmD8l2pYNpbX4f1z8h5ZvMMUrm8P+xdx5LkiNZlv2Vkd4jRaHgItOzMM6dhgfZ
QIKCAwoo+NfPgUV0ZWVIV3WXSC87F5bmFk5hgOLpe/eeO6DZC/1Xu26AuU9q3cUqYs+1qpDsFRGb
ldnDqJrEZHFhmkTc7GEmGy18+RHiIWXfwPMBZ6xoaWOopl0bthdTEpaLEfpzNuZfqIHWuTUNZJQW
7sasku+OU76rWs4SRLfruDJrMptFx6QHBdeccbjGsjpT5rOXMBge9okutiaNip012eeWHU07ls4+
6/l2jRFvfghkuPa8n0MMDiBszjR9G145Non5Dvfud/wHdMF7X6+idLHugU5mUsqZ23unaMmf9Xrx
YhhA2GsXTvL/ikb+O8wwE+MQio5/zAw7fB4+J8m//RKSHL+htvj5Jb9kI6Zj/4HK4471+nvdiOmK
P6Tt2jDJfDZ/wjL/phuR8g+Uj54MHAHfxZU+eC/NRCfme/t/BJT3Po0T4Zn8i/kv6Uasv8pG0LdY
Pu12EGauQIdi++ha/l42Ilxc1akTyRehUkI8JvoxRg6oCbT4NUsy4skX7ipCjbPZdvY7fyayWAbN
RGmoYKGa85smwHiTh+WAjYpIJNpgI0sMgchZbZwFSwYTNrPZ95CKQHsQCaba9jh0FnkWtRM9Dz7b
CGbtr4mCf90mB89usbdClwKKRxCZ4ZrALQ3A8RI1emcSNRL2gtnBoA+TObqffPSFq9z0PKCfaqTs
GawDeGSGNOXg0R7ABBT05EDOaB1Wwq3aTRWPSAb8DopqD9tVtFQXA7bDVqf+tcUcP2sXbmTMmEOz
DxoPNhOe7Ywm+xyxyowdqQKpNR+CyCM7zlup0arOpp3mO06MZi0SyCIhTXMqmh47p40JRffDV436
25iUvcd5B8VWDd1+MDC4O9N7mpbNbYi8Jwnx7KFvyd7Ip2o7QClFXtzmR18TkVWlgc2OgobfwFDe
rr32vfbDH7Xq2L5kQUF/glgHYec4pyhma3T92ZDpgwy6aStMXTLQxh3RD93NsaMr9e9COsCcl7v2
qarGH2TDZw9DZ3wwEvGocXc9F85I0BkM5pcyaXath0MgrkkA7JuIlqbKqVpL8WPgb8SmLb6mbeDe
Gg/oczimTMdE2x7qmdzuEZKnaomwBKYEbnMxcvzdNfdY5VNUlf+n7IrHKilbFE0uXD318+Xlkruf
yK6L3V4Eghkm7uK/nsjFbAPqDrX7UlK+ZiLsDo7VEcg30hwLHbxhjqnaLT83BkT3STglYgs0h35u
c3uOpX7og4qtXmWSIzRUezyw5pNXjs5Gz731yLTZDaJXs2LjNQNDOnmqf0oytNPzQlDKyWKRQGz2
A42n3MzUUZHGERg41Edsf7RCPTIeGF6YNUQ1y1DzpQ/ISEhL8BZa36pC72MsTFu8AKih2vyrp7LP
Xj/r95ro2GD23vq8c55j8un7efgkixJhql4yOSMkMNqqHlJzetZoK9ZWx3iCfpR8bXKgBKUFI9Nt
i+Dlnx9wTBq/H3FbeMsiBC1M2LZj+3894sp3/SgUqnzxajhtIH48Jg9s4vsYFC/6ziB03pdRHD3k
mNRUf04n45E+/CcgVQaaGkU+5kSZobrmK0BiYGR5Xx4ss2guTNRwFslrYibpLvVh1+bLQ1RHydpc
5NRaDSb1Mjk0TUinu0utRzPF1x1r/5Rg4yvt7JSr/j3SUrQPefJYx8xbROLFUPbZvjCoHqIRcayq
zDNHqbwY0tr7HTLbfMF7R/X46EDZiOxR7pu6TJhuInrJaBQwg6SknT31cSAqIifWHCD1bOxt/6LV
IpKnhNwi2gLC66uPUNT8RxdffuBi3xSz9a10Sd9opHnwlpRFSxO+wQxtXZdp9TZFw8XGRk8LhTgL
m76ihVnqPoKP2fLDlBNIeKIqOE9TgUlfZEh+K2BHRWyfUkDL3IduTI5AsU1sm63WQQAwAC701mYP
SKdRPbE3afAB7tvXak4uWWyFF2W/K3SVvDiE9WQtWoRcp6CFrIwwrfgZfyupvKhh18YAeVygtyJz
ElUvk3VQs82lFPSi09zAQQZpOEtn56xc851bQpdAwLUTsK+gdME1QnM/7BDuoJ9ewJAo1ZBpzdMZ
hw6GSTxEG6UW2lJm37po4zXTgDqZGUvbc0nPvZrOIIoYpjLg9FyFICnqjvYCBQyAjPVkb+1qz/BP
pYWxLDJpScx0XV9oqB5UD91hmqJr3zvFngv9G+WSZEDNBqqTOCtDP/taxlofaHhINnKbvG3FlfMK
T1+2kXLOLjVxIXEq1LljMZEKMg+QhHKHeRI8PmqYWpPRNU5P8NPsxxCFy5qOA4Z9Z952k6P2buCp
6/3BKxXtZ3ZWE38ZwCw6bmVBTEjgtFcbsPFmHvxPlgRmIDo0OaZyD1wE2aErC/bDjt4bIWJ4PDTj
IRUWDZU0yk6WxrgvI2tvzzZm5Nnj9pTRNR24OzIrf8S2/bVr4uEnSvanQPY/WXcZqPxlGXCE8CXb
KmGBGQ0sKYPfhKcy6sMQCaPxnOYNGPp44SGXBLIFXhpsUJUc5wC6Y1b7pwkZIGBlmLiAPmIDxSYX
C+7FLJjOYzI7K7IvEEiW/VuEPIq5Dg6sPhq/zZFwXpLihDhIdd14gfZGu4HJfGm4e6NBQlMoNtZG
CxsjttpbzZQKAQdY8nnsjoPDmWxEE6Hj7SQvoCuTrevtY9ItPW+LvBROAiF+KGTYLGiN402aS6RH
+d0Fz32Oo85fxdJsUVyGPVI+SJ94RogLLC81UX7YK6A9gEPl+49JunUEVid6yTL8MoJfOxTCLs6N
JqyzAh9sBewAc09e6561fzCYpzuWM10Ql2HAbg1J2I1NPaTMYN0ucWkprnPuPTlJa4ZXbLqxLXat
laWYlw3nXE/irS/iT71KkHnCN5VoEwPhRucCfrzqI3PbOROZkt6wjml872joosS0HbkOknI4NZpU
GJUqhk25cYb0z5Cnt/pdwoZ4lZitfR1K5C7+VIhtEUzUZU4WnZOIt7dFbYMyI09ZALK9bnhHJapJ
Hajs2o6uxIUH/qmKiD/3o+wbVip3X0/PCa1Z0AgOiXTg4p9lKrpLXruvhA2EdlVczNLfV7UqLt3s
RY/3h8PYdz/++c3LXU7KP6uF5aTF9AOrh5E8rXPfQxb+92XvgFjWiOYmfNYhMYdBj0iTfjFKzVbq
g7Dlm2qKg2HM43PvfE3nYCJdC/q5rNZWMtefRWjtjRJ+vSFyqmA56k0iK7mLafNcCmilkHCfjUmn
p7Elyw0415OBYuejX+Ky8wEBPavCKxe/brK3YYMnNVtDwME9W+QmWAc+oiA0QSNm+CVf1GvmHS3h
/CIjIl/p4oR7fo0vqFRNGPUZqmuNxUhb4CWeShpKlzFklIT9gQFHa4tn3LzQWgLeNLcRb0EcbmZv
Ng94S1v66ZF7cYZty5VDnsRYbKowJ27U0eBvSRr95wfeXvYTvx14e9nbIJcXlied31aLkn0xfMfI
e85dGjFjao43iG3R7gOtbshiI4xhgdSHXr6zG2BlBEa8SKm7i3JMez3ZRvpcVCSYO8a2bvNpRzPX
3XSZehOhcM5wX4x1Y/fBzWixAs8NPTrfdG4lzQL2/vnZpDIAWoGUiMZ+u5ZM0Q6VRA1cOb3Cp0jD
2hTOQ575TNziin4U9JWSce3FhSvjczt/ARwMqovx0o4q+WjYhEr/82NkBgud+feD5NmeaWJqDaT9
+0EaiiaBsDeQuzeY3DGhJjwk5pOeAYg1cS/2/MwPrkR45fYjzcIO9xT1Q7+ue9M+Fj1LnRE4JX7J
rqX2HcGOhpAuwCSTe+spkkSyAFZoCo0/CuarCMgkQejesG6X7tFXCXmEbXL16vQ9Qyj7UOlLXPQX
4alqp+mXHQe5hPJF3a51i2AfaO/LFDMGYVWcXz10mM1oBUdlifPs6+TSAz8zlQ8DSpCOoqgYN9Iv
xo3JEOmW2yxyWdKLs5Fo6D8TO5ygsk91W/qXQlRMupEhHqeSxouf3dIoiT8YpgM/N3nfGx0+gw4C
XJfFVzpMwC7x778Kk/6Plc3uudDI0CgkWEhOwIp6eosF+yuJL4fZy7CX4842yPautWmsA5X6SKuc
D+7AZTmw19miMWS+5tMityswAENBSkIKQfVckVBOMzkKaFXSpNWPpj1gogiahmlwThBmg0YpjpON
rlwmeXn3nMxiZ7TM0+u2dm9zFXqbNBHxhVHeh87SLBt6XFtV9kWOY/vZzyTNfn9eAZX0DwU14UAp
voxvvvUasSuKgRaG9qYsIOgDqrT39zuQHZePPgvUhSnTDbXiQz6Y/kNT47iCIwrohBy2MtfI6Idj
LdDwVQGpjV4FTxoKn0P+pEyZuarYPYqyid6sjPmiOyXTU1LHp2YxACYT/bTWN98NY3DM8gZI4Ih+
V9hITnER6C3de71rDR+Nnu89tgr5M27pmlCBSrbxTjrBuC41K09U7BPZW2c9IiKo++482ElAUhPD
bbPzNhirox1pRhgmZZG9Wgk0OyO+1H5U7ZRGSXL/ECHq3ivSrxb20uM0UsVxSbHtlZr6OwAWm3HY
bQwQVEvgiIb2xbKmYhdPGDS9Ft3NxLztysH1f5qs/mFhxGL2+1VMbgnbUdNnRLU0bH7bkSL6KZC9
9PWz41IcjEWQbqAYeCdNR+XGTel5XmIhnKZkXpIZLzLGNyBrrQgDHuv9FIK2NlOXioLd3Wg5zdlK
7W6bhI9GUT7ZMi1fmQK7sp2fhEzjQ2JNAc2GWL6DOgZnz18C/3pR7vHwvbapD6ZLc9++r7MWkuxV
kpPLEYcT70TUDcShh996v38WuRW8RoBAKt7mWw+hbiVN4hJCGihkLDY+2NpKQYyBVEuFKzZ0Z0hX
x+m608gYNgyp8bybmA3GmPi0wAjbVT54u8aY/LMx+/4trKvo0BU1lnzk7PzgqHxwOutM3FPI1gmN
mlNG3UdPzUyGs/nVNYlQBEsCr22UzrpUTz0RHTRkqvgdmNz6kCXLbNEY09cifHGD5bPFbFzH0M+P
ga3zY5cgX6lDVjfhRU89M+drGIh5UwjrkoagqwefJjuV4nvtmqCiJpld3Jo6v49tUpMnkSLJ9r4W
8FGeo064+IaS6OyBDV6p6lAG1nA2l3ImSjH35xNkELVoox1KpucWkV9LD2EPpqZdJQ53rqTsjlbG
ho5hJ9V8YtTkU/T7kmJvVXhFeJN1BRNFYE6JRdruifxixNMa5U2PGX2NwXhL+qpnpKnEHsQpaxzq
4G1H0VFV0jmX8lWIuD47VQ8lKeyYMpGZsu0ATYPUYfJTDO4KQCHBXmXiAw5wG06dum63PtqKQx5E
CJKi9H2cMlqqR2ExuCVlpYwYEULfZw+rwws89OmJ47BxdPZ1YL7yUrkt3K7Kik6JKvWDS/i6VxGh
25Kq89W0H7jjhp+NCjlJiGeBcNQhJ4IHaLgMwnNoF9kt8ZMTVIH8HUicLzRszGu9fNTWwTmI5ue6
zq0T2mr5mpdtto2YxBPF+1ZoQz5ooS3ou5a3RvOZ73wNpzEUhc9bGGTPPgp8xAJsv+3sR9gMX9za
d5/SN/S30SnWEERGzJZW9ZQY35I29hellY/2HzwTynxrP/WOvzFJ6nlnz4SA00UkyifNq302sO/i
NvBmaNr4ccu9EjK8u8H0Bc6I+++oCxQAc5G85hP6GFr+6TFicKCiqtt3yxRGideecIINSLXko49W
s26u7RxVlzlarAxV+820Up9sVsZlXjsRLpglu8iMk5ugwf00ROjWjd7dRbZRsryq6Q0m8fNSHMWI
vT9Ay+TkyZipIv8ogXm68aXIy+xglx/VWKB3gPl0kCkkRpvgFW9kyG/0Y/6o7Oala6EE5EFtgKYL
8uvcMfwPQtqTfTJSky1sgqhL35eJdLY+NdS684NiX5RQhIk+ileOBGxcmF6NjLD3HlNH0XNovtGn
kLc4Iv0NmVFGBAzE78DLXRh/tgbLSQAk/u3XQ0lt9Ey1coT6Yl58O37HqM7YMtnJ07Y5YFFMaYM5
xdlVE2Ug+6dVZ9jhoTB8vTMbImSs1OyfTbUrBInootXxJi9j1HpFE5JTT+PU7sv8WER9u0FvEp5s
AMEcqCRaeSZT/hLlL6sO6Oe2Hl4i0OFX6U/j3uqnUwEuhwkfZfPkfG5z1RzZvL/M4ZSt8Uim+xIR
xQ2SQB5Me9WlX/N0yHciB1kssSvNBtaHwQtxfFd6HblTeDFQ+96GRcMWqNpCyGZTzAqCnmbT+oi1
+GBq/RFNvzyIYhqPgUmRkLWpi4zKI5wzrT8x0m23Ah3kqkf3yAwh4KAFj1wszSkV3XDLFTjzGjhw
XkczqQPm9N6eSiBysVwh62VNszPGcA3Q5eAN0Xv5wad3vkF0JGD5dfoAkMr7eaf8Xzvyf2FHlkx+
qBn+8WTpmpTld121f/Ek//qqX8MlP/jD9i3GSgxxLNMFiPu3JJrAY4jEXtL1UYg5Jqvi3+ZLdvCH
hYnZWTb6ViDJq/nbfMm2/rCDAOghoTE+5GvP+VfmS/yY34qgwPQofTyfYZZlUgP9FkRjxcwlWrsU
51Jwu647eOB9Y5GM3NtQe7Tfhly7rfU9HOOZ+gidg49xBN6z91qnBFn88Ez0SN9EjDPvnY39zX8b
VNPqH9Fk59Xn2bN641uf+iG+k5nQzBk51YwVqmdZqVHkmzU+MQ8fBXKGXL9gs53kRjhavyWy7DNi
s9B2HEaK8uwQR41Z7QI/78OvTtyN0Tp3ZSTPKu7zBzrJRF6FgxF7u76isw9ZqBvjSxcENTTcMgFj
L7Dbqoeoq2kPuLnvyL2kWTjhLZIRXrQuLz8xhYNi1HoR29aGWxnoaxfI8qouI8Zn+xyP03dJHavX
zNUYHQDQRMwV1/QRSKiyQSYj3dcuoRhAyuKHriRqw9gCwgu05qelk9DHmPtLgdo9dxLzsxc3WXTE
VQFPTehcsAEZsiw9DnExNPswtp/tAakl8yz4tRVtGiYI3KiM3RK1BeKBSd3KsIM8vrZRv+Cqc9RS
DT0Sm/tgMcfE3ViOG4TQVLROdgg9SVTRjlVYhF2Y0ykYRvhKfVCwgnCnmQL2YrE3vEPiXVsvfGKg
vrnxGL+L8At+FfNIRaSzmoIOMbNKdi09XL6VY7WfEBhge7WCIbwVAaEvkqyX19LEwkP2DSy0OvUQ
vHVgs/01P1aeMlvaT6XL1H5lCgSNSKcrHKi6Dr13HQKuYVf2qh2fgk7mJh3JFLWHlBO416bhT41W
nYVHFe2DtDFVzq2rmCJqaOgJNmcEChTrRLVZkiTcUGMP2sVdjJoPYFFfPgZ5bfg/kFxZoPyCeciW
oJkMYTUZ3sW4QiPmUV31+N+NcxG5wFoKhrTR2lZq9tUGLywROB25KIBJpGf7e6CatbNCtm6gdBC6
iG7I7iZ5SNEVAH1CPSxuSvXmS2or/OUIIob6mreoS6/GGI3eW4kuUh6mmuAqwMuODZOviygcs20C
l32OB5xVGlLg0I1bOdXp1pV9csrmyPigiK546cEOPJsLd9YIyQPSmT08Cm+KLlwByNJbh+R3JTDM
j22efMttmb0ajR72QynjvSOH5Evdu1hODErUQvhIybQdbgO/KPdSje3WMzjMM7J4+pFsP7cx4rKz
3Zj1lY4jZpiytB6MbDY2QWKMr3njyv2Q+NW58GrvMsa0IQPU85vI9FxycckpapxoeHHrKNw0TFnx
tZrpIeoseRRh5LyJqaajHAeJc9Oz9R0e+/S503lzs43efqo6sHBDP8t1aZrlk8L1zfHQMUa/Xj/5
VdR9AViqjp1IrBemS8vsoyN9ws9HPpGW5l6Pg/mhoIIguyDNjqjAiGPv4mxnBQRzZT7USBCZyBZ1
EmUHegfTtsHod4mwpgFKrMz0OWeFfGjwIn0qRzvd1pTsJF803p40k3DrOV67S6jgt/M0Ngfd0Lu0
O1U+BRarS+K18Ec5Ffe9oeedTaDGY2+HxmeZTCPfqlJvfaLaR79LOxKYjGmXe2n/MKdRfnRTAQ0i
xiZHWLf9KJwWizGs9uKWMa5nDJKKHwVxUS9NV+ibiTI6WLkmdycwNoU8kjtpvBdq1te2B6OAtnBy
MciQJfkYow19CvqwwB4zRhtp0ZiKsM/AmVPBNq1Q9FF9WiAMRN/SjeAy78x2ZK9cL9kLiIjofk6C
7oeaDiCK/LXMh2CfFb4FadMxMKTUFl2KDj3AAE/9a0cQK2eIYLkVXfzSVw0T6tGhG1GTExby/hxk
opwjpPGRsQ4xggQ5GTuFz/NE/td4oCHhbPxCjlcjlflSaZZ75PAdX8s+jx2w97UZbGObzXVyEVY6
7YpGGcgVLLUf/AqyfYIG3PdcgN0NhCKyG+N3oc6na9z5E4AEke4YVIz7NjXYZlaFdQL1inC14Bpz
UYeAtLDlHo+Ed82LyX/zdZfuUSU555b5w5XSnsjjeRifwkI0N44BWx2rTFP2JlW1DwQyvFSZ7mGY
ZklsCEDsqaERwHhf7QRe703Z2PHOiMzyWEtmx6YbtjdvYn5Gy5qggoxQOHZCw65l3dyOi+eNQAPz
MLt9eEWQ0e8mmiNrbgjwqbmiwcrO4b5Wiskc3MtrOzXyGxEqzc1JmS4qSKMofqti74s4gRZL8oRR
kCqOcmM8GllibwHBp3gLrHpreR3v+DT1x3jJuIJJUe5gn5gXQ3jwBro0eO9BM3hHh10+AHHsNtww
vf0QIMaAiIKbz1jiHmaLRZSG2UJXJorSiaddbRN4FJNfcjYTCBLGbDTPvo+HVDhYVDG/2BuTwSxp
uDMcktmP1uQ9uYjgg/TUzTMjz35pmhiILQzsCzeTlQPpVgrY30NJPo99xIwU/EiZIBUvxAyW3WBD
TUTYQq+IrH4NuyVFz6f0FWppsilMYOJxkuSbMaDhZ1Xz0nXocTDOOTHQEVOg5YYrtrUXjJvC7ast
FNsZTN4AyWo2yZVtcwzoAczAkenHurDJyE4LWnRjGXAOJw0SDhiATAaGbK3YEOzjoVhuIEN1nrjf
YYgXznpUJmdpkUabHL3mmokuXMXBAROe9oJ7aCPyCyjb7tkwUmPtkGfMBqVyQaAm7c7AzU1KG0iB
qGGZ0VYAHCbQztYJwpHGh9vt58zt6UNNmf5cNThPUwH1oURnCOCLbBBvbdQqfsJKoI6572OOCX3d
vFddNe/A5aubfd9IZbYtaaFGwyB3OtM6vJLV0aI/gueKdN1EKXgYzXGYLz4HCdJJTbvtFbujinfU
l2TkILUZrtzUc4Y66JWrs2tPOdTiGgQ+DNGFGbsqm35yQqiNEZACcek83/4SwT6Tc7m5l/b/07ug
/fdqYRXp/7t8469AXhoAZu3/++uH+ufHvxBHf/lge9e8PXXfm+n5u+5yvvRPGNJ/9x9/ad3+i/2N
6ZpLz/Mf72/On0v9Wf9FOffzS35tbgL7DxLL4ayzE7GBUJrI4BaG+r//G7Fx8g/h2IhSfNunzbOM
SEqUFSjkICuJ5T/PZcsR8C/8Dr/Ec5b7RxAIxEHsfF3edvtfE88hc/l9d8PIW3jMEl3H8qXr/ra7
AWzg58j23bMZhgCuc3EZSAy4eO2AlBkpbyQSd19Oam9OdE7OyeInt2Hs0xhbFNOcTrGJ2YOMSzch
tXt5LVs+5/6sT5AI/PkhPKM1yjDncP/HMvyUhLY6sqiXJ3Pxct+fWcuzpgN+1teHP1/+89/ur+UY
0DKk///xVXStkO5a2bnxZD6vY2wQu8SOtk6dbwsj+dgXlUkXiMSQ2jjOWJFOmcBkb7kNhGwd8706
nZSnknKReXIVkydQq0MTiFysC/FaRuN4MG1jM8RM83KZoHNy3R9929V7z6TFemkKffCZYmxmtgmn
+4MOkQDDnHhPs5bwc2tE3yo43keCEu/HEUMVAxXf2Jtj80t3zs/Dqv/XD0ewBDM561s9jw9eHqXU
MS2Cwbm73gX+JvM79CqaGxb68/tD7uDnKkHdrGy7JcUR6R0UgWCdypQ2yvJgzKjYV/enjujUIedv
rooIvEKfUOj87de4/y70zX/9VvcP+T3anRbDU7DI4muJ6f/Ph/trQBk3I0CMQ0ni3gG79spZeAgp
/l+3IkUajB5E+K0Nkntl+T5mkbv+/P4goKuYVbqgW7EftYVaQs5yY8cg82VcQn6q0UlOzKISsxmx
gWPgxp83UdSeyAdnBFgrc9PN3LcAFOLWdfps7wM/uGvnk8LaDZ5VHcaHyOiDE+gYhAhEYG7Ljjus
VcEiEhpNSybmExOjtYn0iCi8AIITWxK02EFJ0xrwAlFFtAJq80tQ+ZfUBxAQVv2vB9kV4iD8nqY1
LyVV5e/8Lr6mOLBx/qZhgaWZhzD5j2fV5PRHM3/Guf/emyBauFxVyRzjbK65Dxwt94iHgglYmBxK
jzMzIKAwCCu9Ssne/GngGFQAgLACYHq3csQ+N9FWBj+Cmo1syj1lTUY4kvWfn62KiIiJ+2fa+vuo
P4ZgOLWwDn1qhxzd7snGIrpDlCq2SKe+Gtoi3ChvIAWZXre6uxlqYE2nrpgnVE/wmwpkGJuC1vQq
Xg6HOzHHY6CLb+5+GJyMJqZQihHDX/72cqF/RFhn9m3YkJ/BvG8F/p9FYHm4P7tfmw580V+XKUgN
vAOlc+i8dbGY6W2a3k1fUwMWEFmATssWE8ugg4akNLCOZKzgRyIqfDuHqOByg4DsuK/bldvFYEU6
9UoO58Qpxr7La/p3ueFOu6xD6BGXNVE5CSnE426UUGR1OyzACvgCFDNa1O6RmbM6zQvOwTX6DLZL
VElo+zpfTnICHUfS0v2S3kQ4hc2WyAd4wGncwBx3hoOHzrhZaBoUA8Y6L1kpgFM1J1WMJv7v6DNl
+y/HjWyCfMc++Es0cYJWfUDoeeuCloGVn/UJJiUH6pFBN3nf5uPeXFAe1vJwt7/cn91f8wez32Zu
+vV+9fs1Pae6zlgN8MQhZ3NJPYpVjwDWYTeUaGwftWXCdDDtHuxMna5+/kpExBxqms73Nej+khdY
7YopKmS5/LPZ4dK5W3Xw5zOOhy6ewu0tla4OXu1s2Nnwdt7PhZ9PUQOvq87tD8EC4zCz6lNQEueQ
WWF7yoJHtG8Sd/aMexMuk71pHbo0MoO+nUb9LSb3cCcFGrksMhkR+QDzlcT8tRxZAnwmW56HhHyU
yYneufJpJpYtqeABtFh1NyIny/du/rmvb1DJziOJlD/XZT/GkxbCvGEMn5QHYSrkMNHwZNBJIqYP
9rNS16QyycBkkr8uQuIkKAnIz22qbIHwRhu8lqTqpaQtSxdKYJh02K0wSd2f0d8HZWu0h6IL1DKl
b2C1iAa/Esv0/cNQdt9qUXXbOFZqPS0/qk1ilj3P+k7ktElecpGfB9oHZ1i5OAVPxIeBFyIqFzPr
8vT+4P35TOoUEBfLJokPlMu4pcjsSeBfMEBYR7jAjxb72jMakeI8mV1x7gaXfDujovfTIrVxS1JG
S7SfGK+6lJ0nfnwIPfmqDeP0tHQ6MIqfhGCFjTiL2JAWz6XuNnVr4TDy/ScgNodmzuW+qLArWamu
jh7MgUAu94L7a7Cm5CbIkf7S5RtPGH4nok6do1eK8eTUPWN/tIfxPgwUEIPBOyZufu1HMR6GYZxP
ndGvhgn/Mi3HEAbkNBNg7URbP0NjKoHzhXa0r/msc6pkfw7YTtbjNgug3o8q3JEfaIj1/f0p2HX/
fKfuH8YUQnvLG0/glYoWyykRws8jMUKpa9/apGcuXNvxMuy08hMO8pzZy+n+UPoq3VmqfOvsrDol
S9mTLwXM/aFcnvmqSI9EhGO1FgYMpuU10HMsC+DN8u/NODwUngJtbyasX6RnZpImHnKk57QayN3w
+s8StkTTLVPdvH+fRNXnSVO8WUOTrQeDRqiYBMQUAB6T94L/gfhYlAMbPXmnBIdAOA5vOdkWq9Bl
/5oN76eMZCNY3AtFj8yEGHQcKMRTZrC+xJZxaJz6fdG7r1k4ZquYLg2T3umLw5ZS4yQfuBgRmyfX
NnRIW4DI22Gx3+doItZOErwVZnJph3k6uJa1U5P1A67RrZoAHJD3vR17v9oALZzfmiBqAVn0OxIM
4A409Zvb01pI8jevHYsbzInCggdeJlggnCU7tZi9m87ERSQVUsAo/sQUl6Ex6l+L+gnJbhbg/SsO
tFt7JIAC85NfE44G3yX3WrRUY76pNCB9w/2s0M2sDVU7x7aSJMXUW/MwZq1Eke2+K2A38JO9GFFO
mOBNddrl7hNwa5l7d1WGI3ZKG3og5SopflmvN94AZn60i9dEBtlGJcvklmioN6QHa9QOP/A+oznI
ja+tsFySegG7N6m7Cmd3ArRH9Te638ye/wP7fDUxM6+w5kX7COdIW/aoe2aKjGCc3W0xJ9uqavdR
r7nozOg8qmOYMojPI/rliSg+jdr6ME2D+UTEN10FZo+jr1Bk5BFO2E+1U8Vn6UD8mBLiyj1NTpHn
PUhtgRge2EyKIPzMzPRktxjZPY8ICYDA+cZ6hN6SPmcJ7UFp5UDvCu9o+RNbWIdM4ZGgC9chF3ZM
r6MLogQ8J7Rox8Hw0kbvJEIb4p3Z8GrSbkgnSo/cVXeljYC7Kl1rlxPTHM9EMiYxkUvQIJIk5ZZH
OnbpNSaGSiffFLHIN3RBP/lda6PYFm+DgyojdZ8HTBMHu/I/ZlPRsYmxkeIFRJZeaRV3C+YYiuZY
DdcO+GAJDA1jNGMR6/9Td2ZLjiJttn0i2gB3cLjVPMaUMd9gERmZzPPM0/dCWf1HVvTflXaOWV+0
WZUsJSEFkgB3/76913aajTG5LwlYY5RpJFLct/5tbMO8msPbudKhsgoqEwpJ8EC/a5kUtb6bWMou
wjC/aQSWSbIxx4Xs2XwYqBhZRFAo/u/Bts0BlVYRDByi6gFWULEi3PLUWAlTUto7qwI2q0DsiNKv
ux39gBrJSMejMq3FYLkfNd3PrSeBDclcxVuqWpcMOnuV9zuElNddlLucxS3kxlSSZAbJplFgOYoW
yHXrxiRIWlvsOgHrEzWuAgA8fk/GCfjCPu2+AQj40LRiWxh8cOwAuONJj3TzJ3/I3n3aTAvk3u0S
PoG7QO+KBEsF77kadOx87YuBnefdaOy3DlVLz3IZ0l37XLmYoW2FO7HJAA35llphfKX5lO4N2LIL
GgwpHlWbNdM4L9e6IYqIHe4rllhW4XmbywafN5eNPu9ml1dewHKXB788/f/5WBpWZ4xc4Ux+aASz
I39e1Yh5xDWGGQJ3uX+5CednPu/2Iv6vp23mjBvopGeiESp6E8xQLv8ipK/Y+6Qi4O09aylrhsvD
l5t03upz08/HLv+y7ZrZ2//49OfbRLn11x8bv+EOSn/94cub65rlEx2k07lkrz43/O0PfL4Pkqp5
uihtcpwur748lTNz3npJsweX4a6ngvjzeYxDG5QdWq+GQltJuIGX1fblwcvN5zafj+XjvLr/vP9l
G9WhuMxghSU2eZOfm315PwB9zDC/vDaYd+nzMRKhI8IkLlv+2z1rXQEwzsmGvza6vBQFRLOJ++gW
gQnpNnmvbgxIKpvMwGfe1ZQ/Pm/sedZ1uVuOY7noPVCV0HiZa3XFXEb5fP7X/X//nPzXu1y2jysi
XYgoZC0rVx5zcvbO1heIUHHWX5bCCdSM/vryz0kqFhVDqS0HaKsHa0aRXf71eRPOyL3Puzr42YSL
6e7zocu/MgIgljZdIajCf3vB5fX/7jHOmBDP8r+2/txGd91bCuzTRteEcUCdy02V/dBsEubbQnO2
/yvFyXP4vWJg/9n8vRx5KTF+1ir/L5UwmTJTWfyfS5hod8M6fMv+JtEwfr3qvyQazn9QajRdl4bC
BfSODuOvKiYFTl06Jv+5hj4rNFBP/FXFFOI/dNMh+gz5BopVrmj/qmKavKErHR3YvEn3Rvw/WoB1
/v7vanPDMIQ0hTQshYReWeZc5PyNHB+OVd/mlIP2mcUEKwxqF6/ieF+S3xxThVjSWdbWGUIO+kbQ
goZ0poE4BcWJFSLD6YzpYTMqpr2ujdfDsMZtVp6HprVuKy99MKJk5VKlWOXS0dYu/ehVQwg6rHkk
TtkQ7FODVb9sWE7krBTM6oW0cPIm8WYtUTCXq7YCZlc9Odd1UMZbVdWgWtIG3eVzYoc4WiI6KfC+
9lGnuUyRGKbpA50mlyyRgcB0VgX1Ki4xlxFruXUyhJUu+pFVmb6ViWx3tqzuaeQ3LOb4rLkO+qKT
TOPQ7jD1Qz5ZQhYxMq390eDm3bc+1T7En2vFciAp6JpGKYA2CHhvRcobVAX5ZyUKY9rsOULtcjga
TkXd7lDgUruuRuwlRq4DmBWsobt+F9nDR+28BEZVkCem0f+PbG3p5KbYxDOMAB6JTaYQ2vZZT+dK
m5g2o1NLJHcUADRn2rW2B4lKsYZy5OsYW+JPFq//foDMJnQcnoiFaFvOdvjfD5BoxI6SdwWmVpTB
EJW75eUmcepsadlAYHzo8gDb22u9ZackfNspVH99mb+dXTe/PBC/23yp+H85VmkECF1IesmOMvQv
nlOTxsDgg9za9xreDmSmL3SEZbWDZ3jjm+mD5mY/Qpn86Rv4UufnFJFKmEiZEHO7Bs2Dv38DE/CZ
qQ7sZA9L60QaI12iB8ODTRfMZcLGrLajRiM1Ig5mUcxFHiKss63XN4dZnrUv8+nxn7+Hi3j8N4vI
ZY+kq3Q6D1w/dP2Lbz/SUebQu072MuCLiDJNLmsXFsVICtmAknSBN4KFgkzstR3Fxz5LJrhvMTQV
vHf4xE1Mye6PbihIHaJ3iCcywULAW9levB7w+S1rL/r2zzstvojBLjttSUquEuSBTfD8379GnzOA
dWPETrs4msJ6RHNLC7zpNLVglUbzjljLlejLFwyH2Fl8zsPQY6aIzj5f00UubZrvwm1wbWr5rT03
psPyIfHErAwfSTVbeRS1lkkZvTd5gW3YrOMDXQs6oNr4DgP1qrTmL8IMPwg+azaeBY8d9/ed6SB+
bhP3/g+feD4wvvxMkPL5pEroLqiHL594iKFYprFONkVDmoYGzL4qw3Tr9w+BM5kn7IBrN5Mos0xs
6Iac9CX8DtyNE5r0ooc2WQiipLsu3Sgb+p5eWZuwFXDbzH5hDu59V5J7FXlX0Ny7tV1wEXCLFvFQ
4r25hUEHvy3jA7VjfZNZ7Rssg2lXaXAAc4q5dPOXoS/XsvP+dL7M9rm/f+zZYqcUDnGKdYx6f/+h
E6NWrA9FtG8q9z4nXpyvfLquvOSd4IJ2W/7MwMdls89yqMcairZFzN1a1T4y4BopNB01dEv2MgWu
cfWHn+Tf7ZsBjcME1exQF/7Ss0P6kIimsqN9Oe70KlaHKcmfc4cueVnb9yQ8AFxHYXUZDgivwP9S
YLb1iV0USQvnu5vToWfbuvlas1KT0xiv4XPecliCB+xKZ5k3LMyMqfppSWwliPHxDx6s7EiK1U0J
C2OnmSRa5tQSVk6S3tRRhwICa3thFOkhjMLXEKHj+Z8/tvHfL2HARGzDcA0bk7F9aWX+NsrHftSH
vl1E+8mmSwPT6AaVjgsIryGUZIKLWAosh8Rzo7lyPe5MtJ7hFQR3USqJf5/tsX/YpS/jyowd0RGb
GgAbmHqgGPz7UULbgVo6+itMKC7nqj5dI/MEj5Fm+yxRch80WMV9rGGm65BAqaordM7ask6NP+3J
fBr+drxe9sRCEiElnlBAdV+O1yjFpUmyXbhvQg9H5EcdDNo+BWG0CaO+X+KfJpwq8A8TkS9+oSPV
D4odzTUybHp4qaJRDxAKvHXQTvbGQgufQ7X7529LfDEF/tpH2tbujLngajJ/m7/9gC3y1crOBy4l
tXXlAmajxROvpJs/aqZTvxJhiE86PaqQnmERvAOPICSnN/UrK0yvmFB+AIAKF04BatGNvg2GvdRp
NiGdTW9MLfFXJP3iAXNltnamlMKuqT20LQmy+WjWRLIw23NAIWuq+OO3/2VYmD+ZAYhGMjKQn6R/
PSO70YjD0mrCvS6pBpZUEIOyG48hCYWrpob3Lwj2ykwWzQ2U2CUGEervuLgOVp1rlEuAnmU7hWrr
D+eM9WW2Me8Yykq+cAEmx9SdLwdo56OxmTx86pAPtlgvCFGP8oixfry3dOpFA6vEZRhPdw7CtPkL
RE7I7UZWdLvalEmoz8CmMiAig6ftLQIp8kKovTRH5FNJvZky1E2qTwhhTMsNHEOoHqFDxLlm74Al
t/di0A2qQpH2lqfF3hKY/5Kx+RjiiyDVaFFYgZMABtbnVnrbApjcjDkpB+QNasvSBLHq5n11Cpzm
w+vALcZte5WZsXGN8JWIqHhXWgVuw4laookxLVnnTZDsXJw7SA3dLWrLaNXk2Lgu3VaPHbn958P6
q0tu/o4tDmbXVayQUKt/uRwzXfV6wKbaTjL92PUY4pMSCek08cFBntg3Iu1uPRdJleN1RPOVTrKZ
0pL4QAO6oOGbeM8TQsXjge4G7VsrSCOgzPpq7PJiX+XZj1zIcmNL/8lDJL3jfHYw7AACNZlmLnq3
D/dOI/2lF3vupiQLEeS3fCm8e0XCLCunE+y4hCxn9znyAxtVsokjO0PvMZJkfJhqDKsBTPEEPCNz
p/n6MBx7SjtF2//sawWjEe0U9XdqDTbwGlJaJeununoL6vEaZde4JMQ13QjSH/za9XcEk5aUZQJs
eV4VoB1tdoaDJ6egP7rqE/fV8jXzNiNHiD0m0L0Cs6zl0UFOAy0QZAr//AMZX8ZLfiCHAi1uABao
2OW//kC4g5GHJHxLMMzI68HYFWNu2hUDVvSRNJMIy0ne03ApnYaJzJDd20kMi8zJbwOL4PCZdhBr
eYIjV4JLmgkLf9jDL5Osyx4yjjPfMB1uvy4KQvTEwtPq8NdcuOy7b6lH2nSuM7YDryGkEf467N1N
71ExIQ8D426Zv44h02RFGw6yg09KihoXamIB9oe9o17wZWxxdKUc8+IDdVznywE+okqtJeClvVOZ
chuGJMxgt3xNIhVvPLOAizT041GTzXjM0lAsrWiXTpFJG2Qe9AI82/+8Q+LXiv7vwx2eEQSSrsVS
il37MislhlgzOyDku0Ek5soSZHCmwwz5c/ZZl2nPPLVpgjA7kc0WQKr64SZm8SbyFyPC2JULUX1v
nXmqGqS7Htj0UeY/mM60R0/12Sr07GQThLjxUhjJfVA6G2vGYyTkbCw7YxKwWh79ljpaFzTrDuTz
TaVCllSc1Xt+ynM01B95kUdnCpTFrm4IxQGuQKuwo301I6wCn4TFycVTCefuvYqC4DRYqPXivCIB
KWIWbLk2fVF10zLDOATkZO+6ajXCR/pO4KRJUx7x30GKwd1hvDi2CW8VuTnR7BL0daT7d649Ofs8
YPBPwRsv0C6EhyLyYAPl07BFAv4T2y9WqqgTG3N0PkAIAvJPKj5USlXeIcQkC6Zupwsdzq5jHXM/
NFYqkNG96bzwZQdnkfV3RFx6G9WD6vebmOogC2gGOcc42cjp1x6qWQDwyaata7l3s2oVEpJjrhyz
qI4MqK/Q/6ZbMVgLqShJWBNNorQPLNzcVC78MQq3BlHHytCGY4j0fNHPvGiWTRlgA/mSYq9jrkdp
eTasxpp9ngaHpGOHRImS0ZfQCJsRi+QHWD1esM0rz36ezC22im0VdITep+bPcYrNuzaJ3tQ09tSB
Rm3r1LhgSZdjDLGdrd0LuXrmIniVGpp7NiJrX/eNd5XMnTZ6bijGhp5f0umo60fmDhJBsaoCYG8F
QeRrCNXlUk5acFOYKUnBkrwSk4BoVjfmtkHLziDaokqTyGcE2XlAx9Wjb6D3Hgv8sv1Ah8sW5Ojp
ON90y35xGppjkZ/lhxlCDOzL+R5I2mxEx8UnakApk96kwj4zVPcsm8msaGPFK2kZGRp9BY/6+TLI
8mZvV/1HT5Nm62tA6hyrqJhBkxhbQ7uleHGWVo1WTdVHMcQkcIw95lG4q0yq/JU9tauuNJpFzap5
jcHDWiWFfZQu4WF0QlGr12pryuqsR1hvYptaPMAHKLiZtjKMJl76FmpkidBlZ4fy1hTdHBw2ME9t
BzqdeautIthDi8RLfdDn5c3Uzn/CVieV5PqtXhrHoGPZ2JjrX5PuKvM2kUuya2mQm+jgCV3EhKqz
xDH3OaB8CuXG2tcmKm+VxRxRtea6UmIAnhw7qAWTJ8/I1BohbryMOze8SdBaL6aa4Us4j3lXhreV
AXerjQFEe7nenV0AP4+E3YwLPOum5g+PZo0+RdZ0cE0mTCstwJWIjtrc5Ha9jT3fO7UgCuzCsTeJ
QJcRD9+6bLTPzIGKKPV2rmZNW3uQ18QT+Wc9/d7pGJ0n6VmElrn+Wc07HdbuNXxvZyZ2JosaCsfS
ZpW8icVENFpAGrUbSED2w7YUgX9ljt9tQHpjWQJE7CaN7PacQHhJc1WLMuukZzk+dmTw23Dq7iVy
6gCr1alDzgzbjaEc2suuqR1kCLZ+6ozh7Nl9szaRydxqhNUb8wfPCYzeGp1TrWXUDo9OgbvZi6aH
2DBPzB9JnUqz6tox2bnYD70nfL2P2qS7C6W5xnly8NUFeofAJ7S2aT+JxxmODsI36I6dYJXLaBgG
ZHlwWm2K2oJmguEYklksnzLTx6Igouw4Qo9a5lqtv5Rkay6i2L6p3UluWbrzPTnUJwxZ7+Ct1GvI
Jf0S28f3vBfdCuuaxpfR6LOV+A4yoPvN1iSljjEyj4YVvRZJQ4ud05Wp5NWo4C85lJRRZD/LiktP
SaM4SQxKE96PtKNqwKrxw8zLelNaAqd8rXXXIeABQurd2y6ubY6+IYCESEMV39eOBD9jlY2y5LTc
WSq4T/uhutZp3q9kCFgob7BixP1Zedf8lMkeWdM7EnqLai8GnqTlOtThObmiTPJsMJFJraY+9EEY
nNMsOSahuZ2S8tbCR77IK6GthGsNXOvrbllFdU2Wz9AuQ2QtVf+W5fIRiVt2jhHGrEhOKjeFREMG
sIn+73h1edehVhGUSPKn46FHGuYIkEjGqxwqrlW9hZwiwdExEizTZXpxnmpzL0SKaEsQSWzadHZN
95BIDmi9owXtEPqIX+U4RVF1W44OUMNaHCbDM7ZoG8git6NN4gty/Vx8vaMRDaspt++QlhvXAeVw
1dJ+pkuRHPoJrWkoKvJK3Vzf+UgfEDn2a61PmH5j8sMQmeAUgK5rUXT1clQ8bVaO5z6vHhKS/7xY
dM9J+9ZgaCPeeM4AA9oyBABmIuKndyEJLX1qkXpcJdWG60VPskgUzl3s67yyTpltRyeciRXTNXT9
npC8TRwwqjEIlmmO0+on00jjqLnj2tXLah9pYDKzFPhet8sMoXayzJGQTMkeivPz5CrjFCg9B+Z+
IHEP9Uk62whcxmgEn9BxRNvs3Azpl3PvBqwe3LE5pFpNkkTIcKuDYECt6cDHaQa17gpUFCJtq6Nu
46IISYLxAtNAy1UIzNkaDf9YGRt3ch7iwf1QbZCdXRkgaKbI1UL9XEJhJ43MG49TT/amBp1dBzPP
KtzCLwZDC+bJcE16JlQdBC1p97NuCLzA83aXyCogVpIeCmzUcpUQgYGVNgbhZZmLdJiipYqmvUzc
fKvo4SzopgQbJ83Reet9sccU8uiE/WuvPQ2pTcpGaFMiHpel41nf4rnhwXV8z1ngoIxhZmhV3kPR
LyuDlAfwALVgW9OXxslMiS8Kv4UtZUZOuZpBN0Rw4oPpg1eDVgrSXdy8oR06DIzEwAeuNerfC1Z+
lJ2qTQ7FeDM6mU0VmgZJbT/6/YSsrQanb0zerSpd2LKI6+xG05beQCsbo9imbYorzEC0aZg7bSpY
UNHM9qvMlRna/aklYcMPU2czdhNKvzZ5h/qZte8FycHLjmLMWIsXXxWs2b1k58j4vqI0siAy5bnt
Jcp2hoF9TxATNqESNKjIENCMQLRwOhorE2W8TpouwqhtHE6kEkxo46oxcxfDbEmlK0AOg6mH5DSt
9YEkiE4nOuqp7wogdFQ3VkXC0Ewj976fns22SdexT06FFHm3MGJJrI1Km3Vfjh9FLwbKt4iUZPEY
9RURw0PtrT0t2sA0oErTNpsxzkkg0l/CQGxKHJtrKDzbKLS4vntJgawyh8U2oC8aNBLEtGfZ0Oe3
xzfW9gYrH4dEMZbbyUDYuQkIKY6TVZuZBCmK+iFgAce0gqA4pu1dp+UrPyjeDVsclY0giaCjjgJM
cO4ySnaRvY0E+ty6DNJ1Fbmz3O5Y5TTuJpIgokG7Jt3KnQCdaIhhMGohBlCwD8hFQjeZeje9B5Os
AxESNdAw48kIFhGV/wWj17XAKUrq84j/aWDhhCP8lMzFILcw30iSPJejliybOEdcl3wHPQUh5DTa
s3J/JK/O0DNmCm181RAoxXBd6cvAe0dMe2er9FthVzu7Kx4a6g3IwihylMAXFzK7qmK0BRkCdNfn
wkc4LtZeHJ2s2qPvyNZWaZ9Rm2gfIH2EC2qJxorgJZYmmru3Z/Hsa51D50kddxdwKVjZcc6lb64G
6p3Zbasi+FZUAMFHz0IMI/h6rXLQwDVWr0yOGLI7cJN24D7Yoc7QaWTbdhaA1PNNN3ss8IsSA5Fm
TFXmu5cnLptc7v66uehGFMVTlLuzhKT3unXjWG+X7eyLWuOyoUv78K9tLvfHEu4VV6Hj5d6vDRHT
kmky6Kdfd3/7U/Nb97Hjo1IPPLI3kIy2eR9tizLlp/j7O5tNYU7r3992rGd9qiDlY/4Yl/28/OvX
K3/9sd/exXfNbxmQwg0SLnTxl93QrVBnIg+r9PPlX/bvt7f8ss2XL+7rV/PrfeaP6LfZg1tTjIIe
6lss1yVw671V1901XWEE/6gDejW8uZCzmau22Jt9uSycYDposC63Y0dlf9JzIqC4om2iWiZL3+j6
G+EwwY/S/jkN8KvF4VsXZ6STUQatCwtlULOpZEwaXBM89s1gc6i3zlpvYAuGpd+sjaF78oPMPas0
WZV67xEGHGCOpENMKhBsJbCi9cIQ3Y0+xciFPQ0/tBcgBS6yU07v3SaFHShtegOrbbCdeJ0JlmAs
QII1TgljYZv6zzpw/btIf6/g+yAXRyqPVxQpviuHjbOfMubn2jC9oVK5jYcAJne3NHSklHaYL0uq
fSvhcDUlieicWFG/TwzI4oRHHaNK3Fbj3IfAhbF0hlMDpbQIE53U30ktyaJnKeU07dZW1TaQ9r3H
sXLW4SGgecvXteyCraPdtDjvKZFkq0wQ79cXiga52PmWRpDyumLFtvRz6REBAuiz9PjSiIemu9kS
nSqTm0T/FlLqXlWT+u50LTlBsFRFjc7W7vc2h85C4VtlzmbiObCboN+g4CvXESaiOTHijHBCLJWp
hdsha6szhQnmPR0xRKl2lQ6le605+zLtz9Q13nSj2+Z6S5C0MyzgFdG47LHzqOYhEp5zCoB3hxXf
nnDHF9ifNxbdJDjhBpXcVNt0fYOxFfUe/ocIVWoT3xaCSAOyxRUSxfFGJlxQJbrTwMw3HU5juHXJ
PvN6+ljiyexQNNsdE5FSxTl7Szkd0fipYkV97RDu4pdXCtjoSY4CmhxH/WLInXLrpaDcfUgMwzSi
S1fELnIB3UBu9mBE6A9kEo2kHGnhbkrz2etBJ8cmVCPGRWlQe8AsQnhaVSwR31b72cMjAjqZo5ut
FGGmi7RlDCQ+pVs4uoY7aJ4v2hpOcW00kH6buYfPwQ93hRF+xAOhjOC6yNqLgu2A6naHKtK5CkS8
JG6NtXk0x5er0CMdorjho9XndFY101e+0iKdgob6UScIXDSv51gO8RVHltXu2iACuLbOCsTrnoYa
k/ybvREOx8zlwHJKP/qmhg+p1/qeFwVIwdJ4lbb5eszt164re0xz79H0rZqmBNY5qd+hqM+jQxJa
WK0nn9A73KJvlmQmmYX9dZJ597EvP+giyUphtlPjPrY04LYNO5km3q5TjrYMJMqvwifrAYy2WOKh
KtYMds9Dm3HoixBCVWZ7VI3KaxGR1EvliJjzOD55Rr4OKjoCuqUYiFGKLsayOpoyx9U8vTs6pbPM
WIsUEUNlxhlEIvVk1nW6HBIKSbTp7us6vp3bA2Pbw6lQdrgRYX0PBP5kWe+6wJFLleemmtC1BKkf
LJUAaJyMMIl1HYxD6HfXVVKPywRMOT9tYezK0nqFRspFQ/r+wrAAX6gQzYjZp+1aFM2zEQfHRhnD
thXThx6hiYU3YRb9NvzZer6B5tc+ACyrEb0aPzkAe4xBCXOISD4aqt94zPO3XiNTGGhq3LggOUjB
AxAgTA5ApChBQtCsoMDPMjlYlCORmJmZpOvknTnG0PjhMU/kYbITbRk2UKnm5rNvEooKlnvBBQNd
P+r2OHx0dbEoTCxLte5F2zAyzkh1t2AiDqZ0qaLC0LbG8B6mW7WkpwjGuiSS3tFkuq0+rBDzR07e
DzKlaZVF4GS1VKh1m3b3EWULOBE/QVfdOg0pC40nh+U0yXV4V6clhLiy5hwZk9s0Ts+jZeprmgVC
GR+NEOa6bppT6pdP7gjUHh40ufZ9el8QvEf4YuSstJ4auOs1Nr6+AuGjlmxUPjGfITq5khQTjGYN
LKdE8lXnNyjW/LOmX4V69FgUNd0J0b95yCbw+aDFHtuR1vXkP0ax/GGWo7ep59LTNNmHKGNKUSem
uhPAHhVJa0NPIm+pxKnmDAgq7b2OuD706lmrMhYslZmfuwZ/gWU9wn086OXrqGMzF6ZHxFU67v1a
u9HLkMBBA2toDOiHaXhJbhK9s8CrWkC8zmMAzf1Y6umLzUSvbHST+DjFFN6jXNYP9j2hwTvDE/ai
5gyF1IDqBVF4HuZyGbg969mUPmkeDTs9wtKQNAkLeu8NmqK+iAX5em2SE19uvUJhiDYuGJfFqLYU
RZ87owmPGF9+2ABI4MUEREyySAw9d1kXEYkwPXVhJ+TIDFxrXDugsRcI8ordjGzJWG84ADU3fVtn
G1JcGm8Oh/OCHJbZpgRRCxo1Hk+9N/ULo8+JlSibO9OmplHK5L5uN5qtiYXg6slSNWwpsVf7BBD8
sQrmJV5dmwf4cfeFy7reaeNh2RZWtxY2xIhQMuNnqDrocAkXUQj5QKtwfEaZWml6l+ysxv/pqWmP
UEVtmYpwWe7pbE8YZhZ+I9ulTjVxMVeoegnOw80ZOPUAkneU7nK/20NMWcghXXDhtJPWXmUxQjwr
Dh+8mVxL6jPojnC4IZjqPsuIQ68FdPhcp5rH5bu3u6VWEgalfHHQ6gC97xyvbrvN2kpBnsI+WnXz
SYqJIlnzF0cvSrf0W0PqbaCZHH8XR0HKFwvuoDU05jTASde64QMLt6iAUKzA0w+IgjbdqfR/4H7B
fVwpZx2ZRbimJnQXtbCoW6MgTWH4NuUi+6AunpQBzibDwLNIg/YJxPpTKxsyhaKayZFRHrWBNnqG
VWQi2bSskq3ludN1guW4xKB75CT6sHLfoS8Si8OIHQt/oHml9Wmw9nykyISrPvtGuHEO/pTKHasd
CnV18QoeFipPXsyJdNFVqex9hXUPe5fbb2qlZ3u7FBsn2jVFFx1WLNxsoCW6OrpmdB6D1N2N+ng3
eFvUc9q6JuvUjqqO5UzAIPEKudtbpOuwGPl6jLZY5BotocbtVpVoC+wY8rF0+7sxrx/LgHY25p2n
thjMjTYB+fcwRpnNWQ+Yksi0OSPhO+q+uNFq4teqXi36Jri2Of0JfLSvIqsj2MoqvZUz1zvr+slr
iTHNR7WSeKuWXEn0Vcl6jGMEpkUzTGurRrSmjKw7GP4pH5p7+gTR0tHcdEXd/24ybpoKSpY0UDyV
jesDl/BWXcTutIXaTVp1Qh8o191ALJ5yp3kqXl55ehGcscXetUZH7TOnHknn3dCuh8b9ltY24W1z
KhulW4rSWUj2elRQTfn1YNvRXq8QB5kqp7GUDP0i1TTSOaJCPPgmParWh/NV15FJR6bHKTnlBIrL
HM26y2Iejp5a57Mx+nKjfCxhMmDqFDX4w+Yb25vyVaBIBbZaLHRqvqnn5IMJm3GdEVuct3NYrfAW
RabMQ48tF9sc7u2mr8Njbz/gcqRPoCXTC+pcnKAtAMHZ8VkMFQo0kZ8u0diXm8+4bIYrjFcUhJaX
xwgttIYyOsSz6/2SKx7O/wIPTxPVAD25zQ0L3s9YHnzKUgcy2fiEn/dFC99n9HFi+6mCpm+1kYd0
v4HoNavpL8HeJMsw1xF9EyHwcPwnM068NSWhMSq8/eVvZiIggfzzz4dU3+rUc3fRnGhHyTpKF242
VRuCOL7J2Tpbv9BoxgU6P3/ZaMCmth5MDWWB8LhANzWxFsg3yC3LwOwQyg7oU4e9O9vinSyA7iWp
RlTdOC60wIoJayfQocR5lIUcjBl0ouWYMa3gCMC7rM83cZ0mh+nKmS0CqfT4OBOm8rDwwr2LM2hL
OWj368l5/c4PSaNweJ/gytEDs3A1YvD0+Zwpn4Rm9+2vePN5ERoxVKwGylYLc7Ykk49SHlJgZah9
ryI7RYNaEKDGLM5Y4Bgn0G++ibXZ2EK7vNlVEaxb0g/wTTLb7jXHfImtqdk7YbxDy20dVOy/lXap
rUXG8dsQMtCOcXO43FDPXgFkZqpMjM1yTDyHiga+08uTl38l893KKeikkJyMGpumZ6CNDOJzbU11
w2OdYI9DzQxkaPapBpjV2ofcFiOltOaFMe6FK+D3jORU20FE0yUgF5SJXCAGYY+tz895eOr628Q5
xp7+KBNJN5P8ogRz2sS6doFk9cYcxJNhGo8WUWvLxuuWbmrfeSGAomkIKJ23e+bEP3J4YP6rb7XP
ZUo7FGQGbKssu1Zaf4sC85GsJlJ8tYfBZgaCKRQfLn/bKJuVVr6T1/WG+PJ2AKNKKUoflmiW9mC8
4JfHXJN6SuamiftXNAjYmZqRiIp1t0uZMnJVyg+5GkGgTizq5oc+b2rqUTQdSKjPQLxeHk9UWW61
iDX7/NyXTcNkPvgub3l5Wm8bta4G+fRlu86dXfWXBy/bTTVQWb2U5zxO6QplabbzR5EsaTX8LK2e
ABLULqUbPns08VYV1aa0GLUHxQxgocDuHbpKXzkg6yLPOVZYgIGd6aCWU2IxrOxWA1jmVfYCkYW5
qEss7b3PD5L2WPk6706KuRNmaRs/xsAidK5ugqdqh9ZGF5a0jZtCfeOUM/SfbZc318WwDLOhX1t5
dTa4eJxsdQC1nqycmOhNt4vuRJoTeDcyucnyODqAIjgONcm2VsBpRTYHBfcEvoJWNO8lMs9tjuSz
NFOyAXNzp+XlPct+xZyu3FqW5HLX6BsTjfIqJd5ybbfGN8CqRIC1PpNuj7HYYY4xMlxvhX0lKnc3
BGV9M0zJtqx1kkU9c19ZgVph1atA9g27gCULU0UU1xC8iGepdNb6jfFTqYFzVI4r6EWA6UX0jKOJ
Eo2cYIf5+JCedIPMevI934wwaTbgZ77XiQPnvr5tyuTGbvwPaUHW1ANt5fungqH8oY/NrR7X1h6m
xrLXmfyO9baxnG7PcvYhhZJFb5hGnZGOH3ntPJam8Dfl3Aioc3XF2fEQugF6AwPLcCqcjdME71Hd
P3O15yPmeylM1hJBcC/d4UZZiJzo90/JMC1TIP6bpi+AY5JHHKip3SL5+qF9sM7qQXzY94bt9+v/
5O5MluNGsi79Lr1HGRxwTIveRCDmgcFJlLSBiZSEeZ796ftDKP/OStXfmdZmvWorqyiRxSGIwXH9
3nO+gwjV8fFOvOA46Y6WnNUaYH60tkPnZ1USbNGqS1C0yNYa88gcM/dAqbVNsCXm4lmyWcktA9t1
/mba8sMpipBbl9kHc7V5s2ihO6axk8P7MYN40VJVACEZIoHhrHZxk99o9VLlsjk3I+JXjH3f9udi
UiVwLuLFNTmspR7fMFV9dczoNobDjVgbQGhsKEcJ7ICsmwbRWE3rOiVnWt9ouMMUvzu1T3NlPyiT
4VWKksTA900DaXoJBUNgMki/a6bC4UooXlG3CJP6y5RPXyTRt6vIHG9p6Tw2Nr2KznrSx+EtyobP
RUSsgUXKDz17K6k87Hj5V9dBf6aGamVq3BZyLM9lUXzj7ONbluGjnUUf1FoEZRfRwZjTMwu9zlzp
u92W594ef0xC/ugZybNAf5syBG2tNTI76W+qyJu16EgowR5wdvL5PW/dnxVC8wohgddA4ie/72a2
39HAvA/C/mq8dH1LNNOyUIIP/Zh1m6Mf/ZhcUkucwBrX4ZRco9z8kqqlFWAws2iHT7NnTOyJEsQC
YNWarKNDAT4GgfsXrst4k+igfyi4r3Oof+pcqOUJOmH68DqgPH4OepGGoh4TN6DUk+k2z8LF9dAy
TaR1kq+toNVXaHUWGaBDracTiVMYzG7xC2SGOpuOyZCeN562euXrcnxJ6q7ageVn1F+for770mV6
wej/LXbTlOhXgkEFHBisk96pmaAuE+XXadZDNJn1ThQGbVAilic05KIYPX8k1cQccJwjMEgIp9gN
TX22JwYbbK4fotAgFe6hWmxDsn5taPLaoXXuoN8TJM2aZVgkfAbRQSd3AoxsSGtNfow6Mhwjqf3Z
FZFvhD21r96/uG3yNLbjqqbzOlWMT3ooE4VG6xcnD6sVF2AiKGD5w/ZaA+okHhad8AHA3WNvat/I
znriCM9UIjzbh9scsvTkMO0WnjYZjFrfPfRpcCxDa4+Bnw2DAelo/ESDyXT0n4ifCwi4wLtT0PMg
Qjv1Vo3ACzyRHYc4P5NBRzgAp2ew0D8KGlgi/kAYkmbmo5liUXE6711YeruOhz4ixtXctnBwQ80i
C6eI211hlqhcW6Qk30K0dIS9B1/VqA8bwB15xl0ZaTcruCOHENQwr+zNd1oTJ2XhU5JB9dF105uk
r5NUrc0u4weEe33d2AGzK8faaV37KYrtV6YWNNF6OsgxARQQmHhmCvcRmtyur78EOrnv7LKueq5d
EqE+XPgLE7wXl0khgrhNAFCFoqH4pAGfJ8Gk+lhs5gO1Hw+ept4ObiC2LY399eyxPZXtZ4ZJcj0m
UFCxKmDzGgZ0bYZO9TDNB8MYvgcd+5e0V7fG1rtVEOW6j2yGZnnxU6ctysN1eAybgJsSNQGsji3b
5BfVfmgxtqM+bbhauu4kIHismNzTP8qf80ZgHKsRtZVR1mNloATOh29z6MSX2GvewkK0KzCy3kNI
N3XFLPldMBTY436CeZuX+SFiLZEagwiECbmv4XTzlcbxTAKhUIPSAlWGeS4VfVbdmWt/iPSrt8jo
9So4hq51dSdbPtfzswl72QPpdMoEajwr6BLmFPaGvxLdz9Je6h37I6CoOdWq5RCPeEX6gIj6Pqz3
JhsxcBCEwGcmjIyANHe/tNlfgoUTjJ/bn6kYiTFA9hSnZJNHhlH5DlrGlWqQVhEz2R1JV5FbeA31
2hLeC0kR1XOXpLRQZDvsKDdj2Is9DegujU+FNT+SIOicPdk5ZzuujS3eEmJ9YTycRe6RdCmMi2dk
7+HgqHOAj+IwMRMbPacGEM2LW8agGwSnF++efTQW38k8ZaeSSLQdpNTiFJtsENN06Syhljw2WY/V
v5lf5iwXe/pnD3aCeu7+4vYwUo3cz2sL8ilE62PcmmiCaOuH9mhRWvMQFbJfECIt/TEeJdf7i5hR
7mkeSnOpbi6De3vljYsrEdHnSnTeOcgCtCL2tKCF8mg/oPo16lKeJx6G6wpqIoQdAkGnvtWfqVWH
Z+dQRbp6JiSvwMBhGSe7LwlE7ph+DZBnXjoxEbbSK6rEJDF2bsIlF3aW9miWr2FfOrf7B3Yo5q1Y
ZvhAcuDeW6PkNkBSIA0U3WnbqmukIp6rNtVMpZs86ToOj20U8hwNMNQlIZmm0djnTOGsEk28t5nQ
rW0y+dZ6hPjHCcyr50zI5vpA25D9p5OTOBCm6Ixyo0aj2xkkFay6RNmrcYCSMHsaw/W846fBoZXk
9WzaWafn0nnXyd2NZgUEwNB9CLX7mYf6Q5rUwpcDAHGnGCYotTY/cxeABT+D9kHnZ6SIGQ2t4iRP
Gs68ni1DRDre3Osk2poHzcNiFFFOZGCKT/008MAi+M+rnzplRjQCBak19Mwx0THEWOJNGqv3XYC6
rFso75DHdD63mWRJDfaEoSgu0npGMLrpap5Mccs3m3q4tTlku8qmEU8O6UiPoiOIYEB9gXgAEyXM
VHK/aMe11IoES2fyVg7JQdD4o4LSWtxLn1ydvcfd0NtXhFXrIYxfxc5vNHv8eTxAN9JNNkKG8wH7
wSWcaucSJVO2U13zUCl5Vm1ebCen+ZKCb/dIyEVLmq/6cJG3lGT7tDkHAr0OW9cgPZFW4TGYDvKV
O7HCqP5dzvNVDcVzCcOdmecUrODMuH5EDWeWPDYLTC2xo22sJow3bj6Hq2yQP9MAcFJHNw+J03R1
kuC0/FdZPH0TZwRb6tVvESIxxppRM2YnNzBeKtKPHtxRY/fJ+m9W7gp+xRcykp/KVltNIiTV2ExR
eMFv4uEa0fMsXR9sCQtlSd4SAqi1NheKuXEv/cEN37OkRVBrzrQG5lJdkvgjKyzvwD6fBqrdtixS
QIdkgQyTaHOyvGzrkpKVvCIGLt2GHk2wJj3SeG3RaiXd0msWrKA6MzL7DZdMcuvC8XMNd15Efb8v
QjZsakzOXkLI3JBL4DT9YpkGIutRMtmiK/dhaoZUM120Nyd21kkOaabPw61Rj8HRBJGKoiXrnkwB
LVZ+D1IvogZHcT0xWj0FSXTrrUE7BMyku5A0U2b6+JQicWqTySXLLUSAlQ35JqdHuFzj+qY3aQ0r
L61Pcye2dcEDY57cQ9QTo6FjvkosybBnUI+ZyG5Rnduk7LQktTtAjwqr0lbp5DzwPHzVp+oLt5C+
AILtlasa7+AsDLaSTp5hlJ8MplA7u+/eISLD27PiJ1TFi9tkOs+JvNg9+OwYS9WqLcZPTdqslD2i
OmHmMdk0Z+0Q+n7ZDWs7YUKi1Nd6aHraita51bEPyIodlQFmdcUUOcBKmRy5vgj1i6qb1Siosz3m
H6fCfV7IQ6+Q0oSPRTVI/OPWya3g5yJaZiphvWUoIkyLUBD6shi6C/kulNC2RerSQ2cisYkn8ge8
7v1ujb8fsbzoYNHFD8RytUGLLVS9VtZe1+naVa5zajm0wJ3L1i8lJSK08nCVUlmhMMf9CR+cPjBN
Clcm59azHod+pmJaPMB3s58+kndtc4GviZBbWD+W2gP7na6VfLp/VdM1KDQ9PK1gChB7Q6vckgGL
AiqqPU46mBGrQ4hguDtntL0dNgyqgsS9CrMtfa8m9EAWycXRmZvU8OKq1BVrD3HcpfRak+8FL9CR
r7lYM/VQA9yXv7DXZ2amoj2zl1MqUopN3DSkpkUjubTCphncKrFJrfi9AN7JxoLE3LvXXgxyO44M
cIscCVPAHQBHi32n6opdtGF1iODDgxLAAI5JE5meJi08C1/NasTmjWx0U84LgZQBp1tgngudLxnN
uDU7zJdE8iMzsxrWYR0cMpMjji7qmGO0gi/mvfQ2mtk4e5H1xK9OsRrTM9nLariBM2yBuvDtUcD0
O2hAf3lBv7p/pQMh6deSmlp1vg5l8CUZgpewm1npmCEhX2O328+ZP3raT3MYYKrVBZRYxYSGbGoa
MtSYUw6MWqN3ZXxnPV0sbOlNVPTijLEwV8Lld6R14kcRUojRKP04Gc6xZX5zBOtRClG8jKio9Qqb
rsE6HzE/Rs7IvWA9aKPkJBnWU81FMvOu3FZ7mTI85VUyf+l69mJ2xdRHiznZstI30ZxQGGmozNrW
X44Mw8hkxXlnJDFphKSh8KDBuXMQF5p55vq9iN7vzxNVO4csLA5zchsM6yOq2DpUHt9yb9/BkWFD
GL1P1JJTMXyOFOdOlORMl2WBHRoRSszpuxrJgxRmsbMJPjolXiL2DQaCtu+mbR6xyXUNynk3G7VX
O+qm4yjkvtb1q2rt9tLUfXcpmbnnzEwPTlpMh6UGtrOxvmUmi2Y8yy99OMrbQBmpT0aD4S/baKYx
3NJumfAon1lb4UPYS/ZFb38BPJWd7i/a0H+NIqKoZo0026yMz1rY68AEZ+TVgk3IqVDOWzRC1UM2
YlzmSY/3gcIJzjr6xLCdHHJDf6qszt6yllgnsw9OiFGoh4gmrdji72u3/uplwliyDh+jnku0mwkO
sXlILheVvmAdol5+1pawlKRbjh/ttaM140xbmKaSJih/5ZnUP4Y9HhxGdrNT56wQOOmHzgVLSRQq
TX57hRaBwV1NiPKoN4c5xfF0l92KfjDX4Ph/sQkoDMiSokwYl52a0RjhpmUA05WM/rgRw0Opx5+T
ASVo6uBmoH58tNLq6hCvkDnKb3D3tPD8FgsQ19KoXe/hvYmiaMrs9Fl2VoEM5wcOO9e3l8RcwW59
5aAd4r1V87ps6k092p+6ym3YBlEuhUs0Zlt/aqiM1/XEGnRfiGivlMAVTG9VtTyOA/I3uNnfVbHs
RnuHvX8cP3Q1d7/DXILZPcVtvaoJA16hjDjkDlN/OmvDxskfch1kCQEG9V6HEkGliF7EkCg64pl6
z2M17tvhTWgYrmEdU/969L/ZHoqO6LAMsKnoUdsOPFTvx8m2P2sj2jQp8MwbOIbub7hSk1qFVFv6
GL4qCkGf0pVnPQwUkcMTYohONFjPsM4QP+Y5mnzuSV8rJW6sHrGEOwYUrRONTFx1dBS4V2Pis0iq
TugZsGAZgqUmRe7TdUNP1cPQIaqYmToHoKCOH1dkRTrR+2L+79rsPS+4mhDSIvYWmm/Mi+3cHZ5D
0X2auazwKEFS+eMS1BuG3gme71D2L8IfyLfCes36WJBRUV+BwPF8dA8xsWK46AmfHDGiQYWgLOGL
ys7ZzbnF1jcgRpfe2g8dAzvdMteHGMrae4W3y5psjxda14BDwcGsY5SfVojIBH1Au1ra3msXq4vI
n9jHX7UQg6AjEMwt69XQbgdEEWj2WcnbmQ1fypfLhpIPg8iS+pC8e+18ubfUsZEAU2QXj0yipAWX
zL4m7bOz9ClZ2tWW+D4oF2l+q5z+ErPIrLT8vRPEyUQBfw1ZKhtVSGb9ighQosss2ucrbTmPv9bE
fjxqIiUhdkzeoV1G69rELJOBcF1yNbMEAYU1euts4m535wf2JNG1ZgoFbLif34YhqnGLlAS8OeH8
luM51EeCXUuz/xHT0NnXAAdvbqn/mKbn0CuNrzQqUDwXSp1jaSd7y1QkQmJW9zUaVKWuZ8eyLg+x
ZfQXcxoO+cDmzxPSuAzUOHmm0FmXc7DzbI/7JICQUiDfRNvP5VyBPFjVDjnF4Zj5cdMSmaEV71Yh
AHhk3I/LFdKI/qPz5le4nReYAtexBAcSNAM0R567eiMP9L7Z5PSCsR59ZoKYwX3rNYsUVaK+rAST
l/KYZVExM83kluKOk6H7VcG+JX9OsS9L35b1kPsE1YGzqaL4PXKClzKtHwslP3dz9D3L7H00Fqxq
idWv6GqsEc0MnFLnuaa8NokeWpvx0tnPKHeJXGlZDfhFbUljT1mLFRLgZUhCJlZfLu+KsgPfLdDL
meabzorsZQ25cc7+/sAO2NvqxgnTXLIKQ/CMCQOPPjkNJ6Nx3yvdPaTSwx1oHCIRY8/qqo+gdblm
ubj03nqZiOTzZb7Gz1x4hBFC9yPTFTOLKnj4ugOXtmSQwsMvebcxU69C5e2Xe9dIyI3JeTuT5r5M
HcsdCb7pStO6a69TK/ZLOTGZBH7UuJXd8iGouBn0Ard0S6vbCuW1RIe3ur/zZsClndjzQ+1qz/1A
YMowYX+jiqiUdzUWb/CseBCYDvbNzmORi/BaTc61Trn87yCq++0SJt4Kg8RFQztNb5HzG2JC6Psk
WVsVy1KAOB7Dxid7+TT3w7QaGpM0JZ4qJf5aH0ZsXZKuPs/yqtUgT5V0GhYwPfgZS1Xsls/rJHev
KF1dPxuQCiEZaoKaMymZmJIEPgY9FEV+1/K1LQsceKRVGVYwc5btTuXoxtowuZP6+IIjaunS89CJ
ijZduSZMS4N2SKExLbFZbKuei8LF05TZDScvp7Lq8+zdIAamSV3sYwsnK4mLfebQUQzCRWAHXpa9
UzKDuD5ZLnyqaNnb55q6pKX1YVXsVIKc53NEC9qJKo9YMd3eUPl8GrxgozVs7rj6IeRiGbhbc4lh
Y4BuLJ3CqdgEJBDWLVvxPKNEcFzPd4AfMdzBkKGN5nNtEDyLvM2mBmuWdkWEwI2twPLY5OIo8aSr
HRYNbaNq3Gcpro2i/lpy5jZJ6r22GGtErD3GLQClmDwVdiA9W0bIWwGMw52oY/7Qtn2WY/+pW3ZZ
WeOcusEkWCvkMe3qjMuj8Zbg7fYzFb8T9ush8bd3vafYsaWUtTUuDgxIzT5E4o/GUiEpUR4t4+V6
JBbHJLB2kLzbn/e1Gy8djQaBgn0q90NXzNSNnLLJNJ/dukquzix/ZPk7GLPpM2NQfXbOuOgQ4mdo
enEyk+Yaz8daNCnuZ+n5lpNUa2QN6UNC72GdJWD4Odugi3KPGXjpPjPOWRdjZPj8iC1GYeRBuO8E
d9BBJtlm9KbXlDBr32tSRDhzy4hf7+I1zcPRR9Kz0UcRXDTFimU484trooni5setMTBaqT21H9r2
RirafEochGwzHFoZj/W2mR9aOl4K3ZKbBJ+8QjSHClsOOhx7BxcX/VoFTwNmhCCZE6upR2aM2fOM
DSmAMDeUazcqgO7W3Q3sEaYWIMdPwkR5U7J8Y6QZEPURRHdp2cGvTZp4haYXt4nd4pNCwNmjJ/mF
9Pl/HZ3y/x2d0LQAaf2b+d//1n37I5plyYj5n//j7Rv5u0XYlcW/h6z88W1/4AmFsP/lCdOiPe56
JiNu+A9/4AmFIf9Fvc5IVxgwW/4rX8UjXwXmmCNcwxa8Qg/4I19FWv+yJEwHoh4NhBDkW/7fhEfe
qTt/YgokO21CWqgPdGhftvEf8CxVKhDjbW8/plg9aGSk86HtwkOHM4c+bk6qkonqHakqzwsBuJcU
o0LXy+0dXNtWbr31mM8nWa9fQJ/9/Lcjefv1Nv6dRGf8letwf3ewi0CwAfYitsb6jccTWpNkSe7k
I1OtVa1Keck8DZy0q1mHOBOPOA+eLHKRVkWZ9P6M7439gRD7PiSd24EViAeMWjpQqKhdKzmznfNW
rCyUJmKMHvog3uYMO0titoAOBO//8Pb/ijz64+2bDEQIwXRszv9fcUINvIGxKYV8VB61UaNKRIW4
2jBoQcmvFJ1LIoa9213UOn5hEtvdOmGcctuJzibq9LMRZse6c4urA9vDxVfRuZ149ejfxaXm+kWO
KDQ26uYwDO2TgZjnhJB7VQZ54puV7pxzLfsHloyxHPK/XjCOwZ5Fh7JBhim8kr/+TYYZh9jSmCxy
oRe7pmX6iwU33LIPwhuNCRVKpXVOuT62NJtcDKy1drRENJ8nyWwpdutXd5rrk5ObW49+/lW6L0aM
rhbFqnyyoTuwBxKrCaD6PzBM7ui7/3jr3DuSO4q7yvztaiqqIgAt6RmPonKBcmnJ0yx2Y17zfM1h
UjnAH+kB1EuXIb0MIBm+Vkic3HFrWdqwT2LhbYhHwooSqmlr9vSFxnSMd4u8s+ZPOJFdd9EWK9Ls
kORtNEVEdpm56UrcOBGmH5+yayboJPXIG8Fsy7XRUwxHamXSFOGSbKcNuAePviFyi3SMoi2ZovFO
GwlAd8wHK6ThTfRBuMdOFz3CmPZJR6pWPQZ1SGvhNY5s73J/SeFvD3a+s+wIsGeq081gK2nFGpDw
vKVeJsVjDMv5q0eg+Apk4Btq1v6SaDLbsFRMO6T3RNszJdlKvRse7v8aU7osCbZ5fclhRwxWXnX2
BFR6O7fGajbSHB7t9MVWslk3Uyo2mlj6g0lTH6ZWb/xRq77PNt2NPG4/G0U4roBhyMdIMKDN22b/
D7fff3ep2ktur21YQjflb1QYd3RJ94Ct8Igq7TywpVtlLqJccgGZ+WbyQKDudTQlDJIZUyb9uA0R
h4oqswzXygjEJSor6h1tLdJGnbNePI6ogJapLxYihZLZu3hW4b39w9v+K4RsWTUcw/ZYmB2XJZn/
/esdZmu6k0xWIx6VpaGUsaMngmwfTCfNfYzpLo18Ay9lEHor13GLi4xaCNbpc+t9A33EdFCPfzIM
gPPkSvPQUgxppD1szLpQ/hz18e7v3+4Sp/z7gmAKFycdZCWWhd/X6MHD2l2nk3jMA7e+Udav3Tn9
Go/ZmfYHpneCZXwcCwg+5VmoIj0jKnmNU7c7/P0bMf9K37sfN1N4ugOqk3fDcPivxy2YnY5HE2ep
L4bnOhVEXr1lUWKfy9hcRdiQP+XDl7Qs5DPdmUsI2nHdjYbxcD+UdFu3MaC5a1N0iNTnfk2kgp4Y
h6rGeNO0wqJpq505OYQHFcWebbeDWWl4Gug7XPHnH2noeNswIPoEIoF+1jSCF4iv/5ykkfYPvCPj
v7lEgAuxmbCEYyGl+W0lM6RWerUe6I/tFH/IfkxOtGgYJTam42eJ9TS36U9MMI+aRsJsFUzZ18Q2
L2Ie7I0Rm2pbJfj+ZgY5h8gxTkaXI5tRyKOVh5ej1lB8/f25sf/zQe44FBc8M/jPf/KPBUGIsWYO
xmOzTEKNPB52LNI75fQf1dw5D4TTsaHIUA/0TmptenACp7xJJCNSw8fJfBMRIwcG4x/o7NyzwFCN
+q/8KjH9LYoERK2umR4ims+gOQDW2Ux7XfmGgM/d65GJChCc4KrgN+x7yA2RZ0s/r9po2+hIxwbh
5Oc+n/OzjubLC8sTop6nVDfcM9Gf3saFrMC418kxRWwL5Q7XGrkfTwX3IZkU/fnCuBVtaP3UEnTL
cSUetd45mkkfHstEPAsvNF/zSWtWwijlEaQedLN8oZSY2jEnskQuf5TRmMP274+7XNaK3x55jsEt
QfQRdkYWlL/eE0kWBr07e+LR8ypS5wgTeZojVZ6U0+DO1uzpSfMG+HrUF+d5Vvjbxvlgl7O3GTR2
dsTCBYCRcG25gmmpdu17k7xaCS4IgNNwSOrID91yPlXhaw83LyAsfVvVTBZskyZqQIdjDzTkOSxs
bzskyUOqFfaLi/cuK4yTMnvj4pYVnrw5GC/0J7ZqTPeVW2bPQw3DyiMZA+cuU2yeg6sxcapNbqVY
JEvmg39/pH4LUb+vHo4Jm1LqAFWlpf92pLCU9IMdSPE4VcWbrBGgYqb8nGZciG0tpA9NZV4x28YV
Fee0BBAQR30+Eho1Vac5yECXVvOlMEmn+Pt3Zv9eRdq4CKXLxgF8OYS4399Z3uF10Ol+PY6VWZ4S
9CY3z7IKcHyvAfHXwGu086Rhyif3gV2/ndGvqxWDFpvR5/3yrcx02Ftzw1TS0MxL4+IvjvtBP8+B
d1FGqYHBIytMGkSSS8Q427RVqd/10YxhmTRnqT+N5tto81zURgZfqrLlPnW6bxq5RgdYuoWm4l2e
WfWmlEWIy7HazfQCyFTH6S8JpLXa5eI36d3rQ2Wu87iiHw6Uo0MKuxX4O9aFxF4bhV61NXN98keL
dFYh5muafkvSuT/H/QbEjfSpPcgSLY1PaS4Emi+TxlJV0QMNESxGqDPXbWi0a6tE42vGJeZAbEf/
tP5CTfztxmK7pHNDMQuXBuxd9zdsJVwtJEfxHD5qJABfaQth69YylJBFREiYhouz/h4zyNyC7HIP
XRIfPbOIXjqMMofRAhMUOe/u1KRXa+7B+BiOUr6saP1SehM01bgIPbq529Lga9eJ/Z61xOM5dE03
szfqzGFwv0Azu+niC8Y+8US80Ws32PqlL2+JlwK71EKIGJ2+i5LmI+7tHapRZu0Q1aKncTDs57zT
jigSegSPBr0ySZpRPOFuov41y7i/FDN/0iAFtSr2f1CVus8TB9VMQmrtlD05cZb5KqJKGmxvb6My
TVyAb1WEOdF2aRozZtB93Jq07IDQnE07nc6//mX0j1Muj04wmRtQSwF9kBZIy5Q+WPW4gadSI7xt
nJ2TFX4V0qpvLZwllTsJRBTGE0HvweOMghZZsT0Gflcnb2IkDAKz53FqvHLD9AU0kpq50jLV7qKC
RKHaiR/CyCVFK6mGnZPA/uLHmgAhE+Z0Y8BmrJdoHK0Jo19JEAbxz+JaZ59h+IhDX3TtWrU6ueNQ
PIdam8/AnyFytAyTqQeaYAmHdmEXiKRPrhCCaNuC1NygwfhQfTrj6o/4O2EtT6C0NIt3A3KnD5sH
k6S0NU11JjHmaCI1JPoIbQhmKcEY2Bp+JAY6GX1sr/kAtMh2g8lvUJPbSiMDceTq4fRmuyp3votE
C8DGzdpFjYjuAn24knRi3sB/fG1N9a1ggLFN0sx+nAukK+yVDoNr32QTfIbwp24xRnVJQpLfCC6I
RGpbVK7lHuF1trXK9rvMDOMwOSRSNoOrvzRdeShbXZ04bbQlXZJmPKirpoUqNmvTKxHyCreWyld6
mlWnbLZvFbfKHiJ6d6l89j8MKooI5V7/w6VjRy+hTS4Z7nge4Ga7jehQXoM5bq9Z45Fb2uNwF24O
q3je0M6o10jp+rVXe9DYQLVfAmKe+9gBfiLd6dFp7d6vyCwcCv4sO+7QGGWLDNSNKhKZADmUVgmT
Z8xRm8+4J4eAXVioDhDh0+uY/SxhbN6mzPH2Qq+vHu85oOQqw3a6zGYQ+r0liYA36OngfIdp5aW0
iTUTrrYNsG5s8HzyqeYhUmH7IDOwbso0OKwkP52ajHZlacnKB73ApaZPnyTfReY2UV+V0tw3oHpR
MKh91XpoBJTUb1nX6bcZBOBtyWAjliruOEhtUtEFzzF3IJIsgDDF4bWC4tiV0jrnkf0NbnnMcBQy
FIgLsGxDvctK9J6BxZA1dFUFHtesNkbjfcyRxN9qfp0CV9sNSRuMPiETGJy48jfTlKqjqULW2qj7
4XTJBCKZF6fSCWB0aQqxt0OpRFbtbpiy72RDhjfVjd1BM4IbWhXcpkq+lAVz/iYILyAD4e56zbAX
UfMpr1Pj2Q6NE5p5hSma1FrLXg0mYQeYj4v3WKnvc6A5u1LloGfwTZ5VBRYKNOZaYCg7VdZrVLEX
SlWUrnPJwNZTzu1ey4RJ/LBoH64BfOsQzOI+rPLFpokGnlYG9d1QyzULAeLYdiiPI8H2tR2AtizJ
GMOlSDpe9CxTuQksVCaDqT4Tb15vc3gNK0aJAIgGp3wZ5UOVOCuWL/HAOhX5RPfsW8MCyxO1ICjp
Mpt2TiwO9HA0qlOzjwbtR9QJ89A3wc2EeL1qvV6+gn57Rbc4bSaXyeYcWwyMiHBqMKX973+ye+fj
3YT//1eA8T3KmG3RH/HG0P1wCd6jjd3Ee2BVVoBH4gpIuqv0jZoWOOf9Y9iEoIfxDN2DcWvjv8Jy
o0m7GE7rbCeNw9rXJDP9+dIQnhhXS9ih5PqYWGUZYhjfA91rYH5SF9lO0Pm/hLOLetYJ1XwMKibt
pJjta8Hwn8fdMRqHYWcY+SEJtXmTz8O3X5+O4jNuHgKTu6I/NstLvqRs9jGCPVtaCaGFeXvEAOg7
bOn38TQhDQRz0aLu4AXlTnu8R8fie8FwMDZbG88VUJV23hilDqa2yF5DGb42dt/sXLAwzGZI6cPS
Q9zhTGSdGeFEMQcRn5yCm0U1g76qFMAE1Fd+buQZpdCx6CEiD4vLMl68hfeX3z5EFVig316khR6Z
lqME3TK0xScDWgDFAW61+4tazI1/ftjMmmS8kKy9BMcn/jQyrQdZHe8f3v8VjvCzVvePE2KWmPoz
CXCKh2YSz0kmw4OGz3PtZI62G1nsfTjV5L8Znt/bqdqVdvlCHgcQrbBvUQDMNz1OGh8TwampSwZS
4ode2ZdxTAgf1i18Z84gSJlCt9fVClgoIix/kraO7nVcRCgjioakvJLu0HVNvA0hnW00I/s2eu1O
jch+WCunVT+kth9gYHJsiA1RFaz7CERLO5cS/R3ZsGOdc6DoVxzHRv+pedo3D0NErDncnhE7XEJg
0QePm6YLiX5KJbOYccPQrjm76VwciAM8uJAVmV6Keh8X3wot3jJv7/0ONSxlRNivGUqdjSm779Wz
tci0Z9tiCgMMlXZmWFl+LoB6zGZ7ojW0v6deZneeU7y4RNFJFEceXwcvBAh2/1SygKPuX3f/1/1z
f37tr+/9P/7ff/4EC1b1mpgOvJ33zM0/f2feLvHff/6aqoYh5c3T6d9+dnr/GqMesh3Iv2P1K5/s
7mtd3l61VEVBVP9o2oUSdf+t5a9kMQJyoYOz17v/hD/f/Z+/79cfw+yVmh+AcUj6s9Uk/Sorpm2S
cIeUWDS4+9gguWX3PUmCnTaZ+oo6DVyMF+AouweT3l+UYWAsSvQFwtyx4M9ia8wYfQvhYu8hGAZ1
YMr20nJw3dkpJAlvYMchDZphlfERJbF9iPXIOhZDbR3T0Urw4lievtW66Hl0Xe7k+/99f+nZBx1d
h/xAo67k2vtf7J3HcuxKlmX/pceFNMABhxj0JLQOajWBkffyQmvhAL6+F+Jlvvv6ZVpNaloTGkWQ
wQgAjuPn7L12jmRgefsJd0F5GOP4WMfxtL097vat24fbl5nMrR2Zj6tm/iO378vZxnv7rJxjX3s9
9ubptWRd5CFU8il3YiYPuDndnURKHbtau8+SdjrImpsnPvBGLNOJ7KFskrv4LVD+o8yku6b9RAh1
QDbnH6btHD7iBN3CxbV9+9ntg7J1BH7xnFVWEL+IpNPELTeHEd8+eLd47z+/DOcUa+IjUSH8foz7
549/f+/2e7dH/+3PDEGTrr3GnU3n+mThF5mj6zEzcx1YpjvNNTtSSRVtBDMACqA5EvH3hz8iDn9/
/beIw799eXtcO5PKfv9GMIYueP0//+x/+hXKASzERlKtUGL/69FZVnj//MXJnGPtf/9mEyXtVnLL
kRbIyRAOIwLwf/3zvx/2+0m1OQT995e3z/72uNs07Pf3/vLCbz/5269gbWRsb8Kmg8JB+7S1/njn
hs4xDeKTJWmSpT817aM+f+oDo8nA2/LOlElPJuykO4j3Hbm7HbPfR/T2JQFFbMCyW5D7H5/fvv37
obfPbgc6KnrIcn88qO8NtFq5k4GXjEns1gV1v5qJSE1XrCo24t28jtSjktP6dgYME9qVt5t/Hp4Z
C5RdszsyKsXGp4EOnufZHo4siAdBPvjtQ/0H5+HPr30w+0utCSXgVtKbnUmyw+Dkuv3RcL6jSgH0
1xL+MdUypM5ajcvJxVqliIa8HZeawhcFffFEQmu/90tCwMR8gKf2OcUOdHsD//b23773l0NUVn9m
eP7lUz8pOW2irvtwu+CHA2zoIGVUHLETDIupYyrvVU5+3w3+EWWfQiQhh4cCcxGxNey4dHeDXgNo
c1w66Dh9AqHmGaaVKFxVQEvXZds2297rkFBQSi5iMdVnRhDnoRLVq7zTbN88ufm9D8hpjyJvH+gB
mdAFjpIuNL4mo7EuVaE/SeiKe4FYCBXx0cus+wpe545Gy1dE+BM0XMtJ0vVs6uWex5Soqep1ISob
0g5OtlpzKBGspxj04tau3K+CxWoBaZykRtWHay3iXj9E3kdV58al6JSzHAjg3uujdkz9ktaYrX94
IazoXsTTrnWNd5kE03pU0aITmbYsgra8JhOaiC7H/IG0e5MrNvSaNX5G0/CBRKc4RjEdKF1n88SE
SVAbkEZcN8BXzQTlJwjTYU8W64+JAfBGZZq39YMmuNObNRbwJrfq+zgYX6RdOPsxd37mfjZudMQ6
O8yxuFV17wH+PJaEZqq2gFuesWe06ETddGWMZbDCJAKQJlPyU/Q0zExjCrZNEO0VF8M1IEtkGWHu
2lRRcfZi/VWOluQWC3soyoZgNYu38xG4b1TnP7QcKjEhmQTt5PGOPugdC1J1tCY73KdReoljG5qC
ndyD7cueyERGgW9ZX4MY9Zc63emmLI4Fbo+NpwFydcW47Wxkle2EN8h3g7UaEbszQPYOjUnPgOPx
Y3LMS++V8hj53Af9IdkwHfqVIbxd4nqG3dOAcJIVyAuQu0iLs87NX9yEvZj5NDS1+5kGEVhX0Ymd
UQTpFupT2Q7dKYFWuJBGU92JZiTjqjG2aWN4J+z9C7fVCOXR/GldFf21H7tqB1ZsfIgIFwGkgnpS
dvcCpjzHDkgMGq/kGLTgIpwUQm7GjU5znQvI8GCfxwwx4xxhaJhuu/a+7eJkhXLNPaV9+YLTz9hb
RbSveh/D/EgPUZf4PPArZUu3H+VxUNpHt0sT6x6bsnciCKxb6BlI7sj40jRNAftknDA2AbnG0yx+
sknJNm259e56bzEJV2O5KLFPupRHhdv8zMAbXWLPeGF+QwXLDn1jGNBfIQ1dhooTCywBeOI6Pxq1
8xiWpjhlnxMj5xc8tqIcH8Yo9++NyCIsyBrugsGXB8Jiz4zwMrz/MYuYp/dkpgz6ckb9gNqVj6JK
zhgdsIjow4+8pkcVdKF9HrVMrTrFHMnT29XEcP3J1dAtwW5b5xnAybwpXpTpwteuBuThGsQpczj1
1sj8IoIOxdzELvL62BuTtxYi5r/jDSZA19J26Tg9x2VaPyWQqXwx3CXmJrCD5t7NSFgsbJZXmdIq
ZioKyZ0SKRXLeBqHbR2hH2NoMywpNjEBaYF+ckO72BYp84MKOP/Ri7AsS1LVBPfVOmnliuA/69hO
3ivopfREKta07AV8Nn2iRzjqE5HcvmUeqaNATGQi3iEGXgKbJPc575Yyi99GMFPzbl9byLp90wqQ
R6JP0Wc5+ffY5m9h6dxIVBugZpzdelceq6HrHpAePCJ8p5/Alyt/Kk2mLVrLLP7LSyfjkpfupQuT
Zj862rvOrvgC5wX6RCiWpWlHgBanDDCr+0PoxZM3NE8tFmlk7M6ukBjLsvKt0OqLLethq0Pa1bzh
HYAoUZxIadaxV8OqZPxomN96vFcovT6NN+Hn01kLtXWNLszpjKdo/Igc09wjl/tQorN3Xdw/tDL+
JZOYiNuUuYks6OZmALlmx2cze2eYNNT7bHxwo0pH52nbS8vOp0fV02E0QT/nKK23DrtWMoi1Z0Po
O8c5CchlT6GJRpdxwElWIBeYPDhLwErBYiTc/TjiNCjCetPL8XWCPb0ug6a9yD6PSWqvvLXnPOrK
qk9B3tLon3Xt+E23AB/VctScYBvTj1rYEEHySJ1yPdXOOCjx5ZWPArnjJjTLawg2b+VGRnfKpq9C
jfW9S7uuE+qRUs5eK6YHQ6rGNzJTzqaZnhozDh+9wEbFHsbVoWrqEmqNCp81MEP3jk4jbCJlYpzs
7r4ff0TCqr+0hnT0spqIZ084aelG5myjlQB5g7m27gNFDygp78eWe5qbNuDp5kEfF0S966b7Hvja
4fYd3wxqwiXy7yT20p2NijKDSrkF4XxyLantJgL1lmKKwhV07fRMpMo2KnkeK+7LcxAP3UZJxXXR
ZUA04yR+HiGZ1UERLkc3i6/tbPjNp4yJh1fzYcivQybTA7gmwvpMc9nY4tg13BgcG3tQ2Y4/bdle
xsLAfzRGn5peO/sgn5ftjF70OAcd1hSVlF61t0nbgdb9iOgBBPtEDXXnYJk9mHoh94OrOWu9r1pu
vZb2mCY4+yyL1MBOvZQSHJVOPqLlp9FDkwbFosGlrxfxdAei/9MMx+LcgLNZNMypD+295jAEtEld
ilnot4xd2MpbzrYa84B+NyLflq6osPd9YatnWiucviT8LWqwm4UZWAdCkeZaSX3SnNe3acwW3q2U
d7YAXksDobM3JMOlVvdB+c5TTnvFuwBnf3oL7dpajBiQl4mGwZGe/0hgFy1Tn3cGvIHzfMvp0jVZ
r7Lad2CBJ69B2oJGswVoUCWaTW2PtOZ0ZrulD5VKb1BoQiR7s6z0uVcWxSstVvz97WqMlE09MDwl
MheIy6wEw1twHWq6n7HNPxFrJomPbrpT5uhuaQvTXAkKIko/Gd4ZFx1aMW+kmWXq3czx8dky+A5q
JnP4WK37AdeyV7XhyfHuhqC3VyJPH4uAU5nIsn7VGCz/lDCcFeN0JeUnPuDuZFDkNNfJkJg5ybmI
2DXTQZ6iJ9/uzkEA872S47SdRg9DgLUzY+9nVM3OlZ7LtUVABG63uWhJW6+G0VzHjeW86tYvqjpS
yoRyVrnMOV268pthzoPshP4TFTKNZM9+5e5Vrmc/imGhqypT5zmcsukzDGxSSGKQsY0Jz2roE/do
JXYN1rPSYNagZtZwTeyb4MAtVH/Rq/zLKcu1FzUKa/TMObAmjTab352mIPROpZ1dDduhrkc9gs2v
i3YN8eYEvzkdYbG0kRMHLtJcecGeJ/8y2SagJaYqx4w8t0v0KWLKZpTFJk0JNoNXuQqxv9AWhjEV
ZgoBREyilp/E9rsXpB9uiFdapnZ1UgaRYGoIjjq+hEWSKB3kDYp1BX3PJRXhTuZq6zt0MAjwOjIS
3NHKJrHdmt4rLyuOFYtBwzgGvteseTYNGiNB6x+qznwgUGVGNdntrtIaqmU7SfcMq/jtgYFdSrEf
puYAgFGcECXQL7YGqCvPpYPXo9Xxq7aOjhDJc+/KgfxLzPLvQ5aWq9TghuIwVM2H/kSpgDWeG9+u
hLJbSeM6jJtS2azVmeMfq8S7QwV6FQbNFqPK98nkJMsWSyFBRs5dFRfQkpMjOHhtq8+GaA0X7iJm
+rYl+YcY4taL0US0PdaI7CEetX7vwcEkDdb9RcFjHrW68Re1Z037wQD6zL3tiv5pX1eKqqJ3ARW7
w6fdMICBehE9Sz25ZlZzGIAunwMbe0RUV8k6wQbnFqbkooeG36b2JQ9NzOrJhyxH5ztv/E+reI9M
fXiwY/2aduZ7gbT06njla+4lxqEVAEJF2WBuyiExVrGUO83ojkWiynUYIfULcyM72xU7YG4syC37
7IIW6xDOfzOT8EoFtAPPeOrTcoejGNpsOLkQ+ySjL919SFh/0xHLMag23G6EgLBbqTLQE73YGtbg
AtybftEbfwjDnDercDh8mCDs0h53U2C8g2Y6Ux41B9e0AVMH04W0Az+qB9yOJyfI3itLGXci9MoF
FNlyJYtiug4ciUVp1tiZNfr4JhpxozW3/tjeja3b7RMJWMZ6tAniPhttC88XbfxZhP19Ch46Kezo
DN6ToAtUU9iaykPgGYDzQG9sb/LMIErF2gJtsWF9XdIvaRhyECU7DCTDEH5DjtRcjCfacPnqsUYx
Hw5gGnAbzchIcHUdC9HY/CBeD3d+b596V+10t5n2nV2QoQCtnBHwlPOXo9XtHEcmSwAPSYwqUr+Q
IW5Do+J3E4tpP8OaxSAYV0cDNaVuHasu/YbUPhHEhP2gZ3R8sFGP2n5mPEAbfAld7cSUprgEw4dW
ItR0aULeIYiOV0HF/f72IUHseq6y8VXhgtxR+ZEqmcld5uIKYZ6fEReOEil1W+hiY7Zje/PUkADT
Jm9NbSGV9PDC+3aJRwfdyFrBWyaLHAkNHP1DrHzzHPvVyz9bA3hC9kGiHQu+OSQnHgc5D7npJEvv
lLMfwQsIdiThZrNLPPcnE/8di0F3rABGV0liHIPYtjZ+PB5H0+GA61I7W56aICsIe2UM2oOlxm/2
181OG+WXGHLMTHC3dkRWGPiK2LhL+caAz92Dd/MQ5Oo/C/wIaINybUNwa3MkkrRlWlHuyh4GTNho
2IbIFMaF3KLStaBJ50RjNgU9eKtO8QCqKgFkk1V7WsBijy8kobc/WOgIRv2gOR52SgvLUJMTW0Hm
qdqyIwYxzMWFiblMj3mB3W/Mpjs7zXCh0kfuagY4eVQVC8MbECPh5SEbpum7HYMI81UWP/WJ+mgs
1KllN7anDn/lnGmOjfnQ0tW4B/Jy0Uq6NK0OC64L9eFuJDq0bUN7yWka4fKyrHvpaUf6C4vGivNz
2pqbPMjMnQ12mjXaDTdT6VEi+F22FHReDyLWOoL1MK0ayLo2QZ61q8aKXht6imdJutdSwnWEej1E
6zR0vG046skSHabakiLHi0X1e+SPjRYxFKB7xh0UMdRutQBhNDdI0rb5WcLwOw9lcCdgfIeAJ16G
1kCinOvGkfsuoVElLrGI3aKOMPCQWySUZinxwR5CwbXppOjkZAfIJ6kuWVpU2zYhmk0bywyfdDys
iAewtVY8WGP8XShmrEGTDyR/ye7kZYm3I4kTjjfwPFKqzLMDz2Lq6uqqFE5QO4oOE2fpcqhdqBc2
4/NkHm6HfmpcMNQmTRGeAJ7ECCFnRDB0B2CMnroLJ6iB9Ge0UF1VAwqq1M6QKaON5RjtqvP0PeKO
8dzGHqi3LOjOTpCSaQNo2p43JEEFjzebuteJwB0SecRP1TuLLPPg4FideFYsiV5rR0993TL47XG0
NQIvdtZvaovkEuEF7MfFYyUB6SdAzrbCM6NFBjr1vrOpSNo+2Pha6WPunRoqc+z1iE/ukF+aex/P
mJOWIXliqLzi1o7XDr2HJWqdeIWWct4yqC6qGXmCcwmV05/FgJUtL8Ta8W1/VwOMoZfF4FyB4+aM
HNmtz0VJbBjxgSzTbsP4kkl7We9A/7J8RogdS1M9mRjRmc2CcnUzX6yHGC9Gmxz8IQR+58/e5Q72
eGd0TDCwMDStFTG/0z89KihZ1bzHSfnWQyMGyiFiLEQMQ8q1a9Uj0Y5YEkj/Bd5DgD3Xa5Cv+iD4
smTSM2Z8CFguLqGW/8pGAUCDLbmb4LlsiFFYj2S+LZoODII7pYC+2OotmaPA20yjQxA3ONNzYCjY
YbUxzNk3jv7CDo1p6zbPBLp568SNtD0jeBM10+SAYRftwS2Y2TeZ5RySdqRMSzqxIQDGYOBkbbii
c4SSXKg1szwf7Eg+EIFXW+sg1rujnrhEzKNuSoEdDeG+nJdZNVrWssWbty366jEhjg4R+NlkhL9D
5z3TbC2y/ub+mt48xB4VdV1645WwRQ1AQhoTeui/jiW4iEC48I7TsrkCEeRuBDqgcd5uLZjUURb+
PmHsknezSA1muAiCimXL5TZZA0PEXl81QQIiqv6OasyAQwS+IO/7nzKzj17qq3UT6yj1UyWXziAf
JeDhZVVIZBMVach24d33xPjtk7Jmz2qS2aeS8hcv+96soucsJ6uyoWW6NGXNTrKUFEc9XRQ1SzhC
X/9oDSC2LqwKZLctQCtz4NwJc/sqOh1WLYCuqY62JSJuAhNxnWmhX+1ALtP+c6isTbNMH4SRPrt9
9OANgbUPgmhYWz0FiK0TNaF7hbUpMnkBDtgdMf3n+sUqfNLYS/ObWMccehfZgEbcrjzwS+tIrznd
PFsBBNCgaSXc4SIqldUUOYC6O9j3eHUoMHo0jtDczmHSA5JI/KvKdZi9hfxU5VlMoXsyM/pIWYz7
RMbTz4QogGWmd5xP9VTtuyjyqbmL75sY3h/cr7y0m9cFvap4EUrX3+q8SJDxU4Nre1xJ8SyHQf2a
5sgsdkyI46x+1xtfFFzRtZ0Efb96SM+mW9z1dkSzsUjNTVwgT024miG4kGOquvpcKPckAyOHKQUE
2YhsZ0U19dzGVbRl3Ix6IJLuCcHRu1WSMVoFeCQ6x4rWdeqLRdyk7XqsGhQPLrzqGbgFRw/LcoYm
KS6Oft/pTLY9ZvteED6NjCSQ6s5omIK0jcqWK1TF3a7RjdMEU/zsI4sGA6Ss8XFMQ/KtQ7K9aCvJ
5a31GAcVoLP2TiQDXXptTDZWG79VbIZPsa299D7zFxfN5zFIymsTzeJFD76AydATp2ZwUN4DOYjO
8fYh1SzOuSZ7SGcWWEJwQcgeFeEw6rmF0vLPMb5QJRenPLGH1yRy0J2G69wIsTeAn3oqLe8Rv6w6
Bo23thtvvqoTmnFDSosrCdsrSrjmKkp36/l6yhoPI4C2q4bJxvHSX5XX62vojtzImvJsJpl+ZMjS
7kl+oiCBnX+QaP6NRDtVaZc+R0Oc3Ndfoqm2eVQkz9ydjVM+hvhuq62lifhRR1kPq31kZGNYI2Ga
NVycpAGDmbqIOHDg3noLRv3AFkXb6aqMtlOEwjBk/qG7INL0n0OohceqZ7VPTO0xb/lKwCsCG+Sd
x4w4uCIinVGrqwMGuI+ogvtnZDVXlIttXbl0eaOB6HGKWsfKhx0eB3pYoTCXicC+b1nRbowxjMrQ
INXEKpELjRm9pcx1l72d5/i3W5s8lupRbwgSVUZI6rDpPOTOuDVbtHqFa1yyPPkAsMqouS+bhxwe
dK5UgewUB3xZSHcf5zQKjaiAFKiRUTsI/Uo66wtvQbm2Jkrw0QRaGvLycyaUS8TtGdEKMUzYnEhu
k4p4i0a3PhB+VIZDgWQP+umYal+a6u1t7pYTSRk1CYvRSxsQtxr6M849t3saqxGs2jnyO+3bE6DO
cuEPXUaG2JcHzC9yRfYZs5oStlOvcPwE5zJpiZoRZryRRsxqRE7SSg6YODRlmG+ypzmctK9JkfqH
FJSOiZf/0gSsW45l+NuZbhkO3nRfw7m584dfOUP5dR+yu6DlM97ZoR9fB0gn8FPfCKxrDgWWMaR5
OjIagtvQyObtuctLse4l+wfhLgzAb2dMR/JMwuwPAkTSfeGO2pVh/6OXMvqgXVdfoNu7ur+YaAY9
cs8BUVhl4KXEGihFCvq0IwfLe6DvnTziqCagvtgyM5zxm2x1VJmcoEihnQTAsISezNkWR+HJTsxr
DC7+6hlOdkmb5z++ED3nBZLspRYh2CPPzTlqJoJVLYfUF1kWbzKbs6dIKE4SI+hPZgu/A3YVwXcw
uHY3w4VQVFCiYUfJqKjYujNbIbbdU9VzSxWBVpzUGL92YAZd3dDvCgZWTdjhwR8qbemURk0nSuxu
O0VeAqrfWNs5TcvxjVnvXdkisMXOLWYUvKOPPnt0mndDPNzJgB1n4N/XoTFc+Q+o0N1xkyqRrhO/
GLDUI3DiYC2paYwV6lDnbE/V55TF/WbokHBUgWFvrDp5D+b1xHF8sj5a7T5oejJD+3HYoWPUAA0S
ytiP1RxgeZ/mpjozN9C2lYJzXs1jx7Lhtq9wbHsWPJV8rlhzymIkMXCTOm4ONLtcwKyjt8jbhLK0
KY66ZtN84j5cEb8kQidfx35zrGTnrZsS2RyAKW3Ja0KT2PZbt6MhFwzGS1+wLavUDxqYyW60xnDj
q8xdGmXtkKKJnN8UrQme2jiW5CZe2SeXbAUiiZFcMovIywKzKHmBdSuNJxr6PZ1ueqwkuarxyYqt
+D5gyQoA8fe6Mz6qhgiTkvhUdGXGsi/n8iwy1v4kTjQXMBrFBFKOBTQqv+7Q5WChGY1QPDlwzVok
vJklsNcQ7csKVn5DBrL2GnXxJScGhkbcKgGL+WHiUXTsYQmpumVh6twjCFRvkTl6t9M5btC0lnU5
2hR/RgKLKKp3onDo32XHHjUfLtpQopGe7ZMRLUKGWBB0K9hV9DOW9kCrt2nj9lAit2CmaV9Kt41W
YKbkqbbFq29/DIHdvnCwniMAncwrasjkZoe6wB7Yd0IG3oSWeO7N4suC0Xfx3a3IvIb9MxugEqgv
kvbsYQoxJA/1Npdd+S4Aeagseszgfq21zm7vJoCuFpEjhSRh9TaZS+Ygi5LYrl1rjBw9EQXccIRx
EVZ8dManjiB7rMypxwKZjtcCYiC3dPUuXZMX6fkrUZg7jZ3SKbW+NOS426ALVgwlKm6bnbNiggnh
JLUJeypAxgGv8V+yEKJaiHskN8jKyqtJrSEn0A0JUDCnk0We9kh+bw6U2GvVEUidunsKECsdJdCt
LH6hdCKzeWYJy6SGLGhPO9c3GZVotrkXefaMVHo4ElmnjiOToqGR5qFTSXUGe5ptPXf6cswgP+oC
av/ts0KW+VElxktQ1SUhtMV0CCw+3D4bJhNnqDbSS0qbs6PR2LYx2rYSnUBtgMsXAtmYGwUop7vi
QWEfYpLMYc77EFli7OmLwsnxK5B2+TTWAREpDjb2OnAt0DrhcK4Z39/sZTnj1ccp/oEQ61qBx3lv
2K+EnvFeDk73YKZReXRUhfldlYvSJlvGTGZTQUQzsIErKfpW3ZvxB7JE+dhaydaC54XADJZDdixK
QgmMQoCybn8VUfYWUvlvGT/Q1UW9zk15cjbUtgdGZtRfWXSIguHN0jOWudAFHOmSO4LM+/OmjxgC
0Hi+iqrzZKkA9I5AXa5yGpkQIrZu2D+FJLactJCVkjbUZ8c/EqPVW6Cm+GW0cg5/4jKudXvWq7TH
3rJeMmN4QJ7nrYK4+BFHU7Y1gFSNQhoHOcmz5bvFqmlx73pWtyK+iI2h2xPTamlE2mensguSlSqx
8VoFVbfZdtg1vOLAzPg5wPd+oEyygWg1L3RPuTu0DsnHs6qnr8UlKkdzE3Vpdcg1t2QcmLbLtMua
ZYmPbo2+2900Gd2TSJnanALCLLl86lK3WpMfz4Kq+xjPmU4tY7IclgkgzUUz0DAnjI22omp9bOkJ
+PMMJFUHsuU+iuwUfSrY/jMaSP/ZbIgXl6z2S89GkRI5c9ZZPn4iDYccJg+BptlnWlmU/YK8+EYX
z27qfGcVuijum9uMyUvWNQTt2i4goZie7iRJMs7HgoRF5osKCQJ8zkNb9TtT6foO8BRGl2LbF+Ak
acgucJY0uwYuDbCsbdLFzg+1a4p6rSbVPRSCNPJQ1ataatAHO/qfgCUInkx6cxUmnkGlLYxr1bfn
2MK2nBVvGS21BXYih/UFxJcAfw4IjV3eDMccvbxa77wUfFdjExM3BMBJOydLz0Pe/Rhig74k8cTm
6DxXBiMScgxhr1oxbvE2U+u2BOjE3AKLYCFWtusZZzYo9xBdIKbJ+j0w9YsomuyulYIsOxWcIc3d
jV040ahNfeKws/EQAjds9VxnHsb8if3frHlUF81ywP5OzcPNT9BaxhMCz2LfttRFlhU/xnXR76bc
fmktAsdIrxhxqWg/peJOkYVJBUndA5rlK2x6TJ2WdmqYp7xtP4O6ao9RD45sQrVz8+X9LxHlaSzh
mnz+JHxjFXF5w4r/K9rE8PBI/sXC+G9ElPNnlH//h9/4JwzFhoWCwsaCeSJt15Qe1rl/wlAc4x86
kxLDNRxbYIE3Ia/8i4ji/MOSriMQ6+K6NYWOw/hfRBTzHzgkHanjy/H0Gdf3PyCiSKArDlZL/hDr
q2cb9t+cfa0T61o74FLqxgXCRCo7A8r7Ssco98M41B/dk7YPVqhv5Z51+C9v1H8Anhi8wL/4decn
dw1bSpAsHq9GGn978iKXRWXroIXMYVgw/ZnaY6ouJH8yttfZCLPls79JLP0fPi0kmvLH5wNcm+b/
/h/jvzrLl30d8bT1W1ctw+zaadt1ly7n7mNzlOWGzIn//in/f1Prv7/Qv0EOEhtljNvzjPQ20VsY
zgILYECwaLRq45f//rksx/y3p3MNw7WIM5rN0Nhn/va+NqlWkuRW3VhV/iFkX+FY5nVoZ+Bm7laA
AZNwzV4YND/D2dUIy/LsZYq2gSOzBaEMRAATVYO9zt1w5nrLfCSrQlVlsZxq2lsAEhATN3q3mRz9
1ccssWBCoG9GYBsdNOd+hvpx4IngcnJw0eRR1GbWbhN28zTq2dzE6upT8cJOUwDN2EFEUxOzcW3y
FcJMYsJ75v8QmCnqkMSJB/xAFpnHwwLrS7CuUZ8uKEcvPolkODbrFRuU18QDh8a96hmNGFl/o/M4
OKn/iEeO4kGU0U4prEC+owerWVFkYG3Z2fVnMw6ceSZEqwkCeT4ykrWXKu9a4m/lgYQjZ4m/5uzQ
IhCSPlDY7ZVof5gFjDl/Qgaem98yg7ZYVh+QWZ/VWK6apjkz8n8dERQsnZZ3dooJSmhgvSa0VToF
i9zmBr6c2Hmk9lcXIcmxRzRkU48r0+3U84CyaEnH7EMP5gETwZ55pDE8wzGRFU6F6IiiyZzdij+M
XHybGr+ncPDMocorW8xyNJpYACmypZFP94VRbEuVjuu6U/6at21Hv/Ut1w42qU3rtp0I5yiBqqaY
zCJjWJRFtLas4sMBtA3DBbj0+J1Mw3NomysZEKFUD8/oXkNMieW2z3G7JM70bZrZc1D+zLPmk1oh
JVlk5s3F7L3ZN41JnK0dVX74A+5tx96InMAE0+6fZZl966pYR22brua/Q9v2WR/ldSzumEEzIGzm
bvm0jEoJEhgeHAEjD4FkuSqRETHK4yFFsbZEc5qQhgJDIvy900rsj3P0QGoCvc0a3jW3FCt8Bb+o
JYYFoiD6vllhfWu4ubbkbi4tirBFot35QtGCiqNfzUzMyxp2j6HWnhL0DMvMxNso0voNIjNqQoyi
XkEcnRY6w7pLkkM223G1CQ0cBfUiDTjnxGRTdwGMNYpyWbn8I5Vl+0sa0BlbcHIAYW8Ae3J2lV3R
EK74n50mv6cF92BNnCapYZyKmC5orwEARtBEbKQW7smUofdjgKGuOH8qWkEoKAA8wWaNfJ2+c1LV
nDL8Ai7I24H2XBadyv+EW3HH3wrgm7LG+7wZStTbEo46z96ujFCdg1Lcj+AEb6dvLmaNEYE8BqJe
cuPS+wA7CX6qhgmPNasB2IUOKa/O1wwm5fQNF6bECuvYCRKL4XkY86ckUxfK7QDCcvthVDbmdcK+
ioIME8vxNNSENTtyofMEhGmyxfxONRBLY6jv+o5xkpoAVTjxvtMJGUCuuO6T+o4sL2PbdM3ZLdtn
LUdbFHe8fbczT4ebwbqbs38oQY1yGaYREgUsO2wI/WAt5yuuIOpy6WzBum7oqIbA+LlmK4sRUA+h
thMofgJiMd12VsIngVzUmv6dGe2jUPR3hbGcLK5UY/6AFThbNh1rvFXXG5r+zz1t62Uj6w8nglHo
eN19PdrBgvnL1s0D+gjsYJb9i88eYd1JVJ4MLUqY34O1ZP1cGgER1Axk9/Pp5BZaz3aFxQzVGXGj
0XNqvrCXtja6WzK/yOx7towIs7ggw4TQjmJ8acsS9rzOJQ7/lREPS/7teBKwMjZz7i7hmp3sElTw
8AkynxflVQvd5kniwPpuGxaqfuSIpC6L/6BWufAfaGDyYw6qNYnvOv1/PJ3ZUtzKEkW/SBGah1dJ
LfUMDQ0YXhRgjOapNOvr7xIn4j4ch42PobslVVVm7r02kc6a4+xXzXxKtAUSdvrSz3yxcupbqqc3
MU7hIKoXSc1FINKFQFXGh9u/ByYSGFb9hu7qpR2XF+FsaO/oQTa5nWW6dR6SwpctNYA8medh5ehr
cBHp2/1TQcK4w7StMaL8EKnx0la7EaEqsVLavzpbXlTszqyZCvB/7TbpxU2Ry1vptD/M4PzRUJGB
b8+xzhVdZz6uTmIaMMKokkl3QEReQiCnbaxLeFJWnNYyHwXWHKSTKJcTPlZC+xB7SaxBFvoIq6f/
g4K1cePJpMBi//HEQvFdQHAgRla46HL/kSDB2pml96J/GIewXQEW5/t5ZP2UHN5abFOB0As4dI74
2D4SwBJENJICgFW7dEuC0BkErr9vEHmcwQQpOf7e8EbTf7RddqwcCNYOYzl+prco7KNpbYS0Gt/Z
kZkYqclOZFxwJ6J0lrvyZundha39I9HiPyJPFGpDPTStNT8vbOOD1e0UJ8W5PieF36sa8/sCQ4aJ
+G9b1XDdwyphyuAqjKFcbN8CM0W6i7ZIoGnKb/Yklj3NAUqhJiJWzepu2VKBTnWEsrOFicqVFlVT
8QglDGqVqbyBEqPpMU+Pep1ch6i7tJUh0Ytl0dt2vqRnLJX1N7BAAyl+yTN79IlLiLQeN7PIibqz
pxdaGmWgG+rq5lldEUbl/PRxFZaCHSApSelSNj2nzVvoE3rmCco+abURN/HE0v5j2mv2y4tjJQwG
UnnHKittXX2V2j2J/ZSE6qU7ielOS2onW/lDrxLNjYJu9e3Z/iNowbB2OKCYSHRtrZHByoizfBEE
ym0+M9ngW7Gpfnc4jJpSfyTMRmEDnM85/9U9btcl6veNOqpvBFL5tlGGxcixBgbAaQJodMogAhit
EdByUs+rZIIeGbDlp6mORtJ4Ny1u5bae+FGz+jEpJJjWhCQnKL9qsQ6H0QRfMsXOwyrmG1k4NNwH
giijfnRzsPjeOHWRVxQV9HqNN5VUNh9nYZYBvI37uMIjV8laJYSj+JLqHGG1ubJXkBUKKIa6fEmE
6rd6Qy+wRMW0onola3ZwRwzyWVtBuyFcg8gDBAnRl74UOW0j6QOlBmcdaeHTWMY9EzNanJ03l5Pt
svA9QSA6CAekUqYCfGFaCoplDuCHpdxrcYPilUGKPKz2XkKzrSLz0yazOoF3eY0lFp+RtJydtgKJ
IsTAGOU9dX0ZmErjEwyG9cfCxml2EXNZBf+VshpYw+zNddIQmAp6xR4NhUGH7S39eLf7gWa/uiUl
jkzAE9kGu2UfF409XegTnrfum9VuOpnjfI41NA44TQrocwP5aUMNJDz6rFs2oP9eRNomHjqLvb48
qNJ6dub0gxyo1G9BDXo4miaeD6z+SV3jfE4dlajxOMgk+U2KIxJb+mZvarO8XxuadY6MgpfWH7CT
nnhKilA3T/T7oqVPWmKVvoUA5ChUvfIRkCg7zYkqWnccfwgxFOE821cd6VmVAgxm781acLRpBo/d
sA5zbX1FSMF95NVq2EDgWefv0eKhihKluaRZcWAB5lCA1JasR+K/k7hBQ6rWT1VBkJnUdn87Hk24
ud/kf9FfGZO/uoqPdVmtBT4BSCorWn2HE6+fLX20m8k3MubvVR6VHfIuQsOTmnV7zXlaWHJbCcFV
AQT5vzuKhSK16FDZRnRJAaT7zhzAQaBNyeoRL2dlakziVSpw4bpaMWAcQRGapUKTcim8LI5S6ELR
Y2F8xwUXuzPrbIe570JYJMaygTutg/Ix10a6W+yoBbqTfuX9WOzmMqUCyZABOSa4bWOFvs982tOx
H7lMyejxtqYIrJgh16AQrSKp8ksKvGuI1XyHtzn3HKgtIR7fz7IcfQ5bh9UW42OZLiwDBiGEcRRG
bOFB1pmcrqb+ZxZsxNOcf1EVkdangiluWp2zcClCSQPg3DQxOzqJmNzGmd9rTUXpYwSVrL5uGXFe
r5CIQaM4JdriaqVIQbQExFj6y4pP8qdGpoG+wcvzekAhqbSDK4hLYxDW1ugTWY961XOSnFWxHDO/
NrSznhKdUk0Ve9sBB23pYaWBe6zrV7M2vgcKVsISyHUgSYQuPeWW0K3vMlZ/Kn3Nj8LgaIurIHVb
letq6p0TzmZ7IHwr9zoZJDfw57fCHJ+sBqo3qtItnDE5xIyfSWKMesZki4+RasIul4HaH37wqkQ7
o8EQXy/ZC925JJDUaTpwRr0akMXVwiQq0NbqQFHH9tRxtCA/SJLbnmKTnipnSoSHTYfeoBsoNpgD
JuZAmqucBya0lhD3f4BWgryWzv6DGcbwBQ6DtLGe1GZEdCqVXVhoWwwY0g1ifDg1Q2ltRcchdmm6
MMr2zsjgVzOi5+hSVIbx1OUwonCZJj4J5cgxASPWBiDykX+brdQcluEb5Mwc+NOXtfaJr2yTNocU
oJjcWT9ZMlabMdT0N8K9elI5nWcEaP2BkxXRCDN6dT41kjodiyV8Ms4chMtwnHmunckBKkcSZkrL
AO8K5J1OAFrRbDvoZfVOAMyDZM9faCEX38LAPhTxNZuc6QBO148KertlM39BXgI4CDvQUzq53k1R
Re1ukzjAp8vtztC6xh/oW3rsHPqppKLTBZR2ZlE7vevPc789bhkaIBOl9FqOtqtuKQ9Um9yeDrnI
cyyCyTIAt0zbnVbosg9QLET3tuNnB1NCxSgUBzY3qyUIaqL8YPIdSUE7rBJn/aRlisqlSoBm0YHY
V7bMbNei99DRb9jccGPNWpNZHpzFde/Y+alGidMzpXIdcwlVWCVW2oBS0Ffhy0nQEAjum5X2XinN
TigjKQNQ1y0p+UBWkad/hbwedU41bmO0n7UuURfMCqFb+hG24RkZ7G6151AaW4seSXmT1/ZfviwH
nS3YcwQT/SSTF9Z/7l/6hWgpq3d5iRMY9MphqZtbnUqfDZnopHtQfJVyy3aiMyNCgW9yzHE703nq
E0wjDyCEyWAR4lue8hIR1RYDWilVaKVtsOZW69cDypG6fhoMKtmox72zBSJlWty5cqVjfdIJFeXH
PFc6ncN8XfZRtBttmzxO0jzOkWWfRCWHo/GKjrUKV9NggquUV9WmBZYS4gh+otiVVWrsSDmtB4Ir
9Gb4V3bN01gmz1YVvf7mOJhFS8mOeovAZRZVSzpB58AokegggY36raH77hcIM4PI3qn0o9x2om/v
oOiHdL+eGqh6Rcwr4NM9z0K7dal+0UxReDhYsjBrlIDB9XzA+cIY3bT3uqGfnZVYKtDyFwmSENEg
JEoXq/bYEHsfED+3RQiU7kYsCXUqFN/Ky6As2he5on8yk5sVbTl5BDBD62jKR3NLh8HVh8qpobzr
xwomCQd715xYBKOG6MB2fOy1WdAdYhEfZPPV5JAUKOjiSjEIhBqDedJs+ZA+SjLRmUtCKmOZDT8m
UxU/C38TR6qG2AsVFtzTb5hHsSLh04ospDiCGNkqqD/As7nImosyr/boHSyP7vMLWXROsNV3OQJK
hFhvKh0MksnITa1Y3rLMDiMZK42+JfC1zXWweBwTpFXnIuP4s+jSsZbVp2Lq/lhVL/ukL2feWAKy
s4TDgjJsuRVmuFjweBLyWgdFqbypw5YA3Mf/TQrIK70jfQRHfT6Pl7mf8UTCCCMEZu32S7lMeCDq
eS9pwnM0/lQXjfbG9OiMQmAKIMxVoU6aIs6GmUhIMHya3EiH0cierFgqD7VqIB3UtFPFISjalvoc
l4Mc1QGBhh3PXMaJ1YoUTEZ0frU4Lr1Wio09NggC5FbtK+nEfeqaB9XCgK1tKTDOshAyCmVHtSyd
x9m5kMQkDsNUHEZVfSiQM57gBfhgY6awgcuNiQ7d6JjQcCIMmODb//Zqc3AKb6JMyxKqJsdhwza6
hKNuBGgpt+TEn9b2DQJUWDLm4kFgZZ9XSnhFMOZTTZuTnBU9OlpNiG7HoHaLAmpwnIotS3Fel4d5
mt6irCaERJWx3izJsdkSrmpLEwcgZtu6uDnEefGOQiyf2dF1FXUcThGMkhHsz07otFpb4y2qV22n
zpEnTPHdlNI7ilWboPG5OK45u0JhOMQu8QGqhjgojEI5UNpBQxRDnC86dr/UCSsrE97I2qskkRF0
lfNqI8vBFM5nWpHJuTPsPChtgb1BB0skTqZR3hKJriGmAxbyuebEkqPv50IQ/Rb8Rk1x17ho1gAL
OCjVdRQnXpItwTJC+tETklH6QcMQpdsQ4MoWPzF3TiERLoFNAwIm7TpDfSVQ9pIW1Q4nfOLnIqY0
ejeFMp2xvBcYKme8q3Wp4P2baD4SD86zohQ/vxkgeZINgWFwLI+GngA8hXuem3s+0fH9NoaWpuCm
oRcSOHdNehgz6EzzfK6w3xCjpuaPeiN9VWB/AHT5CO8/HYE9ayLJCyQSY+X4w5R+VLT5AAJZgGMy
+DZ5nxMaWVy6Gsw0vEKUQGpYkLx0UUS5r7dUKd4Kp6xhuqVadYZ0PXkOrjmvdfLvamZ9XxwoCNUL
gIcdoVcMkA0ZspuF++Q3WiaPyKUkWgFEALkkHcRYwwGqRPVDuIhk4u7eUkTUSrpbW+ZUqiHo7eUk
2a0RAh1LAJoXJp0gcCssQPFEl5Z4vi20Ru5tHCUL6bUtH6+a/8VvBvdmKW/p8rl2Toaaq7mYEuGt
ieKwmhRfqeSU8GwmF06M4paDATnS2pqAK73xekKvr2J+oNjrEaXWL1Ov4/IHqgAKhl1CITzMKVQw
C4r5AJX7I+rlA1HEXjmWdwarEYmdjOvxFayWtyTGrUWq3zca6VKSHhhjErRNcwCX+ImdfhE56X0t
JXlnRF/4a3Cn2FcOV4Gji93qkN9jpQqedtN+02btZKKiHy0Yf5gMzpJJG7vtgrLjeUdbisdLfOYC
q0YGCc2lNzq4Hdj18dtRaSmnSnE1UQNCmeDgnkHzqp9mEyEOTCJadNKuNzBJVxZ7Xk+gfWN257iJ
8CENyl1qZFb4LkanR5GRIMSVjeQWE+FuIFagM4BfSc61NzyAZAO2n/AXGNoM0o0T6mdDpNpCoFMW
22fmBLdOYbGbpGODbsBdVfE550uDY73em+CSXDHXnzQG39JZu6+Sfp/yIkj76SIxc3RzzSEACOeL
zx3/SY78sy5V77rgC7kExaMb8MQDF6YB1uxMqXnCfIDehM0yXw1pt8xKTx/rz29wUYMQGSQGR3mt
/qtJ5JRhf8HAr/HLgsBD+WgXm49FV3dMNakStxAgq2YlH7AZti3hNBU+2d99R6TUwDBMC+ormYDl
EOESoVblVJJ0lly2XBuFsrZgPuSX5FkBAn6qTTS7oNlIt6cIJIDMq6KWvOzOzkPRcOYmniE0M4Hr
plfhSh4WHknPiaIx3Igf6MPKzQSUTTdE+jjU5w81I0Mp1R46+ks7lA2615jQCZwMhYlBZFtJr0k1
L1hN1svSWW+rYf6RzTFF3s7RKUnqaadX16Qnk+Y3QvPXNCbHA4dOYLS/yTUJwlY82CwJRUwXQR85
0slZkEjpF679+doZLPuplDIKwW36m3q2Isn2e8tCnujUz8qo2STlbZ73GLVWZS7NQVWbNjCj3rlN
eP7Kf9PofFW29iiRoAz0oX2fR1aLnlT70b5LYubnZeipCgeRvwF7kD6LvtKZLmxvSrnrtWyhp7wV
tr0GTEqUrsJjVWgKAXvlzcYq5APLsPw5QXGzpVg6A8cSS7HuoxI/iXaggTpOib80x98DS0uk0KZF
LU6GdOuqjfbWWo9zViHUZOJwM+XDiBW3nJQ06JAJIZZO37Khjck/K7oA3VMg1XJyqpnVuWj4X4x2
0vckF9MWSEOB0eUEOSKH6udiTlT3osyfRmtsryYuxLovRIhVHjG4EmY2ycp5rd2TZf7uJHIrJZr+
Jw574mQQgi3NpeNXEiOYiGp+mFd2k65m043Ru6qRyUrFZ4YTgNClUdyF8VJKaXzQdCPeS2+t8Bfi
dg+rsAEO0r9qt3Pq714Yg+mlSfuEAoDdYDavscGWjVn1qkk0gMnQk3bIdFvNJiAdTqIvNdYdMjmh
XHOScBGdII06ZqMzY0SZi/e70KNYwKgAkrY3yPpqCTP7vXWlzKPElwtDdnNU3T5sEg0R/E+hkPuh
o+WT8Q7LBID6UA+u6RoThU0wlUXyFZbQ8WPL5QLIQENhiwCjXvnRBNedADGRKvSV2+ZniJOdHfFt
ATBlXtbUmh8tSfh7N4yg+JztNdbbcQtHst/btC4wr3Aioo+Ir7dGGEp2SrLQCIWNYjaMexFu7Oe0
5ls27GZJBnMgAxg/KLbppYqh4oFzPtGdSUdCmBCR2ss+yzkBZFaZuLJCHnqtATyMdPodxRjdBv1Z
o7F4tOqVBh0CXWrZzb8N4VVQqsn2zlnZldduYPQtJkp26Scbp+WoLOngV2QWmJbFM4jVg/MJL1Kl
3lBX0oV7CU/+lsJE7aWRhynt7Fn+SZVG2TmJYx1H66j05veKY+modbEMe11HOGX18/X3d0M3IjJt
VPhz5pwGTpQWPnCcmig/2D5gpt0+Hqe9runI7zkdo3LFq4yP7oW8+vyg5HtrvqkSz2zWl4YbJx18
+Xmpj4vNah0rb2oanZhXFkdlxOeSJbQpCPFVHhpZI3hzGmOPXoOfZDFVD/vjXkhIm23ZomFRYjiR
i3+Fzi4zm2KgpUDAZgSSoM20UMhOqBX6e50n8201NjFw+pjQmQniNfuuZIsxKbpzhDaarw/RB7HR
wFJ4+V5TfiwTDMRxKjg1Wpcq8dctEkcy+wzALXLRdh3RVqftW5VHdKMopiRAn6RTJgoMFl45zySu
AENQ2zWx46c5RSub9rk26CyorUa0WosPwKrNvxMDeEMteGabFIeCHcN+yop3q24fp21DW40HrREy
Gx6W4UTLRvz/osJnsPwM/XjKeiLZ0UU8jtQRrpF271XVhrT+v6MmvUg92u5Cw6GkJkSlYQVEXBiv
VIdx9Bb3kvRhjYGl9T4V0L1uydCcre6fw1zeh5Rp6/R7m55UOgb0YLmykQMyo1Vfhy8Y9Jbxoabq
epTzeuVFUe4j8n9Q0vbcVAlDpHLsDm2TX8umVcNKbUHU5F1QawywlGj8BO1Z3eeBVqyTF1gKupdq
aWoMzWTWcWL1CDPXMPUz/8Svfow2ISKNsauVL1vgY7yEnG62Ljjmfb3Rk92AoYHwxheV8qwZiSGT
ogR8J2wZNj64rSD2DxH/YaG4Mh0/RqaM8tqCnRFX9gVKRn9qSuWz6EmJm4uC0BvuRr/g5g3IoVt3
tTWKsJQYfurkc2j58qMyEIHDtKzgkRxkrXn1B93sFosG84pHYg6SORiRJZ/UdsM4AHIGyMHpSFXD
OUP1Lq/4KDOT2CIlHhnvSriWpinNuGk27YSyQ8tIo3SppudGXmrfNNhCOdgQMsesz7bW9snSd8nQ
kjhXO4+TSqPTxNbG1IWYcknLgx6OQK5PyhG+tO3Rcd1VxOJgJcuxdht2ALXoobFihbLDSbrj7y9g
vbujplSJSujn+v/fqjI3GES1XqY/rJskrHTX//4p80P+6vf/bXGVaX9+v0Mq31GbY8ldt8oCLl+v
j7iGuI704/m2WdmngZZFL3IMInetLvcqtcVDMWngM6tYAwGCrDQaVQcFyuoQzgDpVWuUxZ2TBtq0
g9d+w+hn8YOTCOnzyVxhTHedE10XqPMYjL+q3vqX35ZYUg6IkcugWaKHpptOWLrXR95DepQbIq4z
AyxvOriNPDoPskrslANHbInV9FbBdtsVoI8QwPwzDNYx0h4shG05831+3rPChg5v6TmaXC1Hjk4S
9aEyekAnTfOeJ3lPJ2F6z0rFK+dovMhmMoZ4nUvUAeR4FI52iYUOpKXgGmrEps/NNATM9fEHDWl+
Kss5dFI+kbIho0YFdH5p66xC0TLvm5paT+XIVGZVkDraSaRRzsk6fwLsKAIpr19mFWHGRrhc0X2x
Ns9cwXJ46+sI10vzvOSoxhW1fzThT7mTOaE56cSJnlSF3oyg4L4YjaOkSiwxCvYEDd2fZ8jzVmHV
LAhIiq0aAnjCId0o3pwa52QKYcqIGi7vUcR4uEQLayE7yVDcUa8gz3O0OX2qtPo6TpblJnQOdwpW
tiNT/EO7WVgmtQ7IxKD0mWI/K4EZx0irbHPZHJFIwUAe2IFlad11WDlBYdS4arJahuvqiK2N5oQd
YzW6D8bwgkpnA2ItQZKqzYEGIKJi2dlPCGSpSI+1tPxbKjt/Q1DhkqZ+HJN4PlRAe1zQ5yRWVSif
F4NeXjViBzEddQjyipsdtRZJLGULdShh9NXkIO8jU3UHiec/b5rvFf9YAOb/qWlQJ4NdZNeASa5n
mwxpTIzspM9GUJTCPC6qWaIxnX7UbPIIzAJYzOzOWuufTDNejWn5OyQtsqJUPxuWcWL2hpFBphmp
aO3WWXpDlpfs4qG6cxMbV30ha6IXBUyXZNWfzUdbSofbkMJEISltV8pgHTR5rfyujkzfJBPgUMHA
k6yy3BVMt44CPSqPCjbgyNGn0ACPfB4oyPeiL+1TRrvoAO7AOY5j5BxarUuOk8Hb4PYvD7Fjaqda
rjtqEHgs5hCt4ZyrG92hsYNcG41rHTFhz5JLh5Xgih5K3Qk1kx8tJap2VatV+5VpDwoXSIeo4uMn
hT6kbyjG+EQHdvAnyZCeNAJ0R4njvI0RDk8Bo3Uh9em91SWyNDF33wenXQiqt8oXJDubtaHmAJyY
DDkZlJPGQUGl84R5ZhWJ14kyBotsLl4dIbjDjRSsXsTZdJaH6rWHKuE1s1m8KrYNNX1iLiyLpvBo
X2avBJLCPFlE8kovFNGcksevpCwBMOeQ+jJXiAiKzLFfWJhoyHcN8J+cZoky6uIxyh0ow7VKhxt5
lC1QJP7+kZQB9WpENTj59M9QmLBLJmbrkSMxWmylxyQziPYzO+w2sT5e+z6drlPVaOchYY65fR3g
dL9rNmu/WljGpVNAVmfWXhlM+7XP7ZceQzYL9hc2m5TooG28gAdmV9rxe7biViswwMKv7izfnHWF
TymbSTNMBaDTkt76yIWQ5lrx0br9ZV65gJ8RBKeMpr7hDmlbyYAKVM4lNEZyIsP68hNi/VmWFZI3
zGwK1+Y6TVodFm1uPZJLcJXIoKpiWE1ZWzyVBssxE2CihCKH9Wys0EXx+qNcWKd8ggShdEwEdSCi
rl4Zm2BH6mGEChrgEONId0MXAGLA0EemJ7i8j4h2CN8Vw1MfZ6de1GvYdlBGJSN/FGm6H8SUHedN
8xWtLPLjyDx51oozuMPJg0wctZZJHC0upIjjFJtA/1HJ9YqNTe8gsotvO8pouOVXdVu146KRXJMk
Bh/7P/URPuI02upapiTehByUxZ1FpBq7cyvYGsykZepnhmuMEAshWINAQKXLk0DdR0VpwgiBguUU
o8xdZa9nzTDNS8Zhk6LJCWxtGU6KjoewogX8YNUZZJbx1Amxgiaz6wBAsnpgQZj33H4GL+xBGucW
EesaAEaleW4tkOgWEt90Cx+hUSTGfjBNavq58gmCVHbkwlI5ENLF0e+lM5X2MV4w3Go0xVi2YQHV
ZHtRCqlx+rqu4/oU00YgXxxtS6XJ0aVLpsTTREJCiuwckcR5Va3pzP4hOXU4j/KhtfxlpifAm1wP
RdKvj9aqqHTqLvYWNNFBTwVuqJ+LFJZ5ZVk2qHfQa0OakFoiL+EYS1tdpj4wFUSoqmlvUtb8Wwrx
kiBk5s4idbxhWD4birbF1ZZEFWOI7Vi19kVs0LSs6dUOGzAk6mgKZLjOZmd6QGgxWyzHjmyWR/Z+
omXMhICeZXyrZ+YjiwxCOR0qwXxHn056ROmhWg+Q8XAFJQxshkaFwpuAGByT4TwjLyO6eZygXtft
mZPZNV6jMRi43xit554mJ/Wdsg6DLeQDMTvzsZ91YoHE2IXNhpWBThlQmRRHw5JwwSwo8er4XZJx
dtm0jMNlaB+XuWRrEIq+Zw/9o6qUQRvPkOYPaBhxdVRJ9vQOekPV2kUYkf69c6Ittd6Mj4Ndsnk2
4tZpVMAjBwK/HGDEYtPR/HWemcVG8pmTDSB2azxbm31mLsRp7syH38KRT9IVJcCQpF33VlHGtAtQ
EIxGiCbVvEmmUL12MIrdwPsJCtW6GBZy3KICa5jL1NGtrKIMl+LrWqrNuQMIBZRlKXelqdPWiRy6
hIjxvKlEN05e1qsWRwWJFtXBlFVoEWZ/XjKj3wMkejRADPlVEZue1urDwUonaqE+LrDq14NyWkfm
g822+f9+7feXcfvbaHWQpRlioVldduDuSf/YC7Pbx/AeTsjYSOcidTrQo7Y8aPMin9LtL35/B4K0
IODc2DriG0HvYpNqDCwRnra3xj5KBfOYgh5heH0b/0zI3e+x3x5SX3ms/tgf41/nrDAuTN4UKZBo
/O44VumvlAtwi7kR9N10I/w7+tSIBp9uGPPhurDebG2VxevwY5Kb8R5jIg+zvbwvwmpn/uULD/Uz
2MgbMnqFeqN2y1f1RmjM+m5hoc89RHbGY+W4+DvFi3VOA+ib8OL3r2SN1hlNbnd9KIlauDMilL+I
9btC2NOe8y/Twmfkr40rh7NPykf13dxzGm3txWoexsQ3b/Er4J2u/YL1yILQMWJkH2GUCR4WGGPh
bul1cVCAar+gjMajRtua28yxgURSMRQBmbRFiBRGfWq/asxbe/xYtnWXpL+8dcR5gfaS9x7SHnpM
03d7QFjSM4r87AnduJIe0wiPzKWwze/lM6duvTosyk5GrsjaAU7QHQ7Va/YqfSAloJWE7WFXh4Ox
0171r0I9qbILXm5N/vUX7cU5QgcCngfvytrHDBPd8dSCPg1Iw8g+xs8Sk/0t8e1H3tzi6X+hCbw1
83H8k9yHVyUQmofU9iLhfQbf98yuhoQI7qSr7JCLjICo3cYTIOvQwb6AN0ZNIt0zLGbwwsfdlkLQ
X9eHbvKzs1Mxz2HgQ7vSxZU3ZV53hGy6x/5CyAz/Ltsx3ToRX8G1WY7VuXxVHow7ACXdhCO6L1D4
XvSjSlT2AEw8cJ7lm3VXCcHgxpEOMvd16/8ZjngDVs2VoSOdcZxfaBxTSN6zQzFvd0BMxbHs4zcG
doT+/ROX9l26zccChX5YHtadfnpBOLlLLiVv5g28MYIausl/O468n8Kn93dVvmfa/a5BXKefP0Az
6j+wQ7yxAJfQXpudQnqsHqLE6NlUr84BhA1TMzhJJCZph+zFlr2BSnY+WjSZeVT94d4G1ZU6HC3B
AuX2mLwWm67a54qQORsLvzvDEDnGz/OLFGZXI0wP1ouAZJQezJhoe/9NuamP0YGzKSlb1Ru+zPyf
OJUey2BHs4TeahCTn4ES9L3z6z/iFNEGfBsC3ZeeUtyN6Njcfk80LWqS5Dp/giq9WI9N+DknXnfW
wmaHKrf1Icy+5R8YQp6tGxqX+o8OLM7HqQIxM413ie31P9lP0buIJzp44DvtKmuP/R7GVeJOHyxl
2hdzvk1QjwI8pPsN10q7QvyTUWruq2fny8g9Eu9fsASfnCbU7/3JnpA77JWv7kPOdwxanZ10aQ8y
mR+oe73Zs/+0B/sZvN3013RrHyrqQ/m8OXqQ4q6uvM+fi2kv3ekVAauhBTb48l0P1L/dn+wzYky1
s0LjtlqueGsK336mTlx/lMLtiz3Bkc/azbkl2YE2WHRYaSBf+YQo1iGp2m73Jel+H3LcIMfMm8xj
cqwfzD9TYH1EZ3GKw2rf/GyBV172BfdjGUgEOMEH5OCJ+kt3B9mN6j1zutNgPRW3gl5XMEpu8ULf
/g9ZGjmYB9/g0ITTZl+yAGGeQQ30E8vkw3rZwJboWt/oOJcFA8x1QlqjeZBVxB3PQstew02jIgdz
AU8gfSTOQy+BCR745N3mNfmEE7/KXveXipWM4sVFncgwtnCTXbdXHhPUxyHgbvNETp/gYnMzgR3f
tqZN++DaD80NPARu4ogti6DkKbQMDwE08jrMr8foRW88ffFk8YQgcl4fpWeVueNT9oKeW6IV7BZl
2Ok75QIokeHcnplp77Hq/o2v9qXJfLAbu/4sPc+Pznl9IPkOb659cc4x4I1/k+1lZymgSsSHod3Z
ERXObn+Mu/VovcfPbAnv1kH7ls7dnucvo6inYVDiR/OSvXgVR8RAKUpRT35wdpgZvOTd/IlPyMRj
hq+u+q7Q6J9IOXZHZqR7BZi4m4YMcp1jF6NT8BAAyxrso539LEpf/JCSIB2zD5lL+qQccPAOn9m5
fCMuhK4dOQrp5PaQOTxkMrXPH+r+oWApW6J9y3ooQ887dK0fw34Osh+nf5VW1/YNYKi9fpl5LZtt
xI8NnydLR13rD+/loWuIcaR0drFgywfpwggWlfXia4hlGIDs11tCYJ/qVrvY7ycv2VlIs2/a4sLg
enUuCsRvYmJ9w3LbcD6bocNjojxIf/Jdv+forj6m/+JLBrP+Wx4PJmvqI55btAuDb5UhOmEOQfrf
at+fmHES35W2LyPB0JOnVt58Quab7AjRfXf+cEZXzq3kWpbHGFD6pM+PHDf6Nq755KqPOal+EbwH
2e2/HBmdHgJjzPwsC750M5/j8WbOx/VU+F3Yef8j7UyWG0fb7Hwrjt4jjBkfHHYvOIKkKIkiNW4Q
UkqJeZ5x9X4g9yKTyRDD9qIzqqv+KpLAN77vOc/xMACti703az/SZ/U0vJCYJj4o/fhbsUtvE31Z
vfpP+bCsfjHlYDjWO+0DfOKmWhF6SLApfevujgdBBkIADfUU+Y5tH8Ju1igblTYaKD4CmvnvpTPt
WQ62plj2G4OA4xmRZusRkcZL7cCmtMUs92fmp0seV7+o5qa8c+WFtW9/17IDM1xVqQWt06cKweC8
fZReSZTFBddxGbsTu0Cj37RMh4d4F6c717G5+8+KG9/RP3T70NwhTMxAWg+r6pe7wStvkwz5EMI2
7VbVI1Rv/IuY4ZGoJjy8HQbFgQxg2s9OdwfyD6g2bgz1xvqdMbYxxBO/tKcnbxwatnvpOHDeCObG
U3nokMl/pGgulxJOj3tp5SGpQVlroUwGALBkYqZrSAROUjvleMcIq+6heCrpwpfnNKyQPzS7uF4I
rEjpVn3gf29JM0DlVJ+Gh77dWbCU0VYCSsEzmQCMW2npCloLd/bAPHBSCLNHU9/XMBfFiYuk1Ow5
sOVf5UNtH+vQcTmGvoXJRjmwQCF/UoNHioLpQ3UX3BGTbW472AHH5jkq1hGNF4M1CuPQwtoIDi75
L2CUPpv+k3HXa/hUVtyKUQaYjpfdFtGW4hzHOVRIwa33Lt7UPYtE/BUe2jcs+b7TLrW37KbY+Ntm
V7/qD3m8HugIoyk9aqS6NdimtLk/On6yyJeF5dhvdbIGKArpJtPAG9ylYJbRcUNovvPGY/aZv+U+
zo0ZV79AcDT/AoqA3SP9jbcr0b/wlg0veBexYQHvQyWHcHASfMO7XFl3pTqTt5RJT+k6aHbVkW6n
+yxJs3E//s5uzGP2Eoq564iTx/Frmz7hQZ2T69vjzdsTgJXzsrCOmHMQb8wZi8F2KMAUoUCZx4+c
4+r03fNnGaXRfU9d75nviTkU8wDbF9g0TGEz8UDHzc2fjfYg3SdHnDK9PuM4Tvc6RCr6gdhz/GJj
KzBG7DyOEjPh7uRndCvHilvHVgK9Sq/9VjgVgmnqiuPcOBh7dPTh07ByOaN+MPClbRtvObdi+FlQ
ME/hZy3Kr+amAoS6xDCC8nlAkP8EUxHUgMO5ZZEcop1WLoxVto1XYhPsxU2OF0xwCp5be/+Ok4P3
xpyJd222BUmNqrGWZ/nRHLd5uJr8thEK9mVpnwBro6ZTjK1xaxGuuqOuTp1Cd1wcfPkK3ikdz/xI
+9d7U1iwOFGFC4wl6S4S6/jJVUAifL5Kb3n/JmeHNl4UL1SdPWnjrjhBBWskCgipOZ715anXi7V4
aPKl63Gsr/Htc/aBI/3Jy2BXjTjGc6HZqDNpn5z6RxHM2jfbWhDF58+osn8O5K+dMLTQnSTKeLwv
afmtimfZ4TW6D8BQuLUH1c7n4KeuKAQL1fEfmaAZyvGVvk0O3hqRrWD93Mab+CZ7b8XM28Unkia5
QtmclRoEO18UAh70D/ozXEQ5sIolNhn7BsWyN4sQi2+D+/SBr63cy2/QC08UM/hY3FHcEV7x+rQo
kpGz77IFLxdO7Ru1Oy4K8Vfl7hCQTF32k/fJagw3AkVVfSueMex+hL9LJ6Slt4FF9su9EZg1Xe58
nJFnRLY84GWkrpffdFvgIqR5Lf3PJKSHxX3IqWeoZF7Kbbhkj2K8NC+UCtivmxdKH3UxLzG2LAiG
vdMfpFdQh79IDswBjTBV7yPWQ4SfPPL6PaS+9Kv8za4F55sMr6xadBsfpvzS/eXuqmciBELEvBv4
LAtrCw2N3OyinTViI6+KV9tkJWKG8rB/I6GXjJm9xQdioZVYEJhDWMmhPNSPiDmfBQRx/I8IP5mr
KEJXw43/zqk6/M3qp8QLExLJx0CBz5t9tTkqyxXHJvTZ7PL1c3PwtZv403hhdD4E7+4aZiy4nGBh
76xbgqfkT3oLiC7s8cmngEn8AFL4mf4m3chwSWfakpzVYMHqb+5onSz8PcOqr5bhhsBFLPD3ynFa
bCaRGHc4a6Pc59MlFjRJuqae590Oj8rLS6HQll9Q9qFpi+ecjbF4g6anzvuVfsvA4SX5B1JAv7C/
ioeYoOrf4an9xSYgHZVV+pqehmSdsU8c3HW/sY6sUUwK65Ou2412M2xDjMKvEeiGeD4e+Y/1rzVJ
reNGjwgT5ZQ29zeciN0vlONc19Hehl86VwxORvqSvcffY6+SH1jlvVmP3WIf4oE5ZbfZO3J0m1jn
OcKAjCPJg3f0mU8z9zmG6zlrXzhCD1v0mPIhuGM5UllysJzNaHdVz9Wz8Vo9szz6D/IOI8F9seqe
ubvqe+iYK2u3iQ6QC19KZluBoDRbsXiyWBqvnK0f27fOoRvznD8iUAPPg45023KUXg0vXNjdYFbd
5Ogki0W1kmn50ex7sreMpo/yAGlt9OaEBrFkdCfxQmagvWhv3V9d/xxWKwnsqLzOdO6WM1T9jnVL
MDVXv8nhwyWuw8Y4k1+nCdTfFt0u/+2uDJBthLJzAmhWcuF4a/6H2drYDbf5HasgmkN7C7fpuVyX
D8a2X/ME5BttWdEQfMRj7M/ISqUk0RN4QF2IjZLm1u10fMZL+JFyLPOX/VL+LMQ6gqbOzVNiIZ+E
C7Pcsfb5e/WCnULl4qkcpEf4Zp5Rt0ylRl9biKA7eKpbidYMXEr+CnB2iwM1txfVKEMbK5nSiPcx
NL3BuuHlaVE3UmgIyDDEK+vLYO6//36ECAtqfsFQsaNdpbQkRJXs43ie3AWRXpStx/hFionftWqD
321WkrqVDSKjMKxGWxyHdPxC3CUBZy9UyihEu+Y+kkOyd1O+j5+3WJ0HJkM3/REiu5k3dDbweI8a
MrjqRld6jkt99l9/9KLcN3puriPTj7d9l9KiJJxjFpcQlOwv+yurSMS1pUY0M+RcFGHRJyyTXOKm
8v2HOT6SBUq0laVTxERgnC9Bv3B88MUzIkuyBXIO5ugesSBSeNbxnqLkoEQ7jJ+yEZ6k6J4wrCW4
J4FoAMZSX952uvqpRjJhLCGXOVMcXH7vlnAJAy1Ts8gK7lxkHhLRjLu78IYvLXf3LrRfjrBeg3ns
JTRVMHiejP+YF9HoqoNeOQHVOLI99gerIsiBgPqIygyNMzd/0qvnQUe9Ov11IPoCtUj1KYXhyY7z
Y9lXDzWETtZIfZ71pI+aOSXUAYqvpK1rXXaorK+grt1HxDTkknqrcfG0W/chVfSj5XI5slRjFpkD
N5ZSc9TYPbg0d5ZdLZ7yZjRWkYcayO3Hx25U73gdHGAy3aVOlH+SF+DPrLZZlHL/S6iGtLVdH0ef
77haSfB5X20aXFasMzEZphZHV6t3Onnwb0sJ0wlmjGHtFs26lb1gHuhTF7Oy9iK2+12bcsi0Ye1q
ZGnRBhr1tW2rvwaKxkuhksYQIM5YeAqcWO95bIzfeldqiESYdVFDcnfMcaGRmy0G9tuw8LkNkyz+
H//tv//n//zV/w/vK7tErgEB9De5RiBesgzT1nFn8qFnQBezj9W0lQQobB0+RGaDKWjZL1Q32FRJ
PUuSYl3q4ZbALDbjcnj8+eP/5btMn24rmixMOkT6Gd/F6o0eOpxVOnLU/XZ7fSFXHqWDkCqGNAmU
3NKk2iXjlf75cxWwQ//8bEXVLFsYNLd0dfpif5Bz5MrMe7UHZhl7yZRycdeV5jqwuvvBxAs/yqjp
k3KPDQ/4J3pO2sncbDNtA7J/e+WrTL8xiwcvSzef/+s/DF3wBhTVUjVdt2G922dvQIkMeUAeWjqu
DBYhLCSwEMRLZwJV5J1/5+X0JycgDMO3p3vWPhpuQfwjJ+HWG64MB+vCd1EVtKia0A0VrvPfj8UI
XEWFbEuvvEgxVIVs8BNWIB7ydx8vGgFw+pU3oV0agCoWDwuLiWzq5tmbgK6bj3kulY6ZUu6zuuQR
5h86SU5azVgj3uTxA5t/y8n4mSfpusKJWvQc7ZED4DKJtxpp8kiMQbtipZ2RpcJTMviX3GiF7RbH
VVk+kRS6ygeUqSDRUJ00tMALyBFciBCHLQNRH35+qZfeqappFhZZMVGvzsb14Ok5u5JXOQJW9tIE
DzMzi+7K5PkepOcjR1OZO4YMf8uy1L/fVo/TeahttXTa0jjBpjm0oGc7i+J3zYzJKcFaXXoY8xYc
g81fdGIDin6P/4Ms6y4+mGSVz8jQuu9uXKL7ePfrXOhfdj0xS/K3uCj34wBAIzeLtVy593Lj/87K
pFz9/LDUf+hZzABNNQ1VtoViK/o0RP6YjLahA8FVwVJCE0GRaWXQCgDONrRaSJcAOVQGiZNY2qaH
9iRPZWWxSsv4yVPINvAjCCNm/+XZ6peIysdqYi5oHrSCsfPu3USUV+bIxbVD02ncTcwx1fz+5398
Xa2yzcwK+LqMrHmjQLXBcDUfJ+yUkrSPES31ydP/1hu7UKN26SGAoyYzi2HtXvsul2aPxsIt6yjq
EYaeDQFAebICqbZ0IvjbXPmjYTHRRgafmhCJpGvPYD7VLS12jzZG5yefP7+7i9NXsw1Vl+G8mQzE
s3eH3+T/jMEeQdGiVFSKzG2ASHR4hOkXztQppmOaefiyIoAg08tp1WMoqCtNOJkemxw29v7LnYAo
RFDk8zpUvmorouDq7fOYrDcr5pZt19j7hxOk0A84ETtslBRMw3Y7UZbqCUP18w9TLj9ZYVrsxqou
/lmX0KAygOQSsuPOaKb0DQ1XIKq1VQ9qpiZ1ajMqNvmg3Jogv/z86Zf2RUbYRDyTAe5pZ+uw3hOP
oSfsCcPE6ZEoTXQY3Ji04VrxrMfQSCmQdPWV33xp1dIJzRE6fB9Idmc4uagnS2iIu9IZe94lgps3
U2RvP/+ya59x9ssCo1bxiTJgEfntiZNZ6yK5svheHJNMBkWzmRc0uc/HpB3CalFrJkWhrLSOFgDh
EDO7Z4AZWXrovzFBgPuNotnjlzlgaqIZj344jm9it9gFZbtvZfyhQlUW3UCuoW5RMfAH/y3IvVVd
oQBuydKDBTY8wiGhMjoBozzrIQ/cjwk4BmS3v/JylGkq/73aa7IMLViw9thI9s/2FN3IG00CFuR4
iNNnNds42RZEYyGCIpKBaWZV8SPubloO4G48qaBrknP0ze108fM7tC99E0vYHFYJcrbOF53CtGQx
5FrhFOlvyaPZ7qvUr61aoY87HPqydncawApf2/38uf+eTlBNCoR1lilUTXw/oT8WXttT6rGM4sIZ
R39hqczJioc9z/IWPxqLbgli+OdPnEb82TPn9wnDwjhvaPr56diugmAcBoE7TBfwI1Bmc5R9ycvw
6f/hc3RVVnjBrOb69Mv/+GUmdzjNLq3MgR08H111LXWYGQr3yllTaJd+zx+fc3bYkrSYiC2AOg5I
ilqy9QWab2755kzqp5CBjEjp8CEOsk1WhT3rdv6qhxurCE/8fGoNbdOuJHvSXGnJUkOPpWi+vAo5
Cc1GP+EbE6nMP4N80KFgK3QAN41HzUi3e+z3uZyu4YdKy96QUfRC92lsgajC9Y5egg9Mdbnmh9rG
KCpvNbarLPGTm468o5nSWoQPeDoC+Kxe+tn4C5+5tOm4UOKZ7JBH0svPm1+tkJEXRD6pL0WKa6eP
3slB5HpKq83ra/Rq4lWxUEqAfcwxN3X1ItsgQ1JO+Bi3wvNfu8SUEa5C1zF6ndRK/zc5KYJcLzrY
liGoYY6KtSoN40VeEZ19z6W5WLtUWDObBnhrYrcJI8QDovefgnE8ecHdzyNFubAxcaC0DBYDGWWY
cX5aiuNR0rimZQ4xgCk1le7YxulB69SjKO0PqhHtTB4i8Nbps52E95Xt60CaOqz+N1lgbIdUP2Je
fzGUYqn4+eMoxW+KOQWNa3U5y2KVxEmfwk5hLgLZeypJo+DlEoSOKXHdu/InsYBkQkUHbG10qXT/
KWtpnUoAQTX7I+66o1Hbt2PdHFWI2VVLvFqY0hBJ7Nuy8Jcw8Oe1zr8QwoDWiPb1CQdNw0Oi6jd4
SQ5q3R6xzHnlZzikG01TPgdPWbsS0VA6hQ6tVN+bVFnnPa3HgMfuunSxgiCm1LQsyhFxxRT2NX1P
Ve8iInaao28qn9//HjF2VVbBPkZu0UKoUJHz1bG97TXXMWgLNqX8XoWt4/asaYr+oqmkKnrjNg7S
/eir956h33kRbAi/fJTGbI/bBeaO7z/6XfRa+vl4U/sweVxPeqjTaq831qdtmFTzRfmcYUe8J6oW
71Z6jzUue+AOyphyMVxdGSEXNgrVhpZK8clAlWmdLSZuArVULcFZl2DIMq8ctjXk0rlpU4dMSmMV
JCSJImBHklEiZ5F57VFFzGHvap1z5btM2/nZAqqplg5uwoblYZ9fUaiytG2XJ5kDDgR5+jaSSPLC
qJYsBXq5xlTaLcJ7eS7l3Xtv1b+UTD6STmJgCBX6MmtzuolC8jZd3V/ZxJR/bx0aNzTZNFVFQMU8
X9tLb2glgi1Sx8MyQL0rF0hlabwgLvd2bl++uskIndBSY6ey4Gz5UrdpGtm9sqlNcOTzRwTflv1M
CIP/O78r1kMkOndowMuKR4gAyRr/XyItv7khmDpmRGcMuzRGnKhlm3KiadST51wnBpG04RBHo/nL
SHYxdgLK8v09vL9xn7kS8ieMJaoezVUb5SxxaIvRlO61Nua3BLUKcQ62FvD+ldsA5E+omF95+f8e
oTXuRxpIBoPahqqencOqqM7jCE8VhNbmtlZtWu/lOwyqWUt+edGlp7gZkP5oI7CY7P3nD//3BK1P
u6ligYS2bMM4O2dGLTx6XB7YUQTtJvxKhOQOJ6p1q2AKh1VJgJiSjH/+0AtjilM7uGvL4mCkyebZ
L86rLGu8tomdLELyiZYwj6r30WyAfoR3hotOOsUj178TfnVARf3588d/HwH/nm26rPGzVUVXTNM4
P5iR+ZmnelzEzmjUxDjK5KIIU0V6J88prRIvYh5azAG0tw160hJoi47qRNESryCL57LRTuTXoz0J
oruhwsuf94KKSfY+DA9aswfjtw0JxJhZ5bW39e8ywRfn0sGh3TD4+tOS9sf5pzCoW5tNwhfHdO9r
uIFHMjQx4YOgvHI7uDQwNIp+Jo+Jk5Bx9lE+UmFX1HbkRBFcA4JcUs9aJ0azt9B5YxnjRlnbzz+/
mH8PzPw8iOkakPNpsTk/duk5YE1JRCiB+M/b+Xs2KCeQDAs5Vx6/H3nkJktdta6Mx3+Pr7rMlVyT
p8M6H3w2CYyKIkbtEj0jNc12iFtH16O7wJRvfv55yqVnasiUuzQBWVA9L+Ny7OoD8ocix0uNg9ly
h8+YaBTc2Cqz10LSbiJdXYWysRKwBfSKVbbUcFo1wyZAFAikyoADN1rPknttZF04LvEMyOVQ2Atl
kxvh30Orl4hSJdonQiut7ch7P2pGzxrg3tRBvWvaV8UNEfmEMKKUa0PNmHba8/k4LX2WASSMnebs
s9lAahvKUeTYJHnPdIx+VEBgLZBgx7qedZsaptsMgya4BkgkqeaxSwtUxYlHNif26K51xznwwf03
8FYoGAEFk1pT8B73SQSxhp2AVFSmPQUzRS0XOOMQhZAKvHKr9CHWMZH3E0HmGzpW5zoGetwk+MTi
ydF2+mYZSIVYGh3wou//OUA8G3YS0CdM5JRawcF13VtdGduyBaY4ZvJkivdWvtCKOexjkBzBB3U9
lG89cD+JzAdAXPZcVYp3AM+rfLoGXBlw0yT958EKeyrNKMLWzwfcGMJw9XUWuqGT3twQvRyZQuaw
TUrUaAVAFGJRSfiCRIJp6hN3zlLLq/ufv8TFyUXkAO0LW4X/f7aQJHrB4cHLYgdPJ5IqfrYcKSdh
1VcubRfqjYxg2+Tey6JuUuv7ewTjdtPSvEhjsulpOqFNFA3IDtbpqmi3HKFOMA/Qg/Nuas04+I16
U7rtTSfGa1/k35PKVKFXaBMJip88/b+/yBjK2IhBszpKBfei4Y9FX64r7z1KhhdjsnJWVfxRFsbt
ZIRPxMf//QPnKehs6DoB1OcVOaaB2UY+q9kQuZ/T8y7RlyWle2WxVv+9JFMEY2Wkz0D5Xj2ftX0V
pcqYsWKYES0GG87/LM5j1FnEEw8KlAfWrFCrnaA17VlXM8ohzxPANazUEop4hOGBm4Mz2hx5p/Zd
oNvPCcwcdUr57pEHVgoCp+vL8KXVhhgKXaHtcKEsI8xSgPBrI5SdzVbq6q2U5+88ynmqktonX131
Lz4nVYN1B/ZC/NO5iXlIlkn1yxn6OxLZQSJH+XtD2RQkpEBZEwcfTfyhA37pJHBVHSdSs9gGKQKY
nweGNc2A8+WAF0WTV1c0wknO9jm7UQE8eUXkYDLGpQPoXwB+gEBZQK0M0H5hksrq6t7nNMGR4GCL
ai2LV0vopwRtTfbVe1hXgqR1Ko5LIRskqGmfKAf+aMlVp5Jg7A3b3Q+1ehI9xYycwSBr+Tuxvk+2
Vh+TPHu3e/kmB1Q/q1BO6uVrKYxl4UmoazkvUaqmBGmfRqV40KA15XYwgYe/goxmuy8Sjdhx8waP
8UOrgYDJrXLnNxp4C3lFh3/hWhbAU/M5DbjmMuxlFKc9aY5Mdp/hMIuMANbO2/dfW2ay/H7KeUFF
xc8+QvnarqpffPcWFVbWP7x950f70q2mkkLCzlaU2xTYkiB+uKPJuZgmRNl16IP8wTGUpuQC82Hy
pENbOYVl+h565a/GrzajrJ+kgFNm3bFgF2VxhMVxP+plx7HUnkel/yv8UGyQI42PKMEc7nF4ORks
smjiTFmxiTJaMj9bBpfIjYp8cHSP01qsWfwjGQI+eKkct06LkyDzHuqKfpYlXdkGLh0wFFnnGonB
256ucX+virHV9GEAQIRwN2Wm9OmD17tbgtEVr3jMyuFdztHquPHBzoYrdxz1whaksBhOh2aatdr5
eV9VmNU69m1ndJVPcG0vwP6fLMVfFnZ6DPO3RtEczRm+zMlYZiDc8V/kzLrJXO1dtPUxLQDqiZyu
Xz5VqtZVj4BCddMV9R4sVXZ99Mt48/NcvbS6UtNSTM77nMf+uXa30Fb70stI4wpRtFnppmio7yTd
sYxI4sqjrdxZKyIIn+DVb4aUL4eOZNbJzTGuUUdYPtYZ/y62xl9hr78kQv4cYcGF4lFJhveokq/c
qS6+XkWhLUkvhjvd+e6rSzYJhqLKHOx0t4XZkRdePXl1vpPl4OBx2ErjfjmE3noQxtVcoQsHaz57
qjyrimGzVv89tljyurrSiS6TCE+Zq4xmpddvmDVrg3RUKTzirN8ScvqZx/IndeoVxLZ12rm3htoc
sebPologYwY+rcnp/uc3eemyy5fjOqNxBuPmdrbqJm6pA5znTY519gJubDWMxktosFx6vjXjfnoj
p9SWPMO4NT17q/fe05VvcOFexZuRbU2YXLDE+TEwJ325TlKqS8XQHqf305m241VAzOsX3W6Pshw9
ZYl500fiNsBPhs4jC7WXsBo/a8s7SKn+kgLZl3Rcs5ZyZXZe2I4VDVWNrensSf9051v4lulIHRol
dMO9OvsyjOIUVwygwCsOgmzlK/WWS4NFI2aLnD8VScn5QsTIcDO1GlOH6sCq9FDDwzOZQV5d5KZ/
DP2Bv9lfmc7TOz7beenXy4am0YHWVXtaof64uOdj15eyS/EKx/LziI6xxxtu1XvUL9cK39alt/3n
Z52NN1sKo1DXp0KZDR+rClwMpgqkLm44SvBekE/cBQJZo66tfbm4HfPMwoQjdgS5MmnNBZb100T0
Jat+5dHPK/NhI2f6M6D6hE4+6STglsigzZUmAMMjbyopP2GJ9UHoazXFWigSO2uXN+Xpm3yMRDOh
/QibL//SU8UZNM6FRgt2JRw3la9sitRapll7NwSfnmot7SpFSWdtBR5sSi5qnzl1Nqzlwt7lZXtr
J0BfpGFNoN6t1BWnCIBPI2E1xQAat/ukHTZag0utaH6HYX1qK76ll972KQSTxB2PRkynRLWJNMow
ac8DC4RN3I+z/ENsyB2kT6bbMF9c+YUom9eoMp0SZJk0aMMckDahgq1MSI4GkWZV4Ef7Jlza/JSV
jkoSN56+NdEEWSSPr5IepbScvOdIs6YgXHKw6t3oDTEs1JR9xCxI8skYgeAF1ro2qkCRvGDLDMYJ
SqtlHXoErRLCCZsOUBSBwwRENNFDk3BI1GwdMAiJyPwnJuo+skRYCcat31v+GrIQknEq2DNCGF7c
Ap11aGvrlFggIeUHMHp4dBj1o0gPoM4XWs55zJL7TZWyFRpQ48grFy3ZQXb0ZWMPsoLqJFyxM0T5
1QbZwSvTg1TVaClcNE86lvbsF4mIz2qMbzGNsqew38AynFkmuFsaB88WcCQ3x+QNpNj2Hd/gvxW5
e5lQqwZwgOYbq1raTEOiN4sDocY7YQ6YSPmS0zoAJH2NvnWtRVMmtH/TBc1LZnn9Im2G9c/L5cX5
o1iWwuKgIVs5u7CaRVXUg8mCpFbuojRZkf3ufshJvEAlpA/mshntHT/xyjp46ZBC/YPbK2IKtEpn
H2v4AwwVb8BFRvtHke3bNEqo56dXVqKL25HBCVOjY0sb0T77HB1xEPB6O3W6wXaarsETBQmeaFyF
akqGnG6WB/7BLtV9QCxOoVw/KVxa8dlULZNnTBX2/OJok0Ca5J1BRwEPR1ygOG3Qv3eSecPfvkUo
wKVPzFxvfGDxJxcbxStIxBu5BJAsKD42BPLUdXkfqURqCXPnJiodLANYMgGyyw5y5ixRUqZg5Tpe
nH5mXv3Q+N4WrvjOHlpgCqRNtUaJQyGlmu8RFOJhIE66hmBi86Q1YOAilstmmHqEMYHVJbRSf5ic
TvLwrqWjk44E7vjWXLGt28SXEfJ/qlWEMKfFgE+u18zSgociP5QiQ8OuYxqQ6/F9epsZZDD8X320
EKH5xFUqSkygDQP4rPBQwluC3MtJ5M2VOoQLU8fOZ93Q4OgtFC+gUNOGe8EhlayCEJwCVagqseqF
GrYeVQYwjgoI4dglTrjF1aIhUK/j/AsjFWBSGTZ334LlRxjReTqRBrV+yvuOkFc0/1Zee+AdbBza
ChwKeo9Wa24rGRNlXHqzpsdj24ZPY5RD30gmkTiez8DlAyas4M9z8NJ+aWpc0W30bgzVaY7+sV8G
cmUkadSm0A/pMamPiRnvhk5eRwpxNf9fH3V+RWtzeMMZyEfHtyAppvCFU2rsYBLnXS1d+VkXT8km
9yp0KcjRuM79/bvkQs2zQi/5XZFT+aTpeeQx99lqOreHyvCqeMSL4WQHN3zlZ1469VCloSTFUYt7
2NkR2SyRFaQxy0tP2xcCepJgeanrW8u3d0rO++X///nBXv5Eg0r+FGz6T7UBODXqFjiGThmWGMDK
E1SZd+Ktn7O4/KrZQ6A6LX/+yO+l4/ycNeljqXWiVrbOxT9jlUP1J0HBCfvYn+uEHLZoHDFb2gSN
yuVsrM1jBZuJLLguPgpxKiIojuXAGaHsplZfhse8PkhsVBVmV3ymSc2JNBjX9oC0wZAyqBMkj1iJ
sYsQvVHoIsRaHzdmbpnzsRzXnpvXc0sw3zpcaWQNUNvetXB0F8yVXRDAl6J5W80V91jGGONqmHCJ
rTlZoj72dnGfSukwc6nEImhe+LUPTdiWooVKfgK12Q7X8eQ+LyqgSQgACQkjDrqM0zkc/9dQQJ0w
gOP9/FQvjlrGrEYriNY0GtS/R23Xu2Sl+XbidEX+FQ9PNrSRyB034OuIdV/WpGfjdxyvFTIvDSB4
QBQyKejq/9wMqlYa/Fw1EwdC9Vc48vrssXof4vo9mTQYfZkf4P6cfv6xl3Z/Ok8o3uXpj+/T9R8r
j2yXJJhXkA8jtpAMXM3cRqc1bf1lZmxDodzFWXGazic/f+6lFe+Pzz2/P4ejHreZIScYm/u1iBlj
oahuO1V5Jh369ufPsi9UqEkhNhGJcS1lVTgrldedINCDUCZHS8OHvm+7RYBs3aMaq5YEldd+/tsg
zI3u07geZB8vu4CZQd1Q4UW7bmXNjMrRvM84g35kmv1d6GkHWJV94gI41WJEfpLy6Zl4sSodWJ5r
vIZoJJeqiiyvJ3avgjHoh4BzjPGxbkCajNGRtRF2L+SpFVnjnGmxReM2qXBrk9z2/G0uMUUoE/uE
7c6+jTLcSIXEfUMBfz3j5kXBOOOsL6UnYjYqLCHUnV1l7bUGGXd1RZoewZBIqZap0b225MwTAse1
R6mNNXKvW9f0IDl3wC/JNGELrmFMRHNPhSEcaf1Bj/3tdG4uSu1ZcCLuK8YGkQpLz++fdW8kBqs+
hVlzS9xDviRdfNdHxrIDPxtI/m9pLIel4ddbMmbrW6P0SYvC/EpC75Ut5tKksacAahoPzNZzUWcc
5xW6y5y6es7tKtOeW3AUtaw/G7mxo+H7XBNRdmWlVy8NXhtNBm4Ii1bx+XjifumRW8gCYcbWrQrw
Htmtqy6Ual5Awg2mdChlasFVge2YbkikYeLe9kEYOl6YHMuGtmau0vZNSO1Qw9+pm7+gtyfcqh0n
tES0g8ULL6EBqA42axm3WIAVAxrEz/PiglNAx2OBzkNluaFWeTYvPGmI0VTGMI/cZIV+Coe7TMW7
L5VbPeFXkb+VzwJMfdIAfz2SfML2bBth9pBRIfcwIkp2vW4bVuE6PZKqh34Lq9Oa1AKcuPDbifSI
n1pt5Zoa8Pgc4mUtEUARy1M0tEzua9D6zs8/6ru+dLYncto3lOkwJSj/TCPmjxXNNgeR1KoWO70a
LguK6qDUxKnOzHZeqv1Ksd18kSWgwxNVOfnwFbjDp9h7PbJB6jRaBxHXAKiVwhdX1qFLQgxE27SO
plOC9U9h1uuNMXdbFttc+DdNEL9LcXHwM4zRho4RuSbjpITjXRn9Cfjjnd/Xe4PW16x1uXnWlfXU
rRI//aojXhSUemRuyddAWoHV8Z9oUrEjtAa1jy79vvJM5QsrKNoIpAII3GjsnHc15dD1TMpGCfrs
kiClCL9fM7BsuPKW5Gc0IjzdfsyCTedv7Q70QBZG496WYTd0/qc8FOodDTS62zHEIM2d8jmbAtWb
Mrx7I9NliD/Ih0yXXVrfQUeFe0Kyop1T40hNZosRtNIihKtKbieTbYA6bojggcUKQGWaWU4c2Tpp
uyl3KaFtM5WEHM2nLjx1vuCm+FsAakD6YgoUbTtxTd0vfIoPz1Wh+WgNbWkpFznKU0l7EEbwnCJD
mmmNrsy6nLOSkMRNZP+yOpZgM2w+PUNeuAanmbR1ELItCvMNYumX53rb3oP95IXGwtP+N3vntRw3
kq3rV5noe/SBNxF79kWhHItWdJJ4g5Bo4G3CP/35MqluajQ9p/e+PxEMBIAyLCATmSvX+k39Sc4n
o/eADeaTDAr7wvosuu7eGIYXk1ofdfPPY2oaVP/5Ykvv7xNi/mkaz4Kmp0CenKNaP27jdHq7jHTr
KmA2iO0sP5AthJLetVimBN4n7JBZPqIIyBA7ovnV9Me1kLqji/5U1cvz3/SFv+oKANIsHdAKi9pf
q2oLxYRC9FZ5nLO6QBbS2iDve1vGYj6wnuP+pMGn0dYw8ZTjFzybvDT+BlnyF0ELBEEfnLkjZ/Rf
E7zYXbdtKQO0oKb5pqJ5dD0khseg5d4AJz0GS7tb4ZFuUrSW/+4p/ovRn1QJNR3SuESIv2bfK2rs
w1Sm1TEfMJFsquxo12iYeQjdb60WelUNGenCd+4cnoF9GSWIh4pj1NT4Pie9fzCr7CoaWvPMWqQF
4BggQogvl+6cjcMcXaKWucUw6T71MQ4ltjgQ1RATdt37LPZ//oXkKRTp87luMF6Nk/6Xw/++r0v+
/kt+5s/3/Osn/vsS57Za1G/9//Ndh9f66lv5Kn590798M//9x6/bfuu//cvBrgJXs3waXrvl9lUM
Rf8HWVW+83/64j9e1bfcL83rP3/79kIToEYM7fm5/+3HS5JaaZHnZk74kw4r/8OPl+Ul/PO3u3ro
k39sv+V1T07r/Tt/+uDrN9H/8zctcH+HXAWa1g8sqKIQ+n77x/SqXqLu9zuICBgZgLuAOkqUYVV3
ffLP32znd9ZqKtSmFk9pkBWxkP+Pl8zfbdJgMIvkUlk3+NQfN+HmfX57b73/wOAFs8pE99NECMKR
ZTdCtYZLZ5WYx18mQl1UfRS12nmmpdG2ATkE997HfcDEJYzRGKH3JEL0SnzBTBS5riVCMlB8WUvt
pkCfNcwQuQ4zChPQrL29Oa4kW1jII4RoY8ETTzfxsC28FAELG1OSDqr6Kud18kVbkjrFvk5QhgMO
fpjBOW0GdIWaurwV7vDFWnGV1FcC7gGJgBkvzda/Mawcaa16dc7QAw0jaP/Ywgdf9c67C4L6IVtX
GOpwsRuijAI9zqFczu1qOfnRfAzy6sLJAWGUiXeJ1RLcHjO/xfH1OxlW1mrHqtFIO+niNneghZtt
6u2aIbER167DLit2hTk7F8a4aaB2SI8cwKha9ZYUBc5a83la76tmxPB2uBnmQpYDxNlIWmkb1W9T
wpvTIkWrx7YfhgkvsCF/1LyYscHimh0yRvkkPq01SiQ5CvgwFsznFXXMpZ/Q/GjN27bIT5Do7voJ
kqrV9Ag0DgHwAO2pd8Z7MD7fematvtyKJTszMooSpoWymHQz0ObugZRjv9UnlEoMFJ8GgGBuio5P
7F5qHoozxvyoZzCX6pa0/lReOrieFdDjMATHRdeoxptGWng3VHhDUqHHXD9zswao+nz0V9MPcZe6
WDOMssAj429rUlNZCOe1BWnQ1c9f6uIGNto1qgN3NuqY2KMn+3xAdWhIIcFNpr41LUhq+AbkKGxp
V1GOWj7+Yd+xlLnQEnw/2qLAsWOFYXLbuM/67F5OTTGdem4CRgvz7TKT4FhGRAC/+zl6cw2cxWaI
7h205RLaGlZ6fZjS8czRyUkiI4BaiY1EjYa7aYc+wBZU2MNgTf4R3eXLvDGb88Yb72sfSeSkGI7G
6uT70SP17gixFzTmZhS42i5ENmUxW1vXEq1Ugrhw6zbbG4h02jM6iGCvHJFcWSNsTsuDrp+MFaXn
5gty+gv89Efbyz83OQLc+YgrkekZj3lVPS+o6wfVpVnmez8HEdPaVEIM1xs2y7xv+vquntxbXBDO
6sSG6tpM6NPrW2gBAwTW6IZ46MqsrlB/YD2ZOrcr/k8htWBnDSCyWd2wI/eKEHN+jku9gRKUlV9+
bISb2pANuEQktCmX5HnFAz0tXwC/YLyHFIrfvw4sADc5MvObtWiJ5NvyoWloIhPh2z6OQ2O1v7ZW
MG6k3+am8pJq2xQVMtHWp6If7WMMZX2D6cpLO3YoB5GDDrrkLGKRsO/0Sj9Z0o1jwgb5fe/jnNYa
qJBtisKvTmoz2DnKTvJQyD05GO9m2//y48UMbjjq9miXDfbHvoYbKlLAqEy+v/bT12HOA+BS77eN
aSMmOvXGkY75fpR33CZEPDOE9ExWq7gBgqZrS8T/MUoIEF1MxpM/pM+wB2aGD72FBRqve3MpkmNZ
ITiVRsExyWpEJIPa7U9NUPeneJ1/7E1Wc7MsuYGvyx+n1DuyzrxKZ0lF//P9qXyHehuxHS4OTony
Qe3WJ9NPEYglrCxXzzx0KbHYRp3T5QvqLWpTxZFzFuuowfGhj0+qd6VezqfSekEj0DZO6tz7N/Xq
+9SJMc1u42Ds9n5H73bG+k7gloqnQGrfT6V2viyYXeTZt8YHcoPi5hD71les6fCTMTDySf1Di5f9
jSGiFjDcbJ+X43gY8D46n8b6floWBFDMxDy6RnWFz3p9gqEUU3ut0jPUn6rRxAgmXpEhHW/TfIsd
TA6cVcN/EfUnZ24zJJcj+wJb6Psy1epdNZK2QPFD25pr4Z86j8yLGdcPwtemEHDyBaC3Yddnjbcr
UpaiFCaH9ctsoE3rLzCXovVLB11tcJDrA+yxwXYTP4A566/qXCDTq6MeRjKuFYZ31CpLqnLW3+0Z
r+TeId5Eott/SIMohEWXH/tUc3eN5pdnGjL17TK8Vskgbl1sh25MsIOWP1LS7Yf7tRrS01pXN0M0
s2yY+/qzO6PzsiS3ZZZEe0243a5J3GwnPP3LiE0CXjKtL7Hi+MwYsKRehgblFjP51NG79lOJGYXy
NDGqJdsu1UCNKMZCxaOqGDKSoL9axmf23CZQ7qJzWz5YmcODlXSCCqA69jHVssbgbJ580nOjwBBF
bdY0uh5Hb9oTTZSnOdW9fNP3Ylp3vk0g3IxOxCNC5nTjeaNxVmQnd0ZyPcx9qzqtQ+punRmnPNbg
9UltKI/Wpwyv4x8n1fHS6GB7KHJSJjDX0CTreVIbPOn8sTnRQ7uTK5b2NKOHAtu7Omvspj3FedKe
uj/31LmPQ29tHrUKQ0Hd4zusqmogvDG7o1047VJihSP+MgivaPg9q1dtPLrD1EROmVWvtYauQcqm
WtKzYkChR21g4flrqHaJ0JsTZhSfXRdtIayu2pNDVGDaY3VmtHF/WuUmNSxx+jg0kgnXmNgjEYGp
AkKp2iBO77uJEXQndYxLy7iD7vNMxg3Zexc95oz7SY/kNhRRVei4niLtMK1I8CZee6qXyd8EGeJr
ql3XUg6OiWxipyndQ+sGe9XK+FdtucPNEVegHw2sWnnQWsZauVF76lyx5K/Ogst1UM7lqZ6MHxvV
ET4O1d7aDmitwcN7b3dg3xXjDxvW5RXauWya0iN6QcMl3pdu+6D6gm2s6Y9uAMyC3VgTX6JKgH3w
9Abhpe8ibnqs7yJ7i50SUr3qtspbtspN71n5bqhg/alDtVH3G1dJ44CczBHlou70sUGG/udD9YI6
t7pfMa7pz/x+knxqeU9Vd1N7GM+THY18nyoq/e1j89EHPzqiV9hnOg/WYdR0VMnjwr/OK3hVvhzu
1KYggXFytBFytjqeUiQKi7R9nURfn97b7v0Z1etEQmd5XNOqZ2hD0OGj4fABRobz40n9aEOQIUTw
3nBUbTOqZ/b9yX3fd7Lm2ctMsVMN89FEqsV+OedVAT4zRYX3tHyE1dPqpk19clXbqWP1iuQa7NpE
fzQK/Y+HtxPcAXUsMnQbNunolWeEfWgdQUwiGcgjox6lBEWh972Pc1QJD54w7cMc191JIGGd4/vj
eGQchDFBpOw0hgP52vsb5DmK4ICvnQE9Ux2XKF3DNMr7c++XcxixxKRbJ3uDLM8q50Ycn7wiRTQu
WdGjph5mqoFjZKWj9qogMTBD7Z5UExpyQPlo0RJzhR8t2qSVexSonapHUD2StUgSyMSxwUjp5P5u
yMf42JEv/NGE61Uwtdn7mEs9G7bHmkXktngkXUmRwXwYDzF1WE6EfKrdG8v4VGVosKiGBuCM+J16
WtUmQugm33RtROcdclYg8oFEX4VPq5b+6Rj/Cm1rF4CHlgo2Bah22cJy08hW19XJcuy1Q95LAc0/
hmcnIP5Qh2pPbdS4rc5FtYMQdRscP4bLIlox8FQj5/su3/+1CmKsDyVUPpCTDO6V5cld8ro8+uoS
ZmuWF6ZeM+Nu3al3zAbx0VHtqpeIw358Vh3G8KYX7KQ1dP2bJPke9Xl5iOUljQaXpPY+Nn91rtI0
RtGP9+Dlw635q6+YWavsyjV5U1+DDzOfi2L93HEwaf7pY3/12V/O5Qnl3FVAwU7lb1Wv6oVHsteZ
IPdwqp6p2QiEW42ufzEmOR2Rw29PqLH92IyC2erjHH59PGymru11aAuHeSrOS21A0tmVbaE+Fi8p
u+oj6sPq5C9fow5/+gzVwZ2TWRd4UFHep15kJKa/U+96/7r3947NXNPi3A3DGvODel1tKES1p/dX
KVNt9JKOotkNwwSJTsJdQ9dXZrd2OkOfa9mN6DQhbmTk/cnVPHFKE5+woKLsIJ9RQ25mNbk3Vsao
08PZwG+glrGBljFqtypKSHCzgwZUfukQC9lF8omAkxVBRZsuSOLJAc6EHF+mUXWxaBEScvKR6//c
qENfjbzqZBaUJHJlkS+Vs+37Rg3barfpLboCDN1PJBUxIrGGl9Juuh2/m+dGbjw5LahDW80IWfVA
DaHcLCzwtrYcedCSq7ht0UldizqlLkht4sxwwTVhPxE4cwPagokrkVFCKqdGP0CaM5BTYCxjC42J
gaWenAP1rEBObq6WMPFTxr5ERimLnFPVnuhLVJDpiHIAdQr9qzOtNlKCDgOx3Kg9PK+2diqGYy+H
XtR8mJDlXufaYWdg4zfIwTmVQ3s+mXRBQ47Y6niyC5JKJsyI3tFBU8vwCkWF5lTC6mCUjL704zqt
IRAFZkQ53Lzv6Q4AJw1ld2s1dpm8Tr9FrEHttVzYPluHy6x18AY0LyM5z6oLVxtXMgcquGCbRgYV
ZaVz3boMKPB8NHSKeFKEfYjKbSZYxuFRuU/IAB7Iqsf6Ds+tmhsU37ROPe9VxwmMsjo5a8V4qnaj
3mRCtqOLNqBQuoI4O+nks5ZQ7Q4ypK5MvICqITtaclKfZBCm9mgj5oWPk/qIE/fQIWmey4v42JR+
5mG06iFi+Md5R/agnipc2IuIFInt4DeqaZ/Ut40ypFB7H5tY9tTeEJ+HMvYx+uOLCjV3qV13xkEs
pN6AIdLoHHubxdh5NMbDMcFww5ExuNq0qqs5ydbKihm2m0YDqxe02mJxAPEjkk2jepsflAMjojx2
KpvdpLegYTTWN3M0z6sSsCjioXQ+tUnJEeqou8VvJPvanUmak6/GcGqt2hTLzmo+BfE0n6A7QLX6
OC5jjCPyxkdaN59OwGKnU+2P6GAa+PnihCDPpmi47HynesaGdDxFAOVOccRGHf7buawLtQDN9HK6
GM2qvm7HcroagLoDOMWmRidRhGdkkNtS7hnlnd7V7kZ/RSRZj7x9Yrr4AgY1lbMK0ycsLoGg6Wu6
63R/vTHK20WvvKMdNBRv2rtGrLjXzfX9akfRUaTwB3rL/QqtAxxom1AiXPWbYTDqiwLZy8i/JNzO
LgfsXM9nAwnNDPCtiZfwZFA7Tg07LPCtxq1MR+/Ozs/gwCNGOXq32dzKLExvbYD4nqacROWcjRH4
3/UTuqkotQivP2+m8WK03AgwjIwWJoQiYn2WmgGXg8fyYxFZe3Q9fFS1CUxCMAvkEEVxVUUYnGmA
mw/2Qo92W3c464fhCOIXS9oW9H/srRdZOmikgpfPE5yicPKQjK+8ydoYmLbtTUc3znpzoiKYt9jC
We252hvy9lVYWMYhCdNcWIkKcktsMzTMeGLynOHa4KDSDh3lQwdBVrjcCA5HkY1lmJ1eFQXICIPV
+B6foLWAJ6VbNsIp0FePVdddgWq8ZjibgEam/n4xCzBMXoBTRaVPh7iYyuscaagEmCRpkFjg1KEj
Lu3N+8WKhwvTr/RwbAb0oimVhUgR1VvN9y+tqqv2XmuUm4TcjJ2FBanCT06j3WOu2R98L90ZPYnU
0hqenbQ+h1U07Ui1HoZiFRt7YBP1KM5bc7BD7/EFk3uqe0borxOw7Mi6d6pyvsRMl3qUszzMugnh
J6vwiB2Q3W+SFdXbYXiq7bmjVoy1Ukdmfcn0764giVuNL00cGZsGkcsdSNl1TlG/cofLStg9VpiT
ue8snUxwkd22rtEdrDbpIRNb+Bo5s/5JoM3ZTVWxXfUK7+dFtHufmSLMW0QF+xh71cDZoQoLOrpd
nIOjmTtbMzGUcGKKxTp25HlZrxfxArbFJfTf46M1nTWruSBXHKMAl76MxbHHZ8IihL2guPeqG0Dd
wIYbIb7bHvS6ZiO8sr60LC0j1cQ/bhypr7cYCAxrDVJtgN9JRiPc0w8UM1K/fe0dGW9aQH5yFpgb
XMgxGRRM9ibohrlHmc+cy0MKchASO4QkTMMhDBQmQs0Y2LQi2M500LAS/nWkl+eB5uYXrd8f9aIp
z/K8/d4gpRHWBs7FqiT1/6t3f1O9QzTTp5D1n6t3l9+6pfhWvfxcufvxoR+VO8/5HetbKfGiwxuB
GkN57kflzgt+B36Hyh1yE5K7DWj9R+HOCn4HRA6oBECp5QbUEP8s3Fne7wDowJe7CIJ5uqdb/6vC
3a9w8UBymKVyJwwm4MC/Frcrfci6MsnXY7MOkyQLAO2wmRA9HFIWrUQJGfh3DsYsbNvAge85RSfq
Of7Gb3E9WdyXAH0su2JYt7Ba/+lW/qgy/qMaypuaNIL452//hqbnx3mW5wN64jL/ndzbF0GCJDNG
WpoYWAnbyImMqK47/XQNCZY1RNk9LjbsjnI8GKVHyY/ayd/Br36lDvAjfICZKOM64FH+DX7VI2Ax
EtnNx6Vv04MOzoG5fyJwaLgpXgQNp9iUsXVFiun1e1ZXzc4ZgTVpn/Wcn1jggAzl5a72sPvJejsk
312GjV48Ff2TrTUR5qf8Zi3x/075RsIT/rUmS+eitGsi1mD7Jge/shGGYfHTcfF6jME97JOGz6NX
NDvTso5FFJdhNrtO6JfpuZdk+haZSWeLd9borl9TnavsteIGqM8Yqnu95ng16lkHX7gHrmTax9xh
bLPQyiWKvZ/NhJg7cFesEb9ykyyUwfpzr+Lf9En6qQ/G6UjSNt3MoCZifUCsf2C0NVs/PaZA3Dfr
0fAIcMp5MHfAwpbNAksODA2gBr+5NRFhCCPbyPfuKg0ys2m3kNSmullI1942ZPD3q/xyxouVoXFC
0E3Dzg9nduEzLXZLBLLFqc7sobmLY+1Gm2PMxmreU5QuLVMhGJ87PkUV85h3XHxB2g38UPPk4VLR
z0679cbygMsvS7zVybcOGsxE9thJOvJOynd3oCXd7AZ7WVD7pKCxi4sZ6RtsToVNOI4FLpVAaj5k
/rDZxPHHKr7ElZfiiNZihxvZWAGY8VsQ19nZVI7lhqk0OZjR8BRP9pea+uimlR08MqnjoQemY9Zk
jWEAyXZKa+5dfg4X/rkgPiU69vMt64aAXNA1H0c50nbIqJnthK3SAnwqrULXAhSaZo9UUttt6mkY
ChER27V1QZou34i1uWlBd1O1L/BYydxDFbB2iQLQUuLJgNiU+Ne2rW3aViyHfmoIyDDMchoDs6I+
LjeiMV9dD4vGXqOYC74B6XWkB9RTqo36G2S6jfD5JzwOse9In2Kobt70WbjZk1MlV03lb9H6e+qA
Zlmt5YVRGdwDIIWAljgh1Eux6XDzWGL9uPAlm6WLqfi4+1SgHDhb2efZyZ/UK6VBM43TtJ8d+w5d
OQEkDHOYFTStyFcM7QAUjMkIU9TVsPOYxIOt4ye4ZPajFue71o2KvQRg5XYFlz6vwr7l3nkNj3VL
AsZr4gsoIw+m7ZM2d3BZHFjwu36AKEeX7nM/wNHFhOOBH9ekQfvzGDw6sKsbMrtXBK9FWJFKnwwX
DxAb0lpR6fC1MBmaaoNhmdWFuoI4xTmsrpY7e0ITJQ7oqVmHTYw+Qr2X7b6O9tvkIrLTTRdWNt1P
a1mEGoH6FNN0Nem4lSDZaBiWOk3ktxPk/GjesorG73qCpBPh/VZZg77xKSAKCHjkxP1t4ESXo1yw
L75dbe283Q217BijF++CFXtKLy7BbHZ1sWXJ/jUbpT+XLh26kvF6TXGxEjPvj8HxrS3pTafZRy3s
tEBbrse1eISxC8Fusr4jy4RoMIXLfVzWDx3WLYwcr3gMNDuAA/gaTtNjtTgibDTHwBUJm1Ada4Es
8rg6i96bBshsoVDwgMo26NiCD5bVcuy0Hv1eEdCkPitGNYzXuoPRFPymvY4dQthP9UXg+oJ0MV2J
ZmaZgQahnGhaFmyE9OZ1rD2Ct3keHHhECNVcdO0IQ8AIvR6p/GB4HAxGNj8jjabaphnoH3VQPC2A
VYjLDzVmd62QImkDD8mUZsGGnC4LUxdEptEYl7phA1VgisiLxdwBBdwMCz6d2czjnF1TEOvDDLPj
jZ3zaKsWQQBQB7mb7NZZe3Xm5LabGSMW3LZ8m189FxkAiCOyPdBuYq6uQs2nMglt54JvRzXwUOLY
lFS0UQ08uG5UN4UjhmoTioZ1ifdSR/XmYQVbaS9SHzl/Mqy22al/RJTCEz2fnMEyMbnu0gPp3Efh
t9cWzhTYL9HszA3mLp7i29UUaVitPBqjcDZG8C0DwVm38RfVRdaJ0azQ4zdRY6FRJDriF/HeN0Z8
pNJbcJNUf5vqKSg63L6M/I06qb9tBJPHkCHgbJhAPUajuHYcKFMjrlYixr6EkBk1BhcOXrfN6+A6
ykdAmqSXsaveonI3bbVy2faG+Rwjd7lBnUlKczY3VoSxC0pmNdfADfX1mRf7AWMT+7MoEJPu5+hM
dcxoYfJO4/xNixJ9q2HTuFjg8OtVfO/TCDg9kkjtONypXmQFDCvU175ZCa6enb/zqJkiG09ztrKD
C0S04daUF4tpjOHQJqxmEZn1hxVvlY6+3WWMZJpbP5lFUIRznO+70f0qkd2ByaBCUVaOOeu2LAH3
6wvJn9ahSCdfa8qGnE77XMHGQq4Aa1kcMPA7aXd+yVC8QsvTA+6p1ssvGltWW+mjK//zUjf4dOUs
F6unhmkVkPCyYfl+PyKnjk0cogB1Y43MDQzJ6Mv6DPI0POozCBqv6yYmR4KtQLbFgOLasKsmBJ/+
AteUTty0D4J7G/lWF3pDjscZSzy0hWM0IoYnN2m2nZ2DsZqFHqY4U6kZ20DpawvK6zVLANE4tGKB
FGfolBbmw87DyNVvR798UnGANtPvZ51pkjbZrKXJeF9d4Y4whJEHdtWaP/ctk0qWwyVcRP6WN8PX
xvZuSkcLnRoVvZoytcHosmb5WzXfgwRuWVpGT9pM51q8RobOF2M91zumWqZB91CiwLEZGgYycy3P
KsBtCVHLVt4zS4+/jSm2DzL00BrMVLUlLDRmoVUnkEa45hmLlDQgsyBHznXinqamefAYbcCMcXPf
QxAjpR7TltJUmXqxoFv0oMSWxg2Ah143VkTZ3donCY95PLV3Y78+Bi40Epvsnn1lgcVJ0b7Y2Ai9
ht6MPRGQ1qPtJlshUMvCJx2gS6TtYJQhZZVfdtbV0movLEooIhc8KgO1jUPhm+eNHUgDlvlzXHQ8
kXJYRUpPEPtwd7q6eUI1mUEULcDQvKKGQMoxgXcq74UY9HzblBGDDyJooeZNm7gkvrIcfkI2nyBc
j6F6ZM0p2gB1buFz8yxrMV9me8tL7EP4d20GUugelLgRuARnp70GMkmXD/MxX1vQyZEMdUN9JS1u
GohlxLb2WE/Fm+cztToB/adONZwggzfWG3unCZJtxxS8VOaXvjsizo3DJmoNIhGwVvRuOawyjp9t
sS/74r7RipUcAhdZ1fFRSsoJk1FZA9GMwVq97xf7CDqBsChhAB0Xan1ZDiHYxZfMLOkwlSifxTDc
mi0I8jblMUfV8rzJnM9Sume0VmRBvwo5sCMjd576tRfaM7iFYXoEFwzYcHyLCh6d1QbXgqItVHLG
pMTsr3sCvU1UJG++/P/lmMMuQxhDn6Zd4ZY3Q1c8ZVl102jfizlF3iOS8hRqHq1v+jjRjx6i07ab
P1FM87dVzTykdaSxs0TDjEQ3d+Vgny9Youv2rO9jg75Ktgy6UE2ImNdPqvsFI17YQtuW9bhz1/Zb
ucaACf1LTw6qKp6r5/JGhUGp+bWYMGFTg3Fm+PcqBlGDeCaYXI1M/xRZOOINuUHck3eA4RFWoimH
QTwEHebnFaTJjVX5902Z3syVeMoaVjUm4Pj5ak4erMbYxithRhAzO5e6tHgR+bOKfT0XTdJIYw63
NAkiwjpKKp8wHpCuSYs3dHR4ugm4C5F/DVjebIyREBKwzSkd0rfUyJ+SqGO8dEssxW3sp3F6s0/G
0t1Qsd3Xw8L857PSzjIBPyFHIVOGqKsc/tcc7cLWrXAGlNGGDwnPM75GI0NA142gfpwnEAFkshb3
rghyKrDc6zEtnjxh46vWhRJSZAsSVJN/P6TB/VxZjJG9e94vzpOaHVeNhavpDldkjU8tITgLirTf
Zs6NbRdPqSCqqb31hQBl68koviije5gLBINc+zwlF0E83owybghKLGZjfFD8Ont7l2lg3nPsPNks
XBBCiLwnry/IfBAEtBedcNH2JfiPU+ebWb0OKYPEWruIymLNemi0/FX1fc+d0kMapQGATt5RpNi9
eVE4DkQx1SDuSvxAPIDFmyZfCVrSLzJeoLZ8T9pZuugSD1tuvi3lvSEleJkivQiEa/xe9095y4Sp
mnlNPuUDBI8gA1HXOclNbPgUAYuLicr5th2qJ1PwWzszIxvXeAeoVWgIimcQx8aSGgzW2ZtcIkGf
kgPa3bQy2ql+LOfh1raP+sLPKgfC9ry8GSf/YjI+LTqucH5GiLSYwyuh5hMsqWEvoCyVTvHWW0hC
jOOyWzq5zp0S6CUxvlAs+U6pNt9OuIygWXDR6GV62TQ50FQawq79feuu2lHT2q9W6jz0uv8tCYIr
r6hvCpfnqzZgthZu8VI53niATpHvr3OdIaYd79PVbRiUphFjYE0u/lB2YbKpKZFFU7hOW9Ppd/MK
c8D0KnsD5syFMbZVQaXMARiC5XrtQHu2MUZWi84aVC50CcI8AkKjSR9zJ/ri1cvFYDUjEpOEFkgL
PLhMkJvA02bWX0ySK9zGuqwxP7atsG5NAH+pcTE0AT7aETiE1tBAO8bWdVUEb2Pk4fAxFdssB0sb
fDfrtj9EI0/NEEf7edRRYxkqcMT5RewTiYm1ODOl2kfQrTzsjoszYDXDaIIQpHc0kuzn4MjO2jHD
c87FyBpW1x0PI4AZCTXoPVkfnos62tawLzZ6VeL4OMtaaeZjkRig23rKLeqC001VJLW+G0vf2JOg
vfqANPyKa5jMlQx4XAMBl6U0fYpDu/ScI9kyHNLb8cGS/1r9iMgkWDkqvIs6OUSIj9Weke4U6qEY
U2pEsbvXl2Gktm2NVDV7MGyWN2zzdQEApSAcaqMb5i4t/OT4cer9Lb4CeJiyQqhe0kTCB3UzZQUM
rpLc+s9fo97y8eaPL1NIoVmWGNU5daj2Ps4F6ps/Tn685z+e++Vb0xK7x5FMzY/LK9VFjo6E5X78
H/XzhIdhb9/nMA3lj1KbSC9OSbbUZA21TsAg5wXoonb5800JXuognc+sul1Ohg6r33K1HIPH0kZX
rYN4EHaycm+NUyTwZQVrpo5jz/00NH67j2SdNoiEeZiK+dD21XDSk6eh9/o993I6RQMu07OI5rBI
Cvc0YK4Hhdbv3RO/2zmpk2rTthhRWTG4Hie2sC8lkcQqLkckQ8zeKS4y/6T2GE69U9pgqT2DNHYM
cdM3kb2vl9g8aV1jnhISMifKjp/MJcBEwWWFKbr2OZdww4gFx1k8BqGgghOWXrlzjRJ1/qLE5FDP
Djy3XKDOUqQE17+J0CyvA2TqE+DBbpXn2M4B8PcC+6HQ3OBlWHbZYp1Qf8duHLJ1GOOOapgI5Dtu
6e7sLIUjwFL+LHAwh/f1KD+0Jrx+KCTEIEBvAwQ6+uTKEThuJRWWvtzIE8+qxUOfEkAIVp0jjlP5
+KkZEVkyRHWl+QVo3i64ioAPeulDrMenqUBoAg4gAjmTD6nBWKMjau77RUsuc3e6SAWIX4ipzyLK
bxrLdjeQu4cQHABLmoJ0JwDAcHBW4vAovp7RW7OG+GbVEFLRaszPB/Nu8PP8fALAxUTnV3vL8l/N
xX72K88OtVbzyDuVL4HAFBvxm+cWQZh5nHdzW9hEiM2hTvsbJxuuRGMQBZfzBbpQLFdcBt7WmbCU
sP0zygSXVT9tR4EBY2VNM7yPl8JYxlshhLWzbKTWQToChOMnu3QIv/COdWQUZ7MzIYGUVUgQWvX1
XHotQzUR4BJ7x7JLYdU2qIyWkizr4k0LAw5oY43nq9klt3PpugQtuX2uO52PwwwqVLE9DJtEoKww
+XeOZIcGKK+aCdRXIPn4phOBplhPhSvCTSFKKOR8y+VqLDXj6GULVEIMcVpsmQBhQHWXmOUWGXlb
jOdB0FO+Gq3lDEWLrQBBrJO93UTW+GTYXUQGZtxOwZ2ZkoZG5/HcnEaDvO100fSWD+PXxx+4ao+N
hQJX6bLIbKL+hV/AesWIgkNuNcgixdtqlEj7FDN4Uho+3JKDrSfAnNEUjuFs8DOyXZlirRSnkM4D
s77KV+9i7EFxNET4iBORj9PDDCvnUe+ds6D1ttaIWecgmmeWhse4MZ9spsZDTiQGu1PfDVHesIwh
h5h1/KsWd54Mk3JYzeeJ7vtXI7lrOhB4u47qbtumexOLYcddt95U23tHQNMZHOPJdwpw67F9rU/R
vhIahBtBjbe3pke3T25IIzy4kX8YLAYLN2lvaje4LA3vPopIifxfws5rt3FlS8MvNAUwh1uJSpZs
y7bstn1DtLvbzDkUyaefr9hzgJk9wDkXG9vtQFEiWbXWv/7Qejgq6sljJ+R8E532ReMKpOKk50FU
0KgG7DDc4Vp35AaTlLXNrXrcVsnonUq/IVUjPeKJCed1xkIWCPXB7X3GmRJny76VaFCnE53KF9DQ
V7yk96NunkWONXMC5/7BitMB6zfmJLpM2IwRGnbhReSEMDiYo8KWfuqK7Kc+4C7ddRG3bQhooz+U
E+46vQNcFTmSNGANkw7q8mPbuD/myc0fDdvbK3SudJbu1FTNn8IviGOlMmKae8lKUIRimXahsjpN
ofQES+hcW7Nujw3WprMR3/q6uPfTKd3Mg8Ieff1RjuP9nMrhDu+yg5lk7Rbgmwc1Dzd26p28Ltot
ELY2g4RVMdTxthut7QK2cIrt7hBmmnYp8zS+N+R8SieRnPoiu8o+q1k79WFXkd1xfjJHy34RCd1Z
6oz7MCbarseDdIhIWehn58227NepJNSd7qXqxp0YSCUz5Ns8+1cqucAfHWeDswTaH++wJN3PcEFt
ld6Iuziw1N0SKbeov7dJhT8Yw70tcQE/+hG8t4Fe45h3/ljBe5qIQhP+xoZimFURjtsmnJBCbmpG
QeGMugDeAqOCNKRHVFk4cWJsjXokjAealuFetZAWJ2MT8+zpKe/iXyYc8iSsHmY8b7xh3mhU8c1U
YHaVB5mebBsvP0iCrjRr+JXGE9hEUxnbvvAvsLu+LIVlCBBGoHUmJSLosx1TsoelM+7rqr71jv5J
9Nojsy1n0/WncCy+EOEfbXVL61G6v4yeiC99Ze4EDmMyIhJ5LC59XbFb4rOe7ybcV5O6fSSA7D5u
stssWDb8qrpPoZWNxleMwgbNXnssNf1NRsaT6zT7qOfSYyAGrGU3G0unLMdh6GHqmnOWRswBBuJh
Id3zmRctxLLFeNen+qrn0cVI5KPhgB/YLkD7UhkQ6vogyYsnV8svbUSt1rPFptsoxeR50UvIV7Hi
YMCZ73L32aTn2ow8l/kybZJ4Ik24fRPQbwrwiNKy3tSlUYciOfTYsLJ5IGNGe5967xbxknTsuCq0
40foOb8Qq93wU/dRmU+T+5pzOYap/ph5hiSmW55Ormf8ZWPL53tREOY2E68YN4jcPUWLc1eL4s5H
CKJnuQHmIu/B4DcWRo/IdjhQfxLTJyKZKjCBTnOv2ZGCFGC5+RM85Xl+nqOcnlFLrQDE0wqJzs6x
0YoX/1kUTChYlvpDnje0qudFoOuUfPCoxd5gUjx1XvGzXKK7vrp6gDp512Ig1HyKFGteMxY/O1ay
PgVZIsqNlHodbTiT+3tT4Gx330/GRYqMPTDFUkVvsufJnv+Aif2gVAmauv7VJmcv5TYs2a6gtXon
PLsIDi7OE1zfCbsqze/Oy9KEe0dH1OVn3tMMwAE7NqbDlsehJU63zNIGFal7tWZIOQOtJKBocQnJ
rgIdsc8O8NrKh+Rhlta5Tz2sGfMH6uoomJ1uCYg+/STL6U89kYjcdz50xsgJNH3XFMI+T7N2TOuS
1aDs1ZSpDnpv+uqy5svp2PVLi5tQyxix2oDK9YWAzR2MY6wj5yDGcHfq5Hc8Yq8B3Xbb2UYIRxqa
SmZHH1Jwr6nY5BBy3Xby5U4KdGqFZy+BNvQETLpxt+FynISbvpoz/VFTGIdismgv4rIOxERLVZCG
aUnTPTs6yHEqnkG4nxxhmtsUFavtTGC0RsaVn+WdnurPM0WSQl6yAP4DgDLtIKZv1TzIYyqIOp8y
68Dq90vXwzc7Esmhr8ePgXwCZFlIV9sJehED1HjikibXqlo+tKnEuaJkTyeY9WJJIsoFO7ZloUyr
fowG94hMix+DD3CaYfOyLxOJJh64jc313oBQhcnd8DHH8X7QcoZaFQS4BeLDtkzEa5RbfCZ58yrG
+d5J4tcCZR8xLBOkWfTyvRzOqWEfpGNsi9l4zEJwE1eD54Pdzo4xSLLBHuKbjIx8E9jMujaVF98a
27/KwnvFt84xsy9rob6m1nNcUKm5oBfOiuQJ7txBhtbRMuqPcXjU+63t6V/NwuSV/2Z4EdTr20Ea
TODk3rExnWX6jquy3Os9GaSkLTGmLAG7bEKnTUjPEtoVf+axdxv/87NkMrYW5X1LnA+7HMPnYttx
g2i8hMPh1dESXPqaWj+M8c8Wj4x//akR16xGkEXUr/jMrib4kbxcZftHdYihZM4ZhtvZHXYzh6OS
V/80zDIwk9eFBDOOGzUkPisXQH455DWG2HNxGMpYCTmrySwxxxu2SXbzqqBFtlmDnfllttfZkFCt
BTVfw8VSCrZg/Rk/rzFd9blzyKLYrN+nSNWbYdemABbalzy2ldiYZrz+v2a8S1cBHefQCm5GEeGV
DjmLX6nJW1Nfq8fR5/hp6d+3Iy5NFW5LxBs9sg5tdRC7sde+1YuXJCoxogTmTeRTnaLzMsd9z1/g
Qejzz7HwgXBKHpwDxFk8ZA2clzCHjOu7uELfymvYXZPv0B1+mvj6qBevEdvip4dEutia2XRiljw1
ZaAOp85LvaxQbweDVF+9d47R2IeIbkv9dexpjy2TbB0hsPpxK8Ot+njU21Mf4b/eqs9ZIU8PInCz
ZqGZwK8xYbBWTRCk83HfpNxtfK9jAja7RaC+Vr9TMe/XnC+NtsWqQDP41S77++tQOA9aEm5DDpf5
4cYz+q0OjgVCAZt3r74V8eOq847qV3AlDZaBDgVPMkvPf6lDaQLsWudsAN3ntv2SyBjVIdXv+NVD
vjyq31DnVFZ/4od/nVTEN9UJR5V9Ui/FS9zLMWWlXnZItdaXU4dzJFTR6sFskROm87O/HEmppXpJ
d05ZXYoWx3KGWJ5KTTMAFlvy2HqTqR6hLpsSvnQwGkw6IjP5xsTqZvJUpVKgZxZOfYjRJ7Pdz9d1
gF/36Tfb7U1M3K6F3WBzXtyilFwqrdCOAxNzQxqMg1ONewksWiu5FTE2uk/DcDpAR/iu/e44TUyz
CUFJ9iXKcUfazdFuMVRq0ksT/UwB9NhsjCe6ha9ihFKIbfzjSoOwGm7UsXhgkwQsU0MRq7lZVYfL
UuF2GILNFY18V56w4YyNIj6ZUfmCWuEWLh5sHczlG2oc4Ib8rqvGJ/Vf4TfGrlY0MUUF6yANGXhb
78e97nZMsNhEiPwlwjAcq33i/sLDCfqqPf/oQwizvQ1ErSUg3wsVG45+xs5s3VdzST/M0vW2TtOS
/KKMftgh6s/Z7l+yiHposQHZHYNpkzmzZ1gjbZx2cqfSPs1qw2pT5QDeABo7NbUnMpDbCnfjh8dv
VokbiKAtigvxk8yq1AQGwA6SqsU8JsGtXljJ0W+rGLI4q58JKDwX87Uf0M6leXUfERq2cdTITMNW
YduV2S+rTbodOrAzRFrOv/xTeRXDWjP/gD+x00RPxcRw/yRb/agVDJCMRMu2Gtq1vv5R1npJymSW
BjBqMYaz9ovOoKX3hmprDdoLxotMyYz8M6xgsS9NiQUPQ4oqCuFNm/Q663CS2vlYumAHZQzQbcDr
2/SheVjCnklszjaMTTjOiTMKnKrcG9N41mpUgxgcnFsfMGKWiWJFM8y0jeqyQvj5qag4zZV5VUEV
22gYBOQ818mET50WgmXragwtdXhvefUShRSp643uuTHmw6WDJwJcXMKEB/jPNUvGmBzKjqFfWdQd
FRZz50Hd8rVwHfpxO4VnfXFm2zzNgqs6jB6RHtSNkJqPpT3Le+ygAsYq9iM0cr8Sb0s4/Uo8dBmJ
n+7Xl24m+BdOJpLdZCCUH62oPGnU13apnJ8tSCSTWT38phVUfaULj5GHFZqbooOV5X26JDLoIjy6
E+4LqTlv+eThwiABTofc3o8+dcuSPIYVxtnJzF+6qb0lUYwncYhvpmJmSNboFLOvSeB2DZPhADP8
VpRAzbF0BZZm4R187TzAfSkfuLbJDzusvE0DuuHgg7Yv9bg8yOkXFWeFsf+M135ZnXuSXTBsfdd0
hhOxzC/0gfZ2npZsP8jyasbVL+bdMZorw9/FaHiGsLkOXXzRnfTby+99n9KoyVsLuzRQZ/UshAP3
tiimV7guw7Z2WAN03NONkSZC1/qLr5+wnzN2Uwx7qyB/lbghWBbrOFUNFFeWVFFxPhR5JG4nn440
73XqfTeHItJLyqMeGTEUMhwt2Yb8WMP/l9LIciSjrpFCL0/uBg8DLsZF69CgzZnLUX58ZspPC7tO
Jkj8S7Oqq73YzwUMQoY9DG54gIfaeOgH881OaeBKcdAYOWZjdRmdZsd2sNdSh5mPHLJ96DIRqIYS
idY+C6+TNgDgYni1LPDiSpOqTL2IZBKNmOBHXlefXW6/ZDE8IMXyYuugemRYtvRo7hIe4EIFluZe
vg8L7Y+an63EnGVkHeZFz7YJbwKs+D6aQ+a09GhWjC9xcqH3AEVSfe4Ugb+Zo3du0uzT0IurWXMv
oPb8EDImmpyhtjGk7j6XLs/zhMH5oAV2yIbfL/5w6Xo6UG36EUfdR6xgIHuEyZPEdrvB45JqaMpu
+gJGVPIO26me6EnMbJvGEVt2BLESdcRvCGIIIFL8OCMgMhFhrUYF7gVOK49yyAtSbHP/UghvX9vG
xcrGZ7xIE6BDbhBn5E0kq+lZWFJGFO2uaqpu51UmuhIf/dVAxlA1TBtHh+lRpXZ+ItHp0azsz9Qx
ftVD96UR6LQzF2qAEv57MnIJfDQSDb4fWGGsY0bct+7i0Ggh1WF6BaenV7bS0YbINz5INWYaWroH
a/D2mNYeC4ZzbdS9EYF7SAmuQizBTNvtv8vUu/0lT8nuZ1l/C/lEyjDCoHOGs+NuHfnliXO/GPhU
KFpnp5iepD0FfaKDm9QjhJquhTQSlZ9qYodNEwwchje7eU6+1VDQ8eq3zpAvme4D1tBvjDN3L0Aw
hpu188R981y2YqMJjOnW2RkeXBgV+e+tXN7lxAJUpcw+Gz9mEdbrCNe29PDvWdWrZdr/cmpaWcEY
vBhQq13v/ydYtwYPGhxYROo1HIp5WIeiTH49Ly0DdtCXBXLoseiAES0RApr525W7kA58SKVg6q7o
UVrPwjexsSuuUoPUJ6ja6ioUk9GNKItC3z2t/7LDSd3u+SefCSLByCEuuHfucW5Su8ldmg/0byPj
SF8N8BrEmTSgzwuWIv/BgNL+p5ecokOrt226uCW4rq+s1n79fE7KSJHP/wsaV1XUadMfadOOOQvH
tOj3vgt5VLA1b5YWt57vap68gCAUe9N4urnhSHAuqpQHQik2TNyCtQr+3axoPjFMgB2TpW+KkJ+4
dVCALf6X14wQTrw99h6Mi9UgHIAN2Yc4jznbmhEXL2Mb8iBAQQ5F8q3Kpljdp5niA00m1+Mv114R
HMpSKXGa+UqV9SFbVmy1whWOQUsUjydPa5JjFp/rP02yPLaCWNX/cLf80/1OfWi8UcN0PJLI/H9+
aBjiZe4o8CARiQkBrg5vCzNK8phYy9Qsd2pfeoOx2EqmXOkRTF1OlQUcp7YWGpaLW/kOa5B4HUvx
EDXGfiXHrLSmZWGFd525oo3Lz1nf8ck53EKxFj8Bk378ZbNZ5utoMMddaJEUuSGSyXHJ2icMCNlU
41NbkaUBKK2ewH//9t3/f8+Y+PnjrsbbR2DwT2dvtMKZ4SdRd9S0ztgneSBCL9q6MdtEISLmW2MC
c5u1QjOIcOy85LyS9ITJpUwKRQJXbPJwDh9topnNxt2x+B0Xh6WuGE9dDcVyLRimZn6aYBpUalOJ
rOJz9vhkSsK6ShyHMI0HboEDwfojsOSXzIgwX1mpQ3YaQ5mjrchrDaNx2e2kW+FN4MGkSicYHsgk
XQ1Pq2VeeUiptJSUsj45Hho7R+1tFhYgBzuxTpUiYnnRWG/1nDGQCXyU0IIf/Bb2Z/aphXCPovk1
g5qwuB3hzWp3ZVxVU5BnDXxyrriR+gE8bgAw69TAxPorRfo/PoL/WxSCXF49p/93AXNNA9GKiTAD
TwLtH56rNr6ZdT7L9phW5LqNFKuH3kunwMAHsiglDj8OMYS9y1baDHeO0xhBO8bf7Mk12ckbo49e
Z8Wpwy4BqnBTnmO/uCc4ySGhiz8SSfkDRRbgAvOrv4tSp58s4ry6sUl3uLb81OTy202iT7hne9kl
N8PPv72MhaMQLwAfbKitwQwFVlnWOtq2q9z71Bo+lwLHjbkJuR74figeJ2k5yU6McbKL53xXuOIV
1R0JC/UgH3132vVLfxZNr+2z0cCjrbTPpS7tsw3dNctwxWwZk8Qc+jIWE7LSseU7pX4KpREkRfPY
gdUdyUTMKLw6zNSrToNNDnc2qCVwY64VO5Y2xBvVp+Lgu40D2MmCp5hhK53N7GGg2+ZvteK3OTWS
KtKcNv/O/Wjfe6xNtkUVuDKp1p8bFHJmK560Mfou0cOL1NyURvd7LSijor46gglmWw6kQKgnQxG3
Wte+LWF7UX1xVCfvbtqe/Cp8ZaX8VK0pXbS5nRU2FOf9u/Tt91Crg8weoPSOIdIRvz0AQ16ahYrL
F9QISzUq8/YPRQyi4t9amAnv4TB+W+P01BTF2dBihyYRDn1iUoUv/u+5jN6iNj+uTNU+/llFw5cw
1LFiegj8Xt0SSQTWD0TbWGI3ZtwpS8zEThuqncjoRJOmvLSOe8sEDF7F6lIVZ5cj2V17S0jlFy+P
T16EOwXWqiY18KD6jnLkodOKgT6ybY4JHFIPEMFFO4xkpPq0YsZOGRYZVsnpGl1BVnZtwL236tug
w+dvunHrqVaYSnbXQYzcd4P5RPjge6hWIXehSNH65i1pjPf1AY/bOg7scnqK0xEGQB0hgGmMa52S
GYexpM5cRdG1bdxt2x/KehFhI4sNfc/GlunBpif3BKFshAXRPPu0RbqrPU9N9Vwn1XVWuomeUXJP
e+x3bP5amOOBboU3AXgehLq+bc3G/9t29wLgZNSBAhbKe13RHyvBH5JwEyfyMkQ/QfqFWG/bOD7r
esvuwcwoN71z7cDwT3szObd8yNZSQ5Ioy3dZLLvGQ8iWSQbXTMZfh6zSzwP0NBvrQSmz5Joa8jTP
njxWhg/Q4xITIpcx3CNIA7IgBQiJKvuJ5tsHa4mvNr3lSWROHtShxgDQkxdE9F92NhsvGWmbBOdg
LogWbEHE0ruvHoFBzGAKDWEAiFMC31NDTNu6dQ+8VQLI9om1L+PO2ErDHHd06F6QIawYhvzg9MJm
/D8UQeVPCiXt6VQtBnd9DbEHkmZ5dLEqWolBPbKeGTd7rsRusuPwDlbZnZnVzT4T+GAt+GC1k2Zi
97RgAahNh3jEHQbTqVPRz8bd4i/3cWllOyQwVzHoNYerl22xZIfFWjQIXe/13DRs3k20l3b3PRl8
1xZgDBU5dXdQ0sw71+3+5yvGhjoh0nfC0J4WnRRL6GvHWjONIHbMm+NXy53fv0myI8GXoKLIubEL
Kni+7BkGDX1yqOJsgq+Ij6hB+iSUh+nYhIs4J27q3rXL9/qPTn1n/QpFHUPQ1oJmiwfZjn3chgDo
3S+Q14+W5frncFjSg1eaP5LGzy5TNJHMsRQBzgk2o6lZOxPVdj/Q/+BatKASd9NjnuY6ypEBunne
EGoviLuvxgTf/cq2z/FoXCHR2Yf1LNezMF387/Fp+65COCwhhiGQH7AqlR6KaazTWDKkaZOZOx6M
aI5PTp4z32mySx6m/tZOeDmtSs6lphFBlQOc6wwPd6YOj7eDIXj2irdmgF5n2NEpc1vnjA6fqAAd
j19vwpcIsdmTFaEalrZ3cHUglYy6k0HL9IaL835J5mAyjN+mTDNU2UZ7tpq+PU+x/quBnL4vpmo4
x/U0YKBcRHtSLnfZhKmaa5UMc0AJz9KwcGiNGBuyFr+EkfeWJWOCyE6DzhIiOiqcLSpvXKxNLPfm
J7ufH8qOxyX29ashaC1ATOAPii49Ti9Rueh3Hl50nMCwRCXAEEkCkJzGQ6fnd9Ew9wetcOiSm2bB
B0TZrgz4MOEJS4JYOuvXEobTHQT79JRWIdxjlAtghMqjhbYwQ2Ry5ykTQ8iYbrAeI4LKSyYTDmuG
ct7Mk/ghgSFOsQIESjOWkPrBMK7T71YGcNahRKmqHmaWKLdth8226cbHVcJVYUO3abPxOyImWfHq
Luuqhd5eBtCrf+ex82oVy+taXRCYVgXMyQ7SYJwX9d37GMF29Bj3weTOPz3iAjLsFwNN6RlsMnyh
lWCoGe5WanQ+TckhRlA128TYtNnXHEXnlZ5dGrmzxaaKHgwQvzIQrUlHPMCP2q9nuRKmFUS0hMUV
owJIjXd6rD/oVgPJhHp9GXzGX91trZPame1DRsUhTqFb5aGPAQXppYrsTCJlt7XL5UltnyuHHPEL
rP6WtZ93QQZe+ryEoL9Fl31KRQ3WoJ1Tpre3pSk+FR9Wsc8dEwY6wiZGiVPQIQlIEEGG1VKtqLmM
5oBdn1La4Ui1hJqD23eHIyZIB1KcjDlc3SDvz+9ScMXNMPA6PdTnDBuOjRgaWiu+s4pklqjWNp8r
t3+M6dxdZa4FRlBk8qAP8rb0eLeWBd6tiRnft7ms9lq3XzVbK0GYnKdi22r0oiM8+53boCyDSPlt
1hGckg6cszDpb5tp8TD8Lu70HuVrWikNqm8cJ9E8tJp/i+yFWaVxpbtFG+LImw1zt8iT76XJeVYZ
QQ3ilqkgZsdBO9DOn8QuNJtew3hkbq6Nax3L2UFoYh/XBtpVbOOhcx9hSzzKojP3YweLq3dbjM0U
mqb0gL44tWF71ZQfO+YmSCLwrxqquw6vjyU3X3IFaNZKXYOJj7/RCP2T8UDRYl5sA94Unf7YoXzh
/4kEq5zdMiSja9qmWpPtG4z0QY3vzNDMGMigoorCP2MsqYvVHbHEJlgkZeQmNeoHimi5WcGWKaQ/
ccf8h0t6AzGm70jTThHzFXTFmQy0VKIk4qS7UzFAV7Emqqcyoi4i8S8whwXXw6L47ITYd7n4sb5A
ZIcQelgfzHLqN6nd3ZRox2J9YLVtfqjac8UPQlJI+saOAlWfd037kjG6RiRD7VsA2qQpbX0sqkvS
CjLtpfucz+ZDI/r7xIUFHbYwnTvy6bUogVSr3NNJV974Wo1wJiXd1CG3hVPTBvsmbRKRoumHpsOH
xnoXlbDk8pB8ZsBD4Bd10GdMr93fgFvw+aUSgRWVukLOH2/0q93oJP6lV1LUREmRcODn1CzmdGuL
KDiE78b33hj9FtF9heYctPpVM8PvWiwZvMnsUCHfCSa3oiaXy1WWnGtIJizTI7ffWmP1SIR7wOqD
1GXKd4mIvvDtRM5LlcqGvXNm93ORzeexmv0PrSi+dQOxgHpuez1+cnCFH/v6TxZmJ10BIAXIL7pe
7ZTN7e8R5NRU5zhR/9bugKe8v/Scog9zqKT7KJYqvFva+lSYBnQxklRpNI5S8Oj4oWUHQpAXM5qI
G4fGOtgxbF1zSr9XRMSD6RCJkOQ0gMDAYui+flvE8yYc9RdcjX96k/8ABrVT9VI84kk8eqHiWvEJ
KLVfFX2WtoVCEvc7QL1zphr2v2tZxIWWVfrpT9lPL4rxTiUefPBqlNRDSeI1QcSTvp9jOnlI4iyH
HbqJmWmoKSmqzUNdDTQ4SnPXkQCwHRt3r0Qrqh9XLYk9015Tk/EiWbxt4M/M1UyroPT1qfmT9A8E
g0rhsfZHdcyuHcU4i1R9vnFH/7YKp1YFhq5uqmYWr6UBNQk59QrArbi1oapmt0OU0kvUNxgqwCuN
kPxS+BUKZ7YkPoomD2oGEHkcJh2ZfUbcn7oVV32Ohs4R5zggf3eESqu6Dgsz7qQjO+3UOjZ1L5X9
qAsL7fOT4z8MS38oKgNjG7gnp6TTIWM5HlOcJL9L5rhka3kdLOVRbZ9TKzrplmFvzc4lSdTBpsuC
+I9IVzyMi/Pc12WIvyJYpOhHUG/z16xW2YweVPYtnvEtxHP6NfRkTs1DhHMsztUxlFYtcdydZQZG
z1VcFbFaMrMTlf4OOe2UE5GjlzT6haTbW0/BSllxZdh8WLGGPp2HW0zWYzeV7K6sSGlBs9hgQcMH
xRrXURxk0to14XzVZx0CBqoLAirLk1lrLt63CIkQa9ytAlEZ4YQz0Br1AVJPUT6uA861yTVGdHum
exlExpwd9L0tqg+zF/uoWh46yYO6qm5Dl3ml3UzY0XwN/nTzRTcFvYVALZlK65RqhKhlzm+c7s19
X7iXuoRAO7sA+TV2TKcq/LKqGOxBM1D6hsfVpmMexHxvWG9E4+JtJUeEJQrxsSMLzV/nlRew6TvX
R3uAR/93O8vvCmOjve2SvooPwTbPr2kCS8ijaqqUxHDVLK/Kk3hpTqxoN99qPtaR24znb+D188fi
65dUW57GYkk3UOEBxvxMsRTKoPHTjxW2QinKvhoPXxhzP07wtmXl3vpmeiNgjoAn5ybD8b6t7IOn
+tcBqALWGJot5esQEmi/K5TKS42bnQaxLCe/jnGFhl+DFFG6iasMyCepIJw3GxQH/t+dL63bazcw
PWaauVcKxPXpysx5bzXd2SsNqEvZqxXxVqq0OfkDHLqw3+SqvGt6luf1kSvURGYdaqhB0TB+uY5e
gYBrzYEIN2yf0GJyc5npNbG13+XAcylEvCfagHW8wO1AIceeC9dVIwpy3ZK9LPoSaQVVmU/570ha
b+UGSpSjNFHDIi6hsFWQIauyuoZQLZjVp4DOLcP8tm5Pg8tsonNvDJrYWVSNVCmzucFDLgf/+jRN
RUpCDoFZmvgzWuN7H8on4DAGDlmUBvExcXg8agCM9W4QbVLv1udixRAEAxZGPhwQfJLkMvdZ1cyQ
NrNgnVysA6ze/omn+8uqJfKRNm8EpEZ7SYl38qIZIHF5iycBpSGM9yX1MNgj54p1FUL43N4yauTw
GRBUk+NoocUh6gGeD4BEbAwUnDFh26RuyHqgd1a19GDip0APehJtefU9pe1l4dVzFt+OmimJBIwH
2N4UQtPRVDueB+UTKXd+VfWYSYZogXWN0gviDaGwL1Vp6ZSe66ecxtYPSd3pTQA+q8RLf3UXh4iB
TGMu2Ql2sYwMZFrfcDjPFu5xzPqSGH7K0jzUI+ZQ6li2muouNZPUtG1uNP7fpUASTRbPnceV367C
YpUTpVZ9YDtCXJLDigFNsE5WvHmKdAinzCTU1AX+mbPVqPaY4Nb7FO1hI/tlr0aYUM2YeXlclqK9
Im9+72hul8Z/RfrA4AIsA0a9cZ/l8fv6DDW6Lvfu1CJYcatdVM07r0dhojxqlCTOmXCnz73ougpp
PSXAV2peV/zOASk20vAPaEsoM9ST6Y35J8CRttAHryvFwEBbn6ddRqE0pYb6MN7WEcdSYEpQOy8z
YQn4PWOoPlnsPaH7gC7ns6Sl3vhAF/gzMF4q82/TLT+TQl4Tf0ZuGenr/JsQ7caEe7zqJ4XHpmrU
7JxFh4umMhMo3Kzc19MBu7ACK7LNerPOCbV9r9ApVbYwI0sCIp72q6pQ1XOJskIwC+SvSoG40kZs
s9jnVgpk3DDUhj6FWlMcTbfaOqiCdmUSAhun3LXqwWLsc2dP1hMhTTXEj1nuLcTOsrYI9au+V8IA
FHvUy2UfSDPqg8+2Ffj70qgly0CBEjmfaGHIri0+WeneNX/GaDdHXMrdaXXFNXapjtXwW616KU7z
sP1LmqPI3Mgp/60wSDlQQ64KbvaPtwgvHZwcuK+9DGmwhtZH1ek10O+ATnTBIU46XrJd30I8TsDe
5bJpqtiBF/6yTjBKdW9OXnhbfS2UKTV7JOzfPjpWeAJktTZsM9v4xJ2VoTjPVVKBp3vR8jwJBmcN
7kX8HG8B2pDaQK8adcKBDIymxUJtTgtB5oXePM+509Dx0vwNXBa/Rh872AzQEBJzW6zFCkqoa1l6
6Gjjb/WJqleLzZaOTCk6OkP7i0kXlhEwPSNOwM4uJQjyYpf5foX5NRpTPSjb4veQJ/eqcloySjRq
232eJqiKS+4dxipvmg4MQ1YyvBICG43lBy5/GKIAdDiqkLANS8e/Yzmva0andOlpCqEpQz+5Qcdy
DttpDyy+43Rp9Bim/5XFU9lMg0vr7IHl6jgstQ4waTUt85ZqI0NSQbcbFYFyvgAmYryjFA5F2//R
GHgIbEy2BkbtbfENdRRwN3RPg+6Dp9CBWUpwa/djAJeMfCysvWBjjL+cND2o231dE7M04eWGdL/O
QxwN1X/uMlKiBFvLTC32oPLbv7wKCcRQXFKLpFTPK8M7Zppb2QgnUBj4alngJfaePuphtSrQlSg+
nkF5KxuxVEENuT4/seki4ADm3RR5Ye7aJbqo2stymYfW0fIw4Qe57ZIWFp/7OuOzCI37dQUTVhxD
dDMRyaPxsppjtPkM2zbrYHuiBxozllHPj+mhTfcuJvXVjLlzCII/ENEZ7bvbYrF1ZxnKrMIbkGt8
zxYGSJlAetrY9kvMBHxTiuU49dwDZcnGrvmjvq+y46BsXgq3uhcEfiCUmX968s+qUg+bDHqJz2c+
gNV4NKl2nVxilLqeN7IVLOi6fGk0W0UM6OmIgOHrbT7yEFUhMGTM6myGDdt1QpxhgfvtwBytDNT0
XXNBH0e11cn6rWdJVshKUYHH6PWxoTNyfUh/kIe/1wa6X7oX0xzeRjlZW4PrkxGvfVg9lkLGJYKp
rRzMYJK45IOrbjpJg+E62Z+srk5zrlECOsvGchXVVwH1sMs+5qT4acQsEUznxq1cNNY6KFuGCzlD
INJJmp1VQ+SSuXNOQm2GUmc9FYrxkcvxoWnJUpiN5MHy4GC1Czy4QpGn6oji3eapBJzdjWwt0exY
G9JJk00DShpoxFCulIuemMiNY0cXhyJl2/isx+Hyx6WwhZuD6qV0yxKHLuokbSneiwY1ht3iAtS6
HG8iDo8nFGJX5uxW8lDswKWbI9rTjmBBAvry98k2VxZDp48/055AETJitm77+d/snceW40qWZX+l
fwC9IA1mU2pN1x4eEywPBa01vr43EJkZma86K1fNa4JH0j346CBg4t5z9rFMGrIOktz1PJPPPbGF
vBMKGiClw5tqxB1qtr5dCih81SWrkvcFrhLG5RW++fM8b5Zo0Cnct2cIVdjI5y18RHfINbjNaz/5
nrfvyxC6jGdZ9DUUbAqsAi2l/Z6ocO/BA2WpNZSroaquLr3XHdv8r1rgbI20eAzKn51sP4uSvrqM
+M4SkyVbiKpuPbgYMK34UtuzOImBZkGFsBgvVtD8qL9+nXd3ma8OMiSgA6GOlQmKPP6+nC5mF8x4
gJp6DfrlnV2os6Z5+9SIvy1QjlRjhEvn0jQeglU1iz58T76ohhWYZ7ECI8ZgM1e/XKAAi6ajn4JT
L8MvKA4p7g2rpcxZ0OpZ4yfcq84NDwsYalF69eUKbHVJPW9uIwfovwQiWunHP5E8sTLyWm9ll/HP
BSxEVCXtpZy4pMB6byP7Z1QnrzPAaJ429TzCpJFXP2ReXxFR/ljadaj99mNdvE+SdRDUnQK2y8xt
oHw2a4a6BrUlCSM/gvnmq5r8BYvmcWkAGy4dOwo0K1upB1iAdw+53xZTBkOtj+a98Z7n7dMwsLwn
fw196mw369yZYMXqMJ0lfq2dXkWszPWUaT+X4rApZjvx0FGeatd0SBCyOnzvRo0SPqskGusZrtP5
6GToz2Eqancd4rf1cpHSGO3WTifWKcG8cyP+qQ1Qz85nn4sbXQ8NyLQpLpQJL7NWCffCYVn7LXu3
XLuFsIEnSU8zESFh2ojt47xC+IgwG+boColuuB/seN9E4t0wGZJRm34LZkltYFRbVZu0SFmHWJV8
kuxpT2FXvDeGLDe0d9ZKNDe0ZgjhZ5TYvEsDph/v8PuRehB+zEpp6OGgAzSKn3N5Pa9fiBtIfwtZ
m5k0trRR29b84dhZtmmdH4kz4CiccRLzzmaujobMgFkNj8EaXGyJbNkSfuzO9tlZCmIjDYk6eR9b
/RrkE1IBi/2Z7ZTwsVnAu5n7Od8QUYo0zcRXM6+iFwEckQBz3zT8KO9RxYYinf/QYF4BNO1dO4gq
zbbeIKGEGPXjwu+KJ6Zr8L3o5iU7QFjujJHmViANJyY44F72tF02Ypw2aVmtC0JsDVO8zNXxKXd/
ZFr1OROt5j0jjY9XPC2HMikfZqZIHjoXMLcHisisGQeb7ql6Blv6BRchPkxGcoY7xpWHdNJfFvZh
Mn98pV0GXdO3ZYyHuJ5pdJBE0r1nIdOtzxQxP5cqizEwcgT1xEa0es2p82M8DZEBhtZmPoXjFBd8
5O5Jzvdknnvkn7mIYNhqWUn2luhLV32RUM4bz+XOnWa63rwHW2pP1ChOFquXxE6/W3P9dD7Lspiu
aSFPbkG7bhLf077EJoNEV09/jTPzyLV/mOHwOH89liPiXUB7k+GeZoDgOuTbIL2cCLCyhCLd8p3a
5RMWPiZ02njzj02WaAMujVU5r6zm07ysiOdy+rK/Hsh2polM12P+7RE6HGpxlszLDrABr4DzOD6P
80Axz+B4juIG8l47RIgkyJdrR5LkcPAyFGpbJ2U/zK7hK77kD2fOUNAqwYIbTg1nYpqX2nIu38O6
vIsBv9qs8pxaFNdVKZ+WmaRD5QPuSGcpT38/KliJcIl+CICF6ZSebM+H2cYQ1V7jrP2Yx5pl7ne8
6WYhPNqiE7XH3Yxia5HjrEw//OXBwVg5eng2CtiGYVZ8IexttJyXhSA1L3qFNX1NMnXGgTfjB4mX
mnz/vbnpdfBRaNaP4tHexXbubKqCL3ReVSyTjSZxg47jDkmk9Oal6txQMG81sISV3XXHKOuP2KTu
SPTf6p4AZ9z1L1n/FKR0krFEvJSmadFIjBi64q/L+lbLbG2dEolUO695Vfa/q3GGQTHAcXA2mr71
WwX5v0Tj/0Q0tgyBxu3fE41vP/v/85FX8b8QjX//o78TjY3/Kx3DRPlnAyInphns7B+isSt0Wxc2
qc3855+QxmSRkhAqHV0XLllVCDH/gTS2dTjI5JoqA0WXo5Bn/o+Qxn+V7ElHWPPOwXJ0R0kh/pIz
biD97nTdZ3Gr+8kd2U3z5Jk5407AQjidMIdCQBxR9ACL+cXg4v8OMP6nk/b/YxcTrfovIrX5U0hl
6JwmzgW1yH8Vm3a1rgEeM3DSJKpEO+09M/yiSxiNmzNRThjT6spOfd0FGEOI59n6TvNrHIpgH1Au
oyL29wjef6+c+yvrmY9k62SwQ422TUWw3L9+pEqzTAz/enY0x6JDhK/Rdm4naEaJ+yNtIv0hGdoD
+u1mb1n+N9uhvNE6QmwMCvvIN5+8zKXel/XtnoxaNEkJ1URXTfE606nuu7rW7wurBIaZN/5Wgkfe
5G510Pr60JuGd9L84fU/nOS/KgH5ixz0gfQpuKCk8ddw5FLT6yGvK+wdatLPljsYWxnk1bbAGmYV
yj6Ys0OljgfzYBT2Pk7pVVprkbMukkP2Euauec9M+e6Zutr+h8/2V/jy/Nm40CGGWPNNMl/v/6w2
buomqnqURcfG75+8XlDr0ZNjrosR/jEL91oF+Xq0yg+4oc0pcVgzmH15TESAJR+6yz3V7mQV/MfP
9V8uTGFwE/KpbKF0vqi/qKAjXRtAfFbqQDoDUBoCAnXAD2h6cN7hQmqcZkU0DbxanOjIVfo3aACU
tjMI95ODYDplt/Xfnypnvhf+WdDJEKIjsDUd5MW2MuX8kf9JmD3WBmA+5quDFVGKdCJPO7PG2uqm
1K4qCavnxLvGpuU/ln0SvWSG2I6ATlGMiXCXVh3bCq8YbpkNBibvtHbTEfx+ws17JABNf696n16a
V10nK5moZAJkcWL7RYyDwQZTP9ktUiyCbq/GcI+k4xwHjQApREkTfRdtO8rB2oK7/IZ3BKGdpoZd
necXu3Y7dnb10bHyjwCr3oosCrZckXGwtPpm9ZW2y/NqvFXZRo7jrzBiPUgXq6VFCwcLbQ3GmHYY
tkJV+B0VerU+67vNaMqX//70UnT6L/cJpTiEGgb3va500/7LCc5S7Pw4gtuDSRNQmClWR987l8iL
z2ZkVceopGESl7J7GDwYeZk9nSfCYx8iythai2RKNAjfM0Pzz2hMf1apO+5GtEObsf3RBzl/O6pW
2qqTdw4893tRRkDcwlFxfs0NoxKbWVcrPrwmhoIpFTtBs94jliIIxLQfYmm+KFJ+j0Ht6jet4rA8
iudtRSPah06Jcm0Fo0DeaATwSzgkgboZnsyPPeDIbSvys1tnT3yN7S1phuFQN47x0hHZ/Bh4d6zc
7UPWpAb+oMl4mTAmkrsQ3OnC0CYddW3LxQNuwd8IM6cA0KTRHoxltTbwYLBLJF8i8HPCH7PoaFPN
vTaqiK+m822kyrYZBsO/mri8dhOruiMTHHIbqmvc3ABVzSo+sCOxL6L3N9ElNvLmIiSfvikpPgJg
Xaem7z+m0fsI5v7A1FYTizSN56zq4J9AXtPG8YYM+kE6pbbpChathpkpWHVldbSd3D0lOvsfIy+M
IxN7tGn0lOq7PeZnYwZwiCCsL9R5kUpO40kL7AFVarFL0tY6xLX3mXXdqyxyeVq+I5EEFZlElgF5
hqq4ZRHChIoLDtlMQOsd5xI1+dFKUfKjZNy6GpVDZtUZghM+onY8p01qXQIjDh89rQsf9QhkTK6X
mGvzcg+kznhuM9djZJYAyAd7xz7IvzgFfyPwpPHWa1wtJtK1VZuMFxPZH/Zdu3xUIoyOuVXp+7Zo
voYED13qwcioEbeUbyAtqdgZyC2Q/Zowj2kTaX66lZ1t8j9Joos9H2rapAevD2aej7dTKHfWQW4w
zMrhKeozsiMd8DiDHvh0Bm0IRi2y2wy587EDc/WQZ6H+4AHMC8MoPJK0+jlUODPaVBseuiZ9U2Cg
praxDpMxWE+2Xmr3kITu5Zll6y/ZNHCSjVzdx5EKMg4pMq6mY+sr974cHL8KjwqRMKt4XqPRLH//
IHb4OxowgqQA8hq5Xz0bXhobqUmMyfLLJE+EG0dmiCBSNqLp3E9H2es/YoXyH5N0kkdukgDvMk/H
ksG0soLhaldiv7xk6xmpOr1xqq0UaYOSkOdhXz3HwIL3fmzrawYY7Wk56JFDpXWcbvr8GzjL20Mi
IaRYBcV0Szwsh4Z0sRM2me/Ls7SSqCsZ6djAMjbXHUjOMEiel8NAZoCc3Gw3Mmiv6hayMgolLDlu
Y28rejKnaSiLB5X0FEsHBZkvc7dMsBNBu0TKtpZ6M0Ia8pgf+mcLVaSR+29FlroHfDUjZdwILYqo
ieRt2buB8kAoV8ftqp1MQLteWXzg2VmH4kcfxuFrM3IR611NodB5MxyK7TJPXSQMkFBQp6AoNIfv
Sd6qB5BYiWt+lanVPZD07LXjWyuasy1aWndBdRARe8/M7w5jQ+nbU84mwm11RvV5HLgvINTYK6ft
k6OTONgV+8bZhqlzwc2mVqFboWq3aR741P/Wo6xyko4x7yYpDX+/h4DRRbFx1Ivwl8nQtlNFT+JQ
Q482oUK/qUyJ5mG/ZBwg+KUXOHiPQZJ+bawWvCCDL9AvttBVK2+51gQYW3oKToQc6EUEt2w0X6NG
EBtAuM6DCLLHUO9fCA4W295XEn37LDY2YBUkpHSQ4+1fkyBsf5/NxJ6045TBS3BMCvwx7Z4wenfa
tnnQG+gJJeqMZXwiPdl6GbmWq/qL1LXikZkK8/7UnxUcd4gKw7O7NL+hn7CIIBONV1m64yq2huLU
98NXu7anHflJt9ZExND2DBLY8jb2pEDZFT2Csggru5SgVyy8wLzBh59MzxRc7Qu+HkVvxsr3MaJb
fejVVlehdiox+xl1tVaBkZ75/h6kH/bnxncf3GLCeUHDhaykWFsjrTo4CYYGzZDrlqXwPvMoTduS
7Ev+tHGH/R1NVujnJHxkw5o+3zddyyrWq7AcImppfdbm54jAEH6rCS6DZZybAHm57aP/zaab0Xbn
LI+092k6jLghN70ZjNRuk/hghcVtamlrsCFL9m6ZhTt8DqepH3dB3L2HOVUXOXgvOp7PuVmNc35E
YR5Ap20M7c1vfdRvQ75XbeduRsefHmT5WDmRQdpzODONhoL/vTmhNJJMrN10lkMVH4ORigpZ78ld
Jz/4pJLpCssbLWDQH+MyJfxJ4gMl664kIiVXAKNYB6TabmgI8BPoTk4TeWBr0gWj/Lsucwx1fUEy
XVtcy8TMb7r6GdC7PXme9YVFjXOMnepnGOXautSFddQadTdaWj0O1JVtJlKU8EkEgce1hidhT8YZ
RQvTsYSYNpmxu9eboXqoyNdbdZmwP/HxFh+hG7x1ce+crLrCX24X4Qarq4aiw7LICPFJGvTIE6xm
SlniQL/t4qMO8awkSrtAzJ/VIEm0Oj1ksXgwojTfa2pTFDRUSkUfhaaNRM+KSlS6XnVcPrzW+PVj
0apr7hfaCdsenJ4Rl1TThvpVpQju/dTYBeql68qKYaALj5hvmP2lHRycMPoog1G70vYCi8iZhcF8
t2Gfr2q0Jki58R6pqIUwzBq1bDvroKzynlQYggb46LVWHPOu6A7d8BODUH7tc0mnx6t+FZOka+wz
gUdOgfC/PBpRqe0kEYqHJLesE5Nahn2/odhu1EggfcCbQey6m7pmKCRK/N0EOErTjz8hDtN0EwMh
OZoRV9P8Hg3kOUz1RrnnCjpaLfp8NUUW+1u/obWK67iPHWp7DXOPr9SOjtIFtufW8wrtknQz5qKi
8ojydctlYm4aNC+R+InCZnoImq0Zuu7RxD2xr8B8JPYoTy3KkFUQStC91CoAP9NnVV3yAnQZsbbc
+kVVnntSUNBKvVTt3GCgLTm0+bs39cWuoSFukrVH9oCHVapEkJOVFoFiGen0QkavRN/9qjCLIa50
o6cKm0Zbj9Zn12nTeqI7szM0KIYBNiT0r11xRmtuvSTUCMkBi5mamghisMva1EqjgxYM2Kjnp23b
DRdmFk4xhvCgYY7qnHh4blOivTS17cpeXGUG2aMA8LNKRuFdWaaaEIji9IsBPk7ro+4nuokjtYer
rLB7m2TuIhTIxNmUyjkrCONII83T7HtdXoHlIc7ShGBbTuR24sQvIF7Ov1ss/6otzlWnKNkTrkQk
CYacCmjpBmZ7sc7SBsqIS2cWKJm2tSuTp5r3Az9Qsuv7Qt+FTvq1YkN2poXhX5ZHy8ENEGb3utvS
PMkRrpc6xj2FuRHVg31afgUo52koG20/TOqX25jhptPHm0bu60lowvx9yBK+vbIr8bx37rRy2X5R
015FG7I9k7ukfq+X0bjT9BtV7vzRLh+GRIgHtJFIPr3iSU9M51BSwSHHZCyeltdahDprv+rkvi4s
6HP6rMwYg+opR78pm6Z8WJ55hmmchKQ/vzz1Dw5iph2XMQo3kYZbIR10IlllPcbCtB7HOMxJ9EDg
Hkxji/yviY6lNQbrQRjDTUca3up++ezz/2DaeHIN6ZOtXqZYWPg4VWWUF6niV8Pr3YvRYECyexcl
bOHvdD8wnprY0J8CYayRUpQPmImAvvY6OzDT31Kaom/RzrePzLZmAfXT9POLZPxdO8rJV46m3Y1a
6ScySvRTD8YQmcL83C0oJ7vE124k6pyIDdJZGwkjN9NkXOMmnE625j9Zraz2kzVgxwqA2nYs7Np+
mE7LIU9kSyvkH8+DcQy434Zpa3KemTJH8TM06hHW7EG4JY3p0nlMCiDGhDvlZ9bltNJAiqdpoTb8
i4ioKr/ag927mR7ZIGbofNH0idsBh+uGdcNxyAR4n1Am29ZPL2abfKly8c2rdB8YZXXQVSR4t5Cs
Bj3ki/Uf9T66qSm8VRXbkcZ8YYV3iIz2NiBjXY2GzXunaK56K7k0zALS6bVVNA5fsavE69KM3jXd
pt+vg1eJwheRsfWqrKPFGg1Ihr0mBzXkFlTfncn+dCf30MvuVcsCNGnTR6oD+BSE1az9l6DwQpA/
Ub6HhckOUNIR7mtSo2pwaHbzyOLkPZhnmMTu9/ila3qCm4JwdiM6+uCtq+AhppO7bzxWuGbtQ0KF
yOQBSmKs8C+aPR57CD818aN6rX/m7RPrfGT0Jc0yDP/Ep1SucYwsz1w73XDo8KPskw5mazJjYUsj
PId6Xq112f60NbeFMhZ/DjFtZd2V72YumiMdNAjvYMf8RBwpta3HDkI3NaUTsYtitRwwXYkqEGCw
1M964u+M2npfWuJooFHc2rbzCA0U7WIVr80cO5qWFZIcG33XI17BZwcQElbWIRLak2aR/JGXnbsd
8uTboFoW8XN5J0VzEss3ECja1hMSbUE9qI0YJ4VIAClSDs8TuGKAxoLtUJ4avzxONZ6TbDNpc/gJ
TGgyJsrP+MOKivShICGaCNEhRWUXrLJian4wcNwZhsibs0x1lxqOzqx3ywOisV890q+1FznmzhiU
8+YL66ZK5wjkV1EBFcSDJgEpcCqwXoUqvlTtrJgu2ALbyqO1qvroYiJErcvCfYzdefWVVUjS8uKd
r+SqJd5bVRL+Glblp2ghq6CXmvZ174Rr0SXeOgxiuj6MIWza47NNZxAWCBK10bWCm5YoDDFmdWvi
xN3VjfbWMfxkIbv2aOzktiAgZie9ogKAQBiLV3nBoUk0tZ90mFi3FhH4vnaL4jEMqRhWkH7Idwfk
4rpsygUBCwaAzNxLLx10BTZLr7rR6Be9t4oNl/Asrik5iX/3nxWVTVpUUpVrQ9M7QNDN14zC0aqX
9Sk3h2DHuMf45eh3a4YqklH3kGniQUbHDvjCZ6Ejvph81wYgo8ZDpGdfS9ZS+7iTj/oExcMzQyRn
BgpijE+gJpWzQ1nVbBPcGroLzyDCPld45T0vw2f03hsNfeSFbw3tF4j4MxHC7lbGlJTxmW/cdhJn
O+buBzMVlzujcxuk+8wbvma+qhlYxELhksc+YiM0DbNe8FGK3nvNo2yXF+ObS67pJvPNnlSelsid
oMoJeIG5YfTxI3h7xq0BnrgxAZ3AhBlivwCFCycPUSeCRL+8d3l9i7W0WAcRP49H1rQk/npsi8pD
X5ck5GU0LKlNwJrFNp3D7/eLwToZCNRPAiETEJzpVTqyOM2l6wlmKw9rYw5hrzHYhU3xVbbYjQf9
Jc/UTkP8njIKSeNU0K0/BQV7ysK1N0n5TU7Jt4hiBAoob8hWnenI0/KcbCkUqiEuxzm6uiBo6bSA
6/+A8G1jQn/2b3/szeHbf367d1W9G/vgWZpzcFm/Ljvx4cZop4irMMVWaPYuHbP4QBSOOlTzL1CZ
Ok25xKTlwDNUVbJpAFuelkOHf3A3/gjYg1v6emCxdvGSNjwmGnQrcSdxoNy1YfcI6/kSK0jaWWqR
Elikn2NKNCwkDLwvKBBOk3mvU+IJ2OvC24yhuhgi6He+H01PXknmL8L2dGf0/qO7r2ovfQ7d7rXS
pUWoepgBmEH2NSC9RuFjnkdj2mAmUb373Fa0VVQn3/UhzV+UNxLN7JLE5EN/7fqjlov41FtyvAVj
SDC2q9XoDQvyxnCRll1C8jWhLX5DIlNft1Qyxuw4YYKmot2k5kob8KBIywTE59vPAwMXSRJwtKYf
fNkuQ7ZGWnAPXwzwNpTaArJ336hbH0zWPlGiYKMI2GpiNq7qnB3gaG86MmHWQTJ3xRM/vzsRkps8
z87EaOwVV/JG0zPFbyHBtvCcrvV6a8op/iLStDp7pJgggqsJiaZfdomT7GYZUL0KJRdRsjwmjd89
Kg3cBe2H5jvGlb2L+6SbGvvZdYN8zy2QwaEPsrc8885ZFmmfrUf1jrzB7jakQXJjimajpLptwWL8
0y+o8bThOncH+6Pz8TZhIf2ZQtzpIMeZjDH3BOT4JfOjcoUR8FDatfiWZhaO2sbhe9UppCdt8ISa
gcpgS5GXDbW7yf06PprkUm/c1CaF3lPTfsoYOkYrsZhbmprS3LQBkhnt9XLYU+KoT3WGhbIJWgEY
xU+oBxL3p4lWu7iVBhW2VjhuyF6xyhp4eiSOoiTmxHeze2x0BkJxcfIpKLBGUePZYQc3WnnwXDVe
i9m9wDFFO65NG/fWmBZRaCmq5cpuQTSO2UvAHgG/FbtgfzZmRrLLAaE3a4FrbNOyMn8cfDDYDuwK
QsBhFonvlazHo/MV111zwwxsDIMGglonqcha4P8z3w7g9a4qOvfaV1A1oixEi4++AD/rme5kfmTM
hA0etY9mKj5jwEiBjfYBYMzwEEE3WZsBk5QxACoT7VNbMxnXPmT2QU4/6jIl2dBDi6lRXIW8gNFI
6DRwqyrYRRUwBncI66sl8bhF4LtR7SF+xKB2aNvxIwgalujw925LWUo51p62kXgy9E+YqMUuy3Om
sEZ+EQXml6AIrFMSEjA4FsWuNU2usQE3UuxPb+GIzsQc+2e+rfEoMiwcYdxBbUOFsXJnTy8cdXMf
+/q0Izb6kSECNwFW7ymmOlzn/D6C5XfVoDXtaCOVo97iYG0ulDmdy2B8uG16z5y6egymrKUC7TdX
LcXHZDOlVT2Ob2f8GFV/U5nSL37cbB1O72kMsy/JJPtzJwQo2kjcUBy9+5mWP7Sld3ED9HNWL6AO
DrRs4lHcFZmK69gUeJD9+j5R2vZdOjZ234a7CfjtuQnbp0nEVNKdH6U1bJFvRhiFNRbbkT1uawsh
lAfUQJWaZH2cbtvecvcC7SaC0+a73o8BLGcnJAJ+yA/dAbxEiHFsaEFvd4tNyd2CJuhL6eytsbI2
elEE26VygPBfbLwG85Dys0Pl9tmxiyFrhiQPH8aY02HbNio26X5UryODsuM199HsqtPYxc/+gP40
GgsTqJCxESWSzWFUDrqkIr8SlmAodpHKNAWxP+EuGNl4BhT0egAx+6lm+0+puHhntGcVrke7iSzO
r810HENYdZYd3oRGr5lF0gzBqTz9TvwfS1w6Tw9BzXBoVY12iSqNNzX9h96hGIAB5Cptzzi0NT5a
g00IIWQD18XE+WNhK85BLttzm6vXflAlcRgkHhhVZr269rhh4OEfFY2zCbxWdXRUIvOMAf5nZyVi
VySRdsrap3CQ7Zdu1L+AUsCikU3ZPjD4iu3ENvZFNQUEFgYk0dGfH0nFfDQiYe1zF95Pr+vdDfTg
qiBt0kOjdsFH7R7VkL/ZRhTMXhrEzBlcwaRABDamtc9FqMWP5BhYKN+QNZlW5O31AKeSv+4G9xCy
/z/XTYD/R43inLNm9BoKR6Bsmj073PLqaHp7GgKqpk5uXHG0vBGu0h4Yq95oVcBuzfKy3g3z0sKo
aPiasqa+ZHL1mbJI12rskfs2PQQdNWPuWj+mcAJKoGPqPdlIek8FwLq9HY4QEMPiYs2H0GRErvz2
7EGS2RU6Mr6WttQJje9VETr00qcJaUIRhEStPFNJTc8+eleUodqvxEPCVLde8WLZsrtrcbx35Ifu
jM5LjebrZaLoj/GX/OSuubqJUV2cFtpPjxHVmCK0pg4TgGKf2IyFc4NMQD8Psw357jBpUiRy58BP
cDaQ8AAvHzLRoJlsENPhirl0goqF2TFxRAtcxA9/iqhMdmDG7ZPQE3kErZH6WIpDIyKmyY1hUizI
DSwRPKzwKZzCGACRR8liJWoGDD7gcMpqugIY5Izd0PkU/QDgoiPXfIRc1IWqvvSqQ9HW5cbrnIEE
2cFcwSlvt5Pp+SYzYtHfsK0auyihEd9lzatphf0h671opKNNiykhr+SKiHVSDMkxFvaqrOp7Mx+W
YSfhDkaHEh/c4U7TkrV62cjs5s5tansw6qsz3E3fCQ4yYoSPMkQ9IxaDezA/ckPtZ5yz6QYVIg59
YtAbVbgCqoTXvOwq8q6+2FGylyxjz/gsnG0xxckxiFJ2ChBlssplB6qs16xKmCZtHW237UXM3L64
9s0QHfpUv8bwJlSdpWeFj/eIoo/kG6+YtpbC+ToyNu+TfPoMXAuJu0zVc2uE5LVU+ocHChbmp8i2
+mQ8wOJs12lKkoPgROJ4KLO9XeXaaRaNI5EPNnGvzkXmZHPX3H1TpEyx3j+5uuW/QOY5h/0wnn2n
hagSYSpA5PN9DOxqP3p5v9UC8xzQN/oYdB+2aSNWFUvSm1H43tUecIKXTre1KaCcOpZ6mL2Mb3EP
gThM6R6wCM0k1b+01Sp6myaVnX1nmc4qLWv1gpRyr4Jm3bN2vQykGmhdap6g8ZT3Us/vlOixrZjF
J5rDn47ffnfyLCdNuh5fCsrTlBZewsIKD1jU0tVyPSxXBhgnpJt6s8W0lW9McmiPiS+4z/2QK77G
hlmVczgQYoE6s6vHjJ3pGMBZ1a2xWZeUyuhDfe2CxlgbzBuAZLPq4kfGCw1wfZNk9HM69m47Klts
+2h3ovOvn7o4hUyWU6mIIKeuuiof3sBx/tRqLOsRNIU960zzdWpZtWaTOe2XQdjK6SqFkjWdMzTf
e2Qp17Sq9f3YlflmzOhsVpGp7VsEytepdt8C8CEvma7sa2CZb3H5iIvTfxbw+V9UhXqe7DoD3AbM
2lHp1cnuC4KbEG8wfc0HC1nT70fTqP72NBhn026IDD11GqYE0oOPFlbqaR23yQzb5JBl/btRxclm
QIJhzwFi7ZJdpif63x/GtLWP/Xil2JyfloMz79TUvO1aHultOPuDGgrg3PLAWyXZVhKWFnkGqUsm
2O/HWShIA6qsyEGikBy9EPJP1ht/OygZuuDlyrPRlPqxttofcUOeFBQ63gB4UnZqtDI7LY+wJAjG
cPEeuXMOSUfRDM7H/HCYH4a+yQd1GY0Ckl439JVhmTBpnab5sDz9c3AwTSJ6plcbOjEcvPkNljf8
/Vb/eK2yFQw7UtVSNmAwJuLE2zpD/7b8Wry8trxBrOd8juUj/OUN4wJxFmLGt5Ia6SkXPV8EYt7y
9Pv5/KIf4BvpEWXgebHqtUyyjKyYOTRsPuPLoz9PvUBjoYof8C+vL6f/L6/9efrn31u0eUhW/cc7
Y/nGOC0zYOTzFxj8+RaX5xqxKjBQav/ExQ+g2AvtExH0NhYevAiQuVMEGSre971UlA6fl1/Q7G8K
L8BxcIcCFfmccLa8rztlXB3LQw9cOJ1hfrI8MgJZb/Wo+f7npeV1Of/a8qhWst6Pbn7883bL67/f
Mx8o/NkF+jmyahr4Puzto1r87dHydPlBC8RjlcStDWj1WdH8PDZFQAW3E8lWadxRoJzqE+sixNEW
sVjzdREs19ifrzWJd918Uy130hC2oEjnQzcfbEFya0k6NNGz/XCCOzOcTMrzFPV4+uewvJYGEztD
jap53BAA3RCitl3+ED/iJlkOo1v5WzC2A3IRmb2qqEPqhF4gcWggo3MB6oOuCdaNFVc7VxSgs0PK
fUrHnpu6e0s5KLbkiyZbaL+e2EdpNjBFix0q6x9pGLwaWfYElwy63QBBmsmA0rmGwttAdjDuWaCZ
Z+mwxTdiYz2ywyNWpHtNQvOempHcmWP8Qyr2OzTCX0XO/zBt5s4i97SW5e9ytI5dVtvrzAv8fW1Z
V5vLjVQohHo+KcVUQd/M0rk3ZuRffNvfBdNcbA69ixeL4OTyAVf9Clb5N2px9MppjK4QgMWF9//Y
O6/lxrFs2/7LeUcFzIaLuOc8kACdSEkpKZWZekGkhfceX38HtqqLanV29b3vJ6IbBUeKSQPsvdac
Y/LJ8IRoMjakEM9+F1D9n2tBdbPzoyzLEbWk1jGwjEsgRLMx+su09ob7DpyDlQAFd2/E3AZbqnVD
V9MjBUFstv0nkTX3VMz2ffBRwz7sRbPzvTI/dRboqrJzj22Yfudq7dEE5N8TAu5UiMBJ6vn7AqRI
EfAVdRqzzow7IazMj/qIe4RcgzZPMF113x2wMpvZtYF7a/QLyDWBozbTwYl0JgvcxmO8hJHZF9u4
xxejBISCUQO6gHB/qeMahHqfaZhCpmOJ2CKhczPkzC2D4D526CeGM0P5QgQbu4Ia4HpGJojuYN2j
JaOD6RiOolNWrb2Oz7wEkTxkzmOWEWdn8M61zMROwMmOStiDAGjnCIJGRv/c1b6UEHldpllGzhC/
aoJdOwQf4u62KGfDL/MUWkcP+pZxjdcZ24E5bdY60AKKkEYghjthaPsAsc1mqmtikARVSV2PL25j
PM6d7m4Dq+u3aCMeKFFd+Lfjop7B4iCmSnY2md1T42pAfBboIVbxzK/zl9Z5kBbon7Y0uBngH0XI
l0vTdAIbBD0MI9ovAx5Eq1e/MYFo+cnqGpC8UAM8U4SlR11+M+2Crvo0d0ZBTTr+FldwhtBEeygk
MT6ZNmazXHuYbfNHYAWeOZ7gHsD66niP+wZ3VwCmgiZKHuybCfIHIq+tinIH8hEspC7qpo961uu7
SVFmn1Gyvi+iQvWauhwOSTi5WxF14mkCjZqPanGzuBFqgDw3n5YC0xBd9d2yThvkrhAEQgOW80Et
Zuwkk+n6bb180QPdvORLZx/tRILBKBcsoU4WkzmtXpuopoMeqDv6igg6zeBpQl18dJkkbsq64Adq
xDbFA1ND7oMZOlizVkVVfBBWsTxG5KqXDbwJZQ4Y8ah8bVw0fuha0CsZtNGoTLTD0zTNye1QJR+5
UQxPctFNp2lq1ccEcFLAMyW18aN2DJc5VjA+2aKh2q+G3AqXn2DZ+pNOyM59vKYUjPnOqAKda1Xm
Hmx7WX8mSvwQRhh3hXHGM7xxBnO4qYl3uBEALDDfPhidYT9MWkwU1DLcq70OYbX5Dr7F5dBMrRqS
9J0lOgBocPGPjpYaXDUaxDalNnkwybEsus2+FC3Zc8zsBuKTbhB+f2W8k+4SyojU/aaY4aIYz3by
DCKaPLVibPygJTdOH4nKyzsAPfi/NMdl6FQxLMzUS2054mLqs7gUOnLFCV3DzlJmi18yeQBUsTPK
/vaWVD/tLDTxoR7gQitWOPmUqwAoKp+MabAuRufg1AJPR7xU7OU5sQk4JQi9j7tVrZ5HPvrwn3MG
aVKhttdRno+CLv9ojTfz0rqPJi597MSfcm0ez1CxqkuiaA9SdVM3VCXjUj2FS3MYLP783yuLtdUx
8E/CbQfVFaxn3ByapervrRbLoCdubBvVIdWc9DAONL27PFAIoICBiWjxccrbxmsgD5uruGOyiHb5
+5eg/4vbw3EcLqiqZmoqjUBJO3+jHXeDqOsTBP1g35E7Bb1+Z4dcAQDox9D9nC+ZzvgcQQCJouUQ
3Qo33Lp6rhHsUYJaqA0SbCgc3qxiU3XQ8rvBCZ86mstHpqvq7aoCldWo//CqV8H1uzfOwWKGewId
vkD1/s+Kd9wMmZGUuPxSt7P8zCRxLByCWw00pY94AQTWQMzRCmEcrDnaM21KvyzGQRPpt3icz0Er
3K+TT2Bo9M3S1eeSYg7FH/MnAhVTcP1iCEw15r4tiQPL43g5/YfX/y/mBt51V8dF4LgW/wwpOH/z
rs9tsmSjZpVc6oj4wBRdenHX8o8wG5pss3pElVFskTwNuyWzP0u4mSYuSed2fqmXwkfbfx4dCKpJ
Aw3b+eyuFZA6qb7wy7tPpqraT1U5bts8ArSZiFvRZf0r2vx/LWBPc/Xzv//rK6O8wovbrom/d+/c
XAZmlL+3gF1+TvH38jcP+9MEpqnGH6uLxDRcA7csXq+/TGCa6v6hmoZN0IAjhK1bHCoo7Eb//V+G
vT5IFTaPsjHt6DhBWgzR6yHtD5rlmuUYmmur+url+Z//80/epvbd9ltKuOO+49arrqsKDb+ZMPl2
uqZ4Z3Yi9SlbRjSG55b+TFhbcKKNql/2aTadE4deOQ5ZZgURQx+s3S7MbrAqW0XBhYheviZJ1/wu
8kjxDfNcjtTJ2sgaXxfUf4FtI8zzlXx+yTW9PhkVFUS3qFuYhOtq4YCQ8OVqHxTM39edcpHaJBwr
a+aVnLnR6KZJakB8zPtxJydmcqHJyZxcrVy7OMY5XvZ/TKzkRMmW8dJ/LXoyr/xZI/1FTsSXtb0o
Z+OlRqQv+gQm5t0iaCRi3vDk3LtfZ+H92oy8bso1l/DXKJiXg5waheuc2Vhjwa8LsxcUeoV5k65z
czmZep1fr5ujYipUlVoiB5lk4QObtnMIXqYeZjwEQ8EwnvjCgSyloSwfoLSBHhoMSl2Cy+3pdZX+
CXLS6cGsGprTRjv/Oa2Wc2u5mdA697VY+dUwBxpvwhg6A4UXHDSmkkw3NtfPbMX0mwGA2mr40eUz
XhZa8NbCDKvFjEfb7Y5EyHCHHB1EMPoVW4ZE9jE5lNPwFETJXkM6dNCc/KmPNPQeUXOLT9tkulr7
6KTD+4iIKli6C5DDV6puTw0WIYT2NUhT3zZWAMYohp2RpgosLC7vYIazmPEpDOHyKKeC8rNJrPpj
tnTwhBlOiGf5+YUAnHeY0Z2muxclU2DN6hyqJ31CeKOgTMt472dXFq1PC7M/8X2m57WuUUH6c+26
z0AfzjTkryPynOvm9XFyH4Nk5HR1NvjN3FeH63n/4WneH5ZPG+oRwEq5+no8vWmWBDXwX6/VlC/u
un39e///+5rKhTVULMQxrc8vF3lDp+G6ed1HvsqyV0x3V9o7uff6try+Bdftd4fl5lQkyDn6tvPk
ZjRq1drsP2XrzyVef19yUfy1mbYRVZfrtjzcFAmzRfkYeeT1pOsjEbvu5w4JZqSj/f3d077bd/3z
+GrWKs9vXsn1nOurKboaxAl1Fu/6x3933vX5mE+6uyZ1z9dd14de913/bdd9aavfNZY18w1f3xPd
svF+F5QK1kIkMgcuHS1EPb8nxRQJiUJe0/tV3aHAqczhXdJr2k636lb1VS3UtpYSMgNZn+P6bO82
5XNB8afmIo+4/NiYoa9/fA4SgXKZ6tn6p3/3OLnv9cHyHPlCXp/hun199Lt9ZT7px7RRMa+N0cAV
8kX4Y05Vs7MoaMZuBghAbscZvIDt+1WTaj/fsPUy+v5Q1R9yg6TU9aIe48aCDEsVfEvKtIDCQb1V
ak8aeUt4c1IoT73qUq6nSplKb5HxO6fmbbKWmLN1IZVDcvEqH9KUpt8tc/tB7pPnyTUTgy5E4L8e
Ih983bw+zbgW2eRmhK2b8A0sxcSzDydUVQOmBtbkwizRZ4H3L1Zd9j8OdC1hBelcbvqVAc4V+u3i
d/u6FVMPKxxFeHGa5H1wXdPX36ncl8o6tTwSatOhEoO2n7rUpRRsif5E0cXZaUV8+/7k18fJvYr8
WneLs0swBx6SnPGDXPQDY+O8CqHQrbIka725yUWsrxfFdVMe0FKlhtJWflKbaTiqStSe5EK3Vci8
RaI7vumGn6f1rTJa4MdVayjoQerRnxy0+kIzICPi4vPMnsvfKLgpXBdyX1Sa39SCVrbslk5r31Q2
T0kM0/bF0FIWo96arvVWuZbg8hpEWZGy6JincV1oUwdqq7dOTMlHWJmD3uxCsTw0QUmk4Fqbk5+5
/Hzn9UPOgoVbutxJm4xVDL/5KbtZsjDm8QZBXyhZK5rFYwNHeX2L5BsTCOcgtMLeB4sqTm7vUq9e
18g7+3NttsjiSPuSOQ8TomVrrP0PfRGMNBgBEko6NWxHJaIQoSbYclHV6FOLslgs4yNvFA0QEqOx
9dp4hM3GWHy3SULcGEhs0ogm0qT05YaUO/eEfVLxY0cZoeKtRT+Aec6kjCSSUN4XcvSWrhV3ud1d
d8pteUQuisWlaE+0IxGxJba31+3r8TcnySeR21mmWDtd7y6vf2dhZAiLHzzhohiPjkaZZVI6mGTA
u6oTYQ9/Lqa4piwxMo3MD5YWmkdd9k/kSevIS262EEgYcK3b8pHXc4A9c0Ruy8Ova+uzy7XGqgWI
PJXe89qCkItFdpLkKt8y+ihSDvjb47MVwsxDtEfOJRfd6zly7f9hnzzl9a/IhwTx+CN0w8Z/91TX
1z5Mo7kRcw5Nb30P5Lsl1363Kd+MVKE3+AF1Unm6LoDeceX+a1+43kGC9dajdcHOaCaLL+x6aynl
3ex6olyb7Iz72vUx18OvTxsD7T6822m3a3/u3Z+V5/zbfai1yy0ytB3ozHKjA7c6yUWHJZPPdN1+
syq3SXr786T3h1tzbc39++Nvnun9qW+2X1ffPPekT/zqlB6+2/qn/+W4PHWJy/LYaj/e/I3fr/7+
L11fdDprT/Alk92bVyBXr6e8eQp55P223Pnm4a/H37wcI9uLlnlXoqT6m0X212ZeklkCT/wgz7ju
vz7AFkTEVgscur8eFIhOP+kmIEVyWVmVR/oMka5cK1H2nPJ4L9vIcoHwqTnJNnKaiDU/dt2WO+Xh
rKuYDV/PlGtRFmnenGH2Sq6HrX6dLMvjb55OL2is6bJ/LVfl8de/JLeTZnlaKjfbYT9yNf/6cLn2
5jmvL0k+uzzMx/2gQPNDMIXJaGj0Z/lbuf4i5KZAWL+m4qy/C2tIKhWXFz9AeZaaVzYCG0Yh3E5p
OA8N0+FIjoBws+en68IpMIS7Bbkv9oRgbBvgECfZoftzoQwLPCK5TUAOOG256v5sejM+oRrnLpOt
X1yxDs+mdTh33cwnIJknsgCL/az0yD6d6IXBDhWEGYCU0/Y/5178oN6/zXDJTwQ0Ev/4GOZlcyr7
4bNNE+wmblEud5p4QQfg+nJunfI0pXvjdkbuN+u/Tk7frws5w1/iJvJFyG1G6Yvkhgq616QhA9wo
RRVucDO3Oht8bIKNVe33o7A+0g0HvDTdtKLbqSpDL74wWpNnvmMR6azgY27Su+vcVZYi5Cw2n8zR
ry1Beto4aK9Vx/8t2P2ngh0eh78t2F3itl3/V1XxP1XsXh/3Z8XOcf7QKIlpEGlszQLcRMXsT2yT
q/1h4a0xcNNeS3XwmlSVmEw4inhldBea0D9Kdeofmu3amutiIGRaBs/lXWnu70p1uq6957+4JuSX
9ZVZhuEK1XyHyiGiBYh4hXo6QyV+cMfuheyAWzfv6KIVhJI5mu6R67bsiS1wDklcHMNpTjG7o3SH
z4ebFC813eT7tDEI4HaXOzcAUmEp1ddsKnE/a/3PKcdUXxIKd0rzFFNDOP4aoP7BhKju0LyVpJbi
2WqLRN0Q+zeDj6VD3/v4OG+N5LOK4yrV9dJbJiIq1cbO9iO65U1n/Gp0EIaTGd4IhIM35n0fzgu1
ofYlr0NUnz2JEDOIAg/AS9R/J6cy2naOeLTWNDeJ0DRCcoGDBdOkGiyHHEjl1FdkLqoN9iQnhje4
IiOSdIBzrRTFLiGowFWCDCuImd5PNLe3RPC2+3iKyWHM1Pmk5eF3pYEILPLOeOo6lFcUlr5ERhLf
yi4IYPYYkTXECHsK5nMCYYCBK7y4PM6PIqfASRZSBU0yURSf9BgDQTMxqenU9vSlbF5c3UbEtaPJ
IxSG8kLWXbChXmYXlqqZDpe5xWxXptU+Zxh2n0XLIy0PRslJmj466rdpKEFqFMPPBuc4ctsvo+Cq
S9jntFXAqO/npNY8uL64pJfdWBI1jrIV6aelP+NwEdiT5ietKuDJtw1PVNZgutcc+GAIvIQGogMZ
4H6RyQhgY/YlF9TjUs9bEyE2kdb1pmx4YsNRDD8um68EZ2/l2XMX3Zrl4t5M8UMeZDdOIOqTBGaq
PGGS1yZqNFJhRhwLkEeStaasuIe5SQlf1BtiqflHqoZ2AmMdUYIMSU3r4u9DZCbY+lmo0fjnoo3i
9M2mPCrPk6f8blMeQPyu7idTnOWWgtJ6myOtJsuwZ2by7m/I56vkEbm65MLd1aH18O5liASJwWbp
P9VGm5+ur+L6Uky+1RvE2Ai013/Bv3158rHyqEgNnFMqOg/5iOsBuRkm4QC1dH2uN6/v9UxleTat
DGd4mM5EmP514ptVeaL8MwuwWmJoq+2EXHQbOaV6lotW0zsPMTx2BtpR5zFMAXQMOT6UmeIAxlfi
scPpqcjPVjqkbxbKLNKzrWfsUzB/g01tPALfYTaPFEGMAKnk+EU+Ru7tnWWVFeiLP4TiZI7tp0bN
Sh/EYdigkWeCOQ/nSKkv5DoWfuTSBdfUnCiHblTOcs2IcrAugYrknMLbTWZPp9EdlyNywtFHO7cp
0LfCfj5Y+WKcaaoYZ2VduGQLnRHghDr2urbPPuEBMPbyuN6ha7fb4RzYChwhBZevaunhbqDKeg5D
S5zlWpcR79TO8wN6chogfMAKX6xFT8wzpgGS11Xew+s+/AO+0dMzmdYz5ib43pAn72WpcZA+cmkZ
j0Ym9FqUljuxvu/LFBklJlCnAY69KVA7Bgmioqo1MctnjnqWZ8mFamX0ydcHGQ6F92pMP+uMTrh4
Zl9JbMlRICExo8FNrqENyWp1qbc6/5/V+pCjMu80clECUXxPA8qJBqTaXaFq1YUQgOei6uDc1MyM
29otNnOZA+Pq1ZEswHI625Y9neckgkiM5YrSwXQu18WUkCtTaY1Lhghn6M39OCzGTc6VnmFjdBvd
w/exIKeQmakOJeQw8sSjuYjOyboApG+cWjzd6mRq6E8Vz2kNwhRtnnCIG9SRcVpeoOdbkOEIatur
IwOnpqWHOgIkPyu4ws5q0CznNsnTI9nLp2hhl9xPc6veqMJJdnIzWb/5cu1bLU6G65TnOTuOihPt
YiLDeDv4CAoU2GTbVEDvBIKhqkP7pDoN2csDaBQ00+gHeCXhoiSHYWX+dY8DGiu6FuI8Aw04zvl4
EGWHDcx0kVkUUlOD/RXuH1bX9YvVGKTHWKuivHGC7FKLEuhhO6ycirnZyU2htBj6BB4LPP10Ydym
9Igs7qGmtlsLRDewGIhFYX7f9BntYtsJvJIYJ6w3bbfFk5sd+3Rut9ikXUI9Qu3ONvM9rIrsU6wU
2cEIkjvdirSDrOZNJrOiVSDBmHyt84m1xEeBd8TlP9KdBlRAejLcaSRInCOLQHLtded1Wz4wkWpQ
efzd6XJT5+PZuUZ/J/+0rXc2iUjgkN894M1Tv66SlPuxDfRoV15fifx78s8vec7La8aABEqLGs6b
F/Hm/Ib0QpTTRQhFV+soatcoiOXCoZvyuiY307XK+G6fPNAPNPUEebOZs9eJOd5ibLFIabFvDfyq
ypxNfhkk/OCsb3URfuuCsPYwR3+zFvtFm5qBGE08g+kQZ/tk+Wyulhve1yMxIfyABAom4UJ/nxKx
F7o2HJogtT0MWKshBBlSJzKf4Plq12bZfMwr7ZPiNkdLj9CoLrgsCVvUIw0am109DFZxiJA8dNo4
4XEf+Dcr0Z1S+Rr6MpKBjdirSq2njJVvMF2PvgVcBUMglcEOIwZ4WvOMiaE7UEJv7aD0NO3kJrC3
l9EBwYj1QxWDBQubpy8tcwOboPLNUP88Aq3xFLT3ALb8vMEZYOu1u6279kkTm7QIPhE/tiYWW93B
Ko3ZG0VN+Mni3CYlyog0orGaKy95hTuhj00iISfnUGMS8lpTwwVHadFz0JuCVONWy4VwA081hGcF
pThRibgB5UtZ1j0i1my3SL/jlWF+TGEGEbloxvj51+BcbAg6dC1Pp++9JS9DZyBpHCNzmDcYHCZf
q1uQ2wvVZaftpk3tTjVKgvFTpjECCwBtE1dvf1D4HJqYyE4i4iipYmfjN9LSf4yiVWCTfa0oEKez
uYc5DCDY+BGbZbTLVRJfpsQLRXWZSR/Y63n72QrbgBaZGHwCurCekZwQZHlzrFapeqwo7pZ+8FOl
29N2WhIoLIv1Ei5DeBOpDSFkfD0Zi1n3s0kaBa3Wl+LZ7jOLUMNqPyolCD21/9xapLC4k/1ttNXG
1yciotFG7CsLDa3bUp6Fr+jpo8KgYgr35BnA74aCrKtJ5LkXwHH3yCkRqYLoOmoznPYRT/EI6SRD
U7N1OhBMwc+oR7kGD9CzcUGpcY/eDl3Oiia/0LuCRHmjLUN26fg6QpJRvXF0mTRkOIdLCm+ZWZ1E
qTYfQRcQOh5uuvIXgjktJMVHvZmhoozFV1ys+OXU8tCYUMfnvDsDrTirVR9dCkBPbsM7aFjTtitI
d3RjzC5G494YpFoKnSSHWjNeSBKZP1gGFPsobS4xllTVsYKDDbBrAyIMJkCl3jXK8Jj3J3uItY3L
DW5bIrujXU4Kg4UpxRvdj26k9H4tJjy/tJwdWsL7OCOaz+BE1XRKssdzgty46HhpOJ1xEBubxHJB
2PJflw6JHn7UavtZkO3pqUF4GBrVOPSjfsDxGp9smgNmYV8Qt9YexJFG7zK/1Mo7e+Y1msOhLZAE
aqhMdnmY9Ae69wdtzaVHYqZmwvEM9TDAon6GHfDRMuKv06q0Je489HKwK/usv8XZaW2UjsuKGaeM
QJwIxqOVKd48mzBRFPcj2M7nJKVJMlSZ64dNne6rTWoRouuCMNsyCtubhUGtLV+pG2DDbpL0ztKw
+9WwLLexWizbioRg4otKJkcJP8vwc0Bg2RGj5mcAQlj9R2j4se2c+wnUXFfcmaqj+l0GdU0bO/1g
TaRqTFGTEZvXEXUB1QdjNepxGjoEwuEUzN1xmycQJs0wfTYzW/FpY8QIgCMMsy7vTz/P/mwkyt5F
DbrWbCrMKiFpZUF7WYc4WThuLTPL9uSbAMPrWgvDW0QyYkhWuTovXl8pl4UuGvyPJlWGndaV4G/G
8CGwXOeGIhTmabJAIlIet8Nsqp6FgQhXunOvMJIvSMfaTl8d8reRdjjugeoRClA9ZiDlEjirMpQn
Wo1WZ+MeHfWXTrLiIbZz/DxhCDAtxclW9MmdBvGJSThvrU7/qc3w7thVQbZSyqUHvhvuhh/hiqD8
5qwhBWKCpF7E08sqydnY2Iq3eB5jIi9LbR3aBQcKj/FWBCXfYIM8OTvZ6kneegoaWE9pVeOi9eBu
XGs4diCEMQvDKV/sL8XQEKghnNVWyhVPSnW6OvmsFQ1OooA4MMZPS0gYQxESLKmIDnZHTjKd6xi+
2Tj2blDEj7A/OUsQPLa86ZvwPrfwpwdIYTZzKH5FlDA2Ogbbg5H0WzwXJ65UI27XL4j/j00WRbe2
Il50pUlOMw26XsU/mdVfmoKbkui6X4DIMJPxRqMFwbQbrdPRSB8vkRINXHLip4aurs/g4d4YxgRS
RP6dyGgi9AzciA2+4tqEQDUCDMPa5NuJ+SEkQNZIDU9kI5ayofdKVwPjMYPGyVtc11qh3vItYICe
36mx81CM6SVUH8Kxv6jelNVE8UYhlqDupsi4nKjiS6hnz6PJx2BpeBdQ2SZZ+Gwug7UvrHHYD8VD
xcyzNmHfFGaFcBscapjSMdU0sR3tIPHnwnoRed+RwO0C5mkxvUXf9aQsvV6M3dat45sA9h1UARdI
VAn7xUCAa9237bDtYcRsmgTAk5i1andfOaXhO7X1SBzTh5RqL7dybP/A/35kRXgYY4SX3WR+t5ZI
fRDKTwe7ed+G7gO2bPyLzIbwD+4N/MeVOXxuEgYWznw/Yk48Tnn4tSDTCWkX9oc8gpLFFAdd6kav
YJyW8bCZCYRHiRT/HGvxBU18StAml/EEG46/AK3im3KTldS1SJTgQ1Tsg+sogDAHguHRq5GkaJZf
u9whTdxa8QVJ9MWOza8G6WMbY6KwpRuY+guKNuHHKifGZKkIdhdzv+sRWGLu1g6Yag+BvtyVJZ9r
hE4iZNqwjc3ppStyckqcOTm0HWWE6SGuuzWw8TtacZxte6eueFblMINZ6WpgwGancE0ccGclze3g
AB1po4Fc3VTYm1rABoW4THDJGjZDjaZQ04d5LF4UE9QfmBFvHuZm382NSSUu/OgkJDLJIZeernaf
hhu0ljA7zda572LC5CAV4mTX4V5ozq4YzYvhDuo+q5Vy55rDrrasGv16vCMaieuHCruxTJFetcun
cs0AGyymQJPabml2gF91ZgLHTONmsNNDbKRkAo0I8uoGd980BK7XNgG00emOOEzT6JrdRAN4C1RF
7JylTnxE2p/6PhQedqlH+gXPAMKMvRMxhU/6iwY3D8swrWR1PL6kKUIk12p4mxvse8K50acRY69u
5ptZ1J9dsGX73LR/Arz6GYLFwi+hk1UZEWsStfSHIhivuyy4LV0x3s05pQ7FpcdaCmafkRMfhXMk
ItQ5kJPDMMJJlg0D3u7cfEjaRfVA1Wpe5pTLfb8IkMMjwSa1M0OhwCBTV9HHg6GWL5XlhwREH0HI
3ccCixDq+onAsXXKbpv7klIHxtCsgprcBYyvwffaIrwbDcNLK2TUeWM9xr34pcNN3YC7xBHYIYnn
UkwodaK2Z8Z1Zap9ixg0gYtJ/cpuiA2rbQCqTEp3m1hMy6UnwK7m13+KMXkECv/0OZn2Y28TlgSE
LtVzUs0WRPmpAVOCeENg3adyacAS5GOM8t+4qEr4EdO4sTEXpwH9kkWebeVfFHN+7JC3cKetVUQT
xHQQeXC0WpjIO5Hq33sqM56pL/Gxw605zjUCtdn1tMZwtgCIMo2gt1mDnxb1kOp6boqkMHdhdTu0
w7y1lYaBtYms2ajqs+6YBxR6JJuDSZkna6XNAX1D6sz3sL4f9OgBo1HuOYnO7WrqyJc+074aUA0s
QG2Ao+W6xru/ZjrZbq96Ye4yeYHwGAAfR7rQf2qD1te6cf0omOEEpnVrr1m1Y5XcWTkg3IU81TQ0
7/Fs3ph5dwEPWFIf7y+8TxAqgjs9EvoOMeGneUI6A0Mf4Mr4kFbiuQbEya8ED3WhpIgzsf5E1Wz6
GVrLEW3sC/ZAWLl2NnhpUu9LCzdNZuznaXyIk8A5VEp0wVNvQ0JOLG9TiTyh27WfU32nGm1BRqk+
7gzA1BurMY+1NiS3fV/cZi0o9PVqUVUzszkyxg8tVf5oNw76Z4wpyTYYsUJg7LmdipV9uzavRBk6
mPv0H5Wl2IAeIhi8FP+rhlHyYkJurI7NxNPZUXWDV9855LgyCOV2nwdq15+sqKtO08pBgmVSUFr/
YWSPfZ3OnhES44N66iHWq9ifG9vxc24OXhX+zKt+PNdhP24wVvZJNXmqDYPUqRwmX00W+yPGOz7F
IofFGR/oAzIbhGpFNZESVncgcYleXZpZ25QxsciFuaktVPE9fIwAKz6ETeMU1EO6JRmCwJ/gDsTV
JYXOggswN4/BND4RyHMPisXZBrNCRK+rPNlu2HqWWjKZbo8l4DeXYDqoneBYMJZE841TRh3KnQCK
maafl8wCethiIZvbRmMGrZsM8ymRhmCY90wrMZOFvwJ1yA5xQfe0gVZqFHTmCRdk8LG4p7pfoKiB
z98P3AuxqGBnr91uoSDTPSVtqyOVZtIDoFK7yYfmSK+BNoWqMC+0FQO6xq6ekyfNMgpu4d3DZMe4
IVeLTdtb1OLgaG54rYPtAAYKuL339mno2wLD2MwguHDCTcYXSsN6Yus0qUPXnH07Frk/j8SzN1UC
rcIMtoO76ORFoT3G101ck/kT7Xl8U43hlzg5gF6ANReJZBf15gsedK4fOPs1QPYbwKJf57Ai0jTr
GQfbEGaB+bvUm7dhC7NoJlJTFRlw6AXcO0k/m3kZ4ataT01QKJ7WY9aqOlXfmVz6Ych9CcOJoUrh
PIdB0/Meg5QAUQfXvmfyrBY6/u2q3odt9KHScJ9kxLNNqgrirH4xKFlr7XOTQZ8QfVtelliZ+Yg+
pzNhP2GjfGsoUmjqZJxbra59ZiQ2bEgnr+0HJTPxuEfmqSumijLgHFCGED/dJXye2w73CwRS2kng
2nRj/FpWbb6L1OSZ7Now6cJLExXlPbRhMAGMzf2ieS7QBXM/oZAD+33XiXpnZir3j6nQNmmeOF6N
Bmg/jPkTGQO9P4E0JEaw+NQa1IAXIsqWdPnBVHAxCZ0vaBpVc/Yh4hOjxp1wn783RobQnUoNYiJ5
oHctyJ3EupHTPeTDU6OMtm9btDy0DrYUv0rSSsPBN762wZTvldpSqKsyIV0Mq9mKOX7KmJkdNeE+
9It+KuxpHzv6pVFhPND/qxjJM1eNnykawdAW6jNV0XIjRAdVkx8p9UhvZr64LYiUGLswvoFWnX5b
BvIpwI/AQAJxg183cHdxRspfr8TbPhL7iUBJMFv9plPISiAxNvddWqp71SbcKBHPoxWSMUjcGwmy
y69lNFq/U5Cx1Y66rb8H4bA3ovGRgEGoJtMPc+mnPfzfU+PUn4Mp7H2AgO42MtwV3Ob+ynubSPTa
fFlA5ZE2ANi7zYBH0jy542vR+VDAxAY5Guz6PIy27Xp3dGblHqklWsv6W9YCaHWqJ2NQ412M8W3T
Vxql6PSDqoqnMQMUhiMhp2Zvf6p1QnUTkhU2uebbasgcePmmiVLzp7q5iVY3J/bKgfqq0DeBWviZ
sJLzHJGBqU3MdMbyruIrwu/atbfZGEZUj8F0GkblR5VmbLnZthhhqdpSY4H6TErFAWQGsax5cArt
+Wg0OO1L1UtC8cNU7Kcm6+8yBVQFTI2vQCxIpZ8d3KHG1ibb8UJ50lPCNjso+ePQfktqGLq1YZCO
V/gV9BlPiwE7GlAxj9b0gzFm8mhbdBtN0NtI6479AOmQt5tJ+egPUeKnpsmkLe4ZPlMFw909tGtX
9OcyAKG1hHmr24zI67al8lLc6y6N50gosxc1Iy+NK3blDM6ta5TawQRpss9U40ca9sVOa7IfXUoL
PKr7wLNNiyZjH9C4YngJdkxJNugPAZJyQfOUDqEiNGbcdRAuAKlcSJZpCIBgfKiNzr5ywj0/oI22
grCgVcRHCOQ7JxbxgSQvvhr1/HHuMErTr892c+Mcu7hOTmJIPDDj9KBKhyBesqw3pbmQwFto8Vko
/5e9M1uOk9m29RNxgjaB22qovlSlxo1uCNmy6fuEBJ5+f9Qfe//NWmevOPfnRmHJdgmVIDPnnGN8
49KlA1OVtsBY3Z2nkuYhcppq59I6PloD3ZfO+lqFCqRz6TB/EO014fjq5IzHe81eS03dtMRw9zwx
dA1kdvf7lD1TtS3oKNlv4H0FTWooXMW+3FWGf5O5/l04SzRtXAXDAFHcEvjU/WmVd0t5lHrjqtR7
YhaGXaGXH1RWl1k/mGD5nlTjX7HghrQFtXdZ0wsb6BTsJoj9qOG6CwxPgu/9tNlOjhiCKiZzwCmv
Q/mZTDWAbnUwO/bNzvLX7kDgOCzkn4kA+RxXL1Z+U7CgaZJrnGeJk9zWGvlIRJmF5MpO5Vqjy6Bp
z561V0QbwmLBHORk4KJHkLq6TpxHFe9KzS+5oRSH+ty6JLZ4dd0WqJDsd+2Ut5t6mN11k+T6vodm
4I9njEzdeuidamPVxr30ppOzcHrq0R0OST7CdW7KTY03a+PAHNb1mm70wBF9TLZWUt7nzPxgNmWu
wGZX00h8jl1RhyZ0oRUejUT/0cZ+9Mza/JvQcZooPoP+NDWHANNKtm2NQ+K5+S0pqnMFxSRbcjjK
Pjp2oVYcjDlr96Y13Jj8d0xxSvIcUwA5eiho5OQ0qocGzGZU+hd9HL7GDW/aLDPe4Kz3trhwBZ30
+AsnEQsaDIILXV/HpKQc5o6W6qS9h24X4H1EEDWJHdBQ4sCBQK5t4mmCSa+mNQijBG6p2+/Ix51x
IgFSYjzQ79jFaX9244fLncBAYi+RNXF/dOgdQBeshXl2LGWsiMp+e6im/rBELTp6p1AMHv/8/PGn
P9VWDwPV4794kYbg/s/P/2KtWl7n8W8SptgkUSN0frwMsMwETsCc5oHmmS9/eZk/vuu/fUmAriUM
0Y5oncelPb4PuyFD6D+/+R//003Lk6wADjLwpaYMw/2QEcq9fnyjP6/vj9cppXGGQOMHf3nZtu1P
1EzJ7p+v/Pj8j3/4+Ek6z/mIVThsHy8dPwwFf36XP7/V4417fBoXZbx2y3BaPz798x3Fb1ruEpIQ
QHq8QZ2i2eDTq0zS+j03W20T66LaIK4hsaknjGrINSqXgR1zNE0qSYI9pGkYm2KgKObMfL8KS+gb
bzR9+MbpTui2sYngMnNi699yVrhUwrwzop+U/JD5KrCPbLFqm4qJZR7Ns/IZ35s4Y8KenIZpweCX
5ZvfN/vJQs/ipM/58GPISx2BSSHXTp9ddX0ZmUxIDSfNLWEin41yOg1N+nMZYbQTQMC0ry+1NX9k
HdY3kunPyrR3PlqSFUcM1wm0UrtaBQTsfMZ6ZqWAZTsA0WsaFPg+wptusaCmLgoBy0m464m58mYM
5zywqMifBEntzIrQ61UOzlr/2DZxsU0sG4K+2AE3SrEhxZcxIZNaCHB6dWGelCx+zC1vb8WIy6rd
baQDd/Wt7k2WZruKSIHcuAvh1crHAxvbXqu9HY00YxWTjm3Ry5uU9g2djraOzPGMNGdt0bNdDZ5O
rFLS7uqsU9s4tgKnm74jy6FykEHokbzka2lgj124TVTLyNyuvxS5+KyUNW6GZvpUbiEpEG0WbhJe
VmnEHmhA/dgO87c4Ml+rnONtzUq2GYaaqNKvvU4XdJxBnRlbk1BTwjcSZ6+yPtyS9uWvvJYBOihT
Ug+ID2jIUdkY2SkME2PTTnQGbByJYEVYTSFp4BRxDeMgle0jsu+/NYqEd5jBryrkXCHqdM2w5/uc
mysaaS7jqPbHtIn6/MfEpgaYq/ACWUKITQSMgdbcJLbz0tDibMYWirnLVL6YyyvL2NYfES84UtPW
aeFw8Y1/1OfwXnehw4xsrhB+ii/KIrfGg9FQankTyCngbxkz+e288vvqSc7+l24G8pvJj2JMQNYz
tbTj/rs+9mLrGCSPLiS+4KF5EjWBU3+xC9/+8LH/1X1rLoK9v9rbGReZjmXZnm1xVELX93d7e4w5
MU96mlPTxNClGDT/6GZMFhIjv+U66o7EDl+durFw0JZAaWUcEjlBV7joK0y41qFrzR0zFOClEaQ+
iNz+3R4nuMJu8ZRxI1Ru98JSEP2HC/8XoMFy4ULndrA8xxL0/f9+4XNStpDCa3Yc5WUHTTjINWjn
rUaXyVmPfX3TpR4z/TyGcxsnhMz51X+6hn/z5tH/EPigkUJ6nPL+fg1JQ8DFGBdQnHs5PdU5VjEI
jAdOfgYYFVfbV7nygpDqQGs4MvT6UTzNcVl//99/idY/Pf68F0hFlyRPU/cMIf6RYJlV02S3mRsd
+jokUsZr7UMvGc/rLIKqS78NM07XKhevD5YjoOxxn9BsGWr7UMP1uAy+bM4c6Fdt6alLhGCG/Spn
RzdihR6ZZRpFqHEJ3egUkgrjSdVdaq0zIUwzD281ZtJlHgJOSowP4Q3DfkQanfmVC5eZD8nyQebz
t//9x/43965LOCZZea7hkf3wz9zGnrSbWA5xdBCGST5PV1fb1M+mrRG5Qe2Y4Grn9jw0itpymPeO
WR+KsWS+nxMz1IznsoCfUujK3htOMRzCJTUKyDCAlzocdvkcm3uszS99WFnB48r/vzz6P8qjH8/p
/51ncEl+xgnjl79rox//6b+10eb/4S6n/gbF4Xg8/VBG/lsbTTgttz8EAZ4H3SE0838k0jaKaoAv
JlJqDhAWnIH/kUjbKKqhplmux420xH/+v0XaLt/krwuqyYPAcspianu6/a+Uk2bURuICO+OkhcaL
BDJ0CeeB5rflBJXyf4zIb456X9HtzslRqMxkhrIJe9efjevjs94g4K/I/TtFhX0v4uJbAx7+9PjM
GSFPkakIrbyOgB7ov0qzu1eaZp9jIkxItalzhmRhgstDcL6LIaJmNJw6ZtvgKXtrNTkFsZdN2TyP
4/C9zjNxcsXw3LVd9GQuCNswBfajMYDBK+aBuFIMEB371oGsei5dYjzFUtdAN0PzTKROeJLpuHdi
s3uyTSmuEIoeIYkGNTmTe2aXicOcCsJDTL2H/G8caCrHQB8J9SxfmiyF/BZ65jYhy/LA7sIIxrXs
+wzacO0iJBlCU3spUqZnTqffR1Rup8TRuOjmp6gi9eKi8dtxKu83hDtBUzKn94haau33CW0JJMYr
uxBtYJvjSZox4Lm8I2Mh1VFURPU+ajz/7C25mYSEFIeQaCAE2GiNpGW5V28a5MYIO4ZBC1nXs4en
mslQW8rpYEj05lVPM8eOyl8TXcRzr4D8eLNY9+jPd8OQuZRLqf5UmSGZsi1icNKpsm2UoPcUUrwI
PQ53Jm33dc1U4akkzzJzC3Ee5bSvugTsSgf0NbacdQ9kJqj459fU3Qxa1N4S83c5G7Sw/NR2Nib4
Y3Dc2kH3InETM7+W2InuntIzRJXDM6JV99lRcjcJU17tBrKRBiICaZDj3MHR7wYnTS+x1N7JCky3
UvoN429KpLz5EhXkuxgDJsVYJ3qnQd9A3jDRs9QnpzFznTVuMPMAjaejZY6SmAB1VlzduHX+qKjp
gDRRO3C8tp56o1b/AXBjWP984GyeM48lQfdMxzH/eYLBkaNylJftSaFbJ/6VznoRDmdLjpTLfXJh
F4yJfk1eJGPUQ5l034HGdht6yVCioiLc/oddidTLf7kiWzcMF56J7QmfleDvxwINJ2CN+5QE1ihW
h5xWa+A4Ne7aWj33C9JUB2zKM9lla68XYEl07R7WDgFOAHV9cOPUNWIdNgbCk8K7NblPhkQRRu8K
7hXKhFVhF+q7y++Nfkcavfo/4SgQGKdBlh96ouqgrQB7Y2a9K1Mv3Kads+rloK0H1K8k4sYXgSKr
YVYYyJ7/GAlibqE+UTWYnTpYtcNEwtWMlXT6GYVPehn6Yg+fwD08yFhl/cTBFAo22DJM/JICqY3G
q60zkguLH5x9HfrsGnRxJkytPaevUS+ZFMTuyQ1dUmJ0+tNZZlgH2xCXTCOTVaA7QSOzGPnrWMJr
LV9MugjKj6Znr12EGvoX1JD2ubK6IzWLfZvbcEfbg3STlDOWzxRMprX5yqGlykqiBEf9YETqeazN
dB9LlC1RmtsHOx4PhuYWyMV+F6Eld03avxmt4OEm3WjdWNqw6fz4OpU6j7Grk2wUpWeREgFpFd+L
Ahw3nUJnyzgB8l1hfEDEBBBWzmKX9f1Xut3oZGSWHVJF5k+BPk3DDAwKkNS0eFExFN28nebiZHcI
kR68qjazhnvp9tvOLA9cUkVXmGBsj4NMmlLAOo0az+Pcw7lbxH11D7ovdQ3ghcOn66uKahtxloxn
InAje2sWLgN6zT3HTlqdUApTWXcddGyPmtTJDobDDdLL9jsp3fpOg0e9guQrdhQdzUbKGZ0X+RKb
uudF0+UZaR1tP+tE2Xbh9HWIGXYMUxrIwdaQaE5+dWpsv9iMnRkyoiLlxq/9LaIl5h+xbZ/MeXrl
Z3oixvWFIZS/Te1kuHSGuOZzgyS9H40rEXFcEiIhQEQ6ZjdJxIEP6/0RCW6YXygqnbXk6VjrU+gG
LmMa0VJem5UvkR3qeyST/tkJ3XuMGCxIlQX4Ngdz2CDyOUdO8oTDRltJ761xuAfIoAHwZ4UfwM6T
XQRmrK2NeGeoBLp++KL1WrjO8bJf8CqteqTsz065joWsNqVfAVceB7ByVkvF03vDbrSbLbOY1w4L
47PnYm7S2AE4VU+XKSIoxh7LAxqmfjXWzos1GvbT3AfMjaicLPOn1pgYImbEj1kSgip3v1QOvTjN
KnctuPttg3wGAf+mZsxsdM14Q0vXraesvNYw6zePNPSwTL6YRgnwUdQ8DrGZbVJyr7ZuDDO5mwZr
BZkHvbLhb+OOXHWyfmFZm5wFaMDjcAqzoCjRvnfsUlS5zkvUYglqNBIeqvzOmaSjDNftjZ80cIum
0ccFWb1Fw/TDrvt2b1vRLW19fYUDgizpdnoekzLZNXb+7ms20p5l5Wnm9j3WvYquvEZsldN+GUr/
resdKu16LnZjqRGYubwPVeuc9FQbiUop9xzVzR24RLf/1vpDunaMm0QJyBFodFcRBN7VCJRv4wtJ
C4jjutKRscV0R+Ncc3aqtn9SANpX62dBfixnBlq6jQpsx/itkoJ7kaa608WfSZeIrb+EIJZQPGPR
7klUZ446KLppwPAfa9wjHLW1OWR0rnWux0GeJpns87HR1oXhwJ1V7XulFFGBxVrUXbJrdfleF1Wz
aT1at3NDVks6EDYxpRpEfGKI0uXJNe3pOCEH3ZI2gixElTT1np3QcoNex041j85VqpKKZnkiQYYg
NI2rK73nY02G3L7t3BaxZn+t5qq+DyQRgHRoz/VEumUjp2bLxiFI7pO/CtPrrgTiBIbbL+Ki+hq2
hnfz9ci/ed7UwmtFc2Ir6ufB6s9Tv2m4NkSOBebTRrwnE/JBlKXZs5i0k11P3SmPOMISF4Akr0Zc
gdoGexdpEYbwX8PcEvuyBiSZz+4ZtF/TJGQgpgyWkaGaF7JLIJ3MsbZR6OBOGWlRhTfrpzJTTjD1
7m+FSGIVywxJuZfop6G0fpEFm+JtY2RkG4R3CZ9Kz1H8C04l4ToNnfKYRx6MjT76zPysvDcZktmw
qr7r2LGOrdXfKzdD9MZicm1zxzwl/QztqV76qTQdcwS0B6kvIzRJ3mxEEa0pca3Ka6YTat3pJSjS
/NjlZrh9xOJKG0WnsPIPbe6nwBaYRnpY1Tc38i9TonMgy0V3JnxQISGUbEZPcPaZL3Wmt8ENw2MC
mms1W8yBS1SrSGrrq9Lj5gK1hEi6SH30EiBoI3kIBylNpO32dIIzexasaQFTx5QxSEYM9DApekuy
Q2sTs0HYo75qFo+bpvEw2hrBZm7b5ig9kdyU4TictVTdtSpxN4/PVKbRSCMydcdWU24kW+xLbsZ7
Z571PTT6ZFfS+xwKhNPcYyTBDqzlRjQeSAkL7xFeQl3fWZ4XfkV2QeoEEU+BHPUnnKtqhUzWB+Tq
feQQzrfDxFSUxh2jKoKhF1nm29S+1+ECHFwW2GRZavsorbdixrvt8ygdjH76ZhVzjGQnHAK7NgLV
0UKO0o5QzqZni2+XtIz4WUrvV5azbxM+QeoOzmboI+qcc6TdAKX/NFIwkZ5rXGvLeOVyUoJhk19j
pMvbIBw0ldiT+lEUuyhq3rraEDTAwCnbYyh3zCDmDYlmFXB/MktmNX7JVF9vWIr0RG2jwlmi4rUD
eZBPtpX9TnREDzGuRp171cbacR+Rig5LnjUWnZ+RwISaMbuzYpPumnXkIdxwoUCglzd3StMgd0vt
ma0LpDUB861+01l29zZDlg0m+xnReO4eHL/47uYMdJtE3Oe4QanZZuyAY28DBe4bzp0Mkx0fpaBu
okZKWSysHIxzpglzyVQNTD+y3jrXhKGiNnRr5G1BrSPFSwlcAVBL3gkf+lL/rNKUf67FFGBtNJ1i
ucGuV5zSHpDXxCuszXmg99S0a220Q9ZhfpL92KDFlB3yVSmc6vxHAckYdn4u84DsEXOh4tOKSogc
aOa5h3Stc4chiF4RNGNvw7gY9/GM8jT1TJTppMfkqB2CWkm5cYkAQrk5pjCcsXLMRf4rDMXiUhgQ
eYQoZUQU2wcQS/NqmQz4SV9/f9yVRRRNt0HFZxKXydchtpwxV8H8zakD1H0/YiokVGdtFcC2Atzs
c/Ku7akOarchSjdz1woNOehjrAJeQjf0kVrMlXF5ZG1sIs70m55Inl06YFIYc1DOs6WO7rL0S68r
txE6EsTW2aHylaAMJctoVCH7llWdqtKaaeDXBJzEZABFZGP7WvGDqLvuytijdwUrmHeYMEdsrYyj
eTeIZyB26dbT8lOk+T/H3tSPdpv8spPqByWufRq7xt0T+mrQ5fe2ad1kq7FN4Y5nSgR+bGXvakal
NDkeMwHdZZPjUebrGPLkVOEK6Y1VaTE6bpweAb55sIbBODNu/WGQXcYEz19bk2lue1QDq6RUM+ho
n5CtJGw2Q2x7UAs4WzkewNeKkIVVNZhgjGPvHtpuxM7jFzvEwOHZefdY2a6qNJ4Z9h+J7G5WeQhw
TK+8Q+5U1RenSpBfMt5eza1rPY3j+2JIsO443rz9VECPrEbz6rccNQptb2h441AqoVlpOX6wV1jH
n0gc9GtOw29j+43YlIK13eznA/H0bBki+t4UXvuSSfNFetOu7xvsdhOprhZvFmOKygRaG2X8YkhP
d4my2HW2/ZvfSgJxPmOmVVnxJmoP2KFUUPWltTI7MIJOXNz7Jv0C5kKszUGidhfLU+CLmSYDC4CP
TSvMOuvsoOZedbZ7MrJ0usr9UJbeJVf49arYt/Z6q3Vn4rEuVR9mJy7sIxxn9+4AwybXB/hTYTr6
BS7oEGQNZ+vIvskKEVXSwZhwGh5vq0gQEV5Y56fV4JotiazyyhkgO3uOImKwe5oIYg8w5E03nUaO
4Tb5sU5oM8VlajAPrKn/84sDt/mkcBluUKKenMZ2LnAXuz9OcyX2ATIQiZwPXdRggspBa2keSM7u
20IHgAZZ3j/rS6BT6hmnx4cZOTChpk9hbOhopJdhKVx1z630vSDGe4fR4zNDA7UQQhIaKNWKjHvt
+RHQrloIkd3SdiOqk8bX7OecFWje+K27pqAwiOWbhlNb2WjyPFA72oj/OyGD4/T4U4O3K8QXd/Rt
KbCm1RpZCVVz5oTm7S3DeEqAoT/Tn8Qa0hePeTvUgpSQcZOvYdLvP3A1ZjeeFRz/eoy1uKd4rM0s
cCOzfmoyBVnflEzkB2PkLKrF+YmjfkamC5td6+FKMRgjHdvc8NfKlGgHpZf+nEUKEVQri2caoMbe
mHpmZVKL1qB3k6ZwA7sMv4dM2c4S+ikVqfA3dp96x96hjBjcZlyT+6y9qqz8ykm33wFhA/9eNIeK
WxJlYhVumzqZnoyCsPYoDxNib5vilNF7iKwxe9YqhvY5ngOiT1DZgKM/ebFZPKml6aWN1nUYkbz2
JKDtkj5KXlGZOcdSci1aosevrNLzeaqizzNSLPdFb1z3JW5algSjFDhxHcKTXWnu2MbT+yKtT1An
nAAsU6m0rI0E3dHWbd6rGaNA4uC3qgUpeFpSmLfeC18GKvbAcvx0n8e9tp5Gos3RkR4eP3RqZUEV
+eV6ak0y51rj8rhXJHNCquG74ix8q+scKeHShKxNkZ1mWhkbOzRBzpPhyjk53zfh8DSHW3T1+M9A
sERz1h2NdCSAXHkT52UXIpaNhrXodELT3mYXP3BLN+DSauI5dDmlNY6xsitND4zGt8/NRcpf6RxD
Z1csSwCEsDZpDG+RrKW7lqMXypDEPVVO2MLyOfQw5JDF6Cu6hIvzPUV452XhekSnsok8yTwm4kcy
EsREiOqtded1ryUHin07ZnLftfNVuBhz4zxU0Or7cG2bTXIlTQe1/RL9ZOlpvdE7j3HOrAp7lSTd
eh7C56KnGZkR4rAnWdxnt9XRuM3Gr7Lw61On8nwTLzmz+WBozAKtTZn6xSkfgWrZJpo7lUv39Phg
VwSKzUq9OIPpngaFoG8g0H3/OIB4GuyjCOdF143G0TIAVMw4mSvTidYYBfINYDjWC5NODEr5eVa/
ar9Ej0pGfLk4HJLqI7I68Nb0xrcmOxRiPq9HXb3vaHrAFLC8g+bQ+9FT8FUDuQSBbTnNPkTX3GXd
Fz9v3tpav/QGfrqyuOBMHgh4TaNrURrGxdFwa414PdgyGIROrKBN1nm3WeZQSIiy7V2fyDB3zs4+
s2zHS6xT09ZPbexUCDO6b6iAeL59dRFostdoA+2DY89H1OivYZEFj0Ky6uBB0Vb/xmhrXncdxa1W
VHvPliVuG378boGEgiz7wGr7q2LUF/jdV41Mt1kI98AE/xJGehNMHsedIgdJSRQl4ZaVJtYTSZh7
zCdJ1JFa4FG2QrU/1JoOz18b7rKMk4sTld/iRFOcPP0PZynxsErly1F6LAdQ+Qv7m65GSw5DyC5/
LE+do+gppNTqdmPSbwq5aYtIEAVNO7tnVBOw0HRBzjKO4kOiLksIu3EdE3iS15iBR7DhRuXaFtXU
9Ja2hBgZ5DVjydVfI6eOVl1ddnRoKszfy++fo9uEvH7218Kuv2qDLHcwHSiF8iENDNFybra+TAWH
sKnIocIb/DoQhftRtIipGS9MU2LjkOusy1Tie+yVvUPZZVNU0MhsMzS4ndHVxHDreCja+Cmetioz
cbUJejacBMcb6JlNrbX1LmyFxL84/VamaC6EXaCJ9qrAoNO5GyJSQWOcvkeGjlvbw8BFL4kwDsVC
2PYuSyUxpX1bthsNlTQ9goEgh5BGZZ1Yr0JRzoy1W25SjE/rqHdJtvbI0zLjHWWCwgFD3OaDyZ5M
XNwC1NT9AXFXybsQ0cXkpJMctxYJKgc1WN+8TJ+vrS2ecQ/BcdejL07swLAyfbzXmJU3spLR3u7C
z4ywZeph9iy9aPeQCMO17zRY1xCydiua7eRQpi77rqC95NEZ/o1AujlreaS99Ax3REXY0qOZ0ofN
N8Yez/WYDVu8tkxb53mVFq25nkSZHosvIqYbHvEurayWo5Utqk+rZVZPOGTQW1QXJeaqo9Ogfjbi
eo/vj2rALfV9HIUpRyzjNjV+vBGFx/E/sWFB4x52BW0bYdPfof/eb4sm7vBMqnKrifdMdYAeKtYd
ZbrlfSBUjYiYIycvG+dOOmyJd1ColGkFpYZdblWDZav6YMys3n3pvFasHHPJICoNL9Y0lORXk63i
IbS2ssanzDSwjZqEHbp+qbZlbiwiF8wyifkqa8M/RLZMTmPfNTR6ZnHkPv1GiLqW0AV9dO4t7mvX
bpqrJZPnP2zSc3HDBIpfujLBCichlgjfu7YEuvMiNQtoqzSyKDvos0tp2oNdoMvCaQuDkVqZGAT3
ivlXFH1Nkw7YiA5G17NHOt5zTVas6yf7wbbCI1i0s8fyteIuiV/KCBe/1VgRZQxR7ALt+0s32RWi
YL9CmFLXJ3f54CTuJdcjYiKXQ0tsjnc811rg52gFTG4daXjzQNdIFkFkdCnX7TWnFKvG0hNAve2L
7ODwqUbUwxmMFaZxoX0RVeUSLY/k01iyHarGX9ITm72Uxj0zsphgmd+eRkJr6Q7vVtR6dDNsqqfG
nbfYdBfBaeSeaJPeQmWDjc0w+3SEp+pTHR3nVLzjPsIRU9Up3YMxvHcq+cr+/6NqpP+SsXIxL2nc
jV321T6b7W5N1yZ/FTM8eJkO6zktl/aRb+5q5qar2uJCW3ewvsaz/Jl1FN+cioyjmQIEsNtiBBOH
SM1Hn1V4PUZVaXTs46LY2u3UbNKxKl5nvSDhzSsOUksApIw989+QEWtWV84bR6D94MLPUcNAIk6u
h5e0b+nPmAleBIVTy/fm187j0J/6jA18d9grx/VuMi3e21ohCdHN18b+7DxdbNzI1W9z2px9bJRB
YyboNytkSpg0jbM1yzfhlAsOE83+YCjrZJjVm+5xO/vWzESzh9QejfO3vBEdyP1vVpUJtlRFhnGI
vQbOg7nEKbHsDsUOV0l21HFipPQ1LRMvciUZRzKlPc++fYsEbzV+j/Er4ZW/w2ymHKTrdvaGMdBZ
Sr+VtfmMu8FnqE3aLCSVRXfqa7sE++ltsAeOKM6Zp8O4pInWb8JQZkFccqqdE3xLpP6sozL2nsfI
F2tsiFEwZ14dpOM0oXeNv2lygi8wNHAb8jz7g8o75G5LM45V0pecMEWZeMFIytX3GnLjySd1avP4
W/ZM5qJAFhHYQyCqULIxfFzXM/WE3a+UZ01PfUGRlvbVDpnxLezj4QD9wrwMOemYYlI3nsNkx6O+
Ziym4zh0+rcw/oCQJdemEdqH0KNpQk3Ubhhh1RfbmehT+5zl+xIriht26Ven+pziCK2kVtEED22w
FQlxwKTHgh9Ji/E0KipGrfHulG80YRkBzoDitzCKiMMRMsgf+Z99qvE0urq7Gdvi/EjtnN2JhWsm
nbBdEkBVUVhn3fhtLk6GZaydpZzw/ax/DWXSvnjqK+SiG35XRpssI5sp8X6SlEz3O5m9Fbp4+TKi
kTvRzLlp0/yp+lI+R9aWBj4Z5XajViRJ0WI00t8jC9WmbayP0tRfRST8lQPLK9iMNn6pabHiTBH6
JTlaT3aXBDKP9R0kmqfU6V9sorNIdSq3Qw+3BsE4/SYNF0tnb2LNwMnbU0o0DjW51l0ktS3vZRcY
2h58h3scOx4ftOUn6puEtw2HSmVngQc4c4exqA2HOxxyiQQg5UqG4tMAYs7sYb2MUoQxq8AovSXL
SH+XGkdzhu/eekyX0ONkYJam5QU9cZx6FCRJXr9rdWLyyHB0sTP8xeC0hWrOepGFlzgWiK+XP0WR
dkaM6R+kGDEZAocd9ug7vqnIe1MRXQLHChmJNXHEaJ8Pjz89Pmhzpx8HU9uXqBevUVnE+1HGn3gq
Mh3fSRNf61AdumqYEKgsX4P+HV8V4tWdJIoVt0yXIjlFl6kqF1+HxQns+vigm1YU9Ohx/vgaSbVG
0EqbpDh7TK9YTdIrR//5EAEHysYyvf759cefDBxwnAlascKBryca7ZS+9gBviups+x4VWtX8YiNn
iW2w5XCGzNBhY9dKh1EPeH13HQ09CCEawpuGEHh6LJl+9H18+BOYYMPIGjT1+X7QMsitXklq6Uwq
nOFz+NVB2281Dx+MbqLOQ9Y7nIek3pCX8iwEociTjecMshhka/p99OJvBe/sWmMR7Lz8mpR0yKxQ
vCsqryWz7K3S69+lSr5YKt5T+YP2pjXZ+JCto4ZWjpysXWsltN9b+2SMjFYKS+LNkoA1CsbT6rMs
vwsxfBgM//qoNfaq2RGUtk5x8eSGw1gNDkkbibNPquqW2o5TmyBPkGi35445auaQMRv5mC9nOmcr
gyrOXZBLAp2GBjQsdiBIZPpHOfodztDe+OEyL6KSso+VGt1t2ehMbYYI71OaXS2z9Nb2ICCa9fnC
AnTgGOIPXI3D3rYrwn9bcpJt8X028uPk4gOfDVANsefec0Ic2YrbqzMPAWUrBPVVq9Nbw9DIOBps
AWm8eMWWTnTs9PeQljjElhBeBQwQbT/mY/zVcmoX3QrnA6KK9/CG6OPJnFh0XhANw/fFVKhPZbeA
30D2YN9b0t+9jtfU86Uq7PYZECRCqX/kg0M6nQPabJhLCQAMxJO75TqcjWVkkCim2+j/yEa/WEVV
vBykK7Ei/MZYYyWgbRMwteI8XLggevqO0nf5KVrrk5DEN855ZGkPzosPtzaZk8/RgD+0PBctBIg0
QU9o1+7POWnsVQWodRd76jmvs2tVhHdmx83alIiT9WxsAtGGJ9NyeQoiijPbm9bIb6Zt0xA8x5jI
dyUtnpi0Fzd2fvnZZ9a7TE0hHtCnw2NA7zjZOJXYFxEoIyssd6Iu5XpSXbXVe0m0bPGihqZba31z
MtPJX3WY/am77P9i78x240a6Lf0u554HJIPBAeg+FzlPSqUGy8MNYZdtzlNwCJJP3x+zfvSpkv8u
49w3DAiSbCtTmWTEjr3X+tZLbBPxZ7nkMdQpanHbJKlbqo92lUEv1NALjOaH9MwDZfvOzkyAnF12
ZIWnGR/vSHPlHSjxWxdz82wr2eyKWe78kEGSMLynwNNMFCKvpv/braIhInasjL9bo7j1iu6jE5JP
X8boxWWH8Cr54WHfhojfkxve+jsPOlEfIDnvQrNjk1R7W5aPLQ0e4WJBye9q7cz8wlDyM69rUj8K
WGMo3Lmoqs6nnAfRiZ1py9SaPaaijVK3DoIH/NGVwfuzeBa25P4wGsCOG3ftgTNnyZRNMoSpadpn
0NXmUh8qowL7OaW31l3OpJm01nUTBBs6aGw4dqUh/bTqxbUpm4nSKlOn2w6E/WUmDvmy7dF8FwiT
crZDDW+QUzmUiJGtIvKaC2jvbNvMxIRiMoGXsy4al9xLLucEedM29eu1RYA7yHVnHcocIJ8R4KFd
kkYXq1Y0lMzKSvpbgSWujEPxFFpzs9IuzigdmN+6HPKn1VDaZypnIGxieaq/IzUXGK9p2s8utvUi
/FAF9iEv6KUoSyHzH9KXnmjzldoVlfMHZDOmK9NXlE1fM1Y0jA8NHgwENXmr3J0OzS/NRMuHDsaq
GcVbr/FCeK9Fb3W7udyRwjQePK97qApGtZATHgRA93Vpkfm21JuOlt0xcQfA9BTxpq8znDBfFJIX
cA6xz8vTvkw6iXA3o6SsiogEZN5UF+6ZA4+Wg93HNM2+oVgGnMRiXKppGyQ63pt+8DqN+AjDzzYr
0aZjHLXzR+fZpF0f+zSXHZ+Tb5J9ArMVg6O2/6ir6K3nrksDrIppNlKoV/OXIih+eENb7+vqHA4k
qNXqc+H2i391YNQwXyolaJ3GNs0INW76opO7wRhuFtFoHOPD5AHLzrcihLyWQ1zj8FFd6Jd+Rx3w
JaoGfcTl/3OYgx9QAqxtkxs7rXzzd5r1X8Vpnif4Q3ZXEEAXfKcVb6pC+GkOoLDPsk0y+R9rt+6I
cUB6FetI7G0Rl7QlbIe1P9ySwaWZEz5kHPQ3PRCzrZO5LWJJN95HVEf/rJ2zIBX/XTzreJ6U6Hpd
RL4I2hfB/V/C6pxwjr2YWQK5wb44qqX95QZJt/NiZ0uLnn5+HjxA7UuWjla+HvwYa0SyLlwGs4ZF
XabnkCNKYV26HiWqPT3/5gm+yzC0fZ4gEYruwr9jKTTfSftwybh9G0ThyeGYBylMUU2UMabOxNhj
y8Po28L8GUMmjiba/w2+ZGGL6vrPT+MXjTHPwjNNi/fREn5AANvfXiYLZ7kRIT08oaZhSDFn6ypx
N1Uhv1QuRSewULbEGDFJlee/kTcuP/ovfhFeALC5Pu+MT5AjYunl8vrLO9REgVejDnZPYhlJt4wL
0yTxt1IHJJ4uvzFIE41CpvpdguV7tf/yyBaeD4sr18Sa67+LibP8Kq3KvJCMoJLmEdnXqdMGYRqt
dcDsvZ90wbLVAoqd/Z+VN6uN79yme7VX9AuQI/lZwBuDBTzQfytHnCJzf85TYIgSWk/hUsSjdfid
PPW9N2N52gJGmO/ZwuGSeS9PnQpaPgGV8Un0iv6KgdVxadNUDB02mXCGm7AgGit1QKDnzILcD3vO
LwhwFQrQYdqhSky1XV2ijJm70XWIrtvpkNnqqe7q7tyb9bZX6Pc8YeyZGyMin78X2ocO30LObBhN
rAoEF5fajtHKee6aVnSKeiK194ymHyi8rdf/6dXpS2y+aPWwZDBkfPdGVaXTmLzS7qmnb0zUc8CW
JojpG/pPraASTBQNYMtLPyo3M3f//Ni/rm48tmfhMnSZfSIJ/vvlmRMCi/odZJoF6KAEAb5DpNlv
aw+T9tI2/edH+3W58iUkPl9KN4CM/n4tdSHQNKglAbTZxg9d1R/QeIM0oLufWcXPsQ5//PPj2cvy
8u7uk4EjFs8TlxU9gb//ellTNHQ+KnkCnOttEwzqlMR7q3XwfvdLs2MZESQVbf/IeK5rVSLzEuy2
lU8TkGYWAwnPOYqohgCzqMnqAK6N4FQFoMaopLNbQApzF8nHqG1O1NDBb5YP+9cF1HflsohyEhN8
9u4NAjMUTjp3yQJKDY/cL9r3aatuVu9Hp9ELxoNlGZ8EgzAXe9wZQRUUsQKvJ3YjRsQ+CpG63Lch
GJjcmQLGGe6Db9RvdlJH5DV/CGUz7//5Rf91sSU/NWC0y8vOfv/+NQ9snZgzdqITrQYa/JJph8S5
fUABeLTCytqUi9GBVnhUmOd/fmhr2e/evd9cyR7uLtZax32/H3o0b3nswj6Ni3ugKSFYw+MJ6Plm
Z0swzQ/VMD1YnV+vnLRj1rVoatUIdQeN3/Cbq/295W5ZyjDIsAw7SxyuXKJJ/7r2A5woRRy41il3
G9arRT00L5qfG9cfOd/1B07l3HDUh4YH7eufXwvv11s7wKUjEdR5DGx+XVaYdflmGZun2jQ/0xOs
UY6I6ZP094XIn+eEEbSQZIIW4TLCMdMILXLEkCR2v3iJfQiJ+Pim4BnMfSUfB4FXM8LlSAQ2AYfw
IVxwCQmDy8fRsW5zTIlRh84pCnrrnA3El0kJMceGotPJ0l24azMH/866RuBwBH2WFYYRuSsaxe43
gdElxiTYpE7xPIAS6kFZnxlKLEuDnGyIOaxgB6dGNWtNUD7c2Eb61VKmB8piL7PKL6kZPduz3+7S
gEGhtsJD1K1JjLA2iQfAE1Ksu9djUxNxD55cDNOXkbwoI0WVZBTZM6Y8yAxJdmkHPTMXCxh2tpyo
0t6cVw5Uiwukw5cuym59S34MiH/rN5fLv9mwCXblyBqw7XGAuC9mfykVyoTT4wTx/RRpWGrksOxR
GnxL49Z/GjrzjIv0rDLYY31qcZBpZUdQWvnaj6E8mrNiuEwLNsIz3dk9lChL0ydAy8iwpFZHTNgf
5IxPF4eC/ZsnLn+94wPTY5WlPAYCifH879d5lA/IVqgBT3eZqERjMhvTT/yt8ltRqC++MZHpJ72H
DMws1qecmXTZ37oA7iKnB+sVCU1B/cWalZiXMCfUNnAF6kGSzhl2imMWVfQV07eIadV2YMq3B7GN
5ahm1tAy1rKCTyLVyOsto3DOAmz7Got4dLLG+navrDrO/ZfihliBhTEY7W1uL7ZyZstnIiGeRoNZ
SK7+UCGiZ2iPCZNClsxDQwdP6SnYGV98QZ6SLBIBYpVp2Ux1L3iFHwvIPCuFG+xQdei8pK0///Nt
/G/sOoQNS9xxLKjcxPa7LcwkjmImMVuecv+Aiz++tl7XbJGz4S8KcrGKumKiEcdIMKscwhMbsn7H
GFFEFtTRXmW/Wd2tX7ZUV/DqOxYWItY25/3zaZKWwaWa5hNvrz560Nhwmm5H0L9XAGzI/p+yriRz
pEb3OJr1Lp5Rqpceg7ckrtpLn1jx5jcv0bKO/m3V5yktAemmC7CVSurdS+TPNppsmocE4CUCmam7
okfPwJB5QxZbtGfIbmPKaU4P9Puno5t32NgH+ywsT/yZvP23tOa/+sPfB77YuJs5I/oOKdJL8Srf
rfkF7hwM7SSVyAh/MDVCeWy7Zp8wBiTdljcttAk/iJh7bjrXsDZez3MzdP0YZQRDTE1xY64f8n96
Z9Nw2uUwmaRn3P5ffvOi/bo7uRQUy6EEcxMHhPdHs1zEyYhDXp8MBZUR76R5LCLzgjqWNBnGjgca
sKDg0Pw/hgsOIdg3Fbc2cebxxUiexYwJRXvyQxwtUFfI3iul/OKST3BadyNC3+e6GQtIYPaVbPT6
hRWiIMEGm3Gl663dswxXWQsv08nUdq6Cz2HZ/TBn5J/VJMKdYXYFOqu6DDbEqaDaTuH63YXVcbPw
03yJstBtYZZ2P5zWk0fZCJA9E/Tyzm5gPmAWOsuY1jbKtJ3T+x6gDygGg+WVB5oFAnmQG+xmUHab
Pp2nR+5pQsdnfaI3GiJvNPx15Uh4loKx8P1D3U3dbpgqZ38/gFQM9FC/iu4y45bEHVLiVp+QIAxb
qFX2B2uinE+z6ENh15/zliNulORbgLqkDYT+T2WiBxnE7K/pvTxEsSTQo++Dx/simtI0PJv+8DI1
sA2qGW+EsdUorS6JZTy3wHX3EVm2BazKh6j+yMA/xXMAe9xV0+F+kk5C9XMsUbCnARkFNTsBAOHI
ulp5wh5XhIfWkeNvao5fDruutDjp4zcOQID+cthNShwyqLnaE0BqTmtqfa+ha1iyeIB3hI4wF5n+
53e/tLjt8fMzpPDE+3qzi0y7G8YY8H+WdTujch7yfgjOKYEJx3Rwk83si33XJXRpUGUVmHn+1CtI
2LGXf76p7HcHHIcy3fNtdkLMYHKJg//7Tlhi/bAaJR1G08YrDNCS1AgAg4akYYvsd499wzm6cfhg
OD0EffwaM8zAo6y8AFK3sYuVZlQGU4BY228UIjSO4Y3UCB1Ho6B2Chjlz/GTYPwHwRju4Ax7X2bt
thpH+3crvf++veTwuwCQgdcgGU9xRl2spH+pSJycSaWDaPsUjw30fiO2TnMhzVPRpvS1719jWbRO
988yoCJtPQF3WLJWU9g8tL6XT/0QydMq9wtgXMJ4G8dsPt0/JFTxSNxHCk8FqnP5vjQqmoe0Log1
7eaTPWYMFLruIBDCMQQhpSfLMFA89vD7m5lhSuqKUyJTo4DlOf7fT02UKUZE4xnnuDgRfzJtQY79
LAJAc0lFEoBsyZZSxYIeKcYKBk04IFvKRXFwZHZIjdo4DalD2jVy7dCv+bWBkqy65dMJsxADiVO5
fLh/FrQJB0qzNPmIO5liVZhPRIxgllHpSwcoATV2Ex04i+aH0XX2Noz0ohnjl6Zn02IVQzHXvBYg
X2RDHisjq3nvxR/igvwRr8HOxiwBvbjhgjJU8evdmfmn/Qq9IJY7aNlyxA/UT4xl6txpbkby1erU
KRRFc52dmAJcJeNOYNNamW0VgQvNoKOjJbEZbjyn1mC9ljGMMrQsWzAtjApyBqwWmIxzgCdon7NK
r6fC9y8e8Q30nsNdTWjQvTyDS3lzUnI86oVvnTtdfFjoa/dnyQz8oWT2fuwTlaxNr5QvXWYnmyDj
auD4wmQeidAGDGF3MUTVX8COog92QfQNtjOvVbeQocvhFoaN+ZpGZrCP0A4rJwhf8Pyvs2ahK0IL
YV9qawBKYIlQ+zkPgPvzR4L/fNB5KLBc7brHu12HbctYRZrRlaEIh8y7Env7hF0et9aBazBajWWM
eFUY5T4mVXcVtRynAxlVu7b9A+/soYOm9aohea2yJoIk39GSnypZXFC5LGonAjgylGcRPop9h8h1
j3PLWiUd5yfCxZg9hu4rgjF7m6Ku2VcFfkiSfbFbJgbzn+iNHtEjVivaUJZz8EmrPNqFc4g47KNR
n+1tF6rTlOg1o4+sbKxPZSHfnLL45LcRwtI+xleKK/5o92pnDJ48iMjCyheRGmdi8a9jXH1qsD8i
nKV2Bv641Qp0HmwlzYOmvRpvPM1V52KP/7NDaUK49X31XDWo1DGSPd+NqdMiyx2b4NVG38UQhl4m
VB6YaWP/WFnwfksjLQkIQF415MlHlLDNfvC5jO7uYlDJ3c0ZmDAZiZv8oeKvZjS7pJ5ZS/4c+r7J
JDi4TCHj2dx14Ns8rtfZfppRxrxqNOKrDFYN4iS+zBvAeHFjsdqaLroRugterxG1xGK8AadmCDKk
7a5IfCDgjUnAlFEeBPRx5sWYF0cMf1swhjEu7FA8oxfg4Wf1Mtk5AFRpbsnZwezl+iTpsPOufRIS
guroTG79ApkhWteq6RmewGsTMxPWEpbXYcB6u4Hbm5tmsEVAkB+cqCL1T0fL1jtFiG1NJJAqvtAs
iY9OyirUmtwQpeiNnRJZu+lQjWwGBlgPrt3SzPGon7TPhu8xoQ4qgUIPZ8FZgyD+UcOrO6Ptqy9m
kizKFAwnOcLKS1A+cVLpLrR68y0NSCJdvFTs/MoBUWlU0dEfWqpMN2peqWsB5pfOExUTlpWgfSi7
3gLnCL8qa54x7kC9Uz1rTNvO+WboIGyGzqjP/P7xyS2hIJk+YXKynG4oqGKugHk1aA+OqhP7N0iV
1mPNzdRwnF1HiDFPCT74pYGrT0NjXOAPZSTvQKQyP1X1SE+u1K8ZlEl2ymnadHX0iIDYf8myP9gY
mLC2wj91BaceTpJNZGPbRMwL6B6TxRAOCKFuwWi1r7TlrZ3ZTGKdxWV+GkE2FuNpyhIPa0n3NZ9K
tU8KkmWiOiMFEFnSmbjm55ZwK17Sr3EfHQN8MqcMWvN+Qvy+Sxhrr0j1ilZSDcWHIvvQtwJulR2d
E9TkB0BdJ6aM6dmQbHEqgNcblzW6Rs+hrKxZUp6NLNrVBvqPJQKx6kxvNypT7cMsfXJKWn1dzY1f
1aWzMUw8aT0K82NSlOYxmooPbPksVGhUebVNGn1B22NIQt+2piYOsCCNw4a4tXQfQTYeo4r4H6ap
aY2KyPHbc40Hl/SDYG80NXezKa9BKn5mkbuZBHE76AKCbShHuU1QTZUR8+4sVdV5KiiXGzJUSudL
2EwQwXpp7zpfUjfn2SOqe96GtDZJ/JEOE2CN88vYRzlGAdxi85WRJI02E3a4hZt4gfEaW1wxBSnS
JBjmAZAyZT7YvSmuHFvQqsGnedRK4ORH1oo2ySbjgJ49cfVqU3m2f0FA12+rJZsH6ZYJYpiXvsun
XdVk41ESZ7Dulx/NUDhZEwyBaa8afG6O8UWzCm0JiEGRW6mXxo5S0oT6EfHEzZEChBlLZeG1JYSx
qtzrodPrWbkYToYMi0/Y++smNK0tr2S6lZ7ESzm1i2UkuXSJRpU3j+lXM3hzs6uT9N5nF95GK5sc
vxbZ8emohxdUarDu6RiD82fMEsuvheeiKkzz+BgY3bYJDeehKJ2J/Ep140j53U6agw/3GeT0xqGU
4mA0fkfOgfuwaJ+gPkFbrix5cHrvSlLM1abH/WhDo5scQKF5lF/s1gwOhDWY61kgtY2wJ8Ih09ae
Em3bJ7N7aDFPEDdCfmbqcOqInWTtTrQZupYgtcJ0j0VGgGXVOC/3sUzfiYw0UkXOQFp+ESYKjm5w
L13ZnB2uGZZWAcwmu1Spo4521jNODslbZAVwEObp8SB4FKuo9dktq30SxdZFDi5w2vx706XBNUQW
JGjw7LtZ3ZpRZPwaYBWrcO5PiRVu4vlcknV9RV+GpNipjSOTZyAvJkF0GS9HAqSBVhAEgSl9rgI/
fpDYJ6zJ8i+Ncjf+LORGhfrr3VneEVHjN7DY1dxeGr/zVzKAIBN03fo+DOlqYaz6Ids0DRDGEWnr
lmBSst1pRG+Z56NpJRcBGH688QvrqaY7kvZ/mHJHqsSTo8LgmKApWcVhDQfPxHDvQJJduTXWd71Y
GHGI4hNWgkFd/A1p8XioO3FD0VpuphT6bej24YlDHjp5rNFrawm+C7Fn7hNbfk1CIR7kTFgqfvmj
bebQlDX5HMKHYFhgXvDw+iRm2Z2V574ES+KBkxqnsIC87VacQLNav5SiNc+9E20Yok7rbnJKmsXt
wcL2a1OaP9Pbey0m2zznM3oVHZJrm+SS8fYwbCdPxFfkJDs9Y28GUOJdrL7DeKKH5ET/kaCXjtWX
tmDBgVneXCN5YxlXJ03z6HFmMxbIW48kg7GAdNm1n2XwSOvETRBQJkwEYWIw9mva4Qvdv/rJfboD
TqLMG2/3OhTR9C4PBBGFsS9YxpF0G02ntgZ3/sZQMzGsHrm1qufinEm4cLr+iMij3UTCH56MQB/N
MTIfut5oUcJLKEPSzfZl7D2mpqP2RpFjmpkR3sEsQKjSJt+8IZuPo+5xrAbFs7IyNrTCeDEjp96n
ggw/z0kRn0iNGTwJj8HY1M/lDCjBMtxl54wOYc1jjUP2cRDtS1OMb66lw2e6Reih6sx+HDBZ0x4C
MDOlLWI+MkQObcapBW8T1rxhJjvbnB/tHvCAKrTxZRL5I06k3jW8n2Gc8tsq8yvnYWOj7O6SkEOY
NjNd0C6zjiqDgG86XBvA26DeGse2xnk0uK2+CPyhB7fxv0EHsHGOnZuOKdkcTsUpq4iMc2QgMG5A
d6pbwWGpBU6AeJRxKuaildtM+gTH50MjbaJB6/IJNXZ1TGJ/ZBTQP/mi8L5qbrBgxhbU5215ihBH
PtekfClWk2MCrn81jn2KQT1c9gyOWmMRn1Lnk9sY1IMl6Z6ruq2tTYdk7dTWTXKMi+kWNTMBnc4c
fgKAvIpHl4iKdLhFg8M9l7bi6s3sygrp95TE9i0UzmMgRzwgWuQXqKlQO/Lg1Rd4HJH3PfSNA1J/
Uk+yrdunYUAROdQz5F3OD/frVqMJX2sFw6UF97zvPTE+j1pZ17QXwRu7T7CVE3p4jD67qQZIMKCP
3YDxJXtVT8fZ4JzHCfvNCbRzNgoTg6Vpl3vemY+jKiUzOlbbMAW0H6AOLVURPS1ImVohjp8gxwNo
EuMLwG/WkGw4uDnGbtqG/kvufw5nCQDFCl40+JU/uSLc1gpGesK2vowLehvbE1cb5sUqZIxIvkPc
OvU2JYluReMMzVU5HguzY59UDoiaYRjBAQzbqqceyBsB4CLPZqK5NHSDvCJME84FfAgbAVJd/qSV
EWyZqtjrVhX92rDH6WhauCLCUYpdikjvQUALRMyTnQuGTcfO6y72GDenkSGLL9WNH4f4N52QMGeE
LncBUo3R7AwY0hMU7dB8KZkBnCca0vf21tzGf5QDM9wA5+uq6MP0gsWapdl2XxnBv+pyuioDV5dD
BTeVbYrjUWIUbWNSnRVeT2tv5KTpdAvLqE3lGznNJM+1ebsNF1cTVv32sW4IpS6jAJ+V5Z9ZSIY9
/mof3CmqzqRvv9pdL0CSkRo05ih3wCQua1g5GR9M5MuR5GTgTibpNfaVYdn4OZdYUKZdkecupe24
dUONvD0iHww7RnvVXZedrC48FSQ5nP0m+xZ1jbHPoxFHh8MUrBLMw+6IpA797BbZVrwiAWKd0IK6
wsTZlbJVT6RxIZdIAbjGwUSpjS7LTwYw+wXeT5u5i5uM+QZASnceok6cikTSMKtkf6IcTi6yONch
NPYRzPwOEwDgR0YlSMDBnLgMWWXMa1iiolrTt8BuNupj7yn3kITjNUJweQBi/NNTk3woTP8y+fgi
WgdPCnEZ+hAjy9yYhvjioDjeupwoODQN83rg9Tt46k37LA22YFvvtX6+g6CojUxu/GBlQWa7YyaQ
mlvXcAJL2cTqwZD9a4Nqcd12RBrUxARyYE/67RBZ+QMt5FCTHqflCJ8TWW8NAqxHWbdF8ZtB1XLV
2UvtR0v77TPncy7PxSBbJCRCFSc/C5xHfLmkx+UjolsnutG/3wxp0Gy9KDI3nYescjLi5qKaul/n
qnm06n762O/QlK9qM1KPLUJ0B9eaN8zt1evlORpi3nnwELtQVl+04h/erYdSz+Vm7MvHDKvQxopQ
Xza4KlaZ3701vXgdsCFjM5qAnTjkAoRgwmAQrVn5vxVGjActt5sHzWMeAy3fjCr4Qq2yahw/32Or
pcylqbHPVYmBJk8fmpaIleWUqcrpz0ZpXrviWHrWrrUYvc6SvctcupbBkF8bO6bg7fOXUPywgHFh
D28myip5MJvK/uiHX6EofotGPDOOp8NtbBMlkVsc+0db+FtsltYmbLtoh7PtEOGOyWbyIkD1k7kV
xA84B787PYUcgHO0wlYjwfviCEIwjVvNfs0ELTHL6t3v89olg2sW0UMVl5x2fOs1yN1VG7mfxSCH
RzvJj8r08nPaFM/kiiwYfgfuSzg+6ckxUGDBuu8yIgDbpPaPSWefW5LBt60W8utgJZKUWHl0s1I8
cha9cMlXbjsemVPZGyPBY3yv4CpWVythepGgOuZXChC0AWH0hhJNSRftZ9P7GVv0o3BlYvTukQXo
iXu1RbEae5xfK82yE7TiU8u1voqjqTuKeRhxVhnlNjCnLcsEMRadPtsTI9DBaq5/giAXARnwp3GT
hiYZUYKuxJg6IK2BGe/CiWtz6NEZl6QHUmoROJG+BO5ir2wRDqL2JQbNMTbo3+q1IPWZyjl0Mcyk
D7jG9CoK5xL0DhaheR5/eC5wvtlMAzqCY7x4BZcFvf1ep4k6wBLBej7M34w9XB4cP8FV270+udrW
61EQ4HfHd0EVgJ00ItuPbLKKtE2z9i6aZFCcnVyal6tMAnSR0bh3PLC0Icc6v6zbvaMpu4Oc4xRb
kDug5y0xlq+6IdvaUVWehi772ndu8kAp36yUK9i7qJuOcdU96S4QR9F6bCmTeW+a0slbvmeq6WIV
VrQRshx2kR4+a0d1O02Q+DrLXHqfnqe2ga856I2LRaXTS1xfS3jBsuP3HSSJqhp2itNWI/CFcU1i
QwVqN+aF/uS29jEhWWfwzCsmWlOO9bEcGZlNAIeArqyBm443JJ7g0RWTUlJex94Wx5BFtvfd9jyb
5tMMiPiqFYCQHj701taae4eDqL8cdvIu/KY01ARf9VzNDZANX7akowea6AvQX+vZd/fk/6ZnE28e
xyiNnB7sMPMTcayxB61miBmHcMZYZYXNF/4O84vdb7sksS6tbq62Ht2jMWEAp5d+C07V4xpii0u3
qKY7hdPlmGZmu2mt2t/YbvtS53b7nKvUORZORyvRKG7q6mrpPMlsyWSp/jD93N/Wg9PsfcQJNCr8
fkfH13pt2KqOQOfHSlW3JbQX2BxuvpANAYP5EUnz9LwkR7jZ5C/6jeQBUH3jy7Pb59aG5ePmuRO4
AN0QF5yyRBMU5V6oRIfpkR7yRigYHim00yc0qwzpGndaSVe33I3Z9ChwuWEcJu4dH6R4MnwWW8du
/UMIZGZd9zgaOStLRhHLldtAhcHq2xMr2QHokmXEILx11hVbLj5sHW+L0fZ2mdWzrxk27eogcT/r
6TuBrZDr6pAjpj3mV6JHvoZB+aWXNE2m/LUtbPuDDYj5vrWB9ajPthy+c+YnW7XEQyJQ/z6yW20c
1y4vLaCSHele9oq2NkyFyHlWUm5nFs6XisVoiv2TpGjaxaPzrW6m5A29wSffIlnaC9QPSb8zyj74
pS8uPYGcDw4LsoWm7GL3jA982i0HWc4/dFLFWBvIbETF7byF4WdORK8FHaPnKiLcIomzx46IWCYZ
ybSb4xiDqU7IIozAs5a00w1SbV9UbXL7dJPE4930qzDUEuQdPamYOOUnPF5vNiXQg6gvhp2YewIG
yv40xRnZWk1DoFHfbppMNZ/9xYoQ6np8bJrKfNJW+Qk/XX2bqvZnuSC9bZ3m+0wb3sd5IgiKdcm4
VhPej0zPzs7m6HVoe/ICKmG012i89VCQyHzJw43wUkTBtNjWEEhYq9wFVCC7Jrso1NOnMJlpAE72
acYig58HmSzJ1Q6NroA4rtguX3Q6fgwrMuNJHW8voaXPYmmNuBOZJQOe301REbuFjm662ixlG2Mk
ECHopw8Z+Yu3YeIHrxyeWtNoqt28YwjdN8NLjGXzQDoZN8fyJREw/YsZHB03J8yP2JXKq6wPERxy
zyaaSzFdIYWH3GlVWd0HrymOFP6bwcXtvtqGeJW5HiHUgIo0vlr19FkDPXmLA2zgfkBwCVlBeZdd
ihkZWUBGm9dBn+IU77vduYp74MM8Ng6Qe94r2ejFBL4OEv/+mT8/ftyG1bDC/84f9ustWss9vJAz
OUI3/zX/6H6nG2zXq1avtMDgD8mFsdGmo4JINoTbYtHZBqzC0AGmA3hjddH+Y6Jf0LHXsIrVBtXs
3tlst9ft9fMVZ9nqq7+y1uFq3I5b8slOzTG5Jbfhzf8kfoK9oeolJQ9X8gJV5QDGGvDcEFAnGX1s
s2LnfyPsujyYx/xM+OnNfm0/K0Tr+EzwRHmwn9Y0rsN2gxPM6Ha93tPLx72KEgQHiXkl0Xpayzp+
jXtg8gDRlmDCCci8Xx8AIQ77MO0drPgqWKdiMo7Edl+x3VVXv48/66oYuVFdYnZy8S2jEFhRzhqg
QTPvEJXVJc+GJcUMGEA/GtUDqVPJrdfm2xyVu1YP+Uc+SVEmVRE1ZpJ/pJO8lgoJQibjBm+543wU
JL/Hc0q5SXiKwPBR8iRePqot0YFwWHe3Tm9wZJ5uGeCq8OXmPeGmbGrtbmQ7Naf7h8apm1MD7vPP
L704pY9Y4/oh81GdPKhtRH216nT/8v5Z1qJW6IviYjFOOzH5uhjxpaBzu2vssToFtVsxL+ezd18q
piOHWQ6blHivU1V4kDziqOGjxbxsN+b+8/1v5pCAyEQqOsRWUZ7CVFw8BoS7+1+G1VCemiGqTssz
0No2/vL9uiQC1MGDU2qrON0/RGlYcHPz4b+/d/8MrM2y7LNnQ+5nh+QxCT/2wD2Gzby+P3WZ1Jwr
memuI6vGhtPXp7AlSWDqctWezdomuwe82yzlv356u4Tn3H/6u++lDQAnMrPUmjnph7ls4p3ybIxM
bZx0GzY0iFBGU544+ZSnFltnXqbzHh2jzdJjk0YgGVTbufnXD/fvRR4JkgW9RmN51e8fmMfSO02C
jI+jO4K7MZBICJNVf5BE+FAHVadseSDNeP9P7eD/J/v/juyPUAwZ5f+b7H/98U19bbOvfyP7//mf
/kX2D+R/Cgt1r/wLvv9fZH/osv9pMnVwBToUJDE2Qp2yUl38v//DEf9pmph8zUXGt6SY8Fdt1d//
yvyP//pff1O6te++/pvyzfbe6UBN35EEGBFf5pmLVN15p37JGVwCHI6HSzk43TjFjEjUw/3y/nc3
1P/8e/d7M/ATZvz/fXP+ux+jnNgAYEWTytlY0I9293+EXsv91/8E4JHCcEugExZHFeZPYa7pZxEt
uvZsvaexvso6rV5j/Vb9H/bOZElSJOvSr9IvQAkzytbm0edwj4gNEiOzgoIyPv3/QWRVVueiW3rf
izTBPN093MwA1XvvOd8RlX1m+IYJ1uHHkWl+KQ37zO+q8ckW3QX11kd5cQmdARCoN+63rqNWq2hf
egCScR33FELsQNl7HIewfotE8pk9ZE6/lha74XzSHZOVVnVPXi2IFKlETEOxmi6R7O9FxuIlm3NR
NP49zBoY42GGpWcg5MxpEAxFxmKoNvcWYW0bc6L1EJfv5DZ8GwbApW40RiAV5baeMOt7Jl2l3DZw
4S1lv6aD3FHcTZ3z09I0y4aeSBgc5p1DHeGOBEObcXUPMX5v0ZZqIpiD7tGsAIrqFNUiWeJbl0DG
bWaRtNseggx6VJbTJtS1fAf2d2p9rzu7Rv97gG29iwf5mqPM2aByAz2RF+UBDTMtYQkRpHiP+aD2
AVNWKGK7ykFoAUKJCMMTO5XaMzxu0vJB9gWpjnTIJK2qo5x+RskQIgbE+uxS7h5mL74FnngP4zLc
Vj7g2755k77/U8chHTXT1AtmdtwOVfHUJCo5ktE0l9jUGyf86DPrdfYrj/5xfWyD8nmuxZce1QMw
0nwBry7ezq4HFtYECXVbex6x+omMklLl4cYJnR99qtARjZwHqeV+JV0l37E9hRHpv5tEGxGca/ob
12wQMwUD292g2maEzhhBLDcwUqLGvLUFecgM30qqD2BydD5zOMcjLltlht963+LF14lNUV9tmprQ
asv8UfU95CMPHwG298Is610KBGJqcgUapCipiPj4rLxBA1fkfHpV/QhsHYijyAxO6UTtU5/5yij9
C+vyNXBKUHcaiWQ6kHA1wKFmNPMuYRrQMq7VYdkmL+Kfs186+1Yh2VJY6e3ZexkZrW1iwrHsInGJ
75q4BEjwqOEvbf0AXvIE6B/RT6S2pW9me9NOHsp48WkUcCf9rNvyp1LgqOB70ZTfiYvcVa5iG+kG
L5kufpmmQQnunTtJsrfvTfXFcL/JYAaG3tKk6QGl0OU6twAzsn6MoGU8u71jw/GtdiOr2LPFXs6O
i695ku9Na/w+F/0X5G3NycvnirmI/CaYFdIzdKGKO59EvQxbKGE2Bt6lfaavxhJKUr8u91eCRl1m
lA1tt17eQ8U8U3ewLSJixIzBNY9yjOqrjtLfWMdeuD1SjoEeqbq4AosPc9X3sWAmdrUhNohOni3r
N4Yy0ckwPXTV7Hr+PATEQZXuR1oCQshSG3w4wy9t4JeIoJZ4LbUzhiDSkuxjhnHvKcj744AnEZu6
eZ3TEKlb7F7A5gBLykbGD7ATsave4fy96bL7kXF1ucZMIjWfmAW6EFpCV5LTbblXZeyR+n54s+43
swYXlamhgF1bXIuSFMf0Es92dyBh0NsAtZluQJSOvJafMyOXOyFvD2MacWrYClMH1mvaHKqIUwig
bXAKFjx3kH+aDKzZmN4pH0MPeYv4HihzuDXeaRR5djIjuN6ZL16qVBSHuLARFqpgj5UB2r/zaNJ6
BxQOERz92bQ3PDpXIH+nZwgi8jFS3hZ7VG0Stezb2Rc37C9l7ZSoS6aJPhhAWurQbeLWA7Qh7NgC
GJ01/6pLjzKLPX47BqSjuy7E5XHbdne2zZlqHNCFeb2r6Zluk9J7Ii+3s0Bmpo1F8OiAmQjPe/kA
nevF8rutmoRDeAUyx2Y2vncAujdzbYH/xSTFhjJNd3ZP7FstwicJKo7IkktB/juxKnSBAYBgbQBl
k4wlHXHylzeJebBneF9OR2zclEWH5dLCoAm52fOnfZ79tEvzHKFEbWYwWJYPF6erjF9q6D9zQ+Kr
2Hfw6kB/r37W1fDIYnBr4kXhlHDTTdziOTQLvY+rW5iBsm2G36kNbUaWza+ExiZSSNAKtv49RVN3
afPkLdNtfeoZt1dWPB+0r39nox63hgCVhlfrlnr1Z8kQOA8YmAFt6nBSWJzlbGb3BnLoWZeAthNv
wxgrRv/en0iJ25SGosEbery7hfdI29nHtARdYxqT6p641nfoSS90NW46HrpzAtWSTuFBxzGJO3bx
bmnXukgCI46aLAKst9OTiOQnZTKjjGjWE4ahNt7s2wfgnhT0NZCaIbprBbSelqyIhp2Te+O+0jA/
ovJXmMp2lytj4b9SMs/uNcScsgdh80UPuQngzvkWQfFyO353HHS/KZqDje1C2df+fJvb9Hkq35EJ
WRcWoMBdSlGziPf55P/2ijE4kJa0oZjqd1GCdFt7wQu/ks4r2J1kMLMnBvicnXZ8ywcEU32XUFaE
zAPKJDy5OdV0ZR/5ZmIclZquQr8MNbuMCnRFX5NJjGSyoPcMKFp1RPClVf+AZrQlLsH6pWBohy7x
CoNffy6Vx0wwk79DUiTawaRPyJaO5r8iqhXwXd+2064t++E64aQxm4DZIDIVdheNgL1QEtZuFTvB
sB5Ru/MWl+k1xcVzSAEqbLx0b/MHo1Xqn9hHthtvhHAcShK/HW7H+zYdTlqM3yIdjXSe2uDQO8Ov
GK5xFZxamYe7aja+2Bnz1rENuit7BQSuBXPLvgExUVsOLJmRKSPh3t+tYtniCX2KDD+/GWZ5rVrx
OGm60bNDg74DyR8sToyudEHAhvNxIsHn5JC4PWkgGi0f1qaHbLgRuITMKas3WCdYv70EL7dQv7qO
GwbJjQJuc+DtuJcRH014y4PykIv0ChSgi4LuqIOyumsaF5YloRn6JifQSJpT74BJmJz8tvSDM30y
h/SnXFRysz2xvyox2UxpdxhIUIFRHk23gRbxQXhxvfEMm8vIsPcTiR/HYWZlreMAyC51YMG/G9Lk
2sqpVQdCO+1dO8hip13wVt5oPhutgwtSJfrQ+FZz7LPkBeA7PS6mt4eKyRzAmu7OOcAepDir2QS5
EZObW0tyVNr855yZ39smeI1oJ29rF6xr3nVfVTKL/dQJ79JkEpgO6/ve86ZPgJsyaMTleG8i5y2c
h3oHIBcoCLHEUf/TJSWDrMQlmhprYF/w0EzJkTVs2PtpdUUU+cNefLZhkO7LkCAaZhBvZSnqZ4Qa
KRY4AYl448pGHuJQ3FWVVrvMYiGfaU7sHEEzmeFQd2uJE/czU20VORC7QqXGlQgnYDrkdnnSHI5e
AGlkGrCPNjN7+ng2+jdj9B6rpnnIiyQ+WY5bYbEgLlOyrplRdUgSUsk1WvmHrPJdNPm2tw0WXbxv
lP3WrC0u3krhNk3Y2Th+4mwzSca55aeoNQkyP/S5+gWwSzFwdtR1Pers4RE/GNpfY2TbGNAfGwOm
D0PiOVsEfR/GVBqM/Keb63XeQxJwYXupPk3Z1J0Hlk1wMwVeYbM39mzSH8Yyd84BeRE0MgHkUznW
J5tU6K0RR/fJ6hgc9bV3GAC/Zu4UkZnc39ZJcME89dRG8/OU9dFpzOFFDCbgr0Cjfx7VfNF9QEgs
o2oEsPk5ypT5XgrnCRzkdrQmgovsONnbQIQmS236yXSuXT0yZ4zEveRGQnzbra1m84mx8taxpuTW
Of4XnXqI911SffOxeiNHQFzLWr16Yb2bTRmc7PKlNcX8NJsgNtQMqRzkWISkDLFeavtAi0ySb/A/
ZxekMK9micQhorI4SCR/NEasj0WKwc6Nbnk5MKGS1aMcbnE0ANEVbE4riYcVVX5/IYntr4d/fE3k
xQ/a2tOesLCe+XHPshh30dLUb/Lhsn7VhHRUVtzPaoQUF3+MhotZyByV/n+e9yUJ5j4WLNzUhAv1
JRkkUsa/M3OmXCOStaXHzAMIFxBNDr41RvzfUu10jDzdrtgYS7stDMvlENb05c9zrb7FZPDu/aVz
Z+WGKqiQCoIsCatslvbd+j/Wh9RRO4Mo6VMH5rK/ciP3iG9nKDWWw7wtYru6lGSALcFHHJJpIfad
1X4AOqfdtTSG/n4YWppF69PJMJ6V6zWHDjscIkNJEvUcYVBcfsf6AHLrQAFCf/o/X/rzDzQq21ig
OnbjNP/1yyNI+Plm/cV/f5HMo1Nlm9OxX/po5tJWY6+FPHA9bMIYnJqFgKHgakiWvl6o7X8fRkur
EGfDeJgS45HMKV6Yq42ZfuvoH0f6B3nr60vYRajlE3TMtdPTnbYI9qbiN6k3VFzrSxUhzQo6rBOJ
xVu/PhjLy/FvuSJaCNoWO0ZCCA502fiUlo9qPRpLZ7YgEsBBHeNLs7Q/nTBlY7Yc1abHpMsdg88d
d/C9szTy/KWlx5hprk6TgFcQheaJdUFdEqAKF8w3fMDrc5u46Qv7k/nkQCZC/NtctPKay3pE7Gl3
8gLYNNbQXNrlYT0q0NfttT1+6ZdvjRAwaNRWqUV62HryrUepSHnd/YgwwMqAva1nW8xex9qvL5wP
aTkRcfJmAYnq6fKK9XKqkXYx1qehhOiVkRASExpyWR+83qUjvHSUhza6DGYsj+uX5jmoQEM71MDy
k2f0OSe+lMRGLGeQtRytTyU6gP3odD+hEOhDOOlnpR2MKNlyZmZmlfz7cHk+LZ3qPCytTbe0TsM1
0rxdDtfn68P6lMELiMAGPtStKynD06UQM+fuRhEXHdYTBw6mt0+i8jPQQYiczfIK1he0vhbmwRVa
QIaYJGwTSU88oh2gCOc2UdMXl8DGOv+ikB7SLw/aS4PCsYFZnXErsV88EoXgqU65vmSV1tQBPORc
KEga8ZHItWe8PHBN0z1ejgjy4Lz++/n6RXP9IpRaQKQTNfJ/fs43YRvv1+e6s8vm83r490/PrVMS
3fNrrEdeGzqR+vLn0GW2xV28Y2+yfDHrE+gBDXPt//rOHkoikiAe1qP1G/uRdZjuDX1xk1PCzgCM
eD56j+UZjKcG/N9ycTjNZ8UknWRunjU5rba9GRMhNOCQACCNUTOrGDQ4bGf//IS3HP3jKcmQx9Dn
rjIIilSGrf/+9Y7DzC130d6u7+36toaCt399uj4w/QX99p+Hf3xLUiFrAR0W/Gmv02biNKysyMRq
hswpoOFJme2Wj1XCzXO0CNI145hzsF3uLoHXcWauh0jn72mQodgfn6rJ689iGVJE681pHWGI9ZA2
rtrNijVBV8/G+mmucfL/dbiODURDJZ0m/TFcb5Is4dwqKxDdJxS+S1SMAj7UM2g3zI91JrBOAtY/
f32KfEf917AgqdWXeeicvb3cj9YRQb+OCP5+Hg2TeRSdcfzzcpaXtx7h99iPvZ2eaBM3O1A33Z8X
vP5PxuHjpqYHtYPBSYU30ftb7i9cQOjG1sMRC9iWnrbeEjqqL6U9cg0sR+vTMW6oQMs06y66+JYM
Vn8m3bTjvs2Dw6rPvWk5HCzjwU42/zwJl3PSjzuGV8vJ69F/Q/TpPv3X+b0eIgLHDjMgBFqf1k6S
HzHSXP/r+9Yz24RlYXmGc/ivk3/9nr//DWXVJmRcQubWr6VJzPUkR3awqSv++gPXH4GRhzN89NGl
CHOYd1mbMOXKltUvXS7yZDn6x9P1fzh5FfxxsP//icz/bSLj+Bbwnf/DRGYZoPyv7bemKlL5v89l
/vzoX3OZwPuX69l+QJapB8/JX5Bff81lhPsvx7bw2puW++/hy19zGcf/Fzwk1PgsVY7Nj/FTf81l
HOdfzGnIY7Ydgpdpdjj/L3Max/onaMQNLchaTGmggwk4BcE/bL0B23YUHO1iB/Dcoz/WnzwxRUda
83SW7e45c4LkOc6Giyxx45k6tnZObTovsisRThGEcfFK7AOD9F9qA4Hz3NrykM6GvA0Tiz9bFo8Y
4o2g8nqC93eIY5m9VoiuN0U6lLe2q+sPp7nj99nmsIK+Rp2UOxkuEiMt6ys8xiUmqJ02OrWCZxXC
eJ+8qHwNcGdhUgI3i9TwRdjGdNC2ZV8JNwpRgmmS+hRBC3aivANqcVQdeHJ+gL++J8Iy+MsJEHOl
D5ZxjMpjb03DZ7Np0B+m45dUIE1R2tvXSC2OWelXH1D1xw2T7v7sFNVlxGX7aZx8ROXGVN87PetP
LXjyTVVrVieBsICSPvmE73RXesWxYOtwbcfqYaJ0Wvh2vVDfYAzSp89zhJdjgR8RfS0xCckRzdZh
GPYrIIdMig/2UORR+smO0qa/heWtB256bRmMRLxZ7yb+p1WVmYXzW7X04A2vb2ioub+MAVVlxT9n
klKyg28UbFYmoep3MqmTE5MsMnVp9QT26wCLKI3d8iBNqz0Ybks+THXLEMS8m9fs2Qw9+YQnioZh
ORyAweHxQCu6nRoo7yGqGirXdmglY3eJc7a3ntyxf1nxBWWXjRu/LJJjyEuAWmAIbCI10Vu6Yqyk
G7M8TVrYlzYgH6VzGwKegM656SyfDAHG3VVWdardn1xH6pRn+F+DyTcfU+TfO/Ll39qcTdo+aPej
SNpHYZfEwXhRfQ7rHlmyZ4/H2tbjwePDORBme3TNqT/47AXOa2xIjNmeXiaySCMjHlbnmC8NbJhX
azB+V635nbVyOk0UWs+mgZMPTa1lSzJTu7A+j/zSLT1bZ69NP74QgoXCMFVILJ3UOBj0FY+4BRmL
9aHz5NSkWEJ2b7eRU3zFn5rf6uUhmPWVsLX0lMiuvpp5wXlPcCbSzwvebLYL4ctcBPZdpKN9dxyP
lBcc2bvUzV7zFAMiZxbG+knshmy6CKqzp9TB5qyE/zw6NLathLxcv1UpLveGdn4tC/SjabSPFWob
YtlwDsZluSuNILgYPVYZdxHoL/mGEFs64i2mdznZxq5fFPdBOitGC8tniu4xI/P8aKMi2DgTcVlB
h4aszrrN2zDK7gp667sTaeS2WDFQ1ekte9diVxGJuyVE5Q87Y5pfhlRflaqDp8AsJYmgy8ufWLel
Q5jEaKiZVpWAq72crDXNlR0ZTe6iLsxBzeaCTMH8w0zc5omgh1c/xnsT4YCyY/GeGBHD3IHUg5bI
jd6Pq89EXxyDppW4a4V359r58IAgcueygoNVzM/zaONMIJt7alBISpDLB6qnZJ8QMk5PKvIZFNLu
h4FP687sZ0atiM6jIudCW+AfTVUTWV6M9gO8B8VgJTlmjfzqMhfbMUHOLnSc2vGTwQZaYwi8VzZb
eSJxxDnssj2RMvqSiHTaeeH8LkcCowPal1hDTZqvY0/1EX4WITKaWQZ4cL3yixVFO5pN0UEJo/qS
Zg6tNhJQlVPfaV/KB58h6UudWiBUgjq5BdPsb5RI9BbQUEDjwMOxhzT7UQeN/ezm5qOttHwUQ/A8
z4SLNRUmIRH7/YMK2eQLxnFDn+xV5YFxzd7jIZ73oqzFXkLxz7LzBEmBAUienvsgQAMKjHpfNCmC
rwRqMLi/7JTVxncilofXLLIfq4KJU+J0d9/Er5oVTbVnHSLrsHGe5dR9mBN3fuuXGST2Y83Zv0/M
1HxoQ9pTUpDSGY99d4zDGYQfkTC7tIfV0LT21lXBt3jJ/HCiKXpwG4s6whl2oAWHU5cZejOA+L/5
TPAPk+mFB3/ODmWAjXZORPU18wb3ETDkp6VLVTZ+96kKiJmOXAc+HKJWi6GJqbvfGSM1ADV2t8nb
Krl5EqyYQSfqVObudFUi/1yk1mucjsZVRMmO8jV/a6YfdQ+4IrHFp8wwPpc0ruuaCKw59xN6Asxv
7AQkIelN874s2Qpy827YyJaXeOp5MkxfaX19nZCp0iQqE6jZioAUT4ZbghlbkKak64ac8Tsdhc0z
5HDHdX4C6Q7fVay8JcPmiflZve1ykbxmE6acYUpfRjNXR9nwn8yMe5k4JGUS5WXVIZ2glkTTVMnP
EWEiWyhdtCbyBPkiXEFyT2lq91HdweJe4JiJfWpnspm6onO2siXFw1+szcLpT6ZFJzVoAr31eg/7
vao1OGktjmL2ESoy1TrH9F53gokOfV8UtIMRuve88r/aeF2t3rc/EbM7XtIM1lxakh7i+t6LyzkU
D0uCjtVfdMTgDT+yd2Slrnd2wXh0UPZve5q+lV1uvU/W1SRE+X0qhhc2Rt9mmUjmclidYdMSz4x3
fqPNrr3NjDzrXHxLXExsuJg/1y2jBwd2sqqrbRvW+d12LfK6MM7FAWbLRAhWxSzA4agak4Rh1sSu
0zZ7APyP6FTrfeK25VOIimMz299sZXrP+UBzt4BocrNzJz1kipU6cTG/Y+OBvaQ72GNWUr1VaTYv
wnN6bjbS8BKLwakgtuva2E52pilIPyOfLmYEH4zLnaza4YdfvBTo0q5EtTB3sAQ2QJVbL3kR7wLd
h1dHVcceJfmFMCo0e87jar7T+mFsawKniGRs4LqfYQqgyqyMK4N0mHiJz6RmscG1YXQNuQHdqogm
ZJKXOQmCrX/rZQKEiJlJBv99ExTFLzUrdgWGTBihPyvm/PvV+x6b3atuDe+tsXAHa2zV0lIE8OCQ
MIJK38rsa4EZ7Sz09LMxPQZsYaT3ibbI6hDZfZyZlOi2wdqCklweJ5OBdS+KiNHXMquJy6+D62PH
MudtTejD1s9t8yFdvA3oJyV58UskAo79vYi/iDCGf6Aq1NkO+YBnEj0BzBKx0Veie+wZgSQiG27R
pKxTNESwzBsP86hQgtYx7hffq37BzIgO1WjhYtHU+K4L9GsQzZNjGB9DlTRXV73iCKpes+O6jcgJ
c9jO1ktGUNrBREBOomgnP/dw3UZubcb8ZHn5j+CPlQepM1T8u2BfuKvjuiFJjiFcEH6R3ouRuMOj
G7nfACx0x3I+mYzctqaVtc8W8T2jxs4pCkJrqGBuZrzRbiGvRT/9djx8slixA+z9M4tCkBJcmuqY
YLIyvy50si6N0IdaFK+6yfRTyVZrBF6xj7PuiT1reSt5F5F0wHV0XVDnpKHmiIiZ4fUARw5F4L+j
Cm83KGcgNVTevLWD3CMRwdTXHKBt71QofAtYNJOYPrk49I+OTXK50aQnrUhG97LhEZM+G4IG42NN
+t6suebhIjDHN97oAgAGaT4HquY37Oo+U481CVROPDyHOOXPeX2xuoxRDW3/XWhN5sWzMbJRtqsM
1xEbmXnXNDX6cb8fX0q3fk+Y6eSdV4PEKFk76/klt7DKpMl0r9IGe8JIvyaW285JrXM7us7ZYGwF
ApQBE3nE+2aoSJ1ugfQmhSShgiU3Mpz0lksa9+lUV5tEB+4DnH3iZICZHKm6FowSIdgqMYJFesCM
ellR2rz/KBfnxLoZ4u9F4zUixwaj1mL4XqoA+5HJ1pZUrPAW5CCku4IIgcauX4MxWkCdaXZQSfGc
l2525//DIBXWzs8rMjVyu0QvS2ylNRB2D2FA/SEqD8EwYp6OK94SW6GFycKrOZRfaUMCOUSXfCM5
Wp17aRLcacDK9AgJk9RE+zCY6r3A9Yspi6zVbsyyjY8hJ1sCglFqea+NQ0riijswWS3xxEZ7AjSq
4cUJ4WJjSceEDgshRdrNn1Vv5rKejjIysPoQ7x6HBtcut+PEN/WZaMoKL03d4YPLwkOHL4EthipO
0xyeDfC86HTZUxvo2kVKGiDGYZADhpse6ZWfAi3uMgS0xW/GTmf2ewG6DUfr137BqjH+9Db+An1x
x9+BwMvShqypqOB/AEPEW+fU/SaosStleWJspQsELm7JHh7mhY4Xoitnue+3yigvBaYAO6b5mbba
fqhqK5s32GoiOvMYa1gxFT6c7DPupHgfEZTCEsttgI9u3xbvma/mx3a2vZ2eRXPGebCdCS6ighqG
k99Y7s6244dwkPLNquXnsGEHvMiLYzaMOwwl8S5CJXF1R+zBpo9DVZvY/Eh+obhipRspWMyiDk6E
Vb7NLQIDZvPVgfEnYckhErTgtfbbbmvXM3fRvCtZwDGo9T4A5cAw+mORTR+r4zvSUFqLFq1EuJyW
DXIma3CYnuX5HffuRwoDl9OPRFwhnfRay+kLygGELAvXO6si/yBaGGCg6PlAiRUgnMvd9CHktpxh
8KEX/t2zDXnxiLjhE6+CQ+Fn8cUd86u0XYWH3/tpiaYHXCWjbRWDzJYparKRaR7rKr5S0E5ApYh6
XwruVJCWSr7aKxBi3vHe+l2xf9kz/872Sdz/mLyajxuZoUdv7gaDp9ziiebFlUqcOmgEN3PgUktL
upvDZMSHRgXmrs5Ba+V5L3ZVUjqHiTiObdKIU9vW8uRahO6lgRmc8hq7Q27599xKq7vhOhc/YLfi
phEwJbeLsQJ6P3B0byP8k1i8YhvgjG5OPkDXNj4mOcu95r59iFz1Dfnbj3Y+a+rOE2iV8F73Ofkj
UoZMV40zJK321IwZfrHFo2bZo89nOCHZqFvKcs1NuKZDLu05uo9R/5XKlW8o+ugyC/0hgt4/17an
n5rqSabDkVVcP0b4oI7ukn+oat4XmlZH8ktRbYS3eeih1vhcix7hMwezIdTZjImcWJI3ydaDmKGI
J0HICNZpErdiSckkrMrhE5mLYxrUKB2pTVk95AuY7rPj2SSDF6La9BqUli/I9BNle27kw1jZ7s0e
guKcknqOiEYCX7WCFkfxNBPZHrL4rdGgpEekR8PFAZa3JVJXD5GliS/ICMcdE67oPbHaI0z4/BBn
iFIth91OJVtvG6LWIV47zYlJoSLQxw68Dmw11CJMwWrYGAu+hciDrbUsgWNjg64Ns09+o8cbooax
n/LTPDVPU6knQkFRm2RR+4bPrGyxyQYJQjfqjmOmpXjSo/myIiyy8D0f2XSZvvDPXYy2AG8yN1U8
o7swy9VHRaS6RfgPy+V8VAwf91U7cH9p7P4UUGaWMhnOxiyeyReynirxtW87CtaheqqtEjY+0JsK
hN/OYDk4A2XEJexeXcDAp0lOA4o/fzwgO+X+7hohl3F6nqx7Rzl8T/Phc6GN9l2JmYaB/K4NI311
i/QzMZCEnEbJ13XFygjcjnBG7C1LyQNCnU89jZiZpNHXJOf+4jTOPbfRISQdtnlucvaZ2wpb9mcn
1sV74hADPgW7wcGDhEFKIwwkFi/t7cfBJKytaqP4WHGSYwvCX8r0oD2J0LLeZqBfFCImqe+c1KzV
D/byahkpmFTNbnoOYWoeHcaR53Q6kjvd7uPBmk5DpL2NG7OdUxkixdyKf/tzMD1hxT+ZuMJeRraA
9vSCLrb+QujbTmg0s9IB3yTGgt6UC2ZUZr8zF3aRl3h7r0wQQ9HiPWcWhjBwwzQxWjN58Pdu2Imz
GqdN66MwjdSxTAagG+mck6jtLIm1uJ3iUQV3WVXGSYnulaR7/v4mN8896aKe7chjn0DEynIEre6U
pESce4R+EZe0iacRy/bout+7fpnRnWtvaD9bcEhcvCR6w5380cWxeyqyiC1+G+xEZZCZVv0UI7k/
OLe3TUuESGKGXxKDd0vQn9my2YsB5s3NEzkhLwBaU8ShVDPsbIYn9VW4ADcGpyGohzEpio0Kb4/h
vSQJIS6t+ZH02vkaG5+jyOiuqUMCnuVH6B3Iu0ShcuHFDI9+655p5DZHNxPmqUi5z7OKGzvDMGjG
lGiVMtRqdRr0D8vUJysGurmOyF9lp47hLFHrefWInoNztlqatc7QvnhpQzMT+TN72iRY8jMlQFe5
KO7ke5s/j/6EmNUDuOAk8MeMQD6S1UU3cnhLgco8usOZ8A7vFrIu21BZTl4Lzrb1J0qbENLjjLqH
QnzMsMqJiH4j/rVSBvwjGa6AMTIG/L85Ckji6E6pwd5admDfZB5BAOsBFNu6jQ9e3VubtWPRzx15
l0NQEtINIwoAMolIsVEeyJ7PD6QYhMeASx1gLTjlMnmqjOmlwk+Nttx96Mauf58I1TmzPj8A+frR
exXRnBn0j5rEonikNyHcp8FHPk1kQLi0nLNDCyfQ6PCKG2heXkHQkphuyvsQ5x9tQdnL7ZK0GPoM
z/RHttVY5fthHsvzyF6Ptj5yQ1i9J5kPO4MBwWUCzo5qegEXqPIoBvuLTdccpqC/7wqdfjDgOom8
eVfej75fCAYz+H2sjMijMTpaS/tDxOyckzE8B36u0DuoB38BbtO6K56zsXr1Zx0c2X2RojS5D2x1
4nNs5skpRIS1SXoI04DrAdpUEPMiZfvn3gB513XWBYJjQy8YyU/UZ83J6DeNCCT7I9aKzGYWQcLX
d1gK/naoyXbsJ+sJkQamQANJuIGxas6JakfawYoDbMfglmwv4hekodOpwJaXF6xHPmYLFQfDMYuD
hwB69wVVJCmEzqbNaBvnxQuQAkQf4Ygohwfz55jSGizz6bRqBBA+vZq0UA46ir4aakS9VXGbRCW1
YXMP5aCh42rwTYbMzAvGwRNUTvAmasiYtRIy2QvngHe9uwStq5AcG/BeWqM6eZ3a+5i9aZp3aDjp
Xm3SRQE7+90jGkh9HhNx8IhDpW2UIqqohgXVNFzGhf3C20bvtgGr2CRPlBW7RnnGkTQ8kgtJrDYz
/wECXY4EUT1j36DgLRh1GiXa2PXvzFFn83o9auyC1GgTY58RVp+CrrpnbgywXPm7oifwii01N9dF
QAdyodrhTU+2P1YNyapUYgY6HMspP6/iifUhZrvOFNQ8T4rm4DAAwy3jfY8x4uDBVaqaAn1zhXSg
jW/lMkuWywDZ8YrfQdURZhV3sANcEdCnIe8u0bmCDYB6YFQ/RvTHLYOjyshvWRN+ASq0yojsOQBv
50boL5EPrBKOOMeNESeTTTob6hTTEC2xSmO3+1saRctXb0LmLzsjnPoLMeY54e/9bZUDTSNCxyoZ
vuskbA6xnb+Si2dt2e7hmJiWuYQLcNIUxLOWA0VDT0VoWXzSMn+RUxORoiLx4KTI+5CW0B2sDkzl
yYfH9DiJ0Tmy1XVQAF0k4nCKrCW/bdinyGkOhgy/x6r4WUFi03XwNmfFr/9h70yWG1e2LPtFMIMD
cDgwZd+IItU3E5giFIG+7/H1uUC9fIqKfJa3al4TGimRlAiSDj/n7L22p2sbPe98hjcMMjhL2nxW
9vBM6oMw/WBjBPrzVd9mWBUYHcIUZECTsnBn2heQu0G71IMD5xpR/eTAbUYjrx1GfcDrDcWfthtv
RJk96SYgrlbX6wX+k/YAPJJPLqfAXJ6uehzbigCH1PAYe0xSAoDh9sotYk197qzOeMqnBrxZrHaS
RWCvStWST517m6kYn6Djm6vrjGSq8+poZvPfur0R4ajfak4bvzk5XkqN3YdUtXYohHwMtMHY6Joi
7SIbn2fgAdmXjbYYHNAqpChuY61nzcag/Tra+CyFfvDJnUUkTpebjtUIp4nxCbUM+gErQLFbp4W/
FpJINHwv5gJP1lWk1c/KrbEGkk+pef/1uZzVDiN9xoVm2U9W2OE0UI+p+ymb5yoM7uGTeoupLT8U
2Q50Ltx2kUEcd1K8IlMb/x7Iebfw1K9sDbuIRigUwnNnT1sYHkTdoI6IvYa5jmXu8L0aB40H41Of
G468x3bWqPlkvDTDnE3RVfBBvJi3sZH02z/ZppAKsHbrmjwNzbohCPGejuMymbUjmuV+OEbxrocd
X97s2MVsgO2Hob5M/vDOOJqlQBUUOH33qmXFS/3TwfSDVA/h/41e427q2rmoNp4qvX4Asn3Qetoy
Y3dfOCR/AjUJOCUs56x3u21XuiDIs0zdp7gKIEM6TwF3PagAuLgZxTs5y1bw3fS7fiKyB/ZQWZp7
phvtIQ0MDjGqSZp0SLS2LTveiQ5ZWW6DjI42Q+al3QDHglXQUA6WYsQeMOZ3TjyIpcEkCYGygWic
glVfpEQnT75P7y6YA8X8+9iYc7cz0WLng/tIEOjEKXwMH3zaT2xffGvpctrxTSQegdkxOp5cfW5p
6KiDMMGNJFzX7fB5la9luwJ/h1NVtAy0jFcf+LhNUGZVEx7ySgJCpiASdtPvzDFZtoFv7a7KuC9t
ZWQdWuCedNFIs4XWs/SNBOGzm+26nvN2UZaUSab7mQbQ7gx/Ys+cGj1FPq0v+gNYkyKKStc9hbZ6
ZUPsr8h0Pl/1d/jZQ3bYUuz8yidIeBbxoBJ+YzJBiRE54VKS0bJCGBUdmaH4a/LjUf6mvYXXu4Qh
OuqYNIhlYD9JD6+F22nmh0kG8K1KttUDUPuFPQwvcB+7jemMz8X8MCKJOeGRP7GotTt2COguE++s
s/5cT3fXC0Tm7YEs2mwdSedS6sFxMAJen5ejJ59FerWZPJQSVaoPrIim2hzlYvlr1rqSWsWgLky6
Q86Eev5vS4/jHvgzsC9Lz6gW8Kx5bPrwb93qOk9BxkhhteeimWLCwfiix/n44ZBu4IOWnRqwsl9n
6fk/v17rk48u9Ay8aoR+D7n2ygAzX+pZ+jzcmfDTbQ5sUaDXH9n4FmxnaM86+ImyepsQcFYQ4B2l
6p7zFY7Fprx388jCh+cDTtdBieuCEOYpVSewtwP2je7FUOlH69vDMhyR8moJ29/UMCwqZPOHO+9O
ACyAoFiaGUM1YuxWhDBjwcyFc/DwtO0rXGqWIcwtKtFnKTlnsJzni8mL6ce7QOKqBD8B0mxrnTgO
wIEk8leJ63HqSkYyarXOhaFu/EYJvLckfcxhws4yKx9pYLV7rf4wde3RCodzMH9SHNM7+r69K4V1
X6PD2apaeUtgheiYWQOWCn4LKQ4DJIUNoXoMJwsAEGb5PHYRDKkIiX4zHE06QkdLD9ajWVn3ZpWS
7F14LMX2cMM72SAE6B/9rj+zs72jWnNm0lyFrcDWYE5kv6VggaBWXpHXg5J/Sl4cvklli7EDTPyp
t4pd8xLrrbGf6lGhbDR55/wuW1v6L0A57J5y+FusdN427Gjm9Z73UFECAjiqqzMd0coD0Uy6EGlj
5BfD4hwOfTtskwSjo5obc6aC4hA/lpEGRjsI7lgnPNqKtDEkk23ka6IQrIzCB6xegdWqY6CyjSI2
3M/TS55CB9FsqCFm6W1hBSc7X4TgnqPRWhqatmlTqe91spIyv6ZdkDpvIRrpvS7YxKjx3DESOVah
QzcBxQ0e0HPjIwJgY5JU7YcXZT903uKF7YzgLgQsFvQb5gK06XtmG++ErCVmIzEmYX/Rox+ZQMKS
jw1qAUfr94MEP0XBDhORyhqWCDHR3X1u9HsqHsFZchG5erexQrC/nB+xFcQDZq1RdSt2zs9gEsed
aD91EshrYXh7s5htHMmSAHJ5iSIOXqPiaitSNWcIRI+Kge2uHttd3Hni0MtfXo5TOrD8vaSWXFZz
Goyb/65yL3l1M9ordbo36iB+J+/ETfxlxA5yB4XP2kwmScJFba+jGj9iMy7o3nvHEFkxVujBWZKI
vTdrka95Af5Gx0y2JExgzgUxVgxAyeN2FQEBA2ljnmU/8yFYWhMNoaAuDOojhAGwT+Q8mffcFMxJ
4u+M5l7vkO5oVQb/MGSDZ/l8qZaZ7n+Ys52XccpPzNzuSudGD6NkCv1xmzQOC643x6brRM1qfs8X
PN27II6YEAmyccbep9P0UFWRv0eCBX05tupbyEYXn0gyyKOL1BWftO/lxSELmVLq1EyiWRFIjOsk
pF3XYgVlpHYWFNgyte0VwJMtC1S0c/JCLimlX9N2XyT6p1f19CZMaNShi9eM4VcBbzjbejSGWK3Y
pegR7LITPuSF56purabxOAwYxSwFS7KCWTqAtwEVjGzMsPJVXpGCLAECLjHINTvDVL+6E8rTkP5f
lXrdYrQsgfs7YlgOgXGtM0DbeJH1blSPpjKrfdujUQjho83zK5Q/qD/Weg3GB3Pwa24ic4mzO8QV
BCrHScVAGQlD6iCn1TgdxWuaj1RQElgAUxnKeGApXTP2zBthusWZdRz0uVpDoUO6YKTAjdt6/qoG
8oxnTiKroCpJtGFPHVB1GCY9CxYNzWLYVMfpD7evMKbO/5jEPrgocTcamWftwrosl0BLPx36waUO
W3zIiM+NH5OiFEcSCJZmqVHfYVZblBoVFqc5hWQGOVi1gDK3jIC3r3Cx31PlcZLWk3IOAl8Liyy1
EFCNlaADqmqxluDxgrTPluGU3qU0ClZm2P1QlXyYmqpb0uZfFUW09842IFeapoyN6DtC8G73ehVs
HMxgh7w21jAuYxzRRPh4ibGJPIKPImCbiWXWJARx7HzR32uV7wJVi7ZFLA8MRhOwEeBzLQ0qtcj2
WNUKnKZGTPIzYRd+LX4y+iXhq1Dmqo5SGjHGcNHhf68gr841zwwtQWNCgJszvZNG3i1wmzc0vYZX
Oz9B7ayY31g/kh7bi9NDCW5Dvudp3r0h/iFHpFHeIkrcI4NgGJugIx0eskmc4Z4Y1Jad3oAMaX6W
3tatTZkXtNpQOTV5omgF7SNTK+7sNLtESeMemN/YK8sbf+dAIHZmZp8IqM2IYWMcQa26Mo2AEy94
hQ02qTOuTmBYjQVVziDforvxM/DNpJ6Wi4xPKxT1HkhmzqCZucXKxyBc0UhZFH269jX/rTLusiab
nop0O/GJgpTnL3rDEBvSK4tlrTgXyVSn16ugCw26e4NuzFwxEx+II4dSmtmvWTK2My8docvw4KcR
xb3EQDzUIdPddP401IopPNkM0kNp1zdkT+vRY2uLF4fxEaQ3+ivIRB0BlN2LnmCp4ivf2JTpfD4Q
kZn1HYz54MiY6tQjPFyUiR1uXEMcAXS+BG7urfAAbCKYkUfbwi2TymA3d/GbGod32vq459j/T1q1
mgQTo3SEPjhYuPnRZV3KIjl7aqhBE/OxcYBuI+4rtU2Zhoe06oPbCsYVbrjW+omrhoFAkT0VDVwH
vXPfQ+yGm8AtF2mQjMjg8KuxbMK6prTIIMAvZjVYt2go3g6+Ga2L8tgwig8NzssuozD28+EzcLyI
jYfhY5yiz6nL5tBn8zdxYA/N2ocfIJwNQqXeds2xsJ+IT2v2kHeLg5rdLdeLr5uKwskeLehLIWAh
yHsxTY5k0adEiy/Mufd0vbhCgL5v/l/8LMUMtWgoPCc3sVbQsnEfzBaELiJlQx+oM0e7FaAEnQed
kjDOvRG1UYO9GV9bFDWY2+Zrwb+vXW/+p59d7/L9iP90FwvTGYEAkvQZS8SsNCUsqboKzoEbOWtf
kNaj5w3KvNEjtLqmPQPCihDp6snqrU/IhtU5jMJ+7dmxWlilc8wc0EWFrWcb8C6IBbiX1SEzbSBB
sldCQ1QcHIOESmwIa69t6Bb2XXTDJ2/LEmtshpE9SesGw7nXYJkEKfl1ctQXKEqZVNLmkIxqF1Yb
Hn1+PwbojtGxkDSwo9nmvb+LWLgnK/nNmjksc51lrq2xC9lls5VgnheG+PAjs12NwKFWWU8XSUSs
kibGSmpCmu+Ywz3jzWHp2HswOgbzvTC8y+h7aqso4echttb2P4zCFkcPHpRoGILair7Q2MP1Dc6V
G5n0DE3Ejx2KIsN2MCCxo7Q97blNf+u1mz704q0R4y+aq0RK6d4TeUv4Hsxxa9YNRrM4jhbtgK5m
qgxrWTnbuGgtkLlU9nCvP6cxOrF34TSo18/ooelLTywFo5Pcsl1YO1REuDsUJjDR3qfe0um0e1RE
5ooX9dRX9pYqHfyJ0CvQEOHPmgYFfgfceIPbpSQUOI+ZFpA60JMXJtoQKJXZnc0phfjXPwwpGwdd
kujVp9he88Ki2eL7RydozS24ZnkwzVIeutmFbOWA5jTRsuelohtSyFm0i4aVGkaHxI3qNgHXcyhd
1S691u4ZDH+Wki9uU/KE+Yw2z4eIRtadTwe2VE11zIezwax6waLZVmsSlEHVpXGwGLHczISGu2ls
HwLXqRmvY+SvOjUtNDGog52CFXBG8n6ARFr7iHFLHNJO7V0QhayC/Hf00tN03LqVzoLiGnuHiMfj
6OaQadN+Z801XpcXMfODhoClCq2EC5pgIfzUOFpqeqFQBNKBH893+2BXEBRUFDGa70Hsrq9fVGfT
xv2nD/ot0/KDMY02lXf6ouL4Igdcuz26t+DZ8lABOXqhI0ugsUxT+p6MPMQAtJ+uT+SSvmfzmrSe
lnNga5uGnkEXYINCtzEukolerKvIR6ngPB8azdimg9vvSoICdh1edazNI0Mrg6k6IY0E1ZvJbZRF
mFxb/m5HT38EEUL6NjSPgyo1Pjjsh9G4Uv3H7oZN3lsVUAtaqkad2nfLsWD7lsTAmAG/SvHSDBKI
met91IW4MSObUBj1NmXJ61B1aBqHfAeO+M30SEsKRNQ+dGaw0Cc9OLRQ5JeSkZllWkiek5JWkfcq
ylbfKBPYURmOb3FRjEz86Ud1eK3WXuTxxuqBDr8PI3eqtlUQR/dgjpyFXuJF7sk0iq3wPsMGvmin
5Fk5yj1pCft1ygdSeTC5jdKJzulMO9G8YEOMXXCKGtvdDxkATDc9QNm1bvLB1XZEaTFxBCII/EWi
8Q7OohWUMx+2QdJGNn1k6IvGUt0PtHJ8Jo4Foo5NPQZ3yVxF9SrP6UyhW3CYPDB3jADK9Y8OkQ6L
pCUPt56nDnnh/iApgAmX2WZr4SQElc0fv0bSqndrDrsPeH3JePkYGJBS/ZjuFlxbQMfsM7Ye1PLA
t5lbFdFLVJD+CYc2W125gZNqOIsRsj6x+hmsf8JOl5GPDri1mTqMwzrBvLIEqUlkZiR9ln/OskHX
v3VuOBzMdui/LtxiouNv0DcoQkBjouu2gkmEYyIKSsp9luD+xlUHEksv7joh93BB+sP1oi0QqEhd
09ENes9DPNgLfAdAJSWAcLMbPiHxq6XjInUu2+nIlimH8NSYcbOyDP8RwCJebwtFQUfD+mC3Om2n
+WLKZ2Rmw2TxatUTRvg8Fdw3rWdCom20RyObi57q0wjjjOYqj0EBQGE1r2m2bvwmXRQmUGg9W9jl
Qj4aOxcQOkmG1clB3/RWFEzwCoRmmTe8VPMEOyf4cKX38SdyqWDfOYV+7mrU76q1MFqH2jN6xXTy
wgsi42Y5aFZPdRFbm762gdrbA3MAPcqXhZO1K9pxwXHSfo/066kkrKNdh/bZbRhpZ5OofjnFOlsm
svOXuFQ5q5ivfcugWNcRY8neCc+xVd7QP4fNRbOJfVl7SvnvKzfL7z0lfwy1+eBbwfSm5XCuVT/8
Ss3w5F56OQVvVcpMe9LAgyAHQJ3sRPWKqd2zASU9mmS/6SI6+COWgSlgiOoaRfhqtO4b7KHqc6xf
FNipJNMvfmNBna97CTbb/O0pxKhR7muLqHKitdcZ1IYZgi0TL8pKBDDNzdD7FU/QifwGFARMp4Wf
T9lpVEhEKzG5D2qWgLt55byLft8U9aXR5b0NTH4lK5+QRsfZOGn5RI+KwVUyuwXSaYMy7kNGF2sI
g8esErTRQ7kKGerzzWBlU2X0YSSVf5QeasqmMdsNu+xiL31EJXGeP+Ro5ApPr9EX1zrlbHnfIxu1
XLP7STZNz6nErR6LACMuO9uFzO7tsW0AzU7rkkDsQ0Q+DloBhF1jSc6cpRPXR7LCwg5UsfcderDG
+Msl9SKbkVRxb/02ymDvVEi+Kd7tTdhzoNzWlOcWJ+6epbDdWigsHvB8Uefiafol/Z2YtGI3scNd
KX9qj34gccy04lJJpNpDxVhR2TYMYSiYeV+eusCcLq3dBtvYgA820G47ObZ+1yCXRr5cZye/jJmu
RjRTu0p3WNNb8VYbE9Dz2FAHNY8prhcpNeEhfiHHqThlcVSc0iq0105Bd/XrJo38LRSvcWmyVxmt
qb84TfAajHi8UocJT1sY8EM9uTLdDj0V4YzrRCtnm4gLsTZolp4mFevdEK/l0IC28eyGfIr6Vc0k
YF/Ox7ygc2PFwropY+1Jtoa7pg+QrZvgt1D2fIocnxkHddSowIWADoIcZxzceoyb2LICvi1iRK7J
dKgD6d126AHMhADaYIwvzkNvx0iIJJkcTt4ikHDhrFSZAEmPHBPzBltiw6KXVGCayVmMd1qaOWvH
05J/CDWWc4DyHwHLTGgsiZ/RwDZoKMyDc+7rHzmgbUAod9HMABco2Etnqo0TEW6H0GjcOw7XBst0
CLfPBPhC32ZtW2PNWZzJ/5RhSmErhZg9GUNSFZ3ouasdNrhpYpASG2o75Cvk/Dp2SqBKYf7LCmUm
gbHMK5WAlq139kAE6cgWHsVAYj82iVvj/SBo3ozR4efC0GkkYGmnnxTsjMJ7SzKzP9VuSQ5Sa56v
oRXfF06a1bvEbx99UTLXstgndSjg9JFIbeZrdbEudHHfKtf7h8Noyf95GB1TzEdTOSaH8i8+Zh9g
iJig2OyaXn0WxFC8tRUs8dgk+A7TjU2Howtfp9dirNH8qMRc0cY371E7SuQgSb5vrcS8Z/5an0FH
bdAsYGCxUuwvNLsf+OJixmnVoz7WRFW4wMNoyV2GOCLWLSS/JLftn4moSOcVYXBnYENEchG8JxWc
mG6Y0mdBlMDKyudYditQS+Sf3q0S7d4ZxvKIJPTSGPj0rLrcN8yd2Z/V4tmxmJ//Yau9fH2u/iSJ
mthu//64uabDFpDMeBtw5l8Z2rB+PCz0lr8j6XU1ZGlHHkq9JWWAlxsZI1tJmD8ojogp0ZGyBt0m
4jOw7c2W8FlrvPUyV78JmFCoEa7C1cAWQe7eSV+6a7Jr/eWnLFL/TEbNMI1P6RDeDno6gKREy6h5
6ZsWRd2DNgfy9P/wGeDv/scXZ/MCbeTCwvorrDwbcbFm3YTs3U6SPfJS2qebPjfDd6I6sED6OTQP
izeC6ZW1Mcsa07wWaj/gG3HuytkEE361s0CPgh1j2Mr8FGzn2OpPxAz2K0XOzi7mY7WopxzxChPb
s2+q5I9r8KBvlWE2t2MLt0gz4uZnxxJp62P2YhMuunG2iH+GA65ccTvldbYi0US9eXC0UotpXDbo
z3oTvYVGFz6xu2m3CQ6YnaVa4z5BCA6nvEOISbAFEnXtha6P/YBVAu5CFFrrippjmeeuWJbMTXZj
Yu9tcyWwpR2N4FI5Bmk7vnAeOOkdkJa3y75MgpvCtYNbilkWBA8vZRUN3pGQgxeyK7tfHcMuz2re
83Yc0bgjBTXkfdOhY4iVLBdCNtZDQS9/W6RDdnAoqFeawEhKKlrOLqmzX8shP4tqkr9YWnd0P72j
bQ8YakPPWzSt4z8SHJ8AvZH2LTY7HBdaCq+DBj55zHUUbDhvV5tJw6LSb+qpqN+wvSEcr/d8d/Hv
9i6pRmQ4ZVbH6aivIOEp+JwuIgW0WBYBxTLdNWY1bmWDFLOLDIWyqjHXCduMwMvF2z98w/7nSiSV
ElLNSCFdib+/YQx4Qs3Ek7u7pgjrSJdNWpsn1b0knXEJZ9K25Vf2mmaicUxEnNPyi/0dEnoqfqdv
1tU8cwx140cq6fMCCvO3BCbdOfoomfQS1jm52DuMGqdAO6vqJ7K+VFPDlBzpQdaVszZz4KaNF7wh
bEO0QXd0aaXTSW+4Z+L0cgd86R++fDPb+K+FBTUFrjfbtJQpdPHXwqLJUptaQwU78DJncvKMszGG
cImIxbj14Z6mmZHuMj97zA0XmXynt49UNGetbykwq7q91BYeS9g6TH+kf9K8xJ6blSYyGTzLRYf6
2087lIOzEHIaPgTuv4Wp4QD0o+iJL1Gxgr2lx1V9a5vBwcjljnZ0vEkGiHww9OQKtqXclHJbM/9a
TYyz/uEQCPt/vvUQCSzp2vg96D4KOAN/nsuJdixwBJPt0RlFdx4T3zm1IAZFarzaqmnuJt8ODqUf
/oQ6iX81LF760FtVyoebpnQacqlLmn0MMkk8JGOMijk1zEeS9axFmSX0fcPhKMuqe3HDNw+ZwqXr
ux/loOs7g9CJTaRZ+rMZKSL+bL5pdYRfZczPjekh32eMHeTJc8bg7TyF1Yvmk7YbArI/1FrVPrjq
4HkgUls6QivC8oDRtsSDFHp/rhgh3wz++O7odYfMNN3AKkcdLu3neozkuQHgeWa9fE2sUF/ZhuBj
CunjHv2QeQNr4NYAiEhpmGIP6bVTi6sIcpxFAirwmXPNqGbVjMbpqi1hzd7XQOAXnQ54VI7ldF9I
cU/CVX5sy+reNBvnZkAQdZ9SDMLwRXGMXpJ00v6o5QWekzmtzWklborJ2baTe2z0klFBr4csec6d
FG28hfKiE5XsE8+sIUjFpugXFgp0VTg3hqw1REvIXwb0ZRv6H59qdHUi10BjYwHLYM8n3iVJxZmO
Q7KNuqRaFw5K4jrzq3VI+Q77Ni1Xg6MQ3wkt3oRGnF2Iy9whOUW+F1KXe7AYKc79mPSUPjqi6SYF
Q6NpLgPHW4tSGFuriVkKntlcsf9L5qT7AONz/UMKoHvVNCLlmro3XZn1dgoQoeCMZO/XYnAsMkgK
wAVnIGrwu0yI4ku0k0Cyde5TmqPwj7cOwpxFSdl1qZLWXdtKmuthpOESjiJmtJ6hBVSoLcZQf8Rn
nt8lwQB23+aRgWezV5+cZ5RiC4gy0RqFqX2TtuMcFO9pT//7giqMv9jnbOpsZSjLFo4lLNu1/toi
BwJQ6diR3MI0Fbw0s6NzojxviaLbWIyT9dlRRN9nReStRlEn60JZAPUD8d5lyoeeQONOIw/8lLtA
gWrNCPZgtYYlmMxHCfJ8V4Es2HSqFzvTtF+aORunGNOTzGV9bkYN6V7Z1QszSJpb1yMQWDo5Bd5l
COLgMo/77tiQ4q0gYmgdZqh+PYbzjm5EW6drGljPHY/zaacAu004C5nxyc4RP3Syb1fQfuRJWuSm
B7kQTIbzD8bmdKqd/NQGQYG6n89jKIW6NZKmXJp2WG+CnjTgUWDdTsfmJe0NdenjcG3iNpt9ehvw
YilYu59qrPeEDywRWl4M4wfti26n5UzL82gzsYm4VexwOZP0/Q54CPoTO1r1LMhrYkVrlJLkMOip
B+zM9i9NFiG5oQRjNDfu4V7I1dUHL9XRtGnrJV4x7VI6NovE7t1nbLSneCyhU1h3ZEhhbh7BLwTS
xQ7YqHKHfT7AmeCaawsbNrkhhH/FGVtzhEk36DCXQivYbGD0qhKUMT3WJGJsfX2DjH0Wtc1KCMTV
6F3kY4Tz5jApJyXQGy1mFOfTznVi4rvQg0xgK9aWjxkPlWTkR+lPN0YYQODxAq67cTQUXsXrJ/b/
Y37+EfOjm5wS/xfMz6/u4/MvvM/1If/C+whBtgLfMWVTxlm27lLF/XfswrzZ/++cBYOcBcdkJbAg
+ujkMHzzfCS/kjY/dbCB0Iy2/194PkJa6v/c1ug26hFlGzgrYY4bagYO/XlKDxq4K0QrmSfsawsa
hXKtKvINcEkiNgzaZBmip1xGKSOsgHSCKVo2cSBv0IyjFzGqJy9nANqRtLaxNW+bNUa1npM/Nea5
jS3YpVUMkXKjYokSbGqotwI4meu2rcWytyia9TpHZz/t6NVg+RnUEyoMXEtE0S1hw1y8OpdbFGVV
7NenDiI8Gx+1mhjFEt0WEhyr0wBhKLyrouaB9m4J+dsig9UX27Il1FdUOBT0voNsa3R7wj919E8y
30AtrZ8bv3qUZvtcJXr+Yrr9hp3sret4NWSNviKJrmd+CP0dSEp5DpTBbFNWyVr64qfSXAaAs2kw
7BWjNIN+qd7ibKHtpESA5c9onWNrlyk6puROI0KWOUy1ygz9pZ3zHsR0dGWyyz2/eMvzGjrzeJoK
jC9oocTCyPqDExD4Rco97ml9wvP/JglsnjveNdTSvkYoLO5dv2PBmh9h+7hECA7BK+1AuwMZB3Qg
SNKlqsmLaAa0EVR2HSTTi5xC0lBzbNkmutqQ/RsKC2K5OdjF79nuUOUE3AVNjX8qzNAuZd7GtT5t
OLzLGklhEpj2sY/Jtw7zJXPEaawlDqsmXWfx2SobrJjZSO6g2/9Wdf82yLTcad5s/4YQ42Y9MaeD
gofC9LAisZxw06TeT561kTFiT8YT2RLJE17AHBVgzwgxgRPJNLRhRttsspqwPnzQzOhSZEHKZ9Le
6BiGJk79nSYuRdXHJ3OsorVTuSeCtnQkxDEFEXaDZdcdvIsfaXifYrBH87HJp0h7JAuhSIS5oPAt
Nsx0+R44Y7slFBB0iyJ58lIgmyFcs7lRD45BQePXOYrf9resOoKORP4jg2G7pWrpNkYE3z9xsAZ5
hf7iW7iofKe3ODzecdJd6Ag9ajmNbW/XdeatWZOBl/rIzFGV5FNvvsSFswl9tQsrGR8HtASJcs1j
ZOInRc0zUfJm48IK/ScXMceSJj8f20bH253qUD+GehvURrr2xIAQnHcR0YG7DUKjWnZaPMCioHjW
TQwnvdQx3FXOhf96R9OB73yfSBg5bNySOHsBIFHfODmi1tp8pLHWvpVt9pD42ZOua90q7xK5Y65C
qtVwHBAHHytOa/sxqODnhrTZR9FPz3aIAV76lfaB7esk+pphM7CidSFYQxyv2wmNnpNl6rdV2PZb
j1zjDd7rWX+an1LDyVcFGRULpSKJBzkwb53UuQksyq15uZpVqWa19n2w3noiTjiV21/oLfMbpXs3
E3jEDX0SybzYC461zjEYjSBHCdPkp1Bz9C018pshC8SjZTiQv1H7S1njH/IczJT2iAhq0gaUIS6O
WFsRxR0WVnIyOWuTOtbhqqjqjrGN1lGb1sYK4W27LvFnr7wKJ6PWDd1CF1JsK5pJqyjt/SV7u+em
sVC+pLgRwS4t4R5axDXZziHXISP69XThdTajyZEAQrLAwoiUO0pvAhD9XxdJFJ0y6e1rNRdPvOXE
odYL0TfN2TWHXxA75UPsh4xvIlD8xdgd22xYYa8tkI/Y76DGra3jp0fWfsABllctNUHSt8hSfBrz
BfIV+JZBjQDv+/b1WmbaCPc8B7Dw1+9HpgkcL25ff/998+ue1x/S6+WZrr/64+r1V4O0x009iMv1
Ka53uf78r2dEk4A7LzaenA/DQaffClRy7jShew7mRKqvq1rO1evt67Xrna4X34+JCUdj6zXf0alD
Hv79q+/HfP/s+ujrL8CSoFBqpUekZ9KiiZ6f4j//B9r1/7re4evPXZ/lj6tfD7v+la+rpovkXcZw
bq/xWn899fc/9h9f69dT/PU6r48ZKiLHBlVVy+/n/b5fXREDKEmB++NVXB/29QK/X/r3Q67X/r77
9Yd/vLrrc/zxn34//OuRfzz99RDQD57HZ/9+5UXRGStZJ7MWUuNIXx9/vbDssoaa+tfhuf7q+sPr
tcLFwJrIChXg8ObLzvh6wNe9EIRiZ+nmkJoYqgV9Kv6IJ09RnjHd85lFOwHQ/HIo7lJiAw5qRFoV
FUkNZjOb7QvXn37/qgEtukUeQ03Cvb9/fr0GrOJfz/D9269nqf2K5/rjGRnJL6LCpHVZgnPvoUjM
LFsMV4zIr1e1Ehz31+0xpHgIstBZ/fHDDCjcPs5fvu5y/cX1cV4wCiTv/dmLQ5d1QLMhDlOJoUwb
J5b+AGaB4x7LGFQ03Fsop/O1ykIrbrYmCUZNEq2MFGn/dAtFb9h+f0WL61JQGNAXGanhNDxW9Cw4
d/CesQcGw1O7VO7dL1X/YiW3sPiM7wnBpcwPFNKxab4YZ/3Y9YJeILDl/3Dz+37Xh/FuoE8mGblQ
qqUCLo4Duuq9BZGFhKYf2WyEQ/ubJgt3Aplvmf2bl9oPOakQpBshvyxmhS0M/RwEPX/yerMcgNnY
TbYbe7zepn1wEvxwuqvZB1dFWEKHtgVGjgzgesGAhD1aDjFokaadv7NynwPTdtwZH4g+X7vexOEh
tp2TA3wh7/F60SMIWML2SJd5J/CLcgbOjnViowSZ31L6MjQB5wuF39PoPYXuBYrr8O+LNtR+F0LO
1EcMigvXM8MtVJhL1dfhcTRBm42EaVPmOys78RiUDfFCIyZ3b1muIo1Kk//F3nkst86u2flWXD3H
KeTgKk8QmIMoiUoTlLS3hJwzrt4PsE/7P/13V7s894RFUhRJkOAX3netZwFn0gvCPIEsIU0gDrPC
qXEw6FofBKo4mIljcVGLVYe4BvkiDlJNF7J6l0r9XLMiYTrjc4vZ7SIB3kOHTGWPlhr4kwp5Ee0q
fy8qoFpm6WAtcQakARkqXUtDwi75h7G9KBnXa4NOJYcUjN1KhR/lPrRTSYTcxL7lgAlYZsYS/nmN
Wj6LLDx+/aLCWL8DzmwkutB5MYem5CWsn7+xfAlDi4+wSh9X65G4ELSNlQfup8oOA8titOU9TAt3
nmo/6sphubreTmk/LsgMdHlAdOXly9CIHVhybevZiSIlcNqFim1lY/YvFwFRuZTpMbcOAnwmA9Ee
n/xyQmsT7AdHlCfCadBFUhz91xNwPRX/dt9EFq4bjsFsU9dA7QSjgTXjpmEVuLD8VQIal0P6l9u6
EUbIvfAT5tEyuKzQ/D+Hsxzo6u5aD9kqUWZl80CLbDmn1sNbT7hsnvhp/vkelr+Y/p52HoaPBZC/
HvB67a+L9b42IUdkMJW3FXD+B5e/HLPQLsx8c8Hlr3eS4UkaV9tU7vqrW0+h9dpfF+tnsN5kNmG5
Gqt/THkr4D6omG/Xi79uTqn4jisNE8ckPrQRYhAHTm55+HNVUUcLmQ4OzNU6ufLt4/WsXi7+dpPg
kk2mBD71MK1mMINv9tfFamBdbwayWW05LQ7moIw4Iwf5uxWn2sshVx7WixBbBiVpvi9k9z6SiJwC
LoE+UaJ6KyZ+/fz65fxZr633/XWT4PBDI9fSksGEHETTN31CzxQLi+xOg1GTVK3LpLrFQCUH2EV2
oEEimZjz1gNS+UlrhYRGXKSslzdsAlH5yVjOhYlsF6keD7KgbmKVYB9Rvpq+AQ6oxzkZTRSJyTqG
lBuK6RF11ymI4udhaCMvaMrUk2q1xkHHDwIOYDCTS8+AbsrALpbT489PQRDdPu8R6s+YoMjQDo6d
AeMymITdenaQSpVsxjB9Thbp8J9vern218lgAL8/qE/5iHqh9kklBMpHWTn9HKVCOVh1rh2N5UJg
Mwh2N3G0BeXerrOaNUQHUG15YFngPYDuRGK46cPupSstYRPQenKrVPHtCr0h7hFJO0EwHykwU6Ru
1bzbGk15Q5BRY68xBH7nKcVyDd/IVHWdW4siCCyyO+zeKHIPwFKyC8VoJ5XNXollaCk5njeS4jgw
lcWqihcatv5yW/ILzbZwe7oWMRNLDETvqJJZOZbJshkX39KxZBVNc5WdaifQ54goFvSXNFNxtTTW
gxnjoTfr+nnQtwrbXufPs6sFd6c47/B48ToE+ShOJZ6gSSAJqNGjj5if25aVjl64WQPIDSAIowad
xEMoLbFKrQR0RoR3t963/nWOaanB83gOO8aaeQ7uvp/6m7gNimOjfs2qgKSvCaQjoGQj4ulGOA6H
qOrvtGVkqCuYoaA2kA+dgNRZ3xggV2g5iXwqrOJaUxfwRGQKtvATEnN7DKv+DUjR5C0NQj8Y5A3o
JjDnCOqDZaRcL8B6IF4nXUBtMJObuEnmRnyCPkGJ+1/yDkCO/ZPE71tSe8Acru+N/mqYY+zFYYhv
DJevly9Ukz8P4Ne7T/RPo6+7TRsTRtfjmKPFYy7pcVAMlmMLSwhF4jiAetGXQXe56DOE9z1FFjft
GGam+RXA4ksgtDOb7RkSoCHx8ejJSxvqhB8kPqpSI5rQZuamq5RoBFtmh/XToe259E0jWcWdUFhO
NhAqzGYzO6zXzDW49K87reUvQgMcSBDD7Xq/vIyy67W/LtaH6X/973p7fdYkysMtFIDj+uB/edx6
FXEFwiVd//nzv+t90JsBJomJk2u/EjEDsIPl0B2KNnDVSRXcRouf8NfPZ2uWkkewAvMuHh5jBFEe
EdckyxtLCQ3stuIrCEAxsmkT8IAhQ+Q4yd6cDqbbjQubYMYJPs9oX0e9fA26fJuZkkfJgv5/2BF9
mgeyjazRd4N6PBIMUv/yRwxlQ2l9FJlvQu6mpuT3leGoTYfUTaUmKYgJPkkS3B+JtPslxdvRVNSP
RjFFuw0G/2qEQX32JUFy8iSaPo06Os1jod9lal87SkzgwXut/0iE4/p31AdkS0kDDBq/9p8qqbvr
I01bNWxCJ8p840LCS3PJG7guS8nlk5zGx1z2xVMAtRCfYISgdCY4fP0j7k5p7JLPxkrSTTfr5R4A
SH6vw/myPiufGqd6pKlnKyJuT6MujMeZl2tN4R2xC4L8spYPmuonNExQUyK2nR8KMbGj0ZrfKwTk
mzzXul0Fju5lKMP9ehAT3UqYSJFywjUM8CkHqOmzXn8w9Zphfsoj2xdr/2bMkXTsxnCiusahzNQU
ZktP3jKhnoEhtdJWSrvwDU+Pu76rbgpx3SNYPQLZoiOZEFj459MJyD6DNKs89MEknXJlCv485QQT
ox81+WXK43ZXoIYnQacd3jOwqut/hgVduLZRFKijRvLU9ePHer+YIv/OAh9Z/ZQpuArageibpXse
kowOIfVOZbCAt1jjLhf04FMb/nzBasXpFAEe3fcDnfoomR/XJxxKAgJ7zWwvIarwS1GY4Z8vUDPz
uyySkFqRBIrTvksOkhbDDVo+ErE5WqE8fEBuaAnrUfydDA/6PsvpaX3WOaRVup5i0KD963rarf+o
VuIvqtHyoypO0TE0MWOubz+XWF5iu3iJUG1KmUjSUFWqeyJfrVscUGC1JiX/lSPSVeNQfh3Nudqw
UQ4OQVyPNyigmIqWRxCdtNd0IX4TgH9jaamrQ8mAdGsEDXKQmBW/MKRhqIymty7KLS9UCOUKl+qo
VOg7dEjMWcvzEB66oV0cvrPakr04UMyDZPnNAxx2SpvL82gR3tVB6N9TInc8wdAy1g85opw6iIhu
4RFBtjBZev+9sYzSS8qMjnYoSVfKxJmzvkoN3aPB7fsRTDJfty8z0SONvYp+WP95Dh0/RNZq5sdc
GZY7AkU85QV16DSc+z+PWOhV/Tw3n2ajKYjTVYiw9Hgvmo8Odn2VkTEAd9BnWpijm4+Ccmr0sLwY
sFn/PIXV73S8/qf1AWKJRxnrRnRuW3T3TBGYJ5bDMSChx5Px1Xd6xpxu0A7EucIpKNFjJOXjV/rP
N1RIoTuqg3JW1KE4p7wWxs1B+qKu+ef9VKBZOkEILz4WoFMUtZ1bKWr6lQnH9ZWkuQSKTKDMpUTW
eur8UHTpr8ufvfq6PqBZ2F01TtULrpzyBC5Yd9ugFS9Fx9fT95SphbL+TUuHUuTQio9GEJbMbcg+
sznvH2e81XYv6dXvBnRhqnfqZ6VkWJsinqPi/DzmvEcoh+jBYVE9/nk2K3wqzUJ7QTMqYL7Xk6OB
HunCyURSLF3+T5Mva31oomB4BhVZPWqF2u+KxMeQWxTaY6HT0FgfkhcjxmS5/lThVGGPWOjVkjpA
e0VGLfdl9Yrj9GF9KL+e506s2xdKK+QR85M4QJoJr0j8VFY+gJgUcE7qcsQKm1pbb3XhJhHIsGPx
BEJeV9CNBJSkc1b5vzPOStHqhQ/EJYjV3FRogktojOqxDczRi8B+vKqzelk/HtDPL71YRy9q01Yb
OHEwKKK8vo6NIDqyijF0Vl/XR84dkIqul6QbdERrN0yIHdq+Po5d1T0NBmae9WFTkHqFak0Y39F2
9F2rnQmyCk9An+iR+Ub4NnfJeT0Wq7TexL5T7gZghM2M7v+QiKJ4lQyEhhFlm19Sf14/oIqdnB3M
c31Dyp/sSfeZIOEH2lPUE8G1PsTXIdDRrvrw0U65pmwNZ0Mmv8HHR+xpUdO+SZl0XB9Kpe4zCnPm
yWwojoafZluJWMG9nlvmDZYvHvRSUX91We3JVi28o4P03aEFpkVia3ghCy5yWUS2X5l5m4AH/BoX
cX9vGcJVyUT5UFYqZs+i7zAkTOf1ucJW/BFoZT/TXzAAAnXjrpuZuo0Ahz/vGgJYZO3GyZfecFL3
tPXD8RjPeXDNGqj3f55jeVPrzQ4A7MUUOZmkZWha/235//VhSnD4/73xHDXT9H/vjVv0lv+73vjw
P3afWdmEUf39b//je33S/e//9W+yIi7/+e8JOOI/dElCXqaKukyz/Z/tcUP+h4YrnxAbWad/Lplo
ZP69W679Q6GNrVlkukl0zBdJ8D/Tb1T5H7qlGSbNbRSLJprZ/5duuab8x145IC+6bIpuqkv73RT1
v+l0VEEfg4pRDeVjs00i7NhZCNHTE+7VKd1hywACU6Ezk72icrvn9lP9FTy3LyokltydrC1O2HF2
DOG1LY+dv5V0Gitbwjy1OrKx6sQEarjs88N70tLS2Zf+Y7rNXHmTf9KRZ1vIbiLz3fAu/UZS7Rp7
y8Up9y/fyX+hn5b+LjFej9GiT6xpSJt0628yRxQjkyRn5rxjd/bSSdJj2AELNRXcffzI6+4HriIz
XxK9a5H0+N+/uGr9XWS5vLrKN0VdTDRETfnbq7N8HytWF/POvFvDUfwpHuurSrbHR7vJfrAWL9vK
H+NJfcTprR4Xe/GTsDHP1pOJ5+sKG1q9SfVZOlHa+cwu8z65ASFpLgz2w63Dxe5FFyA7KukZtvZk
xNs5dovd+Kt4CU/Kg7gtze+AbY8nsExOvpHl6A/qO3UUMGVwa/ifM+6J2bApw9ndR3XP7j2sFmWv
UQI2PFYkymxLpUOplHDmgOrPKTsNGzB9OOF2dK/BWLMtpyRguvVTdYEbKB2brXkgN+GjuEtwTX/F
zxzOZnzNf+YtCxWsK2d/pxMWgcX+MzB3w6m7xp5obuLvaZe5nTtPXuTbSWn/yEf47a0FXFrYs81v
vqAkdoYtuNkXzBHAA8K+/kBmmslefV/cMaotyx4GkOB5qSHf0cmn8W16mA0nOAe6g5G2uCXfdKlH
YknPxbO2nR9NAMkosp6R8hXoGnGynaa3/FPfDICRiVT/QXZqnHXW1dIhCTxibgOCWk0SivhAXKKJ
sSoDnNGntz7jnD7P+NRTGhHiTRU3E1ymW/0xHPWv4sG/tsWFoCHFNhW7L3aIbTHWWI8weS/ZYbgE
h37eBQ/6sQfoTZmbFrVTfqYHaKxACsNb4So/sRdsSJjPasLabQB5SPkQoBCPhi/e8d9kmtDFQ/Tc
hmfzCMnCYHeA5dJrvfw4b9VN6KmNY8Wo3mztXfrtn0vZ1s/zWxPYlptdUUJ8hGf5rAR8tE3pCjlg
fjvTUD/a8dY4jSQuxluitGFd27nqkoWeftc3HP8AZiNbvYrvMl3jx2Bv1DbhMATaF1jXcE49Y+aG
QZMA+zVOVWvLu/iz29dOdpUfJQAJ9+BLv3TNsUU69+rfzRv+S05tbLSt22GI3euX7Dogd/Ey5WTc
GtUTkA3u8q9hk0Nl3VU7gDUu4wnTYOfEmOisF9o2BfWv0hm91iEwK7bT7/6i8mke5fgZk191Zda/
Nulm1piFCdOzjeQw4KLjS1Mbl9h6GY+8C4zmEwsdYB1bgj7szJQ8nWJj3bQDrp7w3JQOdltt2BN5
wcbwFw355QD1Te4Ze9AmWDuFnEb2FufVzseuYNi1U18w+hDSfk5i+kqMgUrrAszrewJ0sX66PeoS
dtG/03vosbh8hy6VbhFP7sYHqnX6lnxFbR/f24/J3U278K4COSoBZDnB1WjdoLW1Z+y+PwId7drG
odTvp1eqWh52PuvW+ViTbGE71XsxssftGJDsbZtXpbtbt/7cvoeHhcvyPj2Kr6KbuZjTxEfpisnr
vx8fmf7+gwTdNCVZU028z5LENPd3rZaczqY2QNffNUFL5tmSo2S8mlHzR973a/yfwXfxX8wB/2kQ
Xl5Gs2TDEpnsZP1vLhMWyThCfAnPizQ8Ly9hTeN+CsZvIujJuM9awusrpvj/sxb4L15Tlv/z7Gri
DhMpxWPbgRYmLs6efzGKKUGl6iOWE+Qg2asyETeFfj7elWPAUl1XhA9Ja2wy6Dd++RIHlupK5meh
DLnrQ9FHPavT/pueCx9BycIZA8NezBv4/jjQFfGUdON1pLHlVGYN4UOZNCcSsZSYo2yydZYQos4F
HrGqubQjQ0Y6Q80u1CMymfiaz0p1UgeiIlCfHxIdx1/TvMhlh4XaiMAlieiT0ryg1GXOj21G1Ctn
uSEEgFlh5k9mcW81o3sKMDycLWI0qhiNc5bATavVgOSxtjkhno2Ij2ci88Xy3eqLfaBd0yCDWK+x
jx+cKu9S4tbBRkDCFPDnFFV7ELNE2irivDe6fN7oeBmXHHO0ID7mF3r+VL1RNQ8pv428f4hyDoGv
vWU4MO3copqBYAfNCZQzcAGvclkLLg3c0pXq6AdqR3KRB6R7USE+JbqvnqO+ouI/6z0DFTD6QhMO
iTnt0Ozf9HShvEzZBiYtGWxarvAmzR/5GeENYyoQRiRx0HGCtC1w5iK1koVZ3apVBksB3gZeIvwO
QETObWNAdp3hiIsDE5+hXqcatoQuqF8DhGqUTp6K1wEhhpHu+l7GFdFqzT4BPjQO8QMY9l+WzDvL
tflZkz/xmgN0N7PfNdjVnVbqzGezfI379hwKVHvaQtc2cqS/dJE2e2rGROEDp0h1FglYhFDRLjJF
XX/S5uAJAwT6W+kimuFOmLQHafxdjdrjXArKVg2mV0qWL+VIwui1E0OIjGPzOIY5sVXBsxw1v2Nz
rADglS+z2tG3aF6X6+rgocIzvTmCqqxlihuMAO8xmHOICYUxpoQcoLnGzpVNpoyJnOprFscA2GP2
qqV2j+T5LAho9lSLb9okqiQuhK2QqsKuLmov7kkmVxL4B3U3vOSwxURzAd+UgbkRxu+JU10U0uex
lH/7xnQYphwRp0XQuIiVIOkmtIUdKaud/oBWFZACM0N76fkGJiJtUj4dAFwUHuA6BRsQG6UK4p4s
R1RybkkLE9L4Nhe7xZ9ii76wGdNvDFUbQ+0cJdTcAZVUPacO3LGd+qDTws9AKEC+cPICyFQCaIl0
OQ3y2DBixobAVcOVXjLZpQ+tFxwD4EXCwivXvuPwcx6f5h5f7tjfzWY4WQq2ZDBNKtLFRVLYzADU
WaL1Y6QfM6PWjwqCDwIZsusUkjBmA0qRPRN0l63XnXICPG52NjjmmWISISJ7/GA+nEWtdydyh/ay
nk+7GNtck/hqiThz7CiW1I9CQRsRRQDoyySunUKjBY6qS4L5aCGlVSB8mL2MkQ89otQ1KoKUEVhh
mXumhJNjKqINXFkZEDMX+kQfPI1q1mwyToBt1ZoPfov6gT5+48YSegZ1UkpvCEXUguqQHAz9M058
Fq3rXZH5mtOrgCiWpcf1Hg3+4p9rvfyLX0R8xCsMrhArrJNVNJyCWkFf0qYMn6OV+gfw2t9VIAsb
GeOe9xA5KZix6/zYkE1ggPawyx2etXNxs8i83tIqYcnov8v3eSe/x6XXuPU5PY9n6TNN7ObYJI5u
udbDLNiM3cn79MRvvzrRqRp/wO95PSuEEzq/d7u4hXAw3qlnqtfwszmpm/HcoVm8FF/ZkSW7aGvI
t974jvQ389g84T/H0YpWkHH+apS085DsOhmRPSoflCPSklRdoHDGRXyg9yKxPE3cGpUHBTDSOfEg
GXvphqomsEXVrt9BDU7GSWJMUF2DBaKjx7b2ZT6Yv4Hxf0f9ezi7SeyqKEc6/rH/qRA9vAyY1ulH
A9Kl2syqxwH9kF5gsL8UzyzkgwcYyi8AebakUm6NmggK1wdseFN+0o853mLa/po/yHsxthXWW5mV
to0vIWHKo7B3bHfILxCI9kd5PBTBIe0ZQC3HjC8En9faFkXukHgBKXXDbjQ3sErhQyvNUVL3eF8n
fm3tEYOyeK57m7FUE23auA2ZPZUXYRg1l/W54A36g4a/h8O7VYxNx8yD9WBuII5R+cR/I9GcBdJQ
IaF1Aqilr0Sfli6ENvNi8s7hlO9LssPe5HKrSJuc9IXJQQyQao4AnO4qH8xoz8WZ1hCAVQEgNmYk
CAPu8MZnnPD7ompFjpmyg71v6pTENvLgxJgqiBIVCDKxiUK+FXxarC6/keQp9bH+gpHC1wN3BXJf
YoPBS68EyMDlZhei549Dvx+td+HCEGZdNO2gvwul1+84LTJhz0dsBHQTnowLlpuW0c9jS4ZeEuqL
TX7YzJrRfDYuOc2R+GKCGPutecJtfvGv7J8aEBTs2h/bZ8yfvHbwwdL3LT+V+/43e7IcGdW3soku
+hmqKtxWAEWvwz2Crqo71oWfDQXCYmcO0JSd4l5uiLxgq9Xa5ju/AOUrY7MWu73kdBVfGttNp7pX
gae62iW5ayxVZ1emYhd7VulhuXvtDaS8u5L3f+D9it0ZLTm/SZZQggfHyBDt5zpx8EgZ1ba641Uh
VpvD5Kn7/qGQ3ooCZrVtmsAK3IgwJuJ2eSwbyUtSO9pJqjzj6B+wpBC9OhV8U2S82YSR8QXlrui/
dMlLMG8znfy0bdodhS/itaLHAJbQDCFnC5C2uljXKaMLTIv6PO6BmTf2Qi712HBC2URhdOxQChyo
c54Bw7KySX9P5D2+wZ5LT34O587WfXyxNmlvxRetbpAXxGSxNgls443zakKwF8GHJpHSFnaEKH11
X7Gn7vBLNSfibEebYEbyFolcdVgMsAEbvPElQll2hVeWOcLgJord9DjTIE0BeQErwiniBLo3nCCN
9blLu5Ozhi0qdQGPjFaBjYszak54Y0eeH5LkuSfxyLaeTQg1ryTFKuPWdJR940hv0obkw3u6pZjz
jr9iZvrYp+doo9xz6gqecQJP4M1P8PlGcMR29ZDe2M+8t5t4H4H/PCcMY3CdXVTtxm80P8Euu6g8
b/+GsveDY7ix0zWJrDv0W0B/AciIU5q5JALui8IdrzDip9oBspAXG/HiP7YAyxzyaNkCDi7b8vax
uQrv1VF76rjxZt6swv4I983Rp5DCMuHmjx4kZeDqY08mJNZvkD/+3tpYX7KXvTCFtg95aEuncVNc
gkv9CzEbARjymaAh64qjT2W5dS+/AKGcGWHVZ+US3ZMjSjoZRN5BnTx/ssE2TsR6JKey3Zfig35T
z8ZT8ZIhbFEwDoCkxHqPoGxHfyPdIHU41nvpDbT+fGVLd2GGoRTCHjH6amHwyDaujZAfq4F3G1uB
Q4pt6R/43DNXfauOtDxL2sxvkuIpCqeBedFap0bHJZBWuQvJhZI2fE9AljiWIrmJ46lAdRM7bFJ7
KgrdJj9TVhkKFgsndpXS76b6YlVhoetvT+otfBYg2drg8W7y1nqiM4R6p9BpoTl43FUMq17d2fUe
9bjS2eMp2kWsCKxLdcEjLKoXmuKQc8wfnAvKntMueJ1/ZZd1mFO94JB9LCA40jA+smC3cMC86SHb
Im67BdFBkb6gv8bmLRjO0QeAmyE9zuhmQui/R5OucaqfGfzhNAXJ0R9wynKmCz92X21NwyviB8Yf
a+FzWc/JAdWwRx/9laBMdgTDOX1fSNdv0pUCCFY06Zru5011o6MMJiC7BR/MSwwGivIJlrs799fi
ERi39guTZ+NkrzCHSU0ky9HiAxjsmKmM8RFCDPOwLnnpfSzvAaAL3Um0rcXcUmyYVCRGu/f4ozWc
5CqzLr0RN+0/CRHVMKfdK5yxMSLi2u28meyAD9ycYCuAoJRf1b34KPyT+lJGj/GDWWLF2Wm7+H1Z
eKKI+RwLG4xzH7m1ZCeH+Doru5mJ4lXalRt12zmLE5SCyE7ctnu2px0JR25YbwEAdt8moWs5kiwX
Y4oICO8dEOJ88Z/yneH57903qUQlq4BnAN2Ljm+JfLNhgnvZ3RAd/6G4wRJ6LE/Z7CSfemJXP8qm
+wBpE/xMh+xTVm4ZLhw2dSgezv1xGDil7fSJOS+6kXX+0ItbLdq3h8ibPlQ6iXdGdQXbCM9KbeyS
HOsnpCvMIsrOfNEpUwKRvlJQ+lQ24jc3JG07BPuROjMl1gWWbceVl0qO/0ziXH7UHkuKJSEphbfs
GxCS2XvZt0YUZAJo+phIG3qB+UYxLqgc+ode3/tMi5P4QQ+LrcJXP4tsTkQIAW8zfVPERnarekWz
KfjpRWxsB5WRbiAQpQPNzBKoimo26p5RDky6sFUJwbTVM+3o9A15mH+ulZ+m/lXjJHrgmEDuG1ic
9sE3a5j8WrNIgI1OboSTsko4GMAHag/DKGlMHWtcW4XozMb6oAFY5tS/D/iVQQs+9ydc0b+GDx+l
eODMX9U3u0b4w0Xt+D+NviFu2B7YM2MMs7XXABjtMgs5AIAO83lyCbjcwqSR3EG3h0vCMqNGcKRu
UVtJvVse297GvOkRZIUwW/0t7lkiklOTOQSonqsdBT+Gl8oLLul7vo+3aLGar670DMqazxVkQScd
bGaKq7mtLqZ5FLfjd/9tXjgrBWC0z/M5POe/rOfg2p4RaKlf1j56qU/0gamfVy/jtJnyH2l+gLcA
N56tFzm05CBF9Wb8ZZjbkjYFCXYIBDDwZELjjlGmkNsbEJE8TuJxlvHh2iOowwPdSSfUDPE4BKkE
L3/5gyS2Z4hkwlZsEEWiZWzsbvnrerE+br22/psxBAzkCbkrYQGTxxojvE7rnwtjLg8+UVpBuxuy
OLw1ItBaDfzGotmJAKzabdWorinWsmfIfF6lEozbrCSeM0YwaJM5ZGjxNQhHftgg1JyslCIX9cgt
ssKjrpm8NwvxkqBm4gadKSHHhmjZfl6pLnHdiS33SUb9CGkSSmk87gD3AsFoN/4keo1h1nZSixSj
LI1DJmDBa+P2XUp0gq67ZniSliCjLCc+VabCLlosuFsaWy6pkyM74fqpoY/tFj5ellBl4hJKN5gU
1wDqha4JuKFsGbU3pDVFc9nPNko0hi9RtCFYUHUE8oLxhwGW6hWYK5WG1rfKmQqLqmgfK1ZHJklo
YGVhWo/oL9JRZbsGQkDtmNfLZKaQYg7HcDEm+hVpiqLkn8NGedfVubdnxoe4IxIln6hkqkL8WILW
M0sD2SXjaFgde4Vg5Rn4eVWxQh4K/5ZG/oeqJM2hlbGDFshi9Zjxr5m1TZpshgWtjJxlnwRH9tcP
bSmiRqWt7k5yRiR7lLETmVhUZK26DwbrHmYGyGlMGGFvHhojOPklAOYkl5HrQJTOWv3Bjz/TrsZ2
ZEnfapmyLSMDiMSMON6KPpE9FEBimEfvqslmBWOERTBvKSB6blGD+ePjHNwyRFGAxt+IOMISL7bv
+eJvJSAliv3nSvvBy1YTKZi+9GHKvFoRyDXU1k+VG0cJSZEtAPFwxZz3kEGfr0ZwC7IpsPWdXwmo
7nftCDUWFM/PTMC5hKW9NgMU3QMQSZ9aHnDAewU6a0e4OLE2AlHLgT7QYQiGV3i9I2tOdqcI2mUL
5O5IEqpdz6AMwnZDKCTi1Bh4VUN0tlhSno4UazsnJEIkZC1iaDl28+tQCa8EKxODxZ7aUqg29sVr
27IZW/8XQvOPaO4TiUDSEvldQz0tMka2/Kl5TXW8mPUkPrei+paPyW7JgOqcRSUhVsw68ARfGJVD
G8QN78D4JfnNa6GhlARE6ZY5S1SlaO95BVIsVxXW2oP1VY/Qev0vVWdpHPXd0ShYMJcZHQRCyyz1
3Uqlt7qj4pgQ49Eg4XaSYTohDtgEJVsGYH6srKoIDkGabqU6C/aPoUZTqZjY0SVhtS2kiM0Mgjq5
Mm7WZLwIMXqS3qhZT4uwN4eveGSmMXMfvTT1oKzda1F7qGWEelbck+YX3xGZY7hRGFJSwF5eiAvJ
Rc/ptZkygceT2x3wS504pkg/9BITgBE8d1Ckt4ay7dmXxm1PsqMg3kamqaaxWkeInv0w/tRQV1B9
gmxrtu1eTpVkqzQl86JsWY7SU7cQAoX454qKXkQHkSHSU6YKVDbQdFGh3xZ05RUE+C0a6rtUTUuZ
bDLtqSHHSGofraGB3i4Od0jaOIdlnZ2MsVimG9oWPtHaQ0E7WTSCHQhSLYC8WkoF0YklI1gt57ta
ZUmr1SoZ8Un3Ghcp65GUXgxjeEbw+gv8ehyGefxutBbtq9ifLmq+4DfN536IT7PeuPigk42JdaIo
2EuPfSh7miBMRA4CzCnpAwrEpWx0K8IfaygQLsgHVAkTiE1s4lJqfVYpO1diUO8jWg8wHawqLQUE
/Yg9TAV5UFJmaFv/O8SXqSAaKYuYOMQJz7mOI9JDSkovXR0PTY+3T/4IRxayZfsu6sdAKi/0NXal
US2pZM23NdK4z0DtkpliCPmZOLpFuhycncfC1PZZVT2JlnkZic3uB51OWysO+6yuf5fpwZrEzyDI
mE7zDhhGBP2C6EiKTUb6ngibJqH7W2vhOS1gd9JLYMHDFmd6/9QnC0QsiuWoCSsHoTyrM0E+tR1V
kVpY9qrm8BiZOQuPOLqJNWbUFMCTUtH2HYuOCD/rKahJtkq7iYk1KXfNEuOqY2uOa/FY1AJuTjF9
HPv2vS/hilfZzPJEJq1bZ02U5f2tEITPccG8hoS39zmyLdzboxXwbXQggGO2kjhJTcEYN2kTQo3E
XWDrmVzv/ARPDFZqGme40lGrGm5hZfdiHLirpKxWD/0xDYO7CCW5wb2dNBhfqyFNaa0OVH97edsw
mtnksS56KOUizfILmeL6Fu80yL/0oBHI/Dlr0VHC0LuPRemWmaxB07a8D2O6YF7bp1GhgusPxq3j
PHWAnIOptraK2iSu2aXsm+i1BmAo+XVAQ/LLTVIprh+VO0WBsVJS6FNSGGIRCQFKWh57M3oSOP6X
iOJ5UiRvOE8goKYhq0UmMom8Trptg7hXe/GIHQwCrpJRQo7RMSe1Gm3Cko09+kE2mD6i9Ujoij15
Ce7/Zu/MltvG1iz9Kh11jwxgA9gAIrr6gjMpSrYmy/YNwpJtzPO8n76/Dec5ynSc6tN1XxfJoCiL
KZEg8A9rfWtQSbk1cb0fwnIcP2RYzsYU+5OcYC1EIgATP1kwB6AsLAyAUH/TGsrlmwNvZjvNhcZT
Z2dlWqei8s9O2g973yBTDhU0MuxK7ogO2U0oNnYTlNNMCeSTEP63MlQHO6YvsxCxbMPU+Lg4fXF2
ayfdtZBaN/iOyR7wyiP2kZ9TMzLGzbGgP42G6e59KbfNktI6dMNtJ2LkW2O8Vw6+OL9/7AqfuWbf
nsPBP+UeWTVe695PBZfcWg1nBMd3GS8R5CXvWmOKJHaeiw1LqzxPHpul4xPTuS9iBulvZsWXLDSf
pzYGXiZdFnXBiwf68SDG+eDaE2yFgESVMZKfHSxc2y41dq5lZyxpSm+DvfDA2z0dgDh+xkeCJloy
E/D1zNoV+YMyjJu4Vo9txgaCE7tLclHNx7hwABaXJF5EvvV9KIb21sGZwBwfGqBTN4cx7B/IxiGR
4VUKgE9dKXFLLj/BwMYHX4KnC3mFKsfZDzPzNYsMCkbOMCdlt2wbKKnQWd+8puHKJjkk4i4sdv3c
yV12sIqs2YoRm2kprOfQHKIrEAMaf9QRFXl+pOwkj1mRDgcWNIh8CTQNGlbZOphxow5JjsR6ZqNB
HpOxiXrvFqkxCgyrvvVMkmGH4D6El7EFIayOSTl+GO2D4WPqFxpurtrSuRBk7FzWe799OecVNr6K
xrXJXhM2Q3tLc9AnP/7rzfqY3+qwdTP6GhEFgOKYm2bkE8AJy9oXMP0OoSW+mANmnU6Wb25ldgdi
ZgRuI5jJZhP1oLpGJnzEjm1J8UAsgQFoN48G8YKSmWZO5xbV/WWMIoILmTq52oi5Ys7XGzC+90aB
N15pb2aXLuTXCLfyLiLGtbnelCX6k/4LGCTvsgLU15sEeYGj3Oac6jDHXN+QEMev0xAc6LnmQzH5
TMVsF5xVOInjOLjZNW8y57huu/8HoPNvRYKW9W9Fgpcfbfdj+btCcP2xfygE7T8CDCgIxRzbdgPb
+4tK0EUlyOM+a1B8pHzjHxpB6w9bk258oXUNnu0A3vlTI2j7fwQ8G1QdeIYOYL//HlEHbtdvKo3A
dBH3+xawbb7JKfbvOgbRtCUQMrc9dTMeqngxblXf8bkKWG+lbTttO6gMm7K1+31TMBBsZbgzWEDy
2US8k4XNUxT0D0PUmLu0T4Gyd1MNZIbCMmupMGbtqE5zCFcd+veNP8iv5DKHhDnAz6hm92Atyr6Q
JHK2zI6w00CygPmcTkV7EyCu31QF4aOg8hNQciMBmUNQ7GyhFyKJvTw230IrfW39KkU0JDjTMvAv
MYpecZl9ErSX28kImpu8w35DaVtzxiITLAaFexzy+qNf9v0dsclPfs0cxB27I/1nd45ypuem+Ql1
J5zLLEi28bz8RDmNboeFxsD1G5kHKnUH3xybKMg9UHrn4gM63fBpKJ03Y0q/NnZQHSvTJ6klZbPc
9NW5J/gVsBDo3YWlZ8bp3xRJur1tiwrokJ3epq1B8pXZsm7tKrXhElwcFnje59Ypn8iV9w6NkxV7
lxIzdBq1CwBoHdtoel6GFpzjdPTDqTyKiWeuJVOXqGDmvEBrA0NqEvwcfY5qpt5c+59a3MqouJ6q
JkXtPiXXglP/hQ2LUca4s4F8FoPD2iaxAhjspDumY/jkWmwojQnlYjm4W1C0fNWiz8Cxj0aaXU7J
i0gOBKNhqCsj12TxFe41xjoiv4eF7A/ixXgJqfe7vid9h+t4lU6b3pvJY6x58jzMbnJbfukDnFS2
va3QZj9UZsLrVoxQ9dpRR0VzDSqITSAYCa6Q9Ix9Ghpy4xN3AkmMx4q56naoLD72/XIyBS9HiyB9
S1hrsiUEcafaT6Yx86Zwcer5PXFz+7s5cE5qUJ/KGIKBq/K9nzLWVYvXPvYueSpJeGspT179rL9O
k1VhUBHTbnFRFdgWDXuG705k895AG3NcRl7esXgW3vwQtCSTQbxjA5BdFj/Qdmir3wNF4qXloCNW
8oqdFmJceMp0TjR8xipWn8TModY6+ZFjeD6IXITbEPGI8i/9SkmBtmjHLBnnwAcSDYadJow1vw4T
Y3YkKhi73tCSCmMbH5Yk+1yqDxWq4ZsccszW6/M72wXg56K2nGZq5gyKNMPMhGN+nF6l/Fyn1vg4
GC+uhfCUN1UB/gej0xC3l7Yp4MeeFylT8eeBUudC1CdkiiVC2ETvty9EdYxTUX1qvOwAL0Me52Qq
TyRBJlvZlO65stpHXPD91UdBxKrbP1j0BPe4zrZFa41HWfT3VTuIYyigX8xOhzmxwLKS5xnhf9Ik
F9YgXY0dFgAZMpSz7FiFlX0M2DpMNQdPsXdGYmkMYalTW9RXI0S2ODJoy+2Z0TMQ9X2PFq+ugpON
pgRt2Verd+9bmxNJ0uaPlC3kKLeWt40+MlgkAs0vu0dYXRtvIZLC8sacTJ2lOvi8pbRlww9ZUfGQ
687B4vLPejG5h8yQSKlZUil6uzzS/KgZY0uYx2g1k4DTYsduxhqRVjv1/eyh3p21LXcs8tdkpJ8B
I/u9ihASOlHzlHXIOUKXWRYkMn+XthMTaZUPO6/LmLfgD6ISxQJmDSfnZ+Sjywgn3mc/UKcF+4fy
2BDgeMmvC/Y0cBQx7a83PuY5+SW5XQMWbx17h5XokyGxtirfAuVV7qfJ+JGZ2XOkUGRZxni2CzbO
cQfapPSOUVP98CtSXENszsJkpB4nr8ZMXhlmU0KpanGWhAXCQste284ANBodQBraOxO+AQc02YRu
zQeoFdmHqm9YFsbwhscZr4s7+IcMzGreErUj9T+aI5aXeK1PkSoon5s8OGautaMFZUgwpc4+PWkb
+Vdh01+AhLM3IL2dDdK0J1+LziZ7QWbDoVAS2H0uQ+YdTYJstPWa4TazAnBN9PbTFCKTqOqQkFsv
2VQJcfR51SGuTqIfKTkAw6BPqsn3KB5vmUiMWwRNhBcSidj5C4Jco6DN0X6hDsdaPzoUixFuUMcA
wVZW0V1GHvRGlq57kIn/M/FoqmUlxqMq5ZeuNuW1sTpxyEmH2Mx2SIRN0tAywkBrC7KOAGpb1zBR
hDfZY34oRN98hO+77crcIKq2vkeGVn/wRiO5lsCg466wmTHhcA+Ud49bZzxPfPPqR82lsNrsHuoW
WiWuKkZlNCjDjPB+7Je7wE7Zp3pJdoDz8R3v2SUyRHi79LHOCBU/lUjda1jwR5SCkaZImu626Zgw
qoxTU8/HsxQO7Q38iT1hEDddNX8hRX05ZMrVh8GpwDuznVmUFGOZbYEJw/lgHxOk3Z3DDIXJJ/9u
aSBCURcbKAviSt7FcsBfMCOmCeNXrvajTsxAJlCMj3P7DcMTSS4Zgxp/nFlTm012GECAbL0qeQhU
rwUut8MSteQygQcwkvi5a0jyK3pkW5GJO2n9MCpE2WPdi11LjtZcIQd0fcJXMkednHFGko01Qs7W
l1xEwVHmwZ0XsqgI2k+iM7ztRFYUEoUCsD+nGpOn5SjWy5r5bihNdbJk+OY77I5QODJ4nHy8AlPH
NsvxTgGvJ4KJ1DwxY3voDZgo9gA62Ds6kiy6fiIiygncb0r4sA5Y0JQ9uNPFn+h8h3ne+w5KgT4b
xx1pcLTFBM/s/c76yYXZsazlLh0WA2HmcFek1mnBOcikiE2zVbRfbLvnwOBsm4X1tbOy5eCstvXF
ei1CAuYJjbuGlIX6UmbHZY+dDKFxTYHkTo23m7maE+TG9MQUR1ha4cUi83cz9eiFlgCpTcKyMv1C
dHuD0p7ddD/ETwFhnMhn48MULPxhvLjET2j/QsUcLq+dl9qgDZoMeASJ77rn2f/QMhS/rSz3sMTi
YsbxtuMkR23CqIMTA2G9Ytjn9dkSO1L1jF3MEohrYbJNJWOlGmjT1Vgkb+igeYnQ5faImKczF0VU
2FWC3b8DnZgTyvPACOHNV86jrMPxIwZaIiNT/6EoH6seUQ/9dscOMZluMClvgsG9VlybC66ND0hw
eYmyPmCvndvHqD8QPBMgQveSj7XTEKqXKc6okc7tq3dCssBufTu4Mvr5noalesyq6zKDCxjmS9pF
49N6M9XpM+bJ9G7yuvEJcj6uhyUaTyGh9nsSdRQM4hBfSIv8PcG46UqeqQczdG8YXOgr1JioRy3O
gQkvBIzXc1j3Lm4Rk4u2Gz5xSazunDAk8HmMmz2zau/JjIQH7s7LUWxlrORU751tvK63faO+yNkN
9la5GFiMJ+uBWnkTFIX7ZLoLcoYsO5il1SGy0w8F2BzLySxvFkYXbtw7T1nEh6NrKjyWOPZ23dSI
48L4dW/nA6vpuJ+fYQ0zh8jJQHYL/oR4dt7cBSoFnEXQ1vgJ6uatqwN3J2ZR3pYm2cdRLRMESuLS
upsUXSZCnUui8HvIGSXHZGa7IUJNPTYs103UlpWCtqX8zbXxY//BstS0ceT4nOcsUSpA9Vu7Bkcl
nHviDD54A2MeQxmXGuYv3A4rOnWuXLZq6p9wg8E2RGlNiIe3bTPtOYTdOxAeqYY6RDOXfMqjpUUw
wuK2MACTc4lLDuidLTTL1stksuKNp+bIwo3Z9FCxQwrzvWHridkoTr04tgprQERcUjqwPQhuyqI5
zly1zlZQPhNVMx8zxotRHZ/cQSJh4BWyKBdOJSuDOxqO+5J5VWF5XPSC0UQNVaCiyRlBsxhP68E7
xInvwFphkNiP3hMhAjloxBa7Ul81R7cgSisJlgtG1VeYz4jCnR4Lid1VyDGcG0IsNsAiGOCWqj6U
bF+ILmos0luUSj8n5Kpt2mrAXkQOJcHhprGZJUvbeeghwyzwvOfxe/qV8MvinloEjQoHs5+1V9d+
km7Q3XisSHe9rlBGo762wnsqi6D50Kjy6MbuK8U5WmsVmLzVwyULptcuq+17Tjc3LYjDLaFQhKn6
yB0CK2qvdFMz3HjqHmGfRkNgI0HKF3jZzyJGgQz+ihVSkz2aqTgKdzn71CYbP2Beh6H8hyv5bJh0
kwUB57uuQVFqsC8opvs5MYvTLPjosptKYhv05ecIGoIdJd1x1FwTUl3PVrQogOAmuU9l+ojg9jPY
JOwYWSb3IzFOtq+FZWN0S6Qd5eKYP+I6verURV/SrECxfBzLECTo0n+PuO6qyfO3PYgPzAUoTBsa
1KxmPKXmGg1xHGenZPS+LjVanBHHwJkRpNq7Do4kox92QQ7j2e8zib6PLsLMCU0SFBL8dRFLGpEO
10SNu2gyPCKgDnkU2Q8wI/RlEOHa5FPLRsnPOqoOolPjsUlComJZRNXxd8+b3GOfo9DLfTGfUomn
GkQFbHjJpTvM4om1Fobd7ZzTpjnI0JmNeftp9dkP4XOmTQZj1p5nhXAjyabgpp1T4pqgLQguEk+a
LB9ifNhpK8opBEQPWwONTFRfpVX0OK2dL74AjpnE4s5h03PKqog4gBwXVNffMtdEwCsXb+c4AiVO
4OFFUvIDQvmEA6X6RnnwlnkInjDKxYE8eTNAa/b9N6bXPUUZWz9KuBalrtaMZEO/hW/ER94hjax0
iZDmw4X8gNNFImKu+AWOFKfFk5ASc4I4n5NkxwLdiJAZlzCXjlaGYF5aMasqj6GpEuK2U0l2ddtX
Ag37Gycebu3GvyQpTp9SkBZSigHJrFM05yDh/DBgMD8P0zDvGC1N8Dspqf3GOFWCKi/rsV03tzHX
ozNHZMgRat2G5JjtPEueBwsiSWlNuEAMBLbREDxbDphXCqwfZVq/KmMmmTXmOBF8YqGHUoXBWxLb
AfA+uHTo9M2b37LfCtVQnlhKMfXHb2jU/HJEvR6rTrKfgkwnaWQcxbouUvjKSiu4zAG6VHeyxSGL
uZRHA1WjQxrZTel0HyMxEKPS5l/Ima4XWW1BNlcHGe2E/7AMnTw5plft8xZpdR3PANsREw5ViBUP
sBOiHepsFbWXeSTKFnUBqU0QUcMtVZhlMiaM4o1od8k49QjEaPDyjvV0gEyiTEv2tZ11yyjXur+D
XcDSFmrOHPwcF/4EJsX3jQ0iPsVjxpy22oXRwIhqYk41o2bsKpjq/VQgxjWdxwJA1NZzKMmVGVtb
Mb/ksWkeh34+WhYTtBacX2uqH45AJpzI5GtIAV4aZXCkHPk2YlPfujYX9vu0CnETYLz1S0RQdk4z
4XY+Zw3lvMGTIH+GwE5b1t3WjF8d3PFAQ2djNxiUaD56h73dJQfVUxrS+u2rIioO4/BBm376trqR
+ZyeLEqhXep0mPIs96OaEYKl7Lm3cZN+Sjp6mYHSAIRUhiAxYytQeV+RpLRfsg+lYyIurFA5AWfo
CYt5IyymhBP71bJ5goA6Hxl0tbMmdGIBKWkeYNrdiPoALwRnaCFpDqJUIbBmcZIyztrrGX45u86B
jhIxqqJosiFkTLNh7KM8fYWIFWyFyShmqdKbUvYwiQaWDczXGKPV4dPiEnqHcuNl7eLSBh2wYd+F
XMyOKlrQdCJ5d3id11bC70KelYoxbp77FpzJXHnBformS6zuJ8HYxqgGY9vhSlqmhMRDNqZRShYF
1URLUgRUIF3316niKGrCG9oz9xD2fHwbqkI9QzNVCwGfUU3hlfWpAgyDJiue9l0zgYAo5Hjueuc1
NUba+8m8ODE9cimqAuXu2csfDcv93C5o+qAEItpvsDdIsYv0qHIZWxSuJgJyBUIy6DNjl01sdaO8
sU6R0zwtvgfkLC0+hgtchzzWks6uqHdJHX7IaZxux2oBABdGbxOcnEvY5Y/OsOS4KtP7XmLoZUt+
bTs0YD2N954pCWaWmaELuLDlgYzDl6EZ+StpNfKuvumS2b+piMHbLlUzHQZrINmkzrdxgQLbqefH
RPl7FkRvXRqU12gpkZ1Y7s3/bDD+vzAHrhRgAf5pbdx967/9yTK4+1b8+M//+PijLLslH7+Vyd+D
AH794D92GA5gAiExwDuWjefxL0EAvvkHVzPL4ttCBtg88cD/Y4sh/uAhDf8XthXo5cf7FiP4gzU9
ewzQCYD8Hd/575AOLEQfv20xfE+vVzzLFMw2LZgHf99i5JSgqqhNBOd5/Tilk9qHRfroLEtFdOy2
7mRwiAzrQ5mbhMmZEsyWcLpD4Zt6ZAIUvPHyB9zSJKYRYMiQ+sikoN3LxIn2BXayjTcz1JP5iIDa
6+6nACt2YfT1bo6xT/ixs42vxSiZIoUF5vqB/zBq7SN7fpjJkD4E1ksZYihnZGNgX1n0c2WsZ22D
GJG4vyCVzl3EtK9pOybnNqt08jZstSkgwDdGwO8A4kEqxUa8ayC8oz7wj2CoAJ1n0Utg00Dkhjtc
hoATSTvJ9Gbo+uc0fkjStkY6NB7jPh1PtHJf4nDAs9RjFOqin+SiHjvbChngN3ik6uDqVNisMzEb
GyPPL+TBL1tPAt0vRuQ1jbQ7BpacUs0y1Ki7UrBRYYwRDhY5WLosYKyenT3RvtLTg0AAIVDZxrP0
xmavUnNEr008+Zj752KM8T5JcQujJWRq72MTcKAS2bfT3FOmONG5jEeGI2gZtqGWDrCO8M8zYZpb
LxiasxLmtG+DDCN5vCC1BaFYyfE2iZz+xpKvMPeyK9jRW9uwcfh7RAvMaTfs27rOjm1OP0jrz5J3
Zjxtr8Fe4bj1mDWRr4ywIiBUDaEhpZujizjwhi8O27oNm6AexwZKlaSOUdgq6mZFHSipB8d2ArZR
+6eYCYrv0s8Y/VtIBdnqUnKmphx0cenqMtPTBSceyHHbU4MqXYyCWvvg6vLU04VqQMU6U7l6uoQl
deE666LWoLqFLGKdDF3wTlS++EeXJ6JssUtQFae6PF50oTxRMee6dA6poQmkhqqky+pOF9gLlfah
1EW3octvoQtxZoHdLtPFeaHL9EEX7L4u3Zv4e0sl3+qSvkCZerS84uCWxg8WzbjhdAPA+hsjEi0B
Q3yWa945pVdoddNQ6vYhnOb6YOqRJT8CQlK3GYB5qEx16yHpQcBgqf2k2xKlGxTa9q+9bllM3bzk
uo3pmh5lc29+nqEhAqAX5KDPza3pNd8n3Qal9EOBboyiLvxaGNO1MMtHxWWTCiW5dXQzNdFVId6V
e5OkuJ012p8DpvydbsGEbsYGurI2pC4hdbA7Vou8rb4linCaUTdyi3gEzFWconK6D+j0TBzngxS0
fksRHRGUPtEc/fCToGRtN6FXp2O06Bw9OshFt5JFb3bb2ip/FhAwVUcLHqvQ5ngJURmgDdEtKSS3
EmimBUCr47y1lN0Nv6x9z6v8mqTTBdk5YgxOSPtceK+Nx4JRN8B2wD7Paq+dbo2lbpJlUOC8y54D
uueJLtrR7XSvG+vsKzEL39Ep8kvoxnuhA6cZMAAS0pSzhdazBRp1pVv2UDfvketvScXTLT1xVnTv
dPkF3X7oa09AP1ubmdUXyFHnlUJYXawmJhAYHwYzZg6/sM8PrgieSmmiTvIShsUZrbfpJNiXKjRh
7BwThLm7IaGmIIjrYFZ6CxONd4T4FifhcjJiMHqcVHLqMGtHy3FGQVU+51Ri54oJSI2Un3lIzFzE
MDk/4Nhi6S5OBDDukjAll8lvPrv+xPg+t5mboPFuTPulytlI98uQEHS3xKfJVhk6clbhw5x9GhN2
xvCpUX+V6bQfu/NCNbqde7fDDs2JjolPr0c/5MjrbGBOF6qIb8g2CbfSxp/LxMgbBXmX07KtIzqv
Kl2e65xZbeL1/sNnlWOtycJBsWU5L2PPSMhzqdyynacHVYsNvNI3L3aam9cSgbtjX6YpS++IGgMr
A3n8NpMJBkv3rdGna+KL8bsUAFsL783AICLKIjwaAuIVGDaxp55EzJQB/ZDTBcP9Tnnud6ewHkzX
Q8SO7GrfekRKSizHTZW8khZXbqDsvfR7+jsSu3B9mhG0ONtqdwjH/DOkycF8Ncek2fd2fMQe3+Gp
psissBkE4XA2YtYsbspATfQ7O7J/NrL8lLl6YtAGFl6SBABJnx7IDrQ2g8vIPA7y21BlD6JaOBR6
QfB7az/aIiGTi2p+aZrhZJR8jilEjqOJyyFBRl7DlN6xUz+4C5Z+u9iBGsC1UhCshUhyn/Z3/Rje
N214cApBZlfAQVRLxmfWlyYmLm4mMP7AqghRJKE7yCaXSyxY0LoSP0SOH6aymA2h2j+QmwENhfWJ
Qk1xgInKpZi0l224Q2+O7KHkNY5kdSTYWevaonsitc+lAMwSs9vL1blKOeQWLaFjxfV1BER8Gxmg
8wfEjomLqrfNocw2MzKpwL4rgvJkdJnaUk2ziQ60NU/HYQfT9OaPTYr68ijS8Fu0eM/BEmC8bIgW
cYv5YqoKOMTylhl+tOvp83l7pqMFhqKPsrcp8M5wABHOuS/J4r+5FOO7of3U+Ywrsv6j5Uwv0ajQ
wTZ46tIrJ4WQfSfhfTL9EPILkj5mYCG+NRy9QpH2bRNl8ozKmfweFvQl5wKin7Ghdv0CGbGpabg5
SdakkYxnt0UjHBmYTfyle51paYjaNLAiXETrX626oRxxsOaLlPVrb3+AA/gpW9Dc00ncRj0HV2/b
txUmhiPqaGfLfO4cVdVLO3jgVjm7serxWKp3z0HQhht7yb6LuQHbYBCQXI7PKsVgmVoZ4Bq6Plz6
4ibqlyMHN4vLCKEXK4LNhAsrJYO1zvOHkh1R2TTfjVEesoJYkoDYc1KZWRf4T6xiGBoWHiOoBbE7
djabnG5Uwu1B25OprWq7BVBPuPVmkAR5hOl4McFzkks+2Yzu6YGrCXzuejP1DEuGvKj2WdZzwZ2Q
NQxhk5+BDM+Xti7/erM+Judw+vUNDgBKTjmynBpIRcj/ebMCxlsAYWd47ItmxqcuuOdkZcivX/Ph
zM8ghDcFCuNLaJis8EYgwAMJT5swQWuX1o9FNjjbMWHhXmoVWqc1b+tN1qFMW++t33DrCVu0/kN+
AdVDjfqF5vgnVR3BxblzIICvj6+09fXeerNy17uheXNTSuz3h9Z763P8es73p7PYOnc39ZKBoW1e
VSrtSzU+MlwOzpKh3bE2MkLoS+YKiD4RE+p/4KnFPCbA4v8CvPdVicP+1/9C/64hIxRmwBC0V/L3
yvtuCx0Xu95dH3y/+e2xFaH/22Mh5Juis9vTb4+/f+mHCHDTVKGJqTiRx7Gh8HfWzaXVNxGGgUst
J0gT69eO537Ka+Yi0z9TANa3dSXmkxAGHWD9Op9bIgDWt1nO06ciy0NGKfoxpPXVqXOC3fsxsd77
7QlbTeiXmtVvlxCk328YPvwJ9V8fSzoXi5zHLOJf5hT8iiyIQvkiskoCNoTXv6YVrPeyleSf94W+
mAzfV7p8kMfWTk0oIlJZest2ccG243Y4R1aXuhCnmBj9etuiqOGN+XV/fe1TvSOuXPIzzBJ6O8uM
f8RmrPfW/IL1ZupvYbuaZ6EcjI0myP/Lr7srtz/3o6PbGDAXvP5l/RitN56X8i6wpffPpdsvOz+h
qbFYQxFvyEdnjSJaQ0fWL9d7pqalO2PamNv162Ak5FIgnQrJRz7ZdfXFAK1+UyXIvWceWbKu/cjD
2w5XD7tNbPGcSkS/fO2a8Jgtan6w4EssbfbgJ+7RbcPPbdjmF/Cayb6hlD5kfdMeai+EB9ZfptKp
n8rKRo/iF/eljcyZGB28etXC5XLA2sH5kmZOJsu+UrryEHDfHDcHqzFQoDV+np46Jd+EZSGwQDZj
ZxBX0EPZFzcFuzrk1g5Jno9CK0jPFmHjmygzyFMZUCXIDnzHYGOuHsPiToiKK6RU1C4gMjHCyewC
yGUzu1H9wXTnnSQuHYLz+GUUZQILJe938K67fZoL8ocjtHNyKn/yCX8iva0+EwYeYG5K4tMA8B7Z
2sDieNqxn0b/1ZmcwKSMzouxOLeE5W0Drgob4gOTO2FTEVotOEMCQKrilDGnw1BAqwnx+k86+aSP
OWZqXFrWuyuAfL33279ZH1vR4+//jmH3l7b1621rB8CwUR7njcQku95Voz+QIEgarA4HUjoiytI3
65e/bmhLtkGO9KcdiM9IaWfUNleNPMcmCj1UCFyEcDRLPobGGHwkdw/Uqn6ObuI4Xu9hWa0vWavm
s5w/vn8vLMuGJRqhYOtjjW7xzUXerD846J9+f4r3L8vO1Rb3pNh1GAzJkgjR9yx4K1YofI1ahcc0
1v/9Jtcc/UlO5zRn2qg5S2R48FHgYO8uS16iN8z4lK+PvX/j/Us06VOuIer1ESXOr9CB9btRtnwT
XWpyIuHp1pu6qwEKUOdtav16ra9LWnvJkUjzmzoxeQ8d6Vxzw/IPK1Z+fR/+ApyH+YzdZX2LVz49
YZkvlo26rNWBLuvNonXiIo6j7dgqH9GjF+6Ggj+tdSNxmdIabi+Fk6tTAKjLq8t6L0B08Ove+2Na
E7wVk0A7BulpF5HUcin15ZcMdf0nZ+1N48kk3YfqviqS5GwAhqoTishpuRX6TCxG/sr13lgUyzE3
plOkc0IcWeNQYGFM4xrtWz4aG5ocTJfr76LWE2Klf7f1l2knYjSqkkjC9f8+y8U9VLV9Z7dkhqQA
hs/++HVJp+EyDcuxrtF2sIksL0LiwHV8/97Wf2unT7BtmkX9zfr1nLMlQ5gBjjDF08nQ3i2I04nU
QlRQO5/97EevkznWm7QPnOIEBZ6AETDt3U2UAukIzPwy6cfWm44sakRavNyWPsLWn1u/Mbgppyr2
I1wB0vV2yFpWU4Sqb/7yr/QTvf8f1//X+uP/5WN+F/OM78+w3lt/7v2x9y/fn+b913t/LAXDjq2b
mVnnpZ/C92de/7FXTJQev37395+Jc6BdyhL794d+/RNDeExNXBTWQ02okNLRTbiE5KFuAQvkfN6r
xUv2A+UdLT4fZUMffQyv4urkMD25rA9Wan5GpR2T4JvKk9I5f4rsryqqkp3T2hYQFn3IrEfuepy8
38yef9eGiTi0Kq3N/XRP0mN78XWEUeJz+Z/InN+pEjsxIjsj3fT6OlynxNFtLP37rL+E2Y6PEzwq
1JMLWgC7OEkDDgbrEG/n+7XedFgJzotN1ZKPYRdNco6dNvXAnITpefVBkI390cox9225ZG96K+sv
63NwFWchMym3P7ZWfqnzeDwmffGz7ePmF+Pwf6wR/84a4Qgbp8B/vVj4ECfV30wRv37gz4XCujUA
HcbwymN9QLf+T3Sy7/zhW56wnABTO7Otvy4UrD8Cj61BwIrs17bhfaHg/2EHnmn5ji1wTmjg8v/5
339DSHa/ff2/yqH4WCUUAf/5H87v6GQvCCzMF65n2dAl9Xrib3DHcDIQQCHOZASNms13FvI0Z3ym
LtLyInJf7YG5j//qj9ZDHeDGzgOHcLLO/9wEyBddVGzo9KJw3zrjmYKFdSDfR02pKL/Gj3lVuPi2
5/DCRFadSobkbtDe1xaJaphONU20EFsVAqTjuOfDEQdnld5Vvci2S45S28UbnJnx3it9f9NR1x3z
RcWnwhLMSDtxsbpB7P/y7v0r4uW/eElYjGB5cF1h48D+jXUcDH4bWhOhTeSdBmwSEhtCh3GX18kC
KMLAkab9BF2NWlLZd1DhT0JlXw1LurCQ6AsW/tK+BmYxBCV/TXQNajKFWPptdDtw8EeDHWogPy8e
gSL/79+dScTvmfU+6yeAndKVMP+kY//Gwg5jwRQZpD99dPi5aEK0z3ZxX9DfMcHEp7EolkPTS8lo
jvk/84nGa6az0/ovVWowOGkjpvFRjrJ8ynHMVWIvp+U0gMmXc2ptUg8FWsdepGhex5ozmC3wEFZ+
xKoANULn5jc2ruRNkSqIIOoebgQaZaP9Ubh4lOuwv2nyBORtNd8sY8SmQd1mkzOybfA/izF69ure
QW1snU0ylzcjZhncazfS/xjF6CK7ehgOBMs/q2s+EmRjjOJcGEjREx8EjdHtqRPwKATzLkugUyvn
layWBg39+LbQgzU+YCF+jhi8Dxg2230HeBQ34BgQRvB9rXVyn+4KAzXWGKq9WBSn3JEvtBn8u64Z
YAthaDY+YXLR4bD/l70z224cybLsr/QHNHIBBhiGV86DSFEUJZfrBUsud2GeJwO+vjcYlRUZkdEZ
q97rIRSU5OIIGK7de84+2mfbJfg+nVY+hmm3cwSbN73HM9r6IZ2tTn+AmQJ9N+zhn+nOHk/sLRdY
pmuFU7XlTgASVsuos57wTn4GuNEXYgBNFQMA8UbjIxlvqqdllijrww33BvyIhV+1l0gCRtZLJmcE
XyySDHkmvE4EAt+nyV57iO65nFjg45gMwrtArWxNgGRCE9TYRK8+zz+mZHSXtkSwQagPXtL6raRh
tSgGxg7VrK+tCviBlosOLTxm3jQtUS/lKxmDdI5S13wUflct0Z6avsE4u+qeEg3TgJvsUtAfM+Mi
46K+YJR4yJz2hw/0RYaM0NsJgHOUf2h2prjLwVn5ek+adTE9BS6Y9bEcv2f9S93Pk7oqfy1H671u
mx9OWq1jq3tzXOUSVpf/bDBii7AuF0YUPdYJAuuo67/ZVfl9AmZnAalqnRGOijatAxfhg+Ufy0mH
ogA4wcGEogpxqtAnYMwR22iE9JfUcI1KI4C2bADjnCkqJM3QJrbGvR5WmykEVdT2j2PfbUPRPoSI
IFotXrpq2DdJ/emIJ9PrGU5mL42BoJE0pQ8UDJBHUOmZ8XqCFlW4sBkKdo2KKkEFBUq70XkPMaiv
tLDbS4Rti6IIl5ZufXMT55Ym0cHSpoe4DPV1qGIwxnGg73I681024sQqrrHdfBSi+R6mPZL2eQjB
3joPu/fW3ZnkzKFYYRCcu7vGMAC3ejShSU9fOZ7PwmrfpoLyz0l/NK775fNc6nQ8QIb40JqwXAoC
0/Bc4OVX3iXq5VvM52nE4WPiR8ekirdtXb1gPDhUfXBxpPz0JS8gtz6scai3jpGgBvWvblye4tl+
jOsa5pu8phaYFwsIjiE8Bh0+Q98p67dZYPxCx4/LPVRMT630pUObjeCXFo8NpFbqEQCYqQD/oRB0
NfqMDCuuWHw2RpJwHySismoA3GH+8FjkNlt+QquyHk2re4lU8hTbs9pfgzYAZ7t0ST6WXbCmomO5
9uhPNmcMREjogsKCkyH2De39uA5nv9YPIbMHTGPP6LcxG42KIQdiFCAimNQGHajS/LhJO0E+Lja0
X3BuAENJHHLVEdU20CJrTqU6i/ZMgtcmWzoDlu1kBd/7Cgfg1Ktf7CzpQfjMmzTAoS3Ry6XxNP8i
9py3BEuuraC4tf41sFN0xGhrIh+GrOu+u8p8CNyjz1C68QJIyP3btB91BsaV4QGR9LdFOhGcgmg0
hIRDwxUIlj5PB4TfLBwbylEUymrT2eHNH6SxA/OyZ/rIxL+1US8bwYZu+aPu1fu8Nb6Zcm3FdbpK
HOdsO8W3wKuPSSTf2pQlDCU5crgPHXTyCrX5A357JNEeUYwdsqo4xK6VNwwuOlrcXevcMLvNjNZw
yUYl3sPAsZcOlzeE3BHwVfPVpOWBfIsxWi6GjWmZj2lZv/qhujBvx7WUO68GbJE4aeDtMeRhRPTT
xNtZtHNlzg2KeLwSWV/ffzV61RXeK8MmNLmlC7UxNN8FuJKpTHOsRsEq9KAvaRYeCYTLSASZl9kJ
igbmx1/K7J5ssnRUkP2wdaUfVB0Pu8i2Hwg55NKOun5TmH25EaN8DFrLBp+TYVvvbkqDZB3oI+sL
154RD59MjM+sgvdp+sXKwU6+cEz5PcEptYp98VFq/rd6FkH6nbfIzSLfqEDfmpY9J4CdMifCagRR
mbnXqC07FEWeR++npBkME/s5psOkuc4bZABv0WVeuHqPy+hjzKZ1Z0vzQ1KIxOyLahTBuCwVvq+o
zddJDWfTFYATAXdVJUifyeUF6maA8mmGNAyEK0ZtfbGAhYQ6UQO0GNCZlGb7GApoW27mlSc7j/Rj
2wQ/J1e/VQrOIa9BLeYDXmsa0Krw6DqdjB9JW2Cwi1+kFTJmMArYWyaakzHe0ijYtwHQLWYj/tqV
tzaIgoeeZrZK+wUt6otuDXzY1vBzikyiOcS4FaN4Cesm31oaHTeDIVjnOLeB+Rnq2oNo+zNWGWZU
dFelCc6SZ8u65U/tR8pAcCs5JE4bmcanwe++Ta7FMLPIbMZlD0NrPadKrpw2ab/Pb13rx3Qw+Txo
g70FVfdz0jiJs1B/G5xhIbUcHKvlfAuM7DlzwE90rcHUGQZiLcqNA2K/tdKfRHLqq5Jqu40kpg4s
vF6qXYauf7e4IC4ny4R6nb9AQVDLPmWcU1XFqwuKn6Q7/EHVvhvtqyaGx7isJzTDN8rPg9YpuDYk
sEmL0Y0/zaL5RcNfLaZAvtxfHZfHpYX5JEvHFPRqdTRtayMSAjti+1cTI8QelfNKS+mp5xXaVrMe
QF67/tkeq0fNq3niFp3HFM0t0VRt7UYb5Xkp+oYfU0//I0g6PMYNrQ3bxM42OLgvh32bjc6+VTbG
vQHl+9wOZKk3iBmscjgi7fh9qhzEPYOxU5qllmZKMCqKdJinA06Dto4ONFsqQnq1eKeR17nw6mJT
Yn7ZuFO0tkq0AIU3XFKHAA2tiKE85YJZrTAPRk1bv85SzDB9+ZBY6c0ABbWJBTuYxDI/3TYGz5sp
Rq/MD6cIQ6vWUStoEWQoy73FSWhDWAft0iJ8BrjybIASzsFA+jLedkXA6W8MjJbybufl3q8oqJk+
TLPxJeaNTwaMx6OYxIp2NyDFkgFI5tdnUET6Nc8VF8IgeqqyRNuC6cDtkVvg67NuFlJAWWn22LUR
ctJdahgUr0oXnJrC77nWgflmKRCUytGOqcWcb+yZpuSBRfSGn52crHoOYcOgwKe73IfhsUuFtm0k
p4dWMWukPY1gfe5vMv2m1YmciUb53P9s5+5oP3/R51br79/ebxk0Uet7N3X+5TB3WLW513r/5W9/
YF7SuR/bzJ3Z3+/ifmucO7g48y7V3MAsBp3ZTAWdV5jbMJjsvdY5tID7iEkQFJcYbysd4nuO/P2L
mB/zfkf3b0uay3kc95tqbmerexP7fjPRffYXfglTxP2u5g53Hpr4EuUAtS8W2r4UBuggGD+m41Tb
iCnr3qk9eiylFxy4fDw7iKS7ePRvlix5W+a7n+/mfuv+EAHAA4jG8w/Tuc+HshDGjs/CFGhJle1G
u4Hbk0HJU9XwEDUBYRrOsK7IziWoDtSNV+v60fdwQKehO51jnDWs9RI6gNZAtLKmI4dM+FhrRvio
3BCS4+g4rANNjverMiB1QD0OfRLL1IC0uwyAVjk+fFrFRUH5rbg6xDCv6rgLN1QwVHNpBUh8GOXK
sgsiBTRLPklBDwrmGyw/qyKlnIHX0snArSLlX2QFsASQeBV1+zAr8WL9EeX62u4L4h49WCCBFz1E
Yf3a4l2iSszXVQrm2sjQLbXInjXsNIab4VjDa7bRjJLpjMHjN1IFD0Mvv9Nf+JzqKdlnGVVqU/sM
zIAc4W2LMtDVGA6sa2jE4J26biHlFD3YDetDXnKpaDOgj00oQXRzQXJjxCYp2qpjNa+z2H1wZAb1
U8YA/yiM2oHpXz9bhlCnYWIzpWdjs2m7HEYzrY7QroNHQzHkEhi32eNbe4gKyIE9pM4BpwylRv6j
bx+mREOFZ3EBa7QsP+YGlVhcBc1LMEb4hTWP6hLRF5rMPn1znOAJhb5DAyCGucvk6zZM+ZdZsX4P
BFLQK2z33uCbzF+G71WSqa3D9PPEIeKuXNHmbMZnTraYwZ2OewR65RxBVTKQv45tSfMkzd/owrDd
K73xEVPXJUli7MJd8ENi4NuXhfUjVU54TPw+WSuboO+yjeJz67fRWTMH/DcB8s5O2IdxqsabZmvG
Ksl7VstUXKXnubdAa/I9HCycniBd2dXbF0X8A+hwcmEXfUzFmseueCjnL8gJL+Mg+2XoGQTWom95
iRz7AuYt20WdOjV4Li6gF89DbKQ712xphKvhBUUILFCPEMXJubirPO/iKxIx7yFK7V2I9C5ka3Id
R9DScc2kcCitt8iubT5E4oNworv7UEH3HexArHOPq6pevflUIysuYrCdZezt075YW1ldnssKQr2V
BdYeE8AykuYlGBIdFQp+2MRL213aCNQRN4NQe2p0+2QXYfAoBJp2sBnFVvXBIbLyfBNm/s+2T8qr
oSCD5L1DqI2F5syQvGHG9L2vFZakdqspvdjjIjiavV4cJUcuMadw18yXLOoPYSghBw+q2Thh/s2f
s3qdvFsZPkOCAW1gpWeQnBwOiH4CGNhlwTGgK+Ng3Elwweb+cJaKfolrqyfaxd6mkIzXgWhIEsPY
xxuyhH/boLUUWqgdmRO1Pf3ormZAGnTdrzhtw8dOud/9zHztPSoZNdXbchhrFGrOIqyC7GAEdLu7
ydwb5K2WpHdj2WdUQy1BPHkdvZtR0WOWCtYa5uM6y4MnDLRnHws9SU0tlhhUMyEAAjPXjqWLF8Ew
sxgf2+ukp9Cp4yzfRjGoMRdFRAgpg4bCIiB39Eh0QnfEm57XTzLKLhElDeBbFwyuPTbgXjuzBMaa
68dQGx+pp+NNUefu3idVMum8R10vMRXgGMddPZ59gFyHOrXwTGTgyaLWs8/SHlhl6hxxjO4Df7Bz
ArMH6FWGfqq/VcBKIAkSv06X4+KDcRSKgjHT5VUPgI1NAaG1uQVqUijIflTneEtqiuwhWaHXFmsl
YU01yv0ZzOOraeiqIxqplSPRaONLXdEr3YB2orVmWy8gx9pdL3u2R3TgVBp7u1JHPlu3+UOdvKA2
PTm9jwCmHfzDSL5AWx6zAt3ElDZHUTT6Ez3LhdtwcC7KcUDc5lVIhp35y/1WFD2UFZdkrdIctkbz
TVU/sAUm/hwpxiHoY4Ix+2wXeyWsb51ekobLQ8LqzcG6mR1tG63UDjgqvnLNGNfNPDSM6RfDmCUQ
JUpGJGzGPD/87WZUKpOOQpUe8Ea5WGN9pjepuZoACFB/cK51iOMGlcDd8NjAA/3I1qkk8iSEJBs6
KBzYYYCzmH90/zI23ivMkJTZfzHcCW3ToXdE/183k4Ihit6jfM6kfhjnL/dbKCyBwvSz0eT+fTum
0UqPgYzf57hWjWLofiu/T3hpfRQHsgVN9jv5b/HxSDfRiKrYJrLln5NXEROaoc9x7/efEX9D6fL7
r22u/Ws8b8hRa3spE4/crP/+2/vo9v7lTz/7/Vtdj+FR48IVyzpgD/r7n1QO9WyAzf7Pdwj8iD+5
/8PfbholLVsZBtlvM/R/+c3v9+Zqdo96pkoRUv/xFdz/ze9P6P6t58L6UwEBwPdfhJVvgwFRcHTm
If1f/cVf/ez3OzUUZ25EXEE5V4sshPAnMeeu/SIyp6VmMx9rihCQ5PzrynKZB+M8YwNbX6PA0fd2
gTTr/sXxo+5A8xTl1v17d/6NanBM4TEu1uU4snmzs6xf2X3HVXTUntPcvSEkLpZiPgI4rz49Wj7Y
MzGMQ7gwGPjOh0Ib1Gzw/RqfgytSLEfTYQ5G3GrkTY6wl2ClKAYLtACYE+MWeFf5tK/74WeYFcMG
ua4d+KdOlAeEnemCwoIL5CgFSwb6Ho6iRZRSp8v+BfQR7oakfI4i5yssykdPVqvA9C6FEXzYRVKg
L0mIcLW/amIU++hSgbogfipyVnjC92y73/qIySKjgqWRmT/sBjUnDR+yM2rto8ONZU/kJcRTudMq
9ZlkAEYmYLWrUEP55gQuj96OJxT3Xz6qda4xz/lgvaC5v4XVWK474V7uE4Sc4SgEweHThFsfFOyM
bFF+q61frqKTK93+MdP7nYAVqM9spBrmaxi2vyxMf6GpjlBZjpkWbIURvIv5NWuMK8C1IBg4Iu4G
ZSVDHm1YtdR/cYc9rZv5gEH+rCX5ccB5RqYX8k/k7tJ6FLLDr0d2Ec30tHrtR3mVRYNfzwJMEmk/
G9fSV14TPYpKPcN7ecF9onaGRRZC7RUPbd3sSq0+pNRuSeInh7L1g13mjdcSreG597+cYqQsqtAs
wwomZKkhr+IuCcWhENmAylnUyLhBC1xbU7gYDHYDHox80w0W1YDL71hTbBGdBFPfow/hVZMJDBvA
hhVT/gdadW2rlzEZhy/B1pRBGrq791EbNpXy90bnnys57LzeO7U5BCPEoZTnRF7FN7jD+sIBQQrf
Mx5PlbSWedufKlfuEDqtvPadqCl47oP2OXjVQ9IbMIQC67WMX0sRf1N+WNOEBUbolvFR65psjfI2
pnqNrsjLEf3a5Y+CWGBY6966ZyHBJ2I6y7EzcfVX5HRx9AyLQVTAyX1vXPkMk+aR17IrGUJkJhRC
q5RqZ0LfSYjT21gFhTxqXuinBZmhFSlgGpCKSRAa2ezMlHy/UMsZOcABQqnEG1gOQCC8kb0gO/WD
ixtwvBKipi/Lyf3pdOmj5ZD2I5RP3mWVcTD6T6KenRw5pHhaijfXtMe1I/2XCNFsrjevbMr27CVs
mCx8dpYO0DCw5CUyecGlQuzq19MRdeEv0AVJmDwXqfflDiA9+qI8AFkFgTshpfM98d7opr2wGrWa
khJ+ER3VpSBNGZ9+hV/Wwp9M/16gw4eIWGQOjaA0YiLRECCqK0TDLCnJLkFXtGD+pKzOXZRTdRwc
3jcvSN5GT993KlrSKCrhhcTLkoSplcrfUy5yGzGfa6WdsWk5lNI4z//5MZCclNKVBqe5Tlqur5qs
CW5WrDQ2XAmvBnafYA6tC1p2WH5pTk9cHGfev1XPiU+6GUIIhagZgpjJMMZEA2EU7WSjEhLBOWNU
wNUMp42vBw8zmMX2EM6PGk7bgCt3OuQ0ir83tHvA4eABm1wT2LkCNV0kGEunBlOTm7zVtEfWZkbI
u1lXz37qIA230sekIWzW194yRfrCNHBe2Q4NO/tdkCvP8+WNNOKe+ZfMzuxWmGr5z72FaFB6n5ie
aPI1xju0sFoJHHK4piaFDqf+VSfJNfKKtTPkLm6r4GUeSDPtQrDShu3WtdNtPVTR2p6lTk4y9suh
chXmDkp6I5nAZcuMsKYBTznwpxUmdywAdy5N60Qrt6JSr01JJ8/ZppXPjtliP6hMmwdEmdtI/dJq
Gi4Lu/oUVdhsYzEG60rfNwzSauTQ8GctZn7WV++yG67kUfbao5ob9u18RubdnsR5zOAd8UQ5wvPQ
0z5FGD8kafFZz/100ccx0w/MzScXdrDsPVRipkaelb3z8Dbv4dJ+VpxBNW1nzTDwf9C6acfou6++
lDaWuO9MIMH1eTAY72q0vonMmXRap7r9ldAy2JQlowM6MksA1LtQTvmOnRMhqGxm0Fq5BEpNwMY3
Fj1YjBXye2QwNY6TTzMV6VqmEx1B1GqAFIanqXY/E9bQUpMvTmIcs4mzQRjiUct6te4M66NFWLng
/K7xj/Gc4Nasco1EVj+3H+G04K/PG2/hqnbF2c67j8ptSYkQV/ePwroxWANK7NUZC9XIAeHrAP88
7epyWi6ykvyoFkpZAR9rq0wvWbXaLtV+1SmgmSpgstNJcCwGpq9FpirCcx7TwptW4zTMbrClaZbi
1HUVZonSWSfdWdfzal124zo3u5OnE1hoxRRJ1URxINJgdx/4/68q5+9UOY5tI1X5/6tyrmHx89f/
2TfpR/7zD+qc3/7wn3Zf4x9YbIVBdLlnC5dm9H+rcxzjHy7EUt1DY2H/AVkq/sFfGJZru8Y/w9D/
GWvO3VlSv8t8hPyf6HLgnCK8KdIxKPI5e10iJ3RdU7dMngPPy3T+pEKp6qCrM88rdmjFoOgG4Ttr
qq1jageOo/vFpW7QVI9m3S/7nBkMCZw2YS0xImHD2HSpc46XXZBd3Kq/ucV0jIR8cwPGEGb04DbE
hklj0STJB7irk1PoG0ih9M5OVKr7poCXSDM6d+jPeCXIK7XtQYJ4Hii8qnDdLe3FawTR5mCUT+1g
bTIcsaupGFgiKZmCLD1zYWpXLSAZOrrs+qsEb1Ta6a/ddKKHgR+WgpVoBYuxeEpjN26qhY42oTfk
V1vpkCDeuWQoOqI6SQH22ctbImemdkEbAREKQ+CipwzLRfwVj1QeLjjUEk8/G3ODYGF62Zbzs8d4
WnuznaYhuIaG4c4zs5MIWvg4QOpRu1Q1afAz2DRuVhhWfw3jeNVwFjHn/0V70jExKfoS6UZHmFik
PYPd8Re+6E+JXxwhPUIXhzUB0/hp0Ml9adNTkVu7jnzMBd1ii2VdG8YLVKEzhcox0iknPP3i+for
CaeM5seLj6ZkQF+YGa+11mxkwmCwGbeRnZ7qNvoyaG1S5Hzzm/Eaud1NhPKtI74bKK1PckLhksdE
uIpKTkTMfhhyOo4DLzPJT4PRX0Pd34tg7yUEU0B/hht7Qsd5seLxGNvD1quJifYixKxMEKf4FGES
l0Z0Ko2lRTiIQ7pDa7UryqWdSIetpKljZN55EPoSQcEb0PCNo40XfbJP7fhNT7lSeFb4ZWYcB3jD
jkqGe5/QQ7+ydkMerMeYDoFmsQtBi7breOSiIZE7VcYqwmFutOZb0qcfgUwfgmHNBvNShnJXtuEh
xseI5Oug18lp/oQNf3jtGjZOU/IDN8OXDMKvqlXX+W0stem1cjmorelmEFaX6J+jTk/PSJeprrYj
BH+4C6s0h8ELpT4wh6uXU03UxXCcwJ9xAWaraUJpMYYLVmbUutGB/VFiyHMxybMIeQdLdYT4tguC
8RiF6ZcboFHVGaBGCpGNlZzgjb7Ox+RU0X4jRMuSEehf9elytXDdtUrUzYYhMTcwQzM5TGSLm2Vy
qqv44/4YI9QRNZqXJmKMMJDU0VXBl9+4pDPkCgJv+gFY/DiP5Sw+lRDHYkKHy+L4a8dLPzsv9ehN
dvFXnTQsEu0GzN5BH1N8bMnB5DzPxmjnFwnBSeOrYqKWwSVR8XSJpoSBSbupYo5VrYbOtu5jta2r
/moxwa617NTPy4H7Q8Ft9abuOgD1DNRV8JHUdvrR9N+RR7CHnl6danqdP8FOH49ampwwZH/Mb8x8
PBrBcHWiYQWQ7LWhE9gbuDe5pM4vyTe7leLKazrWTgo+Gq2aLkND5SQGdi3Uu9k+MMHDh/UKOSL8
K2eNqx6UpXwDMrr2JrmLLPcHPcIpZE3wrQ64a7iaj+0kUcf5uaUBa9nQt7fIUOyDxTaO81McsRR0
4UQKUYesY3afZkDEmvRLQZWPoreB+D8jUjc8k5v5YGJUs6ki8eqTVySy15Z3yuydN1VCP0n06VVn
fKB5z0HZbGoZH7R4VgbghcghwdTqEkp1o4lILNm6zNRF68ZXJwZtnDPYpO/x4Qbat94Lnh4aJc9W
rX8idgLgH6xIqIUXoNtn01GfHlsaBloLpgFfbT4excwP4mDWgmjdjuic7TP9p1K7+EPxYBa0PQg3
mNNSqik5pK59tmR/myr9gpqMQT035U6a05G2QZw86UV8aGtzV4n0lFV3HweZlCGHBO+0DSqhfm/M
+rHrpqNXtjdCLzYTPLnYV0eMRqf5P414pKI6aAyCuGg4G0Kmj5XsPhtfXRTHZm11t0pwisUWmNtw
wp4rQcclp6jhtJoMxrAtGWlgaG/zgm0xqQiK+NHjytbG06sRZx9tVb0Iwi0zdUONBnnWUlTFv5rI
2wfKPs+n5Lwm6J5zDmM+O06iRnCOGUjHln3gvnXdHLaSc6XxyBvs5I5rIvpDvb3aFuc8CxWw/wts
iY+WxyBS/Ki87hRiYFoMps2pln3E3sD5ET7U4Xl+rEyQZTufcYY6G4JS0desd2r/s5H7pGtqIdIt
oofsGAtEOJovkwCdELAbPyitpUs/mrtUBcTBSgxZcfUxAmrYydj4jANMPsx+Fg6+yQezw7UhBvsQ
s8Q+AKZJ19FIEpatoDI69oHL3UsaTYQhg8XMwoqMsi5hV6UuXpGMx7HIjq3RvJuatBChuC12TFBV
fj6gJomjVmNWihILC8e0T/WbQsmI+guLRGRb3W+37j8bJ9SxA6k9nWM/ReCQN3f/4e9OxPu3mlX/
lzHRms0mArrGbAOZHTJ3X4vnBN/YxKlVb7YPThf6B93zNYgfqU+fJESJ69WTcbh/GUY2MVlsEfw1
YV5xMTSNnX/wkSWrIv0WRgwRghbLqOuVwT6jGdylfbUZ9egVWTU47GzABTuxhHT6DjknA0ptPYHI
7qeEZj5Bu+y5uAYsCu3Nbb4YM20S+pEjcczx2K7ULJxdsblYj6140EqQRlmD87XqtNmkWbS/femY
FBx5chMpZs3ZCWu1oSiid0PiWzhGm1QLL3lhFWvqr1d34aXgTqW3C7kKrKvQ/ahzw0U+2ANBy7t3
fMFkS8fh2vBQ9MTwejtbcTVOrVdbOS2mdMazmWYnLDckYLSyZWDJgT3F4jPVSIfM5dm1CAoMSUJK
andXlOMb3grsE5zmcc3iwSmQj90Vvec1AAnJybYeUedhaHK/pzqEDp1wRxYbo2jWLsufEpW/GBPn
zdEYo2TDTdTjjbirc2qjPPPJHpXRR2TttKE+Wvjf/qWo/wuxtvHvZbInHPRgCJLAPQBu+6N+nf6E
1cVDUhA6m3xVyX4w0lvuDDffVURzov0cjxV1lHKqv5GJGwj3/1Sge8Jj92BKlJiGa/8pTgDVUQeJ
2ckxNhsXUr4BZ6T2Hrp2xvpCoRPFkBUBvmiMl+ZS6W9e+CzM/+P+YAYNuQ7PQCdyTv/Tww+Oo8zY
L4udaCniWWtIF9toVYni5poYw9U2o48GED/TQJkdkQK/VRS2YTz+FpnxB0fBvzoIjFlQ/m9PhEQF
m6LNm///x0+AYCwvBCOW7+YPnxHkVVKZpNqRdPfHsaQwSNurw5zJreSyQ3Odp90V2/w6N7j6pBSs
wOjBCaxL59t/foscYiX+/ZlhrtAdEEwGgW1/fGZlEgxTPIKm8zq2UPBYzdB80poIPs4wUIRKaENJ
9+N+eJcN9Xk6flKJ3YLmUsj4Q/fUpxmyANzLQ1dOFxrVtvatTKfXlkuXGY+IQClDqO1sxnpOpbZz
CWJ7wzYhtjDkBJirdL3lTEnVNQtjcpn1y2QSistnMQQu/HHSxMKe3na9Nqw3YJSbiouf73bbHA9a
7TbXahx2aSsRKfnUsIRg9v4mt+uNjj69MmE6ZMGrFgBAmPRvtrLO3khP2awvrtFd/TL7qryOu48/
6qJC4Nwv4Ur1C4ejhhQ1n5qY/V9WYNrqhv4W1gTN/OdP4a8OD8iCQhq2oUsh/nScijRirgIbexeK
hq6vfoHcdID4fq+s1avR1n/ngTD/6nMH3zXv2nHJSBwyf/C0eIPhsjflzAzs8dik8TOpXHZsvsbF
cCX747JxreRjhHq6mIg3Z7R6Y7vLTCk7mNT1aS/3xvQcInfIixPS4avn4Y8X+SNULg4GnYI07ccL
MUhsJMRjI45RS7I6Ej3eRC4dQ446xHnrKMXm+x3ccsPAXvaQGylA510BEtmDFzJPF+pIfhVqm+m1
Z1eVSUJQY2g42TsY+aXWDVv291srTk951G+i5ocLNJc2JBhTGyKHQl0tnHIXjQKb+UA2WmxIbWWV
jM3BFAlGJ3XacRT5J9/1uwV7/U+jpeVMJSWItsi64DFP1Csk7FsUdcueLRgVuPkmUqrjGsqkNL/X
bEeLNPqYi9a2HLaxTM9oZoBQjJ+9oBzLI7bs4bWqSb9mp0xcOe9xIONTomen0LXeRCF3Q3/IrPFB
afGXJsqdCOTKBdALgeoD6PHBEavWvKiSSesodziYj7Tk3+zeuMzbPSqW47jWOF2l89s+qbB3optY
dsNDlT8pwUWL1wFp4+zZwXkwCyAeRAUY5PC6+idKgbNj0Cb4z4f2v1ltXM+ExAWESncdIf8cKDM5
WlFZmpnjKTSW85ZO8bEbr45ffptfcm6Xu/xvVtu/WvWlTsnpuo6DRWn+/efHFfYL5i7j/9ZYkp3U
GllsEzZkDRvT4u8vqX9xyjo2ZjBr/uqh8P7jg6C5S9qUPuYO8VSOGRysqEinGzKWbRWgLaMV9JTo
1XWaqA3cZq0M/diEyddcZdfedIxbe03q5dqTxtxp2XmaOCdse3qB74KF0MnTQxzyN6T2NnH8w7V5
mKpPTi4VnYUrYl6IEUG9doF47WOW6rpOiKKZmN1mp8b24AZ0V5PPv/OTD+GNx7ZF95nzNNmXOeb0
GnrWOSmtnTIpyZv8JJ3rNKidZKMzP0lJHYI9/Tya9q2gaQF1q3fLl5IOgwvPNlIXzBoEyHc3Gtdv
QaaOrh2fSAY6hQJxS8Osl21TG0YnfXJWiUQ8IeRxCh4JpUkWDf0CUc/hsoh3FcGeRudUEPzzNblk
tAlE9CW5XGgje5IoOcHYPwjhAWRPDm5q7ua+wvxwes1C08fyLbe7W9bUa8acb3quw2prr55Cns5z
8cGpzyu4xX7tPx/chv4XBQ6HmGe57Ip0y5J/6kDmKFMU0IR8Z6RcPvOMFIgqrmHos2+qHQvdTwJu
PkXkZoR8RpqKtojZUGBpz+CM0pU19eeabV7P1rCz7HNnuYemfZXImit26PPWre8vTaauoRY8NMjG
Kjf+7s1Aoxw8AawFsBffRjf5iAX3j6SXkSrzDyvyNwWNv1wSmCdY8ypaAD1nPtXoXFSQgXDtfHme
V9Vq6j8L7A2a3hyRkHw6rPwZi5ljFieLhM9ydP8fe2ey3LiSZdt/qTnSHD0wqAkbkGKnhuonMEkh
oe/hjubra0GZ9V7azbKsH6gYyIKSQiGSgPvxc/Ze+4D8keIDLi3NBbp3oTY++J560KUknmYMiup9
OaS6WXpooY4jZgvAnR47U+4Km2qH/guEgucmFncc8MYB2wjNsqUaI9x2E3GYI3P8UhKoDhDUaruH
Qg1fkxx3SxFkd0vLwnz103HlkMXqhC5a4uHZsXnGMuKWMMP7mhZd731mtvZA7d5v/v0b/T+sYhRu
yx+UdHS2//I2DxFEyH5QzHC8ctP5ikEtedbuMOyWi9zsxzvLOYR19L9cX4b9V5+l51EuCswatq4b
0ET+Uhk0ljmZhgU7uY/t56LNifvL2R5hJsrtIHgz8uIcgile+mdZqjahae1bCp4aMvHS4TS4UczO
XklE1SX03aXIzmhrtoIIDGox3flcFOIWZqGlXvJolLqQIehulJn3qvyOgVB6WJaMITlLjJ2dctAJ
8NQ5D+VwxUgPxpFHDAcwjsUdQZ4dfoj8jGXueVl3Uy66FEUUoDzcCPaWIN4uLc6TL8lPHx4iih7q
iaqZv4xlMyp5N1Pr5IDshIF2Lk3O4+n8MObTsXBZN5Z7ODKzj+U5m7N4nnXxnM7i3Ejel+xTc/Pz
xFgc0d85S0iiwkNiOKy+sFCWQgdw57Hnsid2ZiDAWTb5pYfYaYev9AMXlo/3unQoIgVoN47Zbq0L
CVk/SzvEU+NtSWX+p2r8nSrGs94vzOKfNk8DiM5nZ7FZQLb/KgTJTaxEmcbUjfTc8YK0k7MhZd1s
4ygUzBSGiWxvxEB4M0pkgzrhoWT/cNxNs/wwCWsVe+Jc53RiU/cCf+5DTu5l6VoDX10v3aapiZA4
W9ulCcfZ62t50r5JxZLpd42WHICRB20qH5YdPuHeQD98iUgkXx7XxnQET53QLmplckbB+qFGhwht
oCYxw9skAzkUgvrsc2u/rL5LZ63ivGjh6sNf9HuIneSjNw1fepVeZ5ozuhRX7bCsupImuQjTs8Ho
gKSoDytJz3opOWzGHxaU1VazWaHpvhYKhk+YonKOjjbukKXTVpR8A3dvKexXtvBjmrN9UF3W8TVt
nNNSMOn59Axl7TWN4m0VGlvmzV+oLB9MqglVFqBP0kPs00f028Bw5jVZMYkXBUuvre9z2otYqKs9
1e2hrqfj7wXP0GMpIxO24XHg9WT1wiMA6rPcLqfxvHYvaF039BDXRjEg7LRwFvacIO2L6khcib7E
7wSYC27pvqZsqvXI2aFrIJuMBSMI2gudq57zmQkPSoGtalj8IeOrhq4zy/HSJ5zr8Pvfr1q6+S8g
3GX5wFBIrJ/DIiL+UuXnE5E9hkUEb+dOX2XHCzkP5HU80eei4SGteLUcRj1ZnGhjMqMZUDuUKGr6
YLmwOvj2K6/nDND7tIirIX/IM/t32f79Aa7xSVzcl2qTH0gpX6mHy9keL2zeV0DoG+GgSAGt2p7o
Bw3bDqUqcZ6iStZjghbSUuw5ZatZW5H3K3+U095s6mJtSnlXuBzSIwMUpl1TMnvzuaySV33pIjkz
t8noFG2AcemjbnFsRXAnVkTNPLYVvdC+orcpzHpYXUrO6GsnJlQXLfKQkipPlzvtp2e8frFSP6I1
6zXQ1p9lfYnR7FbkMQ81Dn5Wdcfqj1uDxWlZc66RJi6iaTEMxx/CowpRw7MpAPqm1h51+SrWD2qR
s7KH50nPOtwFlQM+fqDUW/ZdmZ8hDQXL/de5/lU3r4q5Rp6Ku+WnLWVSZCxH4+SQ3WoI8CtmAstV
QXTTZfkhPv3+lvby0hnQGCcA5T0sJw2L6Bc9c/bI8L4IMUMHNj8XE/oUXw/2bU0VVMkHcUoaF8jp
NOxAerMs1Vv4rj95Lx9NQEDLDd27/136/9/c/X+Zu5smA+5/ulP/BbP9+D1+dP88cP/Hv/jHwN03
/2YLJtvC0YErWObSsxm+u/4//0PThfM3x0Q/LwBRLBmd3ND/4Gubzt+AZADl1oXrU6ja9Jj+MXI3
7L95pm0DrhAcwn4n+H/BX/w7HIZt2X+peilFbAslgGvQtGBdMZZy6Z9OWIIOPWbcShDr3Kq906lr
ozoS7iJMbUw9zzA7wpUR1g9FhM7Pn6dTCZkqoV2rJr4F+sLJDOcKMqsX2F77YNrFBwx5hljC3RMv
GcRCEQWlZ2AK4vva9q5Dr5/ayt6AKiBMgPUem5n1lGnYsjJhdGTCtB+lkBsNR1gzNZsxMW4dnQSE
RKcBz6iZyJ196+WBK7uXuSQdz4rLU1YzEQsbm8yG7mK3NI6rkhgIPJioLBucWZLaoezm3eBlgU2T
2pAMsSJc/q32lfo4iJ3MAK7culgaMeHRiNwMVYLEUS+2s3vTJkR8uIleb71s3gG7fy4Ah2NbGHhi
5Q4U02Pn4+oeXHjEMqXX0lDSDsmIegErVy2LwAu79wYtoGytEy5N7I9GfOO4vB5rE6Iulj0Ahyi+
k7wpjkgX+QWMKCJIMjLO6OjF0U29vz8CkGycfz+vt47JoEKc4ajrEGR5nVle/V2VAYxaGVZ3ErY+
HjvNdDbTOOso7n3ttrQrTKDmHN1VjbYrq2E+zewv2zbvYWDazMai2Z63XiGrvz8kcKO5mzCVisQP
SGmNt4mdWI+ugklSucjS7ELF5AuEL1FYapimI5DCUQKwU/PC298PrTdpt7VRXZX5Wfijuw9nl3Qy
L3fmS4GUlsQjY1dbBZ8TbUNAHO9yiu+R80UBtnPOumpj2pXJ/m/o8bEuXfp+XN7rXsu801C67qkl
XjvWxhoN2ejiTq7aTc7P2SS5iu/G1k0uyZDj4ZDEO/QxUSWtYKFGuHfnO0JDUjDJK6fZeDcR6LOR
rt1fy9a27nVxUT6QIr19ItacD+I9MtHf/T4wbGBZQ6WAATB0H1LnSRXeKi215FVg8DmaQs3rzOnS
17kW9WZie9+mnflKkCl4b7N/VkC3PsnFbXCgWNa9ckL9QO9y3MahwI8thTziEL64WgSZm4TOwRvr
CzRia6GtV1shIiCcpLY+Go5JOwgoriOIjCMY6ooBe/rjNYyPhxrBLaIvYsKd+A3bP9u5j1gAQxBa
MuchBkD8roc6tGi98q5TarOvCDcOuoH+g1cqxmFpH+1xUMb3MzHy6wQQ+rs3Rze1ysJPRcgSJ8lb
FHfDE4iCeR9zMA68zuxes5nOWugYt3Y40ozDxL8bNTsEajxEz1nmWUFdVNbWG/0IiKXpIbiNRPD7
VZ/wa11a2TqlMYVgVE4vbqe/TJlW3XUWSZxjS7awF9oI/7pO/SnAT9ThQzYjqh498oEL5V+6EaV1
pDtkrYyJd4p1gyBK/PiP5A3u7JT/Ou90bYsEQD16+I8OjjKefMPixJxHH4WGJqGNrBkxupjOcRaj
ui1G1EPcbMemNmHXeTNW7twfrxWi3iu8nL3E5r0euhJZ8/J5xogztOWJRJblO9yu9aGFUrgpwoCU
W0z3uNDHe9vqB1qfCd6O//4U72W2i0RyxHAvIMGX9YuozWI3exXZbMvDacKFU8dLQYtJqh1U/mLr
2S1qh+7eBunxNGFucrLh3WkovoYmLh+JRrgkENxvfx+N0cA4P0asl3FPjNPoPbICIfoupugEHUK8
FCLaeK1tP6I9knet7T+jCiMM0MkfCL3P7/uK3BcE12vLmeztYjA5o6llFkz/HQFAGniR4aDZHc3k
GBqPEKUgnieeG1RuaF9ry2kZJoXNd+zvZJOqk2pokDrkD0IN5+RbNl17y/tHm1epeOeCLtmjXn6O
LK27aqVe0G8B/M7wFaN5XSf72jFvI/jVf5Be33q50L7GQBKClLvR9KLB/QdZwij/9+GmWvIKWtkY
N21nua85VxV40uzFooVwdGdcffAMvNfBx18muLxW6ILNrQsx41Vu2fLbVzEP4TFPGugwdf+jNO4n
WFa3uP/Us6OZWiASvcAYEdqB75N2+xvDWeoY4P2O1m3Yu5DRVGPdtVNX0u/iFm5KD4K6X5QbJdtw
72Dhf3Yr3hTQMslxTMpLWNU+cVYYFOPIjTAn6emTa+eYBvPp1UAACr4iSq6FqOS9h1EosUR8bQaL
tTqkU0seQX4y0p5gQk/dWVmtcZun8qW1tSBNqhLgmkyeRszbawt4xU3dJMmT0TYk6Aqe0e9XKU3d
TKMiKOabKBI0Hxy3ne9sR97r0SyPf//c8rBUKU4U+ghhPfdnQrlJ51o+QC9lu0Rgv+3HTB1HLE3H
379laAHW2VzrzPDDcWtG7L5jyfIk2s5ZsKxoHgyjRmW7xHL4RXMHLmPvZt2PLoS+85UkEpy44pWK
YEaQr8k8Ofw15earmReB6wdWTFQgUo3JTPCbN3Lbh5ssifZxLuTNEt83aSkb+4Af12jd8FQTCqWX
fXpBdZ61d6SEFPcaq+zSt8Kk7HzrBJUgq9eqXSHg3WRG1xzxSeakiInrEJIHrqehvp/N0Nm4Xotl
EbSxaTZvkV/s9Ejhm1PZsLeH9pNFeMaZr/m30WR1eAbkC2nL6VlZ44fFgdOStUQhwP4gM8dd19M1
gZYQGApPrElzmFQ1lNuWBV/P/XKn9HFOG1bUbD1oMT2LdrxHOxfxl+YnJHhAylbglEKp1oFg0fqw
WpmG+mOO0w1IR9BoxE4HvYYysLLSZk98trW2re519jEVpgSGk4VpBK4zNvSWkJTFcboh1OILFxjA
mbB81nob4rFJixx7HvGpWz/xn83G+NIL7dy74qKJcFxL682r4x3zrHtZkV6U5sO3K+nONQ265yRx
niLZPYMb3nUOoO5GZrghpu+s7pyVnUME6ccXO6y/FHEha3+OjpQarjnoqPTFpgdpNcTxfTRXWKoD
MQi1DVX4XvkaZ9c/6Mu5mEku99uazHeJV0m0+q43rGAaiF6zc7vDnx99GRkqFtx09zUciCb/StL2
dbbsDfkGtDhb5I1JcQqhEzYDjqTZ1l+qXlxDN3uoIO4EsNktV/wM6GiG6TmEYg++BBM77TdjsSIS
CTJrB6gWG66m7Uz9N6u7sfPWXltMXKzagzK1j2zo7gmfBTUgN6kGVNit9hkr8YqEj0ci8cCTaTXB
35L5ZiwhItE9QbXGPBToOe0fwrMK7Ih6vKGrsOHuH1eIDr7AG5BdY3BLtulNY9jdCmgP02P8BEiK
T01mLnb5p8rlaO6z12N4rJvbJgJohn/sRP2U7VjV3DjETosOyCDvmvQtYLzIduMQ65cvQuIcfPe2
IzbWxE9duiUxWngI1kvZTaJjti0i9EVhecl99QbO4VjN5VfZi3rXEYgiuB8hdGENsFxzXxjzaYAr
v7Jxv/PD9TUHMXdd+rTHJkwRZpqV654xBQ4BtQMtc52y4lgILAOlh4T/V8cQtnrApQ6xxHPizRyJ
Z1GZ5DgzxB99E+iyDWWswRTc0dzo4YoQ7w3byjdGCjn1TATzW7foIXTdfotaQrllOKzp4wNnjb8b
i3vE1JovVSfDqpOQpZwnt/DfXU//TL0/7AB3Ydvyq9YATBqwVZ334xXTp+UYJwPM/hrNUEuQh7zL
OlRviC42iUZknOk9T7r1rZzhe0qak1V/d53FTLUqTji8bmzCNrlo468YaXM/ZPR87PpDB0FycmN8
QQ5ZrYK9CN/cO+4EH1eZt/OwLFVxfKZgfiUq8CWS9kPnOBev9u9zY7qr8EStpoKsZ0+eq6Y7WI12
pDQCM9vGf2LdBO7FBcjkk5jdqguUZIAy1w60MucoZ3CgNjQ5gS0ZNK7X3YVlxk3ZllwkM9MNk5zq
QRvuND29o/P2Dv2KwSoZjkCoVtU4V4Hq5Cmix9coM952aNlECr+ouFMqBCM8u+s5goDUFsVtBBQw
WGA/QM5Xmowj+jfxpvbeLczuSKvnb0lsCKbD5tg5Fw1fNoR61Gcq8UhIcbK9OSS3xDf2O0dXd5i3
V5iZ3sFW3FSamwaW0qG1dUxgRprpDd6Nvtf1nZNEGx0d9H5q7G2nVUyRHSY4LlEqpdDsC+f9wIrq
lnqjMqiWOB/r5KByrh5j5gEoi/wuvnNb5tNV+5NNHbHZighAMw9ChPNf0UN6xf19xXqUPGaV+RKS
irmKulrbaEi/wFgWAVVWd4PLh0RKX477mUm+1fQvtDrz09DStguTKQsy4FLtBoRQzLxyOHdNKh60
/DExGe0bdm1tcnyFa6luOflZm2hiNYnUOG0aHzzbFPsBWV34khjYYfT3iKa0nOe4T6qt7ZW3+IjS
QCFD2YjQPWa8a0eNZ4rj6GYyFWnbIr/FFWRsGtu7HQav20di0Sz4RIZYrb+pBVAxj6V/bWrju9O6
8oZz4o0dx+GWgI5i39rZW5JW+NoLTvFlJ/4grIAvkhOqPfik6dWmlVIQT0Gu981rR4uxb73txMH/
iu9SrebQ+TBMzIlRxdr3bmuGtSbtC5Klx7nZ4c1fNSZG4ypx7wmhCjjWeuum9R6cgi9FrfksDIft
ss1JUIHIEPXebWeX9zjBYXnl4txJTZExGXpHXzsObK9e4feYkLBVlfWkPXUhNgDlJyj2US6TSYyE
baAeEj+II9E/9wnTlKyItnpjcbCOmCksJup2cRuneczU+P8//v2k6TsvmTG7BDbzfQNYvYNDQNy/
fN/vl1MBgXex8v7+U0QTPFGaEX/5kb9fFCS1B9YoTr8/8vdTQ6OAu7jglRhlr0MzKo/CnbpVWmDV
swaCx+yboa0u6UQjqRy+44Jitp+IeDJYW5AIiw4qQ39Tdf2thSDGo+3DnFWtSom0NFGfMDa+3XT6
bsw2X8kJX6xv3pjD8D0DJodQFS+at2MRrxu/H/HEUiugHSAT3jK+p2nNmTLetLV+rqakWqs/81y5
QZ6zCyibqKra2VhJWa4raYq12/vEjHt4AAo6zods+aAmgMO/f5vzEPbi0LhrQ7pyLwex+f3i74e4
74tgHuynJhu1rTKSjyLOnYPo870arIbjqovYH3rAaPT+KgXUxJAoone7iEAbQxLF7C1S0N/HNWf8
Qy33SBHuK1sXO0ZriMa6aiBXBAWyH8eHzMnLrWlTnc0GeZd4boPZNctDM+sMrOP0ffZgNSgzMo5C
mfrfPxj/728O/T9KqYibeCyyo6cMEl/hQOAqueaL/a8zLxrZQYZDD05ceyN6zofo2GXFpk/0s2+3
X3EXPrnJCB+AF3y8FMSBZMVpMMXW0MqDpcudSuezqZPs4FjGCYcvGhZtZUiBrQJW8wibXm5y8i1D
rg0OKZjijGNYldG6q40t0Jps7Sb3qgZ/Pclt77jb3tfeGyK0VoNbXpLR/8MM+yZBn7yUCDbxysDu
QDvm91K3j27ZHvrmfozkuS4bXChRAAoeTIP2jjR2Q++PEp8xNIy7RsbvOuNGsyEmu5sjRY8upJvS
9jQbxJ1X+s0mfigzI9ybcrj4KKIwc1BI5cHcWUcVkNYMOYW4akukWFJa4l2gE01IpIwwvSUCHZhF
KnFflLTqOVCvtARnbudyBZPr+VhJGpcV9A9OUV7+OE1E62KkfdE1tQu1lPPFePANXL7tEDBV+Qw9
YOhtGtoMAfM7Az+mIKHbMuufrF7CBLSDhziFRFJ5sB06Al7J4QdY0aVm4V+NVC22V90Y5bjkrqka
OkyxHb0adok8NUX4VNWO2KAWuU1JH1vjwZ+s0tu11tsUhlctj8s1W9OhSu+kHSNQ7zA0xnZsUzfq
h1n2u4I461XWwbWoipdQYvrQTRAaSUyHNU4ea2snCxfHU8MpgIKDS78jIqJl5Kh7hG/30B6cyFwA
rk+xzeJtKbiEWvMW03bwSH3kxLQq2u7LqtwDoArYqEn6lVaFt6FxS2dyGjbGcMYd8z4ShHgwOy7O
Mmq31lDvmXvF66JGUcgw9M8E0uOSWFSPZr0aM7ax3PNfUnQtMPvkY4r0zHXkTI9oeG3yZJ32+ffg
dC+6Ne1SRpQ9VJGV1LIqsA2XlSEcbor5SrS7sfEF6bHWOK1toT3ByfI3Vlwd4klinpT2USS7PE8e
CqSiEYSCsp/AzdXajd6/Mk/da/2LdJODCQNgIAdR5EAASmBwwtUxp5K3kTf4/T1l/+CrR2gfblGo
3FYYP6nQz3nYMXxGZEAP5dLl6ruZk7covTP1hmxcq96UdQHktXTMYHBY0Wy7D9QQn3zgKm+yrr50
J7sxO+2EH5tcwmePG9FUVCGe2axrL7zX/dGHypAHjt5dm068WHZ6tMfyGhnQXvKBPTo7zvA0uta9
Fml7Y/XVB1lVxCUmIFgr08fUm8m32PLjXQ2sOEwdYIrehO3drh6JBbwWcw3/Qe2MufmpNeLKw/4e
2eYTitcTSAvohOUneqXPkEVB14sfz9fPvawPGOtJMqjf5bzIsMhOt8pqDXQ5wWFX4YTVWVYwT61Q
7BlvrUUIMnzfx87TryBniKLecnc9VWK4zyGL1iFWuy7BJTtI0sxcumbeOO796UkW5CBGU3Uol1I1
rMufXut3AgcKXgITVE3yISP91vIJ6RISasVUBtXsBtMCp0jn6MzWF9Btu891Au3sL4MtrA6x9GbG
m6lf4BAEzlRiuwIdOEITUjN2DIqyeQmCpO0BFQPGzp1VDTieEnzSPcY42ySmyjonumDeb7rXJnXS
dTvd2OawoePr0Z3W3wDOPcRESYK6MLYutSERz/NqaIwWEi5PF1YqrzYQrbUxUUHnWyei4Jmr8X55
iWVRP/o51kiHFYE8r8Do4y+sTOVmqivKHJ5C/JbOZJX6XbnpJ8xNwBCejFE/Dw4PSsB97dyyehaz
fWPn2DSTLwVz72yBQF/ZtvYKJfvNTLzlaOVvvDl7biPgfMPTUFZLbnJy+3sj9TmXfv1D8QFEilhw
nGGbtBec0bw76GLAIyefbrtmGGuY8pw/Wm01ifHFdXhSRkjNrs0cFh3JNkkgsgFEl9boifEYP0ut
cpMrhh29WRtMu3axFJ8hodx6Ft8lg/6Zux6LvN/cRXrPfY+hf6pq7kqDF7BN6WAvx+1qWgbjkX5y
akFDMPMB7NY3CnTi2otoh4DFAgBs0TbKeIJAkPYTe8fagUi7CaFVNs77aDd0d/SnMKbBoYYfatxn
mV9tqaqAVLdNCD+UCTBPKTSHCT1fzL6SeKSAj3FEHTkdwtZiUciyH3twBKlBHl6O6SGq+f9zic+x
lsS7DYbxWXgQG7rhkE52eLalfBpyaEedaLDy+dhKO6ynSMXRQ2JcdDhoLwkmhZxsWq7UpR3NJ+Ex
gNcZuoHvTJoqiHOD0WEZATEy9LdZ/yiG9HliBLMqspA+w7JCNt2bNqoPB3r2Cj409AGln7ycOjT3
igWuxa83kvLEOor1JGRvVWNJ391AYjjPC6uxg7zj6gSZkhwudfgtNgG/SKmAUsVUE3rqFRuslPqO
lF2m4jESzQkfihVlHiN6LxhyiKwp+W/tYijq2haxiv8yi2lnDv2XBJ0Ol4K8F8+Obt3cv++A0Vm9
ee2b8aU2/YuKmGXkjfZKx9YWJbqEuCr3hUaL0okT9lk2tCSZPpN42idzQ+5S1v7MKB5QJnFmZc63
nka4Vb27oGoIU6G/7t+EySdte5dbiFBz8B6labyRKcKWnSd/Rk+AcnN54+IsQ2OCkUt3H1ZO16sg
Nqrn2JLbqucXULFwYeTSVZ7BU+lFFZ0029tIn0tcr5bppooaGCTmrrGUHfS6/0V580SEi6QS0jaR
BHHn5dPPGPdfRWsFfQLhVfiwb0Ld4QAZBsh+qgva6mfd5/wku1u0Mby9R5cA3c1UDbdaFZsbqRgE
d7B88zZ7cueMZhT4qZ1Enuw041EJgy5tVOmnmPxZwsXC+FmgSqUNEvlbJmwFDfIPa3aadaTkwQ3V
uRwtUkyAnzLAG2mvYcn1eJeQD+6Y2nDA6vxVoo2PIqvPbsSa51cc0LCJ3bh+/WEZjJPi6AZPG00s
9e3VpMU5nJv01FgNevE0DuC3kwZCiIrTwCawoMTXuK2IPJ+q7rvUiHvXOjNAl4hX+VnvmUs7oP5o
+iWf9XHsCoWcROw0+Gx2eusUGabdyfuWnUf/n7ke/IyVpi0rQGExgh62/GpFUDRFu1IK8G5GdG9a
RwlFuY+9gVe8jcj4xpO7Cvutr+Px6U2s5Ezst13n3nOgfYzD4cPIPHc19R5Jbl6/6wU69sKddmEP
gFqNeBZz+lt6IuERjVa21SUG40m/tRkU2qGo17HHymdqmBfrJFBjDMSGazJjmrI1SClcU7LXKI98
hjgtwQ/w8Pf1TM4TitFNoXByO86fwRKcYFyMWBKtXyh0Z5M6ur5RXfoHv+O4Hsr00c05Nht0AtYt
oKmVQxOQ/9lgGLBAC5PNqHXvNhweGCIUxgJVmO9CuNDb+TnSsC8UEuPA4A0J0hdv2kgxfkmXT9mF
cefJeGHTHyImLxsaY3x2fOhtgljdGJlBXB1RQe7RGQFndjx0vASeTgVmhdrQ1JqW+wOctXAz6TPR
o03Zbw3PKTZDIhZRAcWk/RK65r1FXMQ6TOgSerqHjb58q3Cn+vJZpgiuYuRTe9By+tFsd3rpNoFl
SGrbR7c2XLx2YjoUc44+1ggSxvrOJcy5k5k8mfvU1eyVFlkiCE1lBnJkk6kdEo9ItPxOOPytY1SZ
sW8HbVWxZK+0ochvsmk6xUM37It8zrekN8ATZ4tLy5Ywxum+kgx70iE+aybThiQfb5LMZ0aXCyIf
dGx6HmWIY0HBMub16Hcky8psYyNFDsqOEsFaHHxKQikCgb1OHQ7kc6e9Vi1aPKL5YKNsuqY6iqge
gd3TUDFxm2+tKTUOanFVQB9kLapQn0799GkgnjjDStgwPcs3ooBlBg0KLt85lGAdI+ReDI22VZVm
J1hb11AOFB4ev9lE1l+DT2DFqJbk9CxImU7CHZQPnGMDKYS/1VMmtap0c3x/FUjjQ2eUd3bJYKHm
nL3SvPxhUJH/EpKal6yq2tb+0J3bzr2zy5WxBtUNTs/vbkPDUxstVcmO/+8jVjWrpoIERJrTerTq
KjBV+SmQoFVdGhGO7rLGaiZwCjoiVpRe7NI4sIU+1K4D+rYsNnaPH3+0qiXukHoTxJiz5l/RbHO/
0P/gbpDFIthMvS2puUx7OmMLpZ6hw9LJYR4ZufpnqUXdUdbabUN+WOy6T94kmLmHOSKzdG23eVDz
lPYRuSQ3HEuOGspK5ge0Q5BG3GRAbpEczetUFHeTnE+mC+iZ4c5K9N0dwdWMOtBj6wZmKUM1yZL2
GjFc4sTUugQZZ/HV9Epz3USlJBO7FvdeGDFK1Mynxq8eVNxLjh0xR05lPiVwgGYLdrTF0PFGAXVY
t/6wnen5B6IrkNThrSFixtKAZHLdnc1MuyAqQPkxthdjVvQlOMMh3kmagz1rH02cPnmvNPQx2j0P
1nRjVhz3hsh21obP1iO+zUFBBe3y52zhsNELYuIgPwSHL6dGIYS84V6BsVr5Ge/kbI5Url6BwcbR
GA+aw4syPMZvpRlMc90gbpn3oDzv1RQRfRPBecqKHoNx5Xj0kbwLfgsVEMYAqKSMz2i5AV5kLuFm
NiIo+AZ2KN8S1EM7aPsjl3lIo+IstBjYqMNJpMcd7Rh4ReBecaIo11Ybb5l8WJdcyfUg12wXzt4t
yAoqGC5rC2Ow2/QGnWy226NiSAc2Tn06lYXRymrKjaleWdtJBin1P3rnNevUBQZeoCLdFr48Fzsv
VJuhjVH7g5YYM+rfTKqdjx+P6nBLiBxHKpryjVkaG2aW5YYznb/2MeGhymXFtiVtdUXj23Z89ucw
nC5mufjeo+I41roKiOkWa6Qme8vtfiI9pc2V/aBF9zY174inHHPrNMkBUAu6iBLoq/U5JQOgPw1J
OlF4k8t3JeqpR4WcLqYYAncP4Tw8TTwbQ/XvU/LR2329zdGhbGNhbGLHLQOEvfm2Qma9ndWwvE3p
Q28Wzq5A/6PrwEuB25W8axz3i2tmjT2gsTjfqQocYF+RHxwz5RFO9RiG+GX07E0yfgcUw0LkN93H
nMZ7Kmnhzu4ehALz7qr6YVD1vOQxCk53Fl1bYMLyGb8VmF8vDMKJdt2giJkpq2Itk/zDQffPymkc
fUP8CZ2Sipban/rWe0SBHysTkE063E1Tgxu/d1YokIgaJAo+pIm7Hkg62XkkPeByzTh8UgHnwm3u
ZWMdE9f2iZ/PAmDo4SHXjWsPSpWpCoNCkbJphy8MptqAZgXvTb8o140UInsNvIrN06KjAcID953n
9qSDsi2RQ8K67x9S9nEM5OmuLmBAaOyYNuaiTe04pK8W3TejuIrTB8IrwkZJIHGJhsboGOnmAUJ2
QKgOoyoTRQhep474l5yVIe2sXXt03IZOh+VftTi3EV90f5B2cYjKsSIYztTvJtMkU3CBzdiA20nE
CATUrllof9potA5dXd20ws8evJP3qI9xeewibzVUqUO/M7o65reTpzhaU+J1ZNMTrvRfhJ3XcuPK
kkW/CBEwBfdKgE4k5f0LQq7hgSp44OtnkX3j9pmOMzEvComiEwUUsjL3XjuMpmS6nogL6M87LoJr
0NvZBO84C+lFilzycgAk0jZbz0IwjMRcB6sFhVq19Qs+Dv3Vae37xrI/azvHHmVEWBRnfcOqNrj3
hM9YW8vPswPSKNIZFgpOvFn2yYG1vMqFF9BmakLdhfQX295+ki+w3qZ9JEkD0G31WbeDuiqlRa52
j+PQOuN6KDHrnoaPbLRm3QCLiWN7m3RIJOeWWGmlxKrSiuto1vK9MczzjeFmxyLumqsobYCDLvoN
jQN62MRSNTVp3yzGOnmvcIKMln3JqK87OvSgzfMyiEeYwnw51mkWwe5kxAajb505/pY4+WIbMV8K
dVNb92oaQ5ojW/i+15oWc82yOAy8IbueZ+fBgPkNNaUG7d2I7RQbDymzqN2kVzGlKZlotmNsCQ+8
GhjsE4nqnzQX9KA+GU8GHUJbDKSoRboGkG00rkzL+yADqApm8HgbmLYMD3NnVRsDu5ZuwT7cd5zv
Ej77uZvtnzkHS5uEMB0+WniK24SVpnK0MpwbOmRQjLe5NbWBUQg0azmJGoRftHt0IDpLyTth75KA
0ErbMHtvSAZhDMR3M9cw/bYlqIBdN3yVHoOFrYwbox/WY/kZ6Xb+XETFXVpYn3bhrDtZajRjoYMT
h5Arf9Mn433BoYCiFnuKdtn9amHkOt9d071oqvfXKVmJkZuUjExNe6u4Luuy+XbiksLUd1v2gfJm
hIKFOOZqrCV2GhXvWafYTVXJy5hprL4W0r7Sj7bTecf5nXpddS3S9E3WXJdL2tUpWQXEKmDL4KDe
WZ640lEm7S1FbT3WoJ6bNVBWXC/x8m6xGZ5cxq4yy9d6zRQj7V4js0nXuAneWiiTQUQLL6BC/hkb
WWzztkoCv+uASqU07VRFgdyPc7523Q3k5Hi9jD2sJ4Qkhd7wZs3KD+I0Jay3yhhDuAfJYuPWYqE7
rL/oVPehOwyPekyEljq3iUWdyrCvu8cy9btN1wK2rCLbCu2kn1cuixOZy7Ch7QogeUukO9j/wKwF
2lnTAiS9aBVRYKx8aEmwjFjzR0NoZJdPEqGUe1s3utg6/mJvCuYOAcKV5zylBIRZ/9yPfG4C72VY
uPX1oCt6vOYyBZ4cH/VhWHYqLI1wLgDDI0No7TxgRLVPfPDyw0YkB7+cSs5ywhIu39FPQaz5/99m
snvHqPnfO14Csv88jaQUChyVdNXByCoVXO54uY/E5/mfB9LH9zD+/PcVo1zyq8vP6Zzwq8sD/vHt
n+f//RtYmq3p7f/Pd/H7Tf5+Ra537bL+5y2xiIjcUqIvDk4DWvPyNJdX//1GLq9mXuKZ/7wwme6U
EJe7qtxZmt+f3+8nv9z651ku3+kuiaBr+PJy7w/vMXAMkANgIKpyMvedAZ3ROCdnXL67JC//dZu3
LBCO/9wnQ2RFV+0c1PLnMfF5pf5zWwtFYIrwilxu//0Ml9/+fvC/Pe7y6z9PY2tnWY8RG4Hh0Edf
pz0IOwZiN3/eiDI1JhCX5/rHtzUWYh1ENO/n8mxwvM54KPspvwTNDrk+b7xev+EsrK4uX7JzOm5y
/vLXbX9+vHxXde7RzSt/89ftl8dfbrs8yZ8fF6pQ9j6YkC+//fOLPy/257bLXYpLOO6/Pdfltr+e
5vKj35FQbrR2AgeU2ct//4zff+7l58vLVT0W1eCvp/l9p3972stj8gU8fNvL7QWaDcqmCw2hkQ+D
14dWE0xt+/zlrx/1qbMKkMf/69ejvskWb0NkGR0XvfnPgy6PvHz56za9HiLy3IQd/HmFv17mz2P/
eql/u5/hR7ynP8+FvlBdNVfL5ebLA4QcmQH+9aT/+P1fL3L58e9fa34pd3PWr//1I/i39/WvT3O5
45/3ernP5bbkTCAfXeunJz0uQOeLjNBghLaqxo7Rh1FaTXdLBkC6+b1cjNazZrdFtJwSUz5dVoOa
Ft5VktUEtMCCSriC030o1yb+TVqKbNkcuLBcxHJAqwZgq7jeMv1tDjMypIN9/o5uXSPYYjtyDTLa
3vI3X5s5rTPdKx/1qNF3fpJtc6hhqifiwgHLvXJJ7F5NLeq/3ok3MhpuWqM+QYkFK9VTM7flfDvL
4VtEUZgn6AmsrGPvwRyWHiDmtWKeQ92Db12ZerQtDf3bL6ZHg0TVTaIQRZRTjbiosVezEaVrs6RK
wihd1gqMd0ogYLXIBM9fU54gWgdJbZF1N5fXpYEWgCG2DTujQhBAKcwUXYKA6bBYq34/6bOL+XfR
72B/mkAdeGcO29XJfaE0YWvT5QYSdgod02vjTUp+akPEgkZK07bnMw1r9irs9G6AZTkBMx9tHWmA
pc/9GEwtCP2XJ0sU+0rKEypdSG6teFOjuqrrmfjCfkjXNtd2KpRjEjORynBThuzY6xAUyZz0R7oS
7DEy2oCaXrdYAw28gEwBok6cKdx8dnZnwY5JkseYGeIizTHQIo/8KzbmrTff5MP0q3X5YLzBf2Om
znh08InuzDMCPXmeKtMhesppy+zsaA4EpRdWxr6lSV7U8CuLKCB1nYpgWmxvC7nR1WS360zG31rj
bVPh8EkL2umyHcWa2viZWnLatEonYKprv930towZ2qML5LEOreStpUHcNLUYVcuoUZkXC9FF+Xs7
+Mma8X25k8CsECIk54AvDPqCoEe8uTRhBX94jK5xl3t35PU0O6/lTU8Lms8YK8CVXvGPhrySuEDI
2YatvNjTGRtwLnUmO/tE+9VF5RI20+l8BJmZ052KZPlhhE2Z3DIeUAJcmxtdk4L6pYjhPlPpXdKM
mYNOM1I5UrVkIPRMsJ9yj4wpxrDBGyJaMOCQsjaWIMxryXX0zt3MUKRktojy5SVKc8T8DonjQF1Q
D4JM93gtByVZCOaUIMppmLEv2+jotE0Zt9HdbMDBU94n8YSCAMH4Yx60TedpWjAa1GWGdaKfkByS
CiuXn3xrZ+VrPSX0tafl1VezjvpkZ2g/rl8hPkmtdG8Zehn4mX63dJEXWHMRklT0OBse/jT/2HtU
3zWozk0+4HnX8q9cGf1mIWYgpPEoN5oHwZQT2s5Ksp8LgmoEEa423aPjwikdjN1IU9wwbuKJ7kTJ
9LXXP2wlKHuIlgJL89Dm6gkxPSm3dCodX74Z3QAiQpSBB22h6IbnWie8WLTwcJpIL2nSDOw3yNhZ
+bDdkU8x7sjcZGcLTadONu6dTMCKpSmKba0o2CO1pdLDKpMAL414rRv9zrAQXBbF/BL7w0cUK2gW
af2dLa+LmY/I1JIvPU2Y3ZtPnkqeBtwHhyrtjM14wHKqO4P/0U1nZHpM/xUxXkZiO8gG81dVoKfW
nbdsxE0+LS9D4R+Fyd1KYzxZOvq7bhHZekDS0sn2GKEPoTU1b/OEULl0qZLd/OlgmY6KxxzMG8RD
5kKQPEWmhWOPZ9ChkxhrcANNwSBMDRUiqZ4GazOGMcdE0NQ96rjsY+BDWmGNNUhSINxswoKFTUsF
HXvERKdmd/H7tPXBkhuIBRGkvqVbj5GfBecRsjOVZPP0LAQaHYeiIFOqL0LDL87KeNoRbVu+SNuw
Arubw2LK0zAmkjR0Gp2GDB5bHZX9utWKZycz74bp3Jx+GRymvjjtsVIiiEjN71rLv8vU/GoVEG8a
rkGv22DC3RLHTE+5BqQoSA2ENF7BVCuZ41cYjaupRNc5zvWDnqlr1c5BWc1H2dPobGlYmSNvODE3
fov1Tu/MZj1poPUXXd4wt1qltQPv143Zt8bTvja4KJSrKnckWMqM9mjnkIVh7AlmvXFbF/NQUV+X
OY0ty90r5Xy0qVzXk7hNPJJihF7sEsOFyxrh5u/HCP2HN8LIxI3jVCIEvWmsewtwvhiHPHQ0ZjeI
+2b0DdWEeVr7AnNzTKIBVmhqMRkY0Si5zpapNzEOy9btSrGthQlpZDzlSfVUTfpGGAVC9AR5yKyK
t9TmMNPqV/+MSxiCOPHADat7NMCPpV08z6TghpBGwHktX/XkQCNCV0NruHTUxomn00L+ak7DlURr
ERqOc6olMpq6ZZJaM5RxRLvPIxQqqbMdUw13CUq1N6b2735cPDqyP06ODZ9lROBa7FpREFjKMZF1
7cbsqQ2s4ZgsiIhmfG56Q1Mrl+ZtqjWh1XB+wmi2ix27btSHBbO+dCQTnXcYcG6+z930HrfMBN0C
SahX0yZImfiW+dfopk+Wmt4GtfxkDGmH2NouQ7rvRfnIfPUM963vJa7SPtWYjucGX6zkQSwIUuol
Hda5gc28xPAq/Pij9dp93GPLobu5rrwS6Ufn/rSiXUJiPaszZAO6tGD8pCO30MRIkKReEWuBR6ir
7vJYZ5eEMGKNKWo7Of7+rWyzc4PM29cTY3pManEAxKJeJcBPsa4Se96zX44QtAvX3J111EpGBDS5
+aGzv/QS45E+vva8qb0uX1KZqxX00Ge/0Q6sfA8pcPtV37t89PG1QQ5DbZvbLht3Ux1t2l1LC7nl
YzlniOAMwXK1GhkTEivNYLB35XVKEMmOjsRab2cnnPxjXtcPRW+hZjArTCqcvaMX/RTFdFXnox1U
U/OCKuRo+t1t7xHz2Y93sovfiadmDOLThsrG4o14evQHmD2DdqGpZQl6wwvHRi50Z8Ui9qIakGl1
N61hnR85JbcCAPXex5lcl9d4A1DbYAbCM8Pp0r84HW25pfCmVRvXN0VGgwSXD5+mQM9plfFj7RQ/
UIkQvnXFiPS6f0ppxO+ahKkKgh4X1wIeA3TnVTwckG4lKzSM79hgiJTrzQ2ZDhu3HU5WQ4JKTW6e
itDSFymeL0brloauAAt1maNO9WJXI97Dpslv8SG7fIyui4OgRGUV9qZLnioedvosTFbLB/TUkmMO
MRMa6pXdNul9N6y7yOkeucBRSd753+Ch+yOYh6DtwHl4UfeoiZndnN+/o/ldkUpETOTYvzetv4kH
j6lGOvNbJHPkbJGUUQVFXSvwIRonD0WYQhOoYsZnzPoQpJb5rlwGb+8txYtLUS+5gpN0ig6c2nge
OT0h/1ZZehT4sYZ4vJn8jMNFpfcGy0/YkmCKjiFnTKiOcVr/ctuU9rjBuDy3niBPXyM4+TQmVClL
01J6YxKKUm/DuPfUx+rgUCzGNNnAFV9Tgpzz+U5mmj9Taz97DigKoL/oo83pi64UwxaQM9ceXL3I
mUk/6z9imXI1d+60OKM97iik2+AK5Rg4Db1bGygNxXgBJAcwWuAUYpPF6a9h4wOysGvjnNIwaSsQ
b092Pa4N0ybHtdS4trrsg53+FpMpw14tv7XojTNz/aQlVm0Zs90o4l4paJNhiy7XaplvG171hILo
k52yCuxcIXs1mPgTC3rSfpmkMqd1Dtec6WCaQHkV16XUReAniImLkkJ0sWMEd7kX+JhyssU+Nb3/
WGr9D6MdcP/HdCIYVs7hjFN6hdVo3ZFATJSJQESi3giTvuqr5X6xaLkM8h3CHGpVH9GYXidPUiAZ
nWT05I0IaBXBK4RB4asRGQZwDy2HDkIAcQrjlWU3OPMqreyPrC9BGY/AXGPH3AhrfjR1zEsZZ2DC
J5yLND5Lzn5sBCVh0bnkpa8Tw0EJMr0vE5lx7VPhcpaW5ajWJYTBlRjFdTyBOsLKfN4kmZRj7anN
7RcNxoDARoZcdXg124NmbBwSboBTaw+iFptBsB1jkaoxBnr4QOdn7+zdHSOCvXIWNs06WEn7NiTW
J6zNeQNs/4EMcyC7BqkrcVEEQJMZBPsc/bU2+2sKk5gzJKegsrhYIOmrc+uXxbiCqPT+h6H2Zd1c
pcom1tTU71LU9XCJ4Lb5zO41n6PEtc0PiHs/KfMlrIL13jLH3TBDMctN417ZPtIpw0dUbGGdy4mD
5AHgwMnaRYC1m7ycwbg5BwaiSNcYPOqAjFBPHwkP4o7XzFD7JuoOGgJFVSP6I9b0KSuqU6I7V0Oj
CE6gfh47nxk83JeVU5wtf1m4qtvlmlbAqxTfBDp+yXLJQgZW+MTa/s6txje3Hb9SwgIXhtqOabyj
77RDCe0pqBaIc1ODrW85B7Zy8EjxMOTuXc8wdAWI/zTgWNKYUa7qzH/LbPQn6J8eIyBHQmcQytYd
gI1XMOqLQoZKp8IWR2Ew+czjbu0sE0YN3b0BHXwYAEuECVMBkLhP5qA9kQFYbeJkvsfhNhB05d6V
kc8gPIvAMC+vnn/v0WtHZFKS28UcOei6jAKbAtNx8SVlZh0SHnqFbGw1NP22cxP0Q7ieiyeFA/RK
z6Idx2TQyMRaT5nBTmxA8IbfoFprJtnSYOZiTJdGi88vTpe13+M9rdz1qPRXrSiuvKY3t9EE1nKC
JDcUmF6UC8Zr6L4S1YYzQZzUF3jCKTBGd2VTVbL7Gm/0fE8lbe+1s/JkIAHeqAeHl3HW1Psavg//
tVIWGjwv+57d5DXpkvU8Y0gmNtUKMt9EdDW/1CIl1c7cFmBIVhVYp1WLq8XJGO2J/jWvmLBHTDtD
EpyQmDnk67X+iNvRwMLp7rhbdhZfOfnTNHH1tonl3ciRkmNwusD3yIdiCFAhEvKvRP0tI5fArURe
d3GysXI7xfQ6HWRufgKC2EVJ1rNpQ4+suq90nJ9I/qk3Wg1cWnHGr33NZW/ocyqNYwsWeuMXuFXn
NEbr2SkmXyBotTqKAxWtRTFIYjQcBgMRvZA0/a6j4qi7aJrYgtls621ShNJ2l0yEgnjU2QBGze/R
wtRRPBnMrrcI395d1CzuMtE/8ct9bsnvmhnQxq2L76zA6jsOZKGZyfUSI1RVfAna8/xeX26axN+5
txNXU07Fa5zKH6kZbUx7+AWS5ZqMLmJAWKMMqGnl4D77xnSYGw0lh2IXX0OwHxqBrozpn8v0KvfN
rXZuhSdyPhY2SSsF/O1NioDRYdi8knJ85hxFDWJIRC6jcNZNTGxH7q/KpY/DPEv2RqE/4UHVwpTp
3zM8+wh9cXTXJd/+9KI86wX9zKNbQrfvoa7Y6CzI9o7SFaIOFEloKV12CxS8nJtodmu1VSDIrTfd
MfF/WM9T2Wt8oM19zYdHUxC0cZHPYQe+dYD7QcDCEC5otfjP+PERC8FjvDiwHCnQRZzAnmtXVAAO
Rxb/DhPNmeqtkj4crsfBvPWT+E7+sPBGMWI+ZR2nZLgjXjxeOY2JbmdUSAj016RpzdVs1td2MT5O
6BQ2c5LeZu5wtHx0ZB4zWcEYNmQTeByxeZNp8WB8IKX+cHEutzoHZm4/u4nzYDpViD//lPjLNu+w
oBTzVdtwtsRYp71p11r6a9/ZYPCQhPB37TFVbXDj0ozJuP67S2qtdHPYq/46V86J6GZE4KCem854
i86bVw/I5NKg1TDqY246C4279kuq6awVeC56hZYhQa41AtTRdVD8ZcTRQhVDmou/W3TcVDYT5Drq
Pisx3MmkX+AD2Oxp+ge3EAdEFmS+aZhYYqT2HhNL3pgGjLfMfigADIYyJty1rP5KymSX2YDR8Bbr
uf2deA19qqYhMKYw4g0YTZPU3NzJyVlTxV4OE34SXa5VbX/kRnvVmExifTtdA9TrVllnfSZRddek
9pq3cOiTGxcaQruMx0qDfpM7SDdS8BejdR+B8zej6NdSafB/h3DCsfOo5e8DGgd7MQMt1kFijiba
zlKGVmd8uX23N/30ASJOvK+r/LuLzh92UrzPxvCSA6cnqhyncVvzN6fj9ZyPpzpLH7BQfFBCfOhn
mbNbDxtbzu+9jEnq0bmQa6WfkwRcCwL/XOTN/aVTOW0nlszQmmnN6ql5hWqdbkLy7mMJOs9Uj2UR
H1BB35feSMyirr0t8XjUlQ8UDxwkSzhQlG1X10gMCPwZESymY/qaFo0IfilbftlW8RlJGVHA13el
plZI2FhcHNwxEeYPRx2WaoSpyq6Ajl6RG/JAeNEDYshV5aIhqVC/zCMWpsSIXrIMVazdQ35ZRveQ
LsJiTI2YXqvjraOqMdCDbpmyleum+WaJ3UNRVx+OUO9Ix2+GMvLWKccpZ8gLbgd3rcF0hjed9h6U
8SYL3LGPwRFWgZUt11pUXVXFsGyVba3tHtIPlzyNKLXAI9/hrKIkGmJAYX7WU08eFrvzHyUt/35y
ad6AaWJXTkXHUVydrOIZgkyYFGRIJd1rMqB9PR+Cy6zMVUV5tIkdDhR6+dfY/UgiX14jt7umc3sT
tZHOLsEcWZ2MtZ3JAzHKD11ivpWTI9joJZS1o9x6/rJOBBjgoUofUC9wHdZpytA8ljt2Yw/dXL7K
Lvti9/s4el23d/GDWNUShRAEXm15bGT0RnnQ75OEEiWiUX/UPLFu0FEFiO1zUEzmDr4ebb1stigZ
VHwsZ+1Yu1K7Zq/5MpX0dpfe3TQyrUKUFiN7eoQ4GGrojBNvtKsawHsaAwKeAIaV9sW+dzX3wyN8
WW83Ldq1ZFe+j8ucJqYXXw3pyKZRazbW3GqBzBDdy9nezm1pXGkFWma1AK6Mc/ILCy/Rt2VkbOfZ
V3tb85Djz74X4AAr77W5RVMDmWN7+fH3bRFhy5yXjG9Ct0hztMDS5FrV2Wzjy3pbJB45v9OrJ9IT
g59+47h4qpQ/72u3JOXYc98d+sgGBuqVa/Xajr9nsxgUqr2I6PQZoAdb53kpmnY7UKE3I9ewoaEB
mXYPcqo/+g4EVOpw9Vm0cS+Mwd+65J26xB/OBaMhRd94adWAXBIVQYs3hbCaDgsTpb0zGj+4gTlp
qLDLKPq0MgE2x6GFDlVJkLm1SnQkWI3DsuSpK5wj5+a5hmjT27mR+5X4JuYXMt1nFuGoj/bWkh51
Qceq880XP7/ukSLgET6p88ul5wmM5RgKgej76HvPnoCIAeVf4L8Jhjk7LrpzX8obmYFhQFnzUMU4
3DEy7RuwhGPs3uBhXDWu991MtsvFEJKXXdwRAkRLXitpG07NQejxiAvC4ozwK2LS9e6qH9A9qpio
PyLJQ4rrkdPa2leD+IFRye4Nfgo6cZUndEIdcOuGK1uOLMtdmTPGOxBSN002vE5lSzk0ZdgarfLX
mC7tqcu7bUx7W7fZKVsxQaQclMwHCHj1E/01nd2TH/9CBZUd9ObsRWDDKVOvYnnMHsrxObKwpQwe
e7QkRh5bY/2eOjjLU40y48wWBsQH/xLoapbqxkvus1qTnM3ulhYLNCh7a6QH0dN9cQZxzR770dHL
l7b0irXWYDAYDBAUMTFUpWdu07MULjtnUSVJzKZd3wk6hzSp0GnS9sT4uxTMSrA0S41QcgCMk53n
W5RBPMo8WMzCNrrnfCwYEsuRVmU0MFwZYh7Vnhlv3cQeTrMgLFWFF+SOY6yjBRIkgGzmXQpnMaSf
FZRVyBffeaZuG78iImE+u4sKPCOm2HcllPs5ZjDVLjSfXBfKLE0+rja1htmUjllRJ/s4G84FtPlm
O/hf6VbGW+7d3OolmqXRRN52Hj1F74oOC8Yljdq1O2IcwDSIoTImk6anGLmLwLwAmaPZ2esa/Nzr
QTsjaMperv3Kbqj5GXs4w+jte0XHL136kXkZB4xvxTkMjobEXsaWU5P3d6pkCNTaLf+asT7Qlz/F
NlyFnr7NVCBHHmlrUkvJfTZgoWE3tU2UADvQp/qpY+yOo5RFzDVdPDbgb4V+40thbYXeq80w1/tF
ZRg08mqdmABSya1HSx2L9jDSb889LA0ZGH2nwgeqd09Mzfj/VwTkLnRko7TNroqatjr71hLjq3No
rGFT6VYTjKpKj53L/FQ1NO2lNWkHIpUZtfjAAjvknmwgXn2/Wlf2uf6sO3Dpw97OWUmLtH6unMXa
4TnLWMLq+Uq055lQo2ur3ijxbbl5Q11b2CsCpoe1SDgstFGYB+aNZceJxjbLASFdYBtzSVcKPNKP
TSgR9ngO4+UUbaV3PiVviomXyGdOYasgcFYIYaGiU0f8tS+dw2cbGZ0DZS9HQ8NpH8Kgbxz+YmXz
kmaOwWyKHZY1RjKON7zYEO6RgpdHj6bkIa7vdFooHFEMuvmvrJMc7LAFEmEd8dqGnDeWYgk1zlWW
y6xn7XgowbN42Ak27itdK7W12Ytqy7DYSuxq4yPDJB2E11MfhAJ096UZEcc2v4BjOMrBHaAmZDV6
SqwV1cyIaAEgMKULd9J+iVLjE7DjT2k50Ke9/ipmhkrj0Dd9ArRm2uaO/Da7go9ozm6Hs1PXi7zn
Ihm8HT6lAY6qlKsODWpoKrXrq0NTcSTbEa4pTiTILPIk5o7lZqrMvWvi7KSssDnmhDS+p9j+0M1f
w7R895W682W2tm11u7SOftWmGMvb6APtHo8WpoOh+zGCLBVOkiWzoOJxtHG4HpkxO/insmRYt4n2
5jfCQ6rQ6AHrHZICobnrYvG+klww02HsFaCMpdZYqEVmKlb2tVuzZq0spzkPuWzvMyuarxysOKuU
rY+oeorZuJ42mtS2hUwfOq3QN413awqNwlCfn4cJQFWr0xWemqduYCLijPju4opwnxFgtTMVC+8+
BjHdvRUOIzLrl0kgu8dun00wV8VhmF6EyXagx6+2Iq6Xmn3X1HZyE9e4EmqLsQG1ytii562HN+AR
aLqjU97noNj779GjoS8zWvBDrD12NAVqs/AJKayI/MispyFie5gVXUnY1fihsXVvEneGHJaKfZll
d5oA0OzZ0G3chTDJ2qd/bQzs+aDG0fyX1Y9ujZ/doFOxOOPOYO3Z5lUN67P4xFEe8VjMJRoc5cB0
G0Ioo4yjCl9RI+1im1hgPBcV5lq2K3XYQk1k3aoWRnWNLjmwSK3nQ17N0j9wHFWBQW7ZOunG8Vpi
zRINQpYJdFbSf8xzfcMVNqMKtlaYSlKYqMRJE54yZ3V7xFlG19/PJHGT8jtr0YJ0SfZgkg8WJIrW
a1LbEPoUjRMMdP0NWeFpqX3Rax/ftXjH9PUcWSyAWjNmW6bqy3Xhg7qCrVHTXquzMycz9GUbQ7W7
Sc9fbLpvpea7V5eb8Kl8DTadB5k7/LWt9wi4YNqVCMRXORIIGkT5xtN8yILNMIdSsQ5H0njM+jTj
ONBfWhLCQsM0XRInyXfAMyYW/yVOE6AyDT3tuiWPrInYyJTg21ekcU+12qupfRxcuWxNDEjrAZjS
lIuY2THTOVggasvJg4vYw6LUeXh/DSZxlHCssQ4qe3Ze5DdaTdtfD9K7Lyo+0GrBryqN5rrzSVrI
U5CUPB4BvNYx3lBjdtNEM01+2ow4Cj/H3oBJ6jKWz3rj2XKUi7rjXaoq2iYTBusadFnj3pRMxEIs
7MiJUc5HUtsMjFiNQmvDGmhZhmkrcgas4fVV3vSEKpQKeFh0DZTsFDvsVdiWoYOV8GK1nH6MgR7a
l5IiZ/phyQXG5nq3htXcqT6nDeNA4piZfwquS3HRsRPAmxkNt1mEazy1rYFIxRKKfAH+TRneL9ce
8B52z1OH0kw0lBvujMK2xYpvWcu3mDySBaCzZr9chwN0KYsvNUHS0N2O2k9D9V/N8WG05FOTI6bo
OLjM9nHK24NPMgOT4GSNzvyJYB4T+a34EkODT94yQMv5phVEpns0Y0l2Z8Y/MXb2PpKfK5lNT8Y5
gSiWGtP2mg/AFd9wA7Z9ogU4RYrNFHlZOGbFI4QI5qYuTn5k5Gjw5pvBYnpgi+gtuUWBwqoSRAQL
9GYXakNzAjxWbJFl7OchupEtA2KXXkRuTEh1XJ4TG9RLWdk/zTKdBHgDqtQwiZIDhmSSuhxHQxBE
moLAp5WfqzPmKDdOlmDpzlsMm4O1U3a3NyAmEbn4oM2LcerRApnS5jKQ7uBS2BTv1o+ZW+CMYUVo
NQG+/ZJzMeBzMwkcVYieGi85dMzS6Ll9mKLrjug/We29eaN1nR+2cJRJlOVoSe/I/TaCmLW+brat
MPbOUHApB5C8Lgz5XjikrEeEr86m9hPb/Ucu8s8OojJHv7kdFf8XkY4BPqh84ywtuFqakFlWrjWg
+ZSt+PnMGiQIWd0hHQYmtjYf84BmGeETK+xV1mVP/P/v3c8Gv2QY0y+gTUvTv/V1fIdsq+z4Z2qn
+9Z0f2RBZOPcPjCFgEKaaaTeuh1zZ9xlKmI7IIyzeoc5qobn2hHgjfTE91Y94eds+XWmzm5kHaQy
Pgm6BbNUoRM7T7OqLkb4UnjAwiq5J9jgMDRXs0X0GGdQhXqvZOGOHO3V6tNfjYkTG5b1tK0BNY8R
7vnmp3LbF+IQ6UZX9Y0SGyPiysmaXsCv25ViOE0AJfDOjgxP1r2XIqnThdzEFKpKknVon20uLD7f
rvnDQNNbJ4t/mpCkhZUhvoi9u8MsnFzBELqa7OViKD9JAGEU7nD4AQXmlSq33Wzra2RzNtUFxMbK
IXtlIgKmk2oTt+oeH9hat2tO/1xcNWxK405pGOVBD5S+6ljhMZJlPwnENUwL3d6qNP5ucIrCoYtD
ecsmjEwfbR6xQCT+gc5GMLXV+TqYGuvJrR4T2dxavRVOQB14G2k44qMNPbrlQUPPzwGYu1KMy4N0
PqeJWPkxc9RdDOuWhGnJxGpiiDGVGc2qYqs6DUCJvOkW3YDaPGxwTYBXyynKZLurCazGuxKHaQV5
p5uqc+rk6X/YO5PlxtEsS79KW60b2ZiHRW0IcCYlUhI1bWCSu4R5nvH0/QHySHooIyOt9uVuRgNI
EIRIDD/uPec7Afxq2/WLdCnm9c4zw63riQjVURxJABiX8GueAm4WY/IXAeMyBKg9OHAM+gFA/PRo
6BFP0CKFEgJHGOQ3vS5uVbHeJFY8LGuJ8W5c4w5hXE2CZ5zB2u5Otae85yoZI5w1+6AzaId9Wmgc
MlWDWNlaH8ZQv1H8UgvzkQ7Kuk/JQyqjvcJNqe8xjOg9+dYI+1u/Q1LdNag9pG3uxclKojygJ/qp
lzHDUZ4q13kh7uDKgDYr5aeqh3dTUDDVEjArdRva1hQzOSr3rhLeqZxTVqbRrKNyXFu5RFAyPGKT
+PKMBpkOMikMqUZigQuxSMhFrzjIKJkzPQY7ObqYCp6xWCfbIANV3UoroybThNogd9A9EgAhPqh9
+dMN25/EfxRuOC6k4i4umoaDZsAKkz2ju/8Z9NpH02ZLF9K5Isb5WhR6+mXkoEoFd+26/05JloY9
BjKKZ8Ktko0PvmY8hka/EWVliymzcIRaPgSdMOFl0eg0XBC1Cq/t4RMt9bIQcy4YVWm3lrrSCq6w
YveOZP0UR++qMgEOoi1F3TOWMJnfL3saXcspQR9gdZIuVlaiRrJe/AbXOZ3OgwAmYYHQrkE42x+0
xLzHa0WBOzEvYtkeGje7nVH+/5t68J9SD2BLEjnw//5IFviX1INL/eb/KfTg6w2/Qg8k0fqHqInX
2AMC1f4IPZDUf4g6AZ6aJJJvIKqknPwKPVDlf4iSrOski1o62TcqSQW/Qg8U4x8i/xRRI38MLqas
/dcfm3b6iub8u9ADkuq+RTGJJlU4RVRQ5UyJB7ryLcMzK7LAzwZzOOoSmpk4woxOj9vMd79N6kbD
/W8bNMXua/L7Amq8ptRnNKuuQmVuZwZxz/6kAbSyep1Snef+wnpsM+pmTaYiOy4C7lqFk29AKi4b
81CWQrcDPmQuBWn87DMhOKXDWGJEH4J11UfhKisF3RbgvHF58oAhljIuCMO7STBU7fCLv/jC+Az4
GQGo24G9VlEbR12/lhPqHwkjM4YTUrWOCz1yEmi5iyrowLTMfwk8Qq6J86QA8n28nydV4ATt3hyz
zuFOi7qlkDNMnl8KmviPr+K31cwv/fYtzUvNT5IZsw6qUVqThtCKS2N0cePQq2qf50ms/fFKVf0H
bXphfmp+iDwZXySa+r98Tu1qDDrzgjEGo1+TqtBCtpnfOb80v/06Oz93/Zh0fuM8/y+Tf//p1w2c
p7wg17ZDUPbbuivznThbjaapdnqYn7u+UEXir+euy3lazol9Xub6luvL81vmWXiPPj0imOV/tTAB
InRU51d+W+PXs/PbNQacSBum7QugMYyF/7Wx37bp+nnzur591DzrTzsFsEyKNP/8e3KIIiD0pnm0
0LKd5tx15MN0v53Oj8Fk3OkQ9wLgmiax0KdEyBa72Cuz9fzU14IUQDEq/XORr3XMS38tNL18nf3t
5Wj2FtHm4X5rnpyX+ra6efbfvzx/xG9bSZi2R/0ioPKDDoCAvslUFU0bNy9ZeALwIqsTcoeeKzzB
eT6b7HbzQvPi8+wokH/a3c3Pzk9c1zTqNSuZ5+Np9fPU9Z3pbOu6vscUaMY1iczdss8Feao311KK
rEe7ToJFLHcJwprd/HqfYl3NSZVadJPrDIu74rSNoTqdILROpJ4TTSMAdkJSksJb7dKgOtAGERhU
CMMG1pqdjykXYDNwk93XJJLAFGxhzJZjZfpjcn7Wr429SpzXep6bH+Y3zstdZ39b5fzk/PK84PV9
83OuPCUIhKm/KrwRdU6bZO/tUEBpdsv92GQKZ4qYgoBm0EmJ61dzOonPD0pFKjraqOnUTmsm30lo
FsHmlDXw9L7bdVbQ71TD1TfpKDrUSG9GtXjItJjqX/tP86WuHcqkGrawgZMdHiS8dNPU9WF+DqRe
7mRwK2iG8n2MJa09bvjAeQil8qSGRcx1QtI3flkoa8/v+p3r8RDT1FkFo/QQJCC2kWBW4g4pGTe/
2pmSIWNg8tN2dVAqRA4UgTPPJmWxQD9JTa5tUIj10bib4iIZgJkSATptCE0uyLNdLmN+NEoC7jyr
AeBUEHbWPFIqeFPMRlolFSJGJB4M0KoysuEOcIUQFXfVkwXsUv1F9kxMPL7xnSUCetYE49dUZZYq
tevGVqZztBmArtD0Ck0etScOaE7eVJ9RksyT1yeDVrxVyKRb9dMRND/4GofrdXaeKgcUdEoyFa44
kOaHCNHF2kilLYCKgd6aLoo7wbstxFpY66WeO0LecQgMSUV50qsqW4Avk5bNSbba7mtHVKZf7rr7
zVPzc0VcYiBuVVAohkhxMovXoGKq3Uxj1YCW/EK0zvPzK1/c1sEqh42pxA7yjH4H6HX6hRWyw1Iw
rMtgnvfRfO76wuVX6eQWdbVRq8vKbeBjUZVagJ8W6ICNar/7mqyLDcRkeeuP48rtSnXnlSaq+xxp
MfejC9NPLQz9kvn1gIFL7QYuyE0I0KysEIEpxCDSJCPYrFZwGPUj0CKDqhC9bxIUOJB7imyMaDbS
cIbTOdzjIFeA/t73r6a/Jr3BzBZBao+P8Ub45NbCU2CE2agH2RWjnwE3syeU8bn3TG0079HDbYbm
eflDyW8KSrfVRsbE4S/bXraXBuYuuVpqHuHOxoabzmC88cSTNCwL9WfjvrXJtOoQEAOqsnQZ9079
CJ67FJai/5YohwYAFsK1ft+Ym9hb+akDFVDPnuF4JeMHOomQ/l7u01tdaQQw6/ZEDYACEdmtyf2o
esH/o2qEK+xb78n40PPtAFrPWmYNPfVNGR4zaNXgz+IDpSzknMmwVyEO+UfgCbm4MRG0AsRobdVf
A74bIQ3kyrri65QF5IzqQmWzaE1TSrG2Apqx0RY+exDZBpDYrnkuewfiIWt081t0yUmKy8gWmsNg
3qGy65qnBDlx453y+ic2mHJn7g3E2TBRUeUGsPholzppvPUFDXHdBlMznEcvujOwjam2K9547U43
N1Vi07lX3jpvpB+3FhtyKbZydEiqbVvYmQimxkbKRxBvrMAaoh2+gP1DLQH9ikVpclGjFbPF5/LR
FHY97dzPEHkf47Vb6ZhUjhBvXG2pE/WE7IvsnNFuH8N9by27Wy9wpEt9DBzCejx4FcgKibGrt4O+
7ZV17lOJX2jlB/yqMaZPdDQjWwo2KPf18WDK7+HIkJrT5ESbO4jWOROcTF+bABfHXWmcomYfEoEz
clwQKEzZK4w+M+9RrY4e+9GeVBi+b25qRW8d8rcRzPuJGN/QHM5hArtp7+9yj7LzEji12q5H8qBI
BVyoSI+QafQOHn6z3kmfWXlOoy36CAU5Pbn0yClxYUKHYu+ko1iY21BYgkwFfwr0jpXVr8RUaVQH
+1WWwrOykdRolp2GyFiWMA06KFrmnqqE1DviIb/TBCgV8Kt2Iz1j36m2aFddSppA67J9PC47OPD1
AcEJdiPQKvAZFipZ6sNi2b/2F7+kcSJZhJKfa3nb+XD92gOyHdDqOBZDVLfImGP0JVsyBXXu2j/C
VwqZOiAk6nOySHrYXZccDLpND6jyVOEFMUxg3AbPqMWVEV7eTtIZgdvJi6XsKg4FD/fpKZ/iLYK7
EbvZiJ+Do5YsCDHIsd1gkF6pDZ0UG19Qh4/Hc7BgUJoviXQGfA9SAIoJpCzhEJbvdbKOPCr70kNj
3tL2LmmZWAuQK/pP1C/WBQCbtlRu4LxARJ5EidbCLRlBLnN11b0gTtENLN/YKlZTAaq0s2dcHrAe
GgTBuiMWDmupkIfisYsdvvMbdmZ0AzfKHmvVJkOqOaUYL6hGwN6AR7qgDNgbJKE6Acr3bNnWF26c
kA/k++ZZU56LZkPFr940d/JPV1lG5YZNA+mVU1SH+VTma7bJhcWTHGRi49Er2N4lf6LyqwYAYPYx
SaxLFyyMfE9PthYp+pR0sA9td9DFlf/eBDej5eB3Ed5ifq6iFhcDIbzBDWUtJGUGptRL+pQci51/
qz4Iy3q88wMA35SAXhXl1kfGlTULcmhpwhJ70BZrJT5K/UFQj6W79wraHEQ9rQqTmuoeHjZKtJ6e
+TmgMUEqqkjtiPSITX2yniiIWT+yRzRayLk36IzuCVjI1a13HveRuhgpGj5ZWKSGNSagLlqi8aaS
BRkyfBYB/IzLAFZXa22qmGsdAnzcAE40KQwXFM38Qy48aKSxjA/qSFHs3HFTWr1Z4qEGMkIOSLhQ
SKBWKdbip1x5pHAgKc3uHxr/YRh3pkmZtLYDbAExMRW4qu+98LMbXlrQ+dxP4kJ4Sipik+uj7GF3
AzvHjAiUzRbpAZh3UPtj4OvuQe83LWeWYJdDHy/euvwgCdDM13xDsOZKcwFcIIDCTO3QX5DFZWE6
ZVpatD/BvoWLW/85UPesPdpzQ+MrGL2QFy78B90u1t1dBkJRdsYayj9QVXI71rGDupdme/0OFjJb
++WaeJYHEcmQre+QGy7ClYHIxvmhhXb+hCVCP0VLMMlnBcXcKnTS/XDSy6Xy6pIWbmeoZpbsacYS
r6b4k45q+OhBp7bFe+OmC5dsuWRzMPhPYJldNOIYDS7qyfyZb2gyHT/KJwSz2k2IU8CDRmPTjhTY
Y5kRloIN0uuucnrb3SQ23+nCt6WFv9Lufiw+8mXzA6Cjs/XFhXxSbtKNfBo4KTAAuOAM44hJn8In
UVkgICiftDvcDxT5E5Vu9tLFL4dhY+nHRxbtslXVbslOxflMxfrkGqhlLjFNuHBNsZkQXi1ZoEny
eptAV4ZQmQPL1OuWW+RZyEZ98E2v1Tq/DZY9yXHi2qvuuF2aSvKkAZerYRnsVKe1MafJlHSxW6Q3
404xsC0574i6bTBuMk2ilfS0VfEcvKLdVg7EkGxIX6xuhB/iowSYCqfnm8dhgMrjrG2Ss3jxdtER
kyiCGuIc3PCGdml2ydYhW7UOzuYLLQ5ek/BOIVO1x3eDrSYmmtg/GrNbQE8eRE2GbUQR8N3SET0j
jaCFQnCO9iRyhFEm4u7pIj3I8Dnv5Ufk5k66ak8awuNFe4r2uq3QD1qsGsKe+NJs7aAcqpv2VG7d
9SvQuvEwHoobZQUdzdsgVjvgID9yeGPtizCVHXoieR5ql2vGAtkWYVLpPUtkC0gIN+NBW/kv9VZr
+cOHpblzd6/VW39IbnqH+B5zzejjIO/SA972cUVnwI5sYRk7iL0XzSI8ujYFdQeZ4TFeWSvYZqd6
q5t2/hDd5A/Cc3DXO81b+EDmwQOdkM/isVvmW22RQ2pf1C/eE2JkzOoPcKtRcmuhw2NSL0pHWnHV
eOJMxq7DN4x7OMb9jICESvx0Du9O4115IGwk30Y3wkZzjIP2kDvoxu10bZ1SO1gZLwLvrR3/iJNg
fGls2Ya0bXOGAgaKmPtFUDaIwbi4vCT8VWtvzaBkG+/ZHR7Dh/rQfUY35ro9FG8xox4qX8/i53Ny
E9wNS/fTf0l/JhuRb4JzjLaHgXzEBzEhfe/T++aYyvaqeRUvwRlOF1hldisOqmDxIH4QxCzYYm8P
F1qk/eLBem9eAQSrSxIEz8nGfFMv5Qs2BzgBjFneypfwh2p3N+Al+/toH+3li263p+JMTuqSRu5C
XMtHHu3REfiA9xxfwBoDuJ2CZFloB2Oj22Dnn6edbiM80ePk9NZQrYCn9Ao3oTmi0OTJfpGcpU16
yyVxV3ywr2YXHA9bco5X1YV0ds4x9VMWLbMjV6foY97v66fw1sdmzdWFo8jp9wm/V+jURCPp6Ipt
EjdyJKzEBXBP+kGOS/3EaxxMQePo0t7kHoWvBr4sFyy+JmGBAL1/H9/De8G1w4i27gKcoCQu1GGt
0XtGyXQR3sUj52Xd1lb9lg4yR8tJ33mbftvzgww3/c/yBZsPcVUr9vcUja2t/EDIP9jZo3BL8szK
22RckUJpg3RPfOyUZwR6W28bbPsl1+IWXuVS2QlHBclrsDTukg+silrl+NbPCOGpt0hkLpn9KXoC
s6tbK/883Ilr43Y8NEQ3Hkv4WgDyIo4V8YUe7rLduKeP4NzxVYPTBgGB4IWh8i68Dc7jUz+fAOez
BOoSTirg3KpL9uHRMSerYqG9N7wRuTY0cc4fXAbfu6POieCx3qZOv5W4VXurb4ud9Z6gWEO8d4e+
3Hxjqnzxn7UD3f9+2urx4IV2ddfWaC5ocy3ae+NJvJS3SA4IsU3O0/jgVXovXtlEek64qYqPdjiM
T1wQ2/eRnxERSTqdjDmxMUQgJ4jT0rAEqoCDczcs39FyocZZ9HfKDZLdBd0Y27e9ZXnLuZTL5OuY
HLthjaHullNefNsd+V6jjWgT8LpvEHbcyjufI5QhkC29ilsMsvrBWppbDnwVWqeNDcBJNz2nG31t
3Ypr8SbD1utoD95TuSJNlXoVdigOXm/z7jv5UkNTzzWtP+uHdpFxwQtv2e6+WEqcJIkyW3E39oSo
w3s3fo4vNT7Rn9KLdmty7Q5X1k36lO/1bb33K9u6k0N4NMsmXHJJk08MB6nDsNNe+o3C6bncdjZA
t710b66LNSNU1rw+mY52x5ii+zCnvx4V9R4S7ab5aDlPbMhutxFtbsJVeB+co7O2x4p8typxpj/J
7ALRohcc+dJyZJ45Zt1Haov8gOqHQr85WIqPw9vwlp/Kh+guuakPKWdBALK3/oNxL92WsT1u3R3o
yxvzLC5hjL+8h45wB2abw1nZTP/1HqzmIiht/VF+i0+CtgzzRTe50xd1awsE1m6UYBExhLJx5z6b
/pErjfhYuQezXjEu3uk78h/X8IXzLfcLZ+KabhhmstfKF5ISEHCgb+u2/YO3U7fWiP92JZvL0fgQ
h4l+f470gV8R1LPxUD9A5vR2OvtRyRGb3VlPbMQ7ktRFE4btqpmrrQDdF7psKNwbcX80l92EqRA5
k37mh6/niINRTFmnVkD9yZwaCvOUNJWo5qmvapQJ1CPrwjN3IRSh1KmcPD/Mlajr7DzlDZ25kDva
lHMVat4eU4x3jW/lTmdI96Ag+q1P17VwO3IccZZKUOm3eJqxuQX7SnhtKeZIEyk0bpcFfr0Nulda
zBzV6FoBciE/M6JsQ4LvrUxNfl3GHjfA0wO3LiQS61uvAPWFfgfe1zSF2g6/LUwhuafBUIVTVR/b
FX2Fskp+TUbEIXAV6DhdxhMJDeKGHJhUMM2LZ5bIUz1UrFDt7rIRmSd2Fm54x5B+0qAgLVapDQY6
FQdpeqont3bn+xLw2SF6RytK9UWeSD2MqPPeo0HV99OgPLH7KD4Ouc4waNpOqlp0BMRQpP0dBeQk
ujnQyDG7kRWFE24h3FKj3ZQY4jlxsk2KpyDuyZ76ljyVJkJxrFkTts2Y2iPzZNPrlDQCFUbjXNKd
a7xzXXeeMuZmXVcU+8T1knWoUP6eH4apfyeXFMqvz+VCE+Chx7yQDi0lFambQoO0ctdOD/Ps/CBi
MSZ+gTuwuQ46P+SCUMjwN6mL6i7mtgb5w1yX/arVypOoXi4CHjtfB1SdE8gqThlN/VQZHv45pTUe
tc/pufnh2+y83Pw28oVoowD/eJXMjEJ39RGJFVIUE0iAwQkgghIniFxnainbS7Us76zyJq5z/q6e
IuVusMRyh30OJXyGvs/dYrMJHbkBsVqoVMXzqWvTV3T25qnIRD2S+pETjv0JOUKKFp0MdqiRSL/3
ECVuGxAHKxTfKN3lvNgBrs+pkeqPhmw226+5+QULk4YTeNTsf3tyft/X/DzZ9kjGDVxHIzVXYNdc
Vigi115J/bhCdUlvbJ6en54f8HhxbE8P19nrq0XlUnFt4/W82PX5r7UoTVmO9vUlvUvPZmPUUFFw
GLWE9GKnELVjgM6OEDzUclQZSDvoVZ2vl2NwBu8JKkGt2Clfslgr15mF+v6fr81T37GAiAhh/M0v
zQ/FjPZTkeTDIG9lIBscMfObqF7Xo32FAGJm4uf9zij8mp/fML91Xulfsge/lpxfv670+p6v1V8/
/mvxXvNSUhPb+29vmT+wM0rU7yU17etqrst937Lf5ueN+P5R1/lCQ78nW9BAr0DGr8nvf91vhEZ3
XnZeyW+f9DU5P/v1B1oN95k6hKTfuI7/9juZ/xhYEOyA8yp++16vf+e3P+avt+D6EePrWKsX2nQv
1dTUAG6b7MYJCTo/fHvu2+xfLUIPYMbi/Wk10ty0ui4+T10/al5tNsNBr8tcX/6r575/zLyKb6v9
WsZQxruaftuqmf4+c27AeuGQrQssFPV0IYeCwsP06rdZ/Bs0Fzk//3rFnLuo8+Jfk/PyGbUm2dTg
zv3FKuYl5ofrar4+5bo1//Z93zbs365mXu76SfP6rs/1Uxfsf7VHaR3Uw3/SHmmiLP+d9ujxo0zg
Z/9JfvT1nl/yI0P6B9G/xF0qk57I0hSERL/kR4byD3RlhmjooBtEBBB80h/yIw35EU+bqmaIyiQx
+kN9hDDJkC3J4hXNlEQNzdL/QH00SYu+NErbn//9XxrKJ02yLIMNJBpeVUW0UfmPt7sg9ar//i/p
/5okSYxBRuqTp1s/uPosFO4IkYNC0i+UxW9fzC/l0//Bo3/KgrTm7cq0st8+DG6jpPCXorRSLLRO
ovnnD3ObtpCVzHM3QylFDMUnuXYLu0oqplhjgvnEn1UlbhuqWOJwtFLzuRD6bZxAewra5BV31S6L
4X+UHbC/ru4cUqQ8R40QIpppcME7+5Bjkrd1XdkHeNGcXC46pymBVagAYfre4M5RCw6ZZ266Cu2y
gCkLs055+vs/1EA29i9/qKaLpoiZRwJM9O1b9Tm9Q4cwrc3gUdGu0fgroRk5TUCENaEXkQRIRQPC
BszsMw6UTT7Z3oIU/7+L/STIawJek40vJp+JmhziuO0cM4Lzq5faMkrlxB50YiNltARyVnUEDGMq
bHwGIVR4Y3UrmwpNSMSPo6cS3VErZA9FxzjM8egrhO2gUxBkMYMeFD7Oo+t4hK1GCZFEEageoq3G
sCdLiEGCYbGlKptdt3hgOkOkAhYJUEa9+nkocID5XrHxTemSItXFe+8DELTCTQiic4HoTeMtwacU
Dps0705w+QnnqpTIkYn7GT+KuDhFoveJA5saYRTc5w1yh65vUYNXpjOo0UtWTGAkcIEMhkMkbHCn
/sNvNe1033dKA9mdhOhE4wj9tlOKpZorST1aGzyxJlpT9yFUolerphAL+g1OHSjzMm0AlKjwBiCC
L6IM7h+crU0lULd1m3oNHm7jRYpJqp8vbkpDX7qkmTly0O1AxutLrTCf+wpuiYxhZCG2A/csIe1S
3VujZ6f4H9e4w4az9NSKANtk4EpaSMcjD3CbMBr0KTKz3xetsCy7zlqOqvUe+7TqlbJ4JgvzQJiL
SaAnxUszwJCnRftEzida+CnJ2PEMbouioT0EEnBPLT251QAAfZe13XaQdUeW4pvQFW6xLxw0w45h
hCtiRYOxzWFfyNymkwP5qaYiySWmdRaljlLMMNmIw/DWsgbHIBWwr6JP5MrTXctdYrHH/Iff6S9+
JhP7h4SOUzV0WfzzuYNAoqYZjM7aBNza0uyne2x62kBAM41j+Z4Izue//0Dprw5i0xQVTeWeTQMn
9udP1AiRw6nDJyo9bgBdP40mQAt1Ohj0tHnC2H5DQhV0BxNuzMAeDOeQll8mw/NNcTsH3mcl4eLz
Nm3z8vfb9lf7rCUaJnuLyilG4brx+1lbluBDJ0IMckU+WBXaCMNn07iS4cjUDA3pNu3hlBLQ//hj
VVFSFUSvlC/Qq/75Y2kLymbcCeYGzOFnr5kPYs75wMzCz6ogrNbrIzgR5sPff6gkTqv9doRqMk8b
+nSZ+pdrVOhJstVx4G5EhG124N2iVgLW31HyycXWNnKJbnoLqE6FlGY8RHBQFkWPxiUzxE9JskjC
GPFdclnisEuOepjti5CTjCtGMGNYTSxZ68EC1ZOGA3UCEQRtHqNRJSjhpDL4hqUYPKWlcE5VfUcx
hfOv4cVOpGfUUSLgND1VDaKuVmHe1eybJ11BsGro+AaiONlaOhcAT9mnYkZgxKs3cDtupB6dfJ9Q
XqSbiyKDmK2b5Y8aZk0ekWrRkEXjkm9IKjYJV4XxWnf0uzS2rIsQZ0QMZTktRhRhTfWzb7S9hDbN
CQPqZnkC7y+iUgV5S+fGYZhOPHE/HlSPi4GoAhAe+Nkwewi66dFy1DVbiYcHpc0ujTQty6V1YUEG
NmquOYXQiosmsB4IimfDLL5crVCedZoDUTFdHQYD7nBB6o9sYSz3o01J7QfLhUjGlIcJGVvwf9gj
5El8/eddwhTxkrIjyoapW5Y2Hbu/DVtc2Y0bfyz7jWfJ5KIqqzBtbxkAj2vBxb3dWmfQxwOgkPyo
KMAFEQIex24UaMV626FXLaddxi16DtAIJU4icSOZFMriBCJTAkCFFNQWDzg8moZatCA2kN5k6dKE
iLrkJMITvmo4oTt1E5KxprYWtnbam2SoBgZMwAGzO2QK2mRm5zlJTG89MzSsDfRbFSrPEalYKz8Z
PutU3xlyIDqqZr1n4rYknsPKJrpPK2HDr+q1HKnlEWvvT1yPwOXc4QH+HAg4UyOWDMMrrKd8vFdE
H05SemcWlPP0vgTvlZEzlUvys9XE3UpWjRXsSITZuBeWNVxbjbIk+SEMsTwp2dajhJ1ewviVwlny
W+FJhyPZl/6AvkC54AR7cUmIBoalPZUD5c0kDu5DlKHoTImDcmnFuwaJmVTy9Uq4KUZ43okLuaA2
znxuZbuGtfGaEjSAOSwKv7tXwnyDU3dpiklAI647lsDcHZNvyIj5qugtdDEm36K9SwvtE7E69ioo
KWleQnbIMarqBttNFvnZZ2CNJLymHBVJq8gC/haPMu/1B4IR8AEDtHL4rhw8i8A6BI1vDwrAEmDY
VsANmiNT6vuEPZn32vhk3xiamYuRhlFYD/E0OpVWqkQQHxYWxAjAQEy/2DWeDlq9mvIJR2RqUVg6
Rahk296wfPYGdgl0jxSjATisulBhCKgAHY8iStxeJGPm1tB2TRdnBUWEGfv10lRzdAtS8ow/axH2
hf8IIeA+1FBGhiAHdF+2i4iUOWJCNyjqN3GhgEvNV51BGI/KzjDAvxUNVBkhzR92u00hYghyzYy+
42CdLU+nXim095i8aGVI5SXhcCWSWDn7nSFs2yraS4TsweHa6RGr4VKir9GbPGqFdqOTCLasJF/g
NKSsU5GrS9EXnAVlT16LPow0jeDLDNFI1O9Dqa1gOYnKIoO218vAtEYrxlfVo8xKGmltgOPeqBHX
Uj+ipw3qrF/RCyDEB1RUSuusG8jIbkfjlqyV/egrt0PbLCl3viWEADNopUkfkQSjyJOKkOad5LYv
rZzeeSK/f1KK4l4r+11liFu5ZYSqMVrJtDxZpY1wr7icmWEN3Vqql24gbdpxGJxDM+V4Mru7CmCc
3TRYMVRBBloFx06XOKphIG6GKMCmu+gxiiM36KMEPQ4CNqELj1EYcopO1kWRvZQKcowqQBmtw8Uh
5hseVh8rb1a9c/3mJ6bYblt2HMdWX60r4oviorhPTW17XnWWf0Tfie1XSI8E0K30ELmf4T9GSftR
GDBaWtHdcGa7qdAj6sVLXTQPViW/YtaLinFXDHKwCKyMuMzBwKBUpqE9Gt1TrGlOU7sMuus1WM2b
sae4N6bkt4ZggkDvZCgYk0sZt0h8YustMunYQSi5j3EJLxJKkjqQrYkm1a5iTvWpQLR8XcajM7S+
vPQi5OlRL61R40fAuhEnxvGhTd0H7Fh211PubSsQSbkcv+B+5HdXH3MRQVhSBsgASCcGi9M9WTJX
EyEUo3MuWCkd3UkII9Fp9nRhlXF3ANptI/Q1FNjBdrlvhIAy0IqRaYrFKmmFrPNidghyLKW9K1AM
hBPoL89k9BdqfQHBfhYIMIqUGoELqTr0FWgImOYSqisEuNG4GNzfbMc0URd5H3COHKsc9iZsVpxk
W7P246VkETxA8sKbGzyUlVXb3cBJ01fOqQeqhKg05FjruketKfloDgrOpGFJr2pKUwtyt97kpHIu
64gybFtkjmaoCFEahX6eiXK46y65BUKukhu61mNDC2BLeh+XW/RZQc9vFVnDuxC8cpRXSzfsQkez
rMemss49QOWFZ0WXKi/Xai/x89PNWZzFMvG2eoUCrgiMpeIPmePnBbFSZC+LiXgQTe78GEdi0W/w
dI7Kc26pL6a6kOGoMMDjuhm0aA31dJcr3g+FUL7Y+5GoCh37Ai4No6lLnScBarYcXpzW7WS3ehIF
64ebBBs9h0A1uMIjETodyvPM4V6/LZZZH20aUX2GhPSQcHpBDmbeYudLAYPFG6u1nKjjNjKiyWUZ
n2FIq0czSza0zZ46SxGAF0vLLvVvMsV/dr1n6DZxikVUjFS4Hoq1lvIexYAvb+b3dpATcYE2q4pU
9qGHZ6JYDA06SRtsX7MhCOBL97onX+8gvAkmOXIhXPPSQF1bNuNFaGJo2a2/Sa04dnpeT0XOuXX0
qbU6+Lo4ooE2SE/ZCEWzELWlXKhI49RqN3KOoxYhwrs3zX1fWiSG82GjmXGoefGjn0MgLnJiyQrv
4svcrikhkdHdSy1k2FSNZ9mTtGehPIMPuoNPUC4xNNP0FsZJ5MkpPi2T5CXKhDWRHE43hCFqSrNf
YuehYW5JH35I26UZ3tJaP3WdQBASVYStkPfPteEdat8lohSabyr4yLyEyzBIKnkcRIh2OYA/BjwI
R1FzcxmIHcwapygHmp5u1amRJXDnWqkrV9dohwt+9dW24i6wJCsTjZGaJfAA8BAwXB0R5qL8NqeW
WjMK1HUw8cINBNN1bfDNU9cHb2r/JSHSNbFpu0VvuOOuhdJG3ri5nltuytRy1AvG3zU9vdmDQFIJ
RoQkwOoaj+QaTd1Ds5aNdQOEqdBQV9FZ8swEEUBc3/gSramoSB9LMyFndrI5BK7MlaODLOEbPhqB
EB2yIh9zTTySNe2knYzSrZaPoQyEKUou7OJcdtVIoUWETrNBaapryLQKAb+LKNf7ESF4UUEEBOT2
0ZTBqRsTBbFF+qFJ8dHwz3nAvcc4eCeiH48Mk3p4o/6py6pLWkX3RRTskyb7KLt+H8hg4035zWz0
VxWBIrefLVKaJsk+5Ng7yWg9JbmbLICEb4SwWRllHNtG57reXPoGhnfZ7Nvi/3N3rs1tG00W/iuu
/U4WgMF1q/atWku0rlYi2XESf0HRMg2AuJEASJD49fsMACoEJWudjGtf1CIplWMqQ2Aw09N9+vRp
6aZAA15qDUcfYBiiieikQWea7GOMacW3NBF97lZe+pm4b39taZs9/V+RN92SkkAmWoe4aVlsVyMz
r7aosF2vKFtusXWJoNsGUsvWJv/UVoAgs0w1FC86Lq0bWs3AhohohiibVF63P7I6oW9IFN/hd9O3
csKSbTaYsaS2LgBp6CGkxR5tldLCfrsu8o/LuEJgBF+lfbvtn9q1EjWWfh7tffxsEWzCC/+pTqb9
k2tuoAqubUSWJSG98D7aBm1BrbT5YuSpjuJVeBUV2p/BEvSn3maffNe/yCSgoUH8XlIQQ8B0SV9B
qhkz69aogt88Cv4v9rYnhSKty2jH6ZYhXvcW+e5rdw++E1Q1geu2QnDbo8ZYtgqmWLpC74Ng3aTF
4oR+KTPLQAtjX1+1GGa1lPrmkHeCEmGgHBrOKrLeQVL/g6gN90ibaOgAv7d9xMr4QGA3Z7VNeOIz
PUW1/LY1AeSkrvRuu6RQu+ABKsoFrNWOjicNFewmLua1Q3hZOL5Mz+5JJNvfYnmsS+ivDRJ9FJxW
NsI1JlxxMr46qiqE3A2JSdp3I3CdbqsrlITd8538usgXv+lUVXguPSMkhNfCXMhNflxryed1A4Vn
SY/Et1qyfCz9+Ju5oxd2lVzZO55vWdyF2kSc1QFSW4ZG7UZUaQ9LgzIQH50yhLx+mWzpZOjlnK52
qGcQqNBXpVCEJuF0oN0FzbsNHUq3FfQm3YYDbBu/+ogGcTzjwi2j1dyt/A9WkdFM13TOChHDsN7M
Uxs2aQQ5IgEivzWi22STuOepD6XYhUMX2qhRO+Cp9HHMiaDkikGw3D5fSxzTboxZGr7b6qAHRZXC
+KEDuVnALwk01wJGAI6m+B9tk0xLrnYWe3wjYcU6D+GX17v7yqE03gYRyOr9zUoP8Ne3ABX2svzd
d1cXCKUQiGr5Jx15ODhTPhhGXN8UJp0qUR0iQC3MWS5wmsDcs/O0cGjkO+Gm7En16257lSNJqrO5
29cTYmmikM5Jtr/8XPEiZtsm+2RoHGVLkMHayn9ZelCr6DFfn0/8+qExd3DMmxXbIxZ3EwGTxwI4
idZ4067nPkyksuWOQqizillxlqAYSIH8GW2i+4kP1tuuungXIluuycw13km906DDat+aBv8BqlQL
hMQFi6dBe4nlhZaPxBcp3fyYLM2SZcFnRG1rFtSVa1EswleJUIbUEolBQvS+KBC/WEmFZro0ACQt
ool2l5kfwi16Y/vQe9dOabSktTBNTyRQuQ/Yo+iaQn9ktDye49vmOD7b8NZJJY47aWLYDRokqi0d
Wqr4Q7rb3S3R/ZhtZUerNDIRDNES4xw50QoBAP19skLUErDhrcVBga6xPNwq3msLbmeAcSDbNZW5
EKZjEJ6JnWazHMUaKLIp/gIMaoPGQ+TgTSqiKvpBJXuYs0FqXW2qmi5V++XnwASF0Se3Wx1QoljC
PEjNB99F+gj4nuM4dG7WtR7O0OOgN/qW9gBpVJ6X9Gq69PwPIRnTi9Bv2LRochJ+ZZucZuDLPH6X
1EQKjQeVL9pfFRPrj4DUA1EBdLfMhwARf6mDeHtFU2U4sG7zLdVojMwCtkKAtYkXf45qmjcUPuFx
xpfE4GbIhN3XK+ciFaBzGo3GzxqLKhGiylIuPPALulzEN21OJpksvwGv8Jpr92OUGHdJQ8mhz7LF
gSqTtJo5tNyApxBTlsAaa0wkz1HfQj+FVqrRtjBmKOzdlyXMiDCPv2kNlnZTvBeYSopHUkgNews0
TDduDMOcnAPYaynaZAYi4rttQqVhCa42oSorRpJQC3l1Xl4+okT7XqK4fnxbrfcPIbVbWsqm3tnU
ryTe6szblhJHwwsOaP1g+1Z4vmc/84TlYr2ir+8+Cm8sFCuISgQ8OxOA1KNpyASbchaGjQ7+QKot
Dbbl28Jb+bM6eojt3bxYb685Ys99WosT8N96NZp2tK1N4e7gJe4Ic0pz718Y1eSXAOGYPLrK15eF
ZqxRz0E2qL4IVrQlJlPwe2RW91pZX+YgUrqxhIPpRvC+CTsudGoD33I4V9QUbWhzf17bfxZ6QqIj
2f9m02FaT5351p08QoKJzgp9YqLB17xbiytbxy2MlhFQlCXOCuKblbH8fUUbAARbdp8Ru6Qsja7p
W5HcxqlOXJNRkUwbWmicdinVwC+tyvi4LjLYJNGdtk7uxD66R3AkmiVpdNt4VH75SXHpFVpws87t
L/om+aMKCBYjNDE92TVmmbAeHdkURqPQVY+sP3S/CRA/WN9NPHN9AWS7vEGy3zufaJx11YZqWC/O
b3Z73BS7uo9M8ExaMF/um3Q/Myyx8BtjDY/JXzewY7hVH4WR6/ZHoK03iBM+/XerrUijoetJmbs3
xVovLsQkeCi4A+p6E+rlTGzIdjfZ35QNckJNvD6n4xeAaEOxaB6KPY2EEFi8bv/bC1EnFKh6x4hk
gi6K7NYnIdvUCIzqG2emARbQx8YIZlmtXdh1IijUEfp1FccIPnBi6tcrKzCu2z+1P2gwSMaUs3uW
VHvjuv3hb5KQGBdxniqMRfd37QdNGN2C+e9mwRKcsMhpHBmID8FGoHF4HqzrdcrOi3PY4cAil5lP
fhLIlNC4lIKarnWjeXxRzqkNy3pJyfDTD8ujq4gwN7sZUkHZzcQsrlsg+P+NIEr/IFKvZNaSDe43
i2L/sCg39Ns7JO3lp23G/GP+z37p9YHeLH6I5oC+CWmXgcRKe1PtHb82RjKHRbH5uiDdL6aeRgcV
Q2cpywuZE0S1g/7jiatNXc/UXJ2US3t1mi5Hk/S9aXj9Cbv5fP13Bk/wmG+ySr4HGulkx8QNwyRR
/yNzcDLC0Rx4U4uMoU2mqntGEhPHc+AhRaO7goj23zwH86/ykI/Kqogeq+M54N3x3n5kEk6GOJoE
GCq2TW5S815eCPbUNTUhDKahu463/Wv74fWX/LcXwskTdDtF8mIE+WVyrmqz4E6Zg1Yf6MWlwHaA
DsM60f7aLnzh//12+O4sAGNCO1KbBHMq09OGq9OJTV4n+wFbMGWpWGhIoJPARaJvXJMgbCBnxVmA
ssWjI2IFx6S9WFvHVkHXnCk8LKgDmtb9wthmQUchS3EShIn5R2NLfGcSPAMyHCwcWG2d1ejW3oj2
g6HDD1KdBXcqbPSmNM7b9mLA46UgZwE2ni0sJkte/65D8rtWwWINq06CMzUs04bM0x8QrK3jScBB
wDaS2/dQZWuv8e0HTjDFWTCtqWASTEv0VuHENtre1NBt3dScfhI652REG8JpperUDggX00isr5kg
evI6XQqaNYXi6rIjxrYGONVs1Z1g6lM6WuMGON3xp52aA28Kxxe+L4azvUZnFF1XEprV1gBOMeU3
tnHYCMzqsTlwrKmJDqMp9N4mjm4SSKSouotyJTiWbsGJ7d70yUZwcKoh3bVqkyNzkTxdqNpCgRmg
QsxxYKS314ktdJDc1G2D7qK9rRzdEsA5kJtXbSNIaj87AbZpfw03gsuxSJEAtrI3lqNzDgj9JRlV
aRYMd0rnDlwtcWIHXHwj1xHwNUS3RUZ3JHBcG8rW0OUpaUJNUcaLhsDDg6RLmyQmP20V5ntEboHO
6vxBIOXEyxxgCLaJuXPl2SevE4PgUjpDexgHPGmsa8HkXFfcCqbJu4boDQG2m4XTwBH9YtvyhINJ
aL9qTKvAdJUxFFOb6jw7lU59XHzy/BhEnaoigqWDxRzhLLiqBlF4UwkXEg11i0DGX8f+kWtP8Qtc
jeKybi+MLlAgznmm4P234WVvKgzhsN3/snvHs9BCSY5rGIh2j28VeO5PAJGIBJGOpQKivTAux8/v
CaBnTbNRMu8+H90sGBQrKltEYwowICzLxgM8fnzKLG2NCcB/fjKVIzsWOdCU/WSAQvRFDOKh4eO7
FjYAj8E0KYeQ1+hsgO7htymeh0KbesTDMGdOF78OuAjnzaDkcpyPzxklq1iUPGPTmZpUvdC5qN/i
nCzHewDHCxzZFgSJ3UyPyB0galE2gTJKlMvfOjkAHXvqaDqJBmq42mt8Ty806cGqvX0xtV2LXhQH
hOBkD2ABLXAkAzehOwBG5xKSGe7x7MfdfwaL/CnV9zeyzLjE9DtzPPpudO/6uSF05GR7o82wGuTa
VV1C0wY7pimJOOCCJ2iRZ05RCKCnSC9eMCZDoDsu+1dtKwAHcdDrHvFfe51sBdnyBWCdam6pQTAu
N8Cg75yyKSAuInEsxSSetvrxQeAQFoIiGVq/R8bnDRiszQ7D++emgLgIqoXJPujxoJNNoOs20bEl
JJjUTlN3/o5pL4DmdWfVP58FYmTXI5fW4yDPMihAp1RruxJOejKYo9sRyqAh2WWIR8Khx/p3LII9
1TWpO+KObxUIW+9u6p+vAkGaTAAEWZx97XWClzkgJa5l6g44QXuNzzkQoKeq5wJEC0FLTxSnhp4x
KSRwc1xQqXYjr84Cj8kUwDlSBU1lfGBKXR0Oh+4azgJWkEya5OMczoXRHY4mB4PqIuAhoZHgH/UA
+olzQBoBU0g8NuZZ8FSPBWkQXNQyKLvrLvbWsYvggSRgDxGzwFVur/GtBYId1bUAJ1W4JI+hcR2e
8ngWuogZSmqfxB6RQSDI14lt1PxkTkUOFzTE+pd8YhalQWDD4UFJiaqReQWSQ6r6/ICChovIWU8c
kFn649cvQ2YEhTTJQGyvbteNaRW8oD/3d5FzQmaNxDr/nFhCOAU2wDz6M/15MbqsuoAqrRwmWNCN
ySKCmXYv+WQRkD4RpoCQNlrcRNCGVHkrEBLyli0BK7u7hluBVBq4MqGSN9bkusAiKq8FxBjBR00s
/sunIiElxHSCpT7t3FngURkEoWwWaWALNkIoRDlGe53aBajrHkgiEdXTLP3o4fADU/VU+nIWRsnX
tuglWpQv1cZ87xcOdQDPP+8LPSSJX1ZzDH5RSn123/1XTcy/BgyElkVx9OGBVdF+T/+/9w/4/KsH
33V4qsNfXkaLYl48hvv2g31/m3fzlMKZ/07mX+bp/HkVxl938l//MbjPo2Pxfxm4jE/GlbRV5XGL
qMmz4cBtrYD6wPE8K+fl4Rbla+yo56ojn82TiA5qWTS4647LrDw2oqPF/Gt+fNcdNVZ95CxbPFbR
46YaDN7SDVUHP18k83peLI5H7ticyiP3dUVv8m9vzvJkk34ZTntHGFT9lnfMevR18D57+pnqyBeL
vAiGt9xzmlRHvmTGo+h4xnUBpe/wFy+KET9FAK9t9auv83CwAPWOfqR6w1dJEmV5NNyRHbNHeejs
azQ/sSKmK9kyyiPn9XBZIO1I5KM67M1z29Tx/ZQHZoDNY7w/3GJr9jq2gOrQt/kmKp9Nc5eKVx37
/TzKBtZDilL/hOPl/bzYJ/Ps6/F09Olj9Vsuy/ljuCkXVTVY0z03RXn86DGMgvmwqrTLeqoPzVlQ
5tVgZfe5RPWx0X7g39VqYJt6TvPPGD1H0mjwPrtaKuWhkV4/sSFGl19UHflu8aWYn3hPfcWH+tDb
+fDc6rNh6gPXby7n6aoMo+GxzvgS8f4Z418vinIxsFR9QvNnDP5+sYseB8cYg8vc0M8Y/M+8iA8j
tfFBl3BQHpoe7eGbs3mRc1ION2eX1/k5X3A+j0/3fpcxUB3+lzAazngHwSsPGyd4JMOohoBS4trK
QxeL4LRwv4WKVQf+dZFlJfof85MwwejStKrDP4T518Wbq/LZ2dYhnarDf8g331mIEkr+Cedy9wXP
F2KPVKve/0dmf1GWi4FL0QOA6mPvhlFlDyapjvtbNQ8PC1ralJ7orDrsK01Fvq/m8UNxwqeIyOZk
eQtAQeBF1Zv+fc65kwXVcGv2vEflwRdl9ebFm++kGpTHj8rHHG2qgefW467KY+9zxDaCwwy366RT
FXh95JeQpqdCn+f400H+4qX/bQiuyd94TBbz4l//AwAA//8=</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_xlchart.v1.12</cx:f>
      </cx:numDim>
    </cx:data>
  </cx:chartData>
  <cx:chart>
    <cx:title pos="t" align="ctr" overlay="0"/>
    <cx:plotArea>
      <cx:plotAreaRegion>
        <cx:series layoutId="waterfall" uniqueId="{AAD0D608-A6E0-4BBB-9ADA-EF7FDE383119}">
          <cx:tx>
            <cx:txData>
              <cx:f>_xlchart.v1.13</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3.xml"/><Relationship Id="rId13" Type="http://schemas.microsoft.com/office/2014/relationships/chartEx" Target="../charts/chartEx2.xml"/><Relationship Id="rId3" Type="http://schemas.openxmlformats.org/officeDocument/2006/relationships/image" Target="../media/image3.emf"/><Relationship Id="rId7" Type="http://schemas.openxmlformats.org/officeDocument/2006/relationships/chart" Target="../charts/chart2.xml"/><Relationship Id="rId12" Type="http://schemas.microsoft.com/office/2014/relationships/chartEx" Target="../charts/chartEx1.xml"/><Relationship Id="rId2" Type="http://schemas.openxmlformats.org/officeDocument/2006/relationships/image" Target="../media/image2.emf"/><Relationship Id="rId1" Type="http://schemas.openxmlformats.org/officeDocument/2006/relationships/chart" Target="../charts/chart1.xml"/><Relationship Id="rId6" Type="http://schemas.openxmlformats.org/officeDocument/2006/relationships/image" Target="../media/image6.emf"/><Relationship Id="rId11" Type="http://schemas.openxmlformats.org/officeDocument/2006/relationships/chart" Target="../charts/chart6.xml"/><Relationship Id="rId5" Type="http://schemas.openxmlformats.org/officeDocument/2006/relationships/image" Target="../media/image5.emf"/><Relationship Id="rId15" Type="http://schemas.openxmlformats.org/officeDocument/2006/relationships/chart" Target="../charts/chart8.xml"/><Relationship Id="rId10" Type="http://schemas.openxmlformats.org/officeDocument/2006/relationships/chart" Target="../charts/chart5.xml"/><Relationship Id="rId4" Type="http://schemas.openxmlformats.org/officeDocument/2006/relationships/image" Target="../media/image4.emf"/><Relationship Id="rId9" Type="http://schemas.openxmlformats.org/officeDocument/2006/relationships/chart" Target="../charts/chart4.xml"/><Relationship Id="rId14" Type="http://schemas.openxmlformats.org/officeDocument/2006/relationships/chart" Target="../charts/chart7.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117168</xdr:rowOff>
    </xdr:from>
    <xdr:to>
      <xdr:col>3</xdr:col>
      <xdr:colOff>578599</xdr:colOff>
      <xdr:row>9</xdr:row>
      <xdr:rowOff>138906</xdr:rowOff>
    </xdr:to>
    <xdr:grpSp>
      <xdr:nvGrpSpPr>
        <xdr:cNvPr id="54" name="Group 53">
          <a:extLst>
            <a:ext uri="{FF2B5EF4-FFF2-40B4-BE49-F238E27FC236}">
              <a16:creationId xmlns:a16="http://schemas.microsoft.com/office/drawing/2014/main" id="{6050C1C2-23CF-9CE3-FC23-AD425B964D47}"/>
            </a:ext>
          </a:extLst>
        </xdr:cNvPr>
        <xdr:cNvGrpSpPr/>
      </xdr:nvGrpSpPr>
      <xdr:grpSpPr>
        <a:xfrm>
          <a:off x="0" y="540501"/>
          <a:ext cx="2392885" cy="1594119"/>
          <a:chOff x="124952" y="539299"/>
          <a:chExt cx="2276687" cy="1605556"/>
        </a:xfrm>
      </xdr:grpSpPr>
      <xdr:sp macro="" textlink="">
        <xdr:nvSpPr>
          <xdr:cNvPr id="3" name="Rectangle 2">
            <a:extLst>
              <a:ext uri="{FF2B5EF4-FFF2-40B4-BE49-F238E27FC236}">
                <a16:creationId xmlns:a16="http://schemas.microsoft.com/office/drawing/2014/main" id="{6E141300-C250-1436-8164-E92E18DC2B13}"/>
              </a:ext>
            </a:extLst>
          </xdr:cNvPr>
          <xdr:cNvSpPr/>
        </xdr:nvSpPr>
        <xdr:spPr>
          <a:xfrm>
            <a:off x="134856" y="920992"/>
            <a:ext cx="2266783" cy="1223863"/>
          </a:xfrm>
          <a:prstGeom prst="rect">
            <a:avLst/>
          </a:prstGeom>
          <a:gradFill>
            <a:gsLst>
              <a:gs pos="0">
                <a:schemeClr val="tx1"/>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 name="Rectangle: Rounded Corners 1">
            <a:extLst>
              <a:ext uri="{FF2B5EF4-FFF2-40B4-BE49-F238E27FC236}">
                <a16:creationId xmlns:a16="http://schemas.microsoft.com/office/drawing/2014/main" id="{390929FE-AF75-54E5-FCF7-289EA2513531}"/>
              </a:ext>
            </a:extLst>
          </xdr:cNvPr>
          <xdr:cNvSpPr/>
        </xdr:nvSpPr>
        <xdr:spPr>
          <a:xfrm>
            <a:off x="124952" y="539299"/>
            <a:ext cx="2266782" cy="296915"/>
          </a:xfrm>
          <a:prstGeom prst="roundRect">
            <a:avLst/>
          </a:prstGeom>
          <a:gradFill flip="none" rotWithShape="1">
            <a:gsLst>
              <a:gs pos="0">
                <a:schemeClr val="tx1"/>
              </a:gs>
              <a:gs pos="100000">
                <a:schemeClr val="tx1">
                  <a:alpha val="90000"/>
                  <a:lumMod val="74000"/>
                  <a:lumOff val="26000"/>
                </a:scheme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Arial Rounded MT Bold" panose="020F0704030504030204" pitchFamily="34" charset="0"/>
              </a:rPr>
              <a:t>SALES</a:t>
            </a:r>
            <a:endParaRPr lang="en-IN" sz="1200">
              <a:latin typeface="Arial Rounded MT Bold" panose="020F0704030504030204" pitchFamily="34" charset="0"/>
            </a:endParaRPr>
          </a:p>
        </xdr:txBody>
      </xdr:sp>
      <xdr:sp macro="" textlink="">
        <xdr:nvSpPr>
          <xdr:cNvPr id="10" name="Rectangle: Rounded Corners 9">
            <a:extLst>
              <a:ext uri="{FF2B5EF4-FFF2-40B4-BE49-F238E27FC236}">
                <a16:creationId xmlns:a16="http://schemas.microsoft.com/office/drawing/2014/main" id="{6BE01C48-6D20-B505-BB09-96D261BEDBE8}"/>
              </a:ext>
            </a:extLst>
          </xdr:cNvPr>
          <xdr:cNvSpPr/>
        </xdr:nvSpPr>
        <xdr:spPr>
          <a:xfrm>
            <a:off x="166189" y="1771689"/>
            <a:ext cx="2170124" cy="300458"/>
          </a:xfrm>
          <a:prstGeom prst="roundRect">
            <a:avLst/>
          </a:prstGeom>
          <a:gradFill>
            <a:gsLst>
              <a:gs pos="0">
                <a:schemeClr val="tx1"/>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latin typeface="Arial Rounded MT Bold" panose="020F0704030504030204" pitchFamily="34" charset="0"/>
              </a:rPr>
              <a:t>YOY</a:t>
            </a:r>
            <a:r>
              <a:rPr lang="en-IN" sz="1400" baseline="0">
                <a:solidFill>
                  <a:schemeClr val="bg1"/>
                </a:solidFill>
                <a:latin typeface="Arial Rounded MT Bold" panose="020F0704030504030204" pitchFamily="34" charset="0"/>
              </a:rPr>
              <a:t> </a:t>
            </a:r>
            <a:r>
              <a:rPr lang="en-IN" sz="1200" baseline="0">
                <a:solidFill>
                  <a:schemeClr val="bg1"/>
                </a:solidFill>
                <a:latin typeface="Arial Rounded MT Bold" panose="020F0704030504030204" pitchFamily="34" charset="0"/>
              </a:rPr>
              <a:t>GROWTH</a:t>
            </a:r>
            <a:endParaRPr lang="en-IN" sz="1400">
              <a:solidFill>
                <a:schemeClr val="bg1"/>
              </a:solidFill>
              <a:latin typeface="Arial Rounded MT Bold" panose="020F0704030504030204" pitchFamily="34" charset="0"/>
            </a:endParaRPr>
          </a:p>
        </xdr:txBody>
      </xdr:sp>
      <xdr:sp macro="" textlink="">
        <xdr:nvSpPr>
          <xdr:cNvPr id="11" name="Rectangle: Rounded Corners 10">
            <a:extLst>
              <a:ext uri="{FF2B5EF4-FFF2-40B4-BE49-F238E27FC236}">
                <a16:creationId xmlns:a16="http://schemas.microsoft.com/office/drawing/2014/main" id="{CDF92CE2-B910-4F18-98FF-0C93F67C7B6C}"/>
              </a:ext>
            </a:extLst>
          </xdr:cNvPr>
          <xdr:cNvSpPr/>
        </xdr:nvSpPr>
        <xdr:spPr>
          <a:xfrm>
            <a:off x="183207" y="931933"/>
            <a:ext cx="2170124" cy="300457"/>
          </a:xfrm>
          <a:prstGeom prst="roundRect">
            <a:avLst/>
          </a:prstGeom>
          <a:gradFill>
            <a:gsLst>
              <a:gs pos="0">
                <a:schemeClr val="tx1"/>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 </a:t>
            </a:r>
            <a:r>
              <a:rPr lang="en-US" sz="1400">
                <a:latin typeface="Arial Rounded MT Bold" panose="020F0704030504030204" pitchFamily="34" charset="0"/>
              </a:rPr>
              <a:t>$22,97,200.860 </a:t>
            </a:r>
            <a:endParaRPr lang="en-US" sz="1100">
              <a:latin typeface="Arial Rounded MT Bold" panose="020F0704030504030204" pitchFamily="34" charset="0"/>
            </a:endParaRPr>
          </a:p>
        </xdr:txBody>
      </xdr:sp>
    </xdr:grpSp>
    <xdr:clientData/>
  </xdr:twoCellAnchor>
  <xdr:twoCellAnchor>
    <xdr:from>
      <xdr:col>0</xdr:col>
      <xdr:colOff>142875</xdr:colOff>
      <xdr:row>5</xdr:row>
      <xdr:rowOff>62543</xdr:rowOff>
    </xdr:from>
    <xdr:to>
      <xdr:col>3</xdr:col>
      <xdr:colOff>404563</xdr:colOff>
      <xdr:row>7</xdr:row>
      <xdr:rowOff>161924</xdr:rowOff>
    </xdr:to>
    <xdr:graphicFrame macro="">
      <xdr:nvGraphicFramePr>
        <xdr:cNvPr id="5" name="Chart 4">
          <a:extLst>
            <a:ext uri="{FF2B5EF4-FFF2-40B4-BE49-F238E27FC236}">
              <a16:creationId xmlns:a16="http://schemas.microsoft.com/office/drawing/2014/main" id="{5543B94A-CFE0-4A1A-B67A-957FF7F3BA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63622</xdr:colOff>
      <xdr:row>1</xdr:row>
      <xdr:rowOff>124640</xdr:rowOff>
    </xdr:from>
    <xdr:to>
      <xdr:col>8</xdr:col>
      <xdr:colOff>182505</xdr:colOff>
      <xdr:row>9</xdr:row>
      <xdr:rowOff>139088</xdr:rowOff>
    </xdr:to>
    <xdr:grpSp>
      <xdr:nvGrpSpPr>
        <xdr:cNvPr id="15" name="Group 14">
          <a:extLst>
            <a:ext uri="{FF2B5EF4-FFF2-40B4-BE49-F238E27FC236}">
              <a16:creationId xmlns:a16="http://schemas.microsoft.com/office/drawing/2014/main" id="{0E5313AB-7D65-439D-AA31-4B4868C05090}"/>
            </a:ext>
          </a:extLst>
        </xdr:cNvPr>
        <xdr:cNvGrpSpPr/>
      </xdr:nvGrpSpPr>
      <xdr:grpSpPr>
        <a:xfrm>
          <a:off x="2482670" y="547973"/>
          <a:ext cx="2537930" cy="1586829"/>
          <a:chOff x="80873" y="550090"/>
          <a:chExt cx="2065427" cy="1538448"/>
        </a:xfrm>
      </xdr:grpSpPr>
      <xdr:sp macro="" textlink="">
        <xdr:nvSpPr>
          <xdr:cNvPr id="16" name="Rectangle: Rounded Corners 15">
            <a:extLst>
              <a:ext uri="{FF2B5EF4-FFF2-40B4-BE49-F238E27FC236}">
                <a16:creationId xmlns:a16="http://schemas.microsoft.com/office/drawing/2014/main" id="{00A37A11-2AD8-6088-2AA1-A50A068D2559}"/>
              </a:ext>
            </a:extLst>
          </xdr:cNvPr>
          <xdr:cNvSpPr/>
        </xdr:nvSpPr>
        <xdr:spPr>
          <a:xfrm>
            <a:off x="80873" y="550090"/>
            <a:ext cx="2056441" cy="290378"/>
          </a:xfrm>
          <a:prstGeom prst="roundRect">
            <a:avLst/>
          </a:prstGeom>
          <a:gradFill flip="none" rotWithShape="1">
            <a:gsLst>
              <a:gs pos="0">
                <a:schemeClr val="tx1"/>
              </a:gs>
              <a:gs pos="100000">
                <a:schemeClr val="tx1">
                  <a:alpha val="90000"/>
                  <a:lumMod val="74000"/>
                  <a:lumOff val="26000"/>
                </a:scheme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Arial Rounded MT Bold" panose="020F0704030504030204" pitchFamily="34" charset="0"/>
              </a:rPr>
              <a:t>PROFIT</a:t>
            </a:r>
            <a:endParaRPr lang="en-IN" sz="1200">
              <a:latin typeface="Arial Rounded MT Bold" panose="020F0704030504030204" pitchFamily="34" charset="0"/>
            </a:endParaRPr>
          </a:p>
        </xdr:txBody>
      </xdr:sp>
      <xdr:sp macro="" textlink="">
        <xdr:nvSpPr>
          <xdr:cNvPr id="17" name="Rectangle 16">
            <a:extLst>
              <a:ext uri="{FF2B5EF4-FFF2-40B4-BE49-F238E27FC236}">
                <a16:creationId xmlns:a16="http://schemas.microsoft.com/office/drawing/2014/main" id="{F2447DC2-E905-A2C3-8D67-739BCED2284A}"/>
              </a:ext>
            </a:extLst>
          </xdr:cNvPr>
          <xdr:cNvSpPr/>
        </xdr:nvSpPr>
        <xdr:spPr>
          <a:xfrm>
            <a:off x="89858" y="891622"/>
            <a:ext cx="2056442" cy="1196916"/>
          </a:xfrm>
          <a:prstGeom prst="rect">
            <a:avLst/>
          </a:prstGeom>
          <a:gradFill>
            <a:gsLst>
              <a:gs pos="0">
                <a:schemeClr val="tx1"/>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Rectangle: Rounded Corners 17">
            <a:extLst>
              <a:ext uri="{FF2B5EF4-FFF2-40B4-BE49-F238E27FC236}">
                <a16:creationId xmlns:a16="http://schemas.microsoft.com/office/drawing/2014/main" id="{FB96C171-A1EC-D0C1-8459-2824B8A1C4BF}"/>
              </a:ext>
            </a:extLst>
          </xdr:cNvPr>
          <xdr:cNvSpPr/>
        </xdr:nvSpPr>
        <xdr:spPr>
          <a:xfrm>
            <a:off x="118284" y="1755345"/>
            <a:ext cx="1968752" cy="293843"/>
          </a:xfrm>
          <a:prstGeom prst="roundRect">
            <a:avLst/>
          </a:prstGeom>
          <a:gradFill>
            <a:gsLst>
              <a:gs pos="0">
                <a:schemeClr val="tx1"/>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latin typeface="Arial Rounded MT Bold" panose="020F0704030504030204" pitchFamily="34" charset="0"/>
              </a:rPr>
              <a:t>YOY</a:t>
            </a:r>
            <a:r>
              <a:rPr lang="en-IN" sz="1400" baseline="0">
                <a:solidFill>
                  <a:schemeClr val="bg1"/>
                </a:solidFill>
                <a:latin typeface="Arial Rounded MT Bold" panose="020F0704030504030204" pitchFamily="34" charset="0"/>
              </a:rPr>
              <a:t> </a:t>
            </a:r>
            <a:r>
              <a:rPr lang="en-IN" sz="1200" baseline="0">
                <a:solidFill>
                  <a:schemeClr val="bg1"/>
                </a:solidFill>
                <a:latin typeface="Arial Rounded MT Bold" panose="020F0704030504030204" pitchFamily="34" charset="0"/>
              </a:rPr>
              <a:t>GROWTH</a:t>
            </a:r>
            <a:endParaRPr lang="en-IN" sz="1400">
              <a:solidFill>
                <a:schemeClr val="bg1"/>
              </a:solidFill>
              <a:latin typeface="Arial Rounded MT Bold" panose="020F0704030504030204" pitchFamily="34" charset="0"/>
            </a:endParaRPr>
          </a:p>
        </xdr:txBody>
      </xdr:sp>
      <xdr:sp macro="" textlink="">
        <xdr:nvSpPr>
          <xdr:cNvPr id="19" name="Rectangle: Rounded Corners 18">
            <a:extLst>
              <a:ext uri="{FF2B5EF4-FFF2-40B4-BE49-F238E27FC236}">
                <a16:creationId xmlns:a16="http://schemas.microsoft.com/office/drawing/2014/main" id="{706F5056-8AC1-48FE-77E3-4514DAC0C3CB}"/>
              </a:ext>
            </a:extLst>
          </xdr:cNvPr>
          <xdr:cNvSpPr/>
        </xdr:nvSpPr>
        <xdr:spPr>
          <a:xfrm>
            <a:off x="133723" y="934079"/>
            <a:ext cx="1968752" cy="293842"/>
          </a:xfrm>
          <a:prstGeom prst="roundRect">
            <a:avLst/>
          </a:prstGeom>
          <a:gradFill>
            <a:gsLst>
              <a:gs pos="0">
                <a:schemeClr val="tx1"/>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a:latin typeface="Arial Rounded MT Bold" panose="020F0704030504030204" pitchFamily="34" charset="0"/>
              </a:rPr>
              <a:t> $2,86,397.02 </a:t>
            </a:r>
          </a:p>
        </xdr:txBody>
      </xdr:sp>
    </xdr:grpSp>
    <xdr:clientData/>
  </xdr:twoCellAnchor>
  <xdr:twoCellAnchor>
    <xdr:from>
      <xdr:col>8</xdr:col>
      <xdr:colOff>304384</xdr:colOff>
      <xdr:row>1</xdr:row>
      <xdr:rowOff>132489</xdr:rowOff>
    </xdr:from>
    <xdr:to>
      <xdr:col>12</xdr:col>
      <xdr:colOff>322355</xdr:colOff>
      <xdr:row>9</xdr:row>
      <xdr:rowOff>146937</xdr:rowOff>
    </xdr:to>
    <xdr:grpSp>
      <xdr:nvGrpSpPr>
        <xdr:cNvPr id="20" name="Group 19">
          <a:extLst>
            <a:ext uri="{FF2B5EF4-FFF2-40B4-BE49-F238E27FC236}">
              <a16:creationId xmlns:a16="http://schemas.microsoft.com/office/drawing/2014/main" id="{8D9D0D0E-56A0-4E7B-BB99-FC349D3EDDAD}"/>
            </a:ext>
          </a:extLst>
        </xdr:cNvPr>
        <xdr:cNvGrpSpPr/>
      </xdr:nvGrpSpPr>
      <xdr:grpSpPr>
        <a:xfrm>
          <a:off x="5142479" y="555822"/>
          <a:ext cx="2437019" cy="1586829"/>
          <a:chOff x="80873" y="550090"/>
          <a:chExt cx="2065427" cy="1538448"/>
        </a:xfrm>
      </xdr:grpSpPr>
      <xdr:sp macro="" textlink="">
        <xdr:nvSpPr>
          <xdr:cNvPr id="21" name="Rectangle: Rounded Corners 20">
            <a:extLst>
              <a:ext uri="{FF2B5EF4-FFF2-40B4-BE49-F238E27FC236}">
                <a16:creationId xmlns:a16="http://schemas.microsoft.com/office/drawing/2014/main" id="{EF22498D-401C-1219-B06C-68F73DCE6554}"/>
              </a:ext>
            </a:extLst>
          </xdr:cNvPr>
          <xdr:cNvSpPr/>
        </xdr:nvSpPr>
        <xdr:spPr>
          <a:xfrm>
            <a:off x="80873" y="550090"/>
            <a:ext cx="2056441" cy="290378"/>
          </a:xfrm>
          <a:prstGeom prst="roundRect">
            <a:avLst/>
          </a:prstGeom>
          <a:gradFill flip="none" rotWithShape="1">
            <a:gsLst>
              <a:gs pos="0">
                <a:schemeClr val="tx1"/>
              </a:gs>
              <a:gs pos="100000">
                <a:schemeClr val="tx1">
                  <a:alpha val="90000"/>
                  <a:lumMod val="74000"/>
                  <a:lumOff val="26000"/>
                </a:scheme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Arial Rounded MT Bold" panose="020F0704030504030204" pitchFamily="34" charset="0"/>
              </a:rPr>
              <a:t>QUANTITY</a:t>
            </a:r>
            <a:endParaRPr lang="en-IN" sz="1200">
              <a:latin typeface="Arial Rounded MT Bold" panose="020F0704030504030204" pitchFamily="34" charset="0"/>
            </a:endParaRPr>
          </a:p>
        </xdr:txBody>
      </xdr:sp>
      <xdr:sp macro="" textlink="">
        <xdr:nvSpPr>
          <xdr:cNvPr id="22" name="Rectangle 21">
            <a:extLst>
              <a:ext uri="{FF2B5EF4-FFF2-40B4-BE49-F238E27FC236}">
                <a16:creationId xmlns:a16="http://schemas.microsoft.com/office/drawing/2014/main" id="{4F050C28-8941-F01F-B193-5698F5B69A43}"/>
              </a:ext>
            </a:extLst>
          </xdr:cNvPr>
          <xdr:cNvSpPr/>
        </xdr:nvSpPr>
        <xdr:spPr>
          <a:xfrm>
            <a:off x="89858" y="891622"/>
            <a:ext cx="2056442" cy="1196916"/>
          </a:xfrm>
          <a:prstGeom prst="rect">
            <a:avLst/>
          </a:prstGeom>
          <a:gradFill>
            <a:gsLst>
              <a:gs pos="0">
                <a:schemeClr val="tx1"/>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3" name="Rectangle: Rounded Corners 22">
            <a:extLst>
              <a:ext uri="{FF2B5EF4-FFF2-40B4-BE49-F238E27FC236}">
                <a16:creationId xmlns:a16="http://schemas.microsoft.com/office/drawing/2014/main" id="{589C68B0-5EE2-EA27-A4AA-A59D44E2D6E3}"/>
              </a:ext>
            </a:extLst>
          </xdr:cNvPr>
          <xdr:cNvSpPr/>
        </xdr:nvSpPr>
        <xdr:spPr>
          <a:xfrm>
            <a:off x="118284" y="1755345"/>
            <a:ext cx="1968752" cy="293843"/>
          </a:xfrm>
          <a:prstGeom prst="roundRect">
            <a:avLst/>
          </a:prstGeom>
          <a:gradFill>
            <a:gsLst>
              <a:gs pos="0">
                <a:schemeClr val="tx1"/>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latin typeface="Arial Rounded MT Bold" panose="020F0704030504030204" pitchFamily="34" charset="0"/>
              </a:rPr>
              <a:t>YOY</a:t>
            </a:r>
            <a:r>
              <a:rPr lang="en-IN" sz="1400" baseline="0">
                <a:solidFill>
                  <a:schemeClr val="bg1"/>
                </a:solidFill>
                <a:latin typeface="Arial Rounded MT Bold" panose="020F0704030504030204" pitchFamily="34" charset="0"/>
              </a:rPr>
              <a:t> </a:t>
            </a:r>
            <a:r>
              <a:rPr lang="en-IN" sz="1200" baseline="0">
                <a:solidFill>
                  <a:schemeClr val="bg1"/>
                </a:solidFill>
                <a:latin typeface="Arial Rounded MT Bold" panose="020F0704030504030204" pitchFamily="34" charset="0"/>
              </a:rPr>
              <a:t>GROWTH</a:t>
            </a:r>
            <a:endParaRPr lang="en-IN" sz="1400">
              <a:solidFill>
                <a:schemeClr val="bg1"/>
              </a:solidFill>
              <a:latin typeface="Arial Rounded MT Bold" panose="020F0704030504030204" pitchFamily="34" charset="0"/>
            </a:endParaRPr>
          </a:p>
        </xdr:txBody>
      </xdr:sp>
      <xdr:sp macro="" textlink="">
        <xdr:nvSpPr>
          <xdr:cNvPr id="24" name="Rectangle: Rounded Corners 23">
            <a:extLst>
              <a:ext uri="{FF2B5EF4-FFF2-40B4-BE49-F238E27FC236}">
                <a16:creationId xmlns:a16="http://schemas.microsoft.com/office/drawing/2014/main" id="{E2D820DF-5831-CF46-05E3-A736BA1A04B0}"/>
              </a:ext>
            </a:extLst>
          </xdr:cNvPr>
          <xdr:cNvSpPr/>
        </xdr:nvSpPr>
        <xdr:spPr>
          <a:xfrm>
            <a:off x="133723" y="934079"/>
            <a:ext cx="1968752" cy="293842"/>
          </a:xfrm>
          <a:prstGeom prst="roundRect">
            <a:avLst/>
          </a:prstGeom>
          <a:gradFill>
            <a:gsLst>
              <a:gs pos="0">
                <a:schemeClr val="tx1"/>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Arial Rounded MT Bold" panose="020F0704030504030204" pitchFamily="34" charset="0"/>
              </a:rPr>
              <a:t># 37873</a:t>
            </a:r>
          </a:p>
        </xdr:txBody>
      </xdr:sp>
    </xdr:grpSp>
    <xdr:clientData/>
  </xdr:twoCellAnchor>
  <xdr:twoCellAnchor>
    <xdr:from>
      <xdr:col>12</xdr:col>
      <xdr:colOff>461557</xdr:colOff>
      <xdr:row>1</xdr:row>
      <xdr:rowOff>120463</xdr:rowOff>
    </xdr:from>
    <xdr:to>
      <xdr:col>16</xdr:col>
      <xdr:colOff>546999</xdr:colOff>
      <xdr:row>9</xdr:row>
      <xdr:rowOff>134911</xdr:rowOff>
    </xdr:to>
    <xdr:grpSp>
      <xdr:nvGrpSpPr>
        <xdr:cNvPr id="30" name="Group 29">
          <a:extLst>
            <a:ext uri="{FF2B5EF4-FFF2-40B4-BE49-F238E27FC236}">
              <a16:creationId xmlns:a16="http://schemas.microsoft.com/office/drawing/2014/main" id="{D18AB372-7B0E-4886-A544-D4FABCC06007}"/>
            </a:ext>
          </a:extLst>
        </xdr:cNvPr>
        <xdr:cNvGrpSpPr/>
      </xdr:nvGrpSpPr>
      <xdr:grpSpPr>
        <a:xfrm>
          <a:off x="7718700" y="543796"/>
          <a:ext cx="2504489" cy="1586829"/>
          <a:chOff x="80873" y="550090"/>
          <a:chExt cx="2065427" cy="1538448"/>
        </a:xfrm>
      </xdr:grpSpPr>
      <xdr:sp macro="" textlink="">
        <xdr:nvSpPr>
          <xdr:cNvPr id="31" name="Rectangle: Rounded Corners 30">
            <a:extLst>
              <a:ext uri="{FF2B5EF4-FFF2-40B4-BE49-F238E27FC236}">
                <a16:creationId xmlns:a16="http://schemas.microsoft.com/office/drawing/2014/main" id="{EF1A61DD-782C-0973-50A7-0889BFEB0DDC}"/>
              </a:ext>
            </a:extLst>
          </xdr:cNvPr>
          <xdr:cNvSpPr/>
        </xdr:nvSpPr>
        <xdr:spPr>
          <a:xfrm>
            <a:off x="80873" y="550090"/>
            <a:ext cx="2056441" cy="290378"/>
          </a:xfrm>
          <a:prstGeom prst="roundRect">
            <a:avLst/>
          </a:prstGeom>
          <a:gradFill flip="none" rotWithShape="1">
            <a:gsLst>
              <a:gs pos="0">
                <a:schemeClr val="tx1"/>
              </a:gs>
              <a:gs pos="100000">
                <a:schemeClr val="tx1">
                  <a:alpha val="90000"/>
                  <a:lumMod val="74000"/>
                  <a:lumOff val="26000"/>
                </a:scheme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Arial Rounded MT Bold" panose="020F0704030504030204" pitchFamily="34" charset="0"/>
              </a:rPr>
              <a:t>NO. OF ORDERS</a:t>
            </a:r>
            <a:endParaRPr lang="en-IN" sz="1200">
              <a:latin typeface="Arial Rounded MT Bold" panose="020F0704030504030204" pitchFamily="34" charset="0"/>
            </a:endParaRPr>
          </a:p>
        </xdr:txBody>
      </xdr:sp>
      <xdr:sp macro="" textlink="">
        <xdr:nvSpPr>
          <xdr:cNvPr id="32" name="Rectangle 31">
            <a:extLst>
              <a:ext uri="{FF2B5EF4-FFF2-40B4-BE49-F238E27FC236}">
                <a16:creationId xmlns:a16="http://schemas.microsoft.com/office/drawing/2014/main" id="{642BF9FD-A4C3-F9CD-B495-2FB53B21EC9B}"/>
              </a:ext>
            </a:extLst>
          </xdr:cNvPr>
          <xdr:cNvSpPr/>
        </xdr:nvSpPr>
        <xdr:spPr>
          <a:xfrm>
            <a:off x="89858" y="891622"/>
            <a:ext cx="2056442" cy="1196916"/>
          </a:xfrm>
          <a:prstGeom prst="rect">
            <a:avLst/>
          </a:prstGeom>
          <a:gradFill>
            <a:gsLst>
              <a:gs pos="0">
                <a:schemeClr val="tx1"/>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3" name="Rectangle: Rounded Corners 32">
            <a:extLst>
              <a:ext uri="{FF2B5EF4-FFF2-40B4-BE49-F238E27FC236}">
                <a16:creationId xmlns:a16="http://schemas.microsoft.com/office/drawing/2014/main" id="{253A555D-F9D0-3310-832E-417ABD98961C}"/>
              </a:ext>
            </a:extLst>
          </xdr:cNvPr>
          <xdr:cNvSpPr/>
        </xdr:nvSpPr>
        <xdr:spPr>
          <a:xfrm>
            <a:off x="118284" y="1755345"/>
            <a:ext cx="1968752" cy="293843"/>
          </a:xfrm>
          <a:prstGeom prst="roundRect">
            <a:avLst/>
          </a:prstGeom>
          <a:gradFill>
            <a:gsLst>
              <a:gs pos="0">
                <a:schemeClr val="tx1"/>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latin typeface="Arial Rounded MT Bold" panose="020F0704030504030204" pitchFamily="34" charset="0"/>
              </a:rPr>
              <a:t>YOY</a:t>
            </a:r>
            <a:r>
              <a:rPr lang="en-IN" sz="1400" baseline="0">
                <a:solidFill>
                  <a:schemeClr val="bg1"/>
                </a:solidFill>
                <a:latin typeface="Arial Rounded MT Bold" panose="020F0704030504030204" pitchFamily="34" charset="0"/>
              </a:rPr>
              <a:t> </a:t>
            </a:r>
            <a:r>
              <a:rPr lang="en-IN" sz="1200" baseline="0">
                <a:solidFill>
                  <a:schemeClr val="bg1"/>
                </a:solidFill>
                <a:latin typeface="Arial Rounded MT Bold" panose="020F0704030504030204" pitchFamily="34" charset="0"/>
              </a:rPr>
              <a:t>GROWTH</a:t>
            </a:r>
            <a:endParaRPr lang="en-IN" sz="1400">
              <a:solidFill>
                <a:schemeClr val="bg1"/>
              </a:solidFill>
              <a:latin typeface="Arial Rounded MT Bold" panose="020F0704030504030204" pitchFamily="34" charset="0"/>
            </a:endParaRPr>
          </a:p>
        </xdr:txBody>
      </xdr:sp>
      <xdr:sp macro="" textlink="">
        <xdr:nvSpPr>
          <xdr:cNvPr id="34" name="Rectangle: Rounded Corners 33">
            <a:extLst>
              <a:ext uri="{FF2B5EF4-FFF2-40B4-BE49-F238E27FC236}">
                <a16:creationId xmlns:a16="http://schemas.microsoft.com/office/drawing/2014/main" id="{666626D4-CC1A-EA1D-9102-0B04027EC6CC}"/>
              </a:ext>
            </a:extLst>
          </xdr:cNvPr>
          <xdr:cNvSpPr/>
        </xdr:nvSpPr>
        <xdr:spPr>
          <a:xfrm>
            <a:off x="133723" y="934079"/>
            <a:ext cx="1968752" cy="293842"/>
          </a:xfrm>
          <a:prstGeom prst="roundRect">
            <a:avLst/>
          </a:prstGeom>
          <a:gradFill>
            <a:gsLst>
              <a:gs pos="0">
                <a:schemeClr val="tx1"/>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Arial Rounded MT Bold" panose="020F0704030504030204" pitchFamily="34" charset="0"/>
              </a:rPr>
              <a:t># 9994</a:t>
            </a:r>
          </a:p>
        </xdr:txBody>
      </xdr:sp>
    </xdr:grpSp>
    <xdr:clientData/>
  </xdr:twoCellAnchor>
  <xdr:twoCellAnchor>
    <xdr:from>
      <xdr:col>17</xdr:col>
      <xdr:colOff>66842</xdr:colOff>
      <xdr:row>1</xdr:row>
      <xdr:rowOff>98484</xdr:rowOff>
    </xdr:from>
    <xdr:to>
      <xdr:col>21</xdr:col>
      <xdr:colOff>47565</xdr:colOff>
      <xdr:row>9</xdr:row>
      <xdr:rowOff>112932</xdr:rowOff>
    </xdr:to>
    <xdr:grpSp>
      <xdr:nvGrpSpPr>
        <xdr:cNvPr id="41" name="Group 40">
          <a:extLst>
            <a:ext uri="{FF2B5EF4-FFF2-40B4-BE49-F238E27FC236}">
              <a16:creationId xmlns:a16="http://schemas.microsoft.com/office/drawing/2014/main" id="{665BD16C-2160-42FD-B1D8-36F1FEA0749F}"/>
            </a:ext>
          </a:extLst>
        </xdr:cNvPr>
        <xdr:cNvGrpSpPr/>
      </xdr:nvGrpSpPr>
      <xdr:grpSpPr>
        <a:xfrm>
          <a:off x="10347794" y="521817"/>
          <a:ext cx="2399771" cy="1586829"/>
          <a:chOff x="80873" y="550090"/>
          <a:chExt cx="2065427" cy="1538448"/>
        </a:xfrm>
      </xdr:grpSpPr>
      <xdr:sp macro="" textlink="">
        <xdr:nvSpPr>
          <xdr:cNvPr id="42" name="Rectangle: Rounded Corners 41">
            <a:extLst>
              <a:ext uri="{FF2B5EF4-FFF2-40B4-BE49-F238E27FC236}">
                <a16:creationId xmlns:a16="http://schemas.microsoft.com/office/drawing/2014/main" id="{A68D1BCE-24B4-10EE-FBD0-0DB961C29891}"/>
              </a:ext>
            </a:extLst>
          </xdr:cNvPr>
          <xdr:cNvSpPr/>
        </xdr:nvSpPr>
        <xdr:spPr>
          <a:xfrm>
            <a:off x="80873" y="550090"/>
            <a:ext cx="2056441" cy="290378"/>
          </a:xfrm>
          <a:prstGeom prst="roundRect">
            <a:avLst/>
          </a:prstGeom>
          <a:gradFill flip="none" rotWithShape="1">
            <a:gsLst>
              <a:gs pos="0">
                <a:schemeClr val="tx1"/>
              </a:gs>
              <a:gs pos="100000">
                <a:schemeClr val="tx1">
                  <a:alpha val="90000"/>
                  <a:lumMod val="74000"/>
                  <a:lumOff val="26000"/>
                </a:schemeClr>
              </a:gs>
            </a:gsLst>
            <a:lin ang="54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latin typeface="Arial Rounded MT Bold" panose="020F0704030504030204" pitchFamily="34" charset="0"/>
              </a:rPr>
              <a:t>PROFIT MARGIN</a:t>
            </a:r>
            <a:endParaRPr lang="en-IN" sz="1200">
              <a:latin typeface="Arial Rounded MT Bold" panose="020F0704030504030204" pitchFamily="34" charset="0"/>
            </a:endParaRPr>
          </a:p>
        </xdr:txBody>
      </xdr:sp>
      <xdr:sp macro="" textlink="">
        <xdr:nvSpPr>
          <xdr:cNvPr id="43" name="Rectangle 42">
            <a:extLst>
              <a:ext uri="{FF2B5EF4-FFF2-40B4-BE49-F238E27FC236}">
                <a16:creationId xmlns:a16="http://schemas.microsoft.com/office/drawing/2014/main" id="{2FB0972C-CB28-A071-6365-03BC711C24A0}"/>
              </a:ext>
            </a:extLst>
          </xdr:cNvPr>
          <xdr:cNvSpPr/>
        </xdr:nvSpPr>
        <xdr:spPr>
          <a:xfrm>
            <a:off x="89858" y="891622"/>
            <a:ext cx="2056442" cy="1196916"/>
          </a:xfrm>
          <a:prstGeom prst="rect">
            <a:avLst/>
          </a:prstGeom>
          <a:gradFill>
            <a:gsLst>
              <a:gs pos="0">
                <a:schemeClr val="tx1"/>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4" name="Rectangle: Rounded Corners 43">
            <a:extLst>
              <a:ext uri="{FF2B5EF4-FFF2-40B4-BE49-F238E27FC236}">
                <a16:creationId xmlns:a16="http://schemas.microsoft.com/office/drawing/2014/main" id="{F3516673-6470-B36A-EC1B-D1D15DC3067B}"/>
              </a:ext>
            </a:extLst>
          </xdr:cNvPr>
          <xdr:cNvSpPr/>
        </xdr:nvSpPr>
        <xdr:spPr>
          <a:xfrm>
            <a:off x="118284" y="1755345"/>
            <a:ext cx="1968752" cy="293843"/>
          </a:xfrm>
          <a:prstGeom prst="roundRect">
            <a:avLst/>
          </a:prstGeom>
          <a:gradFill>
            <a:gsLst>
              <a:gs pos="0">
                <a:schemeClr val="tx1"/>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latin typeface="Arial Rounded MT Bold" panose="020F0704030504030204" pitchFamily="34" charset="0"/>
              </a:rPr>
              <a:t>YOY</a:t>
            </a:r>
            <a:r>
              <a:rPr lang="en-IN" sz="1400" baseline="0">
                <a:solidFill>
                  <a:schemeClr val="bg1"/>
                </a:solidFill>
                <a:latin typeface="Arial Rounded MT Bold" panose="020F0704030504030204" pitchFamily="34" charset="0"/>
              </a:rPr>
              <a:t> </a:t>
            </a:r>
            <a:r>
              <a:rPr lang="en-IN" sz="1200" baseline="0">
                <a:solidFill>
                  <a:schemeClr val="bg1"/>
                </a:solidFill>
                <a:latin typeface="Arial Rounded MT Bold" panose="020F0704030504030204" pitchFamily="34" charset="0"/>
              </a:rPr>
              <a:t>GROWTH</a:t>
            </a:r>
            <a:endParaRPr lang="en-IN" sz="1400">
              <a:solidFill>
                <a:schemeClr val="bg1"/>
              </a:solidFill>
              <a:latin typeface="Arial Rounded MT Bold" panose="020F0704030504030204" pitchFamily="34" charset="0"/>
            </a:endParaRPr>
          </a:p>
        </xdr:txBody>
      </xdr:sp>
      <xdr:sp macro="" textlink="">
        <xdr:nvSpPr>
          <xdr:cNvPr id="45" name="Rectangle: Rounded Corners 44">
            <a:extLst>
              <a:ext uri="{FF2B5EF4-FFF2-40B4-BE49-F238E27FC236}">
                <a16:creationId xmlns:a16="http://schemas.microsoft.com/office/drawing/2014/main" id="{7F9120FA-DEA1-75FE-BCD8-30BE121613AB}"/>
              </a:ext>
            </a:extLst>
          </xdr:cNvPr>
          <xdr:cNvSpPr/>
        </xdr:nvSpPr>
        <xdr:spPr>
          <a:xfrm>
            <a:off x="133723" y="934079"/>
            <a:ext cx="1968752" cy="293842"/>
          </a:xfrm>
          <a:prstGeom prst="roundRect">
            <a:avLst/>
          </a:prstGeom>
          <a:gradFill>
            <a:gsLst>
              <a:gs pos="0">
                <a:schemeClr val="tx1"/>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Arial Rounded MT Bold" panose="020F0704030504030204" pitchFamily="34" charset="0"/>
              </a:rPr>
              <a:t>12.5%</a:t>
            </a:r>
          </a:p>
        </xdr:txBody>
      </xdr:sp>
    </xdr:grpSp>
    <xdr:clientData/>
  </xdr:twoCellAnchor>
  <mc:AlternateContent xmlns:mc="http://schemas.openxmlformats.org/markup-compatibility/2006">
    <mc:Choice xmlns:a14="http://schemas.microsoft.com/office/drawing/2010/main" Requires="a14">
      <xdr:twoCellAnchor editAs="oneCell">
        <xdr:from>
          <xdr:col>2</xdr:col>
          <xdr:colOff>270594</xdr:colOff>
          <xdr:row>8</xdr:row>
          <xdr:rowOff>54121</xdr:rowOff>
        </xdr:from>
        <xdr:to>
          <xdr:col>3</xdr:col>
          <xdr:colOff>414469</xdr:colOff>
          <xdr:row>9</xdr:row>
          <xdr:rowOff>108239</xdr:rowOff>
        </xdr:to>
        <xdr:pic>
          <xdr:nvPicPr>
            <xdr:cNvPr id="64" name="Picture 63">
              <a:extLst>
                <a:ext uri="{FF2B5EF4-FFF2-40B4-BE49-F238E27FC236}">
                  <a16:creationId xmlns:a16="http://schemas.microsoft.com/office/drawing/2014/main" id="{4D748DA6-EDBC-76F7-CC25-B4FCAEED79B8}"/>
                </a:ext>
              </a:extLst>
            </xdr:cNvPr>
            <xdr:cNvPicPr>
              <a:picLocks noChangeAspect="1" noChangeArrowheads="1"/>
              <a:extLst>
                <a:ext uri="{84589F7E-364E-4C9E-8A38-B11213B215E9}">
                  <a14:cameraTool cellRange="YOY!$G$3" spid="_x0000_s8281"/>
                </a:ext>
              </a:extLst>
            </xdr:cNvPicPr>
          </xdr:nvPicPr>
          <xdr:blipFill>
            <a:blip xmlns:r="http://schemas.openxmlformats.org/officeDocument/2006/relationships" r:embed="rId2"/>
            <a:srcRect/>
            <a:stretch>
              <a:fillRect/>
            </a:stretch>
          </xdr:blipFill>
          <xdr:spPr bwMode="auto">
            <a:xfrm>
              <a:off x="1482867" y="1850882"/>
              <a:ext cx="750011" cy="24894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464879</xdr:colOff>
          <xdr:row>8</xdr:row>
          <xdr:rowOff>54121</xdr:rowOff>
        </xdr:from>
        <xdr:to>
          <xdr:col>7</xdr:col>
          <xdr:colOff>604838</xdr:colOff>
          <xdr:row>9</xdr:row>
          <xdr:rowOff>106941</xdr:rowOff>
        </xdr:to>
        <xdr:pic>
          <xdr:nvPicPr>
            <xdr:cNvPr id="66" name="Picture 65">
              <a:extLst>
                <a:ext uri="{FF2B5EF4-FFF2-40B4-BE49-F238E27FC236}">
                  <a16:creationId xmlns:a16="http://schemas.microsoft.com/office/drawing/2014/main" id="{D9D9A7A2-AEAF-DAE4-EF3E-A4BA46E53149}"/>
                </a:ext>
              </a:extLst>
            </xdr:cNvPr>
            <xdr:cNvPicPr>
              <a:picLocks noChangeAspect="1" noChangeArrowheads="1"/>
              <a:extLst>
                <a:ext uri="{84589F7E-364E-4C9E-8A38-B11213B215E9}">
                  <a14:cameraTool cellRange="YOY!$H$3" spid="_x0000_s8282"/>
                </a:ext>
              </a:extLst>
            </xdr:cNvPicPr>
          </xdr:nvPicPr>
          <xdr:blipFill>
            <a:blip xmlns:r="http://schemas.openxmlformats.org/officeDocument/2006/relationships" r:embed="rId3"/>
            <a:srcRect/>
            <a:stretch>
              <a:fillRect/>
            </a:stretch>
          </xdr:blipFill>
          <xdr:spPr bwMode="auto">
            <a:xfrm>
              <a:off x="4101697" y="1850882"/>
              <a:ext cx="746096" cy="2476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10272</xdr:colOff>
          <xdr:row>8</xdr:row>
          <xdr:rowOff>64944</xdr:rowOff>
        </xdr:from>
        <xdr:to>
          <xdr:col>12</xdr:col>
          <xdr:colOff>150236</xdr:colOff>
          <xdr:row>9</xdr:row>
          <xdr:rowOff>117764</xdr:rowOff>
        </xdr:to>
        <xdr:pic>
          <xdr:nvPicPr>
            <xdr:cNvPr id="68" name="Picture 67">
              <a:extLst>
                <a:ext uri="{FF2B5EF4-FFF2-40B4-BE49-F238E27FC236}">
                  <a16:creationId xmlns:a16="http://schemas.microsoft.com/office/drawing/2014/main" id="{191B46EC-7F0A-18B1-B739-843256A59586}"/>
                </a:ext>
              </a:extLst>
            </xdr:cNvPr>
            <xdr:cNvPicPr>
              <a:picLocks noChangeAspect="1" noChangeArrowheads="1"/>
              <a:extLst>
                <a:ext uri="{84589F7E-364E-4C9E-8A38-B11213B215E9}">
                  <a14:cameraTool cellRange="YOY!$I$3" spid="_x0000_s8283"/>
                </a:ext>
              </a:extLst>
            </xdr:cNvPicPr>
          </xdr:nvPicPr>
          <xdr:blipFill>
            <a:blip xmlns:r="http://schemas.openxmlformats.org/officeDocument/2006/relationships" r:embed="rId4"/>
            <a:srcRect/>
            <a:stretch>
              <a:fillRect/>
            </a:stretch>
          </xdr:blipFill>
          <xdr:spPr bwMode="auto">
            <a:xfrm>
              <a:off x="6677772" y="1861705"/>
              <a:ext cx="746100" cy="2476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270045</xdr:colOff>
          <xdr:row>8</xdr:row>
          <xdr:rowOff>54119</xdr:rowOff>
        </xdr:from>
        <xdr:to>
          <xdr:col>16</xdr:col>
          <xdr:colOff>410007</xdr:colOff>
          <xdr:row>9</xdr:row>
          <xdr:rowOff>106940</xdr:rowOff>
        </xdr:to>
        <xdr:pic>
          <xdr:nvPicPr>
            <xdr:cNvPr id="70" name="Picture 69">
              <a:extLst>
                <a:ext uri="{FF2B5EF4-FFF2-40B4-BE49-F238E27FC236}">
                  <a16:creationId xmlns:a16="http://schemas.microsoft.com/office/drawing/2014/main" id="{C1E05E16-A474-40DB-911A-AE4ABCB4070C}"/>
                </a:ext>
              </a:extLst>
            </xdr:cNvPr>
            <xdr:cNvPicPr>
              <a:picLocks noChangeAspect="1" noChangeArrowheads="1"/>
              <a:extLst>
                <a:ext uri="{84589F7E-364E-4C9E-8A38-B11213B215E9}">
                  <a14:cameraTool cellRange="YOY!$J$3" spid="_x0000_s8284"/>
                </a:ext>
              </a:extLst>
            </xdr:cNvPicPr>
          </xdr:nvPicPr>
          <xdr:blipFill>
            <a:blip xmlns:r="http://schemas.openxmlformats.org/officeDocument/2006/relationships" r:embed="rId5"/>
            <a:srcRect/>
            <a:stretch>
              <a:fillRect/>
            </a:stretch>
          </xdr:blipFill>
          <xdr:spPr bwMode="auto">
            <a:xfrm>
              <a:off x="9362090" y="1850880"/>
              <a:ext cx="746099" cy="24765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326627</xdr:colOff>
          <xdr:row>8</xdr:row>
          <xdr:rowOff>10437</xdr:rowOff>
        </xdr:from>
        <xdr:to>
          <xdr:col>20</xdr:col>
          <xdr:colOff>499198</xdr:colOff>
          <xdr:row>9</xdr:row>
          <xdr:rowOff>74081</xdr:rowOff>
        </xdr:to>
        <xdr:pic>
          <xdr:nvPicPr>
            <xdr:cNvPr id="72" name="Picture 71">
              <a:extLst>
                <a:ext uri="{FF2B5EF4-FFF2-40B4-BE49-F238E27FC236}">
                  <a16:creationId xmlns:a16="http://schemas.microsoft.com/office/drawing/2014/main" id="{4D12C0DA-9864-6DDC-7A62-00A43996058D}"/>
                </a:ext>
              </a:extLst>
            </xdr:cNvPr>
            <xdr:cNvPicPr>
              <a:picLocks noChangeAspect="1" noChangeArrowheads="1"/>
              <a:extLst>
                <a:ext uri="{84589F7E-364E-4C9E-8A38-B11213B215E9}">
                  <a14:cameraTool cellRange="YOY!$K$3" spid="_x0000_s8285"/>
                </a:ext>
              </a:extLst>
            </xdr:cNvPicPr>
          </xdr:nvPicPr>
          <xdr:blipFill>
            <a:blip xmlns:r="http://schemas.openxmlformats.org/officeDocument/2006/relationships" r:embed="rId6"/>
            <a:srcRect/>
            <a:stretch>
              <a:fillRect/>
            </a:stretch>
          </xdr:blipFill>
          <xdr:spPr bwMode="auto">
            <a:xfrm>
              <a:off x="11960734" y="1798804"/>
              <a:ext cx="784893" cy="25803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323850</xdr:colOff>
      <xdr:row>5</xdr:row>
      <xdr:rowOff>76199</xdr:rowOff>
    </xdr:from>
    <xdr:to>
      <xdr:col>7</xdr:col>
      <xdr:colOff>533399</xdr:colOff>
      <xdr:row>7</xdr:row>
      <xdr:rowOff>152400</xdr:rowOff>
    </xdr:to>
    <xdr:graphicFrame macro="">
      <xdr:nvGraphicFramePr>
        <xdr:cNvPr id="73" name="Chart 72">
          <a:extLst>
            <a:ext uri="{FF2B5EF4-FFF2-40B4-BE49-F238E27FC236}">
              <a16:creationId xmlns:a16="http://schemas.microsoft.com/office/drawing/2014/main" id="{DC6B396A-ED2A-474C-B1B8-A3ECFF4BB8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514350</xdr:colOff>
      <xdr:row>5</xdr:row>
      <xdr:rowOff>38100</xdr:rowOff>
    </xdr:from>
    <xdr:to>
      <xdr:col>12</xdr:col>
      <xdr:colOff>123826</xdr:colOff>
      <xdr:row>7</xdr:row>
      <xdr:rowOff>128588</xdr:rowOff>
    </xdr:to>
    <xdr:graphicFrame macro="">
      <xdr:nvGraphicFramePr>
        <xdr:cNvPr id="74" name="Chart 73">
          <a:extLst>
            <a:ext uri="{FF2B5EF4-FFF2-40B4-BE49-F238E27FC236}">
              <a16:creationId xmlns:a16="http://schemas.microsoft.com/office/drawing/2014/main" id="{B6CD73BC-06BB-4D6F-86C2-BF7F564915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5</xdr:row>
      <xdr:rowOff>76200</xdr:rowOff>
    </xdr:from>
    <xdr:to>
      <xdr:col>16</xdr:col>
      <xdr:colOff>438150</xdr:colOff>
      <xdr:row>7</xdr:row>
      <xdr:rowOff>166688</xdr:rowOff>
    </xdr:to>
    <xdr:graphicFrame macro="">
      <xdr:nvGraphicFramePr>
        <xdr:cNvPr id="75" name="Chart 74">
          <a:extLst>
            <a:ext uri="{FF2B5EF4-FFF2-40B4-BE49-F238E27FC236}">
              <a16:creationId xmlns:a16="http://schemas.microsoft.com/office/drawing/2014/main" id="{95F54188-0999-4149-89BF-BC5CA4A0E5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133350</xdr:colOff>
      <xdr:row>5</xdr:row>
      <xdr:rowOff>47625</xdr:rowOff>
    </xdr:from>
    <xdr:to>
      <xdr:col>21</xdr:col>
      <xdr:colOff>19050</xdr:colOff>
      <xdr:row>7</xdr:row>
      <xdr:rowOff>142875</xdr:rowOff>
    </xdr:to>
    <xdr:graphicFrame macro="">
      <xdr:nvGraphicFramePr>
        <xdr:cNvPr id="76" name="Chart 75">
          <a:extLst>
            <a:ext uri="{FF2B5EF4-FFF2-40B4-BE49-F238E27FC236}">
              <a16:creationId xmlns:a16="http://schemas.microsoft.com/office/drawing/2014/main" id="{F1E194A7-E1BD-483B-9359-1DA6C8A237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10</xdr:row>
      <xdr:rowOff>38100</xdr:rowOff>
    </xdr:from>
    <xdr:to>
      <xdr:col>8</xdr:col>
      <xdr:colOff>247650</xdr:colOff>
      <xdr:row>21</xdr:row>
      <xdr:rowOff>123825</xdr:rowOff>
    </xdr:to>
    <xdr:sp macro="" textlink="">
      <xdr:nvSpPr>
        <xdr:cNvPr id="77" name="Rectangle: Rounded Corners 76">
          <a:extLst>
            <a:ext uri="{FF2B5EF4-FFF2-40B4-BE49-F238E27FC236}">
              <a16:creationId xmlns:a16="http://schemas.microsoft.com/office/drawing/2014/main" id="{E1CB5818-EF57-16BD-01F2-B966719B7F3A}"/>
            </a:ext>
          </a:extLst>
        </xdr:cNvPr>
        <xdr:cNvSpPr/>
      </xdr:nvSpPr>
      <xdr:spPr>
        <a:xfrm>
          <a:off x="0" y="2181225"/>
          <a:ext cx="5124450" cy="2181225"/>
        </a:xfrm>
        <a:prstGeom prst="roundRect">
          <a:avLst>
            <a:gd name="adj" fmla="val 9415"/>
          </a:avLst>
        </a:prstGeom>
        <a:gradFill>
          <a:gsLst>
            <a:gs pos="0">
              <a:schemeClr val="tx1">
                <a:alpha val="80000"/>
              </a:schemeClr>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333375</xdr:colOff>
      <xdr:row>10</xdr:row>
      <xdr:rowOff>38100</xdr:rowOff>
    </xdr:from>
    <xdr:to>
      <xdr:col>16</xdr:col>
      <xdr:colOff>47625</xdr:colOff>
      <xdr:row>21</xdr:row>
      <xdr:rowOff>123825</xdr:rowOff>
    </xdr:to>
    <xdr:sp macro="" textlink="">
      <xdr:nvSpPr>
        <xdr:cNvPr id="78" name="Rectangle: Rounded Corners 77">
          <a:extLst>
            <a:ext uri="{FF2B5EF4-FFF2-40B4-BE49-F238E27FC236}">
              <a16:creationId xmlns:a16="http://schemas.microsoft.com/office/drawing/2014/main" id="{EB3D73A4-35DA-4988-AA4E-6BF643C48065}"/>
            </a:ext>
          </a:extLst>
        </xdr:cNvPr>
        <xdr:cNvSpPr/>
      </xdr:nvSpPr>
      <xdr:spPr>
        <a:xfrm>
          <a:off x="5210175" y="2181225"/>
          <a:ext cx="4591050" cy="2181225"/>
        </a:xfrm>
        <a:prstGeom prst="roundRect">
          <a:avLst>
            <a:gd name="adj" fmla="val 9415"/>
          </a:avLst>
        </a:prstGeom>
        <a:gradFill>
          <a:gsLst>
            <a:gs pos="0">
              <a:schemeClr val="tx1">
                <a:alpha val="80000"/>
              </a:schemeClr>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142874</xdr:colOff>
      <xdr:row>10</xdr:row>
      <xdr:rowOff>19447</xdr:rowOff>
    </xdr:from>
    <xdr:to>
      <xdr:col>21</xdr:col>
      <xdr:colOff>76199</xdr:colOff>
      <xdr:row>21</xdr:row>
      <xdr:rowOff>105172</xdr:rowOff>
    </xdr:to>
    <xdr:sp macro="" textlink="">
      <xdr:nvSpPr>
        <xdr:cNvPr id="79" name="Rectangle: Rounded Corners 78">
          <a:extLst>
            <a:ext uri="{FF2B5EF4-FFF2-40B4-BE49-F238E27FC236}">
              <a16:creationId xmlns:a16="http://schemas.microsoft.com/office/drawing/2014/main" id="{33378E17-06DB-4EB2-9670-FC0A53E28ACA}"/>
            </a:ext>
          </a:extLst>
        </xdr:cNvPr>
        <xdr:cNvSpPr/>
      </xdr:nvSpPr>
      <xdr:spPr>
        <a:xfrm>
          <a:off x="9826624" y="2142728"/>
          <a:ext cx="2959497" cy="2159397"/>
        </a:xfrm>
        <a:prstGeom prst="roundRect">
          <a:avLst>
            <a:gd name="adj" fmla="val 9415"/>
          </a:avLst>
        </a:prstGeom>
        <a:gradFill>
          <a:gsLst>
            <a:gs pos="0">
              <a:schemeClr val="tx1">
                <a:alpha val="80000"/>
              </a:schemeClr>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59531</xdr:colOff>
      <xdr:row>10</xdr:row>
      <xdr:rowOff>128986</xdr:rowOff>
    </xdr:from>
    <xdr:to>
      <xdr:col>5</xdr:col>
      <xdr:colOff>535781</xdr:colOff>
      <xdr:row>12</xdr:row>
      <xdr:rowOff>9721</xdr:rowOff>
    </xdr:to>
    <xdr:sp macro="" textlink="">
      <xdr:nvSpPr>
        <xdr:cNvPr id="84" name="Rectangle: Rounded Corners 83">
          <a:extLst>
            <a:ext uri="{FF2B5EF4-FFF2-40B4-BE49-F238E27FC236}">
              <a16:creationId xmlns:a16="http://schemas.microsoft.com/office/drawing/2014/main" id="{FC99A606-F3B8-E87C-37B3-F16396530CF7}"/>
            </a:ext>
          </a:extLst>
        </xdr:cNvPr>
        <xdr:cNvSpPr/>
      </xdr:nvSpPr>
      <xdr:spPr>
        <a:xfrm>
          <a:off x="59531" y="2219194"/>
          <a:ext cx="3518958" cy="251152"/>
        </a:xfrm>
        <a:prstGeom prst="roundRect">
          <a:avLst/>
        </a:prstGeom>
        <a:gradFill flip="none" rotWithShape="1">
          <a:gsLst>
            <a:gs pos="0">
              <a:schemeClr val="bg2">
                <a:lumMod val="85000"/>
                <a:alpha val="50000"/>
              </a:schemeClr>
            </a:gs>
            <a:gs pos="100000">
              <a:schemeClr val="tx1">
                <a:alpha val="90000"/>
                <a:lumMod val="74000"/>
                <a:lumOff val="26000"/>
              </a:scheme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solidFill>
                <a:schemeClr val="bg1"/>
              </a:solidFill>
              <a:latin typeface="Constantia" panose="02030602050306030303" pitchFamily="18" charset="0"/>
            </a:rPr>
            <a:t>SALES VS PROFIT ANALYSES</a:t>
          </a:r>
        </a:p>
      </xdr:txBody>
    </xdr:sp>
    <xdr:clientData/>
  </xdr:twoCellAnchor>
  <xdr:twoCellAnchor>
    <xdr:from>
      <xdr:col>8</xdr:col>
      <xdr:colOff>406796</xdr:colOff>
      <xdr:row>10</xdr:row>
      <xdr:rowOff>148830</xdr:rowOff>
    </xdr:from>
    <xdr:to>
      <xdr:col>14</xdr:col>
      <xdr:colOff>277812</xdr:colOff>
      <xdr:row>12</xdr:row>
      <xdr:rowOff>38879</xdr:rowOff>
    </xdr:to>
    <xdr:sp macro="" textlink="">
      <xdr:nvSpPr>
        <xdr:cNvPr id="85" name="Rectangle: Rounded Corners 84">
          <a:extLst>
            <a:ext uri="{FF2B5EF4-FFF2-40B4-BE49-F238E27FC236}">
              <a16:creationId xmlns:a16="http://schemas.microsoft.com/office/drawing/2014/main" id="{EBBDCD6E-8E43-58A6-12CA-999555DC7B2D}"/>
            </a:ext>
          </a:extLst>
        </xdr:cNvPr>
        <xdr:cNvSpPr/>
      </xdr:nvSpPr>
      <xdr:spPr>
        <a:xfrm>
          <a:off x="5305367" y="2325973"/>
          <a:ext cx="3544945" cy="278824"/>
        </a:xfrm>
        <a:prstGeom prst="roundRect">
          <a:avLst/>
        </a:prstGeom>
        <a:gradFill flip="none" rotWithShape="1">
          <a:gsLst>
            <a:gs pos="0">
              <a:schemeClr val="bg2">
                <a:lumMod val="85000"/>
                <a:alpha val="50000"/>
              </a:schemeClr>
            </a:gs>
            <a:gs pos="100000">
              <a:schemeClr val="tx1">
                <a:alpha val="90000"/>
                <a:lumMod val="74000"/>
                <a:lumOff val="26000"/>
              </a:scheme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IN" sz="1400" b="1">
              <a:solidFill>
                <a:schemeClr val="lt1"/>
              </a:solidFill>
              <a:effectLst/>
              <a:latin typeface="Constantia" panose="02030602050306030303" pitchFamily="18" charset="0"/>
              <a:ea typeface="+mn-ea"/>
              <a:cs typeface="+mn-cs"/>
            </a:rPr>
            <a:t>CATEGORY AND PROFIT ANALYSES</a:t>
          </a:r>
          <a:endParaRPr lang="en-IN" sz="1400" b="1">
            <a:effectLst/>
            <a:latin typeface="Constantia" panose="02030602050306030303" pitchFamily="18" charset="0"/>
          </a:endParaRPr>
        </a:p>
      </xdr:txBody>
    </xdr:sp>
    <xdr:clientData/>
  </xdr:twoCellAnchor>
  <xdr:twoCellAnchor>
    <xdr:from>
      <xdr:col>16</xdr:col>
      <xdr:colOff>218278</xdr:colOff>
      <xdr:row>10</xdr:row>
      <xdr:rowOff>150091</xdr:rowOff>
    </xdr:from>
    <xdr:to>
      <xdr:col>21</xdr:col>
      <xdr:colOff>60798</xdr:colOff>
      <xdr:row>12</xdr:row>
      <xdr:rowOff>48596</xdr:rowOff>
    </xdr:to>
    <xdr:sp macro="" textlink="">
      <xdr:nvSpPr>
        <xdr:cNvPr id="86" name="Rectangle: Rounded Corners 85">
          <a:extLst>
            <a:ext uri="{FF2B5EF4-FFF2-40B4-BE49-F238E27FC236}">
              <a16:creationId xmlns:a16="http://schemas.microsoft.com/office/drawing/2014/main" id="{C381E01D-0184-6995-5C01-0E9A45AFC8A5}"/>
            </a:ext>
          </a:extLst>
        </xdr:cNvPr>
        <xdr:cNvSpPr/>
      </xdr:nvSpPr>
      <xdr:spPr>
        <a:xfrm>
          <a:off x="10008823" y="2291773"/>
          <a:ext cx="2902066" cy="279505"/>
        </a:xfrm>
        <a:prstGeom prst="roundRect">
          <a:avLst/>
        </a:prstGeom>
        <a:gradFill flip="none" rotWithShape="1">
          <a:gsLst>
            <a:gs pos="0">
              <a:schemeClr val="bg2">
                <a:lumMod val="85000"/>
                <a:alpha val="50000"/>
              </a:schemeClr>
            </a:gs>
            <a:gs pos="100000">
              <a:schemeClr val="tx1">
                <a:alpha val="90000"/>
                <a:lumMod val="74000"/>
                <a:lumOff val="26000"/>
              </a:scheme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latin typeface="Constantia" panose="02030602050306030303" pitchFamily="18" charset="0"/>
            </a:rPr>
            <a:t>CATEGORY WISE SALES SHARE %</a:t>
          </a:r>
          <a:r>
            <a:rPr lang="en-IN" sz="1400" baseline="0">
              <a:latin typeface="Constantia" panose="02030602050306030303" pitchFamily="18" charset="0"/>
            </a:rPr>
            <a:t> </a:t>
          </a:r>
          <a:endParaRPr lang="en-IN" sz="1400">
            <a:latin typeface="Constantia" panose="02030602050306030303" pitchFamily="18" charset="0"/>
          </a:endParaRPr>
        </a:p>
      </xdr:txBody>
    </xdr:sp>
    <xdr:clientData/>
  </xdr:twoCellAnchor>
  <xdr:twoCellAnchor>
    <xdr:from>
      <xdr:col>0</xdr:col>
      <xdr:colOff>23587</xdr:colOff>
      <xdr:row>22</xdr:row>
      <xdr:rowOff>44910</xdr:rowOff>
    </xdr:from>
    <xdr:to>
      <xdr:col>21</xdr:col>
      <xdr:colOff>107783</xdr:colOff>
      <xdr:row>36</xdr:row>
      <xdr:rowOff>119063</xdr:rowOff>
    </xdr:to>
    <xdr:grpSp>
      <xdr:nvGrpSpPr>
        <xdr:cNvPr id="90" name="Group 89">
          <a:extLst>
            <a:ext uri="{FF2B5EF4-FFF2-40B4-BE49-F238E27FC236}">
              <a16:creationId xmlns:a16="http://schemas.microsoft.com/office/drawing/2014/main" id="{CE929680-EADB-4B6E-07FF-11DCF937F9DD}"/>
            </a:ext>
          </a:extLst>
        </xdr:cNvPr>
        <xdr:cNvGrpSpPr/>
      </xdr:nvGrpSpPr>
      <xdr:grpSpPr>
        <a:xfrm>
          <a:off x="23587" y="4595743"/>
          <a:ext cx="12784196" cy="2825820"/>
          <a:chOff x="23587" y="4393824"/>
          <a:chExt cx="12980545" cy="2728349"/>
        </a:xfrm>
      </xdr:grpSpPr>
      <xdr:sp macro="" textlink="">
        <xdr:nvSpPr>
          <xdr:cNvPr id="80" name="Rectangle: Rounded Corners 79">
            <a:extLst>
              <a:ext uri="{FF2B5EF4-FFF2-40B4-BE49-F238E27FC236}">
                <a16:creationId xmlns:a16="http://schemas.microsoft.com/office/drawing/2014/main" id="{AE01FC38-55D6-4D37-B345-5E8895925890}"/>
              </a:ext>
            </a:extLst>
          </xdr:cNvPr>
          <xdr:cNvSpPr/>
        </xdr:nvSpPr>
        <xdr:spPr>
          <a:xfrm>
            <a:off x="28575" y="4416049"/>
            <a:ext cx="5622257" cy="2706124"/>
          </a:xfrm>
          <a:prstGeom prst="roundRect">
            <a:avLst>
              <a:gd name="adj" fmla="val 9415"/>
            </a:avLst>
          </a:prstGeom>
          <a:gradFill>
            <a:gsLst>
              <a:gs pos="0">
                <a:schemeClr val="tx1">
                  <a:alpha val="80000"/>
                </a:schemeClr>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2" name="Rectangle: Rounded Corners 81">
            <a:extLst>
              <a:ext uri="{FF2B5EF4-FFF2-40B4-BE49-F238E27FC236}">
                <a16:creationId xmlns:a16="http://schemas.microsoft.com/office/drawing/2014/main" id="{01468D32-F19D-4D69-AC21-032FA6639143}"/>
              </a:ext>
            </a:extLst>
          </xdr:cNvPr>
          <xdr:cNvSpPr/>
        </xdr:nvSpPr>
        <xdr:spPr>
          <a:xfrm>
            <a:off x="5746082" y="4393824"/>
            <a:ext cx="3627521" cy="2708108"/>
          </a:xfrm>
          <a:prstGeom prst="roundRect">
            <a:avLst>
              <a:gd name="adj" fmla="val 9415"/>
            </a:avLst>
          </a:prstGeom>
          <a:gradFill>
            <a:gsLst>
              <a:gs pos="0">
                <a:schemeClr val="tx1">
                  <a:alpha val="80000"/>
                </a:schemeClr>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3" name="Rectangle: Rounded Corners 82">
            <a:extLst>
              <a:ext uri="{FF2B5EF4-FFF2-40B4-BE49-F238E27FC236}">
                <a16:creationId xmlns:a16="http://schemas.microsoft.com/office/drawing/2014/main" id="{2DAD49FB-EBDE-46B0-91F6-89EFA788AFEA}"/>
              </a:ext>
            </a:extLst>
          </xdr:cNvPr>
          <xdr:cNvSpPr/>
        </xdr:nvSpPr>
        <xdr:spPr>
          <a:xfrm>
            <a:off x="9452811" y="4403746"/>
            <a:ext cx="3551321" cy="2708108"/>
          </a:xfrm>
          <a:prstGeom prst="roundRect">
            <a:avLst>
              <a:gd name="adj" fmla="val 9415"/>
            </a:avLst>
          </a:prstGeom>
          <a:gradFill>
            <a:gsLst>
              <a:gs pos="0">
                <a:schemeClr val="tx1">
                  <a:alpha val="80000"/>
                </a:schemeClr>
              </a:gs>
              <a:gs pos="100000">
                <a:schemeClr val="tx1">
                  <a:alpha val="90000"/>
                  <a:lumMod val="74000"/>
                  <a:lumOff val="26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7" name="Rectangle: Rounded Corners 86">
            <a:extLst>
              <a:ext uri="{FF2B5EF4-FFF2-40B4-BE49-F238E27FC236}">
                <a16:creationId xmlns:a16="http://schemas.microsoft.com/office/drawing/2014/main" id="{3095329C-2CA6-418B-B42F-A60AFDA58F20}"/>
              </a:ext>
            </a:extLst>
          </xdr:cNvPr>
          <xdr:cNvSpPr/>
        </xdr:nvSpPr>
        <xdr:spPr>
          <a:xfrm>
            <a:off x="23587" y="4578731"/>
            <a:ext cx="3546809" cy="297592"/>
          </a:xfrm>
          <a:prstGeom prst="roundRect">
            <a:avLst/>
          </a:prstGeom>
          <a:gradFill flip="none" rotWithShape="1">
            <a:gsLst>
              <a:gs pos="0">
                <a:schemeClr val="bg2">
                  <a:lumMod val="85000"/>
                  <a:alpha val="50000"/>
                </a:schemeClr>
              </a:gs>
              <a:gs pos="100000">
                <a:schemeClr val="tx1">
                  <a:alpha val="90000"/>
                  <a:lumMod val="74000"/>
                  <a:lumOff val="26000"/>
                </a:scheme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0">
                <a:solidFill>
                  <a:schemeClr val="lt1"/>
                </a:solidFill>
                <a:effectLst/>
                <a:latin typeface="+mn-lt"/>
                <a:ea typeface="+mn-ea"/>
                <a:cs typeface="+mn-cs"/>
              </a:rPr>
              <a:t>STATE</a:t>
            </a:r>
            <a:r>
              <a:rPr lang="en-IN" sz="1400" b="0" baseline="0">
                <a:solidFill>
                  <a:schemeClr val="lt1"/>
                </a:solidFill>
                <a:effectLst/>
                <a:latin typeface="+mn-lt"/>
                <a:ea typeface="+mn-ea"/>
                <a:cs typeface="+mn-cs"/>
              </a:rPr>
              <a:t> BY SALES</a:t>
            </a:r>
            <a:endParaRPr lang="en-IN" sz="1400" b="0"/>
          </a:p>
        </xdr:txBody>
      </xdr:sp>
      <xdr:sp macro="" textlink="">
        <xdr:nvSpPr>
          <xdr:cNvPr id="88" name="Rectangle: Rounded Corners 87">
            <a:extLst>
              <a:ext uri="{FF2B5EF4-FFF2-40B4-BE49-F238E27FC236}">
                <a16:creationId xmlns:a16="http://schemas.microsoft.com/office/drawing/2014/main" id="{B7A11C96-BC3F-073B-C8E5-5EDD731A3EBC}"/>
              </a:ext>
            </a:extLst>
          </xdr:cNvPr>
          <xdr:cNvSpPr/>
        </xdr:nvSpPr>
        <xdr:spPr>
          <a:xfrm>
            <a:off x="5820171" y="4619994"/>
            <a:ext cx="2639534" cy="285488"/>
          </a:xfrm>
          <a:prstGeom prst="roundRect">
            <a:avLst/>
          </a:prstGeom>
          <a:gradFill flip="none" rotWithShape="1">
            <a:gsLst>
              <a:gs pos="0">
                <a:schemeClr val="bg2">
                  <a:lumMod val="85000"/>
                  <a:alpha val="50000"/>
                </a:schemeClr>
              </a:gs>
              <a:gs pos="100000">
                <a:schemeClr val="tx1">
                  <a:alpha val="90000"/>
                  <a:lumMod val="74000"/>
                  <a:lumOff val="26000"/>
                </a:scheme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0">
                <a:latin typeface="Constantia" panose="02030602050306030303" pitchFamily="18" charset="0"/>
              </a:rPr>
              <a:t>TOP 5 SUB-CATEGORY</a:t>
            </a:r>
          </a:p>
        </xdr:txBody>
      </xdr:sp>
      <xdr:sp macro="" textlink="">
        <xdr:nvSpPr>
          <xdr:cNvPr id="89" name="Rectangle: Rounded Corners 88">
            <a:extLst>
              <a:ext uri="{FF2B5EF4-FFF2-40B4-BE49-F238E27FC236}">
                <a16:creationId xmlns:a16="http://schemas.microsoft.com/office/drawing/2014/main" id="{16AD0E7D-B8E7-01C6-6682-7E23E08ECBF7}"/>
              </a:ext>
            </a:extLst>
          </xdr:cNvPr>
          <xdr:cNvSpPr/>
        </xdr:nvSpPr>
        <xdr:spPr>
          <a:xfrm>
            <a:off x="9532592" y="4650426"/>
            <a:ext cx="2600495" cy="287540"/>
          </a:xfrm>
          <a:prstGeom prst="roundRect">
            <a:avLst/>
          </a:prstGeom>
          <a:gradFill flip="none" rotWithShape="1">
            <a:gsLst>
              <a:gs pos="0">
                <a:schemeClr val="bg2">
                  <a:lumMod val="85000"/>
                  <a:alpha val="50000"/>
                </a:schemeClr>
              </a:gs>
              <a:gs pos="100000">
                <a:schemeClr val="tx1">
                  <a:alpha val="90000"/>
                  <a:lumMod val="74000"/>
                  <a:lumOff val="26000"/>
                </a:schemeClr>
              </a:gs>
            </a:gsLst>
            <a:lin ang="2700000" scaled="1"/>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bg1"/>
                </a:solidFill>
                <a:latin typeface="Constantia" panose="02030602050306030303" pitchFamily="18" charset="0"/>
              </a:rPr>
              <a:t>Filters</a:t>
            </a:r>
          </a:p>
        </xdr:txBody>
      </xdr:sp>
    </xdr:grpSp>
    <xdr:clientData/>
  </xdr:twoCellAnchor>
  <xdr:twoCellAnchor>
    <xdr:from>
      <xdr:col>0</xdr:col>
      <xdr:colOff>0</xdr:colOff>
      <xdr:row>12</xdr:row>
      <xdr:rowOff>94074</xdr:rowOff>
    </xdr:from>
    <xdr:to>
      <xdr:col>8</xdr:col>
      <xdr:colOff>341018</xdr:colOff>
      <xdr:row>21</xdr:row>
      <xdr:rowOff>94074</xdr:rowOff>
    </xdr:to>
    <xdr:graphicFrame macro="">
      <xdr:nvGraphicFramePr>
        <xdr:cNvPr id="91" name="Chart 90">
          <a:extLst>
            <a:ext uri="{FF2B5EF4-FFF2-40B4-BE49-F238E27FC236}">
              <a16:creationId xmlns:a16="http://schemas.microsoft.com/office/drawing/2014/main" id="{24C1E17E-6D40-4BF4-A60B-EF4D59913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385806</xdr:colOff>
      <xdr:row>11</xdr:row>
      <xdr:rowOff>120739</xdr:rowOff>
    </xdr:from>
    <xdr:to>
      <xdr:col>16</xdr:col>
      <xdr:colOff>67078</xdr:colOff>
      <xdr:row>21</xdr:row>
      <xdr:rowOff>40248</xdr:rowOff>
    </xdr:to>
    <mc:AlternateContent xmlns:mc="http://schemas.openxmlformats.org/markup-compatibility/2006">
      <mc:Choice xmlns:cx1="http://schemas.microsoft.com/office/drawing/2015/9/8/chartex" Requires="cx1">
        <xdr:graphicFrame macro="">
          <xdr:nvGraphicFramePr>
            <xdr:cNvPr id="93" name="Chart 92">
              <a:extLst>
                <a:ext uri="{FF2B5EF4-FFF2-40B4-BE49-F238E27FC236}">
                  <a16:creationId xmlns:a16="http://schemas.microsoft.com/office/drawing/2014/main" id="{B8C3F9B7-B9F6-4810-B1B9-530D5225A5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62606" y="2454364"/>
              <a:ext cx="4558072" cy="182450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23587</xdr:colOff>
      <xdr:row>25</xdr:row>
      <xdr:rowOff>0</xdr:rowOff>
    </xdr:from>
    <xdr:to>
      <xdr:col>9</xdr:col>
      <xdr:colOff>39278</xdr:colOff>
      <xdr:row>36</xdr:row>
      <xdr:rowOff>68737</xdr:rowOff>
    </xdr:to>
    <mc:AlternateContent xmlns:mc="http://schemas.openxmlformats.org/markup-compatibility/2006">
      <mc:Choice xmlns:cx4="http://schemas.microsoft.com/office/drawing/2016/5/10/chartex" Requires="cx4">
        <xdr:graphicFrame macro="">
          <xdr:nvGraphicFramePr>
            <xdr:cNvPr id="94" name="Chart 93">
              <a:extLst>
                <a:ext uri="{FF2B5EF4-FFF2-40B4-BE49-F238E27FC236}">
                  <a16:creationId xmlns:a16="http://schemas.microsoft.com/office/drawing/2014/main" id="{C5A7B8EB-9E13-4916-B832-CA863A0C1A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23587" y="5000625"/>
              <a:ext cx="5502091" cy="216423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83017</xdr:colOff>
      <xdr:row>11</xdr:row>
      <xdr:rowOff>140532</xdr:rowOff>
    </xdr:from>
    <xdr:to>
      <xdr:col>21</xdr:col>
      <xdr:colOff>62459</xdr:colOff>
      <xdr:row>21</xdr:row>
      <xdr:rowOff>36285</xdr:rowOff>
    </xdr:to>
    <xdr:graphicFrame macro="">
      <xdr:nvGraphicFramePr>
        <xdr:cNvPr id="95" name="Chart 94">
          <a:extLst>
            <a:ext uri="{FF2B5EF4-FFF2-40B4-BE49-F238E27FC236}">
              <a16:creationId xmlns:a16="http://schemas.microsoft.com/office/drawing/2014/main" id="{E2D9B5E2-3807-4B76-9511-7577A7727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254031</xdr:colOff>
      <xdr:row>25</xdr:row>
      <xdr:rowOff>46089</xdr:rowOff>
    </xdr:from>
    <xdr:to>
      <xdr:col>15</xdr:col>
      <xdr:colOff>140368</xdr:colOff>
      <xdr:row>36</xdr:row>
      <xdr:rowOff>168992</xdr:rowOff>
    </xdr:to>
    <xdr:graphicFrame macro="">
      <xdr:nvGraphicFramePr>
        <xdr:cNvPr id="97" name="Chart 96">
          <a:extLst>
            <a:ext uri="{FF2B5EF4-FFF2-40B4-BE49-F238E27FC236}">
              <a16:creationId xmlns:a16="http://schemas.microsoft.com/office/drawing/2014/main" id="{DD7ACA88-0829-4E8C-8FC9-37B1525574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358254</xdr:colOff>
      <xdr:row>25</xdr:row>
      <xdr:rowOff>166201</xdr:rowOff>
    </xdr:from>
    <xdr:to>
      <xdr:col>17</xdr:col>
      <xdr:colOff>118250</xdr:colOff>
      <xdr:row>36</xdr:row>
      <xdr:rowOff>9719</xdr:rowOff>
    </xdr:to>
    <mc:AlternateContent xmlns:mc="http://schemas.openxmlformats.org/markup-compatibility/2006">
      <mc:Choice xmlns:a14="http://schemas.microsoft.com/office/drawing/2010/main" Requires="a14">
        <xdr:graphicFrame macro="">
          <xdr:nvGraphicFramePr>
            <xdr:cNvPr id="99" name="Year">
              <a:extLst>
                <a:ext uri="{FF2B5EF4-FFF2-40B4-BE49-F238E27FC236}">
                  <a16:creationId xmlns:a16="http://schemas.microsoft.com/office/drawing/2014/main" id="{FCB3C44F-AD99-95E4-4525-6F41E06AE52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429683" y="5306677"/>
              <a:ext cx="969519" cy="20055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165228</xdr:colOff>
      <xdr:row>25</xdr:row>
      <xdr:rowOff>156483</xdr:rowOff>
    </xdr:from>
    <xdr:to>
      <xdr:col>20</xdr:col>
      <xdr:colOff>583355</xdr:colOff>
      <xdr:row>36</xdr:row>
      <xdr:rowOff>1</xdr:rowOff>
    </xdr:to>
    <mc:AlternateContent xmlns:mc="http://schemas.openxmlformats.org/markup-compatibility/2006">
      <mc:Choice xmlns:a14="http://schemas.microsoft.com/office/drawing/2010/main" Requires="a14">
        <xdr:graphicFrame macro="">
          <xdr:nvGraphicFramePr>
            <xdr:cNvPr id="100" name="Segment">
              <a:extLst>
                <a:ext uri="{FF2B5EF4-FFF2-40B4-BE49-F238E27FC236}">
                  <a16:creationId xmlns:a16="http://schemas.microsoft.com/office/drawing/2014/main" id="{EFF391AD-F5DC-E765-3E34-32EA6D2159E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655704" y="5296959"/>
              <a:ext cx="1022889" cy="20055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222184</xdr:colOff>
      <xdr:row>25</xdr:row>
      <xdr:rowOff>166201</xdr:rowOff>
    </xdr:from>
    <xdr:to>
      <xdr:col>19</xdr:col>
      <xdr:colOff>48596</xdr:colOff>
      <xdr:row>36</xdr:row>
      <xdr:rowOff>0</xdr:rowOff>
    </xdr:to>
    <mc:AlternateContent xmlns:mc="http://schemas.openxmlformats.org/markup-compatibility/2006">
      <mc:Choice xmlns:a14="http://schemas.microsoft.com/office/drawing/2010/main" Requires="a14">
        <xdr:graphicFrame macro="">
          <xdr:nvGraphicFramePr>
            <xdr:cNvPr id="101" name="Region">
              <a:extLst>
                <a:ext uri="{FF2B5EF4-FFF2-40B4-BE49-F238E27FC236}">
                  <a16:creationId xmlns:a16="http://schemas.microsoft.com/office/drawing/2014/main" id="{A9060904-F678-B02C-DEDC-021A6F91DE5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503136" y="5306677"/>
              <a:ext cx="1035936" cy="19958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28574</xdr:colOff>
      <xdr:row>17</xdr:row>
      <xdr:rowOff>4762</xdr:rowOff>
    </xdr:from>
    <xdr:to>
      <xdr:col>2</xdr:col>
      <xdr:colOff>19050</xdr:colOff>
      <xdr:row>20</xdr:row>
      <xdr:rowOff>19050</xdr:rowOff>
    </xdr:to>
    <xdr:graphicFrame macro="">
      <xdr:nvGraphicFramePr>
        <xdr:cNvPr id="2" name="Chart 1">
          <a:extLst>
            <a:ext uri="{FF2B5EF4-FFF2-40B4-BE49-F238E27FC236}">
              <a16:creationId xmlns:a16="http://schemas.microsoft.com/office/drawing/2014/main" id="{133BB29F-6363-7D96-9812-7B9E02905B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600075</xdr:colOff>
      <xdr:row>16</xdr:row>
      <xdr:rowOff>185737</xdr:rowOff>
    </xdr:from>
    <xdr:to>
      <xdr:col>4</xdr:col>
      <xdr:colOff>828675</xdr:colOff>
      <xdr:row>20</xdr:row>
      <xdr:rowOff>9525</xdr:rowOff>
    </xdr:to>
    <xdr:graphicFrame macro="">
      <xdr:nvGraphicFramePr>
        <xdr:cNvPr id="3" name="Chart 2">
          <a:extLst>
            <a:ext uri="{FF2B5EF4-FFF2-40B4-BE49-F238E27FC236}">
              <a16:creationId xmlns:a16="http://schemas.microsoft.com/office/drawing/2014/main" id="{4BCABA7E-7922-B453-D468-42786BFBC3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9526</xdr:colOff>
      <xdr:row>17</xdr:row>
      <xdr:rowOff>4762</xdr:rowOff>
    </xdr:from>
    <xdr:to>
      <xdr:col>7</xdr:col>
      <xdr:colOff>790576</xdr:colOff>
      <xdr:row>20</xdr:row>
      <xdr:rowOff>0</xdr:rowOff>
    </xdr:to>
    <xdr:graphicFrame macro="">
      <xdr:nvGraphicFramePr>
        <xdr:cNvPr id="4" name="Chart 3">
          <a:extLst>
            <a:ext uri="{FF2B5EF4-FFF2-40B4-BE49-F238E27FC236}">
              <a16:creationId xmlns:a16="http://schemas.microsoft.com/office/drawing/2014/main" id="{E5906E2E-0922-9C4C-D2DC-357365C39A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9525</xdr:colOff>
      <xdr:row>17</xdr:row>
      <xdr:rowOff>14287</xdr:rowOff>
    </xdr:from>
    <xdr:to>
      <xdr:col>10</xdr:col>
      <xdr:colOff>657225</xdr:colOff>
      <xdr:row>19</xdr:row>
      <xdr:rowOff>180975</xdr:rowOff>
    </xdr:to>
    <xdr:graphicFrame macro="">
      <xdr:nvGraphicFramePr>
        <xdr:cNvPr id="5" name="Chart 4">
          <a:extLst>
            <a:ext uri="{FF2B5EF4-FFF2-40B4-BE49-F238E27FC236}">
              <a16:creationId xmlns:a16="http://schemas.microsoft.com/office/drawing/2014/main" id="{C6D6128A-07ED-5E0E-2FC2-B957A2CD7C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16</xdr:row>
      <xdr:rowOff>180975</xdr:rowOff>
    </xdr:from>
    <xdr:to>
      <xdr:col>13</xdr:col>
      <xdr:colOff>762000</xdr:colOff>
      <xdr:row>19</xdr:row>
      <xdr:rowOff>147637</xdr:rowOff>
    </xdr:to>
    <xdr:graphicFrame macro="">
      <xdr:nvGraphicFramePr>
        <xdr:cNvPr id="6" name="Chart 5">
          <a:extLst>
            <a:ext uri="{FF2B5EF4-FFF2-40B4-BE49-F238E27FC236}">
              <a16:creationId xmlns:a16="http://schemas.microsoft.com/office/drawing/2014/main" id="{388409E4-52F1-F9A1-CE1D-50D806B613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xdr:colOff>
      <xdr:row>2</xdr:row>
      <xdr:rowOff>4762</xdr:rowOff>
    </xdr:from>
    <xdr:to>
      <xdr:col>10</xdr:col>
      <xdr:colOff>314325</xdr:colOff>
      <xdr:row>16</xdr:row>
      <xdr:rowOff>80962</xdr:rowOff>
    </xdr:to>
    <xdr:graphicFrame macro="">
      <xdr:nvGraphicFramePr>
        <xdr:cNvPr id="2" name="Chart 1">
          <a:extLst>
            <a:ext uri="{FF2B5EF4-FFF2-40B4-BE49-F238E27FC236}">
              <a16:creationId xmlns:a16="http://schemas.microsoft.com/office/drawing/2014/main" id="{C71BA232-11AE-D3EC-2B29-190D0BE956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9525</xdr:colOff>
      <xdr:row>2</xdr:row>
      <xdr:rowOff>14287</xdr:rowOff>
    </xdr:from>
    <xdr:to>
      <xdr:col>13</xdr:col>
      <xdr:colOff>314325</xdr:colOff>
      <xdr:row>16</xdr:row>
      <xdr:rowOff>90487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83D9578-24E8-3765-6F88-67EECC3215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43500" y="3952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9525</xdr:colOff>
      <xdr:row>2</xdr:row>
      <xdr:rowOff>14287</xdr:rowOff>
    </xdr:from>
    <xdr:to>
      <xdr:col>9</xdr:col>
      <xdr:colOff>190500</xdr:colOff>
      <xdr:row>16</xdr:row>
      <xdr:rowOff>90487</xdr:rowOff>
    </xdr:to>
    <xdr:graphicFrame macro="">
      <xdr:nvGraphicFramePr>
        <xdr:cNvPr id="2" name="Chart 1">
          <a:extLst>
            <a:ext uri="{FF2B5EF4-FFF2-40B4-BE49-F238E27FC236}">
              <a16:creationId xmlns:a16="http://schemas.microsoft.com/office/drawing/2014/main" id="{0D2AF3C1-4071-DFD1-16F4-4C912B4381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447675</xdr:colOff>
      <xdr:row>2</xdr:row>
      <xdr:rowOff>80962</xdr:rowOff>
    </xdr:from>
    <xdr:to>
      <xdr:col>11</xdr:col>
      <xdr:colOff>142875</xdr:colOff>
      <xdr:row>16</xdr:row>
      <xdr:rowOff>157162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94FDE4F-3297-5B8D-1493-7186F5ECC01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67025" y="46196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9524</xdr:colOff>
      <xdr:row>2</xdr:row>
      <xdr:rowOff>14286</xdr:rowOff>
    </xdr:from>
    <xdr:to>
      <xdr:col>11</xdr:col>
      <xdr:colOff>590549</xdr:colOff>
      <xdr:row>19</xdr:row>
      <xdr:rowOff>190499</xdr:rowOff>
    </xdr:to>
    <xdr:graphicFrame macro="">
      <xdr:nvGraphicFramePr>
        <xdr:cNvPr id="2" name="Chart 1">
          <a:extLst>
            <a:ext uri="{FF2B5EF4-FFF2-40B4-BE49-F238E27FC236}">
              <a16:creationId xmlns:a16="http://schemas.microsoft.com/office/drawing/2014/main" id="{CDD0A80F-7272-AB6B-388C-2FAC6375A9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m Vishwakarma" refreshedDate="45080.531980324071" createdVersion="8" refreshedVersion="8" minRefreshableVersion="3" recordCount="9994" xr:uid="{48B0D311-332F-4902-A6B0-195498E6A3C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e" numFmtId="0" formula="Profit/Sales" databaseField="0"/>
  </cacheFields>
  <extLst>
    <ext xmlns:x14="http://schemas.microsoft.com/office/spreadsheetml/2009/9/main" uri="{725AE2AE-9491-48be-B2B4-4EB974FC3084}">
      <x14:pivotCacheDefinition pivotCacheId="9562007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x v="0"/>
    <n v="2"/>
    <n v="0"/>
    <n v="41.913600000000002"/>
  </r>
  <r>
    <n v="2"/>
    <x v="0"/>
    <x v="0"/>
    <x v="0"/>
    <d v="2013-11-12T00:00:00"/>
    <s v="Second Class"/>
    <s v="CG-12520"/>
    <s v="Claire Gute"/>
    <x v="0"/>
    <s v="United States"/>
    <s v="Henderson"/>
    <x v="0"/>
    <n v="42420"/>
    <x v="0"/>
    <s v="FUR-CH-10000454"/>
    <x v="0"/>
    <x v="1"/>
    <s v="Hon Deluxe Fabric Upholstered Stacking Chairs, Rounded Back"/>
    <x v="1"/>
    <n v="3"/>
    <n v="0"/>
    <n v="219.58199999999997"/>
  </r>
  <r>
    <n v="3"/>
    <x v="1"/>
    <x v="0"/>
    <x v="1"/>
    <d v="2013-06-17T00:00:00"/>
    <s v="Second Class"/>
    <s v="DV-13045"/>
    <s v="Darrin Van Huff"/>
    <x v="1"/>
    <s v="United States"/>
    <s v="Los Angeles"/>
    <x v="1"/>
    <n v="90036"/>
    <x v="1"/>
    <s v="OFF-LA-10000240"/>
    <x v="1"/>
    <x v="2"/>
    <s v="Self-Adhesive Address Labels for Typewriters by Universal"/>
    <x v="2"/>
    <n v="2"/>
    <n v="0"/>
    <n v="6.8713999999999995"/>
  </r>
  <r>
    <n v="4"/>
    <x v="2"/>
    <x v="1"/>
    <x v="2"/>
    <d v="2012-10-18T00:00:00"/>
    <s v="Standard Class"/>
    <s v="SO-20335"/>
    <s v="Sean O'Donnell"/>
    <x v="0"/>
    <s v="United States"/>
    <s v="Fort Lauderdale"/>
    <x v="2"/>
    <n v="33311"/>
    <x v="0"/>
    <s v="FUR-TA-10000577"/>
    <x v="0"/>
    <x v="3"/>
    <s v="Bretford CR4500 Series Slim Rectangular Table"/>
    <x v="3"/>
    <n v="5"/>
    <n v="0.45"/>
    <n v="-383.03100000000006"/>
  </r>
  <r>
    <n v="5"/>
    <x v="2"/>
    <x v="1"/>
    <x v="2"/>
    <d v="2012-10-18T00:00:00"/>
    <s v="Standard Class"/>
    <s v="SO-20335"/>
    <s v="Sean O'Donnell"/>
    <x v="0"/>
    <s v="United States"/>
    <s v="Fort Lauderdale"/>
    <x v="2"/>
    <n v="33311"/>
    <x v="0"/>
    <s v="OFF-ST-10000760"/>
    <x v="1"/>
    <x v="4"/>
    <s v="Eldon Fold 'N Roll Cart System"/>
    <x v="4"/>
    <n v="2"/>
    <n v="0.2"/>
    <n v="2.5163999999999991"/>
  </r>
  <r>
    <n v="6"/>
    <x v="3"/>
    <x v="2"/>
    <x v="3"/>
    <d v="2011-06-14T00:00:00"/>
    <s v="Standard Class"/>
    <s v="BH-11710"/>
    <s v="Brosina Hoffman"/>
    <x v="0"/>
    <s v="United States"/>
    <s v="Los Angeles"/>
    <x v="1"/>
    <n v="90032"/>
    <x v="1"/>
    <s v="FUR-FU-10001487"/>
    <x v="0"/>
    <x v="5"/>
    <s v="Eldon Expressions Wood and Plastic Desk Accessories, Cherry Wood"/>
    <x v="5"/>
    <n v="7"/>
    <n v="0"/>
    <n v="14.169399999999996"/>
  </r>
  <r>
    <n v="7"/>
    <x v="3"/>
    <x v="2"/>
    <x v="3"/>
    <d v="2011-06-14T00:00:00"/>
    <s v="Standard Class"/>
    <s v="BH-11710"/>
    <s v="Brosina Hoffman"/>
    <x v="0"/>
    <s v="United States"/>
    <s v="Los Angeles"/>
    <x v="1"/>
    <n v="90032"/>
    <x v="1"/>
    <s v="OFF-AR-10002833"/>
    <x v="1"/>
    <x v="6"/>
    <s v="Newell 322"/>
    <x v="6"/>
    <n v="4"/>
    <n v="0"/>
    <n v="1.9656000000000002"/>
  </r>
  <r>
    <n v="8"/>
    <x v="3"/>
    <x v="2"/>
    <x v="3"/>
    <d v="2011-06-14T00:00:00"/>
    <s v="Standard Class"/>
    <s v="BH-11710"/>
    <s v="Brosina Hoffman"/>
    <x v="0"/>
    <s v="United States"/>
    <s v="Los Angeles"/>
    <x v="1"/>
    <n v="90032"/>
    <x v="1"/>
    <s v="TEC-PH-10002275"/>
    <x v="2"/>
    <x v="7"/>
    <s v="Mitel 5320 IP Phone VoIP phone"/>
    <x v="7"/>
    <n v="6"/>
    <n v="0.2"/>
    <n v="90.715200000000038"/>
  </r>
  <r>
    <n v="9"/>
    <x v="3"/>
    <x v="2"/>
    <x v="3"/>
    <d v="2011-06-14T00:00:00"/>
    <s v="Standard Class"/>
    <s v="BH-11710"/>
    <s v="Brosina Hoffman"/>
    <x v="0"/>
    <s v="United States"/>
    <s v="Los Angeles"/>
    <x v="1"/>
    <n v="90032"/>
    <x v="1"/>
    <s v="OFF-BI-10003910"/>
    <x v="1"/>
    <x v="8"/>
    <s v="DXL Angle-View Binders with Locking Rings by Samsill"/>
    <x v="8"/>
    <n v="3"/>
    <n v="0.2"/>
    <n v="5.7824999999999998"/>
  </r>
  <r>
    <n v="10"/>
    <x v="3"/>
    <x v="2"/>
    <x v="3"/>
    <d v="2011-06-14T00:00:00"/>
    <s v="Standard Class"/>
    <s v="BH-11710"/>
    <s v="Brosina Hoffman"/>
    <x v="0"/>
    <s v="United States"/>
    <s v="Los Angeles"/>
    <x v="1"/>
    <n v="90032"/>
    <x v="1"/>
    <s v="OFF-AP-10002892"/>
    <x v="1"/>
    <x v="9"/>
    <s v="Belkin F5C206VTEL 6 Outlet Surge"/>
    <x v="9"/>
    <n v="5"/>
    <n v="0"/>
    <n v="34.469999999999992"/>
  </r>
  <r>
    <n v="11"/>
    <x v="3"/>
    <x v="2"/>
    <x v="3"/>
    <d v="2011-06-14T00:00:00"/>
    <s v="Standard Class"/>
    <s v="BH-11710"/>
    <s v="Brosina Hoffman"/>
    <x v="0"/>
    <s v="United States"/>
    <s v="Los Angeles"/>
    <x v="1"/>
    <n v="90032"/>
    <x v="1"/>
    <s v="FUR-TA-10001539"/>
    <x v="0"/>
    <x v="3"/>
    <s v="Chromcraft Rectangular Conference Tables"/>
    <x v="10"/>
    <n v="9"/>
    <n v="0.2"/>
    <n v="85.309199999999805"/>
  </r>
  <r>
    <n v="12"/>
    <x v="3"/>
    <x v="2"/>
    <x v="3"/>
    <d v="2011-06-14T00:00:00"/>
    <s v="Standard Class"/>
    <s v="BH-11710"/>
    <s v="Brosina Hoffman"/>
    <x v="0"/>
    <s v="United States"/>
    <s v="Los Angeles"/>
    <x v="1"/>
    <n v="90032"/>
    <x v="1"/>
    <s v="TEC-PH-10002033"/>
    <x v="2"/>
    <x v="7"/>
    <s v="Konftel 250 Conference phone - Charcoal black"/>
    <x v="11"/>
    <n v="4"/>
    <n v="0.2"/>
    <n v="68.356800000000021"/>
  </r>
  <r>
    <n v="13"/>
    <x v="4"/>
    <x v="3"/>
    <x v="4"/>
    <d v="2014-04-21T00:00:00"/>
    <s v="Standard Class"/>
    <s v="AA-10480"/>
    <s v="Andrew Allen"/>
    <x v="0"/>
    <s v="United States"/>
    <s v="Concord"/>
    <x v="3"/>
    <n v="28027"/>
    <x v="0"/>
    <s v="OFF-PA-10002365"/>
    <x v="1"/>
    <x v="10"/>
    <s v="Xerox 1967"/>
    <x v="12"/>
    <n v="3"/>
    <n v="0.2"/>
    <n v="5.4432"/>
  </r>
  <r>
    <n v="14"/>
    <x v="5"/>
    <x v="0"/>
    <x v="5"/>
    <d v="2013-12-11T00:00:00"/>
    <s v="Standard Class"/>
    <s v="IM-15070"/>
    <s v="Irene Maddox"/>
    <x v="0"/>
    <s v="United States"/>
    <s v="Seattle"/>
    <x v="4"/>
    <n v="98103"/>
    <x v="1"/>
    <s v="OFF-BI-10003656"/>
    <x v="1"/>
    <x v="8"/>
    <s v="Fellowes PB200 Plastic Comb Binding Machine"/>
    <x v="13"/>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x v="14"/>
    <n v="5"/>
    <n v="0.8"/>
    <n v="-123.858"/>
  </r>
  <r>
    <n v="16"/>
    <x v="6"/>
    <x v="1"/>
    <x v="6"/>
    <d v="2012-11-26T00:00:00"/>
    <s v="Standard Class"/>
    <s v="HP-14815"/>
    <s v="Harold Pawlan"/>
    <x v="2"/>
    <s v="United States"/>
    <s v="Fort Worth"/>
    <x v="5"/>
    <n v="76106"/>
    <x v="2"/>
    <s v="OFF-BI-10000756"/>
    <x v="1"/>
    <x v="8"/>
    <s v="Storex DuraTech Recycled Plastic Frosted Binders"/>
    <x v="15"/>
    <n v="3"/>
    <n v="0.8"/>
    <n v="-3.8160000000000016"/>
  </r>
  <r>
    <n v="17"/>
    <x v="7"/>
    <x v="2"/>
    <x v="7"/>
    <d v="2011-11-18T00:00:00"/>
    <s v="Standard Class"/>
    <s v="PK-19075"/>
    <s v="Pete Kriz"/>
    <x v="0"/>
    <s v="United States"/>
    <s v="Madison"/>
    <x v="6"/>
    <n v="53711"/>
    <x v="2"/>
    <s v="OFF-ST-10004186"/>
    <x v="1"/>
    <x v="4"/>
    <s v="Stur-D-Stor Shelving, Vertical 5-Shelf: 72&quot;H x 36&quot;W x 18 1/2&quot;D"/>
    <x v="16"/>
    <n v="6"/>
    <n v="0"/>
    <n v="13.317599999999999"/>
  </r>
  <r>
    <n v="18"/>
    <x v="8"/>
    <x v="2"/>
    <x v="8"/>
    <d v="2011-05-15T00:00:00"/>
    <s v="Second Class"/>
    <s v="AG-10270"/>
    <s v="Alejandro Grove"/>
    <x v="0"/>
    <s v="United States"/>
    <s v="West Jordan"/>
    <x v="7"/>
    <n v="84084"/>
    <x v="1"/>
    <s v="OFF-ST-10000107"/>
    <x v="1"/>
    <x v="4"/>
    <s v="Fellowes Super Stor/Drawer"/>
    <x v="17"/>
    <n v="2"/>
    <n v="0"/>
    <n v="9.9899999999999949"/>
  </r>
  <r>
    <n v="19"/>
    <x v="9"/>
    <x v="2"/>
    <x v="9"/>
    <d v="2011-09-01T00:00:00"/>
    <s v="Second Class"/>
    <s v="ZD-21925"/>
    <s v="Zuschuss Donatelli"/>
    <x v="0"/>
    <s v="United States"/>
    <s v="San Francisco"/>
    <x v="1"/>
    <n v="94109"/>
    <x v="1"/>
    <s v="OFF-AR-10003056"/>
    <x v="1"/>
    <x v="6"/>
    <s v="Newell 341"/>
    <x v="18"/>
    <n v="2"/>
    <n v="0"/>
    <n v="2.4823999999999993"/>
  </r>
  <r>
    <n v="20"/>
    <x v="9"/>
    <x v="2"/>
    <x v="9"/>
    <d v="2011-09-01T00:00:00"/>
    <s v="Second Class"/>
    <s v="ZD-21925"/>
    <s v="Zuschuss Donatelli"/>
    <x v="0"/>
    <s v="United States"/>
    <s v="San Francisco"/>
    <x v="1"/>
    <n v="94109"/>
    <x v="1"/>
    <s v="TEC-PH-10001949"/>
    <x v="2"/>
    <x v="7"/>
    <s v="Cisco SPA 501G IP Phone"/>
    <x v="19"/>
    <n v="3"/>
    <n v="0.2"/>
    <n v="16.010999999999981"/>
  </r>
  <r>
    <n v="21"/>
    <x v="9"/>
    <x v="2"/>
    <x v="9"/>
    <d v="2011-09-01T00:00:00"/>
    <s v="Second Class"/>
    <s v="ZD-21925"/>
    <s v="Zuschuss Donatelli"/>
    <x v="0"/>
    <s v="United States"/>
    <s v="San Francisco"/>
    <x v="1"/>
    <n v="94109"/>
    <x v="1"/>
    <s v="OFF-BI-10002215"/>
    <x v="1"/>
    <x v="8"/>
    <s v="Wilson Jones Hanging View Binder, White, 1&quot;"/>
    <x v="20"/>
    <n v="4"/>
    <n v="0.2"/>
    <n v="7.3839999999999986"/>
  </r>
  <r>
    <n v="22"/>
    <x v="10"/>
    <x v="0"/>
    <x v="10"/>
    <d v="2013-12-14T00:00:00"/>
    <s v="Standard Class"/>
    <s v="KB-16585"/>
    <s v="Ken Black"/>
    <x v="1"/>
    <s v="United States"/>
    <s v="Fremont"/>
    <x v="8"/>
    <n v="68025"/>
    <x v="2"/>
    <s v="OFF-AR-10000246"/>
    <x v="1"/>
    <x v="6"/>
    <s v="Newell 318"/>
    <x v="21"/>
    <n v="7"/>
    <n v="0"/>
    <n v="5.0595999999999997"/>
  </r>
  <r>
    <n v="23"/>
    <x v="10"/>
    <x v="0"/>
    <x v="10"/>
    <d v="2013-12-14T00:00:00"/>
    <s v="Standard Class"/>
    <s v="KB-16585"/>
    <s v="Ken Black"/>
    <x v="1"/>
    <s v="United States"/>
    <s v="Fremont"/>
    <x v="8"/>
    <n v="68025"/>
    <x v="2"/>
    <s v="OFF-AP-10001492"/>
    <x v="1"/>
    <x v="9"/>
    <s v="Acco Six-Outlet Power Strip, 4' Cord Length"/>
    <x v="22"/>
    <n v="7"/>
    <n v="0"/>
    <n v="15.688400000000001"/>
  </r>
  <r>
    <n v="24"/>
    <x v="11"/>
    <x v="3"/>
    <x v="11"/>
    <d v="2014-07-19T00:00:00"/>
    <s v="Second Class"/>
    <s v="SF-20065"/>
    <s v="Sandra Flanagan"/>
    <x v="0"/>
    <s v="United States"/>
    <s v="Philadelphia"/>
    <x v="9"/>
    <n v="19140"/>
    <x v="3"/>
    <s v="FUR-CH-10002774"/>
    <x v="0"/>
    <x v="1"/>
    <s v="Global Deluxe Stacking Chair, Gray"/>
    <x v="23"/>
    <n v="2"/>
    <n v="0.3"/>
    <n v="-1.0196000000000005"/>
  </r>
  <r>
    <n v="25"/>
    <x v="12"/>
    <x v="1"/>
    <x v="12"/>
    <d v="2012-09-30T00:00:00"/>
    <s v="Standard Class"/>
    <s v="EB-13870"/>
    <s v="Emily Burns"/>
    <x v="0"/>
    <s v="United States"/>
    <s v="Orem"/>
    <x v="7"/>
    <n v="84057"/>
    <x v="1"/>
    <s v="FUR-TA-10000577"/>
    <x v="0"/>
    <x v="3"/>
    <s v="Bretford CR4500 Series Slim Rectangular Table"/>
    <x v="24"/>
    <n v="3"/>
    <n v="0"/>
    <n v="240.26490000000001"/>
  </r>
  <r>
    <n v="26"/>
    <x v="13"/>
    <x v="0"/>
    <x v="13"/>
    <d v="2013-01-20T00:00:00"/>
    <s v="Second Class"/>
    <s v="EH-13945"/>
    <s v="Eric Hoffmann"/>
    <x v="0"/>
    <s v="United States"/>
    <s v="Los Angeles"/>
    <x v="1"/>
    <n v="90049"/>
    <x v="1"/>
    <s v="OFF-BI-10001634"/>
    <x v="1"/>
    <x v="8"/>
    <s v="Wilson Jones Active Use Binders"/>
    <x v="25"/>
    <n v="2"/>
    <n v="0.2"/>
    <n v="4.2224000000000004"/>
  </r>
  <r>
    <n v="27"/>
    <x v="13"/>
    <x v="0"/>
    <x v="13"/>
    <d v="2013-01-20T00:00:00"/>
    <s v="Second Class"/>
    <s v="EH-13945"/>
    <s v="Eric Hoffmann"/>
    <x v="0"/>
    <s v="United States"/>
    <s v="Los Angeles"/>
    <x v="1"/>
    <n v="90049"/>
    <x v="1"/>
    <s v="TEC-AC-10003027"/>
    <x v="2"/>
    <x v="11"/>
    <s v="Imation 8GB Mini TravelDrive USB 2.0 Flash Drive"/>
    <x v="26"/>
    <n v="3"/>
    <n v="0"/>
    <n v="11.774100000000004"/>
  </r>
  <r>
    <n v="28"/>
    <x v="14"/>
    <x v="1"/>
    <x v="14"/>
    <d v="2012-09-21T00:00:00"/>
    <s v="Standard Class"/>
    <s v="TB-21520"/>
    <s v="Tracy Blumstein"/>
    <x v="0"/>
    <s v="United States"/>
    <s v="Philadelphia"/>
    <x v="9"/>
    <n v="19140"/>
    <x v="3"/>
    <s v="FUR-BO-10004834"/>
    <x v="0"/>
    <x v="0"/>
    <s v="Riverside Palais Royal Lawyers Bookcase, Royale Cherry Finish"/>
    <x v="27"/>
    <n v="7"/>
    <n v="0.5"/>
    <n v="-1665.0522000000001"/>
  </r>
  <r>
    <n v="29"/>
    <x v="14"/>
    <x v="1"/>
    <x v="14"/>
    <d v="2012-09-21T00:00:00"/>
    <s v="Standard Class"/>
    <s v="TB-21520"/>
    <s v="Tracy Blumstein"/>
    <x v="0"/>
    <s v="United States"/>
    <s v="Philadelphia"/>
    <x v="9"/>
    <n v="19140"/>
    <x v="3"/>
    <s v="OFF-BI-10000474"/>
    <x v="1"/>
    <x v="8"/>
    <s v="Avery Recycled Flexi-View Covers for Binding Systems"/>
    <x v="28"/>
    <n v="2"/>
    <n v="0.7"/>
    <n v="-7.0532000000000004"/>
  </r>
  <r>
    <n v="30"/>
    <x v="14"/>
    <x v="1"/>
    <x v="14"/>
    <d v="2012-09-21T00:00:00"/>
    <s v="Standard Class"/>
    <s v="TB-21520"/>
    <s v="Tracy Blumstein"/>
    <x v="0"/>
    <s v="United States"/>
    <s v="Philadelphia"/>
    <x v="9"/>
    <n v="19140"/>
    <x v="3"/>
    <s v="FUR-FU-10004848"/>
    <x v="0"/>
    <x v="5"/>
    <s v="Howard Miller 13-3/4&quot; Diameter Brushed Chrome Round Wall Clock"/>
    <x v="29"/>
    <n v="3"/>
    <n v="0.2"/>
    <n v="15.524999999999991"/>
  </r>
  <r>
    <n v="31"/>
    <x v="14"/>
    <x v="1"/>
    <x v="14"/>
    <d v="2012-09-21T00:00:00"/>
    <s v="Standard Class"/>
    <s v="TB-21520"/>
    <s v="Tracy Blumstein"/>
    <x v="0"/>
    <s v="United States"/>
    <s v="Philadelphia"/>
    <x v="9"/>
    <n v="19140"/>
    <x v="3"/>
    <s v="OFF-EN-10001509"/>
    <x v="1"/>
    <x v="12"/>
    <s v="Poly String Tie Envelopes"/>
    <x v="30"/>
    <n v="2"/>
    <n v="0.2"/>
    <n v="1.1015999999999997"/>
  </r>
  <r>
    <n v="32"/>
    <x v="14"/>
    <x v="1"/>
    <x v="14"/>
    <d v="2012-09-21T00:00:00"/>
    <s v="Standard Class"/>
    <s v="TB-21520"/>
    <s v="Tracy Blumstein"/>
    <x v="0"/>
    <s v="United States"/>
    <s v="Philadelphia"/>
    <x v="9"/>
    <n v="19140"/>
    <x v="3"/>
    <s v="OFF-AR-10004042"/>
    <x v="1"/>
    <x v="6"/>
    <s v="BOSTON Model 1800 Electric Pencil Sharpeners, Putty/Woodgrain"/>
    <x v="31"/>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x v="14"/>
    <x v="1"/>
    <x v="14"/>
    <d v="2012-09-21T00:00:00"/>
    <s v="Standard Class"/>
    <s v="TB-21520"/>
    <s v="Tracy Blumstein"/>
    <x v="0"/>
    <s v="United States"/>
    <s v="Philadelphia"/>
    <x v="9"/>
    <n v="19140"/>
    <x v="3"/>
    <s v="OFF-AR-10001683"/>
    <x v="1"/>
    <x v="6"/>
    <s v="Lumber Crayons"/>
    <x v="33"/>
    <n v="2"/>
    <n v="0.2"/>
    <n v="3.5460000000000007"/>
  </r>
  <r>
    <n v="35"/>
    <x v="15"/>
    <x v="3"/>
    <x v="15"/>
    <d v="2014-10-24T00:00:00"/>
    <s v="Second Class"/>
    <s v="MA-17560"/>
    <s v="Matt Abelman"/>
    <x v="2"/>
    <s v="United States"/>
    <s v="Houston"/>
    <x v="5"/>
    <n v="77095"/>
    <x v="2"/>
    <s v="OFF-PA-10000249"/>
    <x v="1"/>
    <x v="10"/>
    <s v="Staples"/>
    <x v="34"/>
    <n v="3"/>
    <n v="0.2"/>
    <n v="9.9467999999999979"/>
  </r>
  <r>
    <n v="36"/>
    <x v="16"/>
    <x v="0"/>
    <x v="16"/>
    <d v="2013-12-11T00:00:00"/>
    <s v="First Class"/>
    <s v="GH-14485"/>
    <s v="Gene Hale"/>
    <x v="1"/>
    <s v="United States"/>
    <s v="Richardson"/>
    <x v="5"/>
    <n v="75080"/>
    <x v="2"/>
    <s v="TEC-PH-10004977"/>
    <x v="2"/>
    <x v="7"/>
    <s v="GE 30524EE4"/>
    <x v="35"/>
    <n v="7"/>
    <n v="0.2"/>
    <n v="123.47369999999989"/>
  </r>
  <r>
    <n v="37"/>
    <x v="16"/>
    <x v="0"/>
    <x v="16"/>
    <d v="2013-12-11T00:00:00"/>
    <s v="First Class"/>
    <s v="GH-14485"/>
    <s v="Gene Hale"/>
    <x v="1"/>
    <s v="United States"/>
    <s v="Richardson"/>
    <x v="5"/>
    <n v="75080"/>
    <x v="2"/>
    <s v="FUR-FU-10003664"/>
    <x v="0"/>
    <x v="5"/>
    <s v="Electrix Architect's Clamp-On Swing Arm Lamp, Black"/>
    <x v="36"/>
    <n v="5"/>
    <n v="0.6"/>
    <n v="-147.96300000000002"/>
  </r>
  <r>
    <n v="38"/>
    <x v="17"/>
    <x v="1"/>
    <x v="17"/>
    <d v="2012-12-31T00:00:00"/>
    <s v="Standard Class"/>
    <s v="SN-20710"/>
    <s v="Steve Nguyen"/>
    <x v="2"/>
    <s v="United States"/>
    <s v="Houston"/>
    <x v="5"/>
    <n v="77041"/>
    <x v="2"/>
    <s v="OFF-EN-10002986"/>
    <x v="1"/>
    <x v="12"/>
    <s v="#10-4 1/8&quot; x 9 1/2&quot; Premium Diagonal Seam Envelopes"/>
    <x v="37"/>
    <n v="9"/>
    <n v="0.2"/>
    <n v="35.414999999999999"/>
  </r>
  <r>
    <n v="39"/>
    <x v="17"/>
    <x v="1"/>
    <x v="17"/>
    <d v="2012-12-31T00:00:00"/>
    <s v="Standard Class"/>
    <s v="SN-20710"/>
    <s v="Steve Nguyen"/>
    <x v="2"/>
    <s v="United States"/>
    <s v="Houston"/>
    <x v="5"/>
    <n v="77041"/>
    <x v="2"/>
    <s v="FUR-BO-10002545"/>
    <x v="0"/>
    <x v="0"/>
    <s v="Atlantic Metals Mobile 3-Shelf Bookcases, Custom Colors"/>
    <x v="38"/>
    <n v="3"/>
    <n v="0.32"/>
    <n v="-46.976400000000012"/>
  </r>
  <r>
    <n v="40"/>
    <x v="17"/>
    <x v="1"/>
    <x v="17"/>
    <d v="2012-12-31T00:00:00"/>
    <s v="Standard Class"/>
    <s v="SN-20710"/>
    <s v="Steve Nguyen"/>
    <x v="2"/>
    <s v="United States"/>
    <s v="Houston"/>
    <x v="5"/>
    <n v="77041"/>
    <x v="2"/>
    <s v="FUR-CH-10004218"/>
    <x v="0"/>
    <x v="1"/>
    <s v="Global Fabric Manager's Chair, Dark Gray"/>
    <x v="39"/>
    <n v="3"/>
    <n v="0.3"/>
    <n v="-15.146999999999991"/>
  </r>
  <r>
    <n v="41"/>
    <x v="17"/>
    <x v="1"/>
    <x v="17"/>
    <d v="2012-12-31T00:00:00"/>
    <s v="Standard Class"/>
    <s v="SN-20710"/>
    <s v="Steve Nguyen"/>
    <x v="2"/>
    <s v="United States"/>
    <s v="Houston"/>
    <x v="5"/>
    <n v="77041"/>
    <x v="2"/>
    <s v="TEC-PH-10000486"/>
    <x v="2"/>
    <x v="7"/>
    <s v="Plantronics HL10 Handset Lifter"/>
    <x v="40"/>
    <n v="4"/>
    <n v="0.2"/>
    <n v="41.756399999999957"/>
  </r>
  <r>
    <n v="42"/>
    <x v="18"/>
    <x v="3"/>
    <x v="18"/>
    <d v="2014-09-16T00:00:00"/>
    <s v="Standard Class"/>
    <s v="LC-16930"/>
    <s v="Linda Cazamias"/>
    <x v="1"/>
    <s v="United States"/>
    <s v="Naperville"/>
    <x v="10"/>
    <n v="60540"/>
    <x v="2"/>
    <s v="TEC-PH-10004093"/>
    <x v="2"/>
    <x v="7"/>
    <s v="Panasonic Kx-TS550"/>
    <x v="41"/>
    <n v="4"/>
    <n v="0.2"/>
    <n v="16.556399999999996"/>
  </r>
  <r>
    <n v="43"/>
    <x v="19"/>
    <x v="0"/>
    <x v="19"/>
    <d v="2013-07-23T00:00:00"/>
    <s v="Standard Class"/>
    <s v="RA-19885"/>
    <s v="Ruben Ausman"/>
    <x v="1"/>
    <s v="United States"/>
    <s v="Los Angeles"/>
    <x v="1"/>
    <n v="90049"/>
    <x v="1"/>
    <s v="OFF-ST-10003479"/>
    <x v="1"/>
    <x v="4"/>
    <s v="Eldon Base for stackable storage shelf, platinum"/>
    <x v="42"/>
    <n v="2"/>
    <n v="0"/>
    <n v="3.8939999999999912"/>
  </r>
  <r>
    <n v="44"/>
    <x v="20"/>
    <x v="3"/>
    <x v="20"/>
    <d v="2014-09-24T00:00:00"/>
    <s v="Standard Class"/>
    <s v="ES-14080"/>
    <s v="Erin Smith"/>
    <x v="1"/>
    <s v="United States"/>
    <s v="Melbourne"/>
    <x v="2"/>
    <n v="32935"/>
    <x v="0"/>
    <s v="OFF-ST-10003282"/>
    <x v="1"/>
    <x v="4"/>
    <s v="Advantus 10-Drawer Portable Organizer, Chrome Metal Frame, Smoke Drawers"/>
    <x v="43"/>
    <n v="2"/>
    <n v="0.2"/>
    <n v="9.5616000000000092"/>
  </r>
  <r>
    <n v="45"/>
    <x v="21"/>
    <x v="0"/>
    <x v="21"/>
    <d v="2013-03-14T00:00:00"/>
    <s v="First Class"/>
    <s v="ON-18715"/>
    <s v="Odella Nelson"/>
    <x v="1"/>
    <s v="United States"/>
    <s v="Eagan"/>
    <x v="11"/>
    <n v="55122"/>
    <x v="2"/>
    <s v="TEC-AC-10000171"/>
    <x v="2"/>
    <x v="11"/>
    <s v="Verbatim 25 GB 6x Blu-ray Single Layer Recordable Disc, 25/Pack"/>
    <x v="44"/>
    <n v="2"/>
    <n v="0"/>
    <n v="19.7714"/>
  </r>
  <r>
    <n v="46"/>
    <x v="21"/>
    <x v="0"/>
    <x v="21"/>
    <d v="2013-03-14T00:00:00"/>
    <s v="First Class"/>
    <s v="ON-18715"/>
    <s v="Odella Nelson"/>
    <x v="1"/>
    <s v="United States"/>
    <s v="Eagan"/>
    <x v="11"/>
    <n v="55122"/>
    <x v="2"/>
    <s v="OFF-BI-10003291"/>
    <x v="1"/>
    <x v="8"/>
    <s v="Wilson Jones Leather-Like Binders with DublLock Round Rings"/>
    <x v="45"/>
    <n v="2"/>
    <n v="0"/>
    <n v="8.2061999999999991"/>
  </r>
  <r>
    <n v="47"/>
    <x v="22"/>
    <x v="2"/>
    <x v="22"/>
    <d v="2011-10-25T00:00:00"/>
    <s v="Second Class"/>
    <s v="PO-18865"/>
    <s v="Patrick O'Donnell"/>
    <x v="0"/>
    <s v="United States"/>
    <s v="Westland"/>
    <x v="12"/>
    <n v="48185"/>
    <x v="2"/>
    <s v="OFF-ST-10001713"/>
    <x v="1"/>
    <x v="4"/>
    <s v="Gould Plastics 9-Pocket Panel Bin, 18-3/8w x 5-1/4d x 20-1/2h, Black"/>
    <x v="46"/>
    <n v="4"/>
    <n v="0"/>
    <n v="8.4783999999999935"/>
  </r>
  <r>
    <n v="48"/>
    <x v="23"/>
    <x v="0"/>
    <x v="23"/>
    <d v="2013-06-26T00:00:00"/>
    <s v="Standard Class"/>
    <s v="LH-16900"/>
    <s v="Lena Hernandez"/>
    <x v="0"/>
    <s v="United States"/>
    <s v="Dover"/>
    <x v="13"/>
    <n v="19901"/>
    <x v="3"/>
    <s v="TEC-AC-10002167"/>
    <x v="2"/>
    <x v="11"/>
    <s v="Imation 8gb Micro Traveldrive Usb 2.0 Flash Drive"/>
    <x v="47"/>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x v="24"/>
    <x v="1"/>
    <x v="24"/>
    <d v="2012-04-22T00:00:00"/>
    <s v="Standard Class"/>
    <s v="DP-13000"/>
    <s v="Darren Powers"/>
    <x v="0"/>
    <s v="United States"/>
    <s v="New Albany"/>
    <x v="14"/>
    <n v="47150"/>
    <x v="2"/>
    <s v="OFF-BI-10004410"/>
    <x v="1"/>
    <x v="8"/>
    <s v="C-Line Peel &amp; Stick Add-On Filing Pockets, 8-3/4 x 5-1/8, 10/Pack"/>
    <x v="49"/>
    <n v="6"/>
    <n v="0"/>
    <n v="17.9634"/>
  </r>
  <r>
    <n v="51"/>
    <x v="24"/>
    <x v="1"/>
    <x v="24"/>
    <d v="2012-04-22T00:00:00"/>
    <s v="Standard Class"/>
    <s v="DP-13000"/>
    <s v="Darren Powers"/>
    <x v="0"/>
    <s v="United States"/>
    <s v="New Albany"/>
    <x v="14"/>
    <n v="47150"/>
    <x v="2"/>
    <s v="OFF-LA-10002762"/>
    <x v="1"/>
    <x v="2"/>
    <s v="Avery 485"/>
    <x v="50"/>
    <n v="6"/>
    <n v="0"/>
    <n v="35.334599999999995"/>
  </r>
  <r>
    <n v="52"/>
    <x v="24"/>
    <x v="1"/>
    <x v="24"/>
    <d v="2012-04-22T00:00:00"/>
    <s v="Standard Class"/>
    <s v="DP-13000"/>
    <s v="Darren Powers"/>
    <x v="0"/>
    <s v="United States"/>
    <s v="New Albany"/>
    <x v="14"/>
    <n v="47150"/>
    <x v="2"/>
    <s v="FUR-FU-10001706"/>
    <x v="0"/>
    <x v="5"/>
    <s v="Longer-Life Soft White Bulbs"/>
    <x v="51"/>
    <n v="2"/>
    <n v="0"/>
    <n v="2.9567999999999999"/>
  </r>
  <r>
    <n v="53"/>
    <x v="24"/>
    <x v="1"/>
    <x v="24"/>
    <d v="2012-04-22T00:00:00"/>
    <s v="Standard Class"/>
    <s v="DP-13000"/>
    <s v="Darren Powers"/>
    <x v="0"/>
    <s v="United States"/>
    <s v="New Albany"/>
    <x v="14"/>
    <n v="47150"/>
    <x v="2"/>
    <s v="FUR-CH-10003061"/>
    <x v="0"/>
    <x v="1"/>
    <s v="Global Leather Task Chair, Black"/>
    <x v="52"/>
    <n v="1"/>
    <n v="0"/>
    <n v="17.098099999999988"/>
  </r>
  <r>
    <n v="54"/>
    <x v="25"/>
    <x v="0"/>
    <x v="25"/>
    <d v="2013-12-18T00:00:00"/>
    <s v="Standard Class"/>
    <s v="JM-15265"/>
    <s v="Janet Molinari"/>
    <x v="1"/>
    <s v="United States"/>
    <s v="New York City"/>
    <x v="15"/>
    <n v="10024"/>
    <x v="3"/>
    <s v="OFF-FA-10000304"/>
    <x v="1"/>
    <x v="13"/>
    <s v="Advantus Push Pins"/>
    <x v="53"/>
    <n v="7"/>
    <n v="0"/>
    <n v="6.2566000000000006"/>
  </r>
  <r>
    <n v="55"/>
    <x v="25"/>
    <x v="0"/>
    <x v="25"/>
    <d v="2013-12-18T00:00:00"/>
    <s v="Standard Class"/>
    <s v="JM-15265"/>
    <s v="Janet Molinari"/>
    <x v="1"/>
    <s v="United States"/>
    <s v="New York City"/>
    <x v="15"/>
    <n v="10024"/>
    <x v="3"/>
    <s v="TEC-PH-10002447"/>
    <x v="2"/>
    <x v="7"/>
    <s v="AT&amp;T CL83451 4-Handset Telephone"/>
    <x v="54"/>
    <n v="5"/>
    <n v="0"/>
    <n v="298.68549999999999"/>
  </r>
  <r>
    <n v="56"/>
    <x v="26"/>
    <x v="0"/>
    <x v="26"/>
    <d v="2013-06-19T00:00:00"/>
    <s v="First Class"/>
    <s v="TB-21055"/>
    <s v="Ted Butterfield"/>
    <x v="0"/>
    <s v="United States"/>
    <s v="Troy"/>
    <x v="15"/>
    <n v="12180"/>
    <x v="3"/>
    <s v="OFF-ST-10000604"/>
    <x v="1"/>
    <x v="4"/>
    <s v="Home/Office Personal File Carts"/>
    <x v="55"/>
    <n v="6"/>
    <n v="0"/>
    <n v="52.139999999999986"/>
  </r>
  <r>
    <n v="57"/>
    <x v="26"/>
    <x v="0"/>
    <x v="26"/>
    <d v="2013-06-19T00:00:00"/>
    <s v="First Class"/>
    <s v="TB-21055"/>
    <s v="Ted Butterfield"/>
    <x v="0"/>
    <s v="United States"/>
    <s v="Troy"/>
    <x v="15"/>
    <n v="12180"/>
    <x v="3"/>
    <s v="OFF-PA-10001569"/>
    <x v="1"/>
    <x v="10"/>
    <s v="Xerox 232"/>
    <x v="56"/>
    <n v="5"/>
    <n v="0"/>
    <n v="15.552000000000001"/>
  </r>
  <r>
    <n v="58"/>
    <x v="26"/>
    <x v="0"/>
    <x v="26"/>
    <d v="2013-06-19T00:00:00"/>
    <s v="First Class"/>
    <s v="TB-21055"/>
    <s v="Ted Butterfield"/>
    <x v="0"/>
    <s v="United States"/>
    <s v="Troy"/>
    <x v="15"/>
    <n v="12180"/>
    <x v="3"/>
    <s v="FUR-CH-10003968"/>
    <x v="0"/>
    <x v="1"/>
    <s v="Novimex Turbo Task Chair"/>
    <x v="57"/>
    <n v="5"/>
    <n v="0.1"/>
    <n v="7.0980000000000061"/>
  </r>
  <r>
    <n v="59"/>
    <x v="26"/>
    <x v="0"/>
    <x v="26"/>
    <d v="2013-06-19T00:00:00"/>
    <s v="First Class"/>
    <s v="TB-21055"/>
    <s v="Ted Butterfield"/>
    <x v="0"/>
    <s v="United States"/>
    <s v="Troy"/>
    <x v="15"/>
    <n v="12180"/>
    <x v="3"/>
    <s v="OFF-PA-10000587"/>
    <x v="1"/>
    <x v="10"/>
    <s v="Array Parchment Paper, Assorted Colors"/>
    <x v="58"/>
    <n v="2"/>
    <n v="0"/>
    <n v="6.9888000000000003"/>
  </r>
  <r>
    <n v="60"/>
    <x v="26"/>
    <x v="0"/>
    <x v="26"/>
    <d v="2013-06-19T00:00:00"/>
    <s v="First Class"/>
    <s v="TB-21055"/>
    <s v="Ted Butterfield"/>
    <x v="0"/>
    <s v="United States"/>
    <s v="Troy"/>
    <x v="15"/>
    <n v="12180"/>
    <x v="3"/>
    <s v="TEC-AC-10002167"/>
    <x v="2"/>
    <x v="11"/>
    <s v="Imation 8gb Micro Traveldrive Usb 2.0 Flash Drive"/>
    <x v="59"/>
    <n v="2"/>
    <n v="0"/>
    <n v="3.3000000000000007"/>
  </r>
  <r>
    <n v="61"/>
    <x v="26"/>
    <x v="0"/>
    <x v="26"/>
    <d v="2013-06-19T00:00:00"/>
    <s v="First Class"/>
    <s v="TB-21055"/>
    <s v="Ted Butterfield"/>
    <x v="0"/>
    <s v="United States"/>
    <s v="Troy"/>
    <x v="15"/>
    <n v="12180"/>
    <x v="3"/>
    <s v="OFF-BI-10001460"/>
    <x v="1"/>
    <x v="8"/>
    <s v="Plastic Binding Combs"/>
    <x v="60"/>
    <n v="4"/>
    <n v="0.2"/>
    <n v="16.361999999999998"/>
  </r>
  <r>
    <n v="62"/>
    <x v="26"/>
    <x v="0"/>
    <x v="26"/>
    <d v="2013-06-19T00:00:00"/>
    <s v="First Class"/>
    <s v="TB-21055"/>
    <s v="Ted Butterfield"/>
    <x v="0"/>
    <s v="United States"/>
    <s v="Troy"/>
    <x v="15"/>
    <n v="12180"/>
    <x v="3"/>
    <s v="OFF-AR-10001868"/>
    <x v="1"/>
    <x v="6"/>
    <s v="Prang Dustless Chalk Sticks"/>
    <x v="61"/>
    <n v="1"/>
    <n v="0"/>
    <n v="0.84"/>
  </r>
  <r>
    <n v="63"/>
    <x v="27"/>
    <x v="1"/>
    <x v="27"/>
    <d v="2012-11-30T00:00:00"/>
    <s v="Standard Class"/>
    <s v="KM-16720"/>
    <s v="Kunst Miller"/>
    <x v="0"/>
    <s v="United States"/>
    <s v="Los Angeles"/>
    <x v="1"/>
    <n v="90004"/>
    <x v="1"/>
    <s v="TEC-AC-10004633"/>
    <x v="2"/>
    <x v="11"/>
    <s v="Verbatim 25 GB 6x Blu-ray Single Layer Recordable Disc, 3/Pack"/>
    <x v="62"/>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x v="27"/>
    <x v="1"/>
    <x v="27"/>
    <d v="2012-11-30T00:00:00"/>
    <s v="Standard Class"/>
    <s v="KM-16720"/>
    <s v="Kunst Miller"/>
    <x v="0"/>
    <s v="United States"/>
    <s v="Los Angeles"/>
    <x v="1"/>
    <n v="90004"/>
    <x v="1"/>
    <s v="OFF-PA-10003892"/>
    <x v="1"/>
    <x v="10"/>
    <s v="Xerox 1943"/>
    <x v="64"/>
    <n v="3"/>
    <n v="0"/>
    <n v="68.963099999999997"/>
  </r>
  <r>
    <n v="66"/>
    <x v="27"/>
    <x v="1"/>
    <x v="27"/>
    <d v="2012-11-30T00:00:00"/>
    <s v="Standard Class"/>
    <s v="KM-16720"/>
    <s v="Kunst Miller"/>
    <x v="0"/>
    <s v="United States"/>
    <s v="Los Angeles"/>
    <x v="1"/>
    <n v="90004"/>
    <x v="1"/>
    <s v="FUR-FU-10000397"/>
    <x v="0"/>
    <x v="5"/>
    <s v="Luxo Economy Swing Arm Lamp"/>
    <x v="65"/>
    <n v="4"/>
    <n v="0"/>
    <n v="22.332800000000006"/>
  </r>
  <r>
    <n v="67"/>
    <x v="28"/>
    <x v="1"/>
    <x v="28"/>
    <d v="2012-05-05T00:00:00"/>
    <s v="Standard Class"/>
    <s v="PS-18970"/>
    <s v="Paul Stevenson"/>
    <x v="2"/>
    <s v="United States"/>
    <s v="Chicago"/>
    <x v="10"/>
    <n v="60610"/>
    <x v="2"/>
    <s v="FUR-CH-10001146"/>
    <x v="0"/>
    <x v="1"/>
    <s v="Global Value Mid-Back Manager's Chair, Gray"/>
    <x v="66"/>
    <n v="5"/>
    <n v="0.3"/>
    <n v="-15.222500000000011"/>
  </r>
  <r>
    <n v="68"/>
    <x v="29"/>
    <x v="2"/>
    <x v="29"/>
    <d v="2011-12-10T00:00:00"/>
    <s v="Standard Class"/>
    <s v="BS-11590"/>
    <s v="Brendan Sweed"/>
    <x v="1"/>
    <s v="United States"/>
    <s v="Gilbert"/>
    <x v="16"/>
    <n v="85234"/>
    <x v="1"/>
    <s v="OFF-AR-10002671"/>
    <x v="1"/>
    <x v="6"/>
    <s v="Hunt BOSTON Model 1606 High-Volume Electric Pencil Sharpener, Beige"/>
    <x v="67"/>
    <n v="8"/>
    <n v="0.2"/>
    <n v="111.30239999999998"/>
  </r>
  <r>
    <n v="69"/>
    <x v="29"/>
    <x v="2"/>
    <x v="29"/>
    <d v="2011-12-10T00:00:00"/>
    <s v="Standard Class"/>
    <s v="BS-11590"/>
    <s v="Brendan Sweed"/>
    <x v="1"/>
    <s v="United States"/>
    <s v="Gilbert"/>
    <x v="16"/>
    <n v="85234"/>
    <x v="1"/>
    <s v="TEC-PH-10002726"/>
    <x v="2"/>
    <x v="7"/>
    <s v="netTALK DUO VoIP Telephone Service"/>
    <x v="68"/>
    <n v="4"/>
    <n v="0.2"/>
    <n v="62.988"/>
  </r>
  <r>
    <n v="70"/>
    <x v="30"/>
    <x v="0"/>
    <x v="30"/>
    <d v="2013-06-07T00:00:00"/>
    <s v="First Class"/>
    <s v="KD-16270"/>
    <s v="Karen Daniels"/>
    <x v="0"/>
    <s v="United States"/>
    <s v="Springfield"/>
    <x v="17"/>
    <n v="22153"/>
    <x v="0"/>
    <s v="OFF-PA-10000482"/>
    <x v="1"/>
    <x v="10"/>
    <s v="Snap-A-Way Black Print Carbonless Ruled Speed Letter, Triplicate"/>
    <x v="69"/>
    <n v="2"/>
    <n v="0"/>
    <n v="35.663599999999995"/>
  </r>
  <r>
    <n v="71"/>
    <x v="31"/>
    <x v="0"/>
    <x v="31"/>
    <d v="2013-09-24T00:00:00"/>
    <s v="Standard Class"/>
    <s v="HM-14980"/>
    <s v="Henry MacAllister"/>
    <x v="0"/>
    <s v="United States"/>
    <s v="New York City"/>
    <x v="15"/>
    <n v="10009"/>
    <x v="3"/>
    <s v="OFF-BI-10004654"/>
    <x v="1"/>
    <x v="8"/>
    <s v="Avery Binding System Hidden Tab Executive Style Index Sets"/>
    <x v="70"/>
    <n v="1"/>
    <n v="0.2"/>
    <n v="1.7309999999999999"/>
  </r>
  <r>
    <n v="72"/>
    <x v="32"/>
    <x v="3"/>
    <x v="32"/>
    <d v="2014-09-18T00:00:00"/>
    <s v="Second Class"/>
    <s v="TB-21520"/>
    <s v="Tracy Blumstein"/>
    <x v="0"/>
    <s v="United States"/>
    <s v="Jackson"/>
    <x v="12"/>
    <n v="49201"/>
    <x v="2"/>
    <s v="OFF-PA-10004675"/>
    <x v="1"/>
    <x v="10"/>
    <s v="Telephone Message Books with Fax/Mobile Section, 5 1/2&quot; x 3 3/16&quot;"/>
    <x v="71"/>
    <n v="3"/>
    <n v="0"/>
    <n v="8.7629999999999999"/>
  </r>
  <r>
    <n v="73"/>
    <x v="33"/>
    <x v="1"/>
    <x v="33"/>
    <d v="2012-05-02T00:00:00"/>
    <s v="Standard Class"/>
    <s v="JE-15745"/>
    <s v="Joel Eaton"/>
    <x v="0"/>
    <s v="United States"/>
    <s v="Memphis"/>
    <x v="18"/>
    <n v="38109"/>
    <x v="0"/>
    <s v="FUR-CH-10000513"/>
    <x v="0"/>
    <x v="1"/>
    <s v="High-Back Leather Manager's Chair"/>
    <x v="72"/>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x v="33"/>
    <x v="1"/>
    <x v="33"/>
    <d v="2012-05-02T00:00:00"/>
    <s v="Standard Class"/>
    <s v="JE-15745"/>
    <s v="Joel Eaton"/>
    <x v="0"/>
    <s v="United States"/>
    <s v="Memphis"/>
    <x v="18"/>
    <n v="38109"/>
    <x v="0"/>
    <s v="OFF-ST-10004123"/>
    <x v="1"/>
    <x v="4"/>
    <s v="Safco Industrial Wire Shelving System"/>
    <x v="74"/>
    <n v="1"/>
    <n v="0.2"/>
    <n v="-18.196000000000002"/>
  </r>
  <r>
    <n v="76"/>
    <x v="34"/>
    <x v="3"/>
    <x v="34"/>
    <d v="2014-12-12T00:00:00"/>
    <s v="First Class"/>
    <s v="KB-16600"/>
    <s v="Ken Brennan"/>
    <x v="1"/>
    <s v="United States"/>
    <s v="Houston"/>
    <x v="5"/>
    <n v="77041"/>
    <x v="2"/>
    <s v="OFF-BI-10004182"/>
    <x v="1"/>
    <x v="8"/>
    <s v="Economy Binders"/>
    <x v="75"/>
    <n v="3"/>
    <n v="0.8"/>
    <n v="-1.9344000000000006"/>
  </r>
  <r>
    <n v="77"/>
    <x v="34"/>
    <x v="3"/>
    <x v="34"/>
    <d v="2014-12-12T00:00:00"/>
    <s v="First Class"/>
    <s v="KB-16600"/>
    <s v="Ken Brennan"/>
    <x v="1"/>
    <s v="United States"/>
    <s v="Houston"/>
    <x v="5"/>
    <n v="77041"/>
    <x v="2"/>
    <s v="FUR-FU-10000260"/>
    <x v="0"/>
    <x v="5"/>
    <s v="6&quot; Cubicle Wall Clock, Black"/>
    <x v="76"/>
    <n v="3"/>
    <n v="0.6"/>
    <n v="-5.8248000000000015"/>
  </r>
  <r>
    <n v="78"/>
    <x v="34"/>
    <x v="3"/>
    <x v="34"/>
    <d v="2014-12-12T00:00:00"/>
    <s v="First Class"/>
    <s v="KB-16600"/>
    <s v="Ken Brennan"/>
    <x v="1"/>
    <s v="United States"/>
    <s v="Houston"/>
    <x v="5"/>
    <n v="77041"/>
    <x v="2"/>
    <s v="OFF-ST-10000615"/>
    <x v="1"/>
    <x v="4"/>
    <s v="SimpliFile Personal File, Black Granite, 15w x 6-15/16d x 11-1/4h"/>
    <x v="77"/>
    <n v="3"/>
    <n v="0.2"/>
    <n v="2.724000000000002"/>
  </r>
  <r>
    <n v="79"/>
    <x v="35"/>
    <x v="2"/>
    <x v="35"/>
    <d v="2011-12-01T00:00:00"/>
    <s v="Second Class"/>
    <s v="JE-15745"/>
    <s v="Joel Eaton"/>
    <x v="0"/>
    <s v="United States"/>
    <s v="Houston"/>
    <x v="5"/>
    <n v="77070"/>
    <x v="2"/>
    <s v="FUR-FU-10003194"/>
    <x v="0"/>
    <x v="5"/>
    <s v="Eldon Expressions Desk Accessory, Wood Pencil Holder, Oak"/>
    <x v="78"/>
    <n v="5"/>
    <n v="0.6"/>
    <n v="-14.475000000000001"/>
  </r>
  <r>
    <n v="80"/>
    <x v="36"/>
    <x v="0"/>
    <x v="1"/>
    <d v="2013-06-16T00:00:00"/>
    <s v="First Class"/>
    <s v="SC-20770"/>
    <s v="Stewart Carmichael"/>
    <x v="1"/>
    <s v="United States"/>
    <s v="Decatur"/>
    <x v="19"/>
    <n v="35601"/>
    <x v="0"/>
    <s v="OFF-AP-10002118"/>
    <x v="1"/>
    <x v="9"/>
    <s v="1.7 Cubic Foot Compact &quot;Cube&quot; Office Refrigerators"/>
    <x v="79"/>
    <n v="1"/>
    <n v="0"/>
    <n v="56.20320000000001"/>
  </r>
  <r>
    <n v="81"/>
    <x v="36"/>
    <x v="0"/>
    <x v="1"/>
    <d v="2013-06-16T00:00:00"/>
    <s v="First Class"/>
    <s v="SC-20770"/>
    <s v="Stewart Carmichael"/>
    <x v="1"/>
    <s v="United States"/>
    <s v="Decatur"/>
    <x v="19"/>
    <n v="35601"/>
    <x v="0"/>
    <s v="OFF-BI-10002309"/>
    <x v="1"/>
    <x v="8"/>
    <s v="Avery Heavy-Duty EZD  Binder With Locking Rings"/>
    <x v="80"/>
    <n v="3"/>
    <n v="0"/>
    <n v="8.0351999999999997"/>
  </r>
  <r>
    <n v="82"/>
    <x v="37"/>
    <x v="2"/>
    <x v="36"/>
    <d v="2011-10-16T00:00:00"/>
    <s v="Standard Class"/>
    <s v="DN-13690"/>
    <s v="Duane Noonan"/>
    <x v="0"/>
    <s v="United States"/>
    <s v="San Francisco"/>
    <x v="1"/>
    <n v="94122"/>
    <x v="1"/>
    <s v="OFF-AR-10002053"/>
    <x v="1"/>
    <x v="6"/>
    <s v="Premium Writing Pencils, Soft, #2 by Central Association for the Blind"/>
    <x v="81"/>
    <n v="5"/>
    <n v="0"/>
    <n v="4.1720000000000006"/>
  </r>
  <r>
    <n v="83"/>
    <x v="37"/>
    <x v="2"/>
    <x v="36"/>
    <d v="2011-10-16T00:00:00"/>
    <s v="Standard Class"/>
    <s v="DN-13690"/>
    <s v="Duane Noonan"/>
    <x v="0"/>
    <s v="United States"/>
    <s v="San Francisco"/>
    <x v="1"/>
    <n v="94122"/>
    <x v="1"/>
    <s v="OFF-ST-10002370"/>
    <x v="1"/>
    <x v="4"/>
    <s v="Sortfiler Multipurpose Personal File Organizer, Black"/>
    <x v="82"/>
    <n v="1"/>
    <n v="0"/>
    <n v="6.2030999999999992"/>
  </r>
  <r>
    <n v="84"/>
    <x v="38"/>
    <x v="1"/>
    <x v="37"/>
    <d v="2012-09-08T00:00:00"/>
    <s v="Standard Class"/>
    <s v="JC-16105"/>
    <s v="Julie Creighton"/>
    <x v="1"/>
    <s v="United States"/>
    <s v="Durham"/>
    <x v="3"/>
    <n v="27707"/>
    <x v="0"/>
    <s v="OFF-EN-10000927"/>
    <x v="1"/>
    <x v="12"/>
    <s v="Jet-Pak Recycled Peel 'N' Seal Padded Mailers"/>
    <x v="83"/>
    <n v="7"/>
    <n v="0.2"/>
    <n v="62.807499999999976"/>
  </r>
  <r>
    <n v="85"/>
    <x v="39"/>
    <x v="3"/>
    <x v="38"/>
    <d v="2014-11-17T00:00:00"/>
    <s v="First Class"/>
    <s v="CS-12400"/>
    <s v="Christopher Schild"/>
    <x v="2"/>
    <s v="United States"/>
    <s v="Chicago"/>
    <x v="10"/>
    <n v="60623"/>
    <x v="2"/>
    <s v="OFF-ST-10003656"/>
    <x v="1"/>
    <x v="4"/>
    <s v="Safco Industrial Wire Shelving"/>
    <x v="84"/>
    <n v="3"/>
    <n v="0.2"/>
    <n v="-48.954900000000002"/>
  </r>
  <r>
    <n v="86"/>
    <x v="40"/>
    <x v="3"/>
    <x v="39"/>
    <d v="2014-05-31T00:00:00"/>
    <s v="Second Class"/>
    <s v="PO-18865"/>
    <s v="Patrick O'Donnell"/>
    <x v="0"/>
    <s v="United States"/>
    <s v="Columbia"/>
    <x v="20"/>
    <n v="29203"/>
    <x v="0"/>
    <s v="FUR-CH-10000863"/>
    <x v="0"/>
    <x v="1"/>
    <s v="Novimex Swivel Fabric Task Chair"/>
    <x v="85"/>
    <n v="2"/>
    <n v="0"/>
    <n v="33.215599999999995"/>
  </r>
  <r>
    <n v="87"/>
    <x v="41"/>
    <x v="3"/>
    <x v="40"/>
    <d v="2014-11-03T00:00:00"/>
    <s v="Standard Class"/>
    <s v="PG-18895"/>
    <s v="Paul Gonzalez"/>
    <x v="0"/>
    <s v="United States"/>
    <s v="Rochester"/>
    <x v="11"/>
    <n v="55901"/>
    <x v="2"/>
    <s v="TEC-AC-10001998"/>
    <x v="2"/>
    <x v="11"/>
    <s v="Logitech LS21 Speaker System - PC Multimedia - 2.1-CH - Wired"/>
    <x v="86"/>
    <n v="1"/>
    <n v="0"/>
    <n v="6.796599999999998"/>
  </r>
  <r>
    <n v="88"/>
    <x v="41"/>
    <x v="3"/>
    <x v="40"/>
    <d v="2014-11-03T00:00:00"/>
    <s v="Standard Class"/>
    <s v="PG-18895"/>
    <s v="Paul Gonzalez"/>
    <x v="0"/>
    <s v="United States"/>
    <s v="Rochester"/>
    <x v="11"/>
    <n v="55901"/>
    <x v="2"/>
    <s v="OFF-LA-10000134"/>
    <x v="1"/>
    <x v="2"/>
    <s v="Avery 511"/>
    <x v="51"/>
    <n v="2"/>
    <n v="0"/>
    <n v="2.9567999999999999"/>
  </r>
  <r>
    <n v="89"/>
    <x v="42"/>
    <x v="0"/>
    <x v="41"/>
    <d v="2013-04-11T00:00:00"/>
    <s v="Second Class"/>
    <s v="GM-14455"/>
    <s v="Gary Mitchum"/>
    <x v="2"/>
    <s v="United States"/>
    <s v="Houston"/>
    <x v="5"/>
    <n v="77095"/>
    <x v="2"/>
    <s v="OFF-ST-10003442"/>
    <x v="1"/>
    <x v="4"/>
    <s v="Eldon Portable Mobile Manager"/>
    <x v="87"/>
    <n v="7"/>
    <n v="0.2"/>
    <n v="13.857199999999999"/>
  </r>
  <r>
    <n v="90"/>
    <x v="43"/>
    <x v="0"/>
    <x v="42"/>
    <d v="2013-09-23T00:00:00"/>
    <s v="Standard Class"/>
    <s v="JS-15685"/>
    <s v="Jim Sink"/>
    <x v="1"/>
    <s v="United States"/>
    <s v="Los Angeles"/>
    <x v="1"/>
    <n v="90036"/>
    <x v="1"/>
    <s v="OFF-AR-10004930"/>
    <x v="1"/>
    <x v="6"/>
    <s v="Turquoise Lead Holder with Pocket Clip"/>
    <x v="88"/>
    <n v="3"/>
    <n v="0"/>
    <n v="6.6329999999999982"/>
  </r>
  <r>
    <n v="91"/>
    <x v="43"/>
    <x v="0"/>
    <x v="42"/>
    <d v="2013-09-23T00:00:00"/>
    <s v="Standard Class"/>
    <s v="JS-15685"/>
    <s v="Jim Sink"/>
    <x v="1"/>
    <s v="United States"/>
    <s v="Los Angeles"/>
    <x v="1"/>
    <n v="90036"/>
    <x v="1"/>
    <s v="TEC-PH-10004093"/>
    <x v="2"/>
    <x v="7"/>
    <s v="Panasonic Kx-TS550"/>
    <x v="89"/>
    <n v="2"/>
    <n v="0.2"/>
    <n v="8.2781999999999982"/>
  </r>
  <r>
    <n v="92"/>
    <x v="43"/>
    <x v="0"/>
    <x v="42"/>
    <d v="2013-09-23T00:00:00"/>
    <s v="Standard Class"/>
    <s v="JS-15685"/>
    <s v="Jim Sink"/>
    <x v="1"/>
    <s v="United States"/>
    <s v="Los Angeles"/>
    <x v="1"/>
    <n v="90036"/>
    <x v="1"/>
    <s v="OFF-PA-10000304"/>
    <x v="1"/>
    <x v="10"/>
    <s v="Xerox 1995"/>
    <x v="90"/>
    <n v="1"/>
    <n v="0"/>
    <n v="3.1104000000000003"/>
  </r>
  <r>
    <n v="93"/>
    <x v="44"/>
    <x v="1"/>
    <x v="43"/>
    <d v="2012-02-05T00:00:00"/>
    <s v="Second Class"/>
    <s v="KB-16315"/>
    <s v="Karl Braun"/>
    <x v="0"/>
    <s v="United States"/>
    <s v="Minneapolis"/>
    <x v="11"/>
    <n v="55407"/>
    <x v="2"/>
    <s v="OFF-PA-10003177"/>
    <x v="1"/>
    <x v="10"/>
    <s v="Xerox 1999"/>
    <x v="91"/>
    <n v="2"/>
    <n v="0"/>
    <n v="6.2208000000000006"/>
  </r>
  <r>
    <n v="94"/>
    <x v="44"/>
    <x v="1"/>
    <x v="43"/>
    <d v="2012-02-05T00:00:00"/>
    <s v="Second Class"/>
    <s v="KB-16315"/>
    <s v="Karl Braun"/>
    <x v="0"/>
    <s v="United States"/>
    <s v="Minneapolis"/>
    <x v="11"/>
    <n v="55407"/>
    <x v="2"/>
    <s v="FUR-FU-10003799"/>
    <x v="0"/>
    <x v="5"/>
    <s v="Seth Thomas 13 1/2&quot; Wall Clock"/>
    <x v="92"/>
    <n v="3"/>
    <n v="0"/>
    <n v="16.535399999999996"/>
  </r>
  <r>
    <n v="95"/>
    <x v="44"/>
    <x v="1"/>
    <x v="43"/>
    <d v="2012-02-05T00:00:00"/>
    <s v="Second Class"/>
    <s v="KB-16315"/>
    <s v="Karl Braun"/>
    <x v="0"/>
    <s v="United States"/>
    <s v="Minneapolis"/>
    <x v="11"/>
    <n v="55407"/>
    <x v="2"/>
    <s v="OFF-BI-10002852"/>
    <x v="1"/>
    <x v="8"/>
    <s v="Ibico Standard Transparent Covers"/>
    <x v="93"/>
    <n v="2"/>
    <n v="0"/>
    <n v="16.150400000000001"/>
  </r>
  <r>
    <n v="96"/>
    <x v="45"/>
    <x v="3"/>
    <x v="44"/>
    <d v="2014-11-13T00:00:00"/>
    <s v="Standard Class"/>
    <s v="RB-19705"/>
    <s v="Roger Barcio"/>
    <x v="2"/>
    <s v="United States"/>
    <s v="Portland"/>
    <x v="21"/>
    <n v="97206"/>
    <x v="1"/>
    <s v="OFF-BI-10004738"/>
    <x v="1"/>
    <x v="8"/>
    <s v="Flexible Leather- Look Classic Collection Ring Binder"/>
    <x v="94"/>
    <n v="1"/>
    <n v="0.7"/>
    <n v="-3.7880000000000003"/>
  </r>
  <r>
    <n v="97"/>
    <x v="46"/>
    <x v="3"/>
    <x v="45"/>
    <d v="2014-11-12T00:00:00"/>
    <s v="Second Class"/>
    <s v="PN-18775"/>
    <s v="Parhena Norris"/>
    <x v="2"/>
    <s v="United States"/>
    <s v="New York City"/>
    <x v="15"/>
    <n v="10009"/>
    <x v="3"/>
    <s v="FUR-FU-10000629"/>
    <x v="0"/>
    <x v="5"/>
    <s v="9-3/4 Diameter Round Wall Clock"/>
    <x v="95"/>
    <n v="7"/>
    <n v="0"/>
    <n v="40.5426"/>
  </r>
  <r>
    <n v="98"/>
    <x v="47"/>
    <x v="3"/>
    <x v="46"/>
    <d v="2014-06-21T00:00:00"/>
    <s v="First Class"/>
    <s v="KD-16345"/>
    <s v="Katherine Ducich"/>
    <x v="0"/>
    <s v="United States"/>
    <s v="San Francisco"/>
    <x v="1"/>
    <n v="94122"/>
    <x v="1"/>
    <s v="OFF-BI-10001721"/>
    <x v="1"/>
    <x v="8"/>
    <s v="Trimflex Flexible Post Binders"/>
    <x v="96"/>
    <n v="3"/>
    <n v="0.2"/>
    <n v="17.959199999999999"/>
  </r>
  <r>
    <n v="99"/>
    <x v="48"/>
    <x v="0"/>
    <x v="47"/>
    <d v="2013-09-12T00:00:00"/>
    <s v="Standard Class"/>
    <s v="ER-13855"/>
    <s v="Elpida Rittenbach"/>
    <x v="1"/>
    <s v="United States"/>
    <s v="Saint Paul"/>
    <x v="11"/>
    <n v="55106"/>
    <x v="2"/>
    <s v="OFF-AP-10000358"/>
    <x v="1"/>
    <x v="9"/>
    <s v="Fellowes Basic Home/Office Series Surge Protectors"/>
    <x v="42"/>
    <n v="6"/>
    <n v="0"/>
    <n v="22.585199999999993"/>
  </r>
  <r>
    <n v="100"/>
    <x v="49"/>
    <x v="0"/>
    <x v="48"/>
    <d v="2013-09-03T00:00:00"/>
    <s v="Standard Class"/>
    <s v="RB-19465"/>
    <s v="Rick Bensley"/>
    <x v="2"/>
    <s v="United States"/>
    <s v="Chicago"/>
    <x v="10"/>
    <n v="60610"/>
    <x v="2"/>
    <s v="OFF-PA-10003256"/>
    <x v="1"/>
    <x v="10"/>
    <s v="Avery Personal Creations Heavyweight Cards"/>
    <x v="97"/>
    <n v="7"/>
    <n v="0.2"/>
    <n v="22.618399999999994"/>
  </r>
  <r>
    <n v="101"/>
    <x v="49"/>
    <x v="0"/>
    <x v="48"/>
    <d v="2013-09-03T00:00:00"/>
    <s v="Standard Class"/>
    <s v="RB-19465"/>
    <s v="Rick Bensley"/>
    <x v="2"/>
    <s v="United States"/>
    <s v="Chicago"/>
    <x v="10"/>
    <n v="60610"/>
    <x v="2"/>
    <s v="TEC-AC-10001767"/>
    <x v="2"/>
    <x v="11"/>
    <s v="SanDisk Ultra 64 GB MicroSDHC Class 10 Memory Card"/>
    <x v="98"/>
    <n v="3"/>
    <n v="0.2"/>
    <n v="-10.797300000000011"/>
  </r>
  <r>
    <n v="102"/>
    <x v="49"/>
    <x v="0"/>
    <x v="48"/>
    <d v="2013-09-03T00:00:00"/>
    <s v="Standard Class"/>
    <s v="RB-19465"/>
    <s v="Rick Bensley"/>
    <x v="2"/>
    <s v="United States"/>
    <s v="Chicago"/>
    <x v="10"/>
    <n v="60610"/>
    <x v="2"/>
    <s v="OFF-BI-10002609"/>
    <x v="1"/>
    <x v="8"/>
    <s v="Avery Hidden Tab Dividers for Binding Systems"/>
    <x v="99"/>
    <n v="3"/>
    <n v="0.8"/>
    <n v="-3.0396000000000001"/>
  </r>
  <r>
    <n v="103"/>
    <x v="50"/>
    <x v="0"/>
    <x v="49"/>
    <d v="2013-12-05T00:00:00"/>
    <s v="Second Class"/>
    <s v="GZ-14470"/>
    <s v="Gary Zandusky"/>
    <x v="0"/>
    <s v="United States"/>
    <s v="Rochester"/>
    <x v="11"/>
    <n v="55901"/>
    <x v="2"/>
    <s v="OFF-PA-10004040"/>
    <x v="1"/>
    <x v="10"/>
    <s v="Universal Premium White Copier/Laser Paper (20Lb. and 87 Bright)"/>
    <x v="100"/>
    <n v="4"/>
    <n v="0"/>
    <n v="11.720800000000001"/>
  </r>
  <r>
    <n v="104"/>
    <x v="51"/>
    <x v="1"/>
    <x v="50"/>
    <d v="2012-11-17T00:00:00"/>
    <s v="Standard Class"/>
    <s v="LC-16870"/>
    <s v="Lena Cacioppo"/>
    <x v="0"/>
    <s v="United States"/>
    <s v="Aurora"/>
    <x v="22"/>
    <n v="80013"/>
    <x v="1"/>
    <s v="TEC-AC-10001552"/>
    <x v="2"/>
    <x v="11"/>
    <s v="Logitech K350 2.4Ghz Wireless Keyboard"/>
    <x v="101"/>
    <n v="6"/>
    <n v="0.2"/>
    <n v="-26.875800000000012"/>
  </r>
  <r>
    <n v="105"/>
    <x v="51"/>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x v="51"/>
    <x v="1"/>
    <x v="50"/>
    <d v="2012-11-17T00:00:00"/>
    <s v="Standard Class"/>
    <s v="LC-16870"/>
    <s v="Lena Cacioppo"/>
    <x v="0"/>
    <s v="United States"/>
    <s v="Aurora"/>
    <x v="22"/>
    <n v="80013"/>
    <x v="1"/>
    <s v="OFF-BI-10002794"/>
    <x v="1"/>
    <x v="8"/>
    <s v="Avery Trapezoid Ring Binder, 3&quot; Capacity, Black, 1040 sheets"/>
    <x v="103"/>
    <n v="3"/>
    <n v="0.7"/>
    <n v="-25.817399999999999"/>
  </r>
  <r>
    <n v="107"/>
    <x v="52"/>
    <x v="3"/>
    <x v="51"/>
    <d v="2014-11-29T00:00:00"/>
    <s v="Standard Class"/>
    <s v="JM-15250"/>
    <s v="Janet Martin"/>
    <x v="0"/>
    <s v="United States"/>
    <s v="Charlotte"/>
    <x v="3"/>
    <n v="28205"/>
    <x v="0"/>
    <s v="TEC-AC-10003499"/>
    <x v="2"/>
    <x v="11"/>
    <s v="Memorex Mini Travel Drive 8 GB USB 2.0 Flash Drive"/>
    <x v="104"/>
    <n v="8"/>
    <n v="0.2"/>
    <n v="17.601600000000001"/>
  </r>
  <r>
    <n v="108"/>
    <x v="52"/>
    <x v="3"/>
    <x v="51"/>
    <d v="2014-11-29T00:00:00"/>
    <s v="Standard Class"/>
    <s v="JM-15250"/>
    <s v="Janet Martin"/>
    <x v="0"/>
    <s v="United States"/>
    <s v="Charlotte"/>
    <x v="3"/>
    <n v="28205"/>
    <x v="0"/>
    <s v="TEC-PH-10002844"/>
    <x v="2"/>
    <x v="7"/>
    <s v="Speck Products Candyshell Flip Case"/>
    <x v="105"/>
    <n v="1"/>
    <n v="0.2"/>
    <n v="2.0993999999999993"/>
  </r>
  <r>
    <n v="109"/>
    <x v="52"/>
    <x v="3"/>
    <x v="51"/>
    <d v="2014-11-29T00:00:00"/>
    <s v="Standard Class"/>
    <s v="JM-15250"/>
    <s v="Janet Martin"/>
    <x v="0"/>
    <s v="United States"/>
    <s v="Charlotte"/>
    <x v="3"/>
    <n v="28205"/>
    <x v="0"/>
    <s v="OFF-AR-10000390"/>
    <x v="1"/>
    <x v="6"/>
    <s v="Newell Chalk Holder"/>
    <x v="106"/>
    <n v="1"/>
    <n v="0.2"/>
    <n v="1.0737999999999999"/>
  </r>
  <r>
    <n v="110"/>
    <x v="53"/>
    <x v="1"/>
    <x v="52"/>
    <d v="2012-10-20T00:00:00"/>
    <s v="Standard Class"/>
    <s v="PA-19060"/>
    <s v="Pete Armstrong"/>
    <x v="2"/>
    <s v="United States"/>
    <s v="Orland Park"/>
    <x v="10"/>
    <n v="60462"/>
    <x v="2"/>
    <s v="TEC-AC-10000844"/>
    <x v="2"/>
    <x v="11"/>
    <s v="Logitech Gaming G510s - Keyboard"/>
    <x v="107"/>
    <n v="5"/>
    <n v="0.2"/>
    <n v="67.991999999999962"/>
  </r>
  <r>
    <n v="111"/>
    <x v="54"/>
    <x v="3"/>
    <x v="53"/>
    <d v="2014-12-31T00:00:00"/>
    <s v="Standard Class"/>
    <s v="CV-12805"/>
    <s v="Cynthia Voltz"/>
    <x v="1"/>
    <s v="United States"/>
    <s v="New York City"/>
    <x v="15"/>
    <n v="10035"/>
    <x v="3"/>
    <s v="FUR-FU-10001934"/>
    <x v="0"/>
    <x v="5"/>
    <s v="Magnifier Swing Arm Lamp"/>
    <x v="108"/>
    <n v="2"/>
    <n v="0"/>
    <n v="10.909600000000001"/>
  </r>
  <r>
    <n v="112"/>
    <x v="55"/>
    <x v="0"/>
    <x v="54"/>
    <d v="2013-11-11T00:00:00"/>
    <s v="Standard Class"/>
    <s v="CL-12565"/>
    <s v="Clay Ludtke"/>
    <x v="0"/>
    <s v="United States"/>
    <s v="Urbandale"/>
    <x v="23"/>
    <n v="50322"/>
    <x v="2"/>
    <s v="OFF-AR-10000380"/>
    <x v="1"/>
    <x v="6"/>
    <s v="Hunt PowerHouse Electric Pencil Sharpener, Blue"/>
    <x v="109"/>
    <n v="2"/>
    <n v="0"/>
    <n v="22.78799999999999"/>
  </r>
  <r>
    <n v="113"/>
    <x v="55"/>
    <x v="0"/>
    <x v="54"/>
    <d v="2013-11-11T00:00:00"/>
    <s v="Standard Class"/>
    <s v="CL-12565"/>
    <s v="Clay Ludtke"/>
    <x v="0"/>
    <s v="United States"/>
    <s v="Urbandale"/>
    <x v="23"/>
    <n v="50322"/>
    <x v="2"/>
    <s v="OFF-BI-10003981"/>
    <x v="1"/>
    <x v="8"/>
    <s v="Avery Durable Plastic 1&quot; Binders"/>
    <x v="77"/>
    <n v="6"/>
    <n v="0"/>
    <n v="13.3476"/>
  </r>
  <r>
    <n v="114"/>
    <x v="56"/>
    <x v="2"/>
    <x v="55"/>
    <d v="2011-08-27T00:00:00"/>
    <s v="Second Class"/>
    <s v="RC-19960"/>
    <s v="Ryan Crowe"/>
    <x v="0"/>
    <s v="United States"/>
    <s v="Columbus"/>
    <x v="24"/>
    <n v="43229"/>
    <x v="3"/>
    <s v="OFF-FA-10000621"/>
    <x v="1"/>
    <x v="13"/>
    <s v="OIC Colored Binder Clips, Assorted Sizes"/>
    <x v="110"/>
    <n v="14"/>
    <n v="0.2"/>
    <n v="14.534799999999997"/>
  </r>
  <r>
    <n v="115"/>
    <x v="56"/>
    <x v="2"/>
    <x v="55"/>
    <d v="2011-08-27T00:00:00"/>
    <s v="Second Class"/>
    <s v="RC-19960"/>
    <s v="Ryan Crowe"/>
    <x v="0"/>
    <s v="United States"/>
    <s v="Columbus"/>
    <x v="24"/>
    <n v="43229"/>
    <x v="3"/>
    <s v="OFF-EN-10002600"/>
    <x v="1"/>
    <x v="12"/>
    <s v="Redi-Strip #10 Envelopes, 4 1/8 x 9 1/2"/>
    <x v="111"/>
    <n v="2"/>
    <n v="0.2"/>
    <n v="1.6519999999999997"/>
  </r>
  <r>
    <n v="116"/>
    <x v="56"/>
    <x v="2"/>
    <x v="55"/>
    <d v="2011-08-27T00:00:00"/>
    <s v="Second Class"/>
    <s v="RC-19960"/>
    <s v="Ryan Crowe"/>
    <x v="0"/>
    <s v="United States"/>
    <s v="Columbus"/>
    <x v="24"/>
    <n v="43229"/>
    <x v="3"/>
    <s v="OFF-PA-10004965"/>
    <x v="1"/>
    <x v="10"/>
    <s v="Xerox 1921"/>
    <x v="112"/>
    <n v="3"/>
    <n v="0.2"/>
    <n v="7.4924999999999988"/>
  </r>
  <r>
    <n v="117"/>
    <x v="56"/>
    <x v="2"/>
    <x v="55"/>
    <d v="2011-08-27T00:00:00"/>
    <s v="Second Class"/>
    <s v="RC-19960"/>
    <s v="Ryan Crowe"/>
    <x v="0"/>
    <s v="United States"/>
    <s v="Columbus"/>
    <x v="24"/>
    <n v="43229"/>
    <x v="3"/>
    <s v="OFF-EN-10002504"/>
    <x v="1"/>
    <x v="12"/>
    <s v="Tyvek  Top-Opening Peel &amp; Seel Envelopes, Plain White"/>
    <x v="113"/>
    <n v="6"/>
    <n v="0.2"/>
    <n v="44.031599999999997"/>
  </r>
  <r>
    <n v="118"/>
    <x v="57"/>
    <x v="1"/>
    <x v="56"/>
    <d v="2012-03-06T00:00:00"/>
    <s v="Standard Class"/>
    <s v="DK-13090"/>
    <s v="Dave Kipp"/>
    <x v="0"/>
    <s v="United States"/>
    <s v="Seattle"/>
    <x v="4"/>
    <n v="98103"/>
    <x v="1"/>
    <s v="FUR-TA-10001768"/>
    <x v="0"/>
    <x v="3"/>
    <s v="Hon Racetrack Conference Tables"/>
    <x v="114"/>
    <n v="3"/>
    <n v="0"/>
    <n v="165.38129999999995"/>
  </r>
  <r>
    <n v="119"/>
    <x v="58"/>
    <x v="1"/>
    <x v="57"/>
    <d v="2012-04-10T00:00:00"/>
    <s v="Standard Class"/>
    <s v="GG-14650"/>
    <s v="Greg Guthrie"/>
    <x v="1"/>
    <s v="United States"/>
    <s v="Bristol"/>
    <x v="18"/>
    <n v="37620"/>
    <x v="0"/>
    <s v="OFF-BI-10003650"/>
    <x v="1"/>
    <x v="8"/>
    <s v="GBC DocuBind 300 Electric Binding Machine"/>
    <x v="115"/>
    <n v="1"/>
    <n v="0.7"/>
    <n v="-115.71559999999999"/>
  </r>
  <r>
    <n v="120"/>
    <x v="59"/>
    <x v="0"/>
    <x v="1"/>
    <d v="2013-06-16T00:00:00"/>
    <s v="First Class"/>
    <s v="SC-20725"/>
    <s v="Steven Cartwright"/>
    <x v="0"/>
    <s v="United States"/>
    <s v="Wilmington"/>
    <x v="13"/>
    <n v="19805"/>
    <x v="3"/>
    <s v="FUR-FU-10002157"/>
    <x v="0"/>
    <x v="5"/>
    <s v="Artistic Insta-Plaque"/>
    <x v="116"/>
    <n v="3"/>
    <n v="0"/>
    <n v="18.345599999999997"/>
  </r>
  <r>
    <n v="121"/>
    <x v="59"/>
    <x v="0"/>
    <x v="1"/>
    <d v="2013-06-16T00:00:00"/>
    <s v="First Class"/>
    <s v="SC-20725"/>
    <s v="Steven Cartwright"/>
    <x v="0"/>
    <s v="United States"/>
    <s v="Wilmington"/>
    <x v="13"/>
    <n v="19805"/>
    <x v="3"/>
    <s v="OFF-BI-10003910"/>
    <x v="1"/>
    <x v="8"/>
    <s v="DXL Angle-View Binders with Locking Rings by Samsill"/>
    <x v="117"/>
    <n v="4"/>
    <n v="0"/>
    <n v="13.878"/>
  </r>
  <r>
    <n v="122"/>
    <x v="59"/>
    <x v="0"/>
    <x v="1"/>
    <d v="2013-06-16T00:00:00"/>
    <s v="First Class"/>
    <s v="SC-20725"/>
    <s v="Steven Cartwright"/>
    <x v="0"/>
    <s v="United States"/>
    <s v="Wilmington"/>
    <x v="13"/>
    <n v="19805"/>
    <x v="3"/>
    <s v="OFF-ST-10000777"/>
    <x v="1"/>
    <x v="4"/>
    <s v="Companion Letter/Legal File, Black"/>
    <x v="118"/>
    <n v="6"/>
    <n v="0"/>
    <n v="63.436800000000005"/>
  </r>
  <r>
    <n v="123"/>
    <x v="59"/>
    <x v="0"/>
    <x v="1"/>
    <d v="2013-06-16T00:00:00"/>
    <s v="First Class"/>
    <s v="SC-20725"/>
    <s v="Steven Cartwright"/>
    <x v="0"/>
    <s v="United States"/>
    <s v="Wilmington"/>
    <x v="13"/>
    <n v="19805"/>
    <x v="3"/>
    <s v="OFF-EN-10002500"/>
    <x v="1"/>
    <x v="12"/>
    <s v="Globe Weis Peel &amp; Seel First Class Envelopes"/>
    <x v="119"/>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x v="60"/>
    <x v="2"/>
    <x v="58"/>
    <d v="2011-12-28T00:00:00"/>
    <s v="Second Class"/>
    <s v="AD-10180"/>
    <s v="Alan Dominguez"/>
    <x v="2"/>
    <s v="United States"/>
    <s v="Houston"/>
    <x v="5"/>
    <n v="77041"/>
    <x v="2"/>
    <s v="FUR-CH-10004063"/>
    <x v="0"/>
    <x v="1"/>
    <s v="Global Deluxe High-Back Manager's Chair"/>
    <x v="121"/>
    <n v="3"/>
    <n v="0.3"/>
    <n v="-8.5794000000000779"/>
  </r>
  <r>
    <n v="126"/>
    <x v="61"/>
    <x v="2"/>
    <x v="59"/>
    <d v="2011-09-25T00:00:00"/>
    <s v="Standard Class"/>
    <s v="PF-19165"/>
    <s v="Philip Fox"/>
    <x v="0"/>
    <s v="United States"/>
    <s v="Bloomington"/>
    <x v="10"/>
    <n v="61701"/>
    <x v="2"/>
    <s v="FUR-TA-10004534"/>
    <x v="0"/>
    <x v="3"/>
    <s v="Bevis 44 x 96 Conference Tables"/>
    <x v="122"/>
    <n v="6"/>
    <n v="0.5"/>
    <n v="-407.68200000000013"/>
  </r>
  <r>
    <n v="127"/>
    <x v="62"/>
    <x v="3"/>
    <x v="60"/>
    <d v="2014-11-13T00:00:00"/>
    <s v="Standard Class"/>
    <s v="TS-21610"/>
    <s v="Troy Staebel"/>
    <x v="0"/>
    <s v="United States"/>
    <s v="Phoenix"/>
    <x v="16"/>
    <n v="85023"/>
    <x v="1"/>
    <s v="OFF-BI-10003274"/>
    <x v="1"/>
    <x v="8"/>
    <s v="Avery Durable Slant Ring Binders, No Labels"/>
    <x v="123"/>
    <n v="2"/>
    <n v="0.7"/>
    <n v="-1.8308"/>
  </r>
  <r>
    <n v="128"/>
    <x v="62"/>
    <x v="3"/>
    <x v="60"/>
    <d v="2014-11-13T00:00:00"/>
    <s v="Standard Class"/>
    <s v="TS-21610"/>
    <s v="Troy Staebel"/>
    <x v="0"/>
    <s v="United States"/>
    <s v="Phoenix"/>
    <x v="16"/>
    <n v="85023"/>
    <x v="1"/>
    <s v="OFF-ST-10002974"/>
    <x v="1"/>
    <x v="4"/>
    <s v="Trav-L-File Heavy-Duty Shuttle II, Black"/>
    <x v="124"/>
    <n v="7"/>
    <n v="0.2"/>
    <n v="30.498999999999981"/>
  </r>
  <r>
    <n v="129"/>
    <x v="63"/>
    <x v="0"/>
    <x v="61"/>
    <d v="2013-11-11T00:00:00"/>
    <s v="Second Class"/>
    <s v="LS-16975"/>
    <s v="Lindsay Shagiari"/>
    <x v="2"/>
    <s v="United States"/>
    <s v="Los Angeles"/>
    <x v="1"/>
    <n v="90004"/>
    <x v="1"/>
    <s v="FUR-CH-10001146"/>
    <x v="0"/>
    <x v="1"/>
    <s v="Global Task Chair, Black"/>
    <x v="125"/>
    <n v="2"/>
    <n v="0.2"/>
    <n v="-9.1601999999999961"/>
  </r>
  <r>
    <n v="130"/>
    <x v="63"/>
    <x v="0"/>
    <x v="61"/>
    <d v="2013-11-11T00:00:00"/>
    <s v="Second Class"/>
    <s v="LS-16975"/>
    <s v="Lindsay Shagiari"/>
    <x v="2"/>
    <s v="United States"/>
    <s v="Los Angeles"/>
    <x v="1"/>
    <n v="90004"/>
    <x v="1"/>
    <s v="FUR-FU-10003773"/>
    <x v="0"/>
    <x v="5"/>
    <s v="Eldon Cleatmat Plus Chair Mats for High Pile Carpets"/>
    <x v="12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x v="64"/>
    <x v="3"/>
    <x v="62"/>
    <d v="2014-02-06T00:00:00"/>
    <s v="First Class"/>
    <s v="DW-13585"/>
    <s v="Dorothy Wardle"/>
    <x v="1"/>
    <s v="United States"/>
    <s v="Columbus"/>
    <x v="24"/>
    <n v="43229"/>
    <x v="3"/>
    <s v="OFF-PA-10002377"/>
    <x v="1"/>
    <x v="10"/>
    <s v="Xerox 1916"/>
    <x v="128"/>
    <n v="2"/>
    <n v="0.2"/>
    <n v="29.363999999999997"/>
  </r>
  <r>
    <n v="133"/>
    <x v="64"/>
    <x v="3"/>
    <x v="62"/>
    <d v="2014-02-06T00:00:00"/>
    <s v="First Class"/>
    <s v="DW-13585"/>
    <s v="Dorothy Wardle"/>
    <x v="1"/>
    <s v="United States"/>
    <s v="Columbus"/>
    <x v="24"/>
    <n v="43229"/>
    <x v="3"/>
    <s v="OFF-FA-10002780"/>
    <x v="1"/>
    <x v="13"/>
    <s v="Staples"/>
    <x v="129"/>
    <n v="9"/>
    <n v="0.2"/>
    <n v="6.9731999999999976"/>
  </r>
  <r>
    <n v="134"/>
    <x v="65"/>
    <x v="0"/>
    <x v="63"/>
    <d v="2013-10-20T00:00:00"/>
    <s v="Standard Class"/>
    <s v="LC-16885"/>
    <s v="Lena Creighton"/>
    <x v="0"/>
    <s v="United States"/>
    <s v="Roseville"/>
    <x v="1"/>
    <n v="95661"/>
    <x v="1"/>
    <s v="OFF-PA-10001804"/>
    <x v="1"/>
    <x v="10"/>
    <s v="Xerox 195"/>
    <x v="130"/>
    <n v="3"/>
    <n v="0"/>
    <n v="9.6191999999999993"/>
  </r>
  <r>
    <n v="135"/>
    <x v="65"/>
    <x v="0"/>
    <x v="63"/>
    <d v="2013-10-20T00:00:00"/>
    <s v="Standard Class"/>
    <s v="LC-16885"/>
    <s v="Lena Creighton"/>
    <x v="0"/>
    <s v="United States"/>
    <s v="Roseville"/>
    <x v="1"/>
    <n v="95661"/>
    <x v="1"/>
    <s v="OFF-PA-10001736"/>
    <x v="1"/>
    <x v="10"/>
    <s v="Xerox 1880"/>
    <x v="131"/>
    <n v="1"/>
    <n v="0"/>
    <n v="16.656799999999997"/>
  </r>
  <r>
    <n v="136"/>
    <x v="65"/>
    <x v="0"/>
    <x v="63"/>
    <d v="2013-10-20T00:00:00"/>
    <s v="Standard Class"/>
    <s v="LC-16885"/>
    <s v="Lena Creighton"/>
    <x v="0"/>
    <s v="United States"/>
    <s v="Roseville"/>
    <x v="1"/>
    <n v="95661"/>
    <x v="1"/>
    <s v="OFF-AR-10001149"/>
    <x v="1"/>
    <x v="6"/>
    <s v="Sanford Colorific Colored Pencils, 12/Box"/>
    <x v="132"/>
    <n v="4"/>
    <n v="0"/>
    <n v="3.4559999999999995"/>
  </r>
  <r>
    <n v="137"/>
    <x v="65"/>
    <x v="0"/>
    <x v="63"/>
    <d v="2013-10-20T00:00:00"/>
    <s v="Standard Class"/>
    <s v="LC-16885"/>
    <s v="Lena Creighton"/>
    <x v="0"/>
    <s v="United States"/>
    <s v="Roseville"/>
    <x v="1"/>
    <n v="95661"/>
    <x v="1"/>
    <s v="OFF-FA-10002988"/>
    <x v="1"/>
    <x v="13"/>
    <s v="Ideal Clamps"/>
    <x v="133"/>
    <n v="2"/>
    <n v="0"/>
    <n v="1.9697999999999998"/>
  </r>
  <r>
    <n v="138"/>
    <x v="65"/>
    <x v="0"/>
    <x v="63"/>
    <d v="2013-10-20T00:00:00"/>
    <s v="Standard Class"/>
    <s v="LC-16885"/>
    <s v="Lena Creighton"/>
    <x v="0"/>
    <s v="United States"/>
    <s v="Roseville"/>
    <x v="1"/>
    <n v="95661"/>
    <x v="1"/>
    <s v="OFF-BI-10004781"/>
    <x v="1"/>
    <x v="8"/>
    <s v="GBC Wire Binding Strips"/>
    <x v="134"/>
    <n v="3"/>
    <n v="0.2"/>
    <n v="26.661599999999996"/>
  </r>
  <r>
    <n v="139"/>
    <x v="65"/>
    <x v="0"/>
    <x v="63"/>
    <d v="2013-10-20T00:00:00"/>
    <s v="Standard Class"/>
    <s v="LC-16885"/>
    <s v="Lena Creighton"/>
    <x v="0"/>
    <s v="United States"/>
    <s v="Roseville"/>
    <x v="1"/>
    <n v="95661"/>
    <x v="1"/>
    <s v="OFF-SU-10001218"/>
    <x v="1"/>
    <x v="14"/>
    <s v="Fiskars Softgrip Scissors"/>
    <x v="135"/>
    <n v="6"/>
    <n v="0"/>
    <n v="18.446400000000004"/>
  </r>
  <r>
    <n v="140"/>
    <x v="65"/>
    <x v="0"/>
    <x v="63"/>
    <d v="2013-10-20T00:00:00"/>
    <s v="Standard Class"/>
    <s v="LC-16885"/>
    <s v="Lena Creighton"/>
    <x v="0"/>
    <s v="United States"/>
    <s v="Roseville"/>
    <x v="1"/>
    <n v="95661"/>
    <x v="1"/>
    <s v="FUR-FU-10001706"/>
    <x v="0"/>
    <x v="5"/>
    <s v="Longer-Life Soft White Bulbs"/>
    <x v="136"/>
    <n v="14"/>
    <n v="0"/>
    <n v="20.697599999999998"/>
  </r>
  <r>
    <n v="141"/>
    <x v="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x v="67"/>
    <x v="3"/>
    <x v="65"/>
    <d v="2014-09-24T00:00:00"/>
    <s v="Standard Class"/>
    <s v="SH-19975"/>
    <s v="Sally Hughsby"/>
    <x v="1"/>
    <s v="United States"/>
    <s v="San Francisco"/>
    <x v="1"/>
    <n v="94122"/>
    <x v="1"/>
    <s v="OFF-AR-10000940"/>
    <x v="1"/>
    <x v="6"/>
    <s v="Newell 343"/>
    <x v="138"/>
    <n v="3"/>
    <n v="0"/>
    <n v="2.3814000000000002"/>
  </r>
  <r>
    <n v="143"/>
    <x v="67"/>
    <x v="3"/>
    <x v="65"/>
    <d v="2014-09-24T00:00:00"/>
    <s v="Standard Class"/>
    <s v="SH-19975"/>
    <s v="Sally Hughsby"/>
    <x v="1"/>
    <s v="United States"/>
    <s v="San Francisco"/>
    <x v="1"/>
    <n v="94122"/>
    <x v="1"/>
    <s v="OFF-EN-10004030"/>
    <x v="1"/>
    <x v="12"/>
    <s v="Convenience Packs of Business Envelopes"/>
    <x v="139"/>
    <n v="3"/>
    <n v="0"/>
    <n v="5.1042000000000005"/>
  </r>
  <r>
    <n v="144"/>
    <x v="67"/>
    <x v="3"/>
    <x v="65"/>
    <d v="2014-09-24T00:00:00"/>
    <s v="Standard Class"/>
    <s v="SH-19975"/>
    <s v="Sally Hughsby"/>
    <x v="1"/>
    <s v="United States"/>
    <s v="San Francisco"/>
    <x v="1"/>
    <n v="94122"/>
    <x v="1"/>
    <s v="OFF-PA-10004327"/>
    <x v="1"/>
    <x v="10"/>
    <s v="Xerox 1911"/>
    <x v="140"/>
    <n v="3"/>
    <n v="0"/>
    <n v="68.975999999999999"/>
  </r>
  <r>
    <n v="145"/>
    <x v="68"/>
    <x v="3"/>
    <x v="66"/>
    <d v="2014-12-28T00:00:00"/>
    <s v="Standard Class"/>
    <s v="SG-20080"/>
    <s v="Sandra Glassco"/>
    <x v="0"/>
    <s v="United States"/>
    <s v="Independence"/>
    <x v="25"/>
    <n v="64055"/>
    <x v="2"/>
    <s v="OFF-AP-10001058"/>
    <x v="1"/>
    <x v="9"/>
    <s v="Sanyo 2.5 Cubic Foot Mid-Size Office Refrigerators"/>
    <x v="141"/>
    <n v="3"/>
    <n v="0"/>
    <n v="218.25179999999997"/>
  </r>
  <r>
    <n v="146"/>
    <x v="69"/>
    <x v="1"/>
    <x v="67"/>
    <d v="2012-09-12T00:00:00"/>
    <s v="Standard Class"/>
    <s v="HA-14920"/>
    <s v="Helen Andreada"/>
    <x v="0"/>
    <s v="United States"/>
    <s v="Pasadena"/>
    <x v="1"/>
    <n v="91104"/>
    <x v="1"/>
    <s v="OFF-ST-10003656"/>
    <x v="1"/>
    <x v="4"/>
    <s v="Safco Industrial Wire Shelving"/>
    <x v="142"/>
    <n v="7"/>
    <n v="0"/>
    <n v="20.157899999999998"/>
  </r>
  <r>
    <n v="147"/>
    <x v="70"/>
    <x v="2"/>
    <x v="68"/>
    <d v="2011-10-28T00:00:00"/>
    <s v="Standard Class"/>
    <s v="MG-17680"/>
    <s v="Maureen Gastineau"/>
    <x v="2"/>
    <s v="United States"/>
    <s v="Newark"/>
    <x v="24"/>
    <n v="43055"/>
    <x v="3"/>
    <s v="FUR-FU-10000521"/>
    <x v="0"/>
    <x v="5"/>
    <s v="Seth Thomas 14&quot; Putty-Colored Wall Clock"/>
    <x v="143"/>
    <n v="4"/>
    <n v="0.2"/>
    <n v="12.90959999999999"/>
  </r>
  <r>
    <n v="148"/>
    <x v="71"/>
    <x v="0"/>
    <x v="5"/>
    <d v="2013-12-10T00:00:00"/>
    <s v="Standard Class"/>
    <s v="JE-16165"/>
    <s v="Justin Ellison"/>
    <x v="1"/>
    <s v="United States"/>
    <s v="Franklin"/>
    <x v="6"/>
    <n v="53132"/>
    <x v="2"/>
    <s v="TEC-PH-10000215"/>
    <x v="2"/>
    <x v="7"/>
    <s v="Plantronics Cordless Phone Headset with In-line Volume - M214C"/>
    <x v="144"/>
    <n v="11"/>
    <n v="0"/>
    <n v="103.80150000000003"/>
  </r>
  <r>
    <n v="149"/>
    <x v="71"/>
    <x v="0"/>
    <x v="5"/>
    <d v="2013-12-10T00:00:00"/>
    <s v="Standard Class"/>
    <s v="JE-16165"/>
    <s v="Justin Ellison"/>
    <x v="1"/>
    <s v="United States"/>
    <s v="Franklin"/>
    <x v="6"/>
    <n v="53132"/>
    <x v="2"/>
    <s v="TEC-PH-10001448"/>
    <x v="2"/>
    <x v="7"/>
    <s v="Anker Astro 15000mAh USB Portable Charger"/>
    <x v="145"/>
    <n v="3"/>
    <n v="0"/>
    <n v="5.9987999999999815"/>
  </r>
  <r>
    <n v="150"/>
    <x v="71"/>
    <x v="0"/>
    <x v="5"/>
    <d v="2013-12-10T00:00:00"/>
    <s v="Standard Class"/>
    <s v="JE-16165"/>
    <s v="Justin Ellison"/>
    <x v="1"/>
    <s v="United States"/>
    <s v="Franklin"/>
    <x v="6"/>
    <n v="53132"/>
    <x v="2"/>
    <s v="FUR-CH-10000454"/>
    <x v="0"/>
    <x v="1"/>
    <s v="Hon Deluxe Fabric Upholstered Stacking Chairs, Rounded Back"/>
    <x v="146"/>
    <n v="8"/>
    <n v="0"/>
    <n v="585.55199999999991"/>
  </r>
  <r>
    <n v="151"/>
    <x v="71"/>
    <x v="0"/>
    <x v="5"/>
    <d v="2013-12-10T00:00:00"/>
    <s v="Standard Class"/>
    <s v="JE-16165"/>
    <s v="Justin Ellison"/>
    <x v="1"/>
    <s v="United States"/>
    <s v="Franklin"/>
    <x v="6"/>
    <n v="53132"/>
    <x v="2"/>
    <s v="OFF-BI-10002735"/>
    <x v="1"/>
    <x v="8"/>
    <s v="GBC Prestige Therm-A-Bind Covers"/>
    <x v="147"/>
    <n v="5"/>
    <n v="0"/>
    <n v="80.628500000000003"/>
  </r>
  <r>
    <n v="152"/>
    <x v="72"/>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x v="72"/>
    <x v="0"/>
    <x v="69"/>
    <d v="2013-03-17T00:00:00"/>
    <s v="First Class"/>
    <s v="TW-21025"/>
    <s v="Tamara Willingham"/>
    <x v="2"/>
    <s v="United States"/>
    <s v="Scottsdale"/>
    <x v="16"/>
    <n v="85254"/>
    <x v="1"/>
    <s v="TEC-PH-10001254"/>
    <x v="2"/>
    <x v="7"/>
    <s v="Jabra BIZ 2300 Duo QD Duo Corded Headset"/>
    <x v="149"/>
    <n v="2"/>
    <n v="0.2"/>
    <n v="15.238799999999991"/>
  </r>
  <r>
    <n v="154"/>
    <x v="73"/>
    <x v="1"/>
    <x v="70"/>
    <d v="2012-06-02T00:00:00"/>
    <s v="First Class"/>
    <s v="SP-20650"/>
    <s v="Stephanie Phelps"/>
    <x v="1"/>
    <s v="United States"/>
    <s v="San Jose"/>
    <x v="1"/>
    <n v="95123"/>
    <x v="1"/>
    <s v="OFF-PA-10001950"/>
    <x v="1"/>
    <x v="10"/>
    <s v="Southworth 25% Cotton Antique Laid Paper &amp; Envelopes"/>
    <x v="150"/>
    <n v="7"/>
    <n v="0"/>
    <n v="26.270999999999994"/>
  </r>
  <r>
    <n v="155"/>
    <x v="73"/>
    <x v="1"/>
    <x v="70"/>
    <d v="2012-06-02T00:00:00"/>
    <s v="First Class"/>
    <s v="SP-20650"/>
    <s v="Stephanie Phelps"/>
    <x v="1"/>
    <s v="United States"/>
    <s v="San Jose"/>
    <x v="1"/>
    <n v="95123"/>
    <x v="1"/>
    <s v="OFF-PA-10002254"/>
    <x v="1"/>
    <x v="10"/>
    <s v="Xerox 1883"/>
    <x v="151"/>
    <n v="4"/>
    <n v="0"/>
    <n v="48.539199999999994"/>
  </r>
  <r>
    <n v="156"/>
    <x v="73"/>
    <x v="1"/>
    <x v="70"/>
    <d v="2012-06-02T00:00:00"/>
    <s v="First Class"/>
    <s v="SP-20650"/>
    <s v="Stephanie Phelps"/>
    <x v="1"/>
    <s v="United States"/>
    <s v="San Jose"/>
    <x v="1"/>
    <n v="95123"/>
    <x v="1"/>
    <s v="OFF-ST-10001590"/>
    <x v="1"/>
    <x v="4"/>
    <s v="Tenex Personal Project File with Scoop Front Design, Black"/>
    <x v="152"/>
    <n v="6"/>
    <n v="0"/>
    <n v="21.028799999999997"/>
  </r>
  <r>
    <n v="157"/>
    <x v="74"/>
    <x v="1"/>
    <x v="71"/>
    <d v="2012-06-03T00:00:00"/>
    <s v="Standard Class"/>
    <s v="NK-18490"/>
    <s v="Neil Knudson"/>
    <x v="2"/>
    <s v="United States"/>
    <s v="Seattle"/>
    <x v="4"/>
    <n v="98105"/>
    <x v="1"/>
    <s v="OFF-AR-10001547"/>
    <x v="1"/>
    <x v="6"/>
    <s v="Newell 311"/>
    <x v="153"/>
    <n v="3"/>
    <n v="0"/>
    <n v="1.7901"/>
  </r>
  <r>
    <n v="158"/>
    <x v="75"/>
    <x v="2"/>
    <x v="72"/>
    <d v="2011-03-06T00:00:00"/>
    <s v="Second Class"/>
    <s v="DB-13060"/>
    <s v="Dave Brooks"/>
    <x v="0"/>
    <s v="United States"/>
    <s v="Seattle"/>
    <x v="4"/>
    <n v="98115"/>
    <x v="1"/>
    <s v="FUR-CH-10004063"/>
    <x v="0"/>
    <x v="1"/>
    <s v="Global Deluxe High-Back Manager's Chair"/>
    <x v="154"/>
    <n v="2"/>
    <n v="0.2"/>
    <n v="51.476399999999941"/>
  </r>
  <r>
    <n v="159"/>
    <x v="76"/>
    <x v="0"/>
    <x v="73"/>
    <d v="2013-11-25T00:00:00"/>
    <s v="Standard Class"/>
    <s v="NP-18670"/>
    <s v="Nora Paige"/>
    <x v="0"/>
    <s v="United States"/>
    <s v="Edmond"/>
    <x v="26"/>
    <n v="73034"/>
    <x v="2"/>
    <s v="OFF-LA-10002475"/>
    <x v="1"/>
    <x v="2"/>
    <s v="Avery 519"/>
    <x v="2"/>
    <n v="2"/>
    <n v="0"/>
    <n v="6.8713999999999995"/>
  </r>
  <r>
    <n v="160"/>
    <x v="76"/>
    <x v="0"/>
    <x v="73"/>
    <d v="2013-11-25T00:00:00"/>
    <s v="Standard Class"/>
    <s v="NP-18670"/>
    <s v="Nora Paige"/>
    <x v="0"/>
    <s v="United States"/>
    <s v="Edmond"/>
    <x v="26"/>
    <n v="73034"/>
    <x v="2"/>
    <s v="TEC-PH-10004536"/>
    <x v="2"/>
    <x v="7"/>
    <s v="Avaya 5420 Digital phone"/>
    <x v="155"/>
    <n v="7"/>
    <n v="0"/>
    <n v="236.23250000000002"/>
  </r>
  <r>
    <n v="161"/>
    <x v="77"/>
    <x v="0"/>
    <x v="74"/>
    <d v="2013-05-13T00:00:00"/>
    <s v="First Class"/>
    <s v="TT-21070"/>
    <s v="Ted Trevino"/>
    <x v="0"/>
    <s v="United States"/>
    <s v="Los Angeles"/>
    <x v="1"/>
    <n v="90045"/>
    <x v="1"/>
    <s v="OFF-PA-10002751"/>
    <x v="1"/>
    <x v="10"/>
    <s v="Xerox 1920"/>
    <x v="156"/>
    <n v="1"/>
    <n v="0"/>
    <n v="2.6909999999999998"/>
  </r>
  <r>
    <n v="162"/>
    <x v="78"/>
    <x v="1"/>
    <x v="75"/>
    <d v="2012-12-31T00:00:00"/>
    <s v="Second Class"/>
    <s v="EM-13960"/>
    <s v="Eric Murdock"/>
    <x v="0"/>
    <s v="United States"/>
    <s v="Philadelphia"/>
    <x v="9"/>
    <n v="19134"/>
    <x v="3"/>
    <s v="TEC-AC-10003657"/>
    <x v="2"/>
    <x v="11"/>
    <s v="Lenovo 17-Key USB Numeric Keypad"/>
    <x v="157"/>
    <n v="2"/>
    <n v="0.2"/>
    <n v="1.359599999999995"/>
  </r>
  <r>
    <n v="163"/>
    <x v="79"/>
    <x v="0"/>
    <x v="76"/>
    <d v="2013-11-21T00:00:00"/>
    <s v="Standard Class"/>
    <s v="RD-19900"/>
    <s v="Ruben Dartt"/>
    <x v="0"/>
    <s v="United States"/>
    <s v="Carlsbad"/>
    <x v="27"/>
    <n v="88220"/>
    <x v="1"/>
    <s v="OFF-EN-10001990"/>
    <x v="1"/>
    <x v="12"/>
    <s v="Staples"/>
    <x v="158"/>
    <n v="5"/>
    <n v="0"/>
    <n v="13.347999999999997"/>
  </r>
  <r>
    <n v="164"/>
    <x v="80"/>
    <x v="0"/>
    <x v="77"/>
    <d v="2013-11-12T00:00:00"/>
    <s v="Standard Class"/>
    <s v="MJ-17740"/>
    <s v="Max Jones"/>
    <x v="0"/>
    <s v="United States"/>
    <s v="Seattle"/>
    <x v="4"/>
    <n v="98115"/>
    <x v="1"/>
    <s v="OFF-BI-10004002"/>
    <x v="1"/>
    <x v="8"/>
    <s v="Wilson Jones International Size A4 Ring Binders"/>
    <x v="159"/>
    <n v="2"/>
    <n v="0.2"/>
    <n v="9.6879999999999988"/>
  </r>
  <r>
    <n v="165"/>
    <x v="81"/>
    <x v="2"/>
    <x v="78"/>
    <d v="2011-09-12T00:00:00"/>
    <s v="Standard Class"/>
    <s v="BM-11140"/>
    <s v="Becky Martin"/>
    <x v="0"/>
    <s v="United States"/>
    <s v="San Antonio"/>
    <x v="5"/>
    <n v="78207"/>
    <x v="2"/>
    <s v="OFF-AR-10004441"/>
    <x v="1"/>
    <x v="6"/>
    <s v="BIC Brite Liner Highlighters"/>
    <x v="160"/>
    <n v="3"/>
    <n v="0.2"/>
    <n v="2.7324000000000002"/>
  </r>
  <r>
    <n v="166"/>
    <x v="81"/>
    <x v="2"/>
    <x v="78"/>
    <d v="2011-09-12T00:00:00"/>
    <s v="Standard Class"/>
    <s v="BM-11140"/>
    <s v="Becky Martin"/>
    <x v="0"/>
    <s v="United States"/>
    <s v="San Antonio"/>
    <x v="5"/>
    <n v="78207"/>
    <x v="2"/>
    <s v="TEC-MA-10000822"/>
    <x v="2"/>
    <x v="15"/>
    <s v="Lexmark MX611dhe Monochrome Laser Printer"/>
    <x v="161"/>
    <n v="8"/>
    <n v="0.4"/>
    <n v="-1359.992000000002"/>
  </r>
  <r>
    <n v="167"/>
    <x v="81"/>
    <x v="2"/>
    <x v="78"/>
    <d v="2011-09-12T00:00:00"/>
    <s v="Standard Class"/>
    <s v="BM-11140"/>
    <s v="Becky Martin"/>
    <x v="0"/>
    <s v="United States"/>
    <s v="San Antonio"/>
    <x v="5"/>
    <n v="78207"/>
    <x v="2"/>
    <s v="OFF-ST-10000991"/>
    <x v="1"/>
    <x v="4"/>
    <s v="Space Solutions HD Industrial Steel Shelving."/>
    <x v="162"/>
    <n v="3"/>
    <n v="0.2"/>
    <n v="-58.634699999999995"/>
  </r>
  <r>
    <n v="168"/>
    <x v="81"/>
    <x v="2"/>
    <x v="78"/>
    <d v="2011-09-12T00:00:00"/>
    <s v="Standard Class"/>
    <s v="BM-11140"/>
    <s v="Becky Martin"/>
    <x v="0"/>
    <s v="United States"/>
    <s v="San Antonio"/>
    <x v="5"/>
    <n v="78207"/>
    <x v="2"/>
    <s v="FUR-CH-10004287"/>
    <x v="0"/>
    <x v="1"/>
    <s v="SAFCO Arco Folding Chair"/>
    <x v="163"/>
    <n v="9"/>
    <n v="0.3"/>
    <n v="-24.858000000000175"/>
  </r>
  <r>
    <n v="169"/>
    <x v="81"/>
    <x v="2"/>
    <x v="78"/>
    <d v="2011-09-12T00:00:00"/>
    <s v="Standard Class"/>
    <s v="BM-11140"/>
    <s v="Becky Martin"/>
    <x v="0"/>
    <s v="United States"/>
    <s v="San Antonio"/>
    <x v="5"/>
    <n v="78207"/>
    <x v="2"/>
    <s v="OFF-AR-10002656"/>
    <x v="1"/>
    <x v="6"/>
    <s v="Sanford Liquid Accent Highlighters"/>
    <x v="164"/>
    <n v="6"/>
    <n v="0.2"/>
    <n v="6.8135999999999974"/>
  </r>
  <r>
    <n v="170"/>
    <x v="81"/>
    <x v="2"/>
    <x v="78"/>
    <d v="2011-09-12T00:00:00"/>
    <s v="Standard Class"/>
    <s v="BM-11140"/>
    <s v="Becky Martin"/>
    <x v="0"/>
    <s v="United States"/>
    <s v="San Antonio"/>
    <x v="5"/>
    <n v="78207"/>
    <x v="2"/>
    <s v="OFF-AP-10002518"/>
    <x v="1"/>
    <x v="9"/>
    <s v="Kensington 7 Outlet MasterPiece Power Center"/>
    <x v="165"/>
    <n v="5"/>
    <n v="0.8"/>
    <n v="-453.84900000000005"/>
  </r>
  <r>
    <n v="171"/>
    <x v="81"/>
    <x v="2"/>
    <x v="78"/>
    <d v="2011-09-12T00:00:00"/>
    <s v="Standard Class"/>
    <s v="BM-11140"/>
    <s v="Becky Martin"/>
    <x v="0"/>
    <s v="United States"/>
    <s v="San Antonio"/>
    <x v="5"/>
    <n v="78207"/>
    <x v="2"/>
    <s v="TEC-PH-10003931"/>
    <x v="2"/>
    <x v="7"/>
    <s v="JBL Micro Wireless Portable Bluetooth Speaker"/>
    <x v="16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x v="82"/>
    <x v="2"/>
    <x v="79"/>
    <d v="2011-08-09T00:00:00"/>
    <s v="Standard Class"/>
    <s v="CS-12130"/>
    <s v="Chad Sievert"/>
    <x v="0"/>
    <s v="United States"/>
    <s v="Los Angeles"/>
    <x v="1"/>
    <n v="90004"/>
    <x v="1"/>
    <s v="OFF-PA-10001144"/>
    <x v="1"/>
    <x v="10"/>
    <s v="Xerox 1913"/>
    <x v="168"/>
    <n v="2"/>
    <n v="0"/>
    <n v="53.260799999999996"/>
  </r>
  <r>
    <n v="174"/>
    <x v="82"/>
    <x v="2"/>
    <x v="79"/>
    <d v="2011-08-09T00:00:00"/>
    <s v="Standard Class"/>
    <s v="CS-12130"/>
    <s v="Chad Sievert"/>
    <x v="0"/>
    <s v="United States"/>
    <s v="Los Angeles"/>
    <x v="1"/>
    <n v="90004"/>
    <x v="1"/>
    <s v="FUR-CH-10003817"/>
    <x v="0"/>
    <x v="1"/>
    <s v="Global Value Steno Chair, Gray"/>
    <x v="169"/>
    <n v="7"/>
    <n v="0.2"/>
    <n v="21.259"/>
  </r>
  <r>
    <n v="175"/>
    <x v="83"/>
    <x v="2"/>
    <x v="80"/>
    <d v="2011-09-19T00:00:00"/>
    <s v="Standard Class"/>
    <s v="JB-15400"/>
    <s v="Jennifer Braxton"/>
    <x v="1"/>
    <s v="United States"/>
    <s v="Chicago"/>
    <x v="10"/>
    <n v="60623"/>
    <x v="2"/>
    <s v="OFF-AP-10000891"/>
    <x v="1"/>
    <x v="9"/>
    <s v="Kensington 7 Outlet MasterPiece HOMEOFFICE Power Control Center"/>
    <x v="170"/>
    <n v="2"/>
    <n v="0.8"/>
    <n v="-131.12000000000003"/>
  </r>
  <r>
    <n v="176"/>
    <x v="83"/>
    <x v="2"/>
    <x v="80"/>
    <d v="2011-09-19T00:00:00"/>
    <s v="Standard Class"/>
    <s v="JB-15400"/>
    <s v="Jennifer Braxton"/>
    <x v="1"/>
    <s v="United States"/>
    <s v="Chicago"/>
    <x v="10"/>
    <n v="60623"/>
    <x v="2"/>
    <s v="OFF-LA-10003148"/>
    <x v="1"/>
    <x v="2"/>
    <s v="Avery 51"/>
    <x v="171"/>
    <n v="4"/>
    <n v="0.2"/>
    <n v="6.5519999999999987"/>
  </r>
  <r>
    <n v="177"/>
    <x v="84"/>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x v="85"/>
    <x v="1"/>
    <x v="82"/>
    <d v="2012-11-23T00:00:00"/>
    <s v="Second Class"/>
    <s v="JE-15745"/>
    <s v="Joel Eaton"/>
    <x v="0"/>
    <s v="United States"/>
    <s v="Newark"/>
    <x v="24"/>
    <n v="43055"/>
    <x v="3"/>
    <s v="FUR-CH-10004698"/>
    <x v="0"/>
    <x v="1"/>
    <s v="Padded Folding Chairs, Black, 4/Carton"/>
    <x v="173"/>
    <n v="7"/>
    <n v="0.3"/>
    <n v="-11.337199999999939"/>
  </r>
  <r>
    <n v="179"/>
    <x v="85"/>
    <x v="1"/>
    <x v="82"/>
    <d v="2012-11-23T00:00:00"/>
    <s v="Second Class"/>
    <s v="JE-15745"/>
    <s v="Joel Eaton"/>
    <x v="0"/>
    <s v="United States"/>
    <s v="Newark"/>
    <x v="24"/>
    <n v="43055"/>
    <x v="3"/>
    <s v="OFF-SU-10002189"/>
    <x v="1"/>
    <x v="14"/>
    <s v="Acme Rosewood Handle Letter Opener"/>
    <x v="174"/>
    <n v="5"/>
    <n v="0.2"/>
    <n v="-3.771500000000001"/>
  </r>
  <r>
    <n v="180"/>
    <x v="86"/>
    <x v="1"/>
    <x v="83"/>
    <d v="2012-12-19T00:00:00"/>
    <s v="Standard Class"/>
    <s v="JK-15640"/>
    <s v="Jim Kriz"/>
    <x v="2"/>
    <s v="United States"/>
    <s v="New York City"/>
    <x v="15"/>
    <n v="10009"/>
    <x v="3"/>
    <s v="OFF-AR-10001940"/>
    <x v="1"/>
    <x v="6"/>
    <s v="Sanford Colorific Eraseable Coloring Pencils, 12 Count"/>
    <x v="175"/>
    <n v="1"/>
    <n v="0"/>
    <n v="1.4104000000000001"/>
  </r>
  <r>
    <n v="181"/>
    <x v="87"/>
    <x v="2"/>
    <x v="29"/>
    <d v="2011-12-09T00:00:00"/>
    <s v="Second Class"/>
    <s v="DK-13150"/>
    <s v="David Kendrick"/>
    <x v="1"/>
    <s v="United States"/>
    <s v="Decatur"/>
    <x v="10"/>
    <n v="62521"/>
    <x v="2"/>
    <s v="OFF-ST-10003455"/>
    <x v="1"/>
    <x v="4"/>
    <s v="Tenex File Box, Personal Filing Tote with Lid, Black"/>
    <x v="176"/>
    <n v="2"/>
    <n v="0.2"/>
    <n v="1.8612000000000002"/>
  </r>
  <r>
    <n v="182"/>
    <x v="87"/>
    <x v="2"/>
    <x v="29"/>
    <d v="2011-12-09T00:00:00"/>
    <s v="Second Class"/>
    <s v="DK-13150"/>
    <s v="David Kendrick"/>
    <x v="1"/>
    <s v="United States"/>
    <s v="Decatur"/>
    <x v="10"/>
    <n v="62521"/>
    <x v="2"/>
    <s v="TEC-AC-10004659"/>
    <x v="2"/>
    <x v="11"/>
    <s v="Imation Secure+ Hardware Encrypted USB 2.0 Flash Drive; 16GB"/>
    <x v="177"/>
    <n v="7"/>
    <n v="0.2"/>
    <n v="76.639499999999984"/>
  </r>
  <r>
    <n v="183"/>
    <x v="88"/>
    <x v="2"/>
    <x v="84"/>
    <d v="2011-11-24T00:00:00"/>
    <s v="Second Class"/>
    <s v="RM-19675"/>
    <s v="Robert Marley"/>
    <x v="2"/>
    <s v="United States"/>
    <s v="Monroe"/>
    <x v="28"/>
    <n v="71203"/>
    <x v="0"/>
    <s v="TEC-PH-10003273"/>
    <x v="2"/>
    <x v="7"/>
    <s v="AT&amp;T TR1909W"/>
    <x v="178"/>
    <n v="4"/>
    <n v="0"/>
    <n v="131.02960000000002"/>
  </r>
  <r>
    <n v="184"/>
    <x v="88"/>
    <x v="2"/>
    <x v="84"/>
    <d v="2011-11-24T00:00:00"/>
    <s v="Second Class"/>
    <s v="RM-19675"/>
    <s v="Robert Marley"/>
    <x v="2"/>
    <s v="United States"/>
    <s v="Monroe"/>
    <x v="28"/>
    <n v="71203"/>
    <x v="0"/>
    <s v="TEC-PH-10004896"/>
    <x v="2"/>
    <x v="7"/>
    <s v="Nokia Lumia 521 (T-Mobile)"/>
    <x v="179"/>
    <n v="5"/>
    <n v="0"/>
    <n v="41.986000000000004"/>
  </r>
  <r>
    <n v="185"/>
    <x v="88"/>
    <x v="2"/>
    <x v="84"/>
    <d v="2011-11-24T00:00:00"/>
    <s v="Second Class"/>
    <s v="RM-19675"/>
    <s v="Robert Marley"/>
    <x v="2"/>
    <s v="United States"/>
    <s v="Monroe"/>
    <x v="28"/>
    <n v="71203"/>
    <x v="0"/>
    <s v="TEC-AC-10002345"/>
    <x v="2"/>
    <x v="11"/>
    <s v="HP Standard 104 key PS/2 Keyboard"/>
    <x v="180"/>
    <n v="2"/>
    <n v="0"/>
    <n v="7.25"/>
  </r>
  <r>
    <n v="186"/>
    <x v="89"/>
    <x v="0"/>
    <x v="85"/>
    <d v="2013-12-03T00:00:00"/>
    <s v="Standard Class"/>
    <s v="SK-19990"/>
    <s v="Sally Knutson"/>
    <x v="0"/>
    <s v="United States"/>
    <s v="Fairfield"/>
    <x v="29"/>
    <n v="6824"/>
    <x v="3"/>
    <s v="OFF-BI-10001890"/>
    <x v="1"/>
    <x v="8"/>
    <s v="Avery Poly Binder Pockets"/>
    <x v="181"/>
    <n v="2"/>
    <n v="0"/>
    <n v="3.4367999999999999"/>
  </r>
  <r>
    <n v="187"/>
    <x v="90"/>
    <x v="2"/>
    <x v="86"/>
    <d v="2011-08-30T00:00:00"/>
    <s v="Standard Class"/>
    <s v="FM-14290"/>
    <s v="Frank Merwin"/>
    <x v="2"/>
    <s v="United States"/>
    <s v="Los Angeles"/>
    <x v="1"/>
    <n v="90032"/>
    <x v="1"/>
    <s v="TEC-AC-10002323"/>
    <x v="2"/>
    <x v="11"/>
    <s v="SanDisk Ultra 32 GB MicroSDHC Class 10 Memory Card"/>
    <x v="182"/>
    <n v="8"/>
    <n v="0"/>
    <n v="22.984000000000009"/>
  </r>
  <r>
    <n v="188"/>
    <x v="91"/>
    <x v="0"/>
    <x v="87"/>
    <d v="2013-07-23T00:00:00"/>
    <s v="Standard Class"/>
    <s v="AM-10360"/>
    <s v="Alice McCarthy"/>
    <x v="1"/>
    <s v="United States"/>
    <s v="Grand Prairie"/>
    <x v="5"/>
    <n v="75051"/>
    <x v="2"/>
    <s v="OFF-ST-10001328"/>
    <x v="1"/>
    <x v="4"/>
    <s v="Personal Filing Tote with Lid, Black/Gray"/>
    <x v="183"/>
    <n v="3"/>
    <n v="0.2"/>
    <n v="3.7224000000000004"/>
  </r>
  <r>
    <n v="189"/>
    <x v="91"/>
    <x v="0"/>
    <x v="87"/>
    <d v="2013-07-23T00:00:00"/>
    <s v="Standard Class"/>
    <s v="AM-10360"/>
    <s v="Alice McCarthy"/>
    <x v="1"/>
    <s v="United States"/>
    <s v="Grand Prairie"/>
    <x v="5"/>
    <n v="75051"/>
    <x v="2"/>
    <s v="OFF-PA-10001950"/>
    <x v="1"/>
    <x v="10"/>
    <s v="Southworth 25% Cotton Antique Laid Paper &amp; Envelopes"/>
    <x v="184"/>
    <n v="3"/>
    <n v="0.2"/>
    <n v="6.2549999999999963"/>
  </r>
  <r>
    <n v="190"/>
    <x v="92"/>
    <x v="1"/>
    <x v="88"/>
    <d v="2012-10-14T00:00:00"/>
    <s v="First Class"/>
    <s v="MP-17470"/>
    <s v="Mark Packer"/>
    <x v="2"/>
    <s v="United States"/>
    <s v="New York City"/>
    <x v="15"/>
    <n v="10035"/>
    <x v="3"/>
    <s v="FUR-BO-10002613"/>
    <x v="0"/>
    <x v="0"/>
    <s v="Atlantic Metals Mobile 4-Shelf Bookcases, Custom Colors"/>
    <x v="185"/>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x v="92"/>
    <x v="1"/>
    <x v="88"/>
    <d v="2012-10-14T00:00:00"/>
    <s v="First Class"/>
    <s v="MP-17470"/>
    <s v="Mark Packer"/>
    <x v="2"/>
    <s v="United States"/>
    <s v="New York City"/>
    <x v="15"/>
    <n v="10035"/>
    <x v="3"/>
    <s v="OFF-PA-10000061"/>
    <x v="1"/>
    <x v="10"/>
    <s v="Xerox 205"/>
    <x v="187"/>
    <n v="8"/>
    <n v="0"/>
    <n v="24.883200000000002"/>
  </r>
  <r>
    <n v="193"/>
    <x v="92"/>
    <x v="1"/>
    <x v="88"/>
    <d v="2012-10-14T00:00:00"/>
    <s v="First Class"/>
    <s v="MP-17470"/>
    <s v="Mark Packer"/>
    <x v="2"/>
    <s v="United States"/>
    <s v="New York City"/>
    <x v="15"/>
    <n v="10035"/>
    <x v="3"/>
    <s v="FUR-BO-10002545"/>
    <x v="0"/>
    <x v="0"/>
    <s v="Atlantic Metals Mobile 3-Shelf Bookcases, Custom Colors"/>
    <x v="188"/>
    <n v="3"/>
    <n v="0.2"/>
    <n v="46.976400000000012"/>
  </r>
  <r>
    <n v="194"/>
    <x v="92"/>
    <x v="1"/>
    <x v="88"/>
    <d v="2012-10-14T00:00:00"/>
    <s v="First Class"/>
    <s v="MP-17470"/>
    <s v="Mark Packer"/>
    <x v="2"/>
    <s v="United States"/>
    <s v="New York City"/>
    <x v="15"/>
    <n v="10035"/>
    <x v="3"/>
    <s v="OFF-AR-10003514"/>
    <x v="1"/>
    <x v="6"/>
    <s v="4009 Highlighters by Sanford"/>
    <x v="189"/>
    <n v="5"/>
    <n v="0"/>
    <n v="6.5669999999999984"/>
  </r>
  <r>
    <n v="195"/>
    <x v="93"/>
    <x v="1"/>
    <x v="89"/>
    <d v="2012-11-06T00:00:00"/>
    <s v="Standard Class"/>
    <s v="MZ-17515"/>
    <s v="Mary Zewe"/>
    <x v="1"/>
    <s v="United States"/>
    <s v="Redlands"/>
    <x v="1"/>
    <n v="92374"/>
    <x v="1"/>
    <s v="OFF-EN-10001509"/>
    <x v="1"/>
    <x v="12"/>
    <s v="Poly String Tie Envelopes"/>
    <x v="190"/>
    <n v="7"/>
    <n v="0"/>
    <n v="6.7115999999999989"/>
  </r>
  <r>
    <n v="196"/>
    <x v="94"/>
    <x v="2"/>
    <x v="90"/>
    <d v="2011-03-25T00:00:00"/>
    <s v="Standard Class"/>
    <s v="CB-12025"/>
    <s v="Cassandra Brandow"/>
    <x v="0"/>
    <s v="United States"/>
    <s v="Hamilton"/>
    <x v="24"/>
    <n v="45011"/>
    <x v="3"/>
    <s v="OFF-AR-10004685"/>
    <x v="1"/>
    <x v="6"/>
    <s v="Binney &amp; Smith Crayola Metallic Colored Pencils, 8-Color Set"/>
    <x v="191"/>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x v="95"/>
    <x v="3"/>
    <x v="44"/>
    <d v="2014-11-14T00:00:00"/>
    <s v="Standard Class"/>
    <s v="VM-21685"/>
    <s v="Valerie Mitchum"/>
    <x v="2"/>
    <s v="United States"/>
    <s v="Westfield"/>
    <x v="30"/>
    <n v="7090"/>
    <x v="3"/>
    <s v="OFF-ST-10001414"/>
    <x v="1"/>
    <x v="4"/>
    <s v="Decoflex Hanging Personal Folder File"/>
    <x v="193"/>
    <n v="3"/>
    <n v="0"/>
    <n v="12.0276"/>
  </r>
  <r>
    <n v="199"/>
    <x v="96"/>
    <x v="3"/>
    <x v="91"/>
    <d v="2014-07-14T00:00:00"/>
    <s v="Standard Class"/>
    <s v="FH-14365"/>
    <s v="Fred Hopkins"/>
    <x v="1"/>
    <s v="United States"/>
    <s v="Philadelphia"/>
    <x v="9"/>
    <n v="19120"/>
    <x v="3"/>
    <s v="OFF-BI-10000343"/>
    <x v="1"/>
    <x v="8"/>
    <s v="Pressboard Covers with Storage Hooks, 9 1/2&quot; x 11&quot;, Light Blue"/>
    <x v="194"/>
    <n v="2"/>
    <n v="0.7"/>
    <n v="-2.2585999999999995"/>
  </r>
  <r>
    <n v="200"/>
    <x v="96"/>
    <x v="3"/>
    <x v="91"/>
    <d v="2014-07-14T00:00:00"/>
    <s v="Standard Class"/>
    <s v="FH-14365"/>
    <s v="Fred Hopkins"/>
    <x v="1"/>
    <s v="United States"/>
    <s v="Philadelphia"/>
    <x v="9"/>
    <n v="19120"/>
    <x v="3"/>
    <s v="OFF-PA-10002749"/>
    <x v="1"/>
    <x v="10"/>
    <s v="Wirebound Message Books, 5-1/2 x 4 Forms, 2 or 4 Forms per Page"/>
    <x v="195"/>
    <n v="3"/>
    <n v="0.2"/>
    <n v="5.8203000000000005"/>
  </r>
  <r>
    <n v="201"/>
    <x v="97"/>
    <x v="3"/>
    <x v="92"/>
    <d v="2014-06-30T00:00:00"/>
    <s v="Standard Class"/>
    <s v="MB-17305"/>
    <s v="Maria Bertelson"/>
    <x v="0"/>
    <s v="United States"/>
    <s v="Akron"/>
    <x v="24"/>
    <n v="44312"/>
    <x v="3"/>
    <s v="OFF-PA-10002666"/>
    <x v="1"/>
    <x v="10"/>
    <s v="Southworth 25% Cotton Linen-Finish Paper &amp; Envelopes"/>
    <x v="196"/>
    <n v="3"/>
    <n v="0.2"/>
    <n v="6.794999999999999"/>
  </r>
  <r>
    <n v="202"/>
    <x v="98"/>
    <x v="2"/>
    <x v="93"/>
    <d v="2011-08-05T00:00:00"/>
    <s v="First Class"/>
    <s v="BS-11755"/>
    <s v="Bruce Stewart"/>
    <x v="0"/>
    <s v="United States"/>
    <s v="Denver"/>
    <x v="22"/>
    <n v="80219"/>
    <x v="1"/>
    <s v="FUR-TA-10004289"/>
    <x v="0"/>
    <x v="3"/>
    <s v="BoxOffice By Design Rectangular and Half-Moon Meeting Room Tables"/>
    <x v="197"/>
    <n v="2"/>
    <n v="0.5"/>
    <n v="-161.875"/>
  </r>
  <r>
    <n v="203"/>
    <x v="98"/>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x v="99"/>
    <x v="3"/>
    <x v="94"/>
    <d v="2014-12-22T00:00:00"/>
    <s v="Second Class"/>
    <s v="LC-17140"/>
    <s v="Logan Currie"/>
    <x v="0"/>
    <s v="United States"/>
    <s v="Dallas"/>
    <x v="5"/>
    <n v="75220"/>
    <x v="2"/>
    <s v="OFF-AP-10003217"/>
    <x v="1"/>
    <x v="9"/>
    <s v="Eureka Sanitaire  Commercial Upright"/>
    <x v="199"/>
    <n v="2"/>
    <n v="0.8"/>
    <n v="-178.96680000000001"/>
  </r>
  <r>
    <n v="205"/>
    <x v="100"/>
    <x v="3"/>
    <x v="95"/>
    <d v="2014-06-08T00:00:00"/>
    <s v="Standard Class"/>
    <s v="HK-14890"/>
    <s v="Heather Kirkland"/>
    <x v="1"/>
    <s v="United States"/>
    <s v="Franklin"/>
    <x v="18"/>
    <n v="37064"/>
    <x v="0"/>
    <s v="FUR-FU-10002960"/>
    <x v="0"/>
    <x v="5"/>
    <s v="Eldon 200 Class Desk Accessories, Burgundy"/>
    <x v="200"/>
    <n v="7"/>
    <n v="0.2"/>
    <n v="9.6712000000000025"/>
  </r>
  <r>
    <n v="206"/>
    <x v="101"/>
    <x v="3"/>
    <x v="34"/>
    <d v="2014-12-15T00:00:00"/>
    <s v="Standard Class"/>
    <s v="LE-16810"/>
    <s v="Laurel Elliston"/>
    <x v="0"/>
    <s v="United States"/>
    <s v="Whittier"/>
    <x v="1"/>
    <n v="90604"/>
    <x v="1"/>
    <s v="TEC-PH-10001918"/>
    <x v="2"/>
    <x v="7"/>
    <s v="Nortel Business Series Terminal T7208 Digital phone"/>
    <x v="201"/>
    <n v="4"/>
    <n v="0.2"/>
    <n v="44.476800000000026"/>
  </r>
  <r>
    <n v="207"/>
    <x v="102"/>
    <x v="3"/>
    <x v="96"/>
    <d v="2014-12-08T00:00:00"/>
    <s v="Standard Class"/>
    <s v="JH-15985"/>
    <s v="Joseph Holt"/>
    <x v="0"/>
    <s v="United States"/>
    <s v="Saginaw"/>
    <x v="12"/>
    <n v="48601"/>
    <x v="2"/>
    <s v="OFF-ST-10000642"/>
    <x v="1"/>
    <x v="4"/>
    <s v="Tennsco Lockers, Gray"/>
    <x v="202"/>
    <n v="4"/>
    <n v="0"/>
    <n v="5.8743999999999943"/>
  </r>
  <r>
    <n v="208"/>
    <x v="102"/>
    <x v="3"/>
    <x v="96"/>
    <d v="2014-12-08T00:00:00"/>
    <s v="Standard Class"/>
    <s v="JH-15985"/>
    <s v="Joseph Holt"/>
    <x v="0"/>
    <s v="United States"/>
    <s v="Saginaw"/>
    <x v="12"/>
    <n v="48601"/>
    <x v="2"/>
    <s v="TEC-PH-10001700"/>
    <x v="2"/>
    <x v="7"/>
    <s v="Panasonic KX-TG6844B Expandable Digital Cordless Telephone"/>
    <x v="203"/>
    <n v="2"/>
    <n v="0"/>
    <n v="35.634600000000006"/>
  </r>
  <r>
    <n v="209"/>
    <x v="102"/>
    <x v="3"/>
    <x v="96"/>
    <d v="2014-12-08T00:00:00"/>
    <s v="Standard Class"/>
    <s v="JH-15985"/>
    <s v="Joseph Holt"/>
    <x v="0"/>
    <s v="United States"/>
    <s v="Saginaw"/>
    <x v="12"/>
    <n v="48601"/>
    <x v="2"/>
    <s v="OFF-BI-10003274"/>
    <x v="1"/>
    <x v="8"/>
    <s v="Avery Durable Slant Ring Binders, No Labels"/>
    <x v="204"/>
    <n v="4"/>
    <n v="0"/>
    <n v="7.4824000000000002"/>
  </r>
  <r>
    <n v="210"/>
    <x v="102"/>
    <x v="3"/>
    <x v="96"/>
    <d v="2014-12-08T00:00:00"/>
    <s v="Standard Class"/>
    <s v="JH-15985"/>
    <s v="Joseph Holt"/>
    <x v="0"/>
    <s v="United States"/>
    <s v="Saginaw"/>
    <x v="12"/>
    <n v="48601"/>
    <x v="2"/>
    <s v="OFF-FA-10000134"/>
    <x v="1"/>
    <x v="13"/>
    <s v="Advantus Push Pins, Aluminum Head"/>
    <x v="205"/>
    <n v="9"/>
    <n v="0"/>
    <n v="16.209899999999998"/>
  </r>
  <r>
    <n v="211"/>
    <x v="102"/>
    <x v="3"/>
    <x v="96"/>
    <d v="2014-12-08T00:00:00"/>
    <s v="Standard Class"/>
    <s v="JH-15985"/>
    <s v="Joseph Holt"/>
    <x v="0"/>
    <s v="United States"/>
    <s v="Saginaw"/>
    <x v="12"/>
    <n v="48601"/>
    <x v="2"/>
    <s v="OFF-ST-10001522"/>
    <x v="1"/>
    <x v="4"/>
    <s v="Gould Plastics 18-Pocket Panel Bin, 34w x 5-1/4d x 20-1/2h"/>
    <x v="206"/>
    <n v="1"/>
    <n v="0"/>
    <n v="3.6795999999999935"/>
  </r>
  <r>
    <n v="212"/>
    <x v="103"/>
    <x v="1"/>
    <x v="97"/>
    <d v="2012-02-13T00:00:00"/>
    <s v="Second Class"/>
    <s v="MS-17980"/>
    <s v="Michael Stewart"/>
    <x v="1"/>
    <s v="United States"/>
    <s v="Dallas"/>
    <x v="5"/>
    <n v="75220"/>
    <x v="2"/>
    <s v="TEC-AC-10001266"/>
    <x v="2"/>
    <x v="11"/>
    <s v="Memorex Micro Travel Drive 8 GB"/>
    <x v="207"/>
    <n v="2"/>
    <n v="0.2"/>
    <n v="6.4999999999999991"/>
  </r>
  <r>
    <n v="213"/>
    <x v="104"/>
    <x v="1"/>
    <x v="98"/>
    <d v="2012-01-09T00:00:00"/>
    <s v="Standard Class"/>
    <s v="VW-21775"/>
    <s v="Victoria Wilson"/>
    <x v="1"/>
    <s v="United States"/>
    <s v="Medina"/>
    <x v="24"/>
    <n v="44256"/>
    <x v="3"/>
    <s v="OFF-LA-10004544"/>
    <x v="1"/>
    <x v="2"/>
    <s v="Avery 505"/>
    <x v="208"/>
    <n v="2"/>
    <n v="0.2"/>
    <n v="8.879999999999999"/>
  </r>
  <r>
    <n v="214"/>
    <x v="104"/>
    <x v="1"/>
    <x v="98"/>
    <d v="2012-01-09T00:00:00"/>
    <s v="Standard Class"/>
    <s v="VW-21775"/>
    <s v="Victoria Wilson"/>
    <x v="1"/>
    <s v="United States"/>
    <s v="Medina"/>
    <x v="24"/>
    <n v="44256"/>
    <x v="3"/>
    <s v="FUR-BO-10004695"/>
    <x v="0"/>
    <x v="0"/>
    <s v="O'Sullivan 2-Door Barrister Bookcase in Odessa Pine"/>
    <x v="209"/>
    <n v="5"/>
    <n v="0.5"/>
    <n v="-244.32300000000006"/>
  </r>
  <r>
    <n v="215"/>
    <x v="104"/>
    <x v="1"/>
    <x v="98"/>
    <d v="2012-01-09T00:00:00"/>
    <s v="Standard Class"/>
    <s v="VW-21775"/>
    <s v="Victoria Wilson"/>
    <x v="1"/>
    <s v="United States"/>
    <s v="Medina"/>
    <x v="24"/>
    <n v="44256"/>
    <x v="3"/>
    <s v="TEC-PH-10002844"/>
    <x v="2"/>
    <x v="7"/>
    <s v="Speck Products Candyshell Flip Case"/>
    <x v="210"/>
    <n v="3"/>
    <n v="0.4"/>
    <n v="-14.695800000000006"/>
  </r>
  <r>
    <n v="216"/>
    <x v="104"/>
    <x v="1"/>
    <x v="98"/>
    <d v="2012-01-09T00:00:00"/>
    <s v="Standard Class"/>
    <s v="VW-21775"/>
    <s v="Victoria Wilson"/>
    <x v="1"/>
    <s v="United States"/>
    <s v="Medina"/>
    <x v="24"/>
    <n v="44256"/>
    <x v="3"/>
    <s v="TEC-MA-10000864"/>
    <x v="2"/>
    <x v="15"/>
    <s v="Cisco 9971 IP Video Phone Charcoal"/>
    <x v="211"/>
    <n v="9"/>
    <n v="0.7"/>
    <n v="-950.40000000000009"/>
  </r>
  <r>
    <n v="217"/>
    <x v="104"/>
    <x v="1"/>
    <x v="98"/>
    <d v="2012-01-09T00:00:00"/>
    <s v="Standard Class"/>
    <s v="VW-21775"/>
    <s v="Victoria Wilson"/>
    <x v="1"/>
    <s v="United States"/>
    <s v="Medina"/>
    <x v="24"/>
    <n v="44256"/>
    <x v="3"/>
    <s v="TEC-AC-10000109"/>
    <x v="2"/>
    <x v="11"/>
    <s v="Sony Micro Vault Click 16 GB USB 2.0 Flash Drive"/>
    <x v="212"/>
    <n v="2"/>
    <n v="0.2"/>
    <n v="4.4792000000000058"/>
  </r>
  <r>
    <n v="218"/>
    <x v="105"/>
    <x v="0"/>
    <x v="99"/>
    <d v="2013-11-02T00:00:00"/>
    <s v="Standard Class"/>
    <s v="JH-15910"/>
    <s v="Jonathan Howell"/>
    <x v="0"/>
    <s v="United States"/>
    <s v="Los Angeles"/>
    <x v="1"/>
    <n v="90032"/>
    <x v="1"/>
    <s v="OFF-ST-10001328"/>
    <x v="1"/>
    <x v="4"/>
    <s v="Personal Filing Tote with Lid, Black/Gray"/>
    <x v="213"/>
    <n v="6"/>
    <n v="0"/>
    <n v="26.056800000000003"/>
  </r>
  <r>
    <n v="219"/>
    <x v="105"/>
    <x v="0"/>
    <x v="99"/>
    <d v="2013-11-02T00:00:00"/>
    <s v="Standard Class"/>
    <s v="JH-15910"/>
    <s v="Jonathan Howell"/>
    <x v="0"/>
    <s v="United States"/>
    <s v="Los Angeles"/>
    <x v="1"/>
    <n v="90032"/>
    <x v="1"/>
    <s v="TEC-PH-10002563"/>
    <x v="2"/>
    <x v="7"/>
    <s v="Adtran 1202752G1"/>
    <x v="214"/>
    <n v="3"/>
    <n v="0.2"/>
    <n v="22.678200000000018"/>
  </r>
  <r>
    <n v="220"/>
    <x v="106"/>
    <x v="1"/>
    <x v="100"/>
    <d v="2012-12-27T00:00:00"/>
    <s v="First Class"/>
    <s v="JB-15925"/>
    <s v="Joni Blumstein"/>
    <x v="0"/>
    <s v="United States"/>
    <s v="Dublin"/>
    <x v="24"/>
    <n v="43017"/>
    <x v="3"/>
    <s v="OFF-FA-10000585"/>
    <x v="1"/>
    <x v="13"/>
    <s v="OIC Bulk Pack Metal Binder Clips"/>
    <x v="215"/>
    <n v="2"/>
    <n v="0.2"/>
    <n v="1.8147999999999997"/>
  </r>
  <r>
    <n v="221"/>
    <x v="106"/>
    <x v="1"/>
    <x v="100"/>
    <d v="2012-12-27T00:00:00"/>
    <s v="First Class"/>
    <s v="JB-15925"/>
    <s v="Joni Blumstein"/>
    <x v="0"/>
    <s v="United States"/>
    <s v="Dublin"/>
    <x v="24"/>
    <n v="43017"/>
    <x v="3"/>
    <s v="OFF-PA-10004000"/>
    <x v="1"/>
    <x v="10"/>
    <s v="While You Were Out Pads, 50 per Pad, 4 x 5 1/4, Green Cycle"/>
    <x v="216"/>
    <n v="6"/>
    <n v="0.2"/>
    <n v="8.2302"/>
  </r>
  <r>
    <n v="222"/>
    <x v="106"/>
    <x v="1"/>
    <x v="100"/>
    <d v="2012-12-27T00:00:00"/>
    <s v="First Class"/>
    <s v="JB-15925"/>
    <s v="Joni Blumstein"/>
    <x v="0"/>
    <s v="United States"/>
    <s v="Dublin"/>
    <x v="24"/>
    <n v="43017"/>
    <x v="3"/>
    <s v="OFF-BI-10002852"/>
    <x v="1"/>
    <x v="8"/>
    <s v="Ibico Standard Transparent Covers"/>
    <x v="217"/>
    <n v="4"/>
    <n v="0.7"/>
    <n v="-13.843199999999996"/>
  </r>
  <r>
    <n v="223"/>
    <x v="106"/>
    <x v="1"/>
    <x v="100"/>
    <d v="2012-12-27T00:00:00"/>
    <s v="First Class"/>
    <s v="JB-15925"/>
    <s v="Joni Blumstein"/>
    <x v="0"/>
    <s v="United States"/>
    <s v="Dublin"/>
    <x v="24"/>
    <n v="43017"/>
    <x v="3"/>
    <s v="FUR-FU-10000087"/>
    <x v="0"/>
    <x v="5"/>
    <s v="Executive Impressions 14&quot; Two-Color Numerals Wall Clock"/>
    <x v="218"/>
    <n v="4"/>
    <n v="0.2"/>
    <n v="19.084800000000005"/>
  </r>
  <r>
    <n v="224"/>
    <x v="106"/>
    <x v="1"/>
    <x v="100"/>
    <d v="2012-12-27T00:00:00"/>
    <s v="First Class"/>
    <s v="JB-15925"/>
    <s v="Joni Blumstein"/>
    <x v="0"/>
    <s v="United States"/>
    <s v="Dublin"/>
    <x v="24"/>
    <n v="43017"/>
    <x v="3"/>
    <s v="TEC-MA-10001148"/>
    <x v="2"/>
    <x v="15"/>
    <s v="Swingline SM12-08 MicroCut Jam Free Shredder"/>
    <x v="219"/>
    <n v="4"/>
    <n v="0.7"/>
    <n v="-383.99040000000002"/>
  </r>
  <r>
    <n v="225"/>
    <x v="106"/>
    <x v="1"/>
    <x v="100"/>
    <d v="2012-12-27T00:00:00"/>
    <s v="First Class"/>
    <s v="JB-15925"/>
    <s v="Joni Blumstein"/>
    <x v="0"/>
    <s v="United States"/>
    <s v="Dublin"/>
    <x v="24"/>
    <n v="43017"/>
    <x v="3"/>
    <s v="OFF-AR-10001958"/>
    <x v="1"/>
    <x v="6"/>
    <s v="Stanley Bostitch Contemporary Electric Pencil Sharpeners"/>
    <x v="220"/>
    <n v="2"/>
    <n v="0.2"/>
    <n v="2.7168000000000001"/>
  </r>
  <r>
    <n v="226"/>
    <x v="107"/>
    <x v="1"/>
    <x v="101"/>
    <d v="2012-08-16T00:00:00"/>
    <s v="Standard Class"/>
    <s v="DS-13180"/>
    <s v="David Smith"/>
    <x v="1"/>
    <s v="United States"/>
    <s v="Detroit"/>
    <x v="12"/>
    <n v="48227"/>
    <x v="2"/>
    <s v="OFF-AR-10001026"/>
    <x v="1"/>
    <x v="6"/>
    <s v="Sanford Uni-Blazer View Highlighters, Chisel Tip, Yellow"/>
    <x v="221"/>
    <n v="1"/>
    <n v="0"/>
    <n v="0.96800000000000019"/>
  </r>
  <r>
    <n v="227"/>
    <x v="107"/>
    <x v="1"/>
    <x v="101"/>
    <d v="2012-08-16T00:00:00"/>
    <s v="Standard Class"/>
    <s v="DS-13180"/>
    <s v="David Smith"/>
    <x v="1"/>
    <s v="United States"/>
    <s v="Detroit"/>
    <x v="12"/>
    <n v="48227"/>
    <x v="2"/>
    <s v="FUR-TA-10003748"/>
    <x v="0"/>
    <x v="3"/>
    <s v="Bevis 36 x 72 Conference Tables"/>
    <x v="222"/>
    <n v="5"/>
    <n v="0"/>
    <n v="136.93899999999999"/>
  </r>
  <r>
    <n v="228"/>
    <x v="107"/>
    <x v="1"/>
    <x v="101"/>
    <d v="2012-08-16T00:00:00"/>
    <s v="Standard Class"/>
    <s v="DS-13180"/>
    <s v="David Smith"/>
    <x v="1"/>
    <s v="United States"/>
    <s v="Detroit"/>
    <x v="12"/>
    <n v="48227"/>
    <x v="2"/>
    <s v="OFF-ST-10002485"/>
    <x v="1"/>
    <x v="4"/>
    <s v="Rogers Deluxe File Chest"/>
    <x v="223"/>
    <n v="1"/>
    <n v="0"/>
    <n v="0.21979999999999933"/>
  </r>
  <r>
    <n v="229"/>
    <x v="108"/>
    <x v="1"/>
    <x v="102"/>
    <d v="2012-03-04T00:00:00"/>
    <s v="Standard Class"/>
    <s v="VD-21670"/>
    <s v="Valerie Dominguez"/>
    <x v="0"/>
    <s v="United States"/>
    <s v="Columbia"/>
    <x v="18"/>
    <n v="38401"/>
    <x v="0"/>
    <s v="FUR-CH-10004860"/>
    <x v="0"/>
    <x v="1"/>
    <s v="Global Low Back Tilter Chair"/>
    <x v="224"/>
    <n v="2"/>
    <n v="0.2"/>
    <n v="-28.274400000000021"/>
  </r>
  <r>
    <n v="230"/>
    <x v="108"/>
    <x v="1"/>
    <x v="102"/>
    <d v="2012-03-04T00:00:00"/>
    <s v="Standard Class"/>
    <s v="VD-21670"/>
    <s v="Valerie Dominguez"/>
    <x v="0"/>
    <s v="United States"/>
    <s v="Columbia"/>
    <x v="18"/>
    <n v="38401"/>
    <x v="0"/>
    <s v="FUR-CH-10004477"/>
    <x v="0"/>
    <x v="1"/>
    <s v="Global Push Button Manager's Chair, Indigo"/>
    <x v="225"/>
    <n v="8"/>
    <n v="0.2"/>
    <n v="43.840799999999973"/>
  </r>
  <r>
    <n v="231"/>
    <x v="109"/>
    <x v="2"/>
    <x v="103"/>
    <d v="2011-09-17T00:00:00"/>
    <s v="Standard Class"/>
    <s v="EA-14035"/>
    <s v="Erin Ashbrook"/>
    <x v="1"/>
    <s v="United States"/>
    <s v="Charlotte"/>
    <x v="3"/>
    <n v="28205"/>
    <x v="0"/>
    <s v="OFF-BI-10001679"/>
    <x v="1"/>
    <x v="8"/>
    <s v="GBC Instant Index System for Binding Systems"/>
    <x v="226"/>
    <n v="7"/>
    <n v="0.7"/>
    <n v="-12.431999999999999"/>
  </r>
  <r>
    <n v="232"/>
    <x v="110"/>
    <x v="3"/>
    <x v="104"/>
    <d v="2014-04-13T00:00:00"/>
    <s v="Standard Class"/>
    <s v="CS-12400"/>
    <s v="Christopher Schild"/>
    <x v="2"/>
    <s v="United States"/>
    <s v="Tampa"/>
    <x v="2"/>
    <n v="33614"/>
    <x v="0"/>
    <s v="FUR-TA-10001705"/>
    <x v="0"/>
    <x v="3"/>
    <s v="Bush Advantage Collection Round Conference Table"/>
    <x v="227"/>
    <n v="2"/>
    <n v="0.45"/>
    <n v="-102.04800000000003"/>
  </r>
  <r>
    <n v="233"/>
    <x v="110"/>
    <x v="3"/>
    <x v="104"/>
    <d v="2014-04-13T00:00:00"/>
    <s v="Standard Class"/>
    <s v="CS-12400"/>
    <s v="Christopher Schild"/>
    <x v="2"/>
    <s v="United States"/>
    <s v="Tampa"/>
    <x v="2"/>
    <n v="33614"/>
    <x v="0"/>
    <s v="FUR-TA-10003473"/>
    <x v="0"/>
    <x v="3"/>
    <s v="Bretford Rectangular Conference Table Tops"/>
    <x v="228"/>
    <n v="3"/>
    <n v="0.45"/>
    <n v="-248.24579999999992"/>
  </r>
  <r>
    <n v="234"/>
    <x v="110"/>
    <x v="3"/>
    <x v="104"/>
    <d v="2014-04-13T00:00:00"/>
    <s v="Standard Class"/>
    <s v="CS-12400"/>
    <s v="Christopher Schild"/>
    <x v="2"/>
    <s v="United States"/>
    <s v="Tampa"/>
    <x v="2"/>
    <n v="33614"/>
    <x v="0"/>
    <s v="OFF-BI-10001679"/>
    <x v="1"/>
    <x v="8"/>
    <s v="GBC Instant Index System for Binding Systems"/>
    <x v="229"/>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x v="110"/>
    <x v="3"/>
    <x v="104"/>
    <d v="2014-04-13T00:00:00"/>
    <s v="Standard Class"/>
    <s v="CS-12400"/>
    <s v="Christopher Schild"/>
    <x v="2"/>
    <s v="United States"/>
    <s v="Tampa"/>
    <x v="2"/>
    <n v="33614"/>
    <x v="0"/>
    <s v="TEC-AC-10003832"/>
    <x v="2"/>
    <x v="11"/>
    <s v="Logitech P710e Mobile Speakerphone"/>
    <x v="231"/>
    <n v="3"/>
    <n v="0.2"/>
    <n v="-7.724700000000098"/>
  </r>
  <r>
    <n v="237"/>
    <x v="111"/>
    <x v="3"/>
    <x v="105"/>
    <d v="2014-11-17T00:00:00"/>
    <s v="Standard Class"/>
    <s v="DB-13120"/>
    <s v="David Bremer"/>
    <x v="1"/>
    <s v="United States"/>
    <s v="Santa Clara"/>
    <x v="1"/>
    <n v="95051"/>
    <x v="1"/>
    <s v="OFF-PA-10002479"/>
    <x v="1"/>
    <x v="10"/>
    <s v="Xerox 4200 Series MultiUse Premium Copy Paper (20Lb. and 84 Bright)"/>
    <x v="232"/>
    <n v="2"/>
    <n v="0"/>
    <n v="4.7519999999999998"/>
  </r>
  <r>
    <n v="238"/>
    <x v="112"/>
    <x v="0"/>
    <x v="30"/>
    <d v="2013-06-10T00:00:00"/>
    <s v="Second Class"/>
    <s v="KL-16645"/>
    <s v="Ken Lonsdale"/>
    <x v="0"/>
    <s v="United States"/>
    <s v="Chicago"/>
    <x v="10"/>
    <n v="60610"/>
    <x v="2"/>
    <s v="OFF-PA-10003349"/>
    <x v="1"/>
    <x v="10"/>
    <s v="Xerox 1957"/>
    <x v="233"/>
    <n v="5"/>
    <n v="0.2"/>
    <n v="9.3960000000000008"/>
  </r>
  <r>
    <n v="239"/>
    <x v="112"/>
    <x v="0"/>
    <x v="30"/>
    <d v="2013-06-10T00:00:00"/>
    <s v="Second Class"/>
    <s v="KL-16645"/>
    <s v="Ken Lonsdale"/>
    <x v="0"/>
    <s v="United States"/>
    <s v="Chicago"/>
    <x v="10"/>
    <n v="60610"/>
    <x v="2"/>
    <s v="FUR-FU-10000576"/>
    <x v="0"/>
    <x v="5"/>
    <s v="Luxo Professional Fluorescent Magnifier Lamp with Clamp-Mount Base"/>
    <x v="234"/>
    <n v="5"/>
    <n v="0.6"/>
    <n v="-356.72799999999995"/>
  </r>
  <r>
    <n v="240"/>
    <x v="112"/>
    <x v="0"/>
    <x v="30"/>
    <d v="2013-06-10T00:00:00"/>
    <s v="Second Class"/>
    <s v="KL-16645"/>
    <s v="Ken Lonsdale"/>
    <x v="0"/>
    <s v="United States"/>
    <s v="Chicago"/>
    <x v="10"/>
    <n v="60610"/>
    <x v="2"/>
    <s v="FUR-FU-10004351"/>
    <x v="0"/>
    <x v="5"/>
    <s v="Staples"/>
    <x v="235"/>
    <n v="3"/>
    <n v="0.6"/>
    <n v="-4.6751999999999985"/>
  </r>
  <r>
    <n v="241"/>
    <x v="112"/>
    <x v="0"/>
    <x v="30"/>
    <d v="2013-06-10T00:00:00"/>
    <s v="Second Class"/>
    <s v="KL-16645"/>
    <s v="Ken Lonsdale"/>
    <x v="0"/>
    <s v="United States"/>
    <s v="Chicago"/>
    <x v="10"/>
    <n v="60610"/>
    <x v="2"/>
    <s v="TEC-PH-10000011"/>
    <x v="2"/>
    <x v="7"/>
    <s v="PureGear Roll-On Screen Protector"/>
    <x v="236"/>
    <n v="2"/>
    <n v="0.2"/>
    <n v="11.194399999999998"/>
  </r>
  <r>
    <n v="242"/>
    <x v="112"/>
    <x v="0"/>
    <x v="30"/>
    <d v="2013-06-10T00:00:00"/>
    <s v="Second Class"/>
    <s v="KL-16645"/>
    <s v="Ken Lonsdale"/>
    <x v="0"/>
    <s v="United States"/>
    <s v="Chicago"/>
    <x v="10"/>
    <n v="60610"/>
    <x v="2"/>
    <s v="FUR-TA-10002607"/>
    <x v="0"/>
    <x v="3"/>
    <s v="KI Conference Tables"/>
    <x v="237"/>
    <n v="5"/>
    <n v="0.5"/>
    <n v="-120.51299999999998"/>
  </r>
  <r>
    <n v="243"/>
    <x v="112"/>
    <x v="0"/>
    <x v="30"/>
    <d v="2013-06-10T00:00:00"/>
    <s v="Second Class"/>
    <s v="KL-16645"/>
    <s v="Ken Lonsdale"/>
    <x v="0"/>
    <s v="United States"/>
    <s v="Chicago"/>
    <x v="10"/>
    <n v="60610"/>
    <x v="2"/>
    <s v="FUR-FU-10002505"/>
    <x v="0"/>
    <x v="5"/>
    <s v="Eldon 100 Class Desk Accessories"/>
    <x v="238"/>
    <n v="3"/>
    <n v="0.6"/>
    <n v="-2.8307999999999995"/>
  </r>
  <r>
    <n v="244"/>
    <x v="112"/>
    <x v="0"/>
    <x v="30"/>
    <d v="2013-06-10T00:00:00"/>
    <s v="Second Class"/>
    <s v="KL-16645"/>
    <s v="Ken Lonsdale"/>
    <x v="0"/>
    <s v="United States"/>
    <s v="Chicago"/>
    <x v="10"/>
    <n v="60610"/>
    <x v="2"/>
    <s v="OFF-AR-10004685"/>
    <x v="1"/>
    <x v="6"/>
    <s v="Binney &amp; Smith Crayola Metallic Colored Pencils, 8-Color Set"/>
    <x v="191"/>
    <n v="2"/>
    <n v="0.2"/>
    <n v="1.2037999999999995"/>
  </r>
  <r>
    <n v="245"/>
    <x v="113"/>
    <x v="2"/>
    <x v="106"/>
    <d v="2011-06-06T00:00:00"/>
    <s v="Second Class"/>
    <s v="DW-13480"/>
    <s v="Dianna Wilson"/>
    <x v="2"/>
    <s v="United States"/>
    <s v="Lakeville"/>
    <x v="11"/>
    <n v="55044"/>
    <x v="2"/>
    <s v="FUR-CH-10004063"/>
    <x v="0"/>
    <x v="1"/>
    <s v="Global Deluxe High-Back Manager's Chair"/>
    <x v="239"/>
    <n v="7"/>
    <n v="0"/>
    <n v="580.53939999999989"/>
  </r>
  <r>
    <n v="246"/>
    <x v="113"/>
    <x v="2"/>
    <x v="106"/>
    <d v="2011-06-06T00:00:00"/>
    <s v="Second Class"/>
    <s v="DW-13480"/>
    <s v="Dianna Wilson"/>
    <x v="2"/>
    <s v="United States"/>
    <s v="Lakeville"/>
    <x v="11"/>
    <n v="55044"/>
    <x v="2"/>
    <s v="OFF-ST-10002276"/>
    <x v="1"/>
    <x v="4"/>
    <s v="Safco Steel Mobile File Cart"/>
    <x v="240"/>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x v="113"/>
    <x v="2"/>
    <x v="106"/>
    <d v="2011-06-06T00:00:00"/>
    <s v="Second Class"/>
    <s v="DW-13480"/>
    <s v="Dianna Wilson"/>
    <x v="2"/>
    <s v="United States"/>
    <s v="Lakeville"/>
    <x v="11"/>
    <n v="55044"/>
    <x v="2"/>
    <s v="OFF-AP-10002945"/>
    <x v="1"/>
    <x v="9"/>
    <s v="Honeywell Enviracaire Portable HEPA Air Cleaner for 17' x 22' Room"/>
    <x v="242"/>
    <n v="5"/>
    <n v="0"/>
    <n v="496.07249999999993"/>
  </r>
  <r>
    <n v="249"/>
    <x v="113"/>
    <x v="2"/>
    <x v="106"/>
    <d v="2011-06-06T00:00:00"/>
    <s v="Second Class"/>
    <s v="DW-13480"/>
    <s v="Dianna Wilson"/>
    <x v="2"/>
    <s v="United States"/>
    <s v="Lakeville"/>
    <x v="11"/>
    <n v="55044"/>
    <x v="2"/>
    <s v="OFF-PA-10000061"/>
    <x v="1"/>
    <x v="10"/>
    <s v="Xerox 205"/>
    <x v="243"/>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x v="115"/>
    <x v="0"/>
    <x v="108"/>
    <d v="2013-09-18T00:00:00"/>
    <s v="Standard Class"/>
    <s v="KC-16540"/>
    <s v="Kelly Collister"/>
    <x v="0"/>
    <s v="United States"/>
    <s v="San Diego"/>
    <x v="1"/>
    <n v="92037"/>
    <x v="1"/>
    <s v="OFF-PA-10004569"/>
    <x v="1"/>
    <x v="10"/>
    <s v="Wirebound Message Books, Two 4 1/4&quot; x 5&quot; Forms per Page"/>
    <x v="245"/>
    <n v="1"/>
    <n v="0"/>
    <n v="3.5766999999999998"/>
  </r>
  <r>
    <n v="252"/>
    <x v="115"/>
    <x v="0"/>
    <x v="108"/>
    <d v="2013-09-18T00:00:00"/>
    <s v="Standard Class"/>
    <s v="KC-16540"/>
    <s v="Kelly Collister"/>
    <x v="0"/>
    <s v="United States"/>
    <s v="San Diego"/>
    <x v="1"/>
    <n v="92037"/>
    <x v="1"/>
    <s v="TEC-AC-10003832"/>
    <x v="2"/>
    <x v="11"/>
    <s v="Logitech P710e Mobile Speakerphone"/>
    <x v="246"/>
    <n v="13"/>
    <n v="0"/>
    <n v="636.0002999999997"/>
  </r>
  <r>
    <n v="253"/>
    <x v="116"/>
    <x v="0"/>
    <x v="107"/>
    <d v="2013-12-14T00:00:00"/>
    <s v="First Class"/>
    <s v="DL-13315"/>
    <s v="Delfina Latchford"/>
    <x v="0"/>
    <s v="United States"/>
    <s v="New York City"/>
    <x v="15"/>
    <n v="10024"/>
    <x v="3"/>
    <s v="OFF-ST-10001228"/>
    <x v="1"/>
    <x v="4"/>
    <s v="Fellowes Personal Hanging Folder Files, Navy"/>
    <x v="247"/>
    <n v="6"/>
    <n v="0"/>
    <n v="22.562400000000004"/>
  </r>
  <r>
    <n v="254"/>
    <x v="116"/>
    <x v="0"/>
    <x v="107"/>
    <d v="2013-12-14T00:00:00"/>
    <s v="First Class"/>
    <s v="DL-13315"/>
    <s v="Delfina Latchford"/>
    <x v="0"/>
    <s v="United States"/>
    <s v="New York City"/>
    <x v="15"/>
    <n v="10024"/>
    <x v="3"/>
    <s v="OFF-EN-10003296"/>
    <x v="1"/>
    <x v="12"/>
    <s v="Tyvek Side-Opening Peel &amp; Seel Expanding Envelopes"/>
    <x v="248"/>
    <n v="4"/>
    <n v="0"/>
    <n v="162.864"/>
  </r>
  <r>
    <n v="255"/>
    <x v="117"/>
    <x v="1"/>
    <x v="109"/>
    <d v="2012-12-04T00:00:00"/>
    <s v="Standard Class"/>
    <s v="DR-12880"/>
    <s v="Dan Reichenbach"/>
    <x v="1"/>
    <s v="United States"/>
    <s v="Chicago"/>
    <x v="10"/>
    <n v="60623"/>
    <x v="2"/>
    <s v="FUR-FU-10002505"/>
    <x v="0"/>
    <x v="5"/>
    <s v="Eldon 100 Class Desk Accessories"/>
    <x v="249"/>
    <n v="9"/>
    <n v="0.6"/>
    <n v="-8.4923999999999982"/>
  </r>
  <r>
    <n v="256"/>
    <x v="117"/>
    <x v="1"/>
    <x v="109"/>
    <d v="2012-12-04T00:00:00"/>
    <s v="Standard Class"/>
    <s v="DR-12880"/>
    <s v="Dan Reichenbach"/>
    <x v="1"/>
    <s v="United States"/>
    <s v="Chicago"/>
    <x v="10"/>
    <n v="60623"/>
    <x v="2"/>
    <s v="OFF-ST-10004804"/>
    <x v="1"/>
    <x v="4"/>
    <s v="Belkin 19&quot; Vented Equipment Shelf, Black"/>
    <x v="250"/>
    <n v="2"/>
    <n v="0.2"/>
    <n v="-19.562399999999997"/>
  </r>
  <r>
    <n v="257"/>
    <x v="117"/>
    <x v="1"/>
    <x v="109"/>
    <d v="2012-12-04T00:00:00"/>
    <s v="Standard Class"/>
    <s v="DR-12880"/>
    <s v="Dan Reichenbach"/>
    <x v="1"/>
    <s v="United States"/>
    <s v="Chicago"/>
    <x v="10"/>
    <n v="60623"/>
    <x v="2"/>
    <s v="OFF-ST-10001590"/>
    <x v="1"/>
    <x v="4"/>
    <s v="Tenex Personal Project File with Scoop Front Design, Black"/>
    <x v="251"/>
    <n v="5"/>
    <n v="0.2"/>
    <n v="4.0439999999999969"/>
  </r>
  <r>
    <n v="258"/>
    <x v="117"/>
    <x v="1"/>
    <x v="109"/>
    <d v="2012-12-04T00:00:00"/>
    <s v="Standard Class"/>
    <s v="DR-12880"/>
    <s v="Dan Reichenbach"/>
    <x v="1"/>
    <s v="United States"/>
    <s v="Chicago"/>
    <x v="10"/>
    <n v="60623"/>
    <x v="2"/>
    <s v="TEC-PH-10001580"/>
    <x v="2"/>
    <x v="7"/>
    <s v="Logitech Mobile Speakerphone P710e - speaker phone"/>
    <x v="252"/>
    <n v="6"/>
    <n v="0.2"/>
    <n v="56.691599999999966"/>
  </r>
  <r>
    <n v="259"/>
    <x v="118"/>
    <x v="3"/>
    <x v="96"/>
    <d v="2014-12-04T00:00:00"/>
    <s v="Second Class"/>
    <s v="CC-12670"/>
    <s v="Craig Carreira"/>
    <x v="0"/>
    <s v="United States"/>
    <s v="New York City"/>
    <x v="15"/>
    <n v="10009"/>
    <x v="3"/>
    <s v="TEC-AC-10000290"/>
    <x v="2"/>
    <x v="11"/>
    <s v="Sabrent 4-Port USB 2.0 Hub"/>
    <x v="253"/>
    <n v="3"/>
    <n v="0"/>
    <n v="6.9258000000000006"/>
  </r>
  <r>
    <n v="260"/>
    <x v="118"/>
    <x v="3"/>
    <x v="96"/>
    <d v="2014-12-04T00:00:00"/>
    <s v="Second Class"/>
    <s v="CC-12670"/>
    <s v="Craig Carreira"/>
    <x v="0"/>
    <s v="United States"/>
    <s v="New York City"/>
    <x v="15"/>
    <n v="10009"/>
    <x v="3"/>
    <s v="OFF-ST-10002790"/>
    <x v="1"/>
    <x v="4"/>
    <s v="Safco Industrial Shelving"/>
    <x v="254"/>
    <n v="3"/>
    <n v="0"/>
    <n v="6.6465000000000174"/>
  </r>
  <r>
    <n v="261"/>
    <x v="118"/>
    <x v="3"/>
    <x v="96"/>
    <d v="2014-12-04T00:00:00"/>
    <s v="Second Class"/>
    <s v="CC-12670"/>
    <s v="Craig Carreira"/>
    <x v="0"/>
    <s v="United States"/>
    <s v="New York City"/>
    <x v="15"/>
    <n v="10009"/>
    <x v="3"/>
    <s v="OFF-BI-10003460"/>
    <x v="1"/>
    <x v="8"/>
    <s v="Acco 3-Hole Punch"/>
    <x v="255"/>
    <n v="5"/>
    <n v="0.2"/>
    <n v="6.1319999999999988"/>
  </r>
  <r>
    <n v="262"/>
    <x v="119"/>
    <x v="3"/>
    <x v="110"/>
    <d v="2014-06-13T00:00:00"/>
    <s v="Standard Class"/>
    <s v="Dl-13600"/>
    <s v="Dorris liebe"/>
    <x v="1"/>
    <s v="United States"/>
    <s v="Pasadena"/>
    <x v="5"/>
    <n v="77506"/>
    <x v="2"/>
    <s v="OFF-AP-10002203"/>
    <x v="1"/>
    <x v="9"/>
    <s v="Eureka Disposable Bags for Sanitaire Vibra Groomer I Upright Vac"/>
    <x v="256"/>
    <n v="2"/>
    <n v="0.8"/>
    <n v="-4.4660000000000002"/>
  </r>
  <r>
    <n v="263"/>
    <x v="120"/>
    <x v="2"/>
    <x v="111"/>
    <d v="2011-09-21T00:00:00"/>
    <s v="Second Class"/>
    <s v="SB-20290"/>
    <s v="Sean Braxton"/>
    <x v="1"/>
    <s v="United States"/>
    <s v="Houston"/>
    <x v="5"/>
    <n v="77036"/>
    <x v="2"/>
    <s v="TEC-MA-10000822"/>
    <x v="2"/>
    <x v="15"/>
    <s v="Lexmark MX611dhe Monochrome Laser Printer"/>
    <x v="257"/>
    <n v="3"/>
    <n v="0.4"/>
    <n v="-509.99700000000075"/>
  </r>
  <r>
    <n v="264"/>
    <x v="120"/>
    <x v="2"/>
    <x v="111"/>
    <d v="2011-09-21T00:00:00"/>
    <s v="Second Class"/>
    <s v="SB-20290"/>
    <s v="Sean Braxton"/>
    <x v="1"/>
    <s v="United States"/>
    <s v="Houston"/>
    <x v="5"/>
    <n v="77036"/>
    <x v="2"/>
    <s v="TEC-MA-10003353"/>
    <x v="2"/>
    <x v="15"/>
    <s v="Xerox WorkCentre 6505DN Laser Multifunction Printer"/>
    <x v="258"/>
    <n v="7"/>
    <n v="0.4"/>
    <n v="-251.99579999999992"/>
  </r>
  <r>
    <n v="265"/>
    <x v="121"/>
    <x v="0"/>
    <x v="112"/>
    <d v="2013-06-14T00:00:00"/>
    <s v="Standard Class"/>
    <s v="RC-19825"/>
    <s v="Roy Collins"/>
    <x v="0"/>
    <s v="United States"/>
    <s v="Chicago"/>
    <x v="10"/>
    <n v="60610"/>
    <x v="2"/>
    <s v="TEC-PH-10001433"/>
    <x v="2"/>
    <x v="7"/>
    <s v="Cisco Small Business SPA 502G VoIP phone"/>
    <x v="259"/>
    <n v="4"/>
    <n v="0.2"/>
    <n v="28.7196"/>
  </r>
  <r>
    <n v="266"/>
    <x v="122"/>
    <x v="1"/>
    <x v="113"/>
    <d v="2012-11-15T00:00:00"/>
    <s v="Standard Class"/>
    <s v="AH-10210"/>
    <s v="Alan Hwang"/>
    <x v="0"/>
    <s v="United States"/>
    <s v="Brentwood"/>
    <x v="1"/>
    <n v="94513"/>
    <x v="1"/>
    <s v="TEC-AC-10004469"/>
    <x v="2"/>
    <x v="11"/>
    <s v="Microsoft Sculpt Comfort Mouse"/>
    <x v="260"/>
    <n v="2"/>
    <n v="0"/>
    <n v="35.156000000000006"/>
  </r>
  <r>
    <n v="267"/>
    <x v="123"/>
    <x v="3"/>
    <x v="114"/>
    <d v="2014-06-21T00:00:00"/>
    <s v="Standard Class"/>
    <s v="CB-12535"/>
    <s v="Claudia Bergmann"/>
    <x v="1"/>
    <s v="United States"/>
    <s v="Chapel Hill"/>
    <x v="3"/>
    <n v="27514"/>
    <x v="0"/>
    <s v="OFF-AR-10003602"/>
    <x v="1"/>
    <x v="6"/>
    <s v="Quartet Omega Colored Chalk, 12/Pack"/>
    <x v="261"/>
    <n v="3"/>
    <n v="0.2"/>
    <n v="4.7303999999999995"/>
  </r>
  <r>
    <n v="268"/>
    <x v="124"/>
    <x v="0"/>
    <x v="115"/>
    <d v="2013-01-28T00:00:00"/>
    <s v="Standard Class"/>
    <s v="PG-18895"/>
    <s v="Paul Gonzalez"/>
    <x v="0"/>
    <s v="United States"/>
    <s v="Morristown"/>
    <x v="30"/>
    <n v="7960"/>
    <x v="3"/>
    <s v="OFF-FA-10003472"/>
    <x v="1"/>
    <x v="13"/>
    <s v="Bagged Rubber Bands"/>
    <x v="262"/>
    <n v="6"/>
    <n v="0"/>
    <n v="0.3024"/>
  </r>
  <r>
    <n v="269"/>
    <x v="125"/>
    <x v="3"/>
    <x v="34"/>
    <d v="2014-12-14T00:00:00"/>
    <s v="Standard Class"/>
    <s v="CA-12310"/>
    <s v="Christine Abelman"/>
    <x v="1"/>
    <s v="United States"/>
    <s v="Cincinnati"/>
    <x v="24"/>
    <n v="45231"/>
    <x v="3"/>
    <s v="OFF-ST-10004180"/>
    <x v="1"/>
    <x v="4"/>
    <s v="Safco Commercial Shelving"/>
    <x v="263"/>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x v="126"/>
    <x v="3"/>
    <x v="116"/>
    <d v="2015-01-03T00:00:00"/>
    <s v="Second Class"/>
    <s v="KH-16690"/>
    <s v="Kristen Hastings"/>
    <x v="1"/>
    <s v="United States"/>
    <s v="San Francisco"/>
    <x v="1"/>
    <n v="94110"/>
    <x v="1"/>
    <s v="OFF-ST-10003208"/>
    <x v="1"/>
    <x v="4"/>
    <s v="Adjustable Depth Letter/Legal Cart"/>
    <x v="265"/>
    <n v="4"/>
    <n v="0"/>
    <n v="210.4935999999999"/>
  </r>
  <r>
    <n v="272"/>
    <x v="127"/>
    <x v="1"/>
    <x v="117"/>
    <d v="2012-07-31T00:00:00"/>
    <s v="First Class"/>
    <s v="HA-14920"/>
    <s v="Helen Andreada"/>
    <x v="0"/>
    <s v="United States"/>
    <s v="San Francisco"/>
    <x v="1"/>
    <n v="94109"/>
    <x v="1"/>
    <s v="TEC-AC-10003628"/>
    <x v="2"/>
    <x v="11"/>
    <s v="Logitech 910-002974 M325 Wireless Mouse for Web Scrolling"/>
    <x v="266"/>
    <n v="7"/>
    <n v="0"/>
    <n v="92.369200000000021"/>
  </r>
  <r>
    <n v="273"/>
    <x v="127"/>
    <x v="1"/>
    <x v="117"/>
    <d v="2012-07-31T00:00:00"/>
    <s v="First Class"/>
    <s v="HA-14920"/>
    <s v="Helen Andreada"/>
    <x v="0"/>
    <s v="United States"/>
    <s v="San Francisco"/>
    <x v="1"/>
    <n v="94109"/>
    <x v="1"/>
    <s v="FUR-FU-10003274"/>
    <x v="0"/>
    <x v="5"/>
    <s v="Regeneration Desk Collection"/>
    <x v="267"/>
    <n v="3"/>
    <n v="0"/>
    <n v="2.3232000000000004"/>
  </r>
  <r>
    <n v="274"/>
    <x v="127"/>
    <x v="1"/>
    <x v="117"/>
    <d v="2012-07-31T00:00:00"/>
    <s v="First Class"/>
    <s v="HA-14920"/>
    <s v="Helen Andreada"/>
    <x v="0"/>
    <s v="United States"/>
    <s v="San Francisco"/>
    <x v="1"/>
    <n v="94109"/>
    <x v="1"/>
    <s v="OFF-BI-10002557"/>
    <x v="1"/>
    <x v="8"/>
    <s v="Presstex Flexible Ring Binders"/>
    <x v="268"/>
    <n v="3"/>
    <n v="0.2"/>
    <n v="4.0949999999999989"/>
  </r>
  <r>
    <n v="275"/>
    <x v="128"/>
    <x v="3"/>
    <x v="118"/>
    <d v="2014-09-18T00:00:00"/>
    <s v="First Class"/>
    <s v="BB-10990"/>
    <s v="Barry Blumstein"/>
    <x v="1"/>
    <s v="United States"/>
    <s v="Inglewood"/>
    <x v="1"/>
    <n v="90301"/>
    <x v="1"/>
    <s v="OFF-PA-10002615"/>
    <x v="1"/>
    <x v="10"/>
    <s v="Ampad Gold Fibre Wirebound Steno Books, 6&quot; x 9&quot;, Gregg Ruled"/>
    <x v="138"/>
    <n v="2"/>
    <n v="0"/>
    <n v="4.0571999999999999"/>
  </r>
  <r>
    <n v="276"/>
    <x v="128"/>
    <x v="3"/>
    <x v="118"/>
    <d v="2014-09-18T00:00:00"/>
    <s v="First Class"/>
    <s v="BB-10990"/>
    <s v="Barry Blumstein"/>
    <x v="1"/>
    <s v="United States"/>
    <s v="Inglewood"/>
    <x v="1"/>
    <n v="90301"/>
    <x v="1"/>
    <s v="OFF-AR-10001427"/>
    <x v="1"/>
    <x v="6"/>
    <s v="Newell 330"/>
    <x v="156"/>
    <n v="1"/>
    <n v="0"/>
    <n v="1.5548000000000002"/>
  </r>
  <r>
    <n v="277"/>
    <x v="129"/>
    <x v="3"/>
    <x v="119"/>
    <d v="2014-10-18T00:00:00"/>
    <s v="Standard Class"/>
    <s v="AG-10495"/>
    <s v="Andrew Gjertsen"/>
    <x v="1"/>
    <s v="United States"/>
    <s v="Philadelphia"/>
    <x v="9"/>
    <n v="19140"/>
    <x v="3"/>
    <s v="OFF-PA-10000673"/>
    <x v="1"/>
    <x v="10"/>
    <s v="Post-it “Important Message” Note Pad, Neon Colors, 50 Sheets/Pad"/>
    <x v="25"/>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x v="129"/>
    <x v="3"/>
    <x v="119"/>
    <d v="2014-10-18T00:00:00"/>
    <s v="Standard Class"/>
    <s v="AG-10495"/>
    <s v="Andrew Gjertsen"/>
    <x v="1"/>
    <s v="United States"/>
    <s v="Philadelphia"/>
    <x v="9"/>
    <n v="19140"/>
    <x v="3"/>
    <s v="OFF-ST-10000876"/>
    <x v="1"/>
    <x v="4"/>
    <s v="Eldon Simplefile Box Office"/>
    <x v="270"/>
    <n v="6"/>
    <n v="0.2"/>
    <n v="5.9711999999999996"/>
  </r>
  <r>
    <n v="280"/>
    <x v="129"/>
    <x v="3"/>
    <x v="119"/>
    <d v="2014-10-18T00:00:00"/>
    <s v="Standard Class"/>
    <s v="AG-10495"/>
    <s v="Andrew Gjertsen"/>
    <x v="1"/>
    <s v="United States"/>
    <s v="Philadelphia"/>
    <x v="9"/>
    <n v="19140"/>
    <x v="3"/>
    <s v="OFF-LA-10002043"/>
    <x v="1"/>
    <x v="2"/>
    <s v="Avery 489"/>
    <x v="271"/>
    <n v="3"/>
    <n v="0.2"/>
    <n v="8.6940000000000008"/>
  </r>
  <r>
    <n v="281"/>
    <x v="130"/>
    <x v="1"/>
    <x v="120"/>
    <d v="2012-09-28T00:00:00"/>
    <s v="Second Class"/>
    <s v="SC-20725"/>
    <s v="Steven Cartwright"/>
    <x v="0"/>
    <s v="United States"/>
    <s v="Houston"/>
    <x v="5"/>
    <n v="77070"/>
    <x v="2"/>
    <s v="OFF-BI-10004967"/>
    <x v="1"/>
    <x v="8"/>
    <s v="Round Ring Binders"/>
    <x v="272"/>
    <n v="5"/>
    <n v="0.8"/>
    <n v="-3.4320000000000004"/>
  </r>
  <r>
    <n v="282"/>
    <x v="130"/>
    <x v="1"/>
    <x v="120"/>
    <d v="2012-09-28T00:00:00"/>
    <s v="Second Class"/>
    <s v="SC-20725"/>
    <s v="Steven Cartwright"/>
    <x v="0"/>
    <s v="United States"/>
    <s v="Houston"/>
    <x v="5"/>
    <n v="77070"/>
    <x v="2"/>
    <s v="TEC-PH-10001760"/>
    <x v="2"/>
    <x v="7"/>
    <s v="Bose SoundLink Bluetooth Speaker"/>
    <x v="273"/>
    <n v="7"/>
    <n v="0.2"/>
    <n v="376.11"/>
  </r>
  <r>
    <n v="283"/>
    <x v="131"/>
    <x v="1"/>
    <x v="121"/>
    <d v="2012-11-06T00:00:00"/>
    <s v="Standard Class"/>
    <s v="JO-15280"/>
    <s v="Jas O'Carroll"/>
    <x v="0"/>
    <s v="United States"/>
    <s v="Los Angeles"/>
    <x v="1"/>
    <n v="90004"/>
    <x v="1"/>
    <s v="FUR-TA-10002903"/>
    <x v="0"/>
    <x v="3"/>
    <s v="Bevis Round Bullnose 29&quot; High Table Top"/>
    <x v="274"/>
    <n v="5"/>
    <n v="0.2"/>
    <n v="51.942000000000007"/>
  </r>
  <r>
    <n v="284"/>
    <x v="132"/>
    <x v="1"/>
    <x v="120"/>
    <d v="2012-10-02T00:00:00"/>
    <s v="Standard Class"/>
    <s v="TB-21520"/>
    <s v="Tracy Blumstein"/>
    <x v="0"/>
    <s v="United States"/>
    <s v="Portland"/>
    <x v="21"/>
    <n v="97206"/>
    <x v="1"/>
    <s v="OFF-PA-10000474"/>
    <x v="1"/>
    <x v="10"/>
    <s v="Staples"/>
    <x v="275"/>
    <n v="5"/>
    <n v="0.2"/>
    <n v="47.843999999999994"/>
  </r>
  <r>
    <n v="285"/>
    <x v="132"/>
    <x v="1"/>
    <x v="120"/>
    <d v="2012-10-02T00:00:00"/>
    <s v="Standard Class"/>
    <s v="TB-21520"/>
    <s v="Tracy Blumstein"/>
    <x v="0"/>
    <s v="United States"/>
    <s v="Portland"/>
    <x v="21"/>
    <n v="97206"/>
    <x v="1"/>
    <s v="TEC-AC-10001956"/>
    <x v="2"/>
    <x v="11"/>
    <s v="Microsoft Arc Touch Mouse"/>
    <x v="276"/>
    <n v="5"/>
    <n v="0.2"/>
    <n v="47.959999999999987"/>
  </r>
  <r>
    <n v="286"/>
    <x v="132"/>
    <x v="1"/>
    <x v="120"/>
    <d v="2012-10-02T00:00:00"/>
    <s v="Standard Class"/>
    <s v="TB-21520"/>
    <s v="Tracy Blumstein"/>
    <x v="0"/>
    <s v="United States"/>
    <s v="Portland"/>
    <x v="21"/>
    <n v="97206"/>
    <x v="1"/>
    <s v="OFF-PA-10004100"/>
    <x v="1"/>
    <x v="10"/>
    <s v="Xerox 216"/>
    <x v="277"/>
    <n v="6"/>
    <n v="0.2"/>
    <n v="10.8864"/>
  </r>
  <r>
    <n v="287"/>
    <x v="133"/>
    <x v="0"/>
    <x v="122"/>
    <d v="2013-12-21T00:00:00"/>
    <s v="Second Class"/>
    <s v="AH-10195"/>
    <s v="Alan Haines"/>
    <x v="1"/>
    <s v="United States"/>
    <s v="Tamarac"/>
    <x v="2"/>
    <n v="33319"/>
    <x v="0"/>
    <s v="OFF-BI-10000778"/>
    <x v="1"/>
    <x v="8"/>
    <s v="GBC VeloBinder Electric Binding Machine"/>
    <x v="278"/>
    <n v="7"/>
    <n v="0.7"/>
    <n v="-169.3719999999999"/>
  </r>
  <r>
    <n v="288"/>
    <x v="133"/>
    <x v="0"/>
    <x v="122"/>
    <d v="2013-12-21T00:00:00"/>
    <s v="Second Class"/>
    <s v="AH-10195"/>
    <s v="Alan Haines"/>
    <x v="1"/>
    <s v="United States"/>
    <s v="Tamarac"/>
    <x v="2"/>
    <n v="33319"/>
    <x v="0"/>
    <s v="OFF-AP-10002684"/>
    <x v="1"/>
    <x v="9"/>
    <s v="Acco 7-Outlet Masterpiece Power Center, Wihtout Fax/Phone Line Protection"/>
    <x v="279"/>
    <n v="2"/>
    <n v="0.2"/>
    <n v="24.315999999999974"/>
  </r>
  <r>
    <n v="289"/>
    <x v="133"/>
    <x v="0"/>
    <x v="122"/>
    <d v="2013-12-21T00:00:00"/>
    <s v="Second Class"/>
    <s v="AH-10195"/>
    <s v="Alan Haines"/>
    <x v="1"/>
    <s v="United States"/>
    <s v="Tamarac"/>
    <x v="2"/>
    <n v="33319"/>
    <x v="0"/>
    <s v="OFF-SU-10000646"/>
    <x v="1"/>
    <x v="14"/>
    <s v="Premier Automatic Letter Opener"/>
    <x v="280"/>
    <n v="5"/>
    <n v="0.2"/>
    <n v="-204.31449999999995"/>
  </r>
  <r>
    <n v="290"/>
    <x v="134"/>
    <x v="0"/>
    <x v="73"/>
    <d v="2013-11-25T00:00:00"/>
    <s v="Second Class"/>
    <s v="NZ-18565"/>
    <s v="Nick Zandusky"/>
    <x v="2"/>
    <s v="United States"/>
    <s v="Columbus"/>
    <x v="24"/>
    <n v="43229"/>
    <x v="3"/>
    <s v="OFF-FA-10002983"/>
    <x v="1"/>
    <x v="13"/>
    <s v="Advantus SlideClip Paper Clips"/>
    <x v="281"/>
    <n v="7"/>
    <n v="0.2"/>
    <n v="6.6835999999999993"/>
  </r>
  <r>
    <n v="291"/>
    <x v="134"/>
    <x v="0"/>
    <x v="73"/>
    <d v="2013-11-25T00:00:00"/>
    <s v="Second Class"/>
    <s v="NZ-18565"/>
    <s v="Nick Zandusky"/>
    <x v="2"/>
    <s v="United States"/>
    <s v="Columbus"/>
    <x v="24"/>
    <n v="43229"/>
    <x v="3"/>
    <s v="OFF-LA-10004689"/>
    <x v="1"/>
    <x v="2"/>
    <s v="Avery 512"/>
    <x v="282"/>
    <n v="8"/>
    <n v="0.2"/>
    <n v="6.2423999999999999"/>
  </r>
  <r>
    <n v="292"/>
    <x v="134"/>
    <x v="0"/>
    <x v="73"/>
    <d v="2013-11-25T00:00:00"/>
    <s v="Second Class"/>
    <s v="NZ-18565"/>
    <s v="Nick Zandusky"/>
    <x v="2"/>
    <s v="United States"/>
    <s v="Columbus"/>
    <x v="24"/>
    <n v="43229"/>
    <x v="3"/>
    <s v="TEC-AC-10002001"/>
    <x v="2"/>
    <x v="11"/>
    <s v="Logitech Wireless Gaming Headset G930"/>
    <x v="283"/>
    <n v="2"/>
    <n v="0.2"/>
    <n v="54.396600000000007"/>
  </r>
  <r>
    <n v="293"/>
    <x v="134"/>
    <x v="0"/>
    <x v="73"/>
    <d v="2013-11-25T00:00:00"/>
    <s v="Second Class"/>
    <s v="NZ-18565"/>
    <s v="Nick Zandusky"/>
    <x v="2"/>
    <s v="United States"/>
    <s v="Columbus"/>
    <x v="24"/>
    <n v="43229"/>
    <x v="3"/>
    <s v="FUR-BO-10004709"/>
    <x v="0"/>
    <x v="0"/>
    <s v="Bush Westfield Collection Bookcases, Medium Cherry Finish"/>
    <x v="284"/>
    <n v="3"/>
    <n v="0.5"/>
    <n v="-48.703199999999995"/>
  </r>
  <r>
    <n v="294"/>
    <x v="135"/>
    <x v="2"/>
    <x v="58"/>
    <d v="2011-12-28T00:00:00"/>
    <s v="First Class"/>
    <s v="KL-16555"/>
    <s v="Kelly Lampkin"/>
    <x v="1"/>
    <s v="United States"/>
    <s v="Colorado Springs"/>
    <x v="22"/>
    <n v="80906"/>
    <x v="1"/>
    <s v="FUR-FU-10004091"/>
    <x v="0"/>
    <x v="5"/>
    <s v="Howard Miller 13&quot; Diameter Goldtone Round Wall Clock"/>
    <x v="285"/>
    <n v="8"/>
    <n v="0.2"/>
    <n v="78.859200000000001"/>
  </r>
  <r>
    <n v="295"/>
    <x v="135"/>
    <x v="2"/>
    <x v="58"/>
    <d v="2011-12-28T00:00:00"/>
    <s v="First Class"/>
    <s v="KL-16555"/>
    <s v="Kelly Lampkin"/>
    <x v="1"/>
    <s v="United States"/>
    <s v="Colorado Springs"/>
    <x v="22"/>
    <n v="80906"/>
    <x v="1"/>
    <s v="FUR-CH-10001891"/>
    <x v="0"/>
    <x v="1"/>
    <s v="Global Deluxe Office Fabric Chairs"/>
    <x v="286"/>
    <n v="3"/>
    <n v="0.2"/>
    <n v="20.155800000000013"/>
  </r>
  <r>
    <n v="296"/>
    <x v="135"/>
    <x v="2"/>
    <x v="58"/>
    <d v="2011-12-28T00:00:00"/>
    <s v="First Class"/>
    <s v="KL-16555"/>
    <s v="Kelly Lampkin"/>
    <x v="1"/>
    <s v="United States"/>
    <s v="Colorado Springs"/>
    <x v="22"/>
    <n v="80906"/>
    <x v="1"/>
    <s v="FUR-FU-10002918"/>
    <x v="0"/>
    <x v="5"/>
    <s v="Eldon ClusterMat Chair Mat with Cordless Antistatic Protection"/>
    <x v="287"/>
    <n v="3"/>
    <n v="0.2"/>
    <n v="-24.564599999999999"/>
  </r>
  <r>
    <n v="297"/>
    <x v="135"/>
    <x v="2"/>
    <x v="58"/>
    <d v="2011-12-28T00:00:00"/>
    <s v="First Class"/>
    <s v="KL-16555"/>
    <s v="Kelly Lampkin"/>
    <x v="1"/>
    <s v="United States"/>
    <s v="Colorado Springs"/>
    <x v="22"/>
    <n v="80906"/>
    <x v="1"/>
    <s v="OFF-BI-10004593"/>
    <x v="1"/>
    <x v="8"/>
    <s v="Ibico Laser Imprintable Binding System Covers"/>
    <x v="288"/>
    <n v="5"/>
    <n v="0.7"/>
    <n v="-62.88000000000001"/>
  </r>
  <r>
    <n v="298"/>
    <x v="135"/>
    <x v="2"/>
    <x v="58"/>
    <d v="2011-12-28T00:00:00"/>
    <s v="First Class"/>
    <s v="KL-16555"/>
    <s v="Kelly Lampkin"/>
    <x v="1"/>
    <s v="United States"/>
    <s v="Colorado Springs"/>
    <x v="22"/>
    <n v="80906"/>
    <x v="1"/>
    <s v="OFF-FA-10004854"/>
    <x v="1"/>
    <x v="13"/>
    <s v="Vinyl Coated Wire Paper Clips in Organizer Box, 800/Box"/>
    <x v="289"/>
    <n v="3"/>
    <n v="0.2"/>
    <n v="9.2987999999999964"/>
  </r>
  <r>
    <n v="299"/>
    <x v="136"/>
    <x v="0"/>
    <x v="99"/>
    <d v="2013-11-04T00:00:00"/>
    <s v="Standard Class"/>
    <s v="JD-15895"/>
    <s v="Jonathan Doherty"/>
    <x v="1"/>
    <s v="United States"/>
    <s v="Belleville"/>
    <x v="30"/>
    <n v="7109"/>
    <x v="3"/>
    <s v="OFF-PA-10002105"/>
    <x v="1"/>
    <x v="10"/>
    <s v="Xerox 223"/>
    <x v="56"/>
    <n v="5"/>
    <n v="0"/>
    <n v="15.552000000000001"/>
  </r>
  <r>
    <n v="300"/>
    <x v="136"/>
    <x v="0"/>
    <x v="99"/>
    <d v="2013-11-04T00:00:00"/>
    <s v="Standard Class"/>
    <s v="JD-15895"/>
    <s v="Jonathan Doherty"/>
    <x v="1"/>
    <s v="United States"/>
    <s v="Belleville"/>
    <x v="30"/>
    <n v="7109"/>
    <x v="3"/>
    <s v="OFF-ST-10002756"/>
    <x v="1"/>
    <x v="4"/>
    <s v="Tennsco Stur-D-Stor Boltless Shelving, 5 Shelves, 24&quot; Deep, Sand"/>
    <x v="290"/>
    <n v="8"/>
    <n v="0"/>
    <n v="10.824800000000096"/>
  </r>
  <r>
    <n v="301"/>
    <x v="136"/>
    <x v="0"/>
    <x v="99"/>
    <d v="2013-11-04T00:00:00"/>
    <s v="Standard Class"/>
    <s v="JD-15895"/>
    <s v="Jonathan Doherty"/>
    <x v="1"/>
    <s v="United States"/>
    <s v="Belleville"/>
    <x v="30"/>
    <n v="7109"/>
    <x v="3"/>
    <s v="OFF-PA-10004243"/>
    <x v="1"/>
    <x v="10"/>
    <s v="Xerox 1939"/>
    <x v="291"/>
    <n v="3"/>
    <n v="0"/>
    <n v="27.316799999999997"/>
  </r>
  <r>
    <n v="302"/>
    <x v="136"/>
    <x v="0"/>
    <x v="99"/>
    <d v="2013-11-04T00:00:00"/>
    <s v="Standard Class"/>
    <s v="JD-15895"/>
    <s v="Jonathan Doherty"/>
    <x v="1"/>
    <s v="United States"/>
    <s v="Belleville"/>
    <x v="30"/>
    <n v="7109"/>
    <x v="3"/>
    <s v="FUR-FU-10001861"/>
    <x v="0"/>
    <x v="5"/>
    <s v="Floodlight Indoor Halogen Bulbs, 1 Bulb per Pack, 60 Watts"/>
    <x v="292"/>
    <n v="4"/>
    <n v="0"/>
    <n v="38.023999999999994"/>
  </r>
  <r>
    <n v="303"/>
    <x v="136"/>
    <x v="0"/>
    <x v="99"/>
    <d v="2013-11-04T00:00:00"/>
    <s v="Standard Class"/>
    <s v="JD-15895"/>
    <s v="Jonathan Doherty"/>
    <x v="1"/>
    <s v="United States"/>
    <s v="Belleville"/>
    <x v="30"/>
    <n v="7109"/>
    <x v="3"/>
    <s v="OFF-BI-10002706"/>
    <x v="1"/>
    <x v="8"/>
    <s v="Avery Premier Heavy-Duty Binder with Round Locking Rings"/>
    <x v="293"/>
    <n v="1"/>
    <n v="0"/>
    <n v="6.5687999999999995"/>
  </r>
  <r>
    <n v="304"/>
    <x v="137"/>
    <x v="3"/>
    <x v="123"/>
    <d v="2014-11-24T00:00:00"/>
    <s v="Standard Class"/>
    <s v="JH-15910"/>
    <s v="Jonathan Howell"/>
    <x v="0"/>
    <s v="United States"/>
    <s v="Chicago"/>
    <x v="10"/>
    <n v="60623"/>
    <x v="2"/>
    <s v="FUR-TA-10002533"/>
    <x v="0"/>
    <x v="3"/>
    <s v="BPI Conference Tables"/>
    <x v="294"/>
    <n v="3"/>
    <n v="0.5"/>
    <n v="-131.44500000000005"/>
  </r>
  <r>
    <n v="305"/>
    <x v="138"/>
    <x v="1"/>
    <x v="124"/>
    <d v="2012-05-09T00:00:00"/>
    <s v="Second Class"/>
    <s v="AS-10225"/>
    <s v="Alan Schoenberger"/>
    <x v="1"/>
    <s v="United States"/>
    <s v="New York City"/>
    <x v="15"/>
    <n v="10024"/>
    <x v="3"/>
    <s v="FUR-FU-10002671"/>
    <x v="0"/>
    <x v="5"/>
    <s v="Electrix 20W Halogen Replacement Bulb for Zoom-In Desk Lamp"/>
    <x v="295"/>
    <n v="2"/>
    <n v="0"/>
    <n v="12.863999999999999"/>
  </r>
  <r>
    <n v="306"/>
    <x v="139"/>
    <x v="2"/>
    <x v="125"/>
    <d v="2012-01-04T00:00:00"/>
    <s v="Standard Class"/>
    <s v="KB-16600"/>
    <s v="Ken Brennan"/>
    <x v="1"/>
    <s v="United States"/>
    <s v="Taylor"/>
    <x v="12"/>
    <n v="48180"/>
    <x v="2"/>
    <s v="OFF-AR-10003651"/>
    <x v="1"/>
    <x v="6"/>
    <s v="Newell 350"/>
    <x v="296"/>
    <n v="3"/>
    <n v="0"/>
    <n v="2.8535999999999988"/>
  </r>
  <r>
    <n v="307"/>
    <x v="140"/>
    <x v="2"/>
    <x v="106"/>
    <d v="2011-06-06T00:00:00"/>
    <s v="Standard Class"/>
    <s v="CR-12625"/>
    <s v="Corey Roper"/>
    <x v="2"/>
    <s v="United States"/>
    <s v="Lakewood"/>
    <x v="30"/>
    <n v="8701"/>
    <x v="3"/>
    <s v="OFF-BI-10001072"/>
    <x v="1"/>
    <x v="8"/>
    <s v="GBC Clear Cover, 8-1/2 x 11, unpunched, 25 covers per pack"/>
    <x v="297"/>
    <n v="3"/>
    <n v="0"/>
    <n v="20.9208"/>
  </r>
  <r>
    <n v="308"/>
    <x v="140"/>
    <x v="2"/>
    <x v="106"/>
    <d v="2011-06-06T00:00:00"/>
    <s v="Standard Class"/>
    <s v="CR-12625"/>
    <s v="Corey Roper"/>
    <x v="2"/>
    <s v="United States"/>
    <s v="Lakewood"/>
    <x v="30"/>
    <n v="8701"/>
    <x v="3"/>
    <s v="OFF-AR-10002135"/>
    <x v="1"/>
    <x v="6"/>
    <s v="Boston Heavy-Duty Trimline Electric Pencil Sharpeners"/>
    <x v="298"/>
    <n v="6"/>
    <n v="0"/>
    <n v="83.867999999999967"/>
  </r>
  <r>
    <n v="309"/>
    <x v="141"/>
    <x v="3"/>
    <x v="4"/>
    <d v="2014-04-18T00:00:00"/>
    <s v="First Class"/>
    <s v="SH-20395"/>
    <s v="Shahid Hopkins"/>
    <x v="0"/>
    <s v="United States"/>
    <s v="Arlington"/>
    <x v="17"/>
    <n v="22204"/>
    <x v="0"/>
    <s v="OFF-AR-10002804"/>
    <x v="1"/>
    <x v="6"/>
    <s v="Faber Castell Col-Erase Pencils"/>
    <x v="299"/>
    <n v="1"/>
    <n v="0"/>
    <n v="2.0049000000000001"/>
  </r>
  <r>
    <n v="310"/>
    <x v="142"/>
    <x v="0"/>
    <x v="126"/>
    <d v="2013-09-15T00:00:00"/>
    <s v="Second Class"/>
    <s v="BP-11185"/>
    <s v="Ben Peterman"/>
    <x v="1"/>
    <s v="United States"/>
    <s v="Arvada"/>
    <x v="22"/>
    <n v="80004"/>
    <x v="1"/>
    <s v="FUR-FU-10001918"/>
    <x v="0"/>
    <x v="5"/>
    <s v="C-Line Cubicle Keepers Polyproplyene Holder With Velcro Backings"/>
    <x v="300"/>
    <n v="4"/>
    <n v="0.2"/>
    <n v="3.5948000000000011"/>
  </r>
  <r>
    <n v="311"/>
    <x v="142"/>
    <x v="0"/>
    <x v="126"/>
    <d v="2013-09-15T00:00:00"/>
    <s v="Second Class"/>
    <s v="BP-11185"/>
    <s v="Ben Peterman"/>
    <x v="1"/>
    <s v="United States"/>
    <s v="Arvada"/>
    <x v="22"/>
    <n v="80004"/>
    <x v="1"/>
    <s v="FUR-CH-10004086"/>
    <x v="0"/>
    <x v="1"/>
    <s v="Hon 4070 Series Pagoda Armless Upholstered Stacking Chairs"/>
    <x v="301"/>
    <n v="2"/>
    <n v="0.2"/>
    <n v="52.511399999999981"/>
  </r>
  <r>
    <n v="312"/>
    <x v="142"/>
    <x v="0"/>
    <x v="126"/>
    <d v="2013-09-15T00:00:00"/>
    <s v="Second Class"/>
    <s v="BP-11185"/>
    <s v="Ben Peterman"/>
    <x v="1"/>
    <s v="United States"/>
    <s v="Arvada"/>
    <x v="22"/>
    <n v="80004"/>
    <x v="1"/>
    <s v="FUR-FU-10001756"/>
    <x v="0"/>
    <x v="5"/>
    <s v="Eldon Expressions Desk Accessory, Wood Photo Frame, Mahogany"/>
    <x v="302"/>
    <n v="1"/>
    <n v="0.2"/>
    <n v="1.7135999999999978"/>
  </r>
  <r>
    <n v="313"/>
    <x v="142"/>
    <x v="0"/>
    <x v="126"/>
    <d v="2013-09-15T00:00:00"/>
    <s v="Second Class"/>
    <s v="BP-11185"/>
    <s v="Ben Peterman"/>
    <x v="1"/>
    <s v="United States"/>
    <s v="Arvada"/>
    <x v="22"/>
    <n v="80004"/>
    <x v="1"/>
    <s v="OFF-LA-10000634"/>
    <x v="1"/>
    <x v="2"/>
    <s v="Avery 509"/>
    <x v="303"/>
    <n v="3"/>
    <n v="0.2"/>
    <n v="2.0358000000000001"/>
  </r>
  <r>
    <n v="314"/>
    <x v="143"/>
    <x v="2"/>
    <x v="127"/>
    <d v="2011-10-03T00:00:00"/>
    <s v="Standard Class"/>
    <s v="TS-21205"/>
    <s v="Thomas Seio"/>
    <x v="1"/>
    <s v="United States"/>
    <s v="Hackensack"/>
    <x v="30"/>
    <n v="7601"/>
    <x v="3"/>
    <s v="FUR-FU-10001588"/>
    <x v="0"/>
    <x v="5"/>
    <s v="Deflect-o SuperTray Unbreakable Stackable Tray, Letter, Black"/>
    <x v="304"/>
    <n v="3"/>
    <n v="0"/>
    <n v="37.642200000000003"/>
  </r>
  <r>
    <n v="315"/>
    <x v="144"/>
    <x v="2"/>
    <x v="128"/>
    <d v="2011-08-16T00:00:00"/>
    <s v="Standard Class"/>
    <s v="AG-10525"/>
    <s v="Andy Gerbode"/>
    <x v="1"/>
    <s v="United States"/>
    <s v="Saint Petersburg"/>
    <x v="2"/>
    <n v="33710"/>
    <x v="0"/>
    <s v="TEC-PH-10002398"/>
    <x v="2"/>
    <x v="7"/>
    <s v="AT&amp;T 1070 Corded Phone"/>
    <x v="305"/>
    <n v="2"/>
    <n v="0.2"/>
    <n v="22.297999999999973"/>
  </r>
  <r>
    <n v="316"/>
    <x v="144"/>
    <x v="2"/>
    <x v="128"/>
    <d v="2011-08-16T00:00:00"/>
    <s v="Standard Class"/>
    <s v="AG-10525"/>
    <s v="Andy Gerbode"/>
    <x v="1"/>
    <s v="United States"/>
    <s v="Saint Petersburg"/>
    <x v="2"/>
    <n v="33710"/>
    <x v="0"/>
    <s v="OFF-PA-10001937"/>
    <x v="1"/>
    <x v="10"/>
    <s v="Xerox 21"/>
    <x v="12"/>
    <n v="3"/>
    <n v="0.2"/>
    <n v="5.4432"/>
  </r>
  <r>
    <n v="317"/>
    <x v="145"/>
    <x v="2"/>
    <x v="129"/>
    <d v="2011-12-30T00:00:00"/>
    <s v="First Class"/>
    <s v="SP-20860"/>
    <s v="Sung Pak"/>
    <x v="1"/>
    <s v="United States"/>
    <s v="Philadelphia"/>
    <x v="9"/>
    <n v="19143"/>
    <x v="3"/>
    <s v="OFF-AR-10003373"/>
    <x v="1"/>
    <x v="6"/>
    <s v="Boston School Pro Electric Pencil Sharpener, 1670"/>
    <x v="306"/>
    <n v="4"/>
    <n v="0.2"/>
    <n v="8.674399999999995"/>
  </r>
  <r>
    <n v="318"/>
    <x v="146"/>
    <x v="2"/>
    <x v="130"/>
    <d v="2011-11-09T00:00:00"/>
    <s v="Standard Class"/>
    <s v="NM-18445"/>
    <s v="Nathan Mautz"/>
    <x v="2"/>
    <s v="United States"/>
    <s v="New York City"/>
    <x v="15"/>
    <n v="10024"/>
    <x v="3"/>
    <s v="FUR-CH-10002602"/>
    <x v="0"/>
    <x v="1"/>
    <s v="DMI Arturo Collection Mission-style Design Wood Chair"/>
    <x v="307"/>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x v="308"/>
    <n v="2"/>
    <n v="0"/>
    <n v="1995.99"/>
  </r>
  <r>
    <n v="320"/>
    <x v="146"/>
    <x v="2"/>
    <x v="130"/>
    <d v="2011-11-09T00:00:00"/>
    <s v="Standard Class"/>
    <s v="NM-18445"/>
    <s v="Nathan Mautz"/>
    <x v="2"/>
    <s v="United States"/>
    <s v="New York City"/>
    <x v="15"/>
    <n v="10024"/>
    <x v="3"/>
    <s v="TEC-PH-10004093"/>
    <x v="2"/>
    <x v="7"/>
    <s v="Panasonic Kx-TS550"/>
    <x v="309"/>
    <n v="6"/>
    <n v="0"/>
    <n v="80.022599999999997"/>
  </r>
  <r>
    <n v="321"/>
    <x v="146"/>
    <x v="2"/>
    <x v="130"/>
    <d v="2011-11-09T00:00:00"/>
    <s v="Standard Class"/>
    <s v="NM-18445"/>
    <s v="Nathan Mautz"/>
    <x v="2"/>
    <s v="United States"/>
    <s v="New York City"/>
    <x v="15"/>
    <n v="10024"/>
    <x v="3"/>
    <s v="TEC-AC-10000892"/>
    <x v="2"/>
    <x v="11"/>
    <s v="NETGEAR N750 Dual Band Wi-Fi Gigabit Router"/>
    <x v="310"/>
    <n v="4"/>
    <n v="0"/>
    <n v="129.6"/>
  </r>
  <r>
    <n v="322"/>
    <x v="146"/>
    <x v="2"/>
    <x v="130"/>
    <d v="2011-11-09T00:00:00"/>
    <s v="Standard Class"/>
    <s v="NM-18445"/>
    <s v="Nathan Mautz"/>
    <x v="2"/>
    <s v="United States"/>
    <s v="New York City"/>
    <x v="15"/>
    <n v="10024"/>
    <x v="3"/>
    <s v="OFF-ST-10002974"/>
    <x v="1"/>
    <x v="4"/>
    <s v="Trav-L-File Heavy-Duty Shuttle II, Black"/>
    <x v="311"/>
    <n v="1"/>
    <n v="0"/>
    <n v="13.070999999999998"/>
  </r>
  <r>
    <n v="323"/>
    <x v="147"/>
    <x v="2"/>
    <x v="111"/>
    <d v="2011-09-24T00:00:00"/>
    <s v="Standard Class"/>
    <s v="FA-14230"/>
    <s v="Frank Atkinson"/>
    <x v="1"/>
    <s v="United States"/>
    <s v="Long Beach"/>
    <x v="1"/>
    <n v="90805"/>
    <x v="1"/>
    <s v="OFF-FA-10000624"/>
    <x v="1"/>
    <x v="13"/>
    <s v="OIC Binder Clips"/>
    <x v="181"/>
    <n v="2"/>
    <n v="0"/>
    <n v="3.58"/>
  </r>
  <r>
    <n v="324"/>
    <x v="148"/>
    <x v="0"/>
    <x v="131"/>
    <d v="2013-04-28T00:00:00"/>
    <s v="Standard Class"/>
    <s v="GK-14620"/>
    <s v="Grace Kelly"/>
    <x v="1"/>
    <s v="United States"/>
    <s v="Hesperia"/>
    <x v="1"/>
    <n v="92345"/>
    <x v="1"/>
    <s v="OFF-BI-10004593"/>
    <x v="1"/>
    <x v="8"/>
    <s v="Ibico Laser Imprintable Binding System Covers"/>
    <x v="312"/>
    <n v="6"/>
    <n v="0.2"/>
    <n v="81.744"/>
  </r>
  <r>
    <n v="325"/>
    <x v="148"/>
    <x v="0"/>
    <x v="131"/>
    <d v="2013-04-28T00:00:00"/>
    <s v="Standard Class"/>
    <s v="GK-14620"/>
    <s v="Grace Kelly"/>
    <x v="1"/>
    <s v="United States"/>
    <s v="Hesperia"/>
    <x v="1"/>
    <n v="92345"/>
    <x v="1"/>
    <s v="TEC-AC-10001908"/>
    <x v="2"/>
    <x v="11"/>
    <s v="Logitech Wireless Headset h800"/>
    <x v="313"/>
    <n v="1"/>
    <n v="0"/>
    <n v="34.996499999999997"/>
  </r>
  <r>
    <n v="326"/>
    <x v="149"/>
    <x v="3"/>
    <x v="132"/>
    <d v="2014-11-06T00:00:00"/>
    <s v="Second Class"/>
    <s v="DJ-13510"/>
    <s v="Don Jones"/>
    <x v="1"/>
    <s v="United States"/>
    <s v="Murfreesboro"/>
    <x v="18"/>
    <n v="37130"/>
    <x v="0"/>
    <s v="FUR-FU-10001967"/>
    <x v="0"/>
    <x v="5"/>
    <s v="Telescoping Adjustable Floor Lamp"/>
    <x v="314"/>
    <n v="1"/>
    <n v="0.2"/>
    <n v="0.99949999999999894"/>
  </r>
  <r>
    <n v="327"/>
    <x v="150"/>
    <x v="0"/>
    <x v="133"/>
    <d v="2013-09-02T00:00:00"/>
    <s v="First Class"/>
    <s v="PO-18850"/>
    <s v="Patrick O'Brill"/>
    <x v="0"/>
    <s v="United States"/>
    <s v="Philadelphia"/>
    <x v="9"/>
    <n v="19143"/>
    <x v="3"/>
    <s v="TEC-PH-10003645"/>
    <x v="2"/>
    <x v="7"/>
    <s v="Aastra 57i VoIP phone"/>
    <x v="315"/>
    <n v="3"/>
    <n v="0.4"/>
    <n v="-67.876199999999997"/>
  </r>
  <r>
    <n v="328"/>
    <x v="150"/>
    <x v="0"/>
    <x v="133"/>
    <d v="2013-09-02T00:00:00"/>
    <s v="First Class"/>
    <s v="PO-18850"/>
    <s v="Patrick O'Brill"/>
    <x v="0"/>
    <s v="United States"/>
    <s v="Philadelphia"/>
    <x v="9"/>
    <n v="19143"/>
    <x v="3"/>
    <s v="OFF-ST-10000675"/>
    <x v="1"/>
    <x v="4"/>
    <s v="File Shuttle II and Handi-File, Black"/>
    <x v="316"/>
    <n v="2"/>
    <n v="0.2"/>
    <n v="3.3889999999999993"/>
  </r>
  <r>
    <n v="329"/>
    <x v="150"/>
    <x v="0"/>
    <x v="133"/>
    <d v="2013-09-02T00:00:00"/>
    <s v="First Class"/>
    <s v="PO-18850"/>
    <s v="Patrick O'Brill"/>
    <x v="0"/>
    <s v="United States"/>
    <s v="Philadelphia"/>
    <x v="9"/>
    <n v="19143"/>
    <x v="3"/>
    <s v="FUR-CH-10003312"/>
    <x v="0"/>
    <x v="1"/>
    <s v="Hon 2090 “Pillow Soft” Series Mid Back Swivel/Tilt Chairs"/>
    <x v="317"/>
    <n v="4"/>
    <n v="0.3"/>
    <n v="-258.50160000000011"/>
  </r>
  <r>
    <n v="330"/>
    <x v="150"/>
    <x v="0"/>
    <x v="133"/>
    <d v="2013-09-02T00:00:00"/>
    <s v="First Class"/>
    <s v="PO-18850"/>
    <s v="Patrick O'Brill"/>
    <x v="0"/>
    <s v="United States"/>
    <s v="Philadelphia"/>
    <x v="9"/>
    <n v="19143"/>
    <x v="3"/>
    <s v="OFF-LA-10001074"/>
    <x v="1"/>
    <x v="2"/>
    <s v="Round Specialty Laser Printer Labels"/>
    <x v="318"/>
    <n v="10"/>
    <n v="0.2"/>
    <n v="33.830999999999989"/>
  </r>
  <r>
    <n v="331"/>
    <x v="150"/>
    <x v="0"/>
    <x v="133"/>
    <d v="2013-09-02T00:00:00"/>
    <s v="First Class"/>
    <s v="PO-18850"/>
    <s v="Patrick O'Brill"/>
    <x v="0"/>
    <s v="United States"/>
    <s v="Philadelphia"/>
    <x v="9"/>
    <n v="19143"/>
    <x v="3"/>
    <s v="OFF-BI-10001524"/>
    <x v="1"/>
    <x v="8"/>
    <s v="GBC Premium Transparent Covers with Diagonal Lined Pattern"/>
    <x v="319"/>
    <n v="6"/>
    <n v="0.7"/>
    <n v="-27.693600000000004"/>
  </r>
  <r>
    <n v="332"/>
    <x v="151"/>
    <x v="0"/>
    <x v="134"/>
    <d v="2013-04-30T00:00:00"/>
    <s v="Second Class"/>
    <s v="JL-15850"/>
    <s v="John Lucas"/>
    <x v="0"/>
    <s v="United States"/>
    <s v="Philadelphia"/>
    <x v="9"/>
    <n v="19134"/>
    <x v="3"/>
    <s v="TEC-PH-10004614"/>
    <x v="2"/>
    <x v="7"/>
    <s v="AT&amp;T 841000 Phone"/>
    <x v="320"/>
    <n v="2"/>
    <n v="0.4"/>
    <n v="-20.700000000000003"/>
  </r>
  <r>
    <n v="333"/>
    <x v="151"/>
    <x v="0"/>
    <x v="134"/>
    <d v="2013-04-30T00:00:00"/>
    <s v="Second Class"/>
    <s v="JL-15850"/>
    <s v="John Lucas"/>
    <x v="0"/>
    <s v="United States"/>
    <s v="Philadelphia"/>
    <x v="9"/>
    <n v="19134"/>
    <x v="3"/>
    <s v="OFF-BI-10001153"/>
    <x v="1"/>
    <x v="8"/>
    <s v="Ibico Recycled Grain-Textured Covers"/>
    <x v="321"/>
    <n v="2"/>
    <n v="0.7"/>
    <n v="-13.815999999999995"/>
  </r>
  <r>
    <n v="334"/>
    <x v="151"/>
    <x v="0"/>
    <x v="134"/>
    <d v="2013-04-30T00:00:00"/>
    <s v="Second Class"/>
    <s v="JL-15850"/>
    <s v="John Lucas"/>
    <x v="0"/>
    <s v="United States"/>
    <s v="Philadelphia"/>
    <x v="9"/>
    <n v="19134"/>
    <x v="3"/>
    <s v="OFF-BI-10001982"/>
    <x v="1"/>
    <x v="8"/>
    <s v="Wilson Jones Custom Binder Spines &amp; Labels"/>
    <x v="322"/>
    <n v="3"/>
    <n v="0.7"/>
    <n v="-3.4271999999999991"/>
  </r>
  <r>
    <n v="335"/>
    <x v="152"/>
    <x v="1"/>
    <x v="135"/>
    <d v="2012-09-04T00:00:00"/>
    <s v="Second Class"/>
    <s v="DB-13615"/>
    <s v="Doug Bickford"/>
    <x v="0"/>
    <s v="United States"/>
    <s v="Los Angeles"/>
    <x v="1"/>
    <n v="90045"/>
    <x v="1"/>
    <s v="OFF-BI-10001922"/>
    <x v="1"/>
    <x v="8"/>
    <s v="Storex Dura Pro Binders"/>
    <x v="323"/>
    <n v="1"/>
    <n v="0.2"/>
    <n v="1.6037999999999997"/>
  </r>
  <r>
    <n v="336"/>
    <x v="152"/>
    <x v="1"/>
    <x v="135"/>
    <d v="2012-09-04T00:00:00"/>
    <s v="Second Class"/>
    <s v="DB-13615"/>
    <s v="Doug Bickford"/>
    <x v="0"/>
    <s v="United States"/>
    <s v="Los Angeles"/>
    <x v="1"/>
    <n v="90045"/>
    <x v="1"/>
    <s v="TEC-CO-10001449"/>
    <x v="2"/>
    <x v="16"/>
    <s v="Hewlett Packard LaserJet 3310 Copier"/>
    <x v="324"/>
    <n v="2"/>
    <n v="0.2"/>
    <n v="335.99440000000004"/>
  </r>
  <r>
    <n v="337"/>
    <x v="152"/>
    <x v="1"/>
    <x v="135"/>
    <d v="2012-09-04T00:00:00"/>
    <s v="Second Class"/>
    <s v="DB-13615"/>
    <s v="Doug Bickford"/>
    <x v="0"/>
    <s v="United States"/>
    <s v="Los Angeles"/>
    <x v="1"/>
    <n v="90045"/>
    <x v="1"/>
    <s v="OFF-BI-10004140"/>
    <x v="1"/>
    <x v="8"/>
    <s v="Avery Non-Stick Binders"/>
    <x v="325"/>
    <n v="4"/>
    <n v="0.2"/>
    <n v="4.4899999999999984"/>
  </r>
  <r>
    <n v="338"/>
    <x v="153"/>
    <x v="2"/>
    <x v="136"/>
    <d v="2011-07-17T00:00:00"/>
    <s v="Standard Class"/>
    <s v="AC-10420"/>
    <s v="Alyssa Crouse"/>
    <x v="1"/>
    <s v="United States"/>
    <s v="San Francisco"/>
    <x v="1"/>
    <n v="94122"/>
    <x v="1"/>
    <s v="OFF-BI-10003314"/>
    <x v="1"/>
    <x v="8"/>
    <s v="Tuff Stuff Recycled Round Ring Binders"/>
    <x v="326"/>
    <n v="2"/>
    <n v="0.2"/>
    <n v="2.7956000000000003"/>
  </r>
  <r>
    <n v="339"/>
    <x v="153"/>
    <x v="2"/>
    <x v="136"/>
    <d v="2011-07-17T00:00:00"/>
    <s v="Standard Class"/>
    <s v="AC-10420"/>
    <s v="Alyssa Crouse"/>
    <x v="1"/>
    <s v="United States"/>
    <s v="San Francisco"/>
    <x v="1"/>
    <n v="94122"/>
    <x v="1"/>
    <s v="FUR-TA-10004575"/>
    <x v="0"/>
    <x v="3"/>
    <s v="Hon 5100 Series Wood Tables"/>
    <x v="327"/>
    <n v="3"/>
    <n v="0.2"/>
    <n v="-17.458800000000053"/>
  </r>
  <r>
    <n v="340"/>
    <x v="154"/>
    <x v="1"/>
    <x v="137"/>
    <d v="2012-06-26T00:00:00"/>
    <s v="Second Class"/>
    <s v="KL-16645"/>
    <s v="Ken Lonsdale"/>
    <x v="0"/>
    <s v="United States"/>
    <s v="Layton"/>
    <x v="7"/>
    <n v="84041"/>
    <x v="1"/>
    <s v="OFF-FA-10000490"/>
    <x v="1"/>
    <x v="13"/>
    <s v="OIC Binder Clips, Mini, 1/4&quot; Capacity, Black"/>
    <x v="328"/>
    <n v="4"/>
    <n v="0"/>
    <n v="2.3311999999999999"/>
  </r>
  <r>
    <n v="341"/>
    <x v="155"/>
    <x v="2"/>
    <x v="138"/>
    <d v="2011-04-17T00:00:00"/>
    <s v="Second Class"/>
    <s v="JD-15895"/>
    <s v="Jonathan Doherty"/>
    <x v="1"/>
    <s v="United States"/>
    <s v="Philadelphia"/>
    <x v="9"/>
    <n v="19140"/>
    <x v="3"/>
    <s v="OFF-AR-10000122"/>
    <x v="1"/>
    <x v="6"/>
    <s v="Newell 314"/>
    <x v="329"/>
    <n v="4"/>
    <n v="0.2"/>
    <n v="1.1159999999999979"/>
  </r>
  <r>
    <n v="342"/>
    <x v="155"/>
    <x v="2"/>
    <x v="138"/>
    <d v="2011-04-17T00:00:00"/>
    <s v="Second Class"/>
    <s v="JD-15895"/>
    <s v="Jonathan Doherty"/>
    <x v="1"/>
    <s v="United States"/>
    <s v="Philadelphia"/>
    <x v="9"/>
    <n v="19140"/>
    <x v="3"/>
    <s v="OFF-BI-10003656"/>
    <x v="1"/>
    <x v="8"/>
    <s v="Fellowes PB200 Plastic Comb Binding Machine"/>
    <x v="330"/>
    <n v="10"/>
    <n v="0.7"/>
    <n v="-407.97599999999989"/>
  </r>
  <r>
    <n v="343"/>
    <x v="155"/>
    <x v="2"/>
    <x v="138"/>
    <d v="2011-04-17T00:00:00"/>
    <s v="Second Class"/>
    <s v="JD-15895"/>
    <s v="Jonathan Doherty"/>
    <x v="1"/>
    <s v="United States"/>
    <s v="Philadelphia"/>
    <x v="9"/>
    <n v="19140"/>
    <x v="3"/>
    <s v="OFF-FA-10002780"/>
    <x v="1"/>
    <x v="13"/>
    <s v="Staples"/>
    <x v="331"/>
    <n v="13"/>
    <n v="0.2"/>
    <n v="10.072399999999996"/>
  </r>
  <r>
    <n v="344"/>
    <x v="155"/>
    <x v="2"/>
    <x v="138"/>
    <d v="2011-04-17T00:00:00"/>
    <s v="Second Class"/>
    <s v="JD-15895"/>
    <s v="Jonathan Doherty"/>
    <x v="1"/>
    <s v="United States"/>
    <s v="Philadelphia"/>
    <x v="9"/>
    <n v="19140"/>
    <x v="3"/>
    <s v="TEC-PH-10000702"/>
    <x v="2"/>
    <x v="7"/>
    <s v="Square Credit Card Reader, 4 1/2&quot; x 4 1/2&quot; x 1&quot;, White"/>
    <x v="332"/>
    <n v="12"/>
    <n v="0.4"/>
    <n v="8.3915999999999897"/>
  </r>
  <r>
    <n v="345"/>
    <x v="156"/>
    <x v="1"/>
    <x v="139"/>
    <d v="2012-12-24T00:00:00"/>
    <s v="Standard Class"/>
    <s v="CS-12130"/>
    <s v="Chad Sievert"/>
    <x v="0"/>
    <s v="United States"/>
    <s v="Austin"/>
    <x v="5"/>
    <n v="78745"/>
    <x v="2"/>
    <s v="OFF-ST-10000107"/>
    <x v="1"/>
    <x v="4"/>
    <s v="Fellowes Super Stor/Drawer"/>
    <x v="333"/>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x v="158"/>
    <x v="3"/>
    <x v="141"/>
    <d v="2014-07-13T00:00:00"/>
    <s v="Standard Class"/>
    <s v="TD-20995"/>
    <s v="Tamara Dahlen"/>
    <x v="0"/>
    <s v="United States"/>
    <s v="Lowell"/>
    <x v="31"/>
    <n v="1852"/>
    <x v="3"/>
    <s v="OFF-PA-10000249"/>
    <x v="1"/>
    <x v="10"/>
    <s v="Staples"/>
    <x v="335"/>
    <n v="2"/>
    <n v="0"/>
    <n v="11.543199999999999"/>
  </r>
  <r>
    <n v="349"/>
    <x v="158"/>
    <x v="3"/>
    <x v="141"/>
    <d v="2014-07-13T00:00:00"/>
    <s v="Standard Class"/>
    <s v="TD-20995"/>
    <s v="Tamara Dahlen"/>
    <x v="0"/>
    <s v="United States"/>
    <s v="Lowell"/>
    <x v="31"/>
    <n v="1852"/>
    <x v="3"/>
    <s v="OFF-AR-10001374"/>
    <x v="1"/>
    <x v="6"/>
    <s v="BIC Brite Liner Highlighters, Chisel Tip"/>
    <x v="91"/>
    <n v="2"/>
    <n v="0"/>
    <n v="4.1471999999999998"/>
  </r>
  <r>
    <n v="350"/>
    <x v="159"/>
    <x v="0"/>
    <x v="142"/>
    <d v="2013-09-04T00:00:00"/>
    <s v="First Class"/>
    <s v="AB-10060"/>
    <s v="Adam Bellavance"/>
    <x v="2"/>
    <s v="United States"/>
    <s v="New York City"/>
    <x v="15"/>
    <n v="10009"/>
    <x v="3"/>
    <s v="TEC-AC-10000290"/>
    <x v="2"/>
    <x v="11"/>
    <s v="Sabrent 4-Port USB 2.0 Hub"/>
    <x v="336"/>
    <n v="1"/>
    <n v="0"/>
    <n v="2.3086000000000002"/>
  </r>
  <r>
    <n v="351"/>
    <x v="159"/>
    <x v="0"/>
    <x v="142"/>
    <d v="2013-09-04T00:00:00"/>
    <s v="First Class"/>
    <s v="AB-10060"/>
    <s v="Adam Bellavance"/>
    <x v="2"/>
    <s v="United States"/>
    <s v="New York City"/>
    <x v="15"/>
    <n v="10009"/>
    <x v="3"/>
    <s v="OFF-PA-10001970"/>
    <x v="1"/>
    <x v="10"/>
    <s v="Xerox 1881"/>
    <x v="335"/>
    <n v="2"/>
    <n v="0"/>
    <n v="11.543199999999999"/>
  </r>
  <r>
    <n v="352"/>
    <x v="159"/>
    <x v="0"/>
    <x v="142"/>
    <d v="2013-09-04T00:00:00"/>
    <s v="First Class"/>
    <s v="AB-10060"/>
    <s v="Adam Bellavance"/>
    <x v="2"/>
    <s v="United States"/>
    <s v="New York City"/>
    <x v="15"/>
    <n v="10009"/>
    <x v="3"/>
    <s v="OFF-BI-10002160"/>
    <x v="1"/>
    <x v="8"/>
    <s v="Acco Hanging Data Binders"/>
    <x v="337"/>
    <n v="1"/>
    <n v="0.2"/>
    <n v="1.0668"/>
  </r>
  <r>
    <n v="353"/>
    <x v="159"/>
    <x v="0"/>
    <x v="142"/>
    <d v="2013-09-04T00:00:00"/>
    <s v="First Class"/>
    <s v="AB-10060"/>
    <s v="Adam Bellavance"/>
    <x v="2"/>
    <s v="United States"/>
    <s v="New York City"/>
    <x v="15"/>
    <n v="10009"/>
    <x v="3"/>
    <s v="OFF-PA-10001970"/>
    <x v="1"/>
    <x v="10"/>
    <s v="Xerox 1881"/>
    <x v="338"/>
    <n v="4"/>
    <n v="0"/>
    <n v="23.086399999999998"/>
  </r>
  <r>
    <n v="354"/>
    <x v="159"/>
    <x v="0"/>
    <x v="142"/>
    <d v="2013-09-04T00:00:00"/>
    <s v="First Class"/>
    <s v="AB-10060"/>
    <s v="Adam Bellavance"/>
    <x v="2"/>
    <s v="United States"/>
    <s v="New York City"/>
    <x v="15"/>
    <n v="10009"/>
    <x v="3"/>
    <s v="OFF-BI-10004995"/>
    <x v="1"/>
    <x v="8"/>
    <s v="GBC DocuBind P400 Electric Binding System"/>
    <x v="339"/>
    <n v="4"/>
    <n v="0.2"/>
    <n v="1415.4295999999997"/>
  </r>
  <r>
    <n v="355"/>
    <x v="160"/>
    <x v="0"/>
    <x v="143"/>
    <d v="2013-04-14T00:00:00"/>
    <s v="Standard Class"/>
    <s v="JL-15505"/>
    <s v="Jeremy Lonsdale"/>
    <x v="0"/>
    <s v="United States"/>
    <s v="New York City"/>
    <x v="15"/>
    <n v="10035"/>
    <x v="3"/>
    <s v="FUR-BO-10002268"/>
    <x v="0"/>
    <x v="0"/>
    <s v="Sauder Barrister Bookcases"/>
    <x v="340"/>
    <n v="6"/>
    <n v="0.2"/>
    <n v="-4.8588000000000022"/>
  </r>
  <r>
    <n v="356"/>
    <x v="160"/>
    <x v="0"/>
    <x v="143"/>
    <d v="2013-04-14T00:00:00"/>
    <s v="Standard Class"/>
    <s v="JL-15505"/>
    <s v="Jeremy Lonsdale"/>
    <x v="0"/>
    <s v="United States"/>
    <s v="New York City"/>
    <x v="15"/>
    <n v="10035"/>
    <x v="3"/>
    <s v="OFF-EN-10001137"/>
    <x v="1"/>
    <x v="12"/>
    <s v="#10 Gummed Flap White Envelopes, 100/Box"/>
    <x v="341"/>
    <n v="2"/>
    <n v="0"/>
    <n v="3.7995999999999999"/>
  </r>
  <r>
    <n v="357"/>
    <x v="160"/>
    <x v="0"/>
    <x v="143"/>
    <d v="2013-04-14T00:00:00"/>
    <s v="Standard Class"/>
    <s v="JL-15505"/>
    <s v="Jeremy Lonsdale"/>
    <x v="0"/>
    <s v="United States"/>
    <s v="New York City"/>
    <x v="15"/>
    <n v="10035"/>
    <x v="3"/>
    <s v="OFF-AR-10002399"/>
    <x v="1"/>
    <x v="6"/>
    <s v="Dixon Prang Watercolor Pencils, 10-Color Set with Brush"/>
    <x v="342"/>
    <n v="4"/>
    <n v="0"/>
    <n v="6.9863999999999997"/>
  </r>
  <r>
    <n v="358"/>
    <x v="160"/>
    <x v="0"/>
    <x v="143"/>
    <d v="2013-04-14T00:00:00"/>
    <s v="Standard Class"/>
    <s v="JL-15505"/>
    <s v="Jeremy Lonsdale"/>
    <x v="0"/>
    <s v="United States"/>
    <s v="New York City"/>
    <x v="15"/>
    <n v="10035"/>
    <x v="3"/>
    <s v="OFF-PA-10002713"/>
    <x v="1"/>
    <x v="10"/>
    <s v="Adams Phone Message Book, 200 Message Capacity, 8 1/16” x 11”"/>
    <x v="343"/>
    <n v="5"/>
    <n v="0"/>
    <n v="15.823999999999998"/>
  </r>
  <r>
    <n v="359"/>
    <x v="161"/>
    <x v="0"/>
    <x v="131"/>
    <d v="2013-04-29T00:00:00"/>
    <s v="Standard Class"/>
    <s v="HK-14890"/>
    <s v="Heather Kirkland"/>
    <x v="1"/>
    <s v="United States"/>
    <s v="Charlotte"/>
    <x v="3"/>
    <n v="28205"/>
    <x v="0"/>
    <s v="OFF-PA-10002666"/>
    <x v="1"/>
    <x v="10"/>
    <s v="Southworth 25% Cotton Linen-Finish Paper &amp; Envelopes"/>
    <x v="344"/>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x v="345"/>
    <n v="8"/>
    <n v="0"/>
    <n v="168.4384"/>
  </r>
  <r>
    <n v="361"/>
    <x v="162"/>
    <x v="3"/>
    <x v="144"/>
    <d v="2014-03-12T00:00:00"/>
    <s v="First Class"/>
    <s v="VB-21745"/>
    <s v="Victoria Brennan"/>
    <x v="1"/>
    <s v="United States"/>
    <s v="Columbus"/>
    <x v="32"/>
    <n v="31907"/>
    <x v="0"/>
    <s v="OFF-LA-10001158"/>
    <x v="1"/>
    <x v="2"/>
    <s v="Avery Address/Shipping Labels for Typewriters, 4&quot; x 2&quot;"/>
    <x v="346"/>
    <n v="2"/>
    <n v="0"/>
    <n v="9.9359999999999999"/>
  </r>
  <r>
    <n v="362"/>
    <x v="163"/>
    <x v="3"/>
    <x v="145"/>
    <d v="2014-10-02T00:00:00"/>
    <s v="Standard Class"/>
    <s v="KW-16435"/>
    <s v="Katrina Willman"/>
    <x v="0"/>
    <s v="United States"/>
    <s v="New York City"/>
    <x v="15"/>
    <n v="10009"/>
    <x v="3"/>
    <s v="OFF-LA-10001158"/>
    <x v="1"/>
    <x v="2"/>
    <s v="Avery Address/Shipping Labels for Typewriters, 4&quot; x 2&quot;"/>
    <x v="346"/>
    <n v="2"/>
    <n v="0"/>
    <n v="9.9359999999999999"/>
  </r>
  <r>
    <n v="363"/>
    <x v="163"/>
    <x v="3"/>
    <x v="145"/>
    <d v="2014-10-02T00:00:00"/>
    <s v="Standard Class"/>
    <s v="KW-16435"/>
    <s v="Katrina Willman"/>
    <x v="0"/>
    <s v="United States"/>
    <s v="New York City"/>
    <x v="15"/>
    <n v="10009"/>
    <x v="3"/>
    <s v="FUR-CH-10000785"/>
    <x v="0"/>
    <x v="1"/>
    <s v="Global Ergonomic Managers Chair"/>
    <x v="347"/>
    <n v="3"/>
    <n v="0.1"/>
    <n v="86.870400000000004"/>
  </r>
  <r>
    <n v="364"/>
    <x v="163"/>
    <x v="3"/>
    <x v="145"/>
    <d v="2014-10-02T00:00:00"/>
    <s v="Standard Class"/>
    <s v="KW-16435"/>
    <s v="Katrina Willman"/>
    <x v="0"/>
    <s v="United States"/>
    <s v="New York City"/>
    <x v="15"/>
    <n v="10009"/>
    <x v="3"/>
    <s v="OFF-AR-10003732"/>
    <x v="1"/>
    <x v="6"/>
    <s v="Newell 333"/>
    <x v="348"/>
    <n v="2"/>
    <n v="0"/>
    <n v="1.4455999999999998"/>
  </r>
  <r>
    <n v="365"/>
    <x v="163"/>
    <x v="3"/>
    <x v="145"/>
    <d v="2014-10-02T00:00:00"/>
    <s v="Standard Class"/>
    <s v="KW-16435"/>
    <s v="Katrina Willman"/>
    <x v="0"/>
    <s v="United States"/>
    <s v="New York City"/>
    <x v="15"/>
    <n v="10009"/>
    <x v="3"/>
    <s v="FUR-FU-10000023"/>
    <x v="0"/>
    <x v="5"/>
    <s v="Eldon Wave Desk Accessories"/>
    <x v="349"/>
    <n v="8"/>
    <n v="0"/>
    <n v="20.732800000000001"/>
  </r>
  <r>
    <n v="366"/>
    <x v="164"/>
    <x v="2"/>
    <x v="146"/>
    <d v="2011-09-29T00:00:00"/>
    <s v="Standard Class"/>
    <s v="JD-16060"/>
    <s v="Julia Dunbar"/>
    <x v="0"/>
    <s v="United States"/>
    <s v="San Francisco"/>
    <x v="1"/>
    <n v="94109"/>
    <x v="1"/>
    <s v="OFF-ST-10001713"/>
    <x v="1"/>
    <x v="4"/>
    <s v="Gould Plastics 9-Pocket Panel Bin, 18-3/8w x 5-1/4d x 20-1/2h, Black"/>
    <x v="46"/>
    <n v="4"/>
    <n v="0"/>
    <n v="8.4783999999999935"/>
  </r>
  <r>
    <n v="367"/>
    <x v="165"/>
    <x v="0"/>
    <x v="147"/>
    <d v="2013-10-22T00:00:00"/>
    <s v="Same Day"/>
    <s v="MK-17905"/>
    <s v="Michael Kennedy"/>
    <x v="1"/>
    <s v="United States"/>
    <s v="Manchester"/>
    <x v="29"/>
    <n v="6040"/>
    <x v="3"/>
    <s v="OFF-BI-10002412"/>
    <x v="1"/>
    <x v="8"/>
    <s v="Wilson Jones “Snap” Scratch Pad Binder Tool for Ring Binders"/>
    <x v="350"/>
    <n v="4"/>
    <n v="0"/>
    <n v="10.44"/>
  </r>
  <r>
    <n v="368"/>
    <x v="165"/>
    <x v="0"/>
    <x v="147"/>
    <d v="2013-10-22T00:00:00"/>
    <s v="Same Day"/>
    <s v="MK-17905"/>
    <s v="Michael Kennedy"/>
    <x v="1"/>
    <s v="United States"/>
    <s v="Manchester"/>
    <x v="29"/>
    <n v="6040"/>
    <x v="3"/>
    <s v="OFF-SU-10001225"/>
    <x v="1"/>
    <x v="14"/>
    <s v="Staples"/>
    <x v="351"/>
    <n v="2"/>
    <n v="0"/>
    <n v="0.14719999999999978"/>
  </r>
  <r>
    <n v="369"/>
    <x v="165"/>
    <x v="0"/>
    <x v="147"/>
    <d v="2013-10-22T00:00:00"/>
    <s v="Same Day"/>
    <s v="MK-17905"/>
    <s v="Michael Kennedy"/>
    <x v="1"/>
    <s v="United States"/>
    <s v="Manchester"/>
    <x v="29"/>
    <n v="6040"/>
    <x v="3"/>
    <s v="OFF-ST-10002406"/>
    <x v="1"/>
    <x v="4"/>
    <s v="Pizazz Global Quick File"/>
    <x v="352"/>
    <n v="7"/>
    <n v="0"/>
    <n v="29.341200000000008"/>
  </r>
  <r>
    <n v="370"/>
    <x v="165"/>
    <x v="0"/>
    <x v="147"/>
    <d v="2013-10-22T00:00:00"/>
    <s v="Same Day"/>
    <s v="MK-17905"/>
    <s v="Michael Kennedy"/>
    <x v="1"/>
    <s v="United States"/>
    <s v="Manchester"/>
    <x v="29"/>
    <n v="6040"/>
    <x v="3"/>
    <s v="FUR-BO-10002545"/>
    <x v="0"/>
    <x v="0"/>
    <s v="Atlantic Metals Mobile 3-Shelf Bookcases, Custom Colors"/>
    <x v="353"/>
    <n v="4"/>
    <n v="0"/>
    <n v="271.41920000000005"/>
  </r>
  <r>
    <n v="371"/>
    <x v="166"/>
    <x v="3"/>
    <x v="148"/>
    <d v="2014-06-05T00:00:00"/>
    <s v="Standard Class"/>
    <s v="GT-14755"/>
    <s v="Guy Thornton"/>
    <x v="0"/>
    <s v="United States"/>
    <s v="Harlingen"/>
    <x v="5"/>
    <n v="78550"/>
    <x v="2"/>
    <s v="OFF-PA-10002036"/>
    <x v="1"/>
    <x v="10"/>
    <s v="Xerox 1930"/>
    <x v="233"/>
    <n v="5"/>
    <n v="0.2"/>
    <n v="9.3960000000000008"/>
  </r>
  <r>
    <n v="372"/>
    <x v="166"/>
    <x v="3"/>
    <x v="148"/>
    <d v="2014-06-05T00:00:00"/>
    <s v="Standard Class"/>
    <s v="GT-14755"/>
    <s v="Guy Thornton"/>
    <x v="0"/>
    <s v="United States"/>
    <s v="Harlingen"/>
    <x v="5"/>
    <n v="78550"/>
    <x v="2"/>
    <s v="OFF-ST-10002205"/>
    <x v="1"/>
    <x v="4"/>
    <s v="File Shuttle I and Handi-File"/>
    <x v="354"/>
    <n v="3"/>
    <n v="0.2"/>
    <n v="4.6746000000000016"/>
  </r>
  <r>
    <n v="373"/>
    <x v="167"/>
    <x v="2"/>
    <x v="149"/>
    <d v="2011-07-27T00:00:00"/>
    <s v="Standard Class"/>
    <s v="AG-10900"/>
    <s v="Arthur Gainer"/>
    <x v="0"/>
    <s v="United States"/>
    <s v="Tucson"/>
    <x v="16"/>
    <n v="85705"/>
    <x v="1"/>
    <s v="OFF-BI-10001982"/>
    <x v="1"/>
    <x v="8"/>
    <s v="Wilson Jones Custom Binder Spines &amp; Labels"/>
    <x v="355"/>
    <n v="5"/>
    <n v="0.7"/>
    <n v="-5.7119999999999997"/>
  </r>
  <r>
    <n v="374"/>
    <x v="167"/>
    <x v="2"/>
    <x v="149"/>
    <d v="2011-07-27T00:00:00"/>
    <s v="Standard Class"/>
    <s v="AG-10900"/>
    <s v="Arthur Gainer"/>
    <x v="0"/>
    <s v="United States"/>
    <s v="Tucson"/>
    <x v="16"/>
    <n v="85705"/>
    <x v="1"/>
    <s v="TEC-AC-10003911"/>
    <x v="2"/>
    <x v="11"/>
    <s v="NETGEAR AC1750 Dual Band Gigabit Smart WiFi Router"/>
    <x v="356"/>
    <n v="8"/>
    <n v="0.2"/>
    <n v="179.1887999999999"/>
  </r>
  <r>
    <n v="375"/>
    <x v="167"/>
    <x v="2"/>
    <x v="149"/>
    <d v="2011-07-27T00:00:00"/>
    <s v="Standard Class"/>
    <s v="AG-10900"/>
    <s v="Arthur Gainer"/>
    <x v="0"/>
    <s v="United States"/>
    <s v="Tucson"/>
    <x v="16"/>
    <n v="85705"/>
    <x v="1"/>
    <s v="OFF-AR-10000658"/>
    <x v="1"/>
    <x v="6"/>
    <s v="Newell 324"/>
    <x v="357"/>
    <n v="1"/>
    <n v="0.2"/>
    <n v="0.92399999999999993"/>
  </r>
  <r>
    <n v="376"/>
    <x v="167"/>
    <x v="2"/>
    <x v="149"/>
    <d v="2011-07-27T00:00:00"/>
    <s v="Standard Class"/>
    <s v="AG-10900"/>
    <s v="Arthur Gainer"/>
    <x v="0"/>
    <s v="United States"/>
    <s v="Tucson"/>
    <x v="16"/>
    <n v="85705"/>
    <x v="1"/>
    <s v="TEC-AC-10002076"/>
    <x v="2"/>
    <x v="11"/>
    <s v="Microsoft Natural Keyboard Elite"/>
    <x v="358"/>
    <n v="10"/>
    <n v="0.2"/>
    <n v="-29.940000000000012"/>
  </r>
  <r>
    <n v="377"/>
    <x v="168"/>
    <x v="0"/>
    <x v="150"/>
    <d v="2013-10-02T00:00:00"/>
    <s v="First Class"/>
    <s v="MM-18280"/>
    <s v="Muhammed MacIntyre"/>
    <x v="1"/>
    <s v="United States"/>
    <s v="Quincy"/>
    <x v="10"/>
    <n v="62301"/>
    <x v="2"/>
    <s v="OFF-PA-10003039"/>
    <x v="1"/>
    <x v="10"/>
    <s v="Xerox 1960"/>
    <x v="306"/>
    <n v="4"/>
    <n v="0.2"/>
    <n v="30.979999999999993"/>
  </r>
  <r>
    <n v="378"/>
    <x v="169"/>
    <x v="3"/>
    <x v="151"/>
    <d v="2014-09-02T00:00:00"/>
    <s v="Standard Class"/>
    <s v="AR-10405"/>
    <s v="Allen Rosenblatt"/>
    <x v="1"/>
    <s v="United States"/>
    <s v="Franklin"/>
    <x v="31"/>
    <n v="2038"/>
    <x v="3"/>
    <s v="FUR-TA-10004915"/>
    <x v="0"/>
    <x v="3"/>
    <s v="Office Impressions End Table, 20-1/2&quot;H x 24&quot;W x 20&quot;D"/>
    <x v="359"/>
    <n v="7"/>
    <n v="0.3"/>
    <n v="-297.68479999999983"/>
  </r>
  <r>
    <n v="379"/>
    <x v="170"/>
    <x v="1"/>
    <x v="152"/>
    <d v="2012-05-05T00:00:00"/>
    <s v="Standard Class"/>
    <s v="RA-19915"/>
    <s v="Russell Applegate"/>
    <x v="0"/>
    <s v="United States"/>
    <s v="Houston"/>
    <x v="5"/>
    <n v="77095"/>
    <x v="2"/>
    <s v="OFF-AP-10000696"/>
    <x v="1"/>
    <x v="9"/>
    <s v="Holmes Odor Grabber"/>
    <x v="360"/>
    <n v="3"/>
    <n v="0.8"/>
    <n v="-20.332200000000007"/>
  </r>
  <r>
    <n v="380"/>
    <x v="170"/>
    <x v="1"/>
    <x v="152"/>
    <d v="2012-05-05T00:00:00"/>
    <s v="Standard Class"/>
    <s v="RA-19915"/>
    <s v="Russell Applegate"/>
    <x v="0"/>
    <s v="United States"/>
    <s v="Houston"/>
    <x v="5"/>
    <n v="77095"/>
    <x v="2"/>
    <s v="OFF-ST-10003327"/>
    <x v="1"/>
    <x v="4"/>
    <s v="Akro-Mils 12-Gallon Tote"/>
    <x v="361"/>
    <n v="3"/>
    <n v="0.2"/>
    <n v="2.6810999999999954"/>
  </r>
  <r>
    <n v="381"/>
    <x v="170"/>
    <x v="1"/>
    <x v="152"/>
    <d v="2012-05-05T00:00:00"/>
    <s v="Standard Class"/>
    <s v="RA-19915"/>
    <s v="Russell Applegate"/>
    <x v="0"/>
    <s v="United States"/>
    <s v="Houston"/>
    <x v="5"/>
    <n v="77095"/>
    <x v="2"/>
    <s v="OFF-BI-10000309"/>
    <x v="1"/>
    <x v="8"/>
    <s v="GBC Twin Loop Wire Binding Elements, 9/16&quot; Spine, Black"/>
    <x v="362"/>
    <n v="4"/>
    <n v="0.8"/>
    <n v="-18.872800000000009"/>
  </r>
  <r>
    <n v="382"/>
    <x v="171"/>
    <x v="0"/>
    <x v="99"/>
    <d v="2013-10-30T00:00:00"/>
    <s v="First Class"/>
    <s v="AS-10285"/>
    <s v="Alejandro Savely"/>
    <x v="1"/>
    <s v="United States"/>
    <s v="San Francisco"/>
    <x v="1"/>
    <n v="94109"/>
    <x v="1"/>
    <s v="OFF-PA-10004734"/>
    <x v="1"/>
    <x v="10"/>
    <s v="Southworth Structures Collection"/>
    <x v="363"/>
    <n v="7"/>
    <n v="0"/>
    <n v="25.48"/>
  </r>
  <r>
    <n v="383"/>
    <x v="171"/>
    <x v="0"/>
    <x v="99"/>
    <d v="2013-10-30T00:00:00"/>
    <s v="First Class"/>
    <s v="AS-10285"/>
    <s v="Alejandro Savely"/>
    <x v="1"/>
    <s v="United States"/>
    <s v="San Francisco"/>
    <x v="1"/>
    <n v="94109"/>
    <x v="1"/>
    <s v="OFF-BI-10002225"/>
    <x v="1"/>
    <x v="8"/>
    <s v="Square Ring Data Binders, Rigid 75 Pt. Covers, 11&quot; x 14-7/8&quot;"/>
    <x v="364"/>
    <n v="3"/>
    <n v="0.2"/>
    <n v="17.337599999999998"/>
  </r>
  <r>
    <n v="384"/>
    <x v="172"/>
    <x v="1"/>
    <x v="153"/>
    <d v="2012-06-29T00:00:00"/>
    <s v="Second Class"/>
    <s v="LA-16780"/>
    <s v="Laura Armstrong"/>
    <x v="1"/>
    <s v="United States"/>
    <s v="Taylor"/>
    <x v="12"/>
    <n v="48180"/>
    <x v="2"/>
    <s v="TEC-AC-10004708"/>
    <x v="2"/>
    <x v="11"/>
    <s v="Sony 32GB Class 10 Micro SDHC R40 Memory Card"/>
    <x v="365"/>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x v="173"/>
    <x v="1"/>
    <x v="154"/>
    <d v="2012-12-02T00:00:00"/>
    <s v="Standard Class"/>
    <s v="DO-13435"/>
    <s v="Denny Ordway"/>
    <x v="0"/>
    <s v="United States"/>
    <s v="Pembroke Pines"/>
    <x v="2"/>
    <n v="33024"/>
    <x v="0"/>
    <s v="TEC-AC-10002335"/>
    <x v="2"/>
    <x v="11"/>
    <s v="Logitech Media Keyboard K200"/>
    <x v="367"/>
    <n v="3"/>
    <n v="0.2"/>
    <n v="-1.049700000000005"/>
  </r>
  <r>
    <n v="387"/>
    <x v="174"/>
    <x v="1"/>
    <x v="155"/>
    <d v="2012-12-07T00:00:00"/>
    <s v="Standard Class"/>
    <s v="DK-13225"/>
    <s v="Dean Katz"/>
    <x v="1"/>
    <s v="United States"/>
    <s v="Philadelphia"/>
    <x v="9"/>
    <n v="19140"/>
    <x v="3"/>
    <s v="TEC-MA-10001681"/>
    <x v="2"/>
    <x v="15"/>
    <s v="Lexmark MarkNet N8150 Wireless Print Server"/>
    <x v="368"/>
    <n v="4"/>
    <n v="0.7"/>
    <n v="-337.63799999999981"/>
  </r>
  <r>
    <n v="388"/>
    <x v="174"/>
    <x v="1"/>
    <x v="155"/>
    <d v="2012-12-07T00:00:00"/>
    <s v="Standard Class"/>
    <s v="DK-13225"/>
    <s v="Dean Katz"/>
    <x v="1"/>
    <s v="United States"/>
    <s v="Philadelphia"/>
    <x v="9"/>
    <n v="19140"/>
    <x v="3"/>
    <s v="FUR-FU-10001935"/>
    <x v="0"/>
    <x v="5"/>
    <s v="3M Hangers With Command Adhesive"/>
    <x v="369"/>
    <n v="1"/>
    <n v="0.2"/>
    <n v="0.77700000000000025"/>
  </r>
  <r>
    <n v="389"/>
    <x v="175"/>
    <x v="2"/>
    <x v="156"/>
    <d v="2011-11-26T00:00:00"/>
    <s v="First Class"/>
    <s v="NG-18430"/>
    <s v="Nathan Gelder"/>
    <x v="0"/>
    <s v="United States"/>
    <s v="Cincinnati"/>
    <x v="24"/>
    <n v="45231"/>
    <x v="3"/>
    <s v="OFF-AR-10004757"/>
    <x v="1"/>
    <x v="6"/>
    <s v="Crayola Colored Pencils"/>
    <x v="370"/>
    <n v="1"/>
    <n v="0.2"/>
    <n v="0.42639999999999978"/>
  </r>
  <r>
    <n v="390"/>
    <x v="176"/>
    <x v="3"/>
    <x v="157"/>
    <d v="2014-12-16T00:00:00"/>
    <s v="Standard Class"/>
    <s v="MV-18190"/>
    <s v="Mike Vittorini"/>
    <x v="0"/>
    <s v="United States"/>
    <s v="New York City"/>
    <x v="15"/>
    <n v="10009"/>
    <x v="3"/>
    <s v="OFF-BI-10000050"/>
    <x v="1"/>
    <x v="8"/>
    <s v="Angle-D Binders with Locking Rings, Label Holders"/>
    <x v="371"/>
    <n v="4"/>
    <n v="0.2"/>
    <n v="7.8839999999999986"/>
  </r>
  <r>
    <n v="391"/>
    <x v="176"/>
    <x v="3"/>
    <x v="157"/>
    <d v="2014-12-16T00:00:00"/>
    <s v="Standard Class"/>
    <s v="MV-18190"/>
    <s v="Mike Vittorini"/>
    <x v="0"/>
    <s v="United States"/>
    <s v="New York City"/>
    <x v="15"/>
    <n v="10009"/>
    <x v="3"/>
    <s v="TEC-AC-10001998"/>
    <x v="2"/>
    <x v="11"/>
    <s v="Logitech LS21 Speaker System - PC Multimedia - 2.1-CH - Wired"/>
    <x v="372"/>
    <n v="2"/>
    <n v="0"/>
    <n v="13.593199999999996"/>
  </r>
  <r>
    <n v="392"/>
    <x v="177"/>
    <x v="2"/>
    <x v="158"/>
    <d v="2011-09-23T00:00:00"/>
    <s v="Second Class"/>
    <s v="JG-15115"/>
    <s v="Jack Garza"/>
    <x v="0"/>
    <s v="United States"/>
    <s v="Des Moines"/>
    <x v="4"/>
    <n v="98198"/>
    <x v="1"/>
    <s v="TEC-PH-10003012"/>
    <x v="2"/>
    <x v="7"/>
    <s v="Nortel Meridian M3904 Professional Digital phone"/>
    <x v="373"/>
    <n v="2"/>
    <n v="0.2"/>
    <n v="27.718199999999968"/>
  </r>
  <r>
    <n v="393"/>
    <x v="177"/>
    <x v="2"/>
    <x v="158"/>
    <d v="2011-09-23T00:00:00"/>
    <s v="Second Class"/>
    <s v="JG-15115"/>
    <s v="Jack Garza"/>
    <x v="0"/>
    <s v="United States"/>
    <s v="Des Moines"/>
    <x v="4"/>
    <n v="98198"/>
    <x v="1"/>
    <s v="TEC-CO-10002313"/>
    <x v="2"/>
    <x v="16"/>
    <s v="Canon PC1080F Personal Copier"/>
    <x v="374"/>
    <n v="3"/>
    <n v="0"/>
    <n v="701.98829999999998"/>
  </r>
  <r>
    <n v="394"/>
    <x v="178"/>
    <x v="2"/>
    <x v="159"/>
    <d v="2011-06-10T00:00:00"/>
    <s v="Second Class"/>
    <s v="BP-11095"/>
    <s v="Bart Pistole"/>
    <x v="1"/>
    <s v="United States"/>
    <s v="Peoria"/>
    <x v="10"/>
    <n v="61604"/>
    <x v="2"/>
    <s v="OFF-BI-10003982"/>
    <x v="1"/>
    <x v="8"/>
    <s v="Wilson Jones Century Plastic Molded Ring Binders"/>
    <x v="375"/>
    <n v="3"/>
    <n v="0.8"/>
    <n v="-20.5623"/>
  </r>
  <r>
    <n v="395"/>
    <x v="179"/>
    <x v="3"/>
    <x v="160"/>
    <d v="2014-07-06T00:00:00"/>
    <s v="Standard Class"/>
    <s v="VP-21730"/>
    <s v="Victor Preis"/>
    <x v="2"/>
    <s v="United States"/>
    <s v="Las Vegas"/>
    <x v="33"/>
    <n v="89115"/>
    <x v="1"/>
    <s v="OFF-BI-10004492"/>
    <x v="1"/>
    <x v="8"/>
    <s v="Tuf-Vin Binders"/>
    <x v="376"/>
    <n v="3"/>
    <n v="0.2"/>
    <n v="25.579799999999992"/>
  </r>
  <r>
    <n v="396"/>
    <x v="180"/>
    <x v="3"/>
    <x v="161"/>
    <d v="2014-10-20T00:00:00"/>
    <s v="Second Class"/>
    <s v="SS-20140"/>
    <s v="Saphhira Shifley"/>
    <x v="1"/>
    <s v="United States"/>
    <s v="Warwick"/>
    <x v="34"/>
    <n v="2886"/>
    <x v="3"/>
    <s v="OFF-ST-10000798"/>
    <x v="1"/>
    <x v="4"/>
    <s v="2300 Heavy-Duty Transfer File Systems by Perma"/>
    <x v="377"/>
    <n v="2"/>
    <n v="0"/>
    <n v="9.4923999999999964"/>
  </r>
  <r>
    <n v="397"/>
    <x v="180"/>
    <x v="3"/>
    <x v="161"/>
    <d v="2014-10-20T00:00:00"/>
    <s v="Second Class"/>
    <s v="SS-20140"/>
    <s v="Saphhira Shifley"/>
    <x v="1"/>
    <s v="United States"/>
    <s v="Warwick"/>
    <x v="34"/>
    <n v="2886"/>
    <x v="3"/>
    <s v="OFF-PA-10002552"/>
    <x v="1"/>
    <x v="10"/>
    <s v="Xerox 1958"/>
    <x v="91"/>
    <n v="2"/>
    <n v="0"/>
    <n v="6.2208000000000006"/>
  </r>
  <r>
    <n v="398"/>
    <x v="181"/>
    <x v="1"/>
    <x v="89"/>
    <d v="2012-11-04T00:00:00"/>
    <s v="Standard Class"/>
    <s v="HP-14815"/>
    <s v="Harold Pawlan"/>
    <x v="2"/>
    <s v="United States"/>
    <s v="Jackson"/>
    <x v="12"/>
    <n v="49201"/>
    <x v="2"/>
    <s v="OFF-SU-10002573"/>
    <x v="1"/>
    <x v="14"/>
    <s v="Acme 10&quot; Easy Grip Assistive Scissors"/>
    <x v="378"/>
    <n v="4"/>
    <n v="0"/>
    <n v="21.035999999999994"/>
  </r>
  <r>
    <n v="399"/>
    <x v="182"/>
    <x v="0"/>
    <x v="162"/>
    <d v="2013-09-11T00:00:00"/>
    <s v="Second Class"/>
    <s v="AG-10675"/>
    <s v="Anna Gayman"/>
    <x v="0"/>
    <s v="United States"/>
    <s v="Houston"/>
    <x v="5"/>
    <n v="77036"/>
    <x v="2"/>
    <s v="OFF-ST-10001580"/>
    <x v="1"/>
    <x v="4"/>
    <s v="Super Decoflex Portable Personal File"/>
    <x v="379"/>
    <n v="3"/>
    <n v="0.2"/>
    <n v="3.5951999999999984"/>
  </r>
  <r>
    <n v="400"/>
    <x v="182"/>
    <x v="0"/>
    <x v="162"/>
    <d v="2013-09-11T00:00:00"/>
    <s v="Second Class"/>
    <s v="AG-10675"/>
    <s v="Anna Gayman"/>
    <x v="0"/>
    <s v="United States"/>
    <s v="Houston"/>
    <x v="5"/>
    <n v="77036"/>
    <x v="2"/>
    <s v="FUR-BO-10004834"/>
    <x v="0"/>
    <x v="0"/>
    <s v="Riverside Palais Royal Lawyers Bookcase, Royale Cherry Finish"/>
    <x v="380"/>
    <n v="4"/>
    <n v="0.32"/>
    <n v="-317.15280000000007"/>
  </r>
  <r>
    <n v="401"/>
    <x v="182"/>
    <x v="0"/>
    <x v="162"/>
    <d v="2013-09-11T00:00:00"/>
    <s v="Second Class"/>
    <s v="AG-10675"/>
    <s v="Anna Gayman"/>
    <x v="0"/>
    <s v="United States"/>
    <s v="Houston"/>
    <x v="5"/>
    <n v="77036"/>
    <x v="2"/>
    <s v="OFF-ST-10000934"/>
    <x v="1"/>
    <x v="4"/>
    <s v="Contico 72&quot;H Heavy-Duty Storage System"/>
    <x v="381"/>
    <n v="4"/>
    <n v="0.2"/>
    <n v="-32.783999999999999"/>
  </r>
  <r>
    <n v="402"/>
    <x v="182"/>
    <x v="0"/>
    <x v="162"/>
    <d v="2013-09-11T00:00:00"/>
    <s v="Second Class"/>
    <s v="AG-10675"/>
    <s v="Anna Gayman"/>
    <x v="0"/>
    <s v="United States"/>
    <s v="Houston"/>
    <x v="5"/>
    <n v="77036"/>
    <x v="2"/>
    <s v="TEC-AC-10000158"/>
    <x v="2"/>
    <x v="11"/>
    <s v="Sony 64GB Class 10 Micro SDHC R40 Memory Card"/>
    <x v="382"/>
    <n v="2"/>
    <n v="0.2"/>
    <n v="0.71979999999999933"/>
  </r>
  <r>
    <n v="403"/>
    <x v="183"/>
    <x v="2"/>
    <x v="163"/>
    <d v="2011-12-26T00:00:00"/>
    <s v="First Class"/>
    <s v="LF-17185"/>
    <s v="Luke Foster"/>
    <x v="0"/>
    <s v="United States"/>
    <s v="Miami"/>
    <x v="2"/>
    <n v="33180"/>
    <x v="0"/>
    <s v="OFF-PA-10001947"/>
    <x v="1"/>
    <x v="10"/>
    <s v="Xerox 1974"/>
    <x v="383"/>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x v="185"/>
    <x v="3"/>
    <x v="165"/>
    <d v="2014-12-30T00:00:00"/>
    <s v="Standard Class"/>
    <s v="RF-19840"/>
    <s v="Roy Französisch"/>
    <x v="0"/>
    <s v="United States"/>
    <s v="New York City"/>
    <x v="15"/>
    <n v="10024"/>
    <x v="3"/>
    <s v="OFF-AP-10004249"/>
    <x v="1"/>
    <x v="9"/>
    <s v="Staples"/>
    <x v="385"/>
    <n v="3"/>
    <n v="0"/>
    <n v="9.6956999999999987"/>
  </r>
  <r>
    <n v="406"/>
    <x v="186"/>
    <x v="3"/>
    <x v="166"/>
    <d v="2014-12-13T00:00:00"/>
    <s v="Standard Class"/>
    <s v="KH-16510"/>
    <s v="Keith Herrera"/>
    <x v="0"/>
    <s v="United States"/>
    <s v="San Francisco"/>
    <x v="1"/>
    <n v="94110"/>
    <x v="1"/>
    <s v="TEC-AC-10000158"/>
    <x v="2"/>
    <x v="11"/>
    <s v="Sony 64GB Class 10 Micro SDHC R40 Memory Card"/>
    <x v="386"/>
    <n v="5"/>
    <n v="0"/>
    <n v="37.789500000000004"/>
  </r>
  <r>
    <n v="407"/>
    <x v="186"/>
    <x v="3"/>
    <x v="166"/>
    <d v="2014-12-13T00:00:00"/>
    <s v="Standard Class"/>
    <s v="KH-16510"/>
    <s v="Keith Herrera"/>
    <x v="0"/>
    <s v="United States"/>
    <s v="San Francisco"/>
    <x v="1"/>
    <n v="94110"/>
    <x v="1"/>
    <s v="TEC-CO-10004115"/>
    <x v="2"/>
    <x v="16"/>
    <s v="Sharp AL-1530CS Digital Copier"/>
    <x v="387"/>
    <n v="3"/>
    <n v="0.2"/>
    <n v="434.99130000000002"/>
  </r>
  <r>
    <n v="408"/>
    <x v="186"/>
    <x v="3"/>
    <x v="166"/>
    <d v="2014-12-13T00:00:00"/>
    <s v="Standard Class"/>
    <s v="KH-16510"/>
    <s v="Keith Herrera"/>
    <x v="0"/>
    <s v="United States"/>
    <s v="San Francisco"/>
    <x v="1"/>
    <n v="94110"/>
    <x v="1"/>
    <s v="OFF-PA-10003724"/>
    <x v="1"/>
    <x v="10"/>
    <s v="Wirebound Message Book, 4 per Page"/>
    <x v="388"/>
    <n v="5"/>
    <n v="0"/>
    <n v="13.3035"/>
  </r>
  <r>
    <n v="409"/>
    <x v="186"/>
    <x v="3"/>
    <x v="166"/>
    <d v="2014-12-13T00:00:00"/>
    <s v="Standard Class"/>
    <s v="KH-16510"/>
    <s v="Keith Herrera"/>
    <x v="0"/>
    <s v="United States"/>
    <s v="San Francisco"/>
    <x v="1"/>
    <n v="94110"/>
    <x v="1"/>
    <s v="FUR-TA-10002041"/>
    <x v="0"/>
    <x v="3"/>
    <s v="Bevis Round Conference Table Top, X-Base"/>
    <x v="389"/>
    <n v="7"/>
    <n v="0.2"/>
    <n v="-112.95269999999994"/>
  </r>
  <r>
    <n v="410"/>
    <x v="186"/>
    <x v="3"/>
    <x v="166"/>
    <d v="2014-12-13T00:00:00"/>
    <s v="Standard Class"/>
    <s v="KH-16510"/>
    <s v="Keith Herrera"/>
    <x v="0"/>
    <s v="United States"/>
    <s v="San Francisco"/>
    <x v="1"/>
    <n v="94110"/>
    <x v="1"/>
    <s v="OFF-PA-10002893"/>
    <x v="1"/>
    <x v="10"/>
    <s v="Wirebound Service Call Books, 5 1/2&quot; x 4&quot;"/>
    <x v="390"/>
    <n v="1"/>
    <n v="0"/>
    <n v="4.6463999999999999"/>
  </r>
  <r>
    <n v="411"/>
    <x v="186"/>
    <x v="3"/>
    <x v="166"/>
    <d v="2014-12-13T00:00:00"/>
    <s v="Standard Class"/>
    <s v="KH-16510"/>
    <s v="Keith Herrera"/>
    <x v="0"/>
    <s v="United States"/>
    <s v="San Francisco"/>
    <x v="1"/>
    <n v="94110"/>
    <x v="1"/>
    <s v="OFF-LA-10003766"/>
    <x v="1"/>
    <x v="2"/>
    <s v="Self-Adhesive Removable Labels"/>
    <x v="391"/>
    <n v="9"/>
    <n v="0"/>
    <n v="13.608000000000001"/>
  </r>
  <r>
    <n v="412"/>
    <x v="186"/>
    <x v="3"/>
    <x v="166"/>
    <d v="2014-12-13T00:00:00"/>
    <s v="Standard Class"/>
    <s v="KH-16510"/>
    <s v="Keith Herrera"/>
    <x v="0"/>
    <s v="United States"/>
    <s v="San Francisco"/>
    <x v="1"/>
    <n v="94110"/>
    <x v="1"/>
    <s v="OFF-PA-10001970"/>
    <x v="1"/>
    <x v="10"/>
    <s v="Xerox 1908"/>
    <x v="392"/>
    <n v="1"/>
    <n v="0"/>
    <n v="27.430199999999999"/>
  </r>
  <r>
    <n v="413"/>
    <x v="186"/>
    <x v="3"/>
    <x v="166"/>
    <d v="2014-12-13T00:00:00"/>
    <s v="Standard Class"/>
    <s v="KH-16510"/>
    <s v="Keith Herrera"/>
    <x v="0"/>
    <s v="United States"/>
    <s v="San Francisco"/>
    <x v="1"/>
    <n v="94110"/>
    <x v="1"/>
    <s v="FUR-BO-10001972"/>
    <x v="0"/>
    <x v="0"/>
    <s v="O'Sullivan 4-Shelf Bookcase in Odessa Pine"/>
    <x v="393"/>
    <n v="13"/>
    <n v="0.15"/>
    <n v="31.454799999999949"/>
  </r>
  <r>
    <n v="414"/>
    <x v="186"/>
    <x v="3"/>
    <x v="166"/>
    <d v="2014-12-13T00:00:00"/>
    <s v="Standard Class"/>
    <s v="KH-16510"/>
    <s v="Keith Herrera"/>
    <x v="0"/>
    <s v="United States"/>
    <s v="San Francisco"/>
    <x v="1"/>
    <n v="94110"/>
    <x v="1"/>
    <s v="FUR-CH-10003956"/>
    <x v="0"/>
    <x v="1"/>
    <s v="Novimex High-Tech Fabric Mesh Task Chair"/>
    <x v="394"/>
    <n v="2"/>
    <n v="0.2"/>
    <n v="-18.454800000000013"/>
  </r>
  <r>
    <n v="415"/>
    <x v="187"/>
    <x v="3"/>
    <x v="132"/>
    <d v="2014-11-08T00:00:00"/>
    <s v="Standard Class"/>
    <s v="KC-16675"/>
    <s v="Kimberly Carter"/>
    <x v="1"/>
    <s v="United States"/>
    <s v="Seattle"/>
    <x v="4"/>
    <n v="98105"/>
    <x v="1"/>
    <s v="OFF-PA-10000157"/>
    <x v="1"/>
    <x v="10"/>
    <s v="Xerox 191"/>
    <x v="395"/>
    <n v="7"/>
    <n v="0"/>
    <n v="65.734199999999987"/>
  </r>
  <r>
    <n v="416"/>
    <x v="187"/>
    <x v="3"/>
    <x v="132"/>
    <d v="2014-11-08T00:00:00"/>
    <s v="Standard Class"/>
    <s v="KC-16675"/>
    <s v="Kimberly Carter"/>
    <x v="1"/>
    <s v="United States"/>
    <s v="Seattle"/>
    <x v="4"/>
    <n v="98105"/>
    <x v="1"/>
    <s v="FUR-CH-10001891"/>
    <x v="0"/>
    <x v="1"/>
    <s v="Global Deluxe Office Fabric Chairs"/>
    <x v="396"/>
    <n v="4"/>
    <n v="0.2"/>
    <n v="26.874400000000023"/>
  </r>
  <r>
    <n v="417"/>
    <x v="188"/>
    <x v="3"/>
    <x v="92"/>
    <d v="2014-06-29T00:00:00"/>
    <s v="Standard Class"/>
    <s v="CJ-12010"/>
    <s v="Caroline Jumper"/>
    <x v="0"/>
    <s v="United States"/>
    <s v="Huntington Beach"/>
    <x v="1"/>
    <n v="92646"/>
    <x v="1"/>
    <s v="OFF-AR-10004344"/>
    <x v="1"/>
    <x v="6"/>
    <s v="Bulldog Vacuum Base Pencil Sharpener"/>
    <x v="397"/>
    <n v="8"/>
    <n v="0"/>
    <n v="25.898399999999995"/>
  </r>
  <r>
    <n v="418"/>
    <x v="189"/>
    <x v="0"/>
    <x v="167"/>
    <d v="2013-04-19T00:00:00"/>
    <s v="Standard Class"/>
    <s v="PB-19150"/>
    <s v="Philip Brown"/>
    <x v="0"/>
    <s v="United States"/>
    <s v="Los Angeles"/>
    <x v="1"/>
    <n v="90004"/>
    <x v="1"/>
    <s v="FUR-CH-10004886"/>
    <x v="0"/>
    <x v="1"/>
    <s v="Bevis Steel Folding Chairs"/>
    <x v="398"/>
    <n v="5"/>
    <n v="0.2"/>
    <n v="38.379999999999981"/>
  </r>
  <r>
    <n v="419"/>
    <x v="190"/>
    <x v="3"/>
    <x v="44"/>
    <d v="2014-11-11T00:00:00"/>
    <s v="Standard Class"/>
    <s v="VB-21745"/>
    <s v="Victoria Brennan"/>
    <x v="1"/>
    <s v="United States"/>
    <s v="Richmond"/>
    <x v="0"/>
    <n v="40475"/>
    <x v="0"/>
    <s v="OFF-PA-10003845"/>
    <x v="1"/>
    <x v="10"/>
    <s v="Xerox 1987"/>
    <x v="399"/>
    <n v="1"/>
    <n v="0"/>
    <n v="2.8322000000000003"/>
  </r>
  <r>
    <n v="420"/>
    <x v="191"/>
    <x v="3"/>
    <x v="168"/>
    <d v="2014-03-10T00:00:00"/>
    <s v="Standard Class"/>
    <s v="SP-20860"/>
    <s v="Sung Pak"/>
    <x v="1"/>
    <s v="United States"/>
    <s v="Los Angeles"/>
    <x v="1"/>
    <n v="90045"/>
    <x v="1"/>
    <s v="OFF-AR-10001573"/>
    <x v="1"/>
    <x v="6"/>
    <s v="American Pencil"/>
    <x v="400"/>
    <n v="4"/>
    <n v="0"/>
    <n v="2.702799999999999"/>
  </r>
  <r>
    <n v="421"/>
    <x v="191"/>
    <x v="3"/>
    <x v="168"/>
    <d v="2014-03-10T00:00:00"/>
    <s v="Standard Class"/>
    <s v="SP-20860"/>
    <s v="Sung Pak"/>
    <x v="1"/>
    <s v="United States"/>
    <s v="Los Angeles"/>
    <x v="1"/>
    <n v="90045"/>
    <x v="1"/>
    <s v="OFF-EN-10000483"/>
    <x v="1"/>
    <x v="12"/>
    <s v="White Envelopes, White Envelopes with Clear Poly Window"/>
    <x v="401"/>
    <n v="1"/>
    <n v="0"/>
    <n v="7.0149999999999988"/>
  </r>
  <r>
    <n v="422"/>
    <x v="192"/>
    <x v="2"/>
    <x v="169"/>
    <d v="2011-06-25T00:00:00"/>
    <s v="First Class"/>
    <s v="JE-15745"/>
    <s v="Joel Eaton"/>
    <x v="0"/>
    <s v="United States"/>
    <s v="Louisville"/>
    <x v="22"/>
    <n v="80027"/>
    <x v="1"/>
    <s v="TEC-AC-10004114"/>
    <x v="2"/>
    <x v="11"/>
    <s v="KeyTronic 6101 Series - Keyboard - Black"/>
    <x v="402"/>
    <n v="6"/>
    <n v="0.2"/>
    <n v="56.566200000000009"/>
  </r>
  <r>
    <n v="423"/>
    <x v="193"/>
    <x v="3"/>
    <x v="15"/>
    <d v="2014-10-24T00:00:00"/>
    <s v="Standard Class"/>
    <s v="MP-17965"/>
    <s v="Michael Paige"/>
    <x v="1"/>
    <s v="United States"/>
    <s v="Lawrence"/>
    <x v="31"/>
    <n v="1841"/>
    <x v="3"/>
    <s v="FUR-FU-10004712"/>
    <x v="0"/>
    <x v="5"/>
    <s v="Westinghouse Mesh Shade Clip-On Gooseneck Lamp, Black"/>
    <x v="403"/>
    <n v="4"/>
    <n v="0"/>
    <n v="14.705600000000004"/>
  </r>
  <r>
    <n v="424"/>
    <x v="193"/>
    <x v="3"/>
    <x v="15"/>
    <d v="2014-10-24T00:00:00"/>
    <s v="Standard Class"/>
    <s v="MP-17965"/>
    <s v="Michael Paige"/>
    <x v="1"/>
    <s v="United States"/>
    <s v="Lawrence"/>
    <x v="31"/>
    <n v="1841"/>
    <x v="3"/>
    <s v="OFF-ST-10000918"/>
    <x v="1"/>
    <x v="4"/>
    <s v="Crate-A-Files"/>
    <x v="404"/>
    <n v="3"/>
    <n v="0"/>
    <n v="8.5019999999999989"/>
  </r>
  <r>
    <n v="425"/>
    <x v="194"/>
    <x v="3"/>
    <x v="170"/>
    <d v="2014-08-24T00:00:00"/>
    <s v="Second Class"/>
    <s v="NF-18385"/>
    <s v="Natalie Fritzler"/>
    <x v="0"/>
    <s v="United States"/>
    <s v="Jackson"/>
    <x v="35"/>
    <n v="39212"/>
    <x v="0"/>
    <s v="FUR-CH-10000015"/>
    <x v="0"/>
    <x v="1"/>
    <s v="Hon Multipurpose Stacking Arm Chairs"/>
    <x v="405"/>
    <n v="4"/>
    <n v="0"/>
    <n v="225.26400000000001"/>
  </r>
  <r>
    <n v="426"/>
    <x v="195"/>
    <x v="3"/>
    <x v="51"/>
    <d v="2014-11-27T00:00:00"/>
    <s v="Second Class"/>
    <s v="JM-15265"/>
    <s v="Janet Molinari"/>
    <x v="1"/>
    <s v="United States"/>
    <s v="Canton"/>
    <x v="12"/>
    <n v="48187"/>
    <x v="2"/>
    <s v="FUR-FU-10003347"/>
    <x v="0"/>
    <x v="5"/>
    <s v="Coloredge Poster Frame"/>
    <x v="158"/>
    <n v="2"/>
    <n v="0"/>
    <n v="11.076000000000001"/>
  </r>
  <r>
    <n v="427"/>
    <x v="195"/>
    <x v="3"/>
    <x v="51"/>
    <d v="2014-11-27T00:00:00"/>
    <s v="Second Class"/>
    <s v="JM-15265"/>
    <s v="Janet Molinari"/>
    <x v="1"/>
    <s v="United States"/>
    <s v="Canton"/>
    <x v="12"/>
    <n v="48187"/>
    <x v="2"/>
    <s v="OFF-BI-10001543"/>
    <x v="1"/>
    <x v="8"/>
    <s v="GBC VeloBinder Manual Binding System"/>
    <x v="406"/>
    <n v="8"/>
    <n v="0"/>
    <n v="138.20160000000001"/>
  </r>
  <r>
    <n v="428"/>
    <x v="196"/>
    <x v="2"/>
    <x v="171"/>
    <d v="2011-09-13T00:00:00"/>
    <s v="First Class"/>
    <s v="SD-20485"/>
    <s v="Shirley Daniels"/>
    <x v="2"/>
    <s v="United States"/>
    <s v="New Rochelle"/>
    <x v="15"/>
    <n v="10801"/>
    <x v="3"/>
    <s v="TEC-MA-10000029"/>
    <x v="2"/>
    <x v="15"/>
    <s v="Epson WorkForce WF-2530 All-in-One Printer, Copier Scanner"/>
    <x v="407"/>
    <n v="1"/>
    <n v="0"/>
    <n v="30.095700000000001"/>
  </r>
  <r>
    <n v="429"/>
    <x v="197"/>
    <x v="3"/>
    <x v="172"/>
    <d v="2014-10-09T00:00:00"/>
    <s v="Standard Class"/>
    <s v="KH-16630"/>
    <s v="Ken Heidel"/>
    <x v="1"/>
    <s v="United States"/>
    <s v="San Antonio"/>
    <x v="5"/>
    <n v="78207"/>
    <x v="2"/>
    <s v="OFF-AR-10000369"/>
    <x v="1"/>
    <x v="6"/>
    <s v="Design Ebony Sketching Pencil"/>
    <x v="408"/>
    <n v="6"/>
    <n v="0.2"/>
    <n v="0.50039999999999996"/>
  </r>
  <r>
    <n v="430"/>
    <x v="198"/>
    <x v="0"/>
    <x v="173"/>
    <d v="2013-04-22T00:00:00"/>
    <s v="Standard Class"/>
    <s v="RB-19795"/>
    <s v="Ross Baird"/>
    <x v="2"/>
    <s v="United States"/>
    <s v="Gastonia"/>
    <x v="3"/>
    <n v="28052"/>
    <x v="0"/>
    <s v="OFF-BI-10004584"/>
    <x v="1"/>
    <x v="8"/>
    <s v="GBC ProClick 150 Presentation Binding System"/>
    <x v="409"/>
    <n v="2"/>
    <n v="0.7"/>
    <n v="-145.35079999999999"/>
  </r>
  <r>
    <n v="431"/>
    <x v="198"/>
    <x v="0"/>
    <x v="173"/>
    <d v="2013-04-22T00:00:00"/>
    <s v="Standard Class"/>
    <s v="RB-19795"/>
    <s v="Ross Baird"/>
    <x v="2"/>
    <s v="United States"/>
    <s v="Gastonia"/>
    <x v="3"/>
    <n v="28052"/>
    <x v="0"/>
    <s v="TEC-AC-10004659"/>
    <x v="2"/>
    <x v="11"/>
    <s v="Imation Secure+ Hardware Encrypted USB 2.0 Flash Drive; 16GB"/>
    <x v="177"/>
    <n v="7"/>
    <n v="0.2"/>
    <n v="76.639499999999984"/>
  </r>
  <r>
    <n v="432"/>
    <x v="198"/>
    <x v="0"/>
    <x v="173"/>
    <d v="2013-04-22T00:00:00"/>
    <s v="Standard Class"/>
    <s v="RB-19795"/>
    <s v="Ross Baird"/>
    <x v="2"/>
    <s v="United States"/>
    <s v="Gastonia"/>
    <x v="3"/>
    <n v="28052"/>
    <x v="0"/>
    <s v="TEC-AC-10004659"/>
    <x v="2"/>
    <x v="11"/>
    <s v="Imation Secure+ Hardware Encrypted USB 2.0 Flash Drive; 16GB"/>
    <x v="410"/>
    <n v="5"/>
    <n v="0.2"/>
    <n v="54.742499999999978"/>
  </r>
  <r>
    <n v="433"/>
    <x v="198"/>
    <x v="0"/>
    <x v="173"/>
    <d v="2013-04-22T00:00:00"/>
    <s v="Standard Class"/>
    <s v="RB-19795"/>
    <s v="Ross Baird"/>
    <x v="2"/>
    <s v="United States"/>
    <s v="Gastonia"/>
    <x v="3"/>
    <n v="28052"/>
    <x v="0"/>
    <s v="OFF-ST-10000617"/>
    <x v="1"/>
    <x v="4"/>
    <s v="Woodgrain Magazine Files by Perma"/>
    <x v="411"/>
    <n v="2"/>
    <n v="0.2"/>
    <n v="-0.7748000000000006"/>
  </r>
  <r>
    <n v="434"/>
    <x v="199"/>
    <x v="0"/>
    <x v="112"/>
    <d v="2013-06-08T00:00:00"/>
    <s v="First Class"/>
    <s v="DB-13060"/>
    <s v="Dave Brooks"/>
    <x v="0"/>
    <s v="United States"/>
    <s v="Lowell"/>
    <x v="31"/>
    <n v="1852"/>
    <x v="3"/>
    <s v="OFF-ST-10003306"/>
    <x v="1"/>
    <x v="4"/>
    <s v="Letter Size Cart"/>
    <x v="412"/>
    <n v="5"/>
    <n v="0"/>
    <n v="207.14699999999993"/>
  </r>
  <r>
    <n v="435"/>
    <x v="200"/>
    <x v="2"/>
    <x v="174"/>
    <d v="2011-12-25T00:00:00"/>
    <s v="Standard Class"/>
    <s v="MK-18160"/>
    <s v="Mike Kennedy"/>
    <x v="0"/>
    <s v="United States"/>
    <s v="Jacksonville"/>
    <x v="2"/>
    <n v="32216"/>
    <x v="0"/>
    <s v="OFF-BI-10000773"/>
    <x v="1"/>
    <x v="8"/>
    <s v="Insertable Tab Post Binder Dividers"/>
    <x v="413"/>
    <n v="2"/>
    <n v="0.7"/>
    <n v="-3.6891999999999996"/>
  </r>
  <r>
    <n v="436"/>
    <x v="200"/>
    <x v="2"/>
    <x v="174"/>
    <d v="2011-12-25T00:00:00"/>
    <s v="Standard Class"/>
    <s v="MK-18160"/>
    <s v="Mike Kennedy"/>
    <x v="0"/>
    <s v="United States"/>
    <s v="Jacksonville"/>
    <x v="2"/>
    <n v="32216"/>
    <x v="0"/>
    <s v="TEC-AC-10002600"/>
    <x v="2"/>
    <x v="11"/>
    <s v="Belkin QODE FastFit Bluetooth Keyboard"/>
    <x v="414"/>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x v="201"/>
    <x v="0"/>
    <x v="1"/>
    <d v="2013-06-15T00:00:00"/>
    <s v="Second Class"/>
    <s v="PO-19180"/>
    <s v="Philisse Overcash"/>
    <x v="2"/>
    <s v="United States"/>
    <s v="Chicago"/>
    <x v="10"/>
    <n v="60623"/>
    <x v="2"/>
    <s v="OFF-PA-10001970"/>
    <x v="1"/>
    <x v="10"/>
    <s v="Xerox 1908"/>
    <x v="416"/>
    <n v="7"/>
    <n v="0.2"/>
    <n v="113.63939999999998"/>
  </r>
  <r>
    <n v="439"/>
    <x v="202"/>
    <x v="3"/>
    <x v="175"/>
    <d v="2014-09-20T00:00:00"/>
    <s v="Standard Class"/>
    <s v="BB-11545"/>
    <s v="Brenda Bowman"/>
    <x v="1"/>
    <s v="United States"/>
    <s v="Houston"/>
    <x v="5"/>
    <n v="77070"/>
    <x v="2"/>
    <s v="OFF-PA-10002230"/>
    <x v="1"/>
    <x v="10"/>
    <s v="Xerox 1897"/>
    <x v="417"/>
    <n v="8"/>
    <n v="0.2"/>
    <n v="11.553600000000003"/>
  </r>
  <r>
    <n v="440"/>
    <x v="203"/>
    <x v="3"/>
    <x v="176"/>
    <d v="2014-01-24T00:00:00"/>
    <s v="Second Class"/>
    <s v="CV-12805"/>
    <s v="Cynthia Voltz"/>
    <x v="1"/>
    <s v="United States"/>
    <s v="New York City"/>
    <x v="15"/>
    <n v="10024"/>
    <x v="3"/>
    <s v="FUR-CH-10003396"/>
    <x v="0"/>
    <x v="1"/>
    <s v="Global Deluxe Steno Chair"/>
    <x v="418"/>
    <n v="3"/>
    <n v="0.1"/>
    <n v="2.3093999999999895"/>
  </r>
  <r>
    <n v="441"/>
    <x v="204"/>
    <x v="0"/>
    <x v="64"/>
    <d v="2013-09-08T00:00:00"/>
    <s v="Second Class"/>
    <s v="PK-19075"/>
    <s v="Pete Kriz"/>
    <x v="0"/>
    <s v="United States"/>
    <s v="Detroit"/>
    <x v="12"/>
    <n v="48227"/>
    <x v="2"/>
    <s v="FUR-FU-10000246"/>
    <x v="0"/>
    <x v="5"/>
    <s v="Aluminum Document Frame"/>
    <x v="419"/>
    <n v="1"/>
    <n v="0"/>
    <n v="3.6659999999999986"/>
  </r>
  <r>
    <n v="442"/>
    <x v="204"/>
    <x v="0"/>
    <x v="64"/>
    <d v="2013-09-08T00:00:00"/>
    <s v="Second Class"/>
    <s v="PK-19075"/>
    <s v="Pete Kriz"/>
    <x v="0"/>
    <s v="United States"/>
    <s v="Detroit"/>
    <x v="12"/>
    <n v="48227"/>
    <x v="2"/>
    <s v="OFF-ST-10000060"/>
    <x v="1"/>
    <x v="4"/>
    <s v="Fellowes Bankers Box Staxonsteel Drawer File/Stacking System"/>
    <x v="420"/>
    <n v="3"/>
    <n v="0"/>
    <n v="23.392800000000008"/>
  </r>
  <r>
    <n v="443"/>
    <x v="204"/>
    <x v="0"/>
    <x v="64"/>
    <d v="2013-09-08T00:00:00"/>
    <s v="Second Class"/>
    <s v="PK-19075"/>
    <s v="Pete Kriz"/>
    <x v="0"/>
    <s v="United States"/>
    <s v="Detroit"/>
    <x v="12"/>
    <n v="48227"/>
    <x v="2"/>
    <s v="OFF-ST-10003058"/>
    <x v="1"/>
    <x v="4"/>
    <s v="Eldon Mobile Mega Data Cart  Mega Stackable  Add-On Trays"/>
    <x v="421"/>
    <n v="3"/>
    <n v="0"/>
    <n v="20.575499999999998"/>
  </r>
  <r>
    <n v="444"/>
    <x v="204"/>
    <x v="0"/>
    <x v="64"/>
    <d v="2013-09-08T00:00:00"/>
    <s v="Second Class"/>
    <s v="PK-19075"/>
    <s v="Pete Kriz"/>
    <x v="0"/>
    <s v="United States"/>
    <s v="Detroit"/>
    <x v="12"/>
    <n v="48227"/>
    <x v="2"/>
    <s v="OFF-PA-10002222"/>
    <x v="1"/>
    <x v="10"/>
    <s v="Xerox Color Copier Paper, 11&quot; x 17&quot;, Ream"/>
    <x v="422"/>
    <n v="4"/>
    <n v="0"/>
    <n v="42.025599999999997"/>
  </r>
  <r>
    <n v="445"/>
    <x v="204"/>
    <x v="0"/>
    <x v="64"/>
    <d v="2013-09-08T00:00:00"/>
    <s v="Second Class"/>
    <s v="PK-19075"/>
    <s v="Pete Kriz"/>
    <x v="0"/>
    <s v="United States"/>
    <s v="Detroit"/>
    <x v="12"/>
    <n v="48227"/>
    <x v="2"/>
    <s v="FUR-CH-10002372"/>
    <x v="0"/>
    <x v="1"/>
    <s v="Office Star - Ergonomically Designed Knee Chair"/>
    <x v="423"/>
    <n v="3"/>
    <n v="0"/>
    <n v="29.152800000000013"/>
  </r>
  <r>
    <n v="446"/>
    <x v="204"/>
    <x v="0"/>
    <x v="64"/>
    <d v="2013-09-08T00:00:00"/>
    <s v="Second Class"/>
    <s v="PK-19075"/>
    <s v="Pete Kriz"/>
    <x v="0"/>
    <s v="United States"/>
    <s v="Detroit"/>
    <x v="12"/>
    <n v="48227"/>
    <x v="2"/>
    <s v="OFF-LA-10001317"/>
    <x v="1"/>
    <x v="2"/>
    <s v="Avery 520"/>
    <x v="424"/>
    <n v="7"/>
    <n v="0"/>
    <n v="10.584"/>
  </r>
  <r>
    <n v="447"/>
    <x v="205"/>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x v="206"/>
    <x v="0"/>
    <x v="178"/>
    <d v="2013-04-04T00:00:00"/>
    <s v="Second Class"/>
    <s v="RB-19360"/>
    <s v="Raymond Buch"/>
    <x v="0"/>
    <s v="United States"/>
    <s v="Auburn"/>
    <x v="15"/>
    <n v="13021"/>
    <x v="3"/>
    <s v="OFF-AR-10000588"/>
    <x v="1"/>
    <x v="6"/>
    <s v="Newell 345"/>
    <x v="426"/>
    <n v="3"/>
    <n v="0"/>
    <n v="15.475200000000001"/>
  </r>
  <r>
    <n v="449"/>
    <x v="206"/>
    <x v="0"/>
    <x v="178"/>
    <d v="2013-04-04T00:00:00"/>
    <s v="Second Class"/>
    <s v="RB-19360"/>
    <s v="Raymond Buch"/>
    <x v="0"/>
    <s v="United States"/>
    <s v="Auburn"/>
    <x v="15"/>
    <n v="13021"/>
    <x v="3"/>
    <s v="OFF-ST-10001469"/>
    <x v="1"/>
    <x v="4"/>
    <s v="Fellowes Bankers Box Recycled Super Stor/Drawer"/>
    <x v="427"/>
    <n v="3"/>
    <n v="0"/>
    <n v="9.716399999999993"/>
  </r>
  <r>
    <n v="450"/>
    <x v="206"/>
    <x v="0"/>
    <x v="178"/>
    <d v="2013-04-04T00:00:00"/>
    <s v="Second Class"/>
    <s v="RB-19360"/>
    <s v="Raymond Buch"/>
    <x v="0"/>
    <s v="United States"/>
    <s v="Auburn"/>
    <x v="15"/>
    <n v="13021"/>
    <x v="3"/>
    <s v="OFF-AR-10001953"/>
    <x v="1"/>
    <x v="6"/>
    <s v="Boston 1645 Deluxe Heavier-Duty Electric Pencil Sharpener"/>
    <x v="428"/>
    <n v="6"/>
    <n v="0"/>
    <n v="71.247600000000006"/>
  </r>
  <r>
    <n v="451"/>
    <x v="206"/>
    <x v="0"/>
    <x v="178"/>
    <d v="2013-04-04T00:00:00"/>
    <s v="Second Class"/>
    <s v="RB-19360"/>
    <s v="Raymond Buch"/>
    <x v="0"/>
    <s v="United States"/>
    <s v="Auburn"/>
    <x v="15"/>
    <n v="13021"/>
    <x v="3"/>
    <s v="OFF-AR-10003156"/>
    <x v="1"/>
    <x v="6"/>
    <s v="50 Colored Long Pencils"/>
    <x v="429"/>
    <n v="3"/>
    <n v="0"/>
    <n v="7.9248000000000012"/>
  </r>
  <r>
    <n v="452"/>
    <x v="206"/>
    <x v="0"/>
    <x v="178"/>
    <d v="2013-04-04T00:00:00"/>
    <s v="Second Class"/>
    <s v="RB-19360"/>
    <s v="Raymond Buch"/>
    <x v="0"/>
    <s v="United States"/>
    <s v="Auburn"/>
    <x v="15"/>
    <n v="13021"/>
    <x v="3"/>
    <s v="OFF-AR-10004974"/>
    <x v="1"/>
    <x v="6"/>
    <s v="Newell 342"/>
    <x v="296"/>
    <n v="3"/>
    <n v="0"/>
    <n v="2.8535999999999988"/>
  </r>
  <r>
    <n v="453"/>
    <x v="206"/>
    <x v="0"/>
    <x v="178"/>
    <d v="2013-04-04T00:00:00"/>
    <s v="Second Class"/>
    <s v="RB-19360"/>
    <s v="Raymond Buch"/>
    <x v="0"/>
    <s v="United States"/>
    <s v="Auburn"/>
    <x v="15"/>
    <n v="13021"/>
    <x v="3"/>
    <s v="TEC-PH-10002365"/>
    <x v="2"/>
    <x v="7"/>
    <s v="Belkin Grip Candy Sheer Case / Cover for iPhone 5 and 5S"/>
    <x v="430"/>
    <n v="4"/>
    <n v="0"/>
    <n v="9.1311999999999998"/>
  </r>
  <r>
    <n v="454"/>
    <x v="207"/>
    <x v="3"/>
    <x v="179"/>
    <d v="2014-10-25T00:00:00"/>
    <s v="Standard Class"/>
    <s v="EB-13705"/>
    <s v="Ed Braxton"/>
    <x v="1"/>
    <s v="United States"/>
    <s v="Akron"/>
    <x v="24"/>
    <n v="44312"/>
    <x v="3"/>
    <s v="FUR-TA-10001539"/>
    <x v="0"/>
    <x v="3"/>
    <s v="Chromcraft Rectangular Conference Tables"/>
    <x v="431"/>
    <n v="2"/>
    <n v="0.4"/>
    <n v="-75.830400000000054"/>
  </r>
  <r>
    <n v="455"/>
    <x v="207"/>
    <x v="3"/>
    <x v="179"/>
    <d v="2014-10-25T00:00:00"/>
    <s v="Standard Class"/>
    <s v="EB-13705"/>
    <s v="Ed Braxton"/>
    <x v="1"/>
    <s v="United States"/>
    <s v="Akron"/>
    <x v="24"/>
    <n v="44312"/>
    <x v="3"/>
    <s v="OFF-ST-10000142"/>
    <x v="1"/>
    <x v="4"/>
    <s v="Deluxe Rollaway Locking File with Drawer"/>
    <x v="432"/>
    <n v="2"/>
    <n v="0.2"/>
    <n v="66.540799999999962"/>
  </r>
  <r>
    <n v="456"/>
    <x v="208"/>
    <x v="0"/>
    <x v="180"/>
    <d v="2013-12-18T00:00:00"/>
    <s v="Standard Class"/>
    <s v="KH-16630"/>
    <s v="Ken Heidel"/>
    <x v="1"/>
    <s v="United States"/>
    <s v="Norman"/>
    <x v="26"/>
    <n v="73071"/>
    <x v="2"/>
    <s v="TEC-AC-10001772"/>
    <x v="2"/>
    <x v="11"/>
    <s v="Memorex Mini Travel Drive 16 GB USB 2.0 Flash Drive"/>
    <x v="433"/>
    <n v="4"/>
    <n v="0"/>
    <n v="24.913200000000003"/>
  </r>
  <r>
    <n v="457"/>
    <x v="209"/>
    <x v="2"/>
    <x v="181"/>
    <d v="2011-02-19T00:00:00"/>
    <s v="Standard Class"/>
    <s v="SC-20095"/>
    <s v="Sanjit Chand"/>
    <x v="0"/>
    <s v="United States"/>
    <s v="Concord"/>
    <x v="1"/>
    <n v="94521"/>
    <x v="1"/>
    <s v="FUR-CH-10000225"/>
    <x v="0"/>
    <x v="1"/>
    <s v="Global Geo Office Task Chair, Gray"/>
    <x v="434"/>
    <n v="2"/>
    <n v="0.2"/>
    <n v="-24.294000000000018"/>
  </r>
  <r>
    <n v="458"/>
    <x v="210"/>
    <x v="0"/>
    <x v="182"/>
    <d v="2013-10-02T00:00:00"/>
    <s v="Standard Class"/>
    <s v="NF-18385"/>
    <s v="Natalie Fritzler"/>
    <x v="0"/>
    <s v="United States"/>
    <s v="Decatur"/>
    <x v="10"/>
    <n v="62521"/>
    <x v="2"/>
    <s v="FUR-CH-10002331"/>
    <x v="0"/>
    <x v="1"/>
    <s v="Hon 4700 Series Mobuis Mid-Back Task Chairs with Adjustable Arms"/>
    <x v="435"/>
    <n v="3"/>
    <n v="0.3"/>
    <n v="-96.11460000000011"/>
  </r>
  <r>
    <n v="459"/>
    <x v="210"/>
    <x v="0"/>
    <x v="182"/>
    <d v="2013-10-02T00:00:00"/>
    <s v="Standard Class"/>
    <s v="NF-18385"/>
    <s v="Natalie Fritzler"/>
    <x v="0"/>
    <s v="United States"/>
    <s v="Decatur"/>
    <x v="10"/>
    <n v="62521"/>
    <x v="2"/>
    <s v="OFF-EN-10001415"/>
    <x v="1"/>
    <x v="12"/>
    <s v="Staples"/>
    <x v="436"/>
    <n v="2"/>
    <n v="0.2"/>
    <n v="3.3479999999999999"/>
  </r>
  <r>
    <n v="460"/>
    <x v="211"/>
    <x v="1"/>
    <x v="83"/>
    <d v="2012-12-22T00:00:00"/>
    <s v="Standard Class"/>
    <s v="JH-15985"/>
    <s v="Joseph Holt"/>
    <x v="0"/>
    <s v="United States"/>
    <s v="Seattle"/>
    <x v="4"/>
    <n v="98115"/>
    <x v="1"/>
    <s v="OFF-AP-10002472"/>
    <x v="1"/>
    <x v="9"/>
    <s v="3M Office Air Cleaner"/>
    <x v="437"/>
    <n v="4"/>
    <n v="0"/>
    <n v="36.372"/>
  </r>
  <r>
    <n v="461"/>
    <x v="211"/>
    <x v="1"/>
    <x v="83"/>
    <d v="2012-12-22T00:00:00"/>
    <s v="Standard Class"/>
    <s v="JH-15985"/>
    <s v="Joseph Holt"/>
    <x v="0"/>
    <s v="United States"/>
    <s v="Seattle"/>
    <x v="4"/>
    <n v="98115"/>
    <x v="1"/>
    <s v="TEC-AC-10004571"/>
    <x v="2"/>
    <x v="11"/>
    <s v="Logitech G700s Rechargeable Gaming Mouse"/>
    <x v="438"/>
    <n v="9"/>
    <n v="0"/>
    <n v="377.96220000000005"/>
  </r>
  <r>
    <n v="462"/>
    <x v="211"/>
    <x v="1"/>
    <x v="83"/>
    <d v="2012-12-22T00:00:00"/>
    <s v="Standard Class"/>
    <s v="JH-15985"/>
    <s v="Joseph Holt"/>
    <x v="0"/>
    <s v="United States"/>
    <s v="Seattle"/>
    <x v="4"/>
    <n v="98115"/>
    <x v="1"/>
    <s v="OFF-BI-10001098"/>
    <x v="1"/>
    <x v="8"/>
    <s v="Acco D-Ring Binder w/DublLock"/>
    <x v="96"/>
    <n v="3"/>
    <n v="0.2"/>
    <n v="18.600599999999996"/>
  </r>
  <r>
    <n v="463"/>
    <x v="212"/>
    <x v="0"/>
    <x v="183"/>
    <d v="2013-04-30T00:00:00"/>
    <s v="Standard Class"/>
    <s v="TN-21040"/>
    <s v="Tanja Norvell"/>
    <x v="2"/>
    <s v="United States"/>
    <s v="Phoenix"/>
    <x v="16"/>
    <n v="85023"/>
    <x v="1"/>
    <s v="FUR-FU-10000023"/>
    <x v="0"/>
    <x v="5"/>
    <s v="Eldon Wave Desk Accessories"/>
    <x v="439"/>
    <n v="5"/>
    <n v="0.2"/>
    <n v="7.0680000000000005"/>
  </r>
  <r>
    <n v="464"/>
    <x v="212"/>
    <x v="0"/>
    <x v="183"/>
    <d v="2013-04-30T00:00:00"/>
    <s v="Standard Class"/>
    <s v="TN-21040"/>
    <s v="Tanja Norvell"/>
    <x v="2"/>
    <s v="United States"/>
    <s v="Phoenix"/>
    <x v="16"/>
    <n v="85023"/>
    <x v="1"/>
    <s v="FUR-TA-10001889"/>
    <x v="0"/>
    <x v="3"/>
    <s v="Bush Advantage Collection Racetrack Conference Table"/>
    <x v="440"/>
    <n v="6"/>
    <n v="0.5"/>
    <n v="-814.4831999999999"/>
  </r>
  <r>
    <n v="465"/>
    <x v="212"/>
    <x v="0"/>
    <x v="183"/>
    <d v="2013-04-30T00:00:00"/>
    <s v="Standard Class"/>
    <s v="TN-21040"/>
    <s v="Tanja Norvell"/>
    <x v="2"/>
    <s v="United States"/>
    <s v="Phoenix"/>
    <x v="16"/>
    <n v="85023"/>
    <x v="1"/>
    <s v="OFF-BI-10000315"/>
    <x v="1"/>
    <x v="8"/>
    <s v="Poly Designer Cover &amp; Back"/>
    <x v="441"/>
    <n v="5"/>
    <n v="0.7"/>
    <n v="-20.888999999999989"/>
  </r>
  <r>
    <n v="466"/>
    <x v="212"/>
    <x v="0"/>
    <x v="183"/>
    <d v="2013-04-30T00:00:00"/>
    <s v="Standard Class"/>
    <s v="TN-21040"/>
    <s v="Tanja Norvell"/>
    <x v="2"/>
    <s v="United States"/>
    <s v="Phoenix"/>
    <x v="16"/>
    <n v="85023"/>
    <x v="1"/>
    <s v="OFF-SU-10003505"/>
    <x v="1"/>
    <x v="14"/>
    <s v="Premier Electric Letter Opener"/>
    <x v="442"/>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x v="213"/>
    <x v="1"/>
    <x v="184"/>
    <d v="2012-01-24T00:00:00"/>
    <s v="Standard Class"/>
    <s v="JS-15940"/>
    <s v="Joni Sundaresam"/>
    <x v="2"/>
    <s v="United States"/>
    <s v="Park Ridge"/>
    <x v="10"/>
    <n v="60068"/>
    <x v="2"/>
    <s v="FUR-FU-10002918"/>
    <x v="0"/>
    <x v="5"/>
    <s v="Eldon ClusterMat Chair Mat with Cordless Antistatic Protection"/>
    <x v="444"/>
    <n v="7"/>
    <n v="0.6"/>
    <n v="-312.06139999999994"/>
  </r>
  <r>
    <n v="469"/>
    <x v="214"/>
    <x v="3"/>
    <x v="185"/>
    <d v="2014-04-05T00:00:00"/>
    <s v="Standard Class"/>
    <s v="DS-13180"/>
    <s v="David Smith"/>
    <x v="1"/>
    <s v="United States"/>
    <s v="Amarillo"/>
    <x v="5"/>
    <n v="79109"/>
    <x v="2"/>
    <s v="FUR-BO-10002824"/>
    <x v="0"/>
    <x v="0"/>
    <s v="Bush Mission Pointe Library"/>
    <x v="445"/>
    <n v="2"/>
    <n v="0.32"/>
    <n v="-36.235200000000006"/>
  </r>
  <r>
    <n v="470"/>
    <x v="215"/>
    <x v="0"/>
    <x v="186"/>
    <d v="2013-12-21T00:00:00"/>
    <s v="Second Class"/>
    <s v="CC-12670"/>
    <s v="Craig Carreira"/>
    <x v="0"/>
    <s v="United States"/>
    <s v="Chicago"/>
    <x v="10"/>
    <n v="60610"/>
    <x v="2"/>
    <s v="OFF-BI-10002194"/>
    <x v="1"/>
    <x v="8"/>
    <s v="Cardinal Hold-It CD Pocket"/>
    <x v="446"/>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x v="217"/>
    <x v="2"/>
    <x v="187"/>
    <d v="2011-11-11T00:00:00"/>
    <s v="Second Class"/>
    <s v="JP-15520"/>
    <s v="Jeremy Pistek"/>
    <x v="0"/>
    <s v="United States"/>
    <s v="San Francisco"/>
    <x v="1"/>
    <n v="94110"/>
    <x v="1"/>
    <s v="OFF-ST-10002743"/>
    <x v="1"/>
    <x v="4"/>
    <s v="SAFCO Boltless Steel Shelving"/>
    <x v="448"/>
    <n v="3"/>
    <n v="0"/>
    <n v="3.4091999999999842"/>
  </r>
  <r>
    <n v="473"/>
    <x v="217"/>
    <x v="2"/>
    <x v="187"/>
    <d v="2011-11-11T00:00:00"/>
    <s v="Second Class"/>
    <s v="JP-15520"/>
    <s v="Jeremy Pistek"/>
    <x v="0"/>
    <s v="United States"/>
    <s v="San Francisco"/>
    <x v="1"/>
    <n v="94110"/>
    <x v="1"/>
    <s v="FUR-BO-10001601"/>
    <x v="0"/>
    <x v="0"/>
    <s v="Sauder Mission Library with Doors, Fruitwood Finish"/>
    <x v="449"/>
    <n v="2"/>
    <n v="0.15"/>
    <n v="10.478399999999979"/>
  </r>
  <r>
    <n v="474"/>
    <x v="217"/>
    <x v="2"/>
    <x v="187"/>
    <d v="2011-11-11T00:00:00"/>
    <s v="Second Class"/>
    <s v="JP-15520"/>
    <s v="Jeremy Pistek"/>
    <x v="0"/>
    <s v="United States"/>
    <s v="San Francisco"/>
    <x v="1"/>
    <n v="94110"/>
    <x v="1"/>
    <s v="TEC-PH-10002680"/>
    <x v="2"/>
    <x v="7"/>
    <s v="Samsung Galaxy Note 3"/>
    <x v="450"/>
    <n v="4"/>
    <n v="0.2"/>
    <n v="87.995999999999924"/>
  </r>
  <r>
    <n v="475"/>
    <x v="217"/>
    <x v="2"/>
    <x v="187"/>
    <d v="2011-11-11T00:00:00"/>
    <s v="Second Class"/>
    <s v="JP-15520"/>
    <s v="Jeremy Pistek"/>
    <x v="0"/>
    <s v="United States"/>
    <s v="San Francisco"/>
    <x v="1"/>
    <n v="94110"/>
    <x v="1"/>
    <s v="OFF-ST-10001321"/>
    <x v="1"/>
    <x v="4"/>
    <s v="Decoflex Hanging Personal Folder File, Blue"/>
    <x v="451"/>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x v="217"/>
    <x v="2"/>
    <x v="187"/>
    <d v="2011-11-11T00:00:00"/>
    <s v="Second Class"/>
    <s v="JP-15520"/>
    <s v="Jeremy Pistek"/>
    <x v="0"/>
    <s v="United States"/>
    <s v="San Francisco"/>
    <x v="1"/>
    <n v="94110"/>
    <x v="1"/>
    <s v="OFF-PA-10003465"/>
    <x v="1"/>
    <x v="10"/>
    <s v="Xerox 1912"/>
    <x v="453"/>
    <n v="5"/>
    <n v="0"/>
    <n v="45.527999999999992"/>
  </r>
  <r>
    <n v="478"/>
    <x v="218"/>
    <x v="0"/>
    <x v="188"/>
    <d v="2013-07-20T00:00:00"/>
    <s v="Standard Class"/>
    <s v="KH-16690"/>
    <s v="Kristen Hastings"/>
    <x v="1"/>
    <s v="United States"/>
    <s v="Los Angeles"/>
    <x v="1"/>
    <n v="90008"/>
    <x v="1"/>
    <s v="TEC-PH-10000149"/>
    <x v="2"/>
    <x v="7"/>
    <s v="Cisco SPA525G2 IP Phone - Wireless"/>
    <x v="454"/>
    <n v="6"/>
    <n v="0.2"/>
    <n v="7.1819999999999951"/>
  </r>
  <r>
    <n v="479"/>
    <x v="219"/>
    <x v="0"/>
    <x v="189"/>
    <d v="2013-11-03T00:00:00"/>
    <s v="Standard Class"/>
    <s v="JE-15475"/>
    <s v="Jeremy Ellison"/>
    <x v="0"/>
    <s v="United States"/>
    <s v="Troy"/>
    <x v="15"/>
    <n v="12180"/>
    <x v="3"/>
    <s v="FUR-FU-10002671"/>
    <x v="0"/>
    <x v="5"/>
    <s v="Electrix 20W Halogen Replacement Bulb for Zoom-In Desk Lamp"/>
    <x v="455"/>
    <n v="3"/>
    <n v="0"/>
    <n v="19.295999999999999"/>
  </r>
  <r>
    <n v="480"/>
    <x v="220"/>
    <x v="0"/>
    <x v="190"/>
    <d v="2013-07-03T00:00:00"/>
    <s v="Standard Class"/>
    <s v="JG-15805"/>
    <s v="John Grady"/>
    <x v="1"/>
    <s v="United States"/>
    <s v="New York City"/>
    <x v="15"/>
    <n v="10024"/>
    <x v="3"/>
    <s v="OFF-AR-10003045"/>
    <x v="1"/>
    <x v="6"/>
    <s v="Prang Colored Pencils"/>
    <x v="456"/>
    <n v="5"/>
    <n v="0"/>
    <n v="6.6150000000000002"/>
  </r>
  <r>
    <n v="481"/>
    <x v="220"/>
    <x v="0"/>
    <x v="190"/>
    <d v="2013-07-03T00:00:00"/>
    <s v="Standard Class"/>
    <s v="JG-15805"/>
    <s v="John Grady"/>
    <x v="1"/>
    <s v="United States"/>
    <s v="New York City"/>
    <x v="15"/>
    <n v="10024"/>
    <x v="3"/>
    <s v="OFF-ST-10000689"/>
    <x v="1"/>
    <x v="4"/>
    <s v="Fellowes Strictly Business Drawer File, Letter/Legal Size"/>
    <x v="457"/>
    <n v="5"/>
    <n v="0"/>
    <n v="84.51"/>
  </r>
  <r>
    <n v="482"/>
    <x v="221"/>
    <x v="2"/>
    <x v="191"/>
    <d v="2011-10-10T00:00:00"/>
    <s v="Standard Class"/>
    <s v="XP-21865"/>
    <s v="Xylona Preis"/>
    <x v="0"/>
    <s v="United States"/>
    <s v="San Diego"/>
    <x v="1"/>
    <n v="92024"/>
    <x v="1"/>
    <s v="TEC-AC-10001445"/>
    <x v="2"/>
    <x v="11"/>
    <s v="Imation USB 2.0 Swivel Flash Drive USB flash drive - 4 GB - Pink"/>
    <x v="458"/>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x v="222"/>
    <x v="2"/>
    <x v="192"/>
    <d v="2011-07-27T00:00:00"/>
    <s v="Standard Class"/>
    <s v="EM-14065"/>
    <s v="Erin Mull"/>
    <x v="0"/>
    <s v="United States"/>
    <s v="New York City"/>
    <x v="15"/>
    <n v="10024"/>
    <x v="3"/>
    <s v="TEC-AC-10002567"/>
    <x v="2"/>
    <x v="11"/>
    <s v="Logitech G602 Wireless Gaming Mouse"/>
    <x v="460"/>
    <n v="2"/>
    <n v="0"/>
    <n v="57.592799999999997"/>
  </r>
  <r>
    <n v="485"/>
    <x v="223"/>
    <x v="3"/>
    <x v="193"/>
    <d v="2014-06-14T00:00:00"/>
    <s v="First Class"/>
    <s v="MT-18070"/>
    <s v="Michelle Tran"/>
    <x v="2"/>
    <s v="United States"/>
    <s v="Los Angeles"/>
    <x v="1"/>
    <n v="90045"/>
    <x v="1"/>
    <s v="OFF-LA-10003923"/>
    <x v="1"/>
    <x v="2"/>
    <s v="Alphabetical Labels for Top Tab Filing"/>
    <x v="461"/>
    <n v="2"/>
    <n v="0"/>
    <n v="14.8"/>
  </r>
  <r>
    <n v="486"/>
    <x v="223"/>
    <x v="3"/>
    <x v="193"/>
    <d v="2014-06-14T00:00:00"/>
    <s v="First Class"/>
    <s v="MT-18070"/>
    <s v="Michelle Tran"/>
    <x v="2"/>
    <s v="United States"/>
    <s v="Los Angeles"/>
    <x v="1"/>
    <n v="90045"/>
    <x v="1"/>
    <s v="FUR-BO-10001337"/>
    <x v="0"/>
    <x v="0"/>
    <s v="O'Sullivan Living Dimensions 2-Shelf Bookcases"/>
    <x v="462"/>
    <n v="5"/>
    <n v="0.15"/>
    <n v="-30.24499999999999"/>
  </r>
  <r>
    <n v="487"/>
    <x v="223"/>
    <x v="3"/>
    <x v="193"/>
    <d v="2014-06-14T00:00:00"/>
    <s v="First Class"/>
    <s v="MT-18070"/>
    <s v="Michelle Tran"/>
    <x v="2"/>
    <s v="United States"/>
    <s v="Los Angeles"/>
    <x v="1"/>
    <n v="90045"/>
    <x v="1"/>
    <s v="TEC-PH-10001924"/>
    <x v="2"/>
    <x v="7"/>
    <s v="iHome FM Clock Radio with Lightning Dock"/>
    <x v="463"/>
    <n v="5"/>
    <n v="0.2"/>
    <n v="17.497500000000016"/>
  </r>
  <r>
    <n v="488"/>
    <x v="224"/>
    <x v="2"/>
    <x v="194"/>
    <d v="2011-10-31T00:00:00"/>
    <s v="First Class"/>
    <s v="SA-20830"/>
    <s v="Sue Ann Reed"/>
    <x v="0"/>
    <s v="United States"/>
    <s v="Chicago"/>
    <x v="10"/>
    <n v="60610"/>
    <x v="2"/>
    <s v="TEC-PH-10001363"/>
    <x v="2"/>
    <x v="7"/>
    <s v="Apple iPhone 5S"/>
    <x v="464"/>
    <n v="6"/>
    <n v="0.2"/>
    <n v="341.99399999999969"/>
  </r>
  <r>
    <n v="489"/>
    <x v="225"/>
    <x v="2"/>
    <x v="3"/>
    <d v="2011-06-13T00:00:00"/>
    <s v="Second Class"/>
    <s v="CW-11905"/>
    <s v="Carl Weiss"/>
    <x v="2"/>
    <s v="United States"/>
    <s v="Huntsville"/>
    <x v="5"/>
    <n v="77340"/>
    <x v="2"/>
    <s v="TEC-PH-10000376"/>
    <x v="2"/>
    <x v="7"/>
    <s v="Square Credit Card Reader"/>
    <x v="465"/>
    <n v="1"/>
    <n v="0.2"/>
    <n v="0.59940000000000015"/>
  </r>
  <r>
    <n v="490"/>
    <x v="225"/>
    <x v="2"/>
    <x v="3"/>
    <d v="2011-06-13T00:00:00"/>
    <s v="Second Class"/>
    <s v="CW-11905"/>
    <s v="Carl Weiss"/>
    <x v="2"/>
    <s v="United States"/>
    <s v="Huntsville"/>
    <x v="5"/>
    <n v="77340"/>
    <x v="2"/>
    <s v="TEC-AC-10000303"/>
    <x v="2"/>
    <x v="11"/>
    <s v="Logitech M510 Wireless Mouse"/>
    <x v="466"/>
    <n v="2"/>
    <n v="0.2"/>
    <n v="10.397399999999998"/>
  </r>
  <r>
    <n v="491"/>
    <x v="225"/>
    <x v="2"/>
    <x v="3"/>
    <d v="2011-06-13T00:00:00"/>
    <s v="Second Class"/>
    <s v="CW-11905"/>
    <s v="Carl Weiss"/>
    <x v="2"/>
    <s v="United States"/>
    <s v="Huntsville"/>
    <x v="5"/>
    <n v="77340"/>
    <x v="2"/>
    <s v="OFF-AR-10001953"/>
    <x v="1"/>
    <x v="6"/>
    <s v="Boston 1645 Deluxe Heavier-Duty Electric Pencil Sharpener"/>
    <x v="467"/>
    <n v="2"/>
    <n v="0.2"/>
    <n v="6.1572000000000031"/>
  </r>
  <r>
    <n v="492"/>
    <x v="226"/>
    <x v="2"/>
    <x v="80"/>
    <d v="2011-09-19T00:00:00"/>
    <s v="Standard Class"/>
    <s v="AJ-10960"/>
    <s v="Astrea Jones"/>
    <x v="0"/>
    <s v="United States"/>
    <s v="Rochester"/>
    <x v="15"/>
    <n v="14609"/>
    <x v="3"/>
    <s v="OFF-ST-10001809"/>
    <x v="1"/>
    <x v="4"/>
    <s v="Fellowes Officeware Wire Shelving"/>
    <x v="468"/>
    <n v="5"/>
    <n v="0"/>
    <n v="8.9829999999999899"/>
  </r>
  <r>
    <n v="493"/>
    <x v="226"/>
    <x v="2"/>
    <x v="80"/>
    <d v="2011-09-19T00:00:00"/>
    <s v="Standard Class"/>
    <s v="AJ-10960"/>
    <s v="Astrea Jones"/>
    <x v="0"/>
    <s v="United States"/>
    <s v="Rochester"/>
    <x v="15"/>
    <n v="14609"/>
    <x v="3"/>
    <s v="OFF-EN-10003845"/>
    <x v="1"/>
    <x v="12"/>
    <s v="Colored Envelopes"/>
    <x v="469"/>
    <n v="3"/>
    <n v="0"/>
    <n v="5.0921999999999992"/>
  </r>
  <r>
    <n v="494"/>
    <x v="227"/>
    <x v="0"/>
    <x v="195"/>
    <d v="2013-05-15T00:00:00"/>
    <s v="Standard Class"/>
    <s v="SS-20590"/>
    <s v="Sonia Sunley"/>
    <x v="0"/>
    <s v="United States"/>
    <s v="Seattle"/>
    <x v="4"/>
    <n v="98115"/>
    <x v="1"/>
    <s v="TEC-AC-10000991"/>
    <x v="2"/>
    <x v="11"/>
    <s v="Sony Micro Vault Click 8 GB USB 2.0 Flash Drive"/>
    <x v="470"/>
    <n v="2"/>
    <n v="0"/>
    <n v="13.157200000000003"/>
  </r>
  <r>
    <n v="495"/>
    <x v="228"/>
    <x v="0"/>
    <x v="196"/>
    <d v="2013-03-22T00:00:00"/>
    <s v="Second Class"/>
    <s v="RO-19780"/>
    <s v="Rose O'Brian"/>
    <x v="0"/>
    <s v="United States"/>
    <s v="Memphis"/>
    <x v="18"/>
    <n v="38109"/>
    <x v="0"/>
    <s v="FUR-TA-10001857"/>
    <x v="0"/>
    <x v="3"/>
    <s v="Balt Solid Wood Rectangular Table"/>
    <x v="471"/>
    <n v="3"/>
    <n v="0.4"/>
    <n v="-94.941000000000017"/>
  </r>
  <r>
    <n v="496"/>
    <x v="229"/>
    <x v="1"/>
    <x v="17"/>
    <d v="2012-12-31T00:00:00"/>
    <s v="Standard Class"/>
    <s v="MD-17350"/>
    <s v="Maribeth Dona"/>
    <x v="0"/>
    <s v="United States"/>
    <s v="Fayetteville"/>
    <x v="36"/>
    <n v="72701"/>
    <x v="0"/>
    <s v="OFF-EN-10001434"/>
    <x v="1"/>
    <x v="12"/>
    <s v="Strathmore #10 Envelopes, Ultimate White"/>
    <x v="472"/>
    <n v="2"/>
    <n v="0"/>
    <n v="51.655799999999999"/>
  </r>
  <r>
    <n v="497"/>
    <x v="230"/>
    <x v="0"/>
    <x v="197"/>
    <d v="2013-08-01T00:00:00"/>
    <s v="Standard Class"/>
    <s v="SC-20095"/>
    <s v="Sanjit Chand"/>
    <x v="0"/>
    <s v="United States"/>
    <s v="Costa Mesa"/>
    <x v="1"/>
    <n v="92627"/>
    <x v="1"/>
    <s v="OFF-BI-10002498"/>
    <x v="1"/>
    <x v="8"/>
    <s v="Clear Mylar Reinforcing Strips"/>
    <x v="473"/>
    <n v="8"/>
    <n v="0.2"/>
    <n v="40.370399999999997"/>
  </r>
  <r>
    <n v="498"/>
    <x v="230"/>
    <x v="0"/>
    <x v="197"/>
    <d v="2013-08-01T00:00:00"/>
    <s v="Standard Class"/>
    <s v="SC-20095"/>
    <s v="Sanjit Chand"/>
    <x v="0"/>
    <s v="United States"/>
    <s v="Costa Mesa"/>
    <x v="1"/>
    <n v="92627"/>
    <x v="1"/>
    <s v="FUR-FU-10004864"/>
    <x v="0"/>
    <x v="5"/>
    <s v="Howard Miller 14-1/2&quot; Diameter Chrome Round Wall Clock"/>
    <x v="474"/>
    <n v="4"/>
    <n v="0"/>
    <n v="81.843199999999996"/>
  </r>
  <r>
    <n v="499"/>
    <x v="230"/>
    <x v="0"/>
    <x v="197"/>
    <d v="2013-08-01T00:00:00"/>
    <s v="Standard Class"/>
    <s v="SC-20095"/>
    <s v="Sanjit Chand"/>
    <x v="0"/>
    <s v="United States"/>
    <s v="Costa Mesa"/>
    <x v="1"/>
    <n v="92627"/>
    <x v="1"/>
    <s v="FUR-CH-10002602"/>
    <x v="0"/>
    <x v="1"/>
    <s v="DMI Arturo Collection Mission-style Design Wood Chair"/>
    <x v="475"/>
    <n v="2"/>
    <n v="0.2"/>
    <n v="18.11760000000001"/>
  </r>
  <r>
    <n v="500"/>
    <x v="230"/>
    <x v="0"/>
    <x v="197"/>
    <d v="2013-08-01T00:00:00"/>
    <s v="Standard Class"/>
    <s v="SC-20095"/>
    <s v="Sanjit Chand"/>
    <x v="0"/>
    <s v="United States"/>
    <s v="Costa Mesa"/>
    <x v="1"/>
    <n v="92627"/>
    <x v="1"/>
    <s v="FUR-FU-10000073"/>
    <x v="0"/>
    <x v="5"/>
    <s v="Deflect-O Glasstique Clear Desk Accessories"/>
    <x v="476"/>
    <n v="9"/>
    <n v="0"/>
    <n v="22.868999999999996"/>
  </r>
  <r>
    <n v="501"/>
    <x v="231"/>
    <x v="0"/>
    <x v="198"/>
    <d v="2013-06-05T00:00:00"/>
    <s v="Standard Class"/>
    <s v="MY-17380"/>
    <s v="Maribeth Yedwab"/>
    <x v="1"/>
    <s v="United States"/>
    <s v="Parker"/>
    <x v="22"/>
    <n v="80134"/>
    <x v="1"/>
    <s v="OFF-BI-10001670"/>
    <x v="1"/>
    <x v="8"/>
    <s v="Vinyl Sectional Post Binders"/>
    <x v="477"/>
    <n v="2"/>
    <n v="0.7"/>
    <n v="-15.079999999999998"/>
  </r>
  <r>
    <n v="502"/>
    <x v="231"/>
    <x v="0"/>
    <x v="198"/>
    <d v="2013-06-05T00:00:00"/>
    <s v="Standard Class"/>
    <s v="MY-17380"/>
    <s v="Maribeth Yedwab"/>
    <x v="1"/>
    <s v="United States"/>
    <s v="Parker"/>
    <x v="22"/>
    <n v="80134"/>
    <x v="1"/>
    <s v="OFF-BI-10001658"/>
    <x v="1"/>
    <x v="8"/>
    <s v="GBC Standard Therm-A-Bind Covers"/>
    <x v="478"/>
    <n v="2"/>
    <n v="0.7"/>
    <n v="-11.961599999999997"/>
  </r>
  <r>
    <n v="503"/>
    <x v="231"/>
    <x v="0"/>
    <x v="198"/>
    <d v="2013-06-05T00:00:00"/>
    <s v="Standard Class"/>
    <s v="MY-17380"/>
    <s v="Maribeth Yedwab"/>
    <x v="1"/>
    <s v="United States"/>
    <s v="Parker"/>
    <x v="22"/>
    <n v="80134"/>
    <x v="1"/>
    <s v="FUR-CH-10001215"/>
    <x v="0"/>
    <x v="1"/>
    <s v="Global Troy Executive Leather Low-Back Tilter"/>
    <x v="479"/>
    <n v="2"/>
    <n v="0.2"/>
    <n v="50.097999999999985"/>
  </r>
  <r>
    <n v="504"/>
    <x v="231"/>
    <x v="0"/>
    <x v="198"/>
    <d v="2013-06-05T00:00:00"/>
    <s v="Standard Class"/>
    <s v="MY-17380"/>
    <s v="Maribeth Yedwab"/>
    <x v="1"/>
    <s v="United States"/>
    <s v="Parker"/>
    <x v="22"/>
    <n v="80134"/>
    <x v="1"/>
    <s v="OFF-BI-10000831"/>
    <x v="1"/>
    <x v="8"/>
    <s v="Storex Flexible Poly Binders with Double Pockets"/>
    <x v="480"/>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x v="232"/>
    <x v="3"/>
    <x v="105"/>
    <d v="2014-11-16T00:00:00"/>
    <s v="Second Class"/>
    <s v="EB-13705"/>
    <s v="Ed Braxton"/>
    <x v="1"/>
    <s v="United States"/>
    <s v="New York City"/>
    <x v="15"/>
    <n v="10024"/>
    <x v="3"/>
    <s v="OFF-BI-10003274"/>
    <x v="1"/>
    <x v="8"/>
    <s v="Avery Durable Slant Ring Binders, No Labels"/>
    <x v="482"/>
    <n v="5"/>
    <n v="0.2"/>
    <n v="5.3729999999999993"/>
  </r>
  <r>
    <n v="507"/>
    <x v="233"/>
    <x v="1"/>
    <x v="199"/>
    <d v="2012-03-22T00:00:00"/>
    <s v="Standard Class"/>
    <s v="CM-12385"/>
    <s v="Christopher Martinez"/>
    <x v="0"/>
    <s v="United States"/>
    <s v="Atlanta"/>
    <x v="32"/>
    <n v="30318"/>
    <x v="0"/>
    <s v="OFF-AR-10001662"/>
    <x v="1"/>
    <x v="6"/>
    <s v="Rogers Handheld Barrel Pencil Sharpener"/>
    <x v="483"/>
    <n v="1"/>
    <n v="0"/>
    <n v="0.73980000000000024"/>
  </r>
  <r>
    <n v="508"/>
    <x v="233"/>
    <x v="1"/>
    <x v="199"/>
    <d v="2012-03-22T00:00:00"/>
    <s v="Standard Class"/>
    <s v="CM-12385"/>
    <s v="Christopher Martinez"/>
    <x v="0"/>
    <s v="United States"/>
    <s v="Atlanta"/>
    <x v="32"/>
    <n v="30318"/>
    <x v="0"/>
    <s v="OFF-AR-10003856"/>
    <x v="1"/>
    <x v="6"/>
    <s v="Newell 344"/>
    <x v="484"/>
    <n v="3"/>
    <n v="0"/>
    <n v="2.1683999999999997"/>
  </r>
  <r>
    <n v="509"/>
    <x v="233"/>
    <x v="1"/>
    <x v="199"/>
    <d v="2012-03-22T00:00:00"/>
    <s v="Standard Class"/>
    <s v="CM-12385"/>
    <s v="Christopher Martinez"/>
    <x v="0"/>
    <s v="United States"/>
    <s v="Atlanta"/>
    <x v="32"/>
    <n v="30318"/>
    <x v="0"/>
    <s v="OFF-ST-10001228"/>
    <x v="1"/>
    <x v="4"/>
    <s v="Personal File Boxes with Fold-Down Carry Handle"/>
    <x v="485"/>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x v="234"/>
    <x v="3"/>
    <x v="200"/>
    <d v="2014-11-28T00:00:00"/>
    <s v="First Class"/>
    <s v="LS-17245"/>
    <s v="Lynn Smith"/>
    <x v="0"/>
    <s v="United States"/>
    <s v="Gladstone"/>
    <x v="25"/>
    <n v="64118"/>
    <x v="2"/>
    <s v="FUR-FU-10001290"/>
    <x v="0"/>
    <x v="5"/>
    <s v="Executive Impressions Supervisor Wall Clock"/>
    <x v="487"/>
    <n v="3"/>
    <n v="0"/>
    <n v="40.415999999999997"/>
  </r>
  <r>
    <n v="512"/>
    <x v="234"/>
    <x v="3"/>
    <x v="200"/>
    <d v="2014-11-28T00:00:00"/>
    <s v="First Class"/>
    <s v="LS-17245"/>
    <s v="Lynn Smith"/>
    <x v="0"/>
    <s v="United States"/>
    <s v="Gladstone"/>
    <x v="25"/>
    <n v="64118"/>
    <x v="2"/>
    <s v="TEC-AC-10002399"/>
    <x v="2"/>
    <x v="11"/>
    <s v="SanDisk Cruzer 32 GB USB Flash Drive"/>
    <x v="488"/>
    <n v="2"/>
    <n v="0"/>
    <n v="12.172799999999999"/>
  </r>
  <r>
    <n v="513"/>
    <x v="235"/>
    <x v="0"/>
    <x v="201"/>
    <d v="2013-10-24T00:00:00"/>
    <s v="First Class"/>
    <s v="LF-17185"/>
    <s v="Luke Foster"/>
    <x v="0"/>
    <s v="United States"/>
    <s v="Newark"/>
    <x v="24"/>
    <n v="43055"/>
    <x v="3"/>
    <s v="OFF-AR-10002053"/>
    <x v="1"/>
    <x v="6"/>
    <s v="Premium Writing Pencils, Soft, #2 by Central Association for the Blind"/>
    <x v="489"/>
    <n v="3"/>
    <n v="0.2"/>
    <n v="0.71520000000000028"/>
  </r>
  <r>
    <n v="514"/>
    <x v="236"/>
    <x v="3"/>
    <x v="202"/>
    <d v="2014-12-26T00:00:00"/>
    <s v="Standard Class"/>
    <s v="BN-11515"/>
    <s v="Bradley Nguyen"/>
    <x v="0"/>
    <s v="United States"/>
    <s v="Los Angeles"/>
    <x v="1"/>
    <n v="90049"/>
    <x v="1"/>
    <s v="OFF-AR-10003811"/>
    <x v="1"/>
    <x v="6"/>
    <s v="Newell 327"/>
    <x v="153"/>
    <n v="3"/>
    <n v="0"/>
    <n v="1.7901"/>
  </r>
  <r>
    <n v="515"/>
    <x v="236"/>
    <x v="3"/>
    <x v="202"/>
    <d v="2014-12-26T00:00:00"/>
    <s v="Standard Class"/>
    <s v="BN-11515"/>
    <s v="Bradley Nguyen"/>
    <x v="0"/>
    <s v="United States"/>
    <s v="Los Angeles"/>
    <x v="1"/>
    <n v="90049"/>
    <x v="1"/>
    <s v="OFF-AR-10001246"/>
    <x v="1"/>
    <x v="6"/>
    <s v="Newell 317"/>
    <x v="490"/>
    <n v="2"/>
    <n v="0"/>
    <n v="1.7051999999999996"/>
  </r>
  <r>
    <n v="516"/>
    <x v="237"/>
    <x v="3"/>
    <x v="203"/>
    <d v="2014-01-28T00:00:00"/>
    <s v="Standard Class"/>
    <s v="AD-10180"/>
    <s v="Alan Dominguez"/>
    <x v="2"/>
    <s v="United States"/>
    <s v="Great Falls"/>
    <x v="37"/>
    <n v="59405"/>
    <x v="1"/>
    <s v="TEC-CO-10003236"/>
    <x v="2"/>
    <x v="16"/>
    <s v="Canon Image Class D660 Copier"/>
    <x v="491"/>
    <n v="5"/>
    <n v="0"/>
    <n v="1379.9769999999999"/>
  </r>
  <r>
    <n v="517"/>
    <x v="237"/>
    <x v="3"/>
    <x v="203"/>
    <d v="2014-01-28T00:00:00"/>
    <s v="Standard Class"/>
    <s v="AD-10180"/>
    <s v="Alan Dominguez"/>
    <x v="2"/>
    <s v="United States"/>
    <s v="Great Falls"/>
    <x v="37"/>
    <n v="59405"/>
    <x v="1"/>
    <s v="OFF-ST-10004507"/>
    <x v="1"/>
    <x v="4"/>
    <s v="Advantus Rolling Storage Box"/>
    <x v="492"/>
    <n v="3"/>
    <n v="0"/>
    <n v="13.891499999999999"/>
  </r>
  <r>
    <n v="518"/>
    <x v="237"/>
    <x v="3"/>
    <x v="203"/>
    <d v="2014-01-28T00:00:00"/>
    <s v="Standard Class"/>
    <s v="AD-10180"/>
    <s v="Alan Dominguez"/>
    <x v="2"/>
    <s v="United States"/>
    <s v="Great Falls"/>
    <x v="37"/>
    <n v="59405"/>
    <x v="1"/>
    <s v="OFF-PA-10001667"/>
    <x v="1"/>
    <x v="10"/>
    <s v="Great White Multi-Use Recycled Paper (20Lb. and 84 Bright)"/>
    <x v="493"/>
    <n v="2"/>
    <n v="0"/>
    <n v="5.3819999999999997"/>
  </r>
  <r>
    <n v="519"/>
    <x v="237"/>
    <x v="3"/>
    <x v="203"/>
    <d v="2014-01-28T00:00:00"/>
    <s v="Standard Class"/>
    <s v="AD-10180"/>
    <s v="Alan Dominguez"/>
    <x v="2"/>
    <s v="United States"/>
    <s v="Great Falls"/>
    <x v="37"/>
    <n v="59405"/>
    <x v="1"/>
    <s v="OFF-ST-10004459"/>
    <x v="1"/>
    <x v="4"/>
    <s v="Tennsco Single-Tier Lockers"/>
    <x v="494"/>
    <n v="3"/>
    <n v="0"/>
    <n v="56.300999999999988"/>
  </r>
  <r>
    <n v="520"/>
    <x v="238"/>
    <x v="1"/>
    <x v="204"/>
    <d v="2012-03-26T00:00:00"/>
    <s v="Standard Class"/>
    <s v="DB-13210"/>
    <s v="Dean Braden"/>
    <x v="0"/>
    <s v="United States"/>
    <s v="Houston"/>
    <x v="5"/>
    <n v="77041"/>
    <x v="2"/>
    <s v="TEC-AC-10000171"/>
    <x v="2"/>
    <x v="11"/>
    <s v="Verbatim 25 GB 6x Blu-ray Single Layer Recordable Disc, 25/Pack"/>
    <x v="495"/>
    <n v="1"/>
    <n v="0.2"/>
    <n v="5.2877000000000001"/>
  </r>
  <r>
    <n v="521"/>
    <x v="238"/>
    <x v="1"/>
    <x v="204"/>
    <d v="2012-03-26T00:00:00"/>
    <s v="Standard Class"/>
    <s v="DB-13210"/>
    <s v="Dean Braden"/>
    <x v="0"/>
    <s v="United States"/>
    <s v="Houston"/>
    <x v="5"/>
    <n v="77041"/>
    <x v="2"/>
    <s v="OFF-ST-10000736"/>
    <x v="1"/>
    <x v="4"/>
    <s v="Carina Double Wide Media Storage Towers in Natural &amp; Black"/>
    <x v="434"/>
    <n v="2"/>
    <n v="0.2"/>
    <n v="-25.91360000000001"/>
  </r>
  <r>
    <n v="522"/>
    <x v="238"/>
    <x v="1"/>
    <x v="204"/>
    <d v="2012-03-26T00:00:00"/>
    <s v="Standard Class"/>
    <s v="DB-13210"/>
    <s v="Dean Braden"/>
    <x v="0"/>
    <s v="United States"/>
    <s v="Houston"/>
    <x v="5"/>
    <n v="77041"/>
    <x v="2"/>
    <s v="OFF-BI-10000285"/>
    <x v="1"/>
    <x v="8"/>
    <s v="XtraLife ClearVue Slant-D Ring Binders by Cardinal"/>
    <x v="496"/>
    <n v="9"/>
    <n v="0.8"/>
    <n v="-21.167999999999999"/>
  </r>
  <r>
    <n v="523"/>
    <x v="239"/>
    <x v="3"/>
    <x v="205"/>
    <d v="2014-01-26T00:00:00"/>
    <s v="First Class"/>
    <s v="MC-17605"/>
    <s v="Matt Connell"/>
    <x v="1"/>
    <s v="United States"/>
    <s v="Detroit"/>
    <x v="12"/>
    <n v="48234"/>
    <x v="2"/>
    <s v="FUR-TA-10001857"/>
    <x v="0"/>
    <x v="3"/>
    <s v="Balt Solid Wood Rectangular Table"/>
    <x v="497"/>
    <n v="2"/>
    <n v="0"/>
    <n v="21.097999999999985"/>
  </r>
  <r>
    <n v="524"/>
    <x v="240"/>
    <x v="0"/>
    <x v="206"/>
    <d v="2013-05-24T00:00:00"/>
    <s v="First Class"/>
    <s v="LH-17155"/>
    <s v="Logan Haushalter"/>
    <x v="0"/>
    <s v="United States"/>
    <s v="Los Angeles"/>
    <x v="1"/>
    <n v="90032"/>
    <x v="1"/>
    <s v="TEC-PH-10003555"/>
    <x v="2"/>
    <x v="7"/>
    <s v="Motorola HK250 Universal Bluetooth Headset"/>
    <x v="498"/>
    <n v="3"/>
    <n v="0.2"/>
    <n v="-12.414599999999997"/>
  </r>
  <r>
    <n v="525"/>
    <x v="240"/>
    <x v="0"/>
    <x v="206"/>
    <d v="2013-05-24T00:00:00"/>
    <s v="First Class"/>
    <s v="LH-17155"/>
    <s v="Logan Haushalter"/>
    <x v="0"/>
    <s v="United States"/>
    <s v="Los Angeles"/>
    <x v="1"/>
    <n v="90032"/>
    <x v="1"/>
    <s v="TEC-AC-10003832"/>
    <x v="2"/>
    <x v="11"/>
    <s v="Imation 16GB Mini TravelDrive USB 2.0 Flash Drive"/>
    <x v="499"/>
    <n v="2"/>
    <n v="0"/>
    <n v="27.166600000000003"/>
  </r>
  <r>
    <n v="526"/>
    <x v="241"/>
    <x v="1"/>
    <x v="207"/>
    <d v="2013-01-02T00:00:00"/>
    <s v="Standard Class"/>
    <s v="BD-11605"/>
    <s v="Brian Dahlen"/>
    <x v="0"/>
    <s v="United States"/>
    <s v="Lawrence"/>
    <x v="31"/>
    <n v="1841"/>
    <x v="3"/>
    <s v="OFF-FA-10002815"/>
    <x v="1"/>
    <x v="13"/>
    <s v="Staples"/>
    <x v="500"/>
    <n v="5"/>
    <n v="0"/>
    <n v="10.434000000000001"/>
  </r>
  <r>
    <n v="527"/>
    <x v="242"/>
    <x v="3"/>
    <x v="208"/>
    <d v="2014-10-27T00:00:00"/>
    <s v="Standard Class"/>
    <s v="PH-18790"/>
    <s v="Patricia Hirasaki"/>
    <x v="2"/>
    <s v="United States"/>
    <s v="Lakeland"/>
    <x v="2"/>
    <n v="33801"/>
    <x v="0"/>
    <s v="FUR-CH-10003379"/>
    <x v="0"/>
    <x v="1"/>
    <s v="Global Commerce Series High-Back Swivel/Tilt Chairs"/>
    <x v="501"/>
    <n v="3"/>
    <n v="0.2"/>
    <n v="42.746999999999986"/>
  </r>
  <r>
    <n v="528"/>
    <x v="242"/>
    <x v="3"/>
    <x v="208"/>
    <d v="2014-10-27T00:00:00"/>
    <s v="Standard Class"/>
    <s v="PH-18790"/>
    <s v="Patricia Hirasaki"/>
    <x v="2"/>
    <s v="United States"/>
    <s v="Lakeland"/>
    <x v="2"/>
    <n v="33801"/>
    <x v="0"/>
    <s v="FUR-FU-10001756"/>
    <x v="0"/>
    <x v="5"/>
    <s v="Eldon Expressions Desk Accessory, Wood Photo Frame, Mahogany"/>
    <x v="502"/>
    <n v="3"/>
    <n v="0.2"/>
    <n v="5.1407999999999916"/>
  </r>
  <r>
    <n v="529"/>
    <x v="243"/>
    <x v="1"/>
    <x v="37"/>
    <d v="2012-09-07T00:00:00"/>
    <s v="Standard Class"/>
    <s v="MG-18145"/>
    <s v="Mike Gockenbach"/>
    <x v="0"/>
    <s v="United States"/>
    <s v="Philadelphia"/>
    <x v="9"/>
    <n v="19134"/>
    <x v="3"/>
    <s v="OFF-ST-10004963"/>
    <x v="1"/>
    <x v="4"/>
    <s v="Eldon Gobal File Keepers"/>
    <x v="503"/>
    <n v="3"/>
    <n v="0.2"/>
    <n v="-7.2672000000000043"/>
  </r>
  <r>
    <n v="530"/>
    <x v="243"/>
    <x v="1"/>
    <x v="37"/>
    <d v="2012-09-07T00:00:00"/>
    <s v="Standard Class"/>
    <s v="MG-18145"/>
    <s v="Mike Gockenbach"/>
    <x v="0"/>
    <s v="United States"/>
    <s v="Philadelphia"/>
    <x v="9"/>
    <n v="19134"/>
    <x v="3"/>
    <s v="OFF-SU-10002881"/>
    <x v="1"/>
    <x v="14"/>
    <s v="Martin Yale Chadless Opener Electric Letter Opener"/>
    <x v="504"/>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x v="244"/>
    <x v="1"/>
    <x v="209"/>
    <d v="2012-11-09T00:00:00"/>
    <s v="Second Class"/>
    <s v="KB-16240"/>
    <s v="Karen Bern"/>
    <x v="1"/>
    <s v="United States"/>
    <s v="Los Angeles"/>
    <x v="1"/>
    <n v="90036"/>
    <x v="1"/>
    <s v="FUR-CH-10000595"/>
    <x v="0"/>
    <x v="1"/>
    <s v="Safco Contoured Stacking Chairs"/>
    <x v="506"/>
    <n v="1"/>
    <n v="0.2"/>
    <n v="11.919999999999987"/>
  </r>
  <r>
    <n v="533"/>
    <x v="245"/>
    <x v="3"/>
    <x v="210"/>
    <d v="2014-09-12T00:00:00"/>
    <s v="Standard Class"/>
    <s v="JC-15340"/>
    <s v="Jasper Cacioppo"/>
    <x v="0"/>
    <s v="United States"/>
    <s v="Los Angeles"/>
    <x v="1"/>
    <n v="90032"/>
    <x v="1"/>
    <s v="FUR-FU-10000448"/>
    <x v="0"/>
    <x v="5"/>
    <s v="Tenex Chairmats For Use With Carpeted Floors"/>
    <x v="507"/>
    <n v="3"/>
    <n v="0"/>
    <n v="2.3969999999999985"/>
  </r>
  <r>
    <n v="534"/>
    <x v="246"/>
    <x v="0"/>
    <x v="211"/>
    <d v="2013-06-02T00:00:00"/>
    <s v="Second Class"/>
    <s v="RL-19615"/>
    <s v="Rob Lucas"/>
    <x v="0"/>
    <s v="United States"/>
    <s v="Montgomery"/>
    <x v="19"/>
    <n v="36116"/>
    <x v="0"/>
    <s v="TEC-PH-10000984"/>
    <x v="2"/>
    <x v="7"/>
    <s v="Panasonic KX-TG9471B"/>
    <x v="508"/>
    <n v="5"/>
    <n v="0"/>
    <n v="274.38600000000008"/>
  </r>
  <r>
    <n v="535"/>
    <x v="246"/>
    <x v="0"/>
    <x v="211"/>
    <d v="2013-06-02T00:00:00"/>
    <s v="Second Class"/>
    <s v="RL-19615"/>
    <s v="Rob Lucas"/>
    <x v="0"/>
    <s v="United States"/>
    <s v="Montgomery"/>
    <x v="19"/>
    <n v="36116"/>
    <x v="0"/>
    <s v="OFF-BI-10002557"/>
    <x v="1"/>
    <x v="8"/>
    <s v="Presstex Flexible Ring Binders"/>
    <x v="509"/>
    <n v="5"/>
    <n v="0"/>
    <n v="11.375"/>
  </r>
  <r>
    <n v="536"/>
    <x v="247"/>
    <x v="0"/>
    <x v="212"/>
    <d v="2013-07-17T00:00:00"/>
    <s v="Standard Class"/>
    <s v="AA-10375"/>
    <s v="Allen Armold"/>
    <x v="0"/>
    <s v="United States"/>
    <s v="Mesa"/>
    <x v="16"/>
    <n v="85204"/>
    <x v="1"/>
    <s v="OFF-ST-10001325"/>
    <x v="1"/>
    <x v="4"/>
    <s v="Sterilite Officeware Hinged File Box"/>
    <x v="510"/>
    <n v="2"/>
    <n v="0.2"/>
    <n v="1.4672000000000001"/>
  </r>
  <r>
    <n v="537"/>
    <x v="248"/>
    <x v="3"/>
    <x v="213"/>
    <d v="2014-09-09T00:00:00"/>
    <s v="Second Class"/>
    <s v="EP-13915"/>
    <s v="Emily Phan"/>
    <x v="0"/>
    <s v="United States"/>
    <s v="Chicago"/>
    <x v="10"/>
    <n v="60653"/>
    <x v="2"/>
    <s v="OFF-BI-10002429"/>
    <x v="1"/>
    <x v="8"/>
    <s v="Premier Elliptical Ring Binder, Black"/>
    <x v="511"/>
    <n v="7"/>
    <n v="0.8"/>
    <n v="-68.185600000000022"/>
  </r>
  <r>
    <n v="538"/>
    <x v="249"/>
    <x v="1"/>
    <x v="155"/>
    <d v="2012-12-08T00:00:00"/>
    <s v="Standard Class"/>
    <s v="MP-17470"/>
    <s v="Mark Packer"/>
    <x v="2"/>
    <s v="United States"/>
    <s v="New York City"/>
    <x v="15"/>
    <n v="10009"/>
    <x v="3"/>
    <s v="OFF-BI-10004528"/>
    <x v="1"/>
    <x v="8"/>
    <s v="Cardinal Poly Pocket Divider Pockets for Ring Binders"/>
    <x v="512"/>
    <n v="4"/>
    <n v="0.2"/>
    <n v="3.359999999999999"/>
  </r>
  <r>
    <n v="539"/>
    <x v="250"/>
    <x v="1"/>
    <x v="214"/>
    <d v="2012-12-11T00:00:00"/>
    <s v="Standard Class"/>
    <s v="DK-12985"/>
    <s v="Darren Koutras"/>
    <x v="0"/>
    <s v="United States"/>
    <s v="Henderson"/>
    <x v="0"/>
    <n v="42420"/>
    <x v="0"/>
    <s v="OFF-AP-10001271"/>
    <x v="1"/>
    <x v="9"/>
    <s v="Eureka The Boss Cordless Rechargeable Stick Vac"/>
    <x v="513"/>
    <n v="3"/>
    <n v="0"/>
    <n v="41.293800000000005"/>
  </r>
  <r>
    <n v="540"/>
    <x v="250"/>
    <x v="1"/>
    <x v="214"/>
    <d v="2012-12-11T00:00:00"/>
    <s v="Standard Class"/>
    <s v="DK-12985"/>
    <s v="Darren Koutras"/>
    <x v="0"/>
    <s v="United States"/>
    <s v="Henderson"/>
    <x v="0"/>
    <n v="42420"/>
    <x v="0"/>
    <s v="FUR-CH-10002647"/>
    <x v="0"/>
    <x v="1"/>
    <s v="Situations Contoured Folding Chairs, 4/Set"/>
    <x v="514"/>
    <n v="4"/>
    <n v="0"/>
    <n v="70.980000000000018"/>
  </r>
  <r>
    <n v="541"/>
    <x v="251"/>
    <x v="2"/>
    <x v="215"/>
    <d v="2011-02-04T00:00:00"/>
    <s v="First Class"/>
    <s v="BD-11500"/>
    <s v="Bradley Drucker"/>
    <x v="0"/>
    <s v="United States"/>
    <s v="Green Bay"/>
    <x v="6"/>
    <n v="54302"/>
    <x v="2"/>
    <s v="TEC-AC-10001432"/>
    <x v="2"/>
    <x v="11"/>
    <s v="Enermax Aurora Lite Keyboard"/>
    <x v="515"/>
    <n v="6"/>
    <n v="0"/>
    <n v="206.31600000000006"/>
  </r>
  <r>
    <n v="542"/>
    <x v="252"/>
    <x v="0"/>
    <x v="216"/>
    <d v="2013-07-18T00:00:00"/>
    <s v="First Class"/>
    <s v="ES-14080"/>
    <s v="Erin Smith"/>
    <x v="1"/>
    <s v="United States"/>
    <s v="Tucson"/>
    <x v="16"/>
    <n v="85705"/>
    <x v="1"/>
    <s v="TEC-PH-10002262"/>
    <x v="2"/>
    <x v="7"/>
    <s v="LG Electronics Tone+ HBS-730 Bluetooth Headset"/>
    <x v="516"/>
    <n v="8"/>
    <n v="0.2"/>
    <n v="38.086400000000026"/>
  </r>
  <r>
    <n v="543"/>
    <x v="253"/>
    <x v="1"/>
    <x v="217"/>
    <d v="2012-12-23T00:00:00"/>
    <s v="Standard Class"/>
    <s v="LM-17065"/>
    <s v="Liz MacKendrick"/>
    <x v="0"/>
    <s v="United States"/>
    <s v="Springfield"/>
    <x v="24"/>
    <n v="45503"/>
    <x v="3"/>
    <s v="OFF-ST-10001809"/>
    <x v="1"/>
    <x v="4"/>
    <s v="Fellowes Officeware Wire Shelving"/>
    <x v="517"/>
    <n v="9"/>
    <n v="0.2"/>
    <n v="-145.52460000000002"/>
  </r>
  <r>
    <n v="544"/>
    <x v="254"/>
    <x v="2"/>
    <x v="218"/>
    <d v="2011-05-16T00:00:00"/>
    <s v="Standard Class"/>
    <s v="PG-18895"/>
    <s v="Paul Gonzalez"/>
    <x v="0"/>
    <s v="United States"/>
    <s v="Fort Worth"/>
    <x v="5"/>
    <n v="76106"/>
    <x v="2"/>
    <s v="TEC-AC-10001465"/>
    <x v="2"/>
    <x v="11"/>
    <s v="SanDisk Cruzer 64 GB USB Flash Drive"/>
    <x v="518"/>
    <n v="2"/>
    <n v="0.2"/>
    <n v="7.263999999999994"/>
  </r>
  <r>
    <n v="545"/>
    <x v="254"/>
    <x v="2"/>
    <x v="218"/>
    <d v="2011-05-16T00:00:00"/>
    <s v="Standard Class"/>
    <s v="PG-18895"/>
    <s v="Paul Gonzalez"/>
    <x v="0"/>
    <s v="United States"/>
    <s v="Fort Worth"/>
    <x v="5"/>
    <n v="76106"/>
    <x v="2"/>
    <s v="TEC-PH-10002597"/>
    <x v="2"/>
    <x v="7"/>
    <s v="Xblue XB-1670-86 X16 Small Office Telephone - Titanium"/>
    <x v="519"/>
    <n v="1"/>
    <n v="0.2"/>
    <n v="6.2995000000000019"/>
  </r>
  <r>
    <n v="546"/>
    <x v="254"/>
    <x v="2"/>
    <x v="218"/>
    <d v="2011-05-16T00:00:00"/>
    <s v="Standard Class"/>
    <s v="PG-18895"/>
    <s v="Paul Gonzalez"/>
    <x v="0"/>
    <s v="United States"/>
    <s v="Fort Worth"/>
    <x v="5"/>
    <n v="76106"/>
    <x v="2"/>
    <s v="FUR-FU-10000723"/>
    <x v="0"/>
    <x v="5"/>
    <s v="Deflect-o EconoMat Studded, No Bevel Mat for Low Pile Carpeting"/>
    <x v="520"/>
    <n v="4"/>
    <n v="0.6"/>
    <n v="-84.292799999999986"/>
  </r>
  <r>
    <n v="547"/>
    <x v="255"/>
    <x v="3"/>
    <x v="123"/>
    <d v="2014-11-23T00:00:00"/>
    <s v="First Class"/>
    <s v="AS-10135"/>
    <s v="Adrian Shami"/>
    <x v="2"/>
    <s v="United States"/>
    <s v="New York City"/>
    <x v="15"/>
    <n v="10035"/>
    <x v="3"/>
    <s v="OFF-BI-10000404"/>
    <x v="1"/>
    <x v="8"/>
    <s v="Avery Printable Repositionable Plastic Tabs"/>
    <x v="521"/>
    <n v="6"/>
    <n v="0.2"/>
    <n v="13.931999999999999"/>
  </r>
  <r>
    <n v="548"/>
    <x v="255"/>
    <x v="3"/>
    <x v="123"/>
    <d v="2014-11-23T00:00:00"/>
    <s v="First Class"/>
    <s v="AS-10135"/>
    <s v="Adrian Shami"/>
    <x v="2"/>
    <s v="United States"/>
    <s v="New York City"/>
    <x v="15"/>
    <n v="10035"/>
    <x v="3"/>
    <s v="OFF-PA-10002986"/>
    <x v="1"/>
    <x v="10"/>
    <s v="Xerox 1898"/>
    <x v="522"/>
    <n v="2"/>
    <n v="0"/>
    <n v="6.4127999999999998"/>
  </r>
  <r>
    <n v="549"/>
    <x v="256"/>
    <x v="1"/>
    <x v="219"/>
    <d v="2012-11-17T00:00:00"/>
    <s v="Second Class"/>
    <s v="DK-13225"/>
    <s v="Dean Katz"/>
    <x v="1"/>
    <s v="United States"/>
    <s v="Chicago"/>
    <x v="10"/>
    <n v="60653"/>
    <x v="2"/>
    <s v="OFF-ST-10000604"/>
    <x v="1"/>
    <x v="4"/>
    <s v="Home/Office Personal File Carts"/>
    <x v="523"/>
    <n v="9"/>
    <n v="0.2"/>
    <n v="15.641999999999982"/>
  </r>
  <r>
    <n v="550"/>
    <x v="256"/>
    <x v="1"/>
    <x v="219"/>
    <d v="2012-11-17T00:00:00"/>
    <s v="Second Class"/>
    <s v="DK-13225"/>
    <s v="Dean Katz"/>
    <x v="1"/>
    <s v="United States"/>
    <s v="Chicago"/>
    <x v="10"/>
    <n v="60653"/>
    <x v="2"/>
    <s v="OFF-BI-10004738"/>
    <x v="1"/>
    <x v="8"/>
    <s v="Flexible Leather- Look Classic Collection Ring Binder"/>
    <x v="524"/>
    <n v="3"/>
    <n v="0.8"/>
    <n v="-17.045999999999999"/>
  </r>
  <r>
    <n v="551"/>
    <x v="256"/>
    <x v="1"/>
    <x v="219"/>
    <d v="2012-11-17T00:00:00"/>
    <s v="Second Class"/>
    <s v="DK-13225"/>
    <s v="Dean Katz"/>
    <x v="1"/>
    <s v="United States"/>
    <s v="Chicago"/>
    <x v="10"/>
    <n v="60653"/>
    <x v="2"/>
    <s v="OFF-SU-10001935"/>
    <x v="1"/>
    <x v="14"/>
    <s v="Staples"/>
    <x v="525"/>
    <n v="5"/>
    <n v="0.2"/>
    <n v="-1.7440000000000015"/>
  </r>
  <r>
    <n v="552"/>
    <x v="257"/>
    <x v="0"/>
    <x v="173"/>
    <d v="2013-04-18T00:00:00"/>
    <s v="Second Class"/>
    <s v="BD-11320"/>
    <s v="Bill Donatelli"/>
    <x v="0"/>
    <s v="United States"/>
    <s v="San Francisco"/>
    <x v="1"/>
    <n v="94110"/>
    <x v="1"/>
    <s v="FUR-CH-10002024"/>
    <x v="0"/>
    <x v="1"/>
    <s v="HON 5400 Series Task Chairs for Big and Tall"/>
    <x v="526"/>
    <n v="2"/>
    <n v="0.2"/>
    <n v="0"/>
  </r>
  <r>
    <n v="553"/>
    <x v="258"/>
    <x v="3"/>
    <x v="220"/>
    <d v="2014-09-13T00:00:00"/>
    <s v="First Class"/>
    <s v="RC-19960"/>
    <s v="Ryan Crowe"/>
    <x v="0"/>
    <s v="United States"/>
    <s v="Jacksonville"/>
    <x v="2"/>
    <n v="32216"/>
    <x v="0"/>
    <s v="FUR-FU-10003039"/>
    <x v="0"/>
    <x v="5"/>
    <s v="Howard Miller 11-1/2&quot; Diameter Grantwood Wall Clock"/>
    <x v="527"/>
    <n v="1"/>
    <n v="0.2"/>
    <n v="6.0381999999999998"/>
  </r>
  <r>
    <n v="554"/>
    <x v="259"/>
    <x v="3"/>
    <x v="221"/>
    <d v="2014-11-29T00:00:00"/>
    <s v="Standard Class"/>
    <s v="GT-14710"/>
    <s v="Greg Tran"/>
    <x v="0"/>
    <s v="United States"/>
    <s v="Houston"/>
    <x v="5"/>
    <n v="77070"/>
    <x v="2"/>
    <s v="OFF-FA-10004248"/>
    <x v="1"/>
    <x v="13"/>
    <s v="Advantus T-Pin Paper Clips"/>
    <x v="528"/>
    <n v="3"/>
    <n v="0.2"/>
    <n v="2.5707"/>
  </r>
  <r>
    <n v="555"/>
    <x v="260"/>
    <x v="3"/>
    <x v="222"/>
    <d v="2014-07-04T00:00:00"/>
    <s v="Second Class"/>
    <s v="DK-13225"/>
    <s v="Dean Katz"/>
    <x v="1"/>
    <s v="United States"/>
    <s v="Anaheim"/>
    <x v="1"/>
    <n v="92804"/>
    <x v="1"/>
    <s v="OFF-ST-10001780"/>
    <x v="1"/>
    <x v="4"/>
    <s v="Tennsco 16-Compartment Lockers with Coat Rack"/>
    <x v="529"/>
    <n v="2"/>
    <n v="0"/>
    <n v="310.98720000000003"/>
  </r>
  <r>
    <n v="556"/>
    <x v="261"/>
    <x v="2"/>
    <x v="223"/>
    <d v="2011-03-07T00:00:00"/>
    <s v="Second Class"/>
    <s v="AJ-10945"/>
    <s v="Ashley Jarboe"/>
    <x v="0"/>
    <s v="United States"/>
    <s v="Wilmington"/>
    <x v="3"/>
    <n v="28403"/>
    <x v="0"/>
    <s v="OFF-AR-10003560"/>
    <x v="1"/>
    <x v="6"/>
    <s v="Zebra Zazzle Fluorescent Highlighters"/>
    <x v="530"/>
    <n v="4"/>
    <n v="0.2"/>
    <n v="3.4047999999999981"/>
  </r>
  <r>
    <n v="557"/>
    <x v="262"/>
    <x v="0"/>
    <x v="224"/>
    <d v="2013-06-16T00:00:00"/>
    <s v="Standard Class"/>
    <s v="OT-18730"/>
    <s v="Olvera Toch"/>
    <x v="0"/>
    <s v="United States"/>
    <s v="Los Angeles"/>
    <x v="1"/>
    <n v="90045"/>
    <x v="1"/>
    <s v="OFF-LA-10001297"/>
    <x v="1"/>
    <x v="2"/>
    <s v="Avery 473"/>
    <x v="346"/>
    <n v="2"/>
    <n v="0"/>
    <n v="9.9359999999999999"/>
  </r>
  <r>
    <n v="558"/>
    <x v="262"/>
    <x v="0"/>
    <x v="224"/>
    <d v="2013-06-16T00:00:00"/>
    <s v="Standard Class"/>
    <s v="OT-18730"/>
    <s v="Olvera Toch"/>
    <x v="0"/>
    <s v="United States"/>
    <s v="Los Angeles"/>
    <x v="1"/>
    <n v="90045"/>
    <x v="1"/>
    <s v="FUR-TA-10004256"/>
    <x v="0"/>
    <x v="3"/>
    <s v="Bretford “Just In Time” Height-Adjustable Multi-Task Work Tables"/>
    <x v="531"/>
    <n v="4"/>
    <n v="0.2"/>
    <n v="-217.04800000000017"/>
  </r>
  <r>
    <n v="559"/>
    <x v="262"/>
    <x v="0"/>
    <x v="224"/>
    <d v="2013-06-16T00:00:00"/>
    <s v="Standard Class"/>
    <s v="OT-18730"/>
    <s v="Olvera Toch"/>
    <x v="0"/>
    <s v="United States"/>
    <s v="Los Angeles"/>
    <x v="1"/>
    <n v="90045"/>
    <x v="1"/>
    <s v="OFF-PA-10003441"/>
    <x v="1"/>
    <x v="10"/>
    <s v="Xerox 226"/>
    <x v="56"/>
    <n v="5"/>
    <n v="0"/>
    <n v="15.552000000000001"/>
  </r>
  <r>
    <n v="560"/>
    <x v="263"/>
    <x v="3"/>
    <x v="225"/>
    <d v="2014-11-23T00:00:00"/>
    <s v="Second Class"/>
    <s v="LP-17080"/>
    <s v="Liz Pelletier"/>
    <x v="0"/>
    <s v="United States"/>
    <s v="San Francisco"/>
    <x v="1"/>
    <n v="94110"/>
    <x v="1"/>
    <s v="FUR-FU-10003347"/>
    <x v="0"/>
    <x v="5"/>
    <s v="Coloredge Poster Frame"/>
    <x v="532"/>
    <n v="3"/>
    <n v="0"/>
    <n v="16.614000000000001"/>
  </r>
  <r>
    <n v="561"/>
    <x v="263"/>
    <x v="3"/>
    <x v="225"/>
    <d v="2014-11-23T00:00:00"/>
    <s v="Second Class"/>
    <s v="LP-17080"/>
    <s v="Liz Pelletier"/>
    <x v="0"/>
    <s v="United States"/>
    <s v="San Francisco"/>
    <x v="1"/>
    <n v="94110"/>
    <x v="1"/>
    <s v="OFF-BI-10000069"/>
    <x v="1"/>
    <x v="8"/>
    <s v="GBC Prepunched Paper, 19-Hole, for Binding Systems, 24-lb"/>
    <x v="533"/>
    <n v="7"/>
    <n v="0.2"/>
    <n v="27.318199999999983"/>
  </r>
  <r>
    <n v="562"/>
    <x v="264"/>
    <x v="2"/>
    <x v="80"/>
    <d v="2011-09-18T00:00:00"/>
    <s v="Second Class"/>
    <s v="CA-12775"/>
    <s v="Cynthia Arntzen"/>
    <x v="0"/>
    <s v="United States"/>
    <s v="Tampa"/>
    <x v="2"/>
    <n v="33614"/>
    <x v="0"/>
    <s v="OFF-AP-10003914"/>
    <x v="1"/>
    <x v="9"/>
    <s v="Sanitaire Vibra Groomer IR Commercial Upright Vacuum, Replacement Belts"/>
    <x v="534"/>
    <n v="5"/>
    <n v="0.2"/>
    <n v="1.3000000000000007"/>
  </r>
  <r>
    <n v="563"/>
    <x v="264"/>
    <x v="2"/>
    <x v="80"/>
    <d v="2011-09-18T00:00:00"/>
    <s v="Second Class"/>
    <s v="CA-12775"/>
    <s v="Cynthia Arntzen"/>
    <x v="0"/>
    <s v="United States"/>
    <s v="Tampa"/>
    <x v="2"/>
    <n v="33614"/>
    <x v="0"/>
    <s v="FUR-FU-10004020"/>
    <x v="0"/>
    <x v="5"/>
    <s v="Advantus Panel Wall Acrylic Frame"/>
    <x v="535"/>
    <n v="3"/>
    <n v="0.2"/>
    <n v="3.7743000000000002"/>
  </r>
  <r>
    <n v="564"/>
    <x v="265"/>
    <x v="1"/>
    <x v="214"/>
    <d v="2012-12-09T00:00:00"/>
    <s v="First Class"/>
    <s v="JF-15490"/>
    <s v="Jeremy Farry"/>
    <x v="0"/>
    <s v="United States"/>
    <s v="Seattle"/>
    <x v="4"/>
    <n v="98105"/>
    <x v="1"/>
    <s v="OFF-FA-10003467"/>
    <x v="1"/>
    <x v="13"/>
    <s v="Alliance Big Bands Rubber Bands, 12/Pack"/>
    <x v="536"/>
    <n v="2"/>
    <n v="0"/>
    <n v="0"/>
  </r>
  <r>
    <n v="565"/>
    <x v="265"/>
    <x v="1"/>
    <x v="214"/>
    <d v="2012-12-09T00:00:00"/>
    <s v="First Class"/>
    <s v="JF-15490"/>
    <s v="Jeremy Farry"/>
    <x v="0"/>
    <s v="United States"/>
    <s v="Seattle"/>
    <x v="4"/>
    <n v="98105"/>
    <x v="1"/>
    <s v="OFF-LA-10000634"/>
    <x v="1"/>
    <x v="2"/>
    <s v="Avery 509"/>
    <x v="537"/>
    <n v="1"/>
    <n v="0"/>
    <n v="1.2005999999999999"/>
  </r>
  <r>
    <n v="566"/>
    <x v="266"/>
    <x v="3"/>
    <x v="226"/>
    <d v="2014-12-11T00:00:00"/>
    <s v="First Class"/>
    <s v="FP-14320"/>
    <s v="Frank Preis"/>
    <x v="0"/>
    <s v="United States"/>
    <s v="Los Angeles"/>
    <x v="1"/>
    <n v="90008"/>
    <x v="1"/>
    <s v="TEC-PH-10002496"/>
    <x v="2"/>
    <x v="7"/>
    <s v="Cisco SPA301"/>
    <x v="538"/>
    <n v="3"/>
    <n v="0.2"/>
    <n v="46.796999999999983"/>
  </r>
  <r>
    <n v="567"/>
    <x v="267"/>
    <x v="3"/>
    <x v="172"/>
    <d v="2014-10-09T00:00:00"/>
    <s v="Standard Class"/>
    <s v="EB-13840"/>
    <s v="Ellis Ballard"/>
    <x v="1"/>
    <s v="United States"/>
    <s v="Seattle"/>
    <x v="4"/>
    <n v="98105"/>
    <x v="1"/>
    <s v="OFF-PA-10004530"/>
    <x v="1"/>
    <x v="10"/>
    <s v="Personal Creations Ink Jet Cards and Labels"/>
    <x v="539"/>
    <n v="8"/>
    <n v="0"/>
    <n v="45.001600000000003"/>
  </r>
  <r>
    <n v="568"/>
    <x v="267"/>
    <x v="3"/>
    <x v="172"/>
    <d v="2014-10-09T00:00:00"/>
    <s v="Standard Class"/>
    <s v="EB-13840"/>
    <s v="Ellis Ballard"/>
    <x v="1"/>
    <s v="United States"/>
    <s v="Seattle"/>
    <x v="4"/>
    <n v="98105"/>
    <x v="1"/>
    <s v="OFF-BI-10001107"/>
    <x v="1"/>
    <x v="8"/>
    <s v="GBC White Gloss Covers, Plain Front"/>
    <x v="540"/>
    <n v="7"/>
    <n v="0.2"/>
    <n v="27.3672"/>
  </r>
  <r>
    <n v="569"/>
    <x v="267"/>
    <x v="3"/>
    <x v="172"/>
    <d v="2014-10-09T00:00:00"/>
    <s v="Standard Class"/>
    <s v="EB-13840"/>
    <s v="Ellis Ballard"/>
    <x v="1"/>
    <s v="United States"/>
    <s v="Seattle"/>
    <x v="4"/>
    <n v="98105"/>
    <x v="1"/>
    <s v="OFF-PA-10004451"/>
    <x v="1"/>
    <x v="10"/>
    <s v="Xerox 222"/>
    <x v="541"/>
    <n v="3"/>
    <n v="0"/>
    <n v="9.3312000000000008"/>
  </r>
  <r>
    <n v="570"/>
    <x v="267"/>
    <x v="3"/>
    <x v="172"/>
    <d v="2014-10-09T00:00:00"/>
    <s v="Standard Class"/>
    <s v="EB-13840"/>
    <s v="Ellis Ballard"/>
    <x v="1"/>
    <s v="United States"/>
    <s v="Seattle"/>
    <x v="4"/>
    <n v="98105"/>
    <x v="1"/>
    <s v="FUR-CH-10004997"/>
    <x v="0"/>
    <x v="1"/>
    <s v="Hon Every-Day Series Multi-Task Chairs"/>
    <x v="542"/>
    <n v="3"/>
    <n v="0.2"/>
    <n v="0"/>
  </r>
  <r>
    <n v="571"/>
    <x v="268"/>
    <x v="3"/>
    <x v="116"/>
    <d v="2015-01-05T00:00:00"/>
    <s v="Standard Class"/>
    <s v="JF-15415"/>
    <s v="Jennifer Ferguson"/>
    <x v="0"/>
    <s v="United States"/>
    <s v="New York City"/>
    <x v="15"/>
    <n v="10024"/>
    <x v="3"/>
    <s v="OFF-LA-10001297"/>
    <x v="1"/>
    <x v="2"/>
    <s v="Avery 473"/>
    <x v="543"/>
    <n v="7"/>
    <n v="0"/>
    <n v="34.775999999999996"/>
  </r>
  <r>
    <n v="572"/>
    <x v="268"/>
    <x v="3"/>
    <x v="116"/>
    <d v="2015-01-05T00:00:00"/>
    <s v="Standard Class"/>
    <s v="JF-15415"/>
    <s v="Jennifer Ferguson"/>
    <x v="0"/>
    <s v="United States"/>
    <s v="New York City"/>
    <x v="15"/>
    <n v="10024"/>
    <x v="3"/>
    <s v="OFF-FA-10000585"/>
    <x v="1"/>
    <x v="13"/>
    <s v="OIC Bulk Pack Metal Binder Clips"/>
    <x v="544"/>
    <n v="4"/>
    <n v="0"/>
    <n v="6.4215999999999998"/>
  </r>
  <r>
    <n v="573"/>
    <x v="268"/>
    <x v="3"/>
    <x v="116"/>
    <d v="2015-01-05T00:00:00"/>
    <s v="Standard Class"/>
    <s v="JF-15415"/>
    <s v="Jennifer Ferguson"/>
    <x v="0"/>
    <s v="United States"/>
    <s v="New York City"/>
    <x v="15"/>
    <n v="10024"/>
    <x v="3"/>
    <s v="OFF-BI-10001922"/>
    <x v="1"/>
    <x v="8"/>
    <s v="Storex Dura Pro Binders"/>
    <x v="545"/>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x v="269"/>
    <x v="0"/>
    <x v="54"/>
    <d v="2013-11-08T00:00:00"/>
    <s v="Standard Class"/>
    <s v="SF-20200"/>
    <s v="Sarah Foster"/>
    <x v="0"/>
    <s v="United States"/>
    <s v="Marysville"/>
    <x v="4"/>
    <n v="98270"/>
    <x v="1"/>
    <s v="OFF-AR-10003394"/>
    <x v="1"/>
    <x v="6"/>
    <s v="Newell 332"/>
    <x v="138"/>
    <n v="3"/>
    <n v="0"/>
    <n v="2.3814000000000002"/>
  </r>
  <r>
    <n v="576"/>
    <x v="270"/>
    <x v="1"/>
    <x v="227"/>
    <d v="2012-09-22T00:00:00"/>
    <s v="Second Class"/>
    <s v="TG-21640"/>
    <s v="Trudy Glocke"/>
    <x v="0"/>
    <s v="United States"/>
    <s v="Long Beach"/>
    <x v="1"/>
    <n v="90805"/>
    <x v="1"/>
    <s v="OFF-PA-10004530"/>
    <x v="1"/>
    <x v="10"/>
    <s v="Personal Creations Ink Jet Cards and Labels"/>
    <x v="547"/>
    <n v="14"/>
    <n v="0"/>
    <n v="78.752800000000008"/>
  </r>
  <r>
    <n v="577"/>
    <x v="270"/>
    <x v="1"/>
    <x v="227"/>
    <d v="2012-09-22T00:00:00"/>
    <s v="Second Class"/>
    <s v="TG-21640"/>
    <s v="Trudy Glocke"/>
    <x v="0"/>
    <s v="United States"/>
    <s v="Long Beach"/>
    <x v="1"/>
    <n v="90805"/>
    <x v="1"/>
    <s v="OFF-PA-10001450"/>
    <x v="1"/>
    <x v="10"/>
    <s v="Rediform S.O.S. Phone Message Books"/>
    <x v="548"/>
    <n v="4"/>
    <n v="0"/>
    <n v="9.7608000000000015"/>
  </r>
  <r>
    <n v="578"/>
    <x v="270"/>
    <x v="1"/>
    <x v="227"/>
    <d v="2012-09-22T00:00:00"/>
    <s v="Second Class"/>
    <s v="TG-21640"/>
    <s v="Trudy Glocke"/>
    <x v="0"/>
    <s v="United States"/>
    <s v="Long Beach"/>
    <x v="1"/>
    <n v="90805"/>
    <x v="1"/>
    <s v="OFF-SU-10001574"/>
    <x v="1"/>
    <x v="14"/>
    <s v="Acme Value Line Scissors"/>
    <x v="549"/>
    <n v="2"/>
    <n v="0"/>
    <n v="2.1899999999999995"/>
  </r>
  <r>
    <n v="579"/>
    <x v="271"/>
    <x v="3"/>
    <x v="228"/>
    <d v="2014-07-27T00:00:00"/>
    <s v="Standard Class"/>
    <s v="CS-11950"/>
    <s v="Carlos Soltero"/>
    <x v="0"/>
    <s v="United States"/>
    <s v="Chicago"/>
    <x v="10"/>
    <n v="60610"/>
    <x v="2"/>
    <s v="OFF-ST-10002974"/>
    <x v="1"/>
    <x v="4"/>
    <s v="Trav-L-File Heavy-Duty Shuttle II, Black"/>
    <x v="550"/>
    <n v="2"/>
    <n v="0.2"/>
    <n v="8.7139999999999951"/>
  </r>
  <r>
    <n v="580"/>
    <x v="271"/>
    <x v="3"/>
    <x v="228"/>
    <d v="2014-07-27T00:00:00"/>
    <s v="Standard Class"/>
    <s v="CS-11950"/>
    <s v="Carlos Soltero"/>
    <x v="0"/>
    <s v="United States"/>
    <s v="Chicago"/>
    <x v="10"/>
    <n v="60610"/>
    <x v="2"/>
    <s v="FUR-FU-10001475"/>
    <x v="0"/>
    <x v="5"/>
    <s v="Contract Clock, 14&quot;, Brown"/>
    <x v="551"/>
    <n v="1"/>
    <n v="0.6"/>
    <n v="-5.7148000000000003"/>
  </r>
  <r>
    <n v="581"/>
    <x v="272"/>
    <x v="1"/>
    <x v="229"/>
    <d v="2012-09-14T00:00:00"/>
    <s v="Standard Class"/>
    <s v="CC-12145"/>
    <s v="Charles Crestani"/>
    <x v="0"/>
    <s v="United States"/>
    <s v="Los Angeles"/>
    <x v="1"/>
    <n v="90004"/>
    <x v="1"/>
    <s v="OFF-SU-10004498"/>
    <x v="1"/>
    <x v="14"/>
    <s v="Martin-Yale Premier Letter Opener"/>
    <x v="552"/>
    <n v="4"/>
    <n v="0"/>
    <n v="1.5456000000000003"/>
  </r>
  <r>
    <n v="582"/>
    <x v="273"/>
    <x v="3"/>
    <x v="96"/>
    <d v="2014-12-06T00:00:00"/>
    <s v="Standard Class"/>
    <s v="DV-13465"/>
    <s v="Dianna Vittorini"/>
    <x v="0"/>
    <s v="United States"/>
    <s v="Denver"/>
    <x v="22"/>
    <n v="80219"/>
    <x v="1"/>
    <s v="TEC-PH-10004977"/>
    <x v="2"/>
    <x v="7"/>
    <s v="GE 30524EE4"/>
    <x v="553"/>
    <n v="3"/>
    <n v="0.2"/>
    <n v="52.917299999999955"/>
  </r>
  <r>
    <n v="583"/>
    <x v="273"/>
    <x v="3"/>
    <x v="96"/>
    <d v="2014-12-06T00:00:00"/>
    <s v="Standard Class"/>
    <s v="DV-13465"/>
    <s v="Dianna Vittorini"/>
    <x v="0"/>
    <s v="United States"/>
    <s v="Denver"/>
    <x v="22"/>
    <n v="80219"/>
    <x v="1"/>
    <s v="TEC-PH-10000586"/>
    <x v="2"/>
    <x v="7"/>
    <s v="AT&amp;T SB67148 SynJ"/>
    <x v="554"/>
    <n v="2"/>
    <n v="0.2"/>
    <n v="9.2386000000000053"/>
  </r>
  <r>
    <n v="584"/>
    <x v="273"/>
    <x v="3"/>
    <x v="96"/>
    <d v="2014-12-06T00:00:00"/>
    <s v="Standard Class"/>
    <s v="DV-13465"/>
    <s v="Dianna Vittorini"/>
    <x v="0"/>
    <s v="United States"/>
    <s v="Denver"/>
    <x v="22"/>
    <n v="80219"/>
    <x v="1"/>
    <s v="OFF-AP-10000358"/>
    <x v="1"/>
    <x v="9"/>
    <s v="Fellowes Basic Home/Office Series Surge Protectors"/>
    <x v="555"/>
    <n v="3"/>
    <n v="0.2"/>
    <n v="3.5045999999999964"/>
  </r>
  <r>
    <n v="585"/>
    <x v="273"/>
    <x v="3"/>
    <x v="96"/>
    <d v="2014-12-06T00:00:00"/>
    <s v="Standard Class"/>
    <s v="DV-13465"/>
    <s v="Dianna Vittorini"/>
    <x v="0"/>
    <s v="United States"/>
    <s v="Denver"/>
    <x v="22"/>
    <n v="80219"/>
    <x v="1"/>
    <s v="OFF-BI-10002764"/>
    <x v="1"/>
    <x v="8"/>
    <s v="Recycled Pressboard Report Cover with Reinforced Top Hinge"/>
    <x v="556"/>
    <n v="7"/>
    <n v="0.7"/>
    <n v="-4.7480999999999973"/>
  </r>
  <r>
    <n v="586"/>
    <x v="273"/>
    <x v="3"/>
    <x v="96"/>
    <d v="2014-12-06T00:00:00"/>
    <s v="Standard Class"/>
    <s v="DV-13465"/>
    <s v="Dianna Vittorini"/>
    <x v="0"/>
    <s v="United States"/>
    <s v="Denver"/>
    <x v="22"/>
    <n v="80219"/>
    <x v="1"/>
    <s v="TEC-PH-10001254"/>
    <x v="2"/>
    <x v="7"/>
    <s v="Jabra BIZ 2300 Duo QD Duo Corded Headset"/>
    <x v="557"/>
    <n v="4"/>
    <n v="0.2"/>
    <n v="30.477599999999981"/>
  </r>
  <r>
    <n v="587"/>
    <x v="274"/>
    <x v="1"/>
    <x v="230"/>
    <d v="2012-07-09T00:00:00"/>
    <s v="Standard Class"/>
    <s v="BD-11725"/>
    <s v="Bruce Degenhardt"/>
    <x v="0"/>
    <s v="United States"/>
    <s v="Richmond"/>
    <x v="0"/>
    <n v="40475"/>
    <x v="0"/>
    <s v="FUR-CH-10003956"/>
    <x v="0"/>
    <x v="1"/>
    <s v="Novimex High-Tech Fabric Mesh Task Chair"/>
    <x v="558"/>
    <n v="1"/>
    <n v="0"/>
    <n v="4.968599999999995"/>
  </r>
  <r>
    <n v="588"/>
    <x v="274"/>
    <x v="1"/>
    <x v="230"/>
    <d v="2012-07-09T00:00:00"/>
    <s v="Standard Class"/>
    <s v="BD-11725"/>
    <s v="Bruce Degenhardt"/>
    <x v="0"/>
    <s v="United States"/>
    <s v="Richmond"/>
    <x v="0"/>
    <n v="40475"/>
    <x v="0"/>
    <s v="OFF-LA-10003930"/>
    <x v="1"/>
    <x v="2"/>
    <s v="Dot Matrix Printer Tape Reel Labels, White, 5000/Box"/>
    <x v="559"/>
    <n v="3"/>
    <n v="0"/>
    <n v="144.51570000000001"/>
  </r>
  <r>
    <n v="589"/>
    <x v="275"/>
    <x v="0"/>
    <x v="231"/>
    <d v="2013-03-25T00:00:00"/>
    <s v="Standard Class"/>
    <s v="ZC-21910"/>
    <s v="Zuschuss Carroll"/>
    <x v="0"/>
    <s v="United States"/>
    <s v="Salem"/>
    <x v="21"/>
    <n v="97301"/>
    <x v="1"/>
    <s v="TEC-PH-10003800"/>
    <x v="2"/>
    <x v="7"/>
    <s v="i.Sound Portable Power - 8000 mAh"/>
    <x v="560"/>
    <n v="2"/>
    <n v="0.2"/>
    <n v="-20.136200000000006"/>
  </r>
  <r>
    <n v="590"/>
    <x v="275"/>
    <x v="0"/>
    <x v="231"/>
    <d v="2013-03-25T00:00:00"/>
    <s v="Standard Class"/>
    <s v="ZC-21910"/>
    <s v="Zuschuss Carroll"/>
    <x v="0"/>
    <s v="United States"/>
    <s v="Salem"/>
    <x v="21"/>
    <n v="97301"/>
    <x v="1"/>
    <s v="OFF-PA-10002005"/>
    <x v="1"/>
    <x v="10"/>
    <s v="Xerox 225"/>
    <x v="561"/>
    <n v="4"/>
    <n v="0.2"/>
    <n v="7.2576000000000001"/>
  </r>
  <r>
    <n v="591"/>
    <x v="275"/>
    <x v="0"/>
    <x v="231"/>
    <d v="2013-03-25T00:00:00"/>
    <s v="Standard Class"/>
    <s v="ZC-21910"/>
    <s v="Zuschuss Carroll"/>
    <x v="0"/>
    <s v="United States"/>
    <s v="Salem"/>
    <x v="21"/>
    <n v="97301"/>
    <x v="1"/>
    <s v="OFF-BI-10002498"/>
    <x v="1"/>
    <x v="8"/>
    <s v="Clear Mylar Reinforcing Strips"/>
    <x v="562"/>
    <n v="3"/>
    <n v="0.7"/>
    <n v="-12.896100000000004"/>
  </r>
  <r>
    <n v="592"/>
    <x v="275"/>
    <x v="0"/>
    <x v="231"/>
    <d v="2013-03-25T00:00:00"/>
    <s v="Standard Class"/>
    <s v="ZC-21910"/>
    <s v="Zuschuss Carroll"/>
    <x v="0"/>
    <s v="United States"/>
    <s v="Salem"/>
    <x v="21"/>
    <n v="97301"/>
    <x v="1"/>
    <s v="OFF-PA-10004101"/>
    <x v="1"/>
    <x v="10"/>
    <s v="Xerox 1894"/>
    <x v="563"/>
    <n v="2"/>
    <n v="0.2"/>
    <n v="3.6288"/>
  </r>
  <r>
    <n v="593"/>
    <x v="276"/>
    <x v="2"/>
    <x v="232"/>
    <d v="2011-01-14T00:00:00"/>
    <s v="Standard Class"/>
    <s v="MS-17830"/>
    <s v="Melanie Seite"/>
    <x v="0"/>
    <s v="United States"/>
    <s v="Laredo"/>
    <x v="5"/>
    <n v="78041"/>
    <x v="2"/>
    <s v="OFF-AR-10004078"/>
    <x v="1"/>
    <x v="6"/>
    <s v="Newell 312"/>
    <x v="564"/>
    <n v="2"/>
    <n v="0.2"/>
    <n v="1.1679999999999997"/>
  </r>
  <r>
    <n v="594"/>
    <x v="276"/>
    <x v="2"/>
    <x v="232"/>
    <d v="2011-01-14T00:00:00"/>
    <s v="Standard Class"/>
    <s v="MS-17830"/>
    <s v="Melanie Seite"/>
    <x v="0"/>
    <s v="United States"/>
    <s v="Laredo"/>
    <x v="5"/>
    <n v="78041"/>
    <x v="2"/>
    <s v="TEC-AC-10001266"/>
    <x v="2"/>
    <x v="11"/>
    <s v="Memorex Micro Travel Drive 8 GB"/>
    <x v="565"/>
    <n v="3"/>
    <n v="0.2"/>
    <n v="9.7499999999999964"/>
  </r>
  <r>
    <n v="595"/>
    <x v="277"/>
    <x v="2"/>
    <x v="233"/>
    <d v="2011-08-15T00:00:00"/>
    <s v="Standard Class"/>
    <s v="LR-16915"/>
    <s v="Lena Radford"/>
    <x v="0"/>
    <s v="United States"/>
    <s v="San Diego"/>
    <x v="1"/>
    <n v="92024"/>
    <x v="1"/>
    <s v="OFF-AP-10004708"/>
    <x v="1"/>
    <x v="9"/>
    <s v="Fellowes Superior 10 Outlet Split Surge Protector"/>
    <x v="566"/>
    <n v="2"/>
    <n v="0"/>
    <n v="22.074799999999996"/>
  </r>
  <r>
    <n v="596"/>
    <x v="277"/>
    <x v="2"/>
    <x v="233"/>
    <d v="2011-08-15T00:00:00"/>
    <s v="Standard Class"/>
    <s v="LR-16915"/>
    <s v="Lena Radford"/>
    <x v="0"/>
    <s v="United States"/>
    <s v="San Diego"/>
    <x v="1"/>
    <n v="92024"/>
    <x v="1"/>
    <s v="TEC-CO-10004115"/>
    <x v="2"/>
    <x v="16"/>
    <s v="Sharp AL-1530CS Digital Copier"/>
    <x v="387"/>
    <n v="3"/>
    <n v="0.2"/>
    <n v="434.99130000000002"/>
  </r>
  <r>
    <n v="597"/>
    <x v="277"/>
    <x v="2"/>
    <x v="233"/>
    <d v="2011-08-15T00:00:00"/>
    <s v="Standard Class"/>
    <s v="LR-16915"/>
    <s v="Lena Radford"/>
    <x v="0"/>
    <s v="United States"/>
    <s v="San Diego"/>
    <x v="1"/>
    <n v="92024"/>
    <x v="1"/>
    <s v="TEC-PH-10002398"/>
    <x v="2"/>
    <x v="7"/>
    <s v="AT&amp;T 1070 Corded Phone"/>
    <x v="567"/>
    <n v="5"/>
    <n v="0.2"/>
    <n v="55.744999999999948"/>
  </r>
  <r>
    <n v="598"/>
    <x v="277"/>
    <x v="2"/>
    <x v="233"/>
    <d v="2011-08-15T00:00:00"/>
    <s v="Standard Class"/>
    <s v="LR-16915"/>
    <s v="Lena Radford"/>
    <x v="0"/>
    <s v="United States"/>
    <s v="San Diego"/>
    <x v="1"/>
    <n v="92024"/>
    <x v="1"/>
    <s v="FUR-FU-10001979"/>
    <x v="0"/>
    <x v="5"/>
    <s v="Dana Halogen Swing-Arm Architect Lamp"/>
    <x v="568"/>
    <n v="8"/>
    <n v="0"/>
    <n v="91.772800000000018"/>
  </r>
  <r>
    <n v="599"/>
    <x v="278"/>
    <x v="0"/>
    <x v="216"/>
    <d v="2013-07-17T00:00:00"/>
    <s v="First Class"/>
    <s v="TP-21130"/>
    <s v="Theone Pippenger"/>
    <x v="0"/>
    <s v="United States"/>
    <s v="Philadelphia"/>
    <x v="9"/>
    <n v="19134"/>
    <x v="3"/>
    <s v="OFF-SU-10004115"/>
    <x v="1"/>
    <x v="14"/>
    <s v="Acme Stainless Steel Office Snips"/>
    <x v="569"/>
    <n v="2"/>
    <n v="0.2"/>
    <n v="1.0178000000000007"/>
  </r>
  <r>
    <n v="600"/>
    <x v="279"/>
    <x v="0"/>
    <x v="87"/>
    <d v="2013-07-22T00:00:00"/>
    <s v="Standard Class"/>
    <s v="CK-12205"/>
    <s v="Chloris Kastensmidt"/>
    <x v="0"/>
    <s v="United States"/>
    <s v="Philadelphia"/>
    <x v="9"/>
    <n v="19120"/>
    <x v="3"/>
    <s v="TEC-PH-10001425"/>
    <x v="2"/>
    <x v="7"/>
    <s v="Mophie Juice Pack Helium for iPhone"/>
    <x v="570"/>
    <n v="3"/>
    <n v="0.4"/>
    <n v="-28.796400000000006"/>
  </r>
  <r>
    <n v="601"/>
    <x v="279"/>
    <x v="0"/>
    <x v="87"/>
    <d v="2013-07-22T00:00:00"/>
    <s v="Standard Class"/>
    <s v="CK-12205"/>
    <s v="Chloris Kastensmidt"/>
    <x v="0"/>
    <s v="United States"/>
    <s v="Philadelphia"/>
    <x v="9"/>
    <n v="19120"/>
    <x v="3"/>
    <s v="TEC-PH-10003963"/>
    <x v="2"/>
    <x v="7"/>
    <s v="GE 2-Jack Phone Line Splitter"/>
    <x v="571"/>
    <n v="4"/>
    <n v="0.4"/>
    <n v="-115.35440000000006"/>
  </r>
  <r>
    <n v="602"/>
    <x v="279"/>
    <x v="0"/>
    <x v="87"/>
    <d v="2013-07-22T00:00:00"/>
    <s v="Standard Class"/>
    <s v="CK-12205"/>
    <s v="Chloris Kastensmidt"/>
    <x v="0"/>
    <s v="United States"/>
    <s v="Philadelphia"/>
    <x v="9"/>
    <n v="19120"/>
    <x v="3"/>
    <s v="OFF-SU-10001574"/>
    <x v="1"/>
    <x v="14"/>
    <s v="Acme Value Line Scissors"/>
    <x v="572"/>
    <n v="2"/>
    <n v="0.2"/>
    <n v="0.72999999999999954"/>
  </r>
  <r>
    <n v="603"/>
    <x v="280"/>
    <x v="2"/>
    <x v="234"/>
    <d v="2011-03-19T00:00:00"/>
    <s v="Standard Class"/>
    <s v="AS-10240"/>
    <s v="Alan Shonely"/>
    <x v="0"/>
    <s v="United States"/>
    <s v="Tampa"/>
    <x v="2"/>
    <n v="33614"/>
    <x v="0"/>
    <s v="OFF-ST-10001490"/>
    <x v="1"/>
    <x v="4"/>
    <s v="Hot File 7-Pocket, Floor Stand"/>
    <x v="573"/>
    <n v="1"/>
    <n v="0.2"/>
    <n v="17.84699999999998"/>
  </r>
  <r>
    <n v="604"/>
    <x v="280"/>
    <x v="2"/>
    <x v="234"/>
    <d v="2011-03-19T00:00:00"/>
    <s v="Standard Class"/>
    <s v="AS-10240"/>
    <s v="Alan Shonely"/>
    <x v="0"/>
    <s v="United States"/>
    <s v="Tampa"/>
    <x v="2"/>
    <n v="33614"/>
    <x v="0"/>
    <s v="FUR-FU-10001756"/>
    <x v="0"/>
    <x v="5"/>
    <s v="Eldon Expressions Desk Accessory, Wood Photo Frame, Mahogany"/>
    <x v="502"/>
    <n v="3"/>
    <n v="0.2"/>
    <n v="5.1407999999999916"/>
  </r>
  <r>
    <n v="605"/>
    <x v="280"/>
    <x v="2"/>
    <x v="234"/>
    <d v="2011-03-19T00:00:00"/>
    <s v="Standard Class"/>
    <s v="AS-10240"/>
    <s v="Alan Shonely"/>
    <x v="0"/>
    <s v="United States"/>
    <s v="Tampa"/>
    <x v="2"/>
    <n v="33614"/>
    <x v="0"/>
    <s v="OFF-BI-10000773"/>
    <x v="1"/>
    <x v="8"/>
    <s v="Insertable Tab Post Binder Dividers"/>
    <x v="574"/>
    <n v="3"/>
    <n v="0.7"/>
    <n v="-5.5338000000000012"/>
  </r>
  <r>
    <n v="606"/>
    <x v="280"/>
    <x v="2"/>
    <x v="234"/>
    <d v="2011-03-19T00:00:00"/>
    <s v="Standard Class"/>
    <s v="AS-10240"/>
    <s v="Alan Shonely"/>
    <x v="0"/>
    <s v="United States"/>
    <s v="Tampa"/>
    <x v="2"/>
    <n v="33614"/>
    <x v="0"/>
    <s v="OFF-BI-10001543"/>
    <x v="1"/>
    <x v="8"/>
    <s v="GBC VeloBinder Manual Binding System"/>
    <x v="575"/>
    <n v="4"/>
    <n v="0.7"/>
    <n v="-31.671199999999999"/>
  </r>
  <r>
    <n v="607"/>
    <x v="280"/>
    <x v="2"/>
    <x v="234"/>
    <d v="2011-03-19T00:00:00"/>
    <s v="Standard Class"/>
    <s v="AS-10240"/>
    <s v="Alan Shonely"/>
    <x v="0"/>
    <s v="United States"/>
    <s v="Tampa"/>
    <x v="2"/>
    <n v="33614"/>
    <x v="0"/>
    <s v="OFF-PA-10002120"/>
    <x v="1"/>
    <x v="10"/>
    <s v="Xerox 1889"/>
    <x v="576"/>
    <n v="3"/>
    <n v="0.2"/>
    <n v="47.815200000000004"/>
  </r>
  <r>
    <n v="608"/>
    <x v="281"/>
    <x v="2"/>
    <x v="235"/>
    <d v="2011-05-27T00:00:00"/>
    <s v="Standard Class"/>
    <s v="AR-10510"/>
    <s v="Andrew Roberts"/>
    <x v="0"/>
    <s v="United States"/>
    <s v="Philadelphia"/>
    <x v="9"/>
    <n v="19134"/>
    <x v="3"/>
    <s v="OFF-BI-10000848"/>
    <x v="1"/>
    <x v="8"/>
    <s v="Angle-D Ring Binders"/>
    <x v="577"/>
    <n v="2"/>
    <n v="0.7"/>
    <n v="-2.6256000000000004"/>
  </r>
  <r>
    <n v="609"/>
    <x v="281"/>
    <x v="2"/>
    <x v="235"/>
    <d v="2011-05-27T00:00:00"/>
    <s v="Standard Class"/>
    <s v="AR-10510"/>
    <s v="Andrew Roberts"/>
    <x v="0"/>
    <s v="United States"/>
    <s v="Philadelphia"/>
    <x v="9"/>
    <n v="19134"/>
    <x v="3"/>
    <s v="OFF-AR-10001246"/>
    <x v="1"/>
    <x v="6"/>
    <s v="Newell 317"/>
    <x v="578"/>
    <n v="9"/>
    <n v="0.2"/>
    <n v="2.3813999999999984"/>
  </r>
  <r>
    <n v="610"/>
    <x v="281"/>
    <x v="2"/>
    <x v="235"/>
    <d v="2011-05-27T00:00:00"/>
    <s v="Standard Class"/>
    <s v="AR-10510"/>
    <s v="Andrew Roberts"/>
    <x v="0"/>
    <s v="United States"/>
    <s v="Philadelphia"/>
    <x v="9"/>
    <n v="19134"/>
    <x v="3"/>
    <s v="TEC-PH-10003092"/>
    <x v="2"/>
    <x v="7"/>
    <s v="Motorola L804"/>
    <x v="579"/>
    <n v="2"/>
    <n v="0.4"/>
    <n v="-10.117800000000003"/>
  </r>
  <r>
    <n v="611"/>
    <x v="282"/>
    <x v="0"/>
    <x v="236"/>
    <d v="2013-05-02T00:00:00"/>
    <s v="First Class"/>
    <s v="NB-18655"/>
    <s v="Nona Balk"/>
    <x v="1"/>
    <s v="United States"/>
    <s v="Dallas"/>
    <x v="5"/>
    <n v="75217"/>
    <x v="2"/>
    <s v="TEC-PH-10003012"/>
    <x v="2"/>
    <x v="7"/>
    <s v="Nortel Meridian M3904 Professional Digital phone"/>
    <x v="580"/>
    <n v="3"/>
    <n v="0.2"/>
    <n v="41.577299999999951"/>
  </r>
  <r>
    <n v="612"/>
    <x v="282"/>
    <x v="0"/>
    <x v="236"/>
    <d v="2013-05-02T00:00:00"/>
    <s v="First Class"/>
    <s v="NB-18655"/>
    <s v="Nona Balk"/>
    <x v="1"/>
    <s v="United States"/>
    <s v="Dallas"/>
    <x v="5"/>
    <n v="75217"/>
    <x v="2"/>
    <s v="OFF-LA-10004345"/>
    <x v="1"/>
    <x v="2"/>
    <s v="Avery 493"/>
    <x v="581"/>
    <n v="4"/>
    <n v="0.2"/>
    <n v="5.6955999999999989"/>
  </r>
  <r>
    <n v="613"/>
    <x v="283"/>
    <x v="0"/>
    <x v="108"/>
    <d v="2013-09-14T00:00:00"/>
    <s v="Second Class"/>
    <s v="GD-14590"/>
    <s v="Giulietta Dortch"/>
    <x v="1"/>
    <s v="United States"/>
    <s v="Philadelphia"/>
    <x v="9"/>
    <n v="19143"/>
    <x v="3"/>
    <s v="OFF-PA-10001204"/>
    <x v="1"/>
    <x v="10"/>
    <s v="Xerox 1972"/>
    <x v="582"/>
    <n v="2"/>
    <n v="0.2"/>
    <n v="2.6399999999999997"/>
  </r>
  <r>
    <n v="614"/>
    <x v="283"/>
    <x v="0"/>
    <x v="108"/>
    <d v="2013-09-14T00:00:00"/>
    <s v="Second Class"/>
    <s v="GD-14590"/>
    <s v="Giulietta Dortch"/>
    <x v="1"/>
    <s v="United States"/>
    <s v="Philadelphia"/>
    <x v="9"/>
    <n v="19143"/>
    <x v="3"/>
    <s v="TEC-PH-10004667"/>
    <x v="2"/>
    <x v="7"/>
    <s v="Cisco 8x8 Inc. 6753i IP Business Phone System"/>
    <x v="583"/>
    <n v="9"/>
    <n v="0.4"/>
    <n v="-157.93830000000008"/>
  </r>
  <r>
    <n v="615"/>
    <x v="284"/>
    <x v="3"/>
    <x v="237"/>
    <d v="2014-11-18T00:00:00"/>
    <s v="Second Class"/>
    <s v="CK-12595"/>
    <s v="Clytie Kelty"/>
    <x v="0"/>
    <s v="United States"/>
    <s v="Grove City"/>
    <x v="24"/>
    <n v="43123"/>
    <x v="3"/>
    <s v="TEC-PH-10000011"/>
    <x v="2"/>
    <x v="7"/>
    <s v="PureGear Roll-On Screen Protector"/>
    <x v="584"/>
    <n v="10"/>
    <n v="0.4"/>
    <n v="15.99199999999999"/>
  </r>
  <r>
    <n v="616"/>
    <x v="284"/>
    <x v="3"/>
    <x v="237"/>
    <d v="2014-11-18T00:00:00"/>
    <s v="Second Class"/>
    <s v="CK-12595"/>
    <s v="Clytie Kelty"/>
    <x v="0"/>
    <s v="United States"/>
    <s v="Grove City"/>
    <x v="24"/>
    <n v="43123"/>
    <x v="3"/>
    <s v="OFF-BI-10002949"/>
    <x v="1"/>
    <x v="8"/>
    <s v="Prestige Round Ring Binders"/>
    <x v="585"/>
    <n v="2"/>
    <n v="0.7"/>
    <n v="-2.7967999999999993"/>
  </r>
  <r>
    <n v="617"/>
    <x v="285"/>
    <x v="3"/>
    <x v="238"/>
    <d v="2014-08-24T00:00:00"/>
    <s v="Second Class"/>
    <s v="NG-18355"/>
    <s v="Nat Gilpin"/>
    <x v="1"/>
    <s v="United States"/>
    <s v="New York City"/>
    <x v="15"/>
    <n v="10011"/>
    <x v="3"/>
    <s v="FUR-FU-10003849"/>
    <x v="0"/>
    <x v="5"/>
    <s v="DAX Metal Frame, Desktop, Stepped-Edge"/>
    <x v="586"/>
    <n v="2"/>
    <n v="0"/>
    <n v="15.787199999999999"/>
  </r>
  <r>
    <n v="618"/>
    <x v="285"/>
    <x v="3"/>
    <x v="238"/>
    <d v="2014-08-24T00:00:00"/>
    <s v="Second Class"/>
    <s v="NG-18355"/>
    <s v="Nat Gilpin"/>
    <x v="1"/>
    <s v="United States"/>
    <s v="New York City"/>
    <x v="15"/>
    <n v="10011"/>
    <x v="3"/>
    <s v="FUR-FU-10000010"/>
    <x v="0"/>
    <x v="5"/>
    <s v="DAX Value U-Channel Document Frames, Easel Back"/>
    <x v="587"/>
    <n v="2"/>
    <n v="0"/>
    <n v="3.0813999999999995"/>
  </r>
  <r>
    <n v="619"/>
    <x v="285"/>
    <x v="3"/>
    <x v="238"/>
    <d v="2014-08-24T00:00:00"/>
    <s v="Second Class"/>
    <s v="NG-18355"/>
    <s v="Nat Gilpin"/>
    <x v="1"/>
    <s v="United States"/>
    <s v="New York City"/>
    <x v="15"/>
    <n v="10011"/>
    <x v="3"/>
    <s v="OFF-BI-10002824"/>
    <x v="1"/>
    <x v="8"/>
    <s v="Recycled Easel Ring Binders"/>
    <x v="588"/>
    <n v="9"/>
    <n v="0.2"/>
    <n v="33.569999999999986"/>
  </r>
  <r>
    <n v="620"/>
    <x v="285"/>
    <x v="3"/>
    <x v="238"/>
    <d v="2014-08-24T00:00:00"/>
    <s v="Second Class"/>
    <s v="NG-18355"/>
    <s v="Nat Gilpin"/>
    <x v="1"/>
    <s v="United States"/>
    <s v="New York City"/>
    <x v="15"/>
    <n v="10011"/>
    <x v="3"/>
    <s v="TEC-PH-10002538"/>
    <x v="2"/>
    <x v="7"/>
    <s v="Grandstream GXP1160 VoIP phone"/>
    <x v="589"/>
    <n v="1"/>
    <n v="0"/>
    <n v="10.993899999999996"/>
  </r>
  <r>
    <n v="621"/>
    <x v="285"/>
    <x v="3"/>
    <x v="238"/>
    <d v="2014-08-24T00:00:00"/>
    <s v="Second Class"/>
    <s v="NG-18355"/>
    <s v="Nat Gilpin"/>
    <x v="1"/>
    <s v="United States"/>
    <s v="New York City"/>
    <x v="15"/>
    <n v="10011"/>
    <x v="3"/>
    <s v="FUR-FU-10000521"/>
    <x v="0"/>
    <x v="5"/>
    <s v="Seth Thomas 14&quot; Putty-Colored Wall Clock"/>
    <x v="590"/>
    <n v="3"/>
    <n v="0"/>
    <n v="27.286199999999994"/>
  </r>
  <r>
    <n v="622"/>
    <x v="286"/>
    <x v="2"/>
    <x v="58"/>
    <d v="2011-12-31T00:00:00"/>
    <s v="Standard Class"/>
    <s v="CA-12265"/>
    <s v="Christina Anderson"/>
    <x v="0"/>
    <s v="United States"/>
    <s v="Chicago"/>
    <x v="10"/>
    <n v="60610"/>
    <x v="2"/>
    <s v="OFF-BI-10002103"/>
    <x v="1"/>
    <x v="8"/>
    <s v="Cardinal Slant-D Ring Binder, Heavy Gauge Vinyl"/>
    <x v="591"/>
    <n v="5"/>
    <n v="0.8"/>
    <n v="-14.773"/>
  </r>
  <r>
    <n v="623"/>
    <x v="287"/>
    <x v="1"/>
    <x v="239"/>
    <d v="2012-12-03T00:00:00"/>
    <s v="Standard Class"/>
    <s v="SF-20965"/>
    <s v="Sylvia Foulston"/>
    <x v="1"/>
    <s v="United States"/>
    <s v="Dearborn"/>
    <x v="12"/>
    <n v="48126"/>
    <x v="2"/>
    <s v="FUR-CH-10004853"/>
    <x v="0"/>
    <x v="1"/>
    <s v="Global Manager's Adjustable Task Chair, Storm"/>
    <x v="85"/>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x v="287"/>
    <x v="1"/>
    <x v="239"/>
    <d v="2012-12-03T00:00:00"/>
    <s v="Standard Class"/>
    <s v="SF-20965"/>
    <s v="Sylvia Foulston"/>
    <x v="1"/>
    <s v="United States"/>
    <s v="Dearborn"/>
    <x v="12"/>
    <n v="48126"/>
    <x v="2"/>
    <s v="OFF-ST-10001272"/>
    <x v="1"/>
    <x v="4"/>
    <s v="Mini 13-1/2 Capacity Data Binder Rack, Pearl"/>
    <x v="593"/>
    <n v="4"/>
    <n v="0"/>
    <n v="130.87"/>
  </r>
  <r>
    <n v="626"/>
    <x v="287"/>
    <x v="1"/>
    <x v="239"/>
    <d v="2012-12-03T00:00:00"/>
    <s v="Standard Class"/>
    <s v="SF-20965"/>
    <s v="Sylvia Foulston"/>
    <x v="1"/>
    <s v="United States"/>
    <s v="Dearborn"/>
    <x v="12"/>
    <n v="48126"/>
    <x v="2"/>
    <s v="OFF-AR-10004042"/>
    <x v="1"/>
    <x v="6"/>
    <s v="BOSTON Model 1800 Electric Pencil Sharpeners, Putty/Woodgrain"/>
    <x v="594"/>
    <n v="9"/>
    <n v="0"/>
    <n v="46.927799999999984"/>
  </r>
  <r>
    <n v="627"/>
    <x v="288"/>
    <x v="3"/>
    <x v="175"/>
    <d v="2014-09-20T00:00:00"/>
    <s v="Standard Class"/>
    <s v="MO-17800"/>
    <s v="Meg O'Connel"/>
    <x v="2"/>
    <s v="United States"/>
    <s v="New York City"/>
    <x v="15"/>
    <n v="10009"/>
    <x v="3"/>
    <s v="FUR-FU-10000221"/>
    <x v="0"/>
    <x v="5"/>
    <s v="Master Caster Door Stop, Brown"/>
    <x v="595"/>
    <n v="7"/>
    <n v="0"/>
    <n v="12.090399999999999"/>
  </r>
  <r>
    <n v="628"/>
    <x v="289"/>
    <x v="3"/>
    <x v="240"/>
    <d v="2014-05-24T00:00:00"/>
    <s v="Standard Class"/>
    <s v="AT-10735"/>
    <s v="Annie Thurman"/>
    <x v="0"/>
    <s v="United States"/>
    <s v="Seattle"/>
    <x v="4"/>
    <n v="98115"/>
    <x v="1"/>
    <s v="OFF-AP-10001563"/>
    <x v="1"/>
    <x v="9"/>
    <s v="Belkin Premiere Surge Master II 8-outlet surge protector"/>
    <x v="59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x v="598"/>
    <n v="3"/>
    <n v="0"/>
    <n v="6.0857999999999999"/>
  </r>
  <r>
    <n v="631"/>
    <x v="291"/>
    <x v="0"/>
    <x v="25"/>
    <d v="2013-12-14T00:00:00"/>
    <s v="Second Class"/>
    <s v="FM-14380"/>
    <s v="Fred McMath"/>
    <x v="0"/>
    <s v="United States"/>
    <s v="Aurora"/>
    <x v="22"/>
    <n v="80013"/>
    <x v="1"/>
    <s v="OFF-ST-10001963"/>
    <x v="1"/>
    <x v="4"/>
    <s v="Tennsco Regal Shelving Units"/>
    <x v="599"/>
    <n v="3"/>
    <n v="0.2"/>
    <n v="-51.719100000000012"/>
  </r>
  <r>
    <n v="632"/>
    <x v="291"/>
    <x v="0"/>
    <x v="25"/>
    <d v="2013-12-14T00:00:00"/>
    <s v="Second Class"/>
    <s v="FM-14380"/>
    <s v="Fred McMath"/>
    <x v="0"/>
    <s v="United States"/>
    <s v="Aurora"/>
    <x v="22"/>
    <n v="80013"/>
    <x v="1"/>
    <s v="TEC-AC-10001267"/>
    <x v="2"/>
    <x v="11"/>
    <s v="Imation 32GB Pocket Pro USB 3.0 Flash Drive - 32 GB - Black - 1 P ..."/>
    <x v="600"/>
    <n v="5"/>
    <n v="0.2"/>
    <n v="29.950000000000003"/>
  </r>
  <r>
    <n v="633"/>
    <x v="291"/>
    <x v="0"/>
    <x v="25"/>
    <d v="2013-12-14T00:00:00"/>
    <s v="Second Class"/>
    <s v="FM-14380"/>
    <s v="Fred McMath"/>
    <x v="0"/>
    <s v="United States"/>
    <s v="Aurora"/>
    <x v="22"/>
    <n v="80013"/>
    <x v="1"/>
    <s v="TEC-PH-10002103"/>
    <x v="2"/>
    <x v="7"/>
    <s v="Jabra SPEAK 410"/>
    <x v="601"/>
    <n v="4"/>
    <n v="0.2"/>
    <n v="30.076800000000006"/>
  </r>
  <r>
    <n v="634"/>
    <x v="292"/>
    <x v="3"/>
    <x v="241"/>
    <d v="2014-09-27T00:00:00"/>
    <s v="Second Class"/>
    <s v="BD-11605"/>
    <s v="Brian Dahlen"/>
    <x v="0"/>
    <s v="United States"/>
    <s v="Miami"/>
    <x v="2"/>
    <n v="33180"/>
    <x v="0"/>
    <s v="TEC-AC-10002857"/>
    <x v="2"/>
    <x v="11"/>
    <s v="Verbatim 25 GB 6x Blu-ray Single Layer Recordable Disc, 1/Pack"/>
    <x v="602"/>
    <n v="3"/>
    <n v="0.2"/>
    <n v="2.458499999999999"/>
  </r>
  <r>
    <n v="635"/>
    <x v="292"/>
    <x v="3"/>
    <x v="241"/>
    <d v="2014-09-27T00:00:00"/>
    <s v="Second Class"/>
    <s v="BD-11605"/>
    <s v="Brian Dahlen"/>
    <x v="0"/>
    <s v="United States"/>
    <s v="Miami"/>
    <x v="2"/>
    <n v="33180"/>
    <x v="0"/>
    <s v="OFF-LA-10003930"/>
    <x v="1"/>
    <x v="2"/>
    <s v="Dot Matrix Printer Tape Reel Labels, White, 5000/Box"/>
    <x v="603"/>
    <n v="3"/>
    <n v="0.2"/>
    <n v="85.529700000000005"/>
  </r>
  <r>
    <n v="636"/>
    <x v="293"/>
    <x v="1"/>
    <x v="242"/>
    <d v="2012-10-09T00:00:00"/>
    <s v="Second Class"/>
    <s v="DJ-13420"/>
    <s v="Denny Joy"/>
    <x v="1"/>
    <s v="United States"/>
    <s v="Warner Robins"/>
    <x v="32"/>
    <n v="31088"/>
    <x v="0"/>
    <s v="FUR-CH-10001482"/>
    <x v="0"/>
    <x v="1"/>
    <s v="Office Star - Mesh Screen back chair with Vinyl seat"/>
    <x v="604"/>
    <n v="3"/>
    <n v="0"/>
    <n v="43.223399999999984"/>
  </r>
  <r>
    <n v="637"/>
    <x v="294"/>
    <x v="0"/>
    <x v="243"/>
    <d v="2013-08-22T00:00:00"/>
    <s v="Standard Class"/>
    <s v="ME-17725"/>
    <s v="Max Engle"/>
    <x v="0"/>
    <s v="United States"/>
    <s v="Aurora"/>
    <x v="22"/>
    <n v="80013"/>
    <x v="1"/>
    <s v="OFF-BI-10001989"/>
    <x v="1"/>
    <x v="8"/>
    <s v="Premium Transparent Presentation Covers by GBC"/>
    <x v="605"/>
    <n v="3"/>
    <n v="0.7"/>
    <n v="-13.846800000000002"/>
  </r>
  <r>
    <n v="638"/>
    <x v="294"/>
    <x v="0"/>
    <x v="243"/>
    <d v="2013-08-22T00:00:00"/>
    <s v="Standard Class"/>
    <s v="ME-17725"/>
    <s v="Max Engle"/>
    <x v="0"/>
    <s v="United States"/>
    <s v="Aurora"/>
    <x v="22"/>
    <n v="80013"/>
    <x v="1"/>
    <s v="OFF-AP-10003287"/>
    <x v="1"/>
    <x v="9"/>
    <s v="Tripp Lite TLP810NET Broadband Surge for Modem/Fax"/>
    <x v="606"/>
    <n v="3"/>
    <n v="0.2"/>
    <n v="12.232799999999997"/>
  </r>
  <r>
    <n v="639"/>
    <x v="295"/>
    <x v="0"/>
    <x v="244"/>
    <d v="2013-05-26T00:00:00"/>
    <s v="Standard Class"/>
    <s v="RB-19465"/>
    <s v="Rick Bensley"/>
    <x v="2"/>
    <s v="United States"/>
    <s v="Vallejo"/>
    <x v="1"/>
    <n v="94591"/>
    <x v="1"/>
    <s v="FUR-FU-10000576"/>
    <x v="0"/>
    <x v="5"/>
    <s v="Luxo Professional Fluorescent Magnifier Lamp with Clamp-Mount Base"/>
    <x v="607"/>
    <n v="5"/>
    <n v="0"/>
    <n v="272.79200000000003"/>
  </r>
  <r>
    <n v="640"/>
    <x v="295"/>
    <x v="0"/>
    <x v="244"/>
    <d v="2013-05-26T00:00:00"/>
    <s v="Standard Class"/>
    <s v="RB-19465"/>
    <s v="Rick Bensley"/>
    <x v="2"/>
    <s v="United States"/>
    <s v="Vallejo"/>
    <x v="1"/>
    <n v="94591"/>
    <x v="1"/>
    <s v="OFF-BI-10004728"/>
    <x v="1"/>
    <x v="8"/>
    <s v="Wilson Jones Turn Tabs Binder Tool for Ring Binders"/>
    <x v="608"/>
    <n v="4"/>
    <n v="0.2"/>
    <n v="5.0128000000000004"/>
  </r>
  <r>
    <n v="641"/>
    <x v="296"/>
    <x v="0"/>
    <x v="122"/>
    <d v="2013-12-23T00:00:00"/>
    <s v="Standard Class"/>
    <s v="JD-16150"/>
    <s v="Justin Deggeller"/>
    <x v="1"/>
    <s v="United States"/>
    <s v="Minneapolis"/>
    <x v="11"/>
    <n v="55407"/>
    <x v="2"/>
    <s v="FUR-FU-10000732"/>
    <x v="0"/>
    <x v="5"/>
    <s v="Eldon 200 Class Desk Accessories"/>
    <x v="609"/>
    <n v="3"/>
    <n v="0"/>
    <n v="6.0287999999999995"/>
  </r>
  <r>
    <n v="642"/>
    <x v="297"/>
    <x v="3"/>
    <x v="245"/>
    <d v="2014-08-04T00:00:00"/>
    <s v="Second Class"/>
    <s v="JL-15835"/>
    <s v="John Lee"/>
    <x v="0"/>
    <s v="United States"/>
    <s v="Mission Viejo"/>
    <x v="1"/>
    <n v="92691"/>
    <x v="1"/>
    <s v="OFF-ST-10000585"/>
    <x v="1"/>
    <x v="4"/>
    <s v="Economy Rollaway Files"/>
    <x v="610"/>
    <n v="2"/>
    <n v="0"/>
    <n v="85.903999999999996"/>
  </r>
  <r>
    <n v="643"/>
    <x v="297"/>
    <x v="3"/>
    <x v="245"/>
    <d v="2014-08-04T00:00:00"/>
    <s v="Second Class"/>
    <s v="JL-15835"/>
    <s v="John Lee"/>
    <x v="0"/>
    <s v="United States"/>
    <s v="Mission Viejo"/>
    <x v="1"/>
    <n v="92691"/>
    <x v="1"/>
    <s v="OFF-LA-10002787"/>
    <x v="1"/>
    <x v="2"/>
    <s v="Avery 480"/>
    <x v="611"/>
    <n v="7"/>
    <n v="0"/>
    <n v="12.599999999999998"/>
  </r>
  <r>
    <n v="644"/>
    <x v="298"/>
    <x v="3"/>
    <x v="193"/>
    <d v="2014-06-16T00:00:00"/>
    <s v="Standard Class"/>
    <s v="SC-20305"/>
    <s v="Sean Christensen"/>
    <x v="0"/>
    <s v="United States"/>
    <s v="Rochester Hills"/>
    <x v="12"/>
    <n v="48307"/>
    <x v="2"/>
    <s v="TEC-AC-10003832"/>
    <x v="2"/>
    <x v="11"/>
    <s v="Imation 16GB Mini TravelDrive USB 2.0 Flash Drive"/>
    <x v="612"/>
    <n v="4"/>
    <n v="0"/>
    <n v="54.333200000000005"/>
  </r>
  <r>
    <n v="645"/>
    <x v="299"/>
    <x v="3"/>
    <x v="246"/>
    <d v="2014-07-26T00:00:00"/>
    <s v="Standard Class"/>
    <s v="TW-21025"/>
    <s v="Tamara Willingham"/>
    <x v="2"/>
    <s v="United States"/>
    <s v="Plainfield"/>
    <x v="30"/>
    <n v="7060"/>
    <x v="3"/>
    <s v="OFF-PA-10001934"/>
    <x v="1"/>
    <x v="10"/>
    <s v="Xerox 1993"/>
    <x v="90"/>
    <n v="1"/>
    <n v="0"/>
    <n v="3.1752000000000002"/>
  </r>
  <r>
    <n v="646"/>
    <x v="300"/>
    <x v="3"/>
    <x v="247"/>
    <d v="2015-01-06T00:00:00"/>
    <s v="Standard Class"/>
    <s v="CC-12430"/>
    <s v="Chuck Clark"/>
    <x v="2"/>
    <s v="United States"/>
    <s v="Columbus"/>
    <x v="14"/>
    <n v="47201"/>
    <x v="2"/>
    <s v="OFF-AP-10002457"/>
    <x v="1"/>
    <x v="9"/>
    <s v="Eureka The Boss Plus 12-Amp Hard Box Upright Vacuum, Red"/>
    <x v="613"/>
    <n v="2"/>
    <n v="0"/>
    <n v="56.510999999999996"/>
  </r>
  <r>
    <n v="647"/>
    <x v="301"/>
    <x v="0"/>
    <x v="178"/>
    <d v="2013-04-09T00:00:00"/>
    <s v="Standard Class"/>
    <s v="BB-10990"/>
    <s v="Barry Blumstein"/>
    <x v="1"/>
    <s v="United States"/>
    <s v="Sierra Vista"/>
    <x v="16"/>
    <n v="85635"/>
    <x v="1"/>
    <s v="OFF-FA-10003112"/>
    <x v="1"/>
    <x v="13"/>
    <s v="Staples"/>
    <x v="614"/>
    <n v="5"/>
    <n v="0.2"/>
    <n v="9.8624999999999972"/>
  </r>
  <r>
    <n v="648"/>
    <x v="301"/>
    <x v="0"/>
    <x v="178"/>
    <d v="2013-04-09T00:00:00"/>
    <s v="Standard Class"/>
    <s v="BB-10990"/>
    <s v="Barry Blumstein"/>
    <x v="1"/>
    <s v="United States"/>
    <s v="Sierra Vista"/>
    <x v="16"/>
    <n v="85635"/>
    <x v="1"/>
    <s v="OFF-AP-10002350"/>
    <x v="1"/>
    <x v="9"/>
    <s v="Belkin F9H710-06 7 Outlet SurgeMaster Surge Protector"/>
    <x v="615"/>
    <n v="2"/>
    <n v="0.2"/>
    <n v="3.0143999999999993"/>
  </r>
  <r>
    <n v="649"/>
    <x v="302"/>
    <x v="0"/>
    <x v="25"/>
    <d v="2013-12-17T00:00:00"/>
    <s v="Second Class"/>
    <s v="AR-10825"/>
    <s v="Anthony Rawles"/>
    <x v="1"/>
    <s v="United States"/>
    <s v="Vancouver"/>
    <x v="4"/>
    <n v="98661"/>
    <x v="1"/>
    <s v="FUR-FU-10001935"/>
    <x v="0"/>
    <x v="5"/>
    <s v="3M Hangers With Command Adhesive"/>
    <x v="616"/>
    <n v="4"/>
    <n v="0"/>
    <n v="6.0680000000000014"/>
  </r>
  <r>
    <n v="650"/>
    <x v="302"/>
    <x v="0"/>
    <x v="25"/>
    <d v="2013-12-17T00:00:00"/>
    <s v="Second Class"/>
    <s v="AR-10825"/>
    <s v="Anthony Rawles"/>
    <x v="1"/>
    <s v="United States"/>
    <s v="Vancouver"/>
    <x v="4"/>
    <n v="98661"/>
    <x v="1"/>
    <s v="TEC-PH-10003273"/>
    <x v="2"/>
    <x v="7"/>
    <s v="AT&amp;T TR1909W"/>
    <x v="214"/>
    <n v="3"/>
    <n v="0.2"/>
    <n v="22.678200000000018"/>
  </r>
  <r>
    <n v="651"/>
    <x v="302"/>
    <x v="0"/>
    <x v="25"/>
    <d v="2013-12-17T00:00:00"/>
    <s v="Second Class"/>
    <s v="AR-10825"/>
    <s v="Anthony Rawles"/>
    <x v="1"/>
    <s v="United States"/>
    <s v="Vancouver"/>
    <x v="4"/>
    <n v="98661"/>
    <x v="1"/>
    <s v="TEC-AC-10001142"/>
    <x v="2"/>
    <x v="11"/>
    <s v="First Data FD10 PIN Pad"/>
    <x v="617"/>
    <n v="4"/>
    <n v="0"/>
    <n v="31.599999999999966"/>
  </r>
  <r>
    <n v="652"/>
    <x v="303"/>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x v="304"/>
    <x v="3"/>
    <x v="249"/>
    <d v="2014-06-24T00:00:00"/>
    <s v="Standard Class"/>
    <s v="AR-10405"/>
    <s v="Allen Rosenblatt"/>
    <x v="1"/>
    <s v="United States"/>
    <s v="New York City"/>
    <x v="15"/>
    <n v="10035"/>
    <x v="3"/>
    <s v="OFF-PA-10003892"/>
    <x v="1"/>
    <x v="10"/>
    <s v="Xerox 1943"/>
    <x v="619"/>
    <n v="2"/>
    <n v="0"/>
    <n v="45.975399999999993"/>
  </r>
  <r>
    <n v="654"/>
    <x v="304"/>
    <x v="3"/>
    <x v="249"/>
    <d v="2014-06-24T00:00:00"/>
    <s v="Standard Class"/>
    <s v="AR-10405"/>
    <s v="Allen Rosenblatt"/>
    <x v="1"/>
    <s v="United States"/>
    <s v="New York City"/>
    <x v="15"/>
    <n v="10035"/>
    <x v="3"/>
    <s v="TEC-AC-10001101"/>
    <x v="2"/>
    <x v="11"/>
    <s v="Sony 16GB Class 10 Micro SDHC R40 Memory Card"/>
    <x v="620"/>
    <n v="8"/>
    <n v="0"/>
    <n v="10.311999999999998"/>
  </r>
  <r>
    <n v="655"/>
    <x v="305"/>
    <x v="0"/>
    <x v="250"/>
    <d v="2013-08-29T00:00:00"/>
    <s v="Standard Class"/>
    <s v="CR-12730"/>
    <s v="Craig Reiter"/>
    <x v="0"/>
    <s v="United States"/>
    <s v="Columbus"/>
    <x v="24"/>
    <n v="43229"/>
    <x v="3"/>
    <s v="OFF-AP-10002439"/>
    <x v="1"/>
    <x v="9"/>
    <s v="Tripp Lite Isotel 8 Ultra 8 Outlet Metal Surge"/>
    <x v="621"/>
    <n v="2"/>
    <n v="0.2"/>
    <n v="8.5163999999999938"/>
  </r>
  <r>
    <n v="656"/>
    <x v="305"/>
    <x v="0"/>
    <x v="250"/>
    <d v="2013-08-29T00:00:00"/>
    <s v="Standard Class"/>
    <s v="CR-12730"/>
    <s v="Craig Reiter"/>
    <x v="0"/>
    <s v="United States"/>
    <s v="Columbus"/>
    <x v="24"/>
    <n v="43229"/>
    <x v="3"/>
    <s v="OFF-BI-10002827"/>
    <x v="1"/>
    <x v="8"/>
    <s v="Avery Durable Poly Binders"/>
    <x v="622"/>
    <n v="2"/>
    <n v="0.7"/>
    <n v="-2.6543999999999999"/>
  </r>
  <r>
    <n v="657"/>
    <x v="305"/>
    <x v="0"/>
    <x v="250"/>
    <d v="2013-08-29T00:00:00"/>
    <s v="Standard Class"/>
    <s v="CR-12730"/>
    <s v="Craig Reiter"/>
    <x v="0"/>
    <s v="United States"/>
    <s v="Columbus"/>
    <x v="24"/>
    <n v="43229"/>
    <x v="3"/>
    <s v="OFF-EN-10002230"/>
    <x v="1"/>
    <x v="12"/>
    <s v="Airmail Envelopes"/>
    <x v="623"/>
    <n v="2"/>
    <n v="0.2"/>
    <n v="45.322199999999995"/>
  </r>
  <r>
    <n v="658"/>
    <x v="306"/>
    <x v="0"/>
    <x v="251"/>
    <d v="2013-09-20T00:00:00"/>
    <s v="Same Day"/>
    <s v="EH-14125"/>
    <s v="Eugene Hildebrand"/>
    <x v="2"/>
    <s v="United States"/>
    <s v="Aurora"/>
    <x v="10"/>
    <n v="60505"/>
    <x v="2"/>
    <s v="FUR-CH-10001215"/>
    <x v="0"/>
    <x v="1"/>
    <s v="Global Troy Executive Leather Low-Back Tilter"/>
    <x v="624"/>
    <n v="2"/>
    <n v="0.3"/>
    <n v="-50.098000000000013"/>
  </r>
  <r>
    <n v="659"/>
    <x v="306"/>
    <x v="0"/>
    <x v="251"/>
    <d v="2013-09-20T00:00:00"/>
    <s v="Same Day"/>
    <s v="EH-14125"/>
    <s v="Eugene Hildebrand"/>
    <x v="2"/>
    <s v="United States"/>
    <s v="Aurora"/>
    <x v="10"/>
    <n v="60505"/>
    <x v="2"/>
    <s v="OFF-BI-10004654"/>
    <x v="1"/>
    <x v="8"/>
    <s v="Avery Binding System Hidden Tab Executive Style Index Sets"/>
    <x v="625"/>
    <n v="2"/>
    <n v="0.8"/>
    <n v="-3.4619999999999997"/>
  </r>
  <r>
    <n v="660"/>
    <x v="307"/>
    <x v="1"/>
    <x v="252"/>
    <d v="2012-08-28T00:00:00"/>
    <s v="Standard Class"/>
    <s v="CB-12025"/>
    <s v="Cassandra Brandow"/>
    <x v="0"/>
    <s v="United States"/>
    <s v="Arlington"/>
    <x v="5"/>
    <n v="76017"/>
    <x v="2"/>
    <s v="OFF-ST-10001490"/>
    <x v="1"/>
    <x v="4"/>
    <s v="Hot File 7-Pocket, Floor Stand"/>
    <x v="626"/>
    <n v="7"/>
    <n v="0.2"/>
    <n v="124.92899999999986"/>
  </r>
  <r>
    <n v="661"/>
    <x v="307"/>
    <x v="1"/>
    <x v="252"/>
    <d v="2012-08-28T00:00:00"/>
    <s v="Standard Class"/>
    <s v="CB-12025"/>
    <s v="Cassandra Brandow"/>
    <x v="0"/>
    <s v="United States"/>
    <s v="Arlington"/>
    <x v="5"/>
    <n v="76017"/>
    <x v="2"/>
    <s v="OFF-ST-10001511"/>
    <x v="1"/>
    <x v="4"/>
    <s v="Space Solutions Commercial Steel Shelving"/>
    <x v="627"/>
    <n v="14"/>
    <n v="0.2"/>
    <n v="-135.7650000000001"/>
  </r>
  <r>
    <n v="662"/>
    <x v="307"/>
    <x v="1"/>
    <x v="252"/>
    <d v="2012-08-28T00:00:00"/>
    <s v="Standard Class"/>
    <s v="CB-12025"/>
    <s v="Cassandra Brandow"/>
    <x v="0"/>
    <s v="United States"/>
    <s v="Arlington"/>
    <x v="5"/>
    <n v="76017"/>
    <x v="2"/>
    <s v="FUR-TA-10001768"/>
    <x v="0"/>
    <x v="3"/>
    <s v="Hon Racetrack Conference Tables"/>
    <x v="628"/>
    <n v="5"/>
    <n v="0.3"/>
    <n v="-118.12950000000006"/>
  </r>
  <r>
    <n v="663"/>
    <x v="307"/>
    <x v="1"/>
    <x v="252"/>
    <d v="2012-08-28T00:00:00"/>
    <s v="Standard Class"/>
    <s v="CB-12025"/>
    <s v="Cassandra Brandow"/>
    <x v="0"/>
    <s v="United States"/>
    <s v="Arlington"/>
    <x v="5"/>
    <n v="76017"/>
    <x v="2"/>
    <s v="OFF-BI-10003981"/>
    <x v="1"/>
    <x v="8"/>
    <s v="Avery Durable Plastic 1&quot; Binders"/>
    <x v="629"/>
    <n v="3"/>
    <n v="0.8"/>
    <n v="-4.2222000000000008"/>
  </r>
  <r>
    <n v="664"/>
    <x v="308"/>
    <x v="0"/>
    <x v="253"/>
    <d v="2013-03-31T00:00:00"/>
    <s v="Standard Class"/>
    <s v="SP-20545"/>
    <s v="Sibella Parks"/>
    <x v="1"/>
    <s v="United States"/>
    <s v="New York City"/>
    <x v="15"/>
    <n v="10011"/>
    <x v="3"/>
    <s v="OFF-ST-10001522"/>
    <x v="1"/>
    <x v="4"/>
    <s v="Gould Plastics 18-Pocket Panel Bin, 34w x 5-1/4d x 20-1/2h"/>
    <x v="630"/>
    <n v="5"/>
    <n v="0"/>
    <n v="18.397999999999968"/>
  </r>
  <r>
    <n v="665"/>
    <x v="309"/>
    <x v="0"/>
    <x v="254"/>
    <d v="2013-11-05T00:00:00"/>
    <s v="Same Day"/>
    <s v="RC-19825"/>
    <s v="Roy Collins"/>
    <x v="0"/>
    <s v="United States"/>
    <s v="Louisville"/>
    <x v="0"/>
    <n v="40214"/>
    <x v="0"/>
    <s v="OFF-FA-10000621"/>
    <x v="1"/>
    <x v="13"/>
    <s v="OIC Colored Binder Clips, Assorted Sizes"/>
    <x v="631"/>
    <n v="3"/>
    <n v="0"/>
    <n v="5.2625999999999999"/>
  </r>
  <r>
    <n v="666"/>
    <x v="310"/>
    <x v="3"/>
    <x v="110"/>
    <d v="2014-06-11T00:00:00"/>
    <s v="Second Class"/>
    <s v="TH-21235"/>
    <s v="Tiffany House"/>
    <x v="1"/>
    <s v="United States"/>
    <s v="Dallas"/>
    <x v="5"/>
    <n v="75081"/>
    <x v="2"/>
    <s v="OFF-SU-10004231"/>
    <x v="1"/>
    <x v="14"/>
    <s v="Acme Tagit Stainless Steel Antibacterial Scissors"/>
    <x v="632"/>
    <n v="3"/>
    <n v="0.2"/>
    <n v="2.0789999999999997"/>
  </r>
  <r>
    <n v="667"/>
    <x v="310"/>
    <x v="3"/>
    <x v="110"/>
    <d v="2014-06-11T00:00:00"/>
    <s v="Second Class"/>
    <s v="TH-21235"/>
    <s v="Tiffany House"/>
    <x v="1"/>
    <s v="United States"/>
    <s v="Dallas"/>
    <x v="5"/>
    <n v="75081"/>
    <x v="2"/>
    <s v="OFF-PA-10000474"/>
    <x v="1"/>
    <x v="10"/>
    <s v="Staples"/>
    <x v="633"/>
    <n v="3"/>
    <n v="0.2"/>
    <n v="28.706399999999991"/>
  </r>
  <r>
    <n v="668"/>
    <x v="310"/>
    <x v="3"/>
    <x v="110"/>
    <d v="2014-06-11T00:00:00"/>
    <s v="Second Class"/>
    <s v="TH-21235"/>
    <s v="Tiffany House"/>
    <x v="1"/>
    <s v="United States"/>
    <s v="Dallas"/>
    <x v="5"/>
    <n v="75081"/>
    <x v="2"/>
    <s v="TEC-PH-10004042"/>
    <x v="2"/>
    <x v="7"/>
    <s v="ClearOne Communications CHAT 70 OC Speaker Phone"/>
    <x v="634"/>
    <n v="3"/>
    <n v="0.2"/>
    <n v="28.618200000000002"/>
  </r>
  <r>
    <n v="669"/>
    <x v="311"/>
    <x v="2"/>
    <x v="163"/>
    <d v="2011-12-26T00:00:00"/>
    <s v="First Class"/>
    <s v="RP-19390"/>
    <s v="Resi Pölking"/>
    <x v="0"/>
    <s v="United States"/>
    <s v="Cleveland"/>
    <x v="24"/>
    <n v="44105"/>
    <x v="3"/>
    <s v="FUR-FU-10003096"/>
    <x v="0"/>
    <x v="5"/>
    <s v="Master Giant Foot Doorstop, Safety Yellow"/>
    <x v="635"/>
    <n v="5"/>
    <n v="0.2"/>
    <n v="8.7285000000000004"/>
  </r>
  <r>
    <n v="670"/>
    <x v="312"/>
    <x v="3"/>
    <x v="255"/>
    <d v="2014-06-14T00:00:00"/>
    <s v="Standard Class"/>
    <s v="MO-17800"/>
    <s v="Meg O'Connel"/>
    <x v="2"/>
    <s v="United States"/>
    <s v="Chicago"/>
    <x v="10"/>
    <n v="60653"/>
    <x v="2"/>
    <s v="FUR-FU-10002759"/>
    <x v="0"/>
    <x v="5"/>
    <s v="12-1/2 Diameter Round Wall Clock"/>
    <x v="112"/>
    <n v="3"/>
    <n v="0.6"/>
    <n v="-14.385599999999997"/>
  </r>
  <r>
    <n v="671"/>
    <x v="312"/>
    <x v="3"/>
    <x v="255"/>
    <d v="2014-06-14T00:00:00"/>
    <s v="Standard Class"/>
    <s v="MO-17800"/>
    <s v="Meg O'Connel"/>
    <x v="2"/>
    <s v="United States"/>
    <s v="Chicago"/>
    <x v="10"/>
    <n v="60653"/>
    <x v="2"/>
    <s v="FUR-TA-10000688"/>
    <x v="0"/>
    <x v="3"/>
    <s v="Chromcraft Bull-Nose Wood Round Conference Table Top, Wood Base"/>
    <x v="636"/>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x v="313"/>
    <x v="3"/>
    <x v="140"/>
    <d v="2014-06-23T00:00:00"/>
    <s v="Standard Class"/>
    <s v="TD-20995"/>
    <s v="Tamara Dahlen"/>
    <x v="0"/>
    <s v="United States"/>
    <s v="Quincy"/>
    <x v="10"/>
    <n v="62301"/>
    <x v="2"/>
    <s v="OFF-AR-10001954"/>
    <x v="1"/>
    <x v="6"/>
    <s v="Newell 331"/>
    <x v="638"/>
    <n v="5"/>
    <n v="0.2"/>
    <n v="1.7115"/>
  </r>
  <r>
    <n v="674"/>
    <x v="314"/>
    <x v="3"/>
    <x v="256"/>
    <d v="2014-12-09T00:00:00"/>
    <s v="First Class"/>
    <s v="RB-19570"/>
    <s v="Rob Beeghly"/>
    <x v="0"/>
    <s v="United States"/>
    <s v="Columbus"/>
    <x v="14"/>
    <n v="47201"/>
    <x v="2"/>
    <s v="OFF-AP-10004532"/>
    <x v="1"/>
    <x v="9"/>
    <s v="Kensington 6 Outlet Guardian Standard Surge Protector"/>
    <x v="639"/>
    <n v="3"/>
    <n v="0"/>
    <n v="16.588799999999999"/>
  </r>
  <r>
    <n v="675"/>
    <x v="314"/>
    <x v="3"/>
    <x v="256"/>
    <d v="2014-12-09T00:00:00"/>
    <s v="First Class"/>
    <s v="RB-19570"/>
    <s v="Rob Beeghly"/>
    <x v="0"/>
    <s v="United States"/>
    <s v="Columbus"/>
    <x v="14"/>
    <n v="47201"/>
    <x v="2"/>
    <s v="OFF-PA-10002137"/>
    <x v="1"/>
    <x v="10"/>
    <s v="Southworth 100% Résumé Paper, 24lb."/>
    <x v="640"/>
    <n v="5"/>
    <n v="0"/>
    <n v="17.504999999999995"/>
  </r>
  <r>
    <n v="676"/>
    <x v="314"/>
    <x v="3"/>
    <x v="256"/>
    <d v="2014-12-09T00:00:00"/>
    <s v="First Class"/>
    <s v="RB-19570"/>
    <s v="Rob Beeghly"/>
    <x v="0"/>
    <s v="United States"/>
    <s v="Columbus"/>
    <x v="14"/>
    <n v="47201"/>
    <x v="2"/>
    <s v="TEC-AC-10003832"/>
    <x v="2"/>
    <x v="11"/>
    <s v="Imation 16GB Mini TravelDrive USB 2.0 Flash Drive"/>
    <x v="641"/>
    <n v="3"/>
    <n v="0"/>
    <n v="40.749900000000004"/>
  </r>
  <r>
    <n v="677"/>
    <x v="315"/>
    <x v="3"/>
    <x v="257"/>
    <d v="2014-03-24T00:00:00"/>
    <s v="Standard Class"/>
    <s v="CD-11980"/>
    <s v="Carol Darley"/>
    <x v="0"/>
    <s v="United States"/>
    <s v="Tyler"/>
    <x v="5"/>
    <n v="75701"/>
    <x v="2"/>
    <s v="OFF-AP-10000804"/>
    <x v="1"/>
    <x v="9"/>
    <s v="Hoover Portapower Portable Vacuum"/>
    <x v="642"/>
    <n v="3"/>
    <n v="0.8"/>
    <n v="-7.3920000000000021"/>
  </r>
  <r>
    <n v="678"/>
    <x v="315"/>
    <x v="3"/>
    <x v="257"/>
    <d v="2014-03-24T00:00:00"/>
    <s v="Standard Class"/>
    <s v="CD-11980"/>
    <s v="Carol Darley"/>
    <x v="0"/>
    <s v="United States"/>
    <s v="Tyler"/>
    <x v="5"/>
    <n v="75701"/>
    <x v="2"/>
    <s v="TEC-AC-10003614"/>
    <x v="2"/>
    <x v="11"/>
    <s v="Verbatim 25 GB 6x Blu-ray Single Layer Recordable Disc, 10/Pack"/>
    <x v="643"/>
    <n v="3"/>
    <n v="0.2"/>
    <n v="4.5200999999999958"/>
  </r>
  <r>
    <n v="679"/>
    <x v="315"/>
    <x v="3"/>
    <x v="257"/>
    <d v="2014-03-24T00:00:00"/>
    <s v="Standard Class"/>
    <s v="CD-11980"/>
    <s v="Carol Darley"/>
    <x v="0"/>
    <s v="United States"/>
    <s v="Tyler"/>
    <x v="5"/>
    <n v="75701"/>
    <x v="2"/>
    <s v="FUR-FU-10003553"/>
    <x v="0"/>
    <x v="5"/>
    <s v="Howard Miller 13-1/2&quot; Diameter Rosebrook Wall Clock"/>
    <x v="644"/>
    <n v="3"/>
    <n v="0.6"/>
    <n v="-41.261999999999972"/>
  </r>
  <r>
    <n v="680"/>
    <x v="315"/>
    <x v="3"/>
    <x v="257"/>
    <d v="2014-03-24T00:00:00"/>
    <s v="Standard Class"/>
    <s v="CD-11980"/>
    <s v="Carol Darley"/>
    <x v="0"/>
    <s v="United States"/>
    <s v="Tyler"/>
    <x v="5"/>
    <n v="75701"/>
    <x v="2"/>
    <s v="OFF-BI-10004632"/>
    <x v="1"/>
    <x v="8"/>
    <s v="Ibico Hi-Tech Manual Binding System"/>
    <x v="645"/>
    <n v="3"/>
    <n v="0.8"/>
    <n v="-320.23950000000013"/>
  </r>
  <r>
    <n v="681"/>
    <x v="316"/>
    <x v="0"/>
    <x v="258"/>
    <d v="2013-11-25T00:00:00"/>
    <s v="Standard Class"/>
    <s v="DJ-13630"/>
    <s v="Doug Jacobs"/>
    <x v="0"/>
    <s v="United States"/>
    <s v="New York City"/>
    <x v="15"/>
    <n v="10024"/>
    <x v="3"/>
    <s v="OFF-BI-10003305"/>
    <x v="1"/>
    <x v="8"/>
    <s v="Avery Hanging File Binders"/>
    <x v="646"/>
    <n v="3"/>
    <n v="0.2"/>
    <n v="4.6643999999999988"/>
  </r>
  <r>
    <n v="682"/>
    <x v="316"/>
    <x v="0"/>
    <x v="258"/>
    <d v="2013-11-25T00:00:00"/>
    <s v="Standard Class"/>
    <s v="DJ-13630"/>
    <s v="Doug Jacobs"/>
    <x v="0"/>
    <s v="United States"/>
    <s v="New York City"/>
    <x v="15"/>
    <n v="10024"/>
    <x v="3"/>
    <s v="OFF-ST-10002583"/>
    <x v="1"/>
    <x v="4"/>
    <s v="Fellowes Neat Ideas Storage Cubes"/>
    <x v="647"/>
    <n v="2"/>
    <n v="0"/>
    <n v="2.598399999999998"/>
  </r>
  <r>
    <n v="683"/>
    <x v="316"/>
    <x v="0"/>
    <x v="258"/>
    <d v="2013-11-25T00:00:00"/>
    <s v="Standard Class"/>
    <s v="DJ-13630"/>
    <s v="Doug Jacobs"/>
    <x v="0"/>
    <s v="United States"/>
    <s v="New York City"/>
    <x v="15"/>
    <n v="10024"/>
    <x v="3"/>
    <s v="OFF-ST-10004507"/>
    <x v="1"/>
    <x v="4"/>
    <s v="Advantus Rolling Storage Box"/>
    <x v="648"/>
    <n v="4"/>
    <n v="0"/>
    <n v="18.521999999999998"/>
  </r>
  <r>
    <n v="684"/>
    <x v="317"/>
    <x v="3"/>
    <x v="259"/>
    <d v="2014-11-05T00:00:00"/>
    <s v="Same Day"/>
    <s v="GT-14635"/>
    <s v="Grant Thornton"/>
    <x v="1"/>
    <s v="United States"/>
    <s v="Burlington"/>
    <x v="3"/>
    <n v="27217"/>
    <x v="0"/>
    <s v="TEC-MA-10004125"/>
    <x v="2"/>
    <x v="15"/>
    <s v="Cubify CubeX 3D Printer Triple Head Print"/>
    <x v="649"/>
    <n v="4"/>
    <n v="0.5"/>
    <n v="-3839.9903999999988"/>
  </r>
  <r>
    <n v="685"/>
    <x v="317"/>
    <x v="3"/>
    <x v="259"/>
    <d v="2014-11-05T00:00:00"/>
    <s v="Same Day"/>
    <s v="GT-14635"/>
    <s v="Grant Thornton"/>
    <x v="1"/>
    <s v="United States"/>
    <s v="Burlington"/>
    <x v="3"/>
    <n v="27217"/>
    <x v="0"/>
    <s v="OFF-AP-10002457"/>
    <x v="1"/>
    <x v="9"/>
    <s v="Eureka The Boss Plus 12-Amp Hard Box Upright Vacuum, Red"/>
    <x v="650"/>
    <n v="2"/>
    <n v="0.2"/>
    <n v="14.650999999999989"/>
  </r>
  <r>
    <n v="686"/>
    <x v="318"/>
    <x v="2"/>
    <x v="260"/>
    <d v="2011-07-08T00:00:00"/>
    <s v="First Class"/>
    <s v="MC-17845"/>
    <s v="Michael Chen"/>
    <x v="0"/>
    <s v="United States"/>
    <s v="Jackson"/>
    <x v="35"/>
    <n v="39212"/>
    <x v="0"/>
    <s v="TEC-AC-10003911"/>
    <x v="2"/>
    <x v="11"/>
    <s v="NETGEAR AC1750 Dual Band Gigabit Smart WiFi Router"/>
    <x v="651"/>
    <n v="3"/>
    <n v="0"/>
    <n v="163.18979999999999"/>
  </r>
  <r>
    <n v="687"/>
    <x v="318"/>
    <x v="2"/>
    <x v="260"/>
    <d v="2011-07-08T00:00:00"/>
    <s v="First Class"/>
    <s v="MC-17845"/>
    <s v="Michael Chen"/>
    <x v="0"/>
    <s v="United States"/>
    <s v="Jackson"/>
    <x v="35"/>
    <n v="39212"/>
    <x v="0"/>
    <s v="OFF-LA-10001934"/>
    <x v="1"/>
    <x v="2"/>
    <s v="Avery 516"/>
    <x v="2"/>
    <n v="2"/>
    <n v="0"/>
    <n v="6.8713999999999995"/>
  </r>
  <r>
    <n v="688"/>
    <x v="318"/>
    <x v="2"/>
    <x v="260"/>
    <d v="2011-07-08T00:00:00"/>
    <s v="First Class"/>
    <s v="MC-17845"/>
    <s v="Michael Chen"/>
    <x v="0"/>
    <s v="United States"/>
    <s v="Jackson"/>
    <x v="35"/>
    <n v="39212"/>
    <x v="0"/>
    <s v="OFF-PA-10000304"/>
    <x v="1"/>
    <x v="10"/>
    <s v="Xerox 1995"/>
    <x v="541"/>
    <n v="3"/>
    <n v="0"/>
    <n v="9.3312000000000008"/>
  </r>
  <r>
    <n v="689"/>
    <x v="319"/>
    <x v="3"/>
    <x v="53"/>
    <d v="2014-12-30T00:00:00"/>
    <s v="Standard Class"/>
    <s v="RA-19285"/>
    <s v="Ralph Arnett"/>
    <x v="0"/>
    <s v="United States"/>
    <s v="New York City"/>
    <x v="15"/>
    <n v="10035"/>
    <x v="3"/>
    <s v="FUR-BO-10004015"/>
    <x v="0"/>
    <x v="0"/>
    <s v="Bush Andora Bookcase, Maple/Graphite Gray Finish"/>
    <x v="652"/>
    <n v="2"/>
    <n v="0.2"/>
    <n v="4.7995999999999768"/>
  </r>
  <r>
    <n v="690"/>
    <x v="320"/>
    <x v="2"/>
    <x v="261"/>
    <d v="2011-06-23T00:00:00"/>
    <s v="Second Class"/>
    <s v="NP-18325"/>
    <s v="Naresj Patel"/>
    <x v="0"/>
    <s v="United States"/>
    <s v="Waynesboro"/>
    <x v="17"/>
    <n v="22980"/>
    <x v="0"/>
    <s v="FUR-FU-10004071"/>
    <x v="0"/>
    <x v="5"/>
    <s v="Luxo Professional Magnifying Clamp-On Fluorescent Lamps"/>
    <x v="653"/>
    <n v="1"/>
    <n v="0"/>
    <n v="14.561400000000006"/>
  </r>
  <r>
    <n v="691"/>
    <x v="320"/>
    <x v="2"/>
    <x v="261"/>
    <d v="2011-06-23T00:00:00"/>
    <s v="Second Class"/>
    <s v="NP-18325"/>
    <s v="Naresj Patel"/>
    <x v="0"/>
    <s v="United States"/>
    <s v="Waynesboro"/>
    <x v="17"/>
    <n v="22980"/>
    <x v="0"/>
    <s v="TEC-PH-10002033"/>
    <x v="2"/>
    <x v="7"/>
    <s v="Konftel 250 Conference phone - Charcoal black"/>
    <x v="654"/>
    <n v="1"/>
    <n v="0"/>
    <n v="74.053200000000004"/>
  </r>
  <r>
    <n v="692"/>
    <x v="320"/>
    <x v="2"/>
    <x v="261"/>
    <d v="2011-06-23T00:00:00"/>
    <s v="Second Class"/>
    <s v="NP-18325"/>
    <s v="Naresj Patel"/>
    <x v="0"/>
    <s v="United States"/>
    <s v="Waynesboro"/>
    <x v="17"/>
    <n v="22980"/>
    <x v="0"/>
    <s v="OFF-ST-10002444"/>
    <x v="1"/>
    <x v="4"/>
    <s v="Recycled Eldon Regeneration Jumbo File"/>
    <x v="655"/>
    <n v="3"/>
    <n v="0"/>
    <n v="10.315199999999999"/>
  </r>
  <r>
    <n v="693"/>
    <x v="321"/>
    <x v="1"/>
    <x v="262"/>
    <d v="2012-04-02T00:00:00"/>
    <s v="Standard Class"/>
    <s v="AB-10165"/>
    <s v="Alan Barnes"/>
    <x v="0"/>
    <s v="United States"/>
    <s v="Los Angeles"/>
    <x v="1"/>
    <n v="90036"/>
    <x v="1"/>
    <s v="TEC-AC-10002253"/>
    <x v="2"/>
    <x v="11"/>
    <s v="Imation Bio 8GB USB Flash Drive Imation Corp"/>
    <x v="656"/>
    <n v="1"/>
    <n v="0"/>
    <n v="24.936000000000007"/>
  </r>
  <r>
    <n v="694"/>
    <x v="321"/>
    <x v="1"/>
    <x v="262"/>
    <d v="2012-04-02T00:00:00"/>
    <s v="Standard Class"/>
    <s v="AB-10165"/>
    <s v="Alan Barnes"/>
    <x v="0"/>
    <s v="United States"/>
    <s v="Los Angeles"/>
    <x v="1"/>
    <n v="90036"/>
    <x v="1"/>
    <s v="OFF-PA-10000743"/>
    <x v="1"/>
    <x v="10"/>
    <s v="Xerox 1977"/>
    <x v="657"/>
    <n v="5"/>
    <n v="0"/>
    <n v="16.032"/>
  </r>
  <r>
    <n v="695"/>
    <x v="322"/>
    <x v="1"/>
    <x v="263"/>
    <d v="2012-05-17T00:00:00"/>
    <s v="First Class"/>
    <s v="JO-15550"/>
    <s v="Jesus Ocampo"/>
    <x v="2"/>
    <s v="United States"/>
    <s v="Chester"/>
    <x v="9"/>
    <n v="19013"/>
    <x v="3"/>
    <s v="OFF-AR-10003373"/>
    <x v="1"/>
    <x v="6"/>
    <s v="Boston School Pro Electric Pencil Sharpener, 1670"/>
    <x v="658"/>
    <n v="8"/>
    <n v="0.2"/>
    <n v="17.34879999999999"/>
  </r>
  <r>
    <n v="696"/>
    <x v="322"/>
    <x v="1"/>
    <x v="263"/>
    <d v="2012-05-17T00:00:00"/>
    <s v="First Class"/>
    <s v="JO-15550"/>
    <s v="Jesus Ocampo"/>
    <x v="2"/>
    <s v="United States"/>
    <s v="Chester"/>
    <x v="9"/>
    <n v="19013"/>
    <x v="3"/>
    <s v="OFF-LA-10002312"/>
    <x v="1"/>
    <x v="2"/>
    <s v="Avery 490"/>
    <x v="659"/>
    <n v="4"/>
    <n v="0.2"/>
    <n v="17.759999999999998"/>
  </r>
  <r>
    <n v="697"/>
    <x v="322"/>
    <x v="1"/>
    <x v="263"/>
    <d v="2012-05-17T00:00:00"/>
    <s v="First Class"/>
    <s v="JO-15550"/>
    <s v="Jesus Ocampo"/>
    <x v="2"/>
    <s v="United States"/>
    <s v="Chester"/>
    <x v="9"/>
    <n v="19013"/>
    <x v="3"/>
    <s v="OFF-EN-10000927"/>
    <x v="1"/>
    <x v="12"/>
    <s v="Jet-Pak Recycled Peel 'N' Seal Padded Mailers"/>
    <x v="83"/>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x v="322"/>
    <x v="1"/>
    <x v="263"/>
    <d v="2012-05-17T00:00:00"/>
    <s v="First Class"/>
    <s v="JO-15550"/>
    <s v="Jesus Ocampo"/>
    <x v="2"/>
    <s v="United States"/>
    <s v="Chester"/>
    <x v="9"/>
    <n v="19013"/>
    <x v="3"/>
    <s v="OFF-AR-10001118"/>
    <x v="1"/>
    <x v="6"/>
    <s v="Binney &amp; Smith Crayola Metallic Crayons, 16-Color Pack"/>
    <x v="661"/>
    <n v="1"/>
    <n v="0.2"/>
    <n v="0.8088000000000003"/>
  </r>
  <r>
    <n v="700"/>
    <x v="322"/>
    <x v="1"/>
    <x v="263"/>
    <d v="2012-05-17T00:00:00"/>
    <s v="First Class"/>
    <s v="JO-15550"/>
    <s v="Jesus Ocampo"/>
    <x v="2"/>
    <s v="United States"/>
    <s v="Chester"/>
    <x v="9"/>
    <n v="19013"/>
    <x v="3"/>
    <s v="OFF-BI-10001575"/>
    <x v="1"/>
    <x v="8"/>
    <s v="GBC Linen Binding Covers"/>
    <x v="662"/>
    <n v="2"/>
    <n v="0.7"/>
    <n v="-13.6312"/>
  </r>
  <r>
    <n v="701"/>
    <x v="322"/>
    <x v="1"/>
    <x v="263"/>
    <d v="2012-05-17T00:00:00"/>
    <s v="First Class"/>
    <s v="JO-15550"/>
    <s v="Jesus Ocampo"/>
    <x v="2"/>
    <s v="United States"/>
    <s v="Chester"/>
    <x v="9"/>
    <n v="19013"/>
    <x v="3"/>
    <s v="OFF-BI-10001982"/>
    <x v="1"/>
    <x v="8"/>
    <s v="Wilson Jones Custom Binder Spines &amp; Labels"/>
    <x v="322"/>
    <n v="3"/>
    <n v="0.7"/>
    <n v="-3.4271999999999991"/>
  </r>
  <r>
    <n v="702"/>
    <x v="323"/>
    <x v="3"/>
    <x v="264"/>
    <d v="2014-09-09T00:00:00"/>
    <s v="Standard Class"/>
    <s v="Dl-13600"/>
    <s v="Dorris liebe"/>
    <x v="1"/>
    <s v="United States"/>
    <s v="Cleveland"/>
    <x v="24"/>
    <n v="44105"/>
    <x v="3"/>
    <s v="FUR-FU-10002960"/>
    <x v="0"/>
    <x v="5"/>
    <s v="Eldon 200 Class Desk Accessories, Burgundy"/>
    <x v="663"/>
    <n v="3"/>
    <n v="0.2"/>
    <n v="4.1448"/>
  </r>
  <r>
    <n v="703"/>
    <x v="324"/>
    <x v="0"/>
    <x v="254"/>
    <d v="2013-11-09T00:00:00"/>
    <s v="Second Class"/>
    <s v="AS-10285"/>
    <s v="Alejandro Savely"/>
    <x v="1"/>
    <s v="United States"/>
    <s v="Seattle"/>
    <x v="4"/>
    <n v="98103"/>
    <x v="1"/>
    <s v="FUR-FU-10003394"/>
    <x v="0"/>
    <x v="5"/>
    <s v="Tenex &quot;The Solids&quot; Textured Chair Mats"/>
    <x v="664"/>
    <n v="3"/>
    <n v="0"/>
    <n v="35.679599999999979"/>
  </r>
  <r>
    <n v="704"/>
    <x v="325"/>
    <x v="1"/>
    <x v="265"/>
    <d v="2012-04-14T00:00:00"/>
    <s v="Standard Class"/>
    <s v="JK-15370"/>
    <s v="Jay Kimmel"/>
    <x v="0"/>
    <s v="United States"/>
    <s v="Long Beach"/>
    <x v="1"/>
    <n v="90805"/>
    <x v="1"/>
    <s v="FUR-TA-10002774"/>
    <x v="0"/>
    <x v="3"/>
    <s v="Laminate Occasional Tables"/>
    <x v="665"/>
    <n v="3"/>
    <n v="0.2"/>
    <n v="-13.871700000000047"/>
  </r>
  <r>
    <n v="705"/>
    <x v="326"/>
    <x v="2"/>
    <x v="171"/>
    <d v="2011-09-17T00:00:00"/>
    <s v="Standard Class"/>
    <s v="BN-11470"/>
    <s v="Brad Norvell"/>
    <x v="1"/>
    <s v="United States"/>
    <s v="Cary"/>
    <x v="3"/>
    <n v="27511"/>
    <x v="0"/>
    <s v="OFF-PA-10001800"/>
    <x v="1"/>
    <x v="10"/>
    <s v="Xerox 220"/>
    <x v="563"/>
    <n v="2"/>
    <n v="0.2"/>
    <n v="3.6288"/>
  </r>
  <r>
    <n v="706"/>
    <x v="326"/>
    <x v="2"/>
    <x v="171"/>
    <d v="2011-09-17T00:00:00"/>
    <s v="Standard Class"/>
    <s v="BN-11470"/>
    <s v="Brad Norvell"/>
    <x v="1"/>
    <s v="United States"/>
    <s v="Cary"/>
    <x v="3"/>
    <n v="27511"/>
    <x v="0"/>
    <s v="OFF-AP-10001469"/>
    <x v="1"/>
    <x v="9"/>
    <s v="Fellowes 8 Outlet Superior Workstation Surge Protector"/>
    <x v="666"/>
    <n v="5"/>
    <n v="0.2"/>
    <n v="18.769499999999987"/>
  </r>
  <r>
    <n v="707"/>
    <x v="326"/>
    <x v="2"/>
    <x v="171"/>
    <d v="2011-09-17T00:00:00"/>
    <s v="Standard Class"/>
    <s v="BN-11470"/>
    <s v="Brad Norvell"/>
    <x v="1"/>
    <s v="United States"/>
    <s v="Cary"/>
    <x v="3"/>
    <n v="27511"/>
    <x v="0"/>
    <s v="TEC-AC-10002399"/>
    <x v="2"/>
    <x v="11"/>
    <s v="SanDisk Cruzer 32 GB USB Flash Drive"/>
    <x v="667"/>
    <n v="1"/>
    <n v="0.2"/>
    <n v="2.2823999999999991"/>
  </r>
  <r>
    <n v="708"/>
    <x v="327"/>
    <x v="2"/>
    <x v="266"/>
    <d v="2011-12-04T00:00:00"/>
    <s v="First Class"/>
    <s v="DP-13165"/>
    <s v="David Philippe"/>
    <x v="0"/>
    <s v="United States"/>
    <s v="New York City"/>
    <x v="15"/>
    <n v="10035"/>
    <x v="3"/>
    <s v="TEC-AC-10003628"/>
    <x v="2"/>
    <x v="11"/>
    <s v="Logitech 910-002974 M325 Wireless Mouse for Web Scrolling"/>
    <x v="668"/>
    <n v="4"/>
    <n v="0"/>
    <n v="52.78240000000001"/>
  </r>
  <r>
    <n v="709"/>
    <x v="327"/>
    <x v="2"/>
    <x v="266"/>
    <d v="2011-12-04T00:00:00"/>
    <s v="First Class"/>
    <s v="DP-13165"/>
    <s v="David Philippe"/>
    <x v="0"/>
    <s v="United States"/>
    <s v="New York City"/>
    <x v="15"/>
    <n v="10035"/>
    <x v="3"/>
    <s v="FUR-BO-10003272"/>
    <x v="0"/>
    <x v="0"/>
    <s v="O'Sullivan Living Dimensions 5-Shelf Bookcases"/>
    <x v="669"/>
    <n v="5"/>
    <n v="0.2"/>
    <n v="-110.49000000000007"/>
  </r>
  <r>
    <n v="710"/>
    <x v="327"/>
    <x v="2"/>
    <x v="266"/>
    <d v="2011-12-04T00:00:00"/>
    <s v="First Class"/>
    <s v="DP-13165"/>
    <s v="David Philippe"/>
    <x v="0"/>
    <s v="United States"/>
    <s v="New York City"/>
    <x v="15"/>
    <n v="10035"/>
    <x v="3"/>
    <s v="OFF-BI-10000050"/>
    <x v="1"/>
    <x v="8"/>
    <s v="Angle-D Binders with Locking Rings, Label Holders"/>
    <x v="670"/>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x v="329"/>
    <x v="3"/>
    <x v="213"/>
    <d v="2014-09-08T00:00:00"/>
    <s v="Standard Class"/>
    <s v="AP-10915"/>
    <s v="Arthur Prichep"/>
    <x v="0"/>
    <s v="United States"/>
    <s v="Palm Coast"/>
    <x v="2"/>
    <n v="32137"/>
    <x v="0"/>
    <s v="OFF-EN-10001219"/>
    <x v="1"/>
    <x v="12"/>
    <s v="#10- 4 1/8&quot; x 9 1/2&quot; Security-Tint Envelopes"/>
    <x v="671"/>
    <n v="4"/>
    <n v="0.2"/>
    <n v="8.8623999999999992"/>
  </r>
  <r>
    <n v="713"/>
    <x v="330"/>
    <x v="3"/>
    <x v="240"/>
    <d v="2014-05-25T00:00:00"/>
    <s v="Standard Class"/>
    <s v="RS-19765"/>
    <s v="Roland Schwarz"/>
    <x v="1"/>
    <s v="United States"/>
    <s v="Mount Vernon"/>
    <x v="15"/>
    <n v="10550"/>
    <x v="3"/>
    <s v="OFF-AP-10001154"/>
    <x v="1"/>
    <x v="9"/>
    <s v="Bionaire Personal Warm Mist Humidifier/Vaporizer"/>
    <x v="672"/>
    <n v="6"/>
    <n v="0"/>
    <n v="109.72260000000001"/>
  </r>
  <r>
    <n v="714"/>
    <x v="330"/>
    <x v="3"/>
    <x v="240"/>
    <d v="2014-05-25T00:00:00"/>
    <s v="Standard Class"/>
    <s v="RS-19765"/>
    <s v="Roland Schwarz"/>
    <x v="1"/>
    <s v="United States"/>
    <s v="Mount Vernon"/>
    <x v="15"/>
    <n v="10550"/>
    <x v="3"/>
    <s v="TEC-PH-10003012"/>
    <x v="2"/>
    <x v="7"/>
    <s v="Nortel Meridian M3904 Professional Digital phone"/>
    <x v="673"/>
    <n v="2"/>
    <n v="0"/>
    <n v="89.314199999999971"/>
  </r>
  <r>
    <n v="715"/>
    <x v="330"/>
    <x v="3"/>
    <x v="240"/>
    <d v="2014-05-25T00:00:00"/>
    <s v="Standard Class"/>
    <s v="RS-19765"/>
    <s v="Roland Schwarz"/>
    <x v="1"/>
    <s v="United States"/>
    <s v="Mount Vernon"/>
    <x v="15"/>
    <n v="10550"/>
    <x v="3"/>
    <s v="TEC-AC-10001606"/>
    <x v="2"/>
    <x v="11"/>
    <s v="Logitech Wireless Performance Mouse MX for PC and Mac"/>
    <x v="674"/>
    <n v="3"/>
    <n v="0"/>
    <n v="113.98860000000001"/>
  </r>
  <r>
    <n v="716"/>
    <x v="331"/>
    <x v="2"/>
    <x v="268"/>
    <d v="2011-07-06T00:00:00"/>
    <s v="Second Class"/>
    <s v="Dl-13600"/>
    <s v="Dorris liebe"/>
    <x v="1"/>
    <s v="United States"/>
    <s v="Seattle"/>
    <x v="4"/>
    <n v="98105"/>
    <x v="1"/>
    <s v="OFF-BI-10003355"/>
    <x v="1"/>
    <x v="8"/>
    <s v="Cardinal Holdit Business Card Pockets"/>
    <x v="548"/>
    <n v="5"/>
    <n v="0.2"/>
    <n v="6.9719999999999995"/>
  </r>
  <r>
    <n v="717"/>
    <x v="332"/>
    <x v="2"/>
    <x v="269"/>
    <d v="2011-01-15T00:00:00"/>
    <s v="First Class"/>
    <s v="SV-20365"/>
    <s v="Seth Vernon"/>
    <x v="0"/>
    <s v="United States"/>
    <s v="Dover"/>
    <x v="13"/>
    <n v="19901"/>
    <x v="3"/>
    <s v="FUR-FU-10000010"/>
    <x v="0"/>
    <x v="5"/>
    <s v="DAX Value U-Channel Document Frames, Easel Back"/>
    <x v="587"/>
    <n v="2"/>
    <n v="0"/>
    <n v="3.0813999999999995"/>
  </r>
  <r>
    <n v="718"/>
    <x v="333"/>
    <x v="3"/>
    <x v="241"/>
    <d v="2014-09-30T00:00:00"/>
    <s v="Standard Class"/>
    <s v="KC-16540"/>
    <s v="Kelly Collister"/>
    <x v="0"/>
    <s v="United States"/>
    <s v="Newark"/>
    <x v="24"/>
    <n v="43055"/>
    <x v="3"/>
    <s v="FUR-FU-10002253"/>
    <x v="0"/>
    <x v="5"/>
    <s v="Howard Miller 13&quot; Diameter Pewter Finish Round Wall Clock"/>
    <x v="675"/>
    <n v="3"/>
    <n v="0.2"/>
    <n v="24.475800000000007"/>
  </r>
  <r>
    <n v="719"/>
    <x v="334"/>
    <x v="2"/>
    <x v="270"/>
    <d v="2011-06-07T00:00:00"/>
    <s v="Standard Class"/>
    <s v="CK-12325"/>
    <s v="Christine Kargatis"/>
    <x v="2"/>
    <s v="United States"/>
    <s v="Orem"/>
    <x v="7"/>
    <n v="84057"/>
    <x v="1"/>
    <s v="OFF-BI-10001658"/>
    <x v="1"/>
    <x v="8"/>
    <s v="GBC Standard Therm-A-Bind Covers"/>
    <x v="676"/>
    <n v="3"/>
    <n v="0.2"/>
    <n v="19.4376"/>
  </r>
  <r>
    <n v="720"/>
    <x v="334"/>
    <x v="2"/>
    <x v="270"/>
    <d v="2011-06-07T00:00:00"/>
    <s v="Standard Class"/>
    <s v="CK-12325"/>
    <s v="Christine Kargatis"/>
    <x v="2"/>
    <s v="United States"/>
    <s v="Orem"/>
    <x v="7"/>
    <n v="84057"/>
    <x v="1"/>
    <s v="FUR-FU-10000246"/>
    <x v="0"/>
    <x v="5"/>
    <s v="Aluminum Document Frame"/>
    <x v="677"/>
    <n v="6"/>
    <n v="0"/>
    <n v="21.995999999999992"/>
  </r>
  <r>
    <n v="721"/>
    <x v="335"/>
    <x v="0"/>
    <x v="271"/>
    <d v="2013-02-18T00:00:00"/>
    <s v="Standard Class"/>
    <s v="RD-19810"/>
    <s v="Ross DeVincentis"/>
    <x v="2"/>
    <s v="United States"/>
    <s v="Los Angeles"/>
    <x v="1"/>
    <n v="90045"/>
    <x v="1"/>
    <s v="OFF-PA-10004092"/>
    <x v="1"/>
    <x v="10"/>
    <s v="Tops Green Bar Computer Printout Paper"/>
    <x v="678"/>
    <n v="3"/>
    <n v="0"/>
    <n v="73.41"/>
  </r>
  <r>
    <n v="722"/>
    <x v="336"/>
    <x v="0"/>
    <x v="272"/>
    <d v="2013-12-20T00:00:00"/>
    <s v="Standard Class"/>
    <s v="MP-17965"/>
    <s v="Michael Paige"/>
    <x v="1"/>
    <s v="United States"/>
    <s v="Detroit"/>
    <x v="12"/>
    <n v="48205"/>
    <x v="2"/>
    <s v="FUR-TA-10000198"/>
    <x v="0"/>
    <x v="3"/>
    <s v="Chromcraft Bull-Nose Wood Oval Conference Tables &amp; Bases"/>
    <x v="679"/>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x v="337"/>
    <x v="2"/>
    <x v="273"/>
    <d v="2011-10-13T00:00:00"/>
    <s v="Standard Class"/>
    <s v="MR-17545"/>
    <s v="Mathew Reese"/>
    <x v="2"/>
    <s v="United States"/>
    <s v="Philadelphia"/>
    <x v="9"/>
    <n v="19140"/>
    <x v="3"/>
    <s v="FUR-FU-10000222"/>
    <x v="0"/>
    <x v="5"/>
    <s v="Seth Thomas 16&quot; Steel Case Clock"/>
    <x v="681"/>
    <n v="5"/>
    <n v="0.2"/>
    <n v="21.112000000000002"/>
  </r>
  <r>
    <n v="725"/>
    <x v="338"/>
    <x v="0"/>
    <x v="274"/>
    <d v="2013-07-13T00:00:00"/>
    <s v="Standard Class"/>
    <s v="SC-20695"/>
    <s v="Steve Chapman"/>
    <x v="1"/>
    <s v="United States"/>
    <s v="Hialeah"/>
    <x v="2"/>
    <n v="33012"/>
    <x v="0"/>
    <s v="OFF-SU-10004664"/>
    <x v="1"/>
    <x v="14"/>
    <s v="Acme Softgrip Scissors"/>
    <x v="682"/>
    <n v="7"/>
    <n v="0.2"/>
    <n v="5.1281999999999996"/>
  </r>
  <r>
    <n v="726"/>
    <x v="339"/>
    <x v="3"/>
    <x v="118"/>
    <d v="2014-09-21T00:00:00"/>
    <s v="Standard Class"/>
    <s v="JF-15355"/>
    <s v="Jay Fein"/>
    <x v="0"/>
    <s v="United States"/>
    <s v="Austin"/>
    <x v="5"/>
    <n v="78745"/>
    <x v="2"/>
    <s v="OFF-EN-10001141"/>
    <x v="1"/>
    <x v="12"/>
    <s v="Manila Recycled Extra-Heavyweight Clasp Envelopes, 6&quot; x 9&quot;"/>
    <x v="683"/>
    <n v="2"/>
    <n v="0.2"/>
    <n v="6.3684000000000003"/>
  </r>
  <r>
    <n v="727"/>
    <x v="339"/>
    <x v="3"/>
    <x v="118"/>
    <d v="2014-09-21T00:00:00"/>
    <s v="Standard Class"/>
    <s v="JF-15355"/>
    <s v="Jay Fein"/>
    <x v="0"/>
    <s v="United States"/>
    <s v="Austin"/>
    <x v="5"/>
    <n v="78745"/>
    <x v="2"/>
    <s v="TEC-PH-10002170"/>
    <x v="2"/>
    <x v="7"/>
    <s v="ClearSounds CSC500 Amplified Spirit Phone Corded phone"/>
    <x v="684"/>
    <n v="1"/>
    <n v="0.2"/>
    <n v="5.5992000000000015"/>
  </r>
  <r>
    <n v="728"/>
    <x v="340"/>
    <x v="0"/>
    <x v="275"/>
    <d v="2013-12-07T00:00:00"/>
    <s v="First Class"/>
    <s v="EG-13900"/>
    <s v="Emily Grady"/>
    <x v="0"/>
    <s v="United States"/>
    <s v="Oceanside"/>
    <x v="15"/>
    <n v="11572"/>
    <x v="3"/>
    <s v="OFF-PA-10001954"/>
    <x v="1"/>
    <x v="10"/>
    <s v="Xerox 1964"/>
    <x v="685"/>
    <n v="8"/>
    <n v="0"/>
    <n v="84.051199999999994"/>
  </r>
  <r>
    <n v="729"/>
    <x v="340"/>
    <x v="0"/>
    <x v="275"/>
    <d v="2013-12-07T00:00:00"/>
    <s v="First Class"/>
    <s v="EG-13900"/>
    <s v="Emily Grady"/>
    <x v="0"/>
    <s v="United States"/>
    <s v="Oceanside"/>
    <x v="15"/>
    <n v="11572"/>
    <x v="3"/>
    <s v="FUR-TA-10002228"/>
    <x v="0"/>
    <x v="3"/>
    <s v="Bevis Traditional Conference Table Top, Plinth Base"/>
    <x v="686"/>
    <n v="2"/>
    <n v="0.4"/>
    <n v="-153.34560000000005"/>
  </r>
  <r>
    <n v="730"/>
    <x v="340"/>
    <x v="0"/>
    <x v="275"/>
    <d v="2013-12-07T00:00:00"/>
    <s v="First Class"/>
    <s v="EG-13900"/>
    <s v="Emily Grady"/>
    <x v="0"/>
    <s v="United States"/>
    <s v="Oceanside"/>
    <x v="15"/>
    <n v="11572"/>
    <x v="3"/>
    <s v="OFF-ST-10004634"/>
    <x v="1"/>
    <x v="4"/>
    <s v="Personal Folder Holder, Ebony"/>
    <x v="687"/>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x v="340"/>
    <x v="0"/>
    <x v="275"/>
    <d v="2013-12-07T00:00:00"/>
    <s v="First Class"/>
    <s v="EG-13900"/>
    <s v="Emily Grady"/>
    <x v="0"/>
    <s v="United States"/>
    <s v="Oceanside"/>
    <x v="15"/>
    <n v="11572"/>
    <x v="3"/>
    <s v="OFF-LA-10001317"/>
    <x v="1"/>
    <x v="2"/>
    <s v="Avery 520"/>
    <x v="689"/>
    <n v="2"/>
    <n v="0"/>
    <n v="3.024"/>
  </r>
  <r>
    <n v="733"/>
    <x v="341"/>
    <x v="3"/>
    <x v="276"/>
    <d v="2014-01-26T00:00:00"/>
    <s v="Standard Class"/>
    <s v="DS-13030"/>
    <s v="Darrin Sayre"/>
    <x v="2"/>
    <s v="United States"/>
    <s v="Seattle"/>
    <x v="4"/>
    <n v="98115"/>
    <x v="1"/>
    <s v="OFF-ST-10000736"/>
    <x v="1"/>
    <x v="4"/>
    <s v="Carina Double Wide Media Storage Towers in Natural &amp; Black"/>
    <x v="423"/>
    <n v="3"/>
    <n v="0"/>
    <n v="9.7175999999999902"/>
  </r>
  <r>
    <n v="734"/>
    <x v="341"/>
    <x v="3"/>
    <x v="276"/>
    <d v="2014-01-26T00:00:00"/>
    <s v="Standard Class"/>
    <s v="DS-13030"/>
    <s v="Darrin Sayre"/>
    <x v="2"/>
    <s v="United States"/>
    <s v="Seattle"/>
    <x v="4"/>
    <n v="98115"/>
    <x v="1"/>
    <s v="TEC-AC-10003610"/>
    <x v="2"/>
    <x v="11"/>
    <s v="Logitech Illuminated - Keyboard"/>
    <x v="690"/>
    <n v="3"/>
    <n v="0"/>
    <n v="86.385600000000011"/>
  </r>
  <r>
    <n v="735"/>
    <x v="341"/>
    <x v="3"/>
    <x v="276"/>
    <d v="2014-01-26T00:00:00"/>
    <s v="Standard Class"/>
    <s v="DS-13030"/>
    <s v="Darrin Sayre"/>
    <x v="2"/>
    <s v="United States"/>
    <s v="Seattle"/>
    <x v="4"/>
    <n v="98115"/>
    <x v="1"/>
    <s v="OFF-BI-10003982"/>
    <x v="1"/>
    <x v="8"/>
    <s v="Wilson Jones Century Plastic Molded Ring Binders"/>
    <x v="691"/>
    <n v="6"/>
    <n v="0.2"/>
    <n v="33.647399999999998"/>
  </r>
  <r>
    <n v="736"/>
    <x v="341"/>
    <x v="3"/>
    <x v="276"/>
    <d v="2014-01-26T00:00:00"/>
    <s v="Standard Class"/>
    <s v="DS-13030"/>
    <s v="Darrin Sayre"/>
    <x v="2"/>
    <s v="United States"/>
    <s v="Seattle"/>
    <x v="4"/>
    <n v="98115"/>
    <x v="1"/>
    <s v="OFF-BI-10003291"/>
    <x v="1"/>
    <x v="8"/>
    <s v="Wilson Jones Leather-Like Binders with DublLock Round Rings"/>
    <x v="692"/>
    <n v="4"/>
    <n v="0.2"/>
    <n v="9.4283999999999963"/>
  </r>
  <r>
    <n v="737"/>
    <x v="341"/>
    <x v="3"/>
    <x v="276"/>
    <d v="2014-01-26T00:00:00"/>
    <s v="Standard Class"/>
    <s v="DS-13030"/>
    <s v="Darrin Sayre"/>
    <x v="2"/>
    <s v="United States"/>
    <s v="Seattle"/>
    <x v="4"/>
    <n v="98115"/>
    <x v="1"/>
    <s v="FUR-BO-10001619"/>
    <x v="0"/>
    <x v="0"/>
    <s v="O'Sullivan Cherrywood Estates Traditional Bookcase"/>
    <x v="693"/>
    <n v="1"/>
    <n v="0"/>
    <n v="18.695599999999999"/>
  </r>
  <r>
    <n v="738"/>
    <x v="341"/>
    <x v="3"/>
    <x v="276"/>
    <d v="2014-01-26T00:00:00"/>
    <s v="Standard Class"/>
    <s v="DS-13030"/>
    <s v="Darrin Sayre"/>
    <x v="2"/>
    <s v="United States"/>
    <s v="Seattle"/>
    <x v="4"/>
    <n v="98115"/>
    <x v="1"/>
    <s v="OFF-BI-10000138"/>
    <x v="1"/>
    <x v="8"/>
    <s v="Acco Translucent Poly Ring Binders"/>
    <x v="694"/>
    <n v="5"/>
    <n v="0.2"/>
    <n v="6.5519999999999996"/>
  </r>
  <r>
    <n v="739"/>
    <x v="342"/>
    <x v="2"/>
    <x v="78"/>
    <d v="2011-09-12T00:00:00"/>
    <s v="Standard Class"/>
    <s v="GZ-14470"/>
    <s v="Gary Zandusky"/>
    <x v="0"/>
    <s v="United States"/>
    <s v="San Francisco"/>
    <x v="1"/>
    <n v="94110"/>
    <x v="1"/>
    <s v="TEC-AC-10001383"/>
    <x v="2"/>
    <x v="11"/>
    <s v="Logitech Wireless Touch Keyboard K400"/>
    <x v="695"/>
    <n v="2"/>
    <n v="0"/>
    <n v="8.4965999999999937"/>
  </r>
  <r>
    <n v="740"/>
    <x v="343"/>
    <x v="2"/>
    <x v="277"/>
    <d v="2011-01-09T00:00:00"/>
    <s v="Standard Class"/>
    <s v="PO-19195"/>
    <s v="Phillina Ober"/>
    <x v="2"/>
    <s v="United States"/>
    <s v="Naperville"/>
    <x v="10"/>
    <n v="60540"/>
    <x v="2"/>
    <s v="OFF-LA-10003223"/>
    <x v="1"/>
    <x v="2"/>
    <s v="Avery 508"/>
    <x v="696"/>
    <n v="3"/>
    <n v="0.2"/>
    <n v="4.2716999999999992"/>
  </r>
  <r>
    <n v="741"/>
    <x v="343"/>
    <x v="2"/>
    <x v="277"/>
    <d v="2011-01-09T00:00:00"/>
    <s v="Standard Class"/>
    <s v="PO-19195"/>
    <s v="Phillina Ober"/>
    <x v="2"/>
    <s v="United States"/>
    <s v="Naperville"/>
    <x v="10"/>
    <n v="60540"/>
    <x v="2"/>
    <s v="OFF-ST-10002743"/>
    <x v="1"/>
    <x v="4"/>
    <s v="SAFCO Boltless Steel Shelving"/>
    <x v="697"/>
    <n v="3"/>
    <n v="0.2"/>
    <n v="-64.774800000000013"/>
  </r>
  <r>
    <n v="742"/>
    <x v="343"/>
    <x v="2"/>
    <x v="277"/>
    <d v="2011-01-09T00:00:00"/>
    <s v="Standard Class"/>
    <s v="PO-19195"/>
    <s v="Phillina Ober"/>
    <x v="2"/>
    <s v="United States"/>
    <s v="Naperville"/>
    <x v="10"/>
    <n v="60540"/>
    <x v="2"/>
    <s v="OFF-BI-10004094"/>
    <x v="1"/>
    <x v="8"/>
    <s v="GBC Standard Plastic Binding Systems Combs"/>
    <x v="698"/>
    <n v="2"/>
    <n v="0.8"/>
    <n v="-5.4870000000000001"/>
  </r>
  <r>
    <n v="743"/>
    <x v="344"/>
    <x v="0"/>
    <x v="278"/>
    <d v="2013-09-02T00:00:00"/>
    <s v="Standard Class"/>
    <s v="SS-20875"/>
    <s v="Sung Shariari"/>
    <x v="0"/>
    <s v="United States"/>
    <s v="Dallas"/>
    <x v="5"/>
    <n v="75220"/>
    <x v="2"/>
    <s v="OFF-SU-10004498"/>
    <x v="1"/>
    <x v="14"/>
    <s v="Martin-Yale Premier Letter Opener"/>
    <x v="699"/>
    <n v="5"/>
    <n v="0.2"/>
    <n v="-10.948000000000002"/>
  </r>
  <r>
    <n v="744"/>
    <x v="344"/>
    <x v="0"/>
    <x v="278"/>
    <d v="2013-09-02T00:00:00"/>
    <s v="Standard Class"/>
    <s v="SS-20875"/>
    <s v="Sung Shariari"/>
    <x v="0"/>
    <s v="United States"/>
    <s v="Dallas"/>
    <x v="5"/>
    <n v="75220"/>
    <x v="2"/>
    <s v="OFF-PA-10002615"/>
    <x v="1"/>
    <x v="10"/>
    <s v="Ampad Gold Fibre Wirebound Steno Books, 6&quot; x 9&quot;, Gregg Ruled"/>
    <x v="700"/>
    <n v="1"/>
    <n v="0.2"/>
    <n v="1.1465999999999998"/>
  </r>
  <r>
    <n v="745"/>
    <x v="344"/>
    <x v="0"/>
    <x v="278"/>
    <d v="2013-09-02T00:00:00"/>
    <s v="Standard Class"/>
    <s v="SS-20875"/>
    <s v="Sung Shariari"/>
    <x v="0"/>
    <s v="United States"/>
    <s v="Dallas"/>
    <x v="5"/>
    <n v="75220"/>
    <x v="2"/>
    <s v="OFF-PA-10004971"/>
    <x v="1"/>
    <x v="10"/>
    <s v="Xerox 196"/>
    <x v="701"/>
    <n v="1"/>
    <n v="0.2"/>
    <n v="1.6762000000000001"/>
  </r>
  <r>
    <n v="746"/>
    <x v="344"/>
    <x v="0"/>
    <x v="278"/>
    <d v="2013-09-02T00:00:00"/>
    <s v="Standard Class"/>
    <s v="SS-20875"/>
    <s v="Sung Shariari"/>
    <x v="0"/>
    <s v="United States"/>
    <s v="Dallas"/>
    <x v="5"/>
    <n v="75220"/>
    <x v="2"/>
    <s v="OFF-SU-10004261"/>
    <x v="1"/>
    <x v="14"/>
    <s v="Fiskars 8&quot; Scissors, 2/Pack"/>
    <x v="702"/>
    <n v="4"/>
    <n v="0.2"/>
    <n v="6.2063999999999897"/>
  </r>
  <r>
    <n v="747"/>
    <x v="345"/>
    <x v="2"/>
    <x v="279"/>
    <d v="2011-05-27T00:00:00"/>
    <s v="Same Day"/>
    <s v="MH-17785"/>
    <s v="Maya Herman"/>
    <x v="1"/>
    <s v="United States"/>
    <s v="San Diego"/>
    <x v="1"/>
    <n v="92105"/>
    <x v="1"/>
    <s v="FUR-TA-10002607"/>
    <x v="0"/>
    <x v="3"/>
    <s v="KI Conference Tables"/>
    <x v="703"/>
    <n v="10"/>
    <n v="0.2"/>
    <n v="-28.355999999999952"/>
  </r>
  <r>
    <n v="748"/>
    <x v="345"/>
    <x v="2"/>
    <x v="279"/>
    <d v="2011-05-27T00:00:00"/>
    <s v="Same Day"/>
    <s v="MH-17785"/>
    <s v="Maya Herman"/>
    <x v="1"/>
    <s v="United States"/>
    <s v="San Diego"/>
    <x v="1"/>
    <n v="92105"/>
    <x v="1"/>
    <s v="OFF-ST-10001809"/>
    <x v="1"/>
    <x v="4"/>
    <s v="Fellowes Officeware Wire Shelving"/>
    <x v="704"/>
    <n v="4"/>
    <n v="0"/>
    <n v="7.1863999999999919"/>
  </r>
  <r>
    <n v="749"/>
    <x v="346"/>
    <x v="0"/>
    <x v="231"/>
    <d v="2013-03-23T00:00:00"/>
    <s v="Second Class"/>
    <s v="PB-19105"/>
    <s v="Peter Bühler"/>
    <x v="0"/>
    <s v="United States"/>
    <s v="Evanston"/>
    <x v="10"/>
    <n v="60201"/>
    <x v="2"/>
    <s v="TEC-PH-10000004"/>
    <x v="2"/>
    <x v="7"/>
    <s v="Belkin iPhone and iPad Lightning Cable"/>
    <x v="705"/>
    <n v="1"/>
    <n v="0.2"/>
    <n v="0.89939999999999909"/>
  </r>
  <r>
    <n v="750"/>
    <x v="347"/>
    <x v="3"/>
    <x v="280"/>
    <d v="2014-10-07T00:00:00"/>
    <s v="Standard Class"/>
    <s v="RF-19735"/>
    <s v="Roland Fjeld"/>
    <x v="0"/>
    <s v="United States"/>
    <s v="Trenton"/>
    <x v="12"/>
    <n v="48183"/>
    <x v="2"/>
    <s v="OFF-BI-10003638"/>
    <x v="1"/>
    <x v="8"/>
    <s v="GBC Durable Plastic Covers"/>
    <x v="706"/>
    <n v="3"/>
    <n v="0"/>
    <n v="26.702999999999999"/>
  </r>
  <r>
    <n v="751"/>
    <x v="347"/>
    <x v="3"/>
    <x v="280"/>
    <d v="2014-10-07T00:00:00"/>
    <s v="Standard Class"/>
    <s v="RF-19735"/>
    <s v="Roland Fjeld"/>
    <x v="0"/>
    <s v="United States"/>
    <s v="Trenton"/>
    <x v="12"/>
    <n v="48183"/>
    <x v="2"/>
    <s v="FUR-FU-10003577"/>
    <x v="0"/>
    <x v="5"/>
    <s v="Nu-Dell Leatherette Frames"/>
    <x v="707"/>
    <n v="11"/>
    <n v="0"/>
    <n v="56.7864"/>
  </r>
  <r>
    <n v="752"/>
    <x v="347"/>
    <x v="3"/>
    <x v="280"/>
    <d v="2014-10-07T00:00:00"/>
    <s v="Standard Class"/>
    <s v="RF-19735"/>
    <s v="Roland Fjeld"/>
    <x v="0"/>
    <s v="United States"/>
    <s v="Trenton"/>
    <x v="12"/>
    <n v="48183"/>
    <x v="2"/>
    <s v="OFF-AR-10003478"/>
    <x v="1"/>
    <x v="6"/>
    <s v="Avery Hi-Liter EverBold Pen Style Fluorescent Highlighters, 4/Pack"/>
    <x v="708"/>
    <n v="7"/>
    <n v="0"/>
    <n v="22.792000000000002"/>
  </r>
  <r>
    <n v="753"/>
    <x v="347"/>
    <x v="3"/>
    <x v="280"/>
    <d v="2014-10-07T00:00:00"/>
    <s v="Standard Class"/>
    <s v="RF-19735"/>
    <s v="Roland Fjeld"/>
    <x v="0"/>
    <s v="United States"/>
    <s v="Trenton"/>
    <x v="12"/>
    <n v="48183"/>
    <x v="2"/>
    <s v="OFF-BI-10000546"/>
    <x v="1"/>
    <x v="8"/>
    <s v="Avery Durable Binders"/>
    <x v="709"/>
    <n v="1"/>
    <n v="0"/>
    <n v="1.4112"/>
  </r>
  <r>
    <n v="754"/>
    <x v="348"/>
    <x v="0"/>
    <x v="281"/>
    <d v="2013-04-10T00:00:00"/>
    <s v="First Class"/>
    <s v="YC-21895"/>
    <s v="Yoseph Carroll"/>
    <x v="1"/>
    <s v="United States"/>
    <s v="San Francisco"/>
    <x v="1"/>
    <n v="94110"/>
    <x v="1"/>
    <s v="TEC-CO-10002095"/>
    <x v="2"/>
    <x v="16"/>
    <s v="Hewlett Packard 610 Color Digital Copier / Printer"/>
    <x v="387"/>
    <n v="3"/>
    <n v="0.2"/>
    <n v="374.99249999999995"/>
  </r>
  <r>
    <n v="755"/>
    <x v="349"/>
    <x v="1"/>
    <x v="214"/>
    <d v="2012-12-12T00:00:00"/>
    <s v="Standard Class"/>
    <s v="MS-17830"/>
    <s v="Melanie Seite"/>
    <x v="0"/>
    <s v="United States"/>
    <s v="Los Angeles"/>
    <x v="1"/>
    <n v="90036"/>
    <x v="1"/>
    <s v="FUR-FU-10002759"/>
    <x v="0"/>
    <x v="5"/>
    <s v="12-1/2 Diameter Round Wall Clock"/>
    <x v="710"/>
    <n v="4"/>
    <n v="0"/>
    <n v="28.7712"/>
  </r>
  <r>
    <n v="756"/>
    <x v="350"/>
    <x v="0"/>
    <x v="31"/>
    <d v="2013-09-23T00:00:00"/>
    <s v="Standard Class"/>
    <s v="NB-18655"/>
    <s v="Nona Balk"/>
    <x v="1"/>
    <s v="United States"/>
    <s v="Jacksonville"/>
    <x v="2"/>
    <n v="32216"/>
    <x v="0"/>
    <s v="FUR-TA-10001095"/>
    <x v="0"/>
    <x v="3"/>
    <s v="Chromcraft Round Conference Tables"/>
    <x v="711"/>
    <n v="4"/>
    <n v="0.45"/>
    <n v="-167.3184"/>
  </r>
  <r>
    <n v="757"/>
    <x v="351"/>
    <x v="2"/>
    <x v="282"/>
    <d v="2012-01-02T00:00:00"/>
    <s v="Standard Class"/>
    <s v="DC-13285"/>
    <s v="Debra Catini"/>
    <x v="0"/>
    <s v="United States"/>
    <s v="Cottage Grove"/>
    <x v="11"/>
    <n v="55016"/>
    <x v="2"/>
    <s v="OFF-ST-10002444"/>
    <x v="1"/>
    <x v="4"/>
    <s v="Recycled Eldon Regeneration Jumbo File"/>
    <x v="335"/>
    <n v="2"/>
    <n v="0"/>
    <n v="6.8767999999999994"/>
  </r>
  <r>
    <n v="758"/>
    <x v="351"/>
    <x v="2"/>
    <x v="282"/>
    <d v="2012-01-02T00:00:00"/>
    <s v="Standard Class"/>
    <s v="DC-13285"/>
    <s v="Debra Catini"/>
    <x v="0"/>
    <s v="United States"/>
    <s v="Cottage Grove"/>
    <x v="11"/>
    <n v="55016"/>
    <x v="2"/>
    <s v="TEC-AC-10001267"/>
    <x v="2"/>
    <x v="11"/>
    <s v="Imation 32GB Pocket Pro USB 3.0 Flash Drive - 32 GB - Black - 1 P ..."/>
    <x v="712"/>
    <n v="4"/>
    <n v="0"/>
    <n v="47.92"/>
  </r>
  <r>
    <n v="759"/>
    <x v="352"/>
    <x v="3"/>
    <x v="283"/>
    <d v="2014-07-29T00:00:00"/>
    <s v="Standard Class"/>
    <s v="CP-12340"/>
    <s v="Christine Phan"/>
    <x v="1"/>
    <s v="United States"/>
    <s v="New York City"/>
    <x v="15"/>
    <n v="10009"/>
    <x v="3"/>
    <s v="OFF-BI-10000848"/>
    <x v="1"/>
    <x v="8"/>
    <s v="Angle-D Ring Binders"/>
    <x v="535"/>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x v="354"/>
    <x v="1"/>
    <x v="284"/>
    <d v="2012-09-05T00:00:00"/>
    <s v="Standard Class"/>
    <s v="AR-10510"/>
    <s v="Andrew Roberts"/>
    <x v="0"/>
    <s v="United States"/>
    <s v="Los Angeles"/>
    <x v="1"/>
    <n v="90004"/>
    <x v="1"/>
    <s v="OFF-PA-10003441"/>
    <x v="1"/>
    <x v="10"/>
    <s v="Xerox 226"/>
    <x v="713"/>
    <n v="9"/>
    <n v="0"/>
    <n v="27.993600000000001"/>
  </r>
  <r>
    <n v="762"/>
    <x v="355"/>
    <x v="3"/>
    <x v="132"/>
    <d v="2014-11-08T00:00:00"/>
    <s v="Standard Class"/>
    <s v="JC-16105"/>
    <s v="Julie Creighton"/>
    <x v="1"/>
    <s v="United States"/>
    <s v="Atlanta"/>
    <x v="32"/>
    <n v="30318"/>
    <x v="0"/>
    <s v="OFF-LA-10004484"/>
    <x v="1"/>
    <x v="2"/>
    <s v="Avery 476"/>
    <x v="714"/>
    <n v="3"/>
    <n v="0"/>
    <n v="5.6993999999999998"/>
  </r>
  <r>
    <n v="763"/>
    <x v="356"/>
    <x v="1"/>
    <x v="285"/>
    <d v="2012-02-13T00:00:00"/>
    <s v="Standard Class"/>
    <s v="LH-17020"/>
    <s v="Lisa Hazard"/>
    <x v="0"/>
    <s v="United States"/>
    <s v="Columbus"/>
    <x v="24"/>
    <n v="43229"/>
    <x v="3"/>
    <s v="TEC-PH-10003931"/>
    <x v="2"/>
    <x v="7"/>
    <s v="JBL Micro Wireless Portable Bluetooth Speaker"/>
    <x v="715"/>
    <n v="3"/>
    <n v="0.4"/>
    <n v="-26.995499999999993"/>
  </r>
  <r>
    <n v="764"/>
    <x v="357"/>
    <x v="2"/>
    <x v="286"/>
    <d v="2011-01-16T00:00:00"/>
    <s v="Second Class"/>
    <s v="CS-12250"/>
    <s v="Chris Selesnick"/>
    <x v="1"/>
    <s v="United States"/>
    <s v="Bossier City"/>
    <x v="28"/>
    <n v="71111"/>
    <x v="0"/>
    <s v="OFF-EN-10001990"/>
    <x v="1"/>
    <x v="12"/>
    <s v="Staples"/>
    <x v="716"/>
    <n v="2"/>
    <n v="0"/>
    <n v="5.3391999999999991"/>
  </r>
  <r>
    <n v="765"/>
    <x v="357"/>
    <x v="2"/>
    <x v="286"/>
    <d v="2011-01-16T00:00:00"/>
    <s v="Second Class"/>
    <s v="CS-12250"/>
    <s v="Chris Selesnick"/>
    <x v="1"/>
    <s v="United States"/>
    <s v="Bossier City"/>
    <x v="28"/>
    <n v="71111"/>
    <x v="0"/>
    <s v="OFF-EN-10001532"/>
    <x v="1"/>
    <x v="12"/>
    <s v="Brown Kraft Recycled Envelopes"/>
    <x v="717"/>
    <n v="3"/>
    <n v="0"/>
    <n v="25.47"/>
  </r>
  <r>
    <n v="766"/>
    <x v="357"/>
    <x v="2"/>
    <x v="286"/>
    <d v="2011-01-16T00:00:00"/>
    <s v="Second Class"/>
    <s v="CS-12250"/>
    <s v="Chris Selesnick"/>
    <x v="1"/>
    <s v="United States"/>
    <s v="Bossier City"/>
    <x v="28"/>
    <n v="71111"/>
    <x v="0"/>
    <s v="TEC-AC-10003174"/>
    <x v="2"/>
    <x v="11"/>
    <s v="Plantronics S12 Corded Telephone Headset System"/>
    <x v="718"/>
    <n v="6"/>
    <n v="0"/>
    <n v="258.69600000000003"/>
  </r>
  <r>
    <n v="767"/>
    <x v="357"/>
    <x v="2"/>
    <x v="286"/>
    <d v="2011-01-16T00:00:00"/>
    <s v="Second Class"/>
    <s v="CS-12250"/>
    <s v="Chris Selesnick"/>
    <x v="1"/>
    <s v="United States"/>
    <s v="Bossier City"/>
    <x v="28"/>
    <n v="71111"/>
    <x v="0"/>
    <s v="OFF-BI-10004187"/>
    <x v="1"/>
    <x v="8"/>
    <s v="Staples"/>
    <x v="719"/>
    <n v="3"/>
    <n v="0"/>
    <n v="2.7071999999999994"/>
  </r>
  <r>
    <n v="768"/>
    <x v="357"/>
    <x v="2"/>
    <x v="286"/>
    <d v="2011-01-16T00:00:00"/>
    <s v="Second Class"/>
    <s v="CS-12250"/>
    <s v="Chris Selesnick"/>
    <x v="1"/>
    <s v="United States"/>
    <s v="Bossier City"/>
    <x v="28"/>
    <n v="71111"/>
    <x v="0"/>
    <s v="OFF-ST-10000025"/>
    <x v="1"/>
    <x v="4"/>
    <s v="Fellowes Stor/Drawer Steel Plus Storage Drawers"/>
    <x v="720"/>
    <n v="6"/>
    <n v="0"/>
    <n v="34.354799999999955"/>
  </r>
  <r>
    <n v="769"/>
    <x v="358"/>
    <x v="2"/>
    <x v="287"/>
    <d v="2011-05-20T00:00:00"/>
    <s v="Standard Class"/>
    <s v="AJ-10795"/>
    <s v="Anthony Johnson"/>
    <x v="1"/>
    <s v="United States"/>
    <s v="Saint Petersburg"/>
    <x v="2"/>
    <n v="33710"/>
    <x v="0"/>
    <s v="FUR-FU-10004306"/>
    <x v="0"/>
    <x v="5"/>
    <s v="Electrix Halogen Magnifier Lamp"/>
    <x v="721"/>
    <n v="2"/>
    <n v="0.2"/>
    <n v="23.315999999999988"/>
  </r>
  <r>
    <n v="770"/>
    <x v="359"/>
    <x v="0"/>
    <x v="288"/>
    <d v="2013-05-25T00:00:00"/>
    <s v="Standard Class"/>
    <s v="LE-16810"/>
    <s v="Laurel Elliston"/>
    <x v="0"/>
    <s v="United States"/>
    <s v="Arlington"/>
    <x v="17"/>
    <n v="22204"/>
    <x v="0"/>
    <s v="FUR-CH-10003746"/>
    <x v="0"/>
    <x v="1"/>
    <s v="Hon 4070 Series Pagoda Round Back Stacking Chairs"/>
    <x v="722"/>
    <n v="2"/>
    <n v="0"/>
    <n v="179.74880000000002"/>
  </r>
  <r>
    <n v="771"/>
    <x v="360"/>
    <x v="3"/>
    <x v="289"/>
    <d v="2014-02-06T00:00:00"/>
    <s v="Standard Class"/>
    <s v="BV-11245"/>
    <s v="Benjamin Venier"/>
    <x v="1"/>
    <s v="United States"/>
    <s v="Des Moines"/>
    <x v="23"/>
    <n v="50315"/>
    <x v="2"/>
    <s v="OFF-BI-10001036"/>
    <x v="1"/>
    <x v="8"/>
    <s v="Cardinal EasyOpen D-Ring Binders"/>
    <x v="723"/>
    <n v="2"/>
    <n v="0"/>
    <n v="9.14"/>
  </r>
  <r>
    <n v="772"/>
    <x v="360"/>
    <x v="3"/>
    <x v="289"/>
    <d v="2014-02-06T00:00:00"/>
    <s v="Standard Class"/>
    <s v="BV-11245"/>
    <s v="Benjamin Venier"/>
    <x v="1"/>
    <s v="United States"/>
    <s v="Des Moines"/>
    <x v="23"/>
    <n v="50315"/>
    <x v="2"/>
    <s v="TEC-PH-10004614"/>
    <x v="2"/>
    <x v="7"/>
    <s v="AT&amp;T 841000 Phone"/>
    <x v="724"/>
    <n v="3"/>
    <n v="0"/>
    <n v="51.75"/>
  </r>
  <r>
    <n v="773"/>
    <x v="360"/>
    <x v="3"/>
    <x v="289"/>
    <d v="2014-02-06T00:00:00"/>
    <s v="Standard Class"/>
    <s v="BV-11245"/>
    <s v="Benjamin Venier"/>
    <x v="1"/>
    <s v="United States"/>
    <s v="Des Moines"/>
    <x v="23"/>
    <n v="50315"/>
    <x v="2"/>
    <s v="OFF-BI-10000301"/>
    <x v="1"/>
    <x v="8"/>
    <s v="GBC Instant Report Kit"/>
    <x v="725"/>
    <n v="5"/>
    <n v="0"/>
    <n v="16.175000000000001"/>
  </r>
  <r>
    <n v="774"/>
    <x v="360"/>
    <x v="3"/>
    <x v="289"/>
    <d v="2014-02-06T00:00:00"/>
    <s v="Standard Class"/>
    <s v="BV-11245"/>
    <s v="Benjamin Venier"/>
    <x v="1"/>
    <s v="United States"/>
    <s v="Des Moines"/>
    <x v="23"/>
    <n v="50315"/>
    <x v="2"/>
    <s v="OFF-BI-10003910"/>
    <x v="1"/>
    <x v="8"/>
    <s v="DXL Angle-View Binders with Locking Rings by Samsill"/>
    <x v="726"/>
    <n v="1"/>
    <n v="0"/>
    <n v="3.4695"/>
  </r>
  <r>
    <n v="775"/>
    <x v="360"/>
    <x v="3"/>
    <x v="289"/>
    <d v="2014-02-06T00:00:00"/>
    <s v="Standard Class"/>
    <s v="BV-11245"/>
    <s v="Benjamin Venier"/>
    <x v="1"/>
    <s v="United States"/>
    <s v="Des Moines"/>
    <x v="23"/>
    <n v="50315"/>
    <x v="2"/>
    <s v="OFF-AR-10004648"/>
    <x v="1"/>
    <x v="6"/>
    <s v="Boston 19500 Mighty Mite Electric Pencil Sharpener"/>
    <x v="727"/>
    <n v="2"/>
    <n v="0"/>
    <n v="10.881"/>
  </r>
  <r>
    <n v="776"/>
    <x v="360"/>
    <x v="3"/>
    <x v="289"/>
    <d v="2014-02-06T00:00:00"/>
    <s v="Standard Class"/>
    <s v="BV-11245"/>
    <s v="Benjamin Venier"/>
    <x v="1"/>
    <s v="United States"/>
    <s v="Des Moines"/>
    <x v="23"/>
    <n v="50315"/>
    <x v="2"/>
    <s v="FUR-FU-10002597"/>
    <x v="0"/>
    <x v="5"/>
    <s v="C-Line Magnetic Cubicle Keepers, Clear Polypropylene"/>
    <x v="728"/>
    <n v="7"/>
    <n v="0"/>
    <n v="14.523600000000002"/>
  </r>
  <r>
    <n v="777"/>
    <x v="361"/>
    <x v="2"/>
    <x v="290"/>
    <d v="2011-07-06T00:00:00"/>
    <s v="Standard Class"/>
    <s v="DL-12865"/>
    <s v="Dan Lawera"/>
    <x v="0"/>
    <s v="United States"/>
    <s v="Cincinnati"/>
    <x v="24"/>
    <n v="45231"/>
    <x v="3"/>
    <s v="OFF-AR-10003405"/>
    <x v="1"/>
    <x v="6"/>
    <s v="Dixon My First Ticonderoga Pencil, #2"/>
    <x v="729"/>
    <n v="7"/>
    <n v="0.2"/>
    <n v="3.6854999999999958"/>
  </r>
  <r>
    <n v="778"/>
    <x v="362"/>
    <x v="1"/>
    <x v="291"/>
    <d v="2012-08-23T00:00:00"/>
    <s v="First Class"/>
    <s v="NZ-18565"/>
    <s v="Nick Zandusky"/>
    <x v="2"/>
    <s v="United States"/>
    <s v="San Francisco"/>
    <x v="1"/>
    <n v="94110"/>
    <x v="1"/>
    <s v="FUR-CH-10002335"/>
    <x v="0"/>
    <x v="1"/>
    <s v="Hon GuestStacker Chair"/>
    <x v="730"/>
    <n v="3"/>
    <n v="0.2"/>
    <n v="40.800600000000003"/>
  </r>
  <r>
    <n v="779"/>
    <x v="362"/>
    <x v="1"/>
    <x v="291"/>
    <d v="2012-08-23T00:00:00"/>
    <s v="First Class"/>
    <s v="NZ-18565"/>
    <s v="Nick Zandusky"/>
    <x v="2"/>
    <s v="United States"/>
    <s v="San Francisco"/>
    <x v="1"/>
    <n v="94110"/>
    <x v="1"/>
    <s v="OFF-PA-10000157"/>
    <x v="1"/>
    <x v="10"/>
    <s v="Xerox 191"/>
    <x v="731"/>
    <n v="3"/>
    <n v="0"/>
    <n v="28.171799999999998"/>
  </r>
  <r>
    <n v="780"/>
    <x v="362"/>
    <x v="1"/>
    <x v="291"/>
    <d v="2012-08-23T00:00:00"/>
    <s v="First Class"/>
    <s v="NZ-18565"/>
    <s v="Nick Zandusky"/>
    <x v="2"/>
    <s v="United States"/>
    <s v="San Francisco"/>
    <x v="1"/>
    <n v="94110"/>
    <x v="1"/>
    <s v="OFF-PA-10001947"/>
    <x v="1"/>
    <x v="10"/>
    <s v="Xerox 1974"/>
    <x v="100"/>
    <n v="4"/>
    <n v="0"/>
    <n v="11.720800000000001"/>
  </r>
  <r>
    <n v="781"/>
    <x v="362"/>
    <x v="1"/>
    <x v="291"/>
    <d v="2012-08-23T00:00:00"/>
    <s v="First Class"/>
    <s v="NZ-18565"/>
    <s v="Nick Zandusky"/>
    <x v="2"/>
    <s v="United States"/>
    <s v="San Francisco"/>
    <x v="1"/>
    <n v="94110"/>
    <x v="1"/>
    <s v="OFF-PA-10003657"/>
    <x v="1"/>
    <x v="10"/>
    <s v="Xerox 1927"/>
    <x v="732"/>
    <n v="1"/>
    <n v="0"/>
    <n v="1.9259999999999997"/>
  </r>
  <r>
    <n v="782"/>
    <x v="363"/>
    <x v="1"/>
    <x v="292"/>
    <d v="2012-10-06T00:00:00"/>
    <s v="Second Class"/>
    <s v="BM-11785"/>
    <s v="Bryan Mills"/>
    <x v="0"/>
    <s v="United States"/>
    <s v="Columbus"/>
    <x v="24"/>
    <n v="43229"/>
    <x v="3"/>
    <s v="OFF-BI-10001098"/>
    <x v="1"/>
    <x v="8"/>
    <s v="Acco D-Ring Binder w/DublLock"/>
    <x v="733"/>
    <n v="5"/>
    <n v="0.7"/>
    <n v="-22.448999999999991"/>
  </r>
  <r>
    <n v="783"/>
    <x v="363"/>
    <x v="1"/>
    <x v="292"/>
    <d v="2012-10-06T00:00:00"/>
    <s v="Second Class"/>
    <s v="BM-11785"/>
    <s v="Bryan Mills"/>
    <x v="0"/>
    <s v="United States"/>
    <s v="Columbus"/>
    <x v="24"/>
    <n v="43229"/>
    <x v="3"/>
    <s v="TEC-AC-10002167"/>
    <x v="2"/>
    <x v="11"/>
    <s v="Imation 8gb Micro Traveldrive Usb 2.0 Flash Drive"/>
    <x v="73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x v="363"/>
    <x v="1"/>
    <x v="292"/>
    <d v="2012-10-06T00:00:00"/>
    <s v="Second Class"/>
    <s v="BM-11785"/>
    <s v="Bryan Mills"/>
    <x v="0"/>
    <s v="United States"/>
    <s v="Columbus"/>
    <x v="24"/>
    <n v="43229"/>
    <x v="3"/>
    <s v="TEC-AC-10000057"/>
    <x v="2"/>
    <x v="11"/>
    <s v="Microsoft Natural Ergonomic Keyboard 4000"/>
    <x v="736"/>
    <n v="2"/>
    <n v="0.2"/>
    <n v="0.59979999999999656"/>
  </r>
  <r>
    <n v="786"/>
    <x v="364"/>
    <x v="1"/>
    <x v="293"/>
    <d v="2012-05-28T00:00:00"/>
    <s v="Standard Class"/>
    <s v="EA-14035"/>
    <s v="Erin Ashbrook"/>
    <x v="1"/>
    <s v="United States"/>
    <s v="Columbia"/>
    <x v="20"/>
    <n v="29203"/>
    <x v="0"/>
    <s v="OFF-EN-10000056"/>
    <x v="1"/>
    <x v="12"/>
    <s v="Cameo Buff Policy Envelopes"/>
    <x v="737"/>
    <n v="3"/>
    <n v="0"/>
    <n v="87.744299999999981"/>
  </r>
  <r>
    <n v="787"/>
    <x v="365"/>
    <x v="3"/>
    <x v="294"/>
    <d v="2014-03-22T00:00:00"/>
    <s v="Second Class"/>
    <s v="CL-12565"/>
    <s v="Clay Ludtke"/>
    <x v="0"/>
    <s v="United States"/>
    <s v="Lancaster"/>
    <x v="1"/>
    <n v="93534"/>
    <x v="1"/>
    <s v="OFF-BI-10000014"/>
    <x v="1"/>
    <x v="8"/>
    <s v="Heavy-Duty E-Z-D Binders"/>
    <x v="738"/>
    <n v="2"/>
    <n v="0.2"/>
    <n v="5.8914"/>
  </r>
  <r>
    <n v="788"/>
    <x v="366"/>
    <x v="1"/>
    <x v="295"/>
    <d v="2012-12-16T00:00:00"/>
    <s v="Standard Class"/>
    <s v="LT-17110"/>
    <s v="Liz Thompson"/>
    <x v="0"/>
    <s v="United States"/>
    <s v="Lancaster"/>
    <x v="1"/>
    <n v="93534"/>
    <x v="1"/>
    <s v="FUR-CH-10004675"/>
    <x v="0"/>
    <x v="1"/>
    <s v="Lifetime Advantage Folding Chairs, 4/Carton"/>
    <x v="739"/>
    <n v="2"/>
    <n v="0.2"/>
    <n v="34.89279999999998"/>
  </r>
  <r>
    <n v="789"/>
    <x v="367"/>
    <x v="1"/>
    <x v="153"/>
    <d v="2012-06-30T00:00:00"/>
    <s v="Standard Class"/>
    <s v="SA-20830"/>
    <s v="Sue Ann Reed"/>
    <x v="0"/>
    <s v="United States"/>
    <s v="Richmond"/>
    <x v="17"/>
    <n v="23223"/>
    <x v="0"/>
    <s v="OFF-BI-10001543"/>
    <x v="1"/>
    <x v="8"/>
    <s v="GBC VeloBinder Manual Binding System"/>
    <x v="740"/>
    <n v="4"/>
    <n v="0"/>
    <n v="69.100800000000007"/>
  </r>
  <r>
    <n v="790"/>
    <x v="367"/>
    <x v="1"/>
    <x v="153"/>
    <d v="2012-06-30T00:00:00"/>
    <s v="Standard Class"/>
    <s v="SA-20830"/>
    <s v="Sue Ann Reed"/>
    <x v="0"/>
    <s v="United States"/>
    <s v="Richmond"/>
    <x v="17"/>
    <n v="23223"/>
    <x v="0"/>
    <s v="OFF-ST-10001321"/>
    <x v="1"/>
    <x v="4"/>
    <s v="Decoflex Hanging Personal Folder File, Blue"/>
    <x v="741"/>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x v="367"/>
    <x v="1"/>
    <x v="153"/>
    <d v="2012-06-30T00:00:00"/>
    <s v="Standard Class"/>
    <s v="SA-20830"/>
    <s v="Sue Ann Reed"/>
    <x v="0"/>
    <s v="United States"/>
    <s v="Richmond"/>
    <x v="17"/>
    <n v="23223"/>
    <x v="0"/>
    <s v="FUR-CH-10003199"/>
    <x v="0"/>
    <x v="1"/>
    <s v="Office Star - Contemporary Task Swivel Chair"/>
    <x v="743"/>
    <n v="3"/>
    <n v="0"/>
    <n v="79.905599999999993"/>
  </r>
  <r>
    <n v="793"/>
    <x v="368"/>
    <x v="0"/>
    <x v="244"/>
    <d v="2013-05-21T00:00:00"/>
    <s v="Same Day"/>
    <s v="JK-15730"/>
    <s v="Joe Kamberova"/>
    <x v="0"/>
    <s v="United States"/>
    <s v="Asheville"/>
    <x v="3"/>
    <n v="28806"/>
    <x v="0"/>
    <s v="TEC-PH-10001530"/>
    <x v="2"/>
    <x v="7"/>
    <s v="Cisco Unified IP Phone 7945G VoIP phone"/>
    <x v="744"/>
    <n v="5"/>
    <n v="0.2"/>
    <n v="85.247500000000002"/>
  </r>
  <r>
    <n v="794"/>
    <x v="369"/>
    <x v="2"/>
    <x v="59"/>
    <d v="2011-09-26T00:00:00"/>
    <s v="Standard Class"/>
    <s v="ES-14020"/>
    <s v="Erica Smith"/>
    <x v="0"/>
    <s v="United States"/>
    <s v="San Francisco"/>
    <x v="1"/>
    <n v="94110"/>
    <x v="1"/>
    <s v="OFF-LA-10001569"/>
    <x v="1"/>
    <x v="2"/>
    <s v="Avery 499"/>
    <x v="745"/>
    <n v="2"/>
    <n v="0"/>
    <n v="4.5815999999999999"/>
  </r>
  <r>
    <n v="795"/>
    <x v="369"/>
    <x v="2"/>
    <x v="59"/>
    <d v="2011-09-26T00:00:00"/>
    <s v="Standard Class"/>
    <s v="ES-14020"/>
    <s v="Erica Smith"/>
    <x v="0"/>
    <s v="United States"/>
    <s v="San Francisco"/>
    <x v="1"/>
    <n v="94110"/>
    <x v="1"/>
    <s v="OFF-PA-10003724"/>
    <x v="1"/>
    <x v="10"/>
    <s v="Wirebound Message Book, 4 per Page"/>
    <x v="746"/>
    <n v="4"/>
    <n v="0"/>
    <n v="10.642799999999999"/>
  </r>
  <r>
    <n v="796"/>
    <x v="370"/>
    <x v="3"/>
    <x v="296"/>
    <d v="2014-09-27T00:00:00"/>
    <s v="Standard Class"/>
    <s v="RH-19495"/>
    <s v="Rick Hansen"/>
    <x v="0"/>
    <s v="United States"/>
    <s v="Rochester"/>
    <x v="11"/>
    <n v="55901"/>
    <x v="2"/>
    <s v="OFF-BI-10000546"/>
    <x v="1"/>
    <x v="8"/>
    <s v="Avery Durable Binders"/>
    <x v="171"/>
    <n v="7"/>
    <n v="0"/>
    <n v="9.8783999999999992"/>
  </r>
  <r>
    <n v="797"/>
    <x v="371"/>
    <x v="1"/>
    <x v="100"/>
    <d v="2012-12-26T00:00:00"/>
    <s v="First Class"/>
    <s v="DB-13120"/>
    <s v="David Bremer"/>
    <x v="1"/>
    <s v="United States"/>
    <s v="Rochester"/>
    <x v="15"/>
    <n v="14609"/>
    <x v="3"/>
    <s v="OFF-PA-10000176"/>
    <x v="1"/>
    <x v="10"/>
    <s v="Xerox 1887"/>
    <x v="747"/>
    <n v="7"/>
    <n v="0"/>
    <n v="63.739199999999997"/>
  </r>
  <r>
    <n v="798"/>
    <x v="371"/>
    <x v="1"/>
    <x v="100"/>
    <d v="2012-12-26T00:00:00"/>
    <s v="First Class"/>
    <s v="DB-13120"/>
    <s v="David Bremer"/>
    <x v="1"/>
    <s v="United States"/>
    <s v="Rochester"/>
    <x v="15"/>
    <n v="14609"/>
    <x v="3"/>
    <s v="OFF-PA-10002365"/>
    <x v="1"/>
    <x v="10"/>
    <s v="Xerox 1967"/>
    <x v="91"/>
    <n v="2"/>
    <n v="0"/>
    <n v="6.2208000000000006"/>
  </r>
  <r>
    <n v="799"/>
    <x v="371"/>
    <x v="1"/>
    <x v="100"/>
    <d v="2012-12-26T00:00:00"/>
    <s v="First Class"/>
    <s v="DB-13120"/>
    <s v="David Bremer"/>
    <x v="1"/>
    <s v="United States"/>
    <s v="Rochester"/>
    <x v="15"/>
    <n v="14609"/>
    <x v="3"/>
    <s v="OFF-LA-10002271"/>
    <x v="1"/>
    <x v="2"/>
    <s v="Smead Alpha-Z Color-Coded Second Alphabetical Labels and Starter Set"/>
    <x v="748"/>
    <n v="7"/>
    <n v="0"/>
    <n v="10.348799999999999"/>
  </r>
  <r>
    <n v="800"/>
    <x v="372"/>
    <x v="1"/>
    <x v="154"/>
    <d v="2012-12-03T00:00:00"/>
    <s v="Standard Class"/>
    <s v="CD-11920"/>
    <s v="Carlos Daly"/>
    <x v="0"/>
    <s v="United States"/>
    <s v="Lake Elsinore"/>
    <x v="1"/>
    <n v="92530"/>
    <x v="1"/>
    <s v="FUR-CH-10002647"/>
    <x v="0"/>
    <x v="1"/>
    <s v="Situations Contoured Folding Chairs, 4/Set"/>
    <x v="514"/>
    <n v="5"/>
    <n v="0.2"/>
    <n v="17.745000000000019"/>
  </r>
  <r>
    <n v="801"/>
    <x v="373"/>
    <x v="3"/>
    <x v="297"/>
    <d v="2014-02-24T00:00:00"/>
    <s v="First Class"/>
    <s v="HW-14935"/>
    <s v="Helen Wasserman"/>
    <x v="1"/>
    <s v="United States"/>
    <s v="San Diego"/>
    <x v="1"/>
    <n v="92105"/>
    <x v="1"/>
    <s v="FUR-FU-10004090"/>
    <x v="0"/>
    <x v="5"/>
    <s v="Executive Impressions 14&quot; Contract Wall Clock"/>
    <x v="749"/>
    <n v="1"/>
    <n v="0"/>
    <n v="7.3358999999999988"/>
  </r>
  <r>
    <n v="802"/>
    <x v="373"/>
    <x v="3"/>
    <x v="297"/>
    <d v="2014-02-24T00:00:00"/>
    <s v="First Class"/>
    <s v="HW-14935"/>
    <s v="Helen Wasserman"/>
    <x v="1"/>
    <s v="United States"/>
    <s v="San Diego"/>
    <x v="1"/>
    <n v="92105"/>
    <x v="1"/>
    <s v="TEC-PH-10001580"/>
    <x v="2"/>
    <x v="7"/>
    <s v="Logitech Mobile Speakerphone P710e - speaker phone"/>
    <x v="750"/>
    <n v="2"/>
    <n v="0.2"/>
    <n v="18.897199999999991"/>
  </r>
  <r>
    <n v="803"/>
    <x v="374"/>
    <x v="0"/>
    <x v="298"/>
    <d v="2013-08-24T00:00:00"/>
    <s v="Second Class"/>
    <s v="HW-14935"/>
    <s v="Helen Wasserman"/>
    <x v="1"/>
    <s v="United States"/>
    <s v="New York City"/>
    <x v="15"/>
    <n v="10024"/>
    <x v="3"/>
    <s v="OFF-AP-10000576"/>
    <x v="1"/>
    <x v="9"/>
    <s v="Belkin 7 Outlet SurgeMaster II"/>
    <x v="751"/>
    <n v="9"/>
    <n v="0"/>
    <n v="99.48960000000001"/>
  </r>
  <r>
    <n v="804"/>
    <x v="375"/>
    <x v="0"/>
    <x v="299"/>
    <d v="2013-03-18T00:00:00"/>
    <s v="Standard Class"/>
    <s v="MC-18130"/>
    <s v="Mike Caudle"/>
    <x v="1"/>
    <s v="United States"/>
    <s v="Monroe"/>
    <x v="28"/>
    <n v="71203"/>
    <x v="0"/>
    <s v="OFF-PA-10003953"/>
    <x v="1"/>
    <x v="10"/>
    <s v="Xerox 218"/>
    <x v="91"/>
    <n v="2"/>
    <n v="0"/>
    <n v="6.2208000000000006"/>
  </r>
  <r>
    <n v="805"/>
    <x v="376"/>
    <x v="3"/>
    <x v="300"/>
    <d v="2014-04-25T00:00:00"/>
    <s v="First Class"/>
    <s v="GM-14440"/>
    <s v="Gary McGarr"/>
    <x v="0"/>
    <s v="United States"/>
    <s v="San Francisco"/>
    <x v="1"/>
    <n v="94122"/>
    <x v="1"/>
    <s v="FUR-FU-10000794"/>
    <x v="0"/>
    <x v="5"/>
    <s v="Eldon Stackable Tray, Side-Load, Legal, Smoke"/>
    <x v="723"/>
    <n v="2"/>
    <n v="0"/>
    <n v="6.2151999999999994"/>
  </r>
  <r>
    <n v="806"/>
    <x v="377"/>
    <x v="2"/>
    <x v="301"/>
    <d v="2011-11-07T00:00:00"/>
    <s v="Standard Class"/>
    <s v="RA-19915"/>
    <s v="Russell Applegate"/>
    <x v="0"/>
    <s v="United States"/>
    <s v="Denver"/>
    <x v="22"/>
    <n v="80219"/>
    <x v="1"/>
    <s v="OFF-AR-10001897"/>
    <x v="1"/>
    <x v="6"/>
    <s v="Model L Table or Wall-Mount Pencil Sharpener"/>
    <x v="752"/>
    <n v="3"/>
    <n v="0.2"/>
    <n v="4.3176000000000005"/>
  </r>
  <r>
    <n v="807"/>
    <x v="377"/>
    <x v="2"/>
    <x v="301"/>
    <d v="2011-11-07T00:00:00"/>
    <s v="Standard Class"/>
    <s v="RA-19915"/>
    <s v="Russell Applegate"/>
    <x v="0"/>
    <s v="United States"/>
    <s v="Denver"/>
    <x v="22"/>
    <n v="80219"/>
    <x v="1"/>
    <s v="TEC-PH-10001795"/>
    <x v="2"/>
    <x v="7"/>
    <s v="ClearOne CHATAttach 160 - speaker phone"/>
    <x v="753"/>
    <n v="4"/>
    <n v="0.2"/>
    <n v="247.99599999999981"/>
  </r>
  <r>
    <n v="808"/>
    <x v="378"/>
    <x v="1"/>
    <x v="302"/>
    <d v="2012-02-05T00:00:00"/>
    <s v="First Class"/>
    <s v="AA-10375"/>
    <s v="Allen Armold"/>
    <x v="0"/>
    <s v="United States"/>
    <s v="Omaha"/>
    <x v="8"/>
    <n v="68104"/>
    <x v="2"/>
    <s v="FUR-FU-10003347"/>
    <x v="0"/>
    <x v="5"/>
    <s v="Coloredge Poster Frame"/>
    <x v="158"/>
    <n v="2"/>
    <n v="0"/>
    <n v="11.076000000000001"/>
  </r>
  <r>
    <n v="809"/>
    <x v="378"/>
    <x v="1"/>
    <x v="302"/>
    <d v="2012-02-05T00:00:00"/>
    <s v="First Class"/>
    <s v="AA-10375"/>
    <s v="Allen Armold"/>
    <x v="0"/>
    <s v="United States"/>
    <s v="Omaha"/>
    <x v="8"/>
    <n v="68104"/>
    <x v="2"/>
    <s v="TEC-AC-10004901"/>
    <x v="2"/>
    <x v="11"/>
    <s v="Kensington SlimBlade Notebook Wireless Mouse with Nano Receiver "/>
    <x v="145"/>
    <n v="3"/>
    <n v="0"/>
    <n v="50.989800000000002"/>
  </r>
  <r>
    <n v="810"/>
    <x v="379"/>
    <x v="2"/>
    <x v="303"/>
    <d v="2011-10-15T00:00:00"/>
    <s v="First Class"/>
    <s v="ZC-21910"/>
    <s v="Zuschuss Carroll"/>
    <x v="0"/>
    <s v="United States"/>
    <s v="Edmonds"/>
    <x v="4"/>
    <n v="98026"/>
    <x v="1"/>
    <s v="OFF-AR-10003190"/>
    <x v="1"/>
    <x v="6"/>
    <s v="Newell 32"/>
    <x v="132"/>
    <n v="4"/>
    <n v="0"/>
    <n v="3.2256"/>
  </r>
  <r>
    <n v="811"/>
    <x v="379"/>
    <x v="2"/>
    <x v="303"/>
    <d v="2011-10-15T00:00:00"/>
    <s v="First Class"/>
    <s v="ZC-21910"/>
    <s v="Zuschuss Carroll"/>
    <x v="0"/>
    <s v="United States"/>
    <s v="Edmonds"/>
    <x v="4"/>
    <n v="98026"/>
    <x v="1"/>
    <s v="FUR-TA-10002903"/>
    <x v="0"/>
    <x v="3"/>
    <s v="Bevis Round Bullnose 29&quot; High Table Top"/>
    <x v="754"/>
    <n v="5"/>
    <n v="0"/>
    <n v="311.65199999999999"/>
  </r>
  <r>
    <n v="812"/>
    <x v="379"/>
    <x v="2"/>
    <x v="303"/>
    <d v="2011-10-15T00:00:00"/>
    <s v="First Class"/>
    <s v="ZC-21910"/>
    <s v="Zuschuss Carroll"/>
    <x v="0"/>
    <s v="United States"/>
    <s v="Edmonds"/>
    <x v="4"/>
    <n v="98026"/>
    <x v="1"/>
    <s v="OFF-AP-10000240"/>
    <x v="1"/>
    <x v="9"/>
    <s v="Belkin F9G930V10-GRY 9 Outlet Surge"/>
    <x v="755"/>
    <n v="4"/>
    <n v="0"/>
    <n v="62.036799999999971"/>
  </r>
  <r>
    <n v="813"/>
    <x v="379"/>
    <x v="2"/>
    <x v="303"/>
    <d v="2011-10-15T00:00:00"/>
    <s v="First Class"/>
    <s v="ZC-21910"/>
    <s v="Zuschuss Carroll"/>
    <x v="0"/>
    <s v="United States"/>
    <s v="Edmonds"/>
    <x v="4"/>
    <n v="98026"/>
    <x v="1"/>
    <s v="TEC-AC-10001101"/>
    <x v="2"/>
    <x v="11"/>
    <s v="Sony 16GB Class 10 Micro SDHC R40 Memory Card"/>
    <x v="756"/>
    <n v="2"/>
    <n v="0"/>
    <n v="2.5779999999999994"/>
  </r>
  <r>
    <n v="814"/>
    <x v="380"/>
    <x v="3"/>
    <x v="304"/>
    <d v="2014-05-15T00:00:00"/>
    <s v="Same Day"/>
    <s v="PJ-19015"/>
    <s v="Pauline Johnson"/>
    <x v="0"/>
    <s v="United States"/>
    <s v="Santa Ana"/>
    <x v="1"/>
    <n v="92704"/>
    <x v="1"/>
    <s v="FUR-FU-10000794"/>
    <x v="0"/>
    <x v="5"/>
    <s v="Eldon Stackable Tray, Side-Load, Legal, Smoke"/>
    <x v="723"/>
    <n v="2"/>
    <n v="0"/>
    <n v="6.2151999999999994"/>
  </r>
  <r>
    <n v="815"/>
    <x v="380"/>
    <x v="3"/>
    <x v="304"/>
    <d v="2014-05-15T00:00:00"/>
    <s v="Same Day"/>
    <s v="PJ-19015"/>
    <s v="Pauline Johnson"/>
    <x v="0"/>
    <s v="United States"/>
    <s v="Santa Ana"/>
    <x v="1"/>
    <n v="92704"/>
    <x v="1"/>
    <s v="TEC-AC-10001838"/>
    <x v="2"/>
    <x v="11"/>
    <s v="Razer Tiamat Over Ear 7.1 Surround Sound PC Gaming Headset"/>
    <x v="757"/>
    <n v="7"/>
    <n v="0"/>
    <n v="601.96990000000005"/>
  </r>
  <r>
    <n v="816"/>
    <x v="381"/>
    <x v="1"/>
    <x v="305"/>
    <d v="2012-03-23T00:00:00"/>
    <s v="First Class"/>
    <s v="BW-11110"/>
    <s v="Bart Watters"/>
    <x v="1"/>
    <s v="United States"/>
    <s v="Milwaukee"/>
    <x v="6"/>
    <n v="53209"/>
    <x v="2"/>
    <s v="OFF-PA-10000061"/>
    <x v="1"/>
    <x v="10"/>
    <s v="Xerox 205"/>
    <x v="187"/>
    <n v="8"/>
    <n v="0"/>
    <n v="24.883200000000002"/>
  </r>
  <r>
    <n v="817"/>
    <x v="382"/>
    <x v="0"/>
    <x v="306"/>
    <d v="2013-09-20T00:00:00"/>
    <s v="Standard Class"/>
    <s v="DB-13210"/>
    <s v="Dean Braden"/>
    <x v="0"/>
    <s v="United States"/>
    <s v="Philadelphia"/>
    <x v="9"/>
    <n v="19140"/>
    <x v="3"/>
    <s v="OFF-PA-10003651"/>
    <x v="1"/>
    <x v="10"/>
    <s v="Xerox 1968"/>
    <x v="758"/>
    <n v="1"/>
    <n v="0.2"/>
    <n v="1.8703999999999998"/>
  </r>
  <r>
    <n v="818"/>
    <x v="383"/>
    <x v="2"/>
    <x v="307"/>
    <d v="2011-07-02T00:00:00"/>
    <s v="Standard Class"/>
    <s v="CA-12775"/>
    <s v="Cynthia Arntzen"/>
    <x v="0"/>
    <s v="United States"/>
    <s v="Philadelphia"/>
    <x v="9"/>
    <n v="19140"/>
    <x v="3"/>
    <s v="OFF-PA-10000304"/>
    <x v="1"/>
    <x v="10"/>
    <s v="Xerox 1995"/>
    <x v="759"/>
    <n v="8"/>
    <n v="0.2"/>
    <n v="14.5152"/>
  </r>
  <r>
    <n v="819"/>
    <x v="383"/>
    <x v="2"/>
    <x v="307"/>
    <d v="2011-07-02T00:00:00"/>
    <s v="Standard Class"/>
    <s v="CA-12775"/>
    <s v="Cynthia Arntzen"/>
    <x v="0"/>
    <s v="United States"/>
    <s v="Philadelphia"/>
    <x v="9"/>
    <n v="19140"/>
    <x v="3"/>
    <s v="OFF-BI-10003094"/>
    <x v="1"/>
    <x v="8"/>
    <s v="Self-Adhesive Ring Binder Labels"/>
    <x v="760"/>
    <n v="3"/>
    <n v="0.7"/>
    <n v="-2.4287999999999998"/>
  </r>
  <r>
    <n v="820"/>
    <x v="383"/>
    <x v="2"/>
    <x v="307"/>
    <d v="2011-07-02T00:00:00"/>
    <s v="Standard Class"/>
    <s v="CA-12775"/>
    <s v="Cynthia Arntzen"/>
    <x v="0"/>
    <s v="United States"/>
    <s v="Philadelphia"/>
    <x v="9"/>
    <n v="19140"/>
    <x v="3"/>
    <s v="FUR-CH-10001394"/>
    <x v="0"/>
    <x v="1"/>
    <s v="Global Leather Executive Chair"/>
    <x v="761"/>
    <n v="5"/>
    <n v="0.3"/>
    <n v="0"/>
  </r>
  <r>
    <n v="821"/>
    <x v="383"/>
    <x v="2"/>
    <x v="307"/>
    <d v="2011-07-02T00:00:00"/>
    <s v="Standard Class"/>
    <s v="CA-12775"/>
    <s v="Cynthia Arntzen"/>
    <x v="0"/>
    <s v="United States"/>
    <s v="Philadelphia"/>
    <x v="9"/>
    <n v="19140"/>
    <x v="3"/>
    <s v="OFF-BI-10004230"/>
    <x v="1"/>
    <x v="8"/>
    <s v="GBC Recycled Grain Textured Covers"/>
    <x v="762"/>
    <n v="3"/>
    <n v="0.7"/>
    <n v="-22.796399999999991"/>
  </r>
  <r>
    <n v="822"/>
    <x v="383"/>
    <x v="2"/>
    <x v="307"/>
    <d v="2011-07-02T00:00:00"/>
    <s v="Standard Class"/>
    <s v="CA-12775"/>
    <s v="Cynthia Arntzen"/>
    <x v="0"/>
    <s v="United States"/>
    <s v="Philadelphia"/>
    <x v="9"/>
    <n v="19140"/>
    <x v="3"/>
    <s v="OFF-PA-10003395"/>
    <x v="1"/>
    <x v="10"/>
    <s v="Xerox 1941"/>
    <x v="763"/>
    <n v="4"/>
    <n v="0.2"/>
    <n v="117.43199999999999"/>
  </r>
  <r>
    <n v="823"/>
    <x v="384"/>
    <x v="3"/>
    <x v="308"/>
    <d v="2014-06-28T00:00:00"/>
    <s v="Standard Class"/>
    <s v="TR-21325"/>
    <s v="Toby Ritter"/>
    <x v="0"/>
    <s v="United States"/>
    <s v="Belleville"/>
    <x v="30"/>
    <n v="7109"/>
    <x v="3"/>
    <s v="TEC-AC-10002402"/>
    <x v="2"/>
    <x v="11"/>
    <s v="Razer Kraken PRO Over Ear PC and Music Headset"/>
    <x v="764"/>
    <n v="3"/>
    <n v="0"/>
    <n v="71.990999999999985"/>
  </r>
  <r>
    <n v="824"/>
    <x v="384"/>
    <x v="3"/>
    <x v="308"/>
    <d v="2014-06-28T00:00:00"/>
    <s v="Standard Class"/>
    <s v="TR-21325"/>
    <s v="Toby Ritter"/>
    <x v="0"/>
    <s v="United States"/>
    <s v="Belleville"/>
    <x v="30"/>
    <n v="7109"/>
    <x v="3"/>
    <s v="OFF-LA-10003223"/>
    <x v="1"/>
    <x v="2"/>
    <s v="Avery 508"/>
    <x v="765"/>
    <n v="2"/>
    <n v="0"/>
    <n v="4.8117999999999999"/>
  </r>
  <r>
    <n v="825"/>
    <x v="385"/>
    <x v="2"/>
    <x v="309"/>
    <d v="2011-05-15T00:00:00"/>
    <s v="Standard Class"/>
    <s v="PG-18820"/>
    <s v="Patrick Gardner"/>
    <x v="0"/>
    <s v="United States"/>
    <s v="San Francisco"/>
    <x v="1"/>
    <n v="94110"/>
    <x v="1"/>
    <s v="TEC-AC-10003441"/>
    <x v="2"/>
    <x v="11"/>
    <s v="Kingston Digital DataTraveler 32GB USB 2.0"/>
    <x v="766"/>
    <n v="4"/>
    <n v="0"/>
    <n v="4.0679999999999978"/>
  </r>
  <r>
    <n v="826"/>
    <x v="385"/>
    <x v="2"/>
    <x v="309"/>
    <d v="2011-05-15T00:00:00"/>
    <s v="Standard Class"/>
    <s v="PG-18820"/>
    <s v="Patrick Gardner"/>
    <x v="0"/>
    <s v="United States"/>
    <s v="San Francisco"/>
    <x v="1"/>
    <n v="94110"/>
    <x v="1"/>
    <s v="TEC-AC-10000109"/>
    <x v="2"/>
    <x v="11"/>
    <s v="Sony Micro Vault Click 16 GB USB 2.0 Flash Drive"/>
    <x v="767"/>
    <n v="3"/>
    <n v="0"/>
    <n v="40.31280000000001"/>
  </r>
  <r>
    <n v="827"/>
    <x v="386"/>
    <x v="3"/>
    <x v="170"/>
    <d v="2014-08-29T00:00:00"/>
    <s v="Standard Class"/>
    <s v="GT-14710"/>
    <s v="Greg Tran"/>
    <x v="0"/>
    <s v="United States"/>
    <s v="Lakeville"/>
    <x v="11"/>
    <n v="55044"/>
    <x v="2"/>
    <s v="OFF-FA-10002280"/>
    <x v="1"/>
    <x v="13"/>
    <s v="Advantus Plastic Paper Clips"/>
    <x v="768"/>
    <n v="7"/>
    <n v="0"/>
    <n v="16.8"/>
  </r>
  <r>
    <n v="828"/>
    <x v="386"/>
    <x v="3"/>
    <x v="170"/>
    <d v="2014-08-29T00:00:00"/>
    <s v="Standard Class"/>
    <s v="GT-14710"/>
    <s v="Greg Tran"/>
    <x v="0"/>
    <s v="United States"/>
    <s v="Lakeville"/>
    <x v="11"/>
    <n v="55044"/>
    <x v="2"/>
    <s v="OFF-SU-10000381"/>
    <x v="1"/>
    <x v="14"/>
    <s v="Acme Forged Steel Scissors with Black Enamel Handles"/>
    <x v="769"/>
    <n v="4"/>
    <n v="0"/>
    <n v="10.799599999999998"/>
  </r>
  <r>
    <n v="829"/>
    <x v="386"/>
    <x v="3"/>
    <x v="170"/>
    <d v="2014-08-29T00:00:00"/>
    <s v="Standard Class"/>
    <s v="GT-14710"/>
    <s v="Greg Tran"/>
    <x v="0"/>
    <s v="United States"/>
    <s v="Lakeville"/>
    <x v="11"/>
    <n v="55044"/>
    <x v="2"/>
    <s v="OFF-EN-10004459"/>
    <x v="1"/>
    <x v="12"/>
    <s v="Security-Tint Envelopes"/>
    <x v="770"/>
    <n v="2"/>
    <n v="0"/>
    <n v="7.4871999999999996"/>
  </r>
  <r>
    <n v="830"/>
    <x v="387"/>
    <x v="3"/>
    <x v="114"/>
    <d v="2014-06-22T00:00:00"/>
    <s v="Second Class"/>
    <s v="JE-15745"/>
    <s v="Joel Eaton"/>
    <x v="0"/>
    <s v="United States"/>
    <s v="Florence"/>
    <x v="0"/>
    <n v="41042"/>
    <x v="0"/>
    <s v="FUR-CH-10000665"/>
    <x v="0"/>
    <x v="1"/>
    <s v="Global Airflow Leather Mesh Back Chair, Black"/>
    <x v="85"/>
    <n v="2"/>
    <n v="0"/>
    <n v="90.587999999999965"/>
  </r>
  <r>
    <n v="831"/>
    <x v="387"/>
    <x v="3"/>
    <x v="114"/>
    <d v="2014-06-22T00:00:00"/>
    <s v="Second Class"/>
    <s v="JE-15745"/>
    <s v="Joel Eaton"/>
    <x v="0"/>
    <s v="United States"/>
    <s v="Florence"/>
    <x v="0"/>
    <n v="41042"/>
    <x v="0"/>
    <s v="OFF-AP-10003884"/>
    <x v="1"/>
    <x v="9"/>
    <s v="Fellowes Smart Surge Ten-Outlet Protector, Platinum"/>
    <x v="771"/>
    <n v="3"/>
    <n v="0"/>
    <n v="50.584800000000008"/>
  </r>
  <r>
    <n v="832"/>
    <x v="387"/>
    <x v="3"/>
    <x v="114"/>
    <d v="2014-06-22T00:00:00"/>
    <s v="Second Class"/>
    <s v="JE-15745"/>
    <s v="Joel Eaton"/>
    <x v="0"/>
    <s v="United States"/>
    <s v="Florence"/>
    <x v="0"/>
    <n v="41042"/>
    <x v="0"/>
    <s v="TEC-PH-10001557"/>
    <x v="2"/>
    <x v="7"/>
    <s v="Pyle PMP37LED"/>
    <x v="772"/>
    <n v="2"/>
    <n v="0"/>
    <n v="51.834599999999995"/>
  </r>
  <r>
    <n v="833"/>
    <x v="387"/>
    <x v="3"/>
    <x v="114"/>
    <d v="2014-06-22T00:00:00"/>
    <s v="Second Class"/>
    <s v="JE-15745"/>
    <s v="Joel Eaton"/>
    <x v="0"/>
    <s v="United States"/>
    <s v="Florence"/>
    <x v="0"/>
    <n v="41042"/>
    <x v="0"/>
    <s v="TEC-PH-10002085"/>
    <x v="2"/>
    <x v="7"/>
    <s v="Clarity 53712"/>
    <x v="773"/>
    <n v="1"/>
    <n v="0"/>
    <n v="17.157400000000003"/>
  </r>
  <r>
    <n v="834"/>
    <x v="388"/>
    <x v="0"/>
    <x v="310"/>
    <d v="2013-07-28T00:00:00"/>
    <s v="Standard Class"/>
    <s v="JB-15400"/>
    <s v="Jennifer Braxton"/>
    <x v="1"/>
    <s v="United States"/>
    <s v="Tampa"/>
    <x v="2"/>
    <n v="33614"/>
    <x v="0"/>
    <s v="OFF-AR-10002956"/>
    <x v="1"/>
    <x v="6"/>
    <s v="Boston 16801 Nautilus Battery Pencil Sharpener"/>
    <x v="774"/>
    <n v="2"/>
    <n v="0.2"/>
    <n v="2.6411999999999995"/>
  </r>
  <r>
    <n v="835"/>
    <x v="388"/>
    <x v="0"/>
    <x v="310"/>
    <d v="2013-07-28T00:00:00"/>
    <s v="Standard Class"/>
    <s v="JB-15400"/>
    <s v="Jennifer Braxton"/>
    <x v="1"/>
    <s v="United States"/>
    <s v="Tampa"/>
    <x v="2"/>
    <n v="33614"/>
    <x v="0"/>
    <s v="OFF-AP-10003266"/>
    <x v="1"/>
    <x v="9"/>
    <s v="Holmes Replacement Filter for HEPA Air Cleaner, Large Room"/>
    <x v="775"/>
    <n v="2"/>
    <n v="0.2"/>
    <n v="6.5164"/>
  </r>
  <r>
    <n v="836"/>
    <x v="388"/>
    <x v="0"/>
    <x v="310"/>
    <d v="2013-07-28T00:00:00"/>
    <s v="Standard Class"/>
    <s v="JB-15400"/>
    <s v="Jennifer Braxton"/>
    <x v="1"/>
    <s v="United States"/>
    <s v="Tampa"/>
    <x v="2"/>
    <n v="33614"/>
    <x v="0"/>
    <s v="TEC-MA-10004002"/>
    <x v="2"/>
    <x v="15"/>
    <s v="Zebra GX420t Direct Thermal/Thermal Transfer Printer"/>
    <x v="776"/>
    <n v="1"/>
    <n v="0.5"/>
    <n v="-111.49950000000007"/>
  </r>
  <r>
    <n v="837"/>
    <x v="389"/>
    <x v="2"/>
    <x v="78"/>
    <d v="2011-09-13T00:00:00"/>
    <s v="Second Class"/>
    <s v="LH-17020"/>
    <s v="Lisa Hazard"/>
    <x v="0"/>
    <s v="United States"/>
    <s v="Tyler"/>
    <x v="5"/>
    <n v="75701"/>
    <x v="2"/>
    <s v="OFF-BI-10001071"/>
    <x v="1"/>
    <x v="8"/>
    <s v="GBC ProClick Punch Binding System"/>
    <x v="777"/>
    <n v="4"/>
    <n v="0.8"/>
    <n v="-79.335199999999986"/>
  </r>
  <r>
    <n v="838"/>
    <x v="390"/>
    <x v="3"/>
    <x v="259"/>
    <d v="2014-11-12T00:00:00"/>
    <s v="Standard Class"/>
    <s v="JL-15175"/>
    <s v="James Lanier"/>
    <x v="2"/>
    <s v="United States"/>
    <s v="Columbia"/>
    <x v="18"/>
    <n v="38401"/>
    <x v="0"/>
    <s v="OFF-PA-10001560"/>
    <x v="1"/>
    <x v="10"/>
    <s v="Adams Telephone Message Books, 5 1/4” x 11”"/>
    <x v="778"/>
    <n v="2"/>
    <n v="0.2"/>
    <n v="3.2615999999999996"/>
  </r>
  <r>
    <n v="839"/>
    <x v="391"/>
    <x v="0"/>
    <x v="311"/>
    <d v="2013-03-13T00:00:00"/>
    <s v="Standard Class"/>
    <s v="EB-13705"/>
    <s v="Ed Braxton"/>
    <x v="1"/>
    <s v="United States"/>
    <s v="Fort Worth"/>
    <x v="5"/>
    <n v="76106"/>
    <x v="2"/>
    <s v="TEC-PH-10002365"/>
    <x v="2"/>
    <x v="7"/>
    <s v="Belkin Grip Candy Sheer Case / Cover for iPhone 5 and 5S"/>
    <x v="779"/>
    <n v="3"/>
    <n v="0.2"/>
    <n v="1.5804"/>
  </r>
  <r>
    <n v="840"/>
    <x v="392"/>
    <x v="1"/>
    <x v="312"/>
    <d v="2012-11-25T00:00:00"/>
    <s v="Standard Class"/>
    <s v="BM-11650"/>
    <s v="Brian Moss"/>
    <x v="1"/>
    <s v="United States"/>
    <s v="New York City"/>
    <x v="15"/>
    <n v="10035"/>
    <x v="3"/>
    <s v="OFF-AR-10004648"/>
    <x v="1"/>
    <x v="6"/>
    <s v="Boston 19500 Mighty Mite Electric Pencil Sharpener"/>
    <x v="780"/>
    <n v="3"/>
    <n v="0"/>
    <n v="16.3215"/>
  </r>
  <r>
    <n v="841"/>
    <x v="392"/>
    <x v="1"/>
    <x v="312"/>
    <d v="2012-11-25T00:00:00"/>
    <s v="Standard Class"/>
    <s v="BM-11650"/>
    <s v="Brian Moss"/>
    <x v="1"/>
    <s v="United States"/>
    <s v="New York City"/>
    <x v="15"/>
    <n v="10035"/>
    <x v="3"/>
    <s v="OFF-AR-10002578"/>
    <x v="1"/>
    <x v="6"/>
    <s v="Newell 335"/>
    <x v="132"/>
    <n v="4"/>
    <n v="0"/>
    <n v="3.3407999999999998"/>
  </r>
  <r>
    <n v="842"/>
    <x v="392"/>
    <x v="1"/>
    <x v="312"/>
    <d v="2012-11-25T00:00:00"/>
    <s v="Standard Class"/>
    <s v="BM-11650"/>
    <s v="Brian Moss"/>
    <x v="1"/>
    <s v="United States"/>
    <s v="New York City"/>
    <x v="15"/>
    <n v="10035"/>
    <x v="3"/>
    <s v="FUR-BO-10001519"/>
    <x v="0"/>
    <x v="0"/>
    <s v="O'Sullivan 3-Shelf Heavy-Duty Bookcases"/>
    <x v="781"/>
    <n v="4"/>
    <n v="0.2"/>
    <n v="9.3024000000000058"/>
  </r>
  <r>
    <n v="843"/>
    <x v="393"/>
    <x v="0"/>
    <x v="77"/>
    <d v="2013-11-10T00:00:00"/>
    <s v="First Class"/>
    <s v="EM-14095"/>
    <s v="Eudokia Martin"/>
    <x v="1"/>
    <s v="United States"/>
    <s v="Los Angeles"/>
    <x v="1"/>
    <n v="90036"/>
    <x v="1"/>
    <s v="OFF-BI-10001294"/>
    <x v="1"/>
    <x v="8"/>
    <s v="Fellowes Binding Cases"/>
    <x v="782"/>
    <n v="4"/>
    <n v="0.2"/>
    <n v="11.699999999999996"/>
  </r>
  <r>
    <n v="844"/>
    <x v="393"/>
    <x v="0"/>
    <x v="77"/>
    <d v="2013-11-10T00:00:00"/>
    <s v="First Class"/>
    <s v="EM-14095"/>
    <s v="Eudokia Martin"/>
    <x v="1"/>
    <s v="United States"/>
    <s v="Los Angeles"/>
    <x v="1"/>
    <n v="90036"/>
    <x v="1"/>
    <s v="OFF-BI-10001636"/>
    <x v="1"/>
    <x v="8"/>
    <s v="Ibico Plastic and Wire Spiral Binding Combs"/>
    <x v="783"/>
    <n v="4"/>
    <n v="0.2"/>
    <n v="8.767199999999999"/>
  </r>
  <r>
    <n v="845"/>
    <x v="393"/>
    <x v="0"/>
    <x v="77"/>
    <d v="2013-11-10T00:00:00"/>
    <s v="First Class"/>
    <s v="EM-14095"/>
    <s v="Eudokia Martin"/>
    <x v="1"/>
    <s v="United States"/>
    <s v="Los Angeles"/>
    <x v="1"/>
    <n v="90036"/>
    <x v="1"/>
    <s v="OFF-SU-10002503"/>
    <x v="1"/>
    <x v="14"/>
    <s v="Acme Preferred Stainless Steel Scissors"/>
    <x v="716"/>
    <n v="2"/>
    <n v="0"/>
    <n v="3.2943999999999996"/>
  </r>
  <r>
    <n v="846"/>
    <x v="393"/>
    <x v="0"/>
    <x v="77"/>
    <d v="2013-11-10T00:00:00"/>
    <s v="First Class"/>
    <s v="EM-14095"/>
    <s v="Eudokia Martin"/>
    <x v="1"/>
    <s v="United States"/>
    <s v="Los Angeles"/>
    <x v="1"/>
    <n v="90036"/>
    <x v="1"/>
    <s v="OFF-LA-10004093"/>
    <x v="1"/>
    <x v="2"/>
    <s v="Avery 486"/>
    <x v="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x v="394"/>
    <x v="1"/>
    <x v="313"/>
    <d v="2012-10-17T00:00:00"/>
    <s v="Standard Class"/>
    <s v="AF-10885"/>
    <s v="Art Foster"/>
    <x v="0"/>
    <s v="United States"/>
    <s v="Louisville"/>
    <x v="0"/>
    <n v="40214"/>
    <x v="0"/>
    <s v="FUR-CH-10001891"/>
    <x v="0"/>
    <x v="1"/>
    <s v="Global Deluxe Office Fabric Chairs"/>
    <x v="785"/>
    <n v="3"/>
    <n v="0"/>
    <n v="77.743800000000022"/>
  </r>
  <r>
    <n v="849"/>
    <x v="395"/>
    <x v="3"/>
    <x v="314"/>
    <d v="2014-01-07T00:00:00"/>
    <s v="Standard Class"/>
    <s v="GA-14725"/>
    <s v="Guy Armstrong"/>
    <x v="0"/>
    <s v="United States"/>
    <s v="Lorain"/>
    <x v="24"/>
    <n v="44052"/>
    <x v="3"/>
    <s v="FUR-FU-10003878"/>
    <x v="0"/>
    <x v="5"/>
    <s v="Linden 10&quot; Round Wall Clock, Black"/>
    <x v="786"/>
    <n v="4"/>
    <n v="0.2"/>
    <n v="8.5567999999999991"/>
  </r>
  <r>
    <n v="850"/>
    <x v="396"/>
    <x v="2"/>
    <x v="315"/>
    <d v="2011-02-13T00:00:00"/>
    <s v="Standard Class"/>
    <s v="CK-12760"/>
    <s v="Cyma Kinney"/>
    <x v="1"/>
    <s v="United States"/>
    <s v="Linden"/>
    <x v="30"/>
    <n v="7036"/>
    <x v="3"/>
    <s v="TEC-AC-10000710"/>
    <x v="2"/>
    <x v="11"/>
    <s v="Maxell DVD-RAM Discs"/>
    <x v="787"/>
    <n v="7"/>
    <n v="0"/>
    <n v="49.604800000000012"/>
  </r>
  <r>
    <n v="851"/>
    <x v="397"/>
    <x v="0"/>
    <x v="23"/>
    <d v="2013-06-26T00:00:00"/>
    <s v="Second Class"/>
    <s v="DP-13105"/>
    <s v="Dave Poirier"/>
    <x v="1"/>
    <s v="United States"/>
    <s v="Salinas"/>
    <x v="1"/>
    <n v="93905"/>
    <x v="1"/>
    <s v="OFF-AR-10002335"/>
    <x v="1"/>
    <x v="6"/>
    <s v="DIXON Oriole Pencils"/>
    <x v="788"/>
    <n v="2"/>
    <n v="0"/>
    <n v="1.3416000000000001"/>
  </r>
  <r>
    <n v="852"/>
    <x v="397"/>
    <x v="0"/>
    <x v="23"/>
    <d v="2013-06-26T00:00:00"/>
    <s v="Second Class"/>
    <s v="DP-13105"/>
    <s v="Dave Poirier"/>
    <x v="1"/>
    <s v="United States"/>
    <s v="Salinas"/>
    <x v="1"/>
    <n v="93905"/>
    <x v="1"/>
    <s v="OFF-PA-10001870"/>
    <x v="1"/>
    <x v="10"/>
    <s v="Xerox 202"/>
    <x v="789"/>
    <n v="6"/>
    <n v="0"/>
    <n v="18.662400000000002"/>
  </r>
  <r>
    <n v="853"/>
    <x v="398"/>
    <x v="0"/>
    <x v="316"/>
    <d v="2013-06-05T00:00:00"/>
    <s v="Standard Class"/>
    <s v="VD-21670"/>
    <s v="Valerie Dominguez"/>
    <x v="0"/>
    <s v="United States"/>
    <s v="Jackson"/>
    <x v="35"/>
    <n v="39212"/>
    <x v="0"/>
    <s v="OFF-AR-10003373"/>
    <x v="1"/>
    <x v="6"/>
    <s v="Boston School Pro Electric Pencil Sharpener, 1670"/>
    <x v="790"/>
    <n v="6"/>
    <n v="0"/>
    <n v="50.187599999999996"/>
  </r>
  <r>
    <n v="854"/>
    <x v="399"/>
    <x v="0"/>
    <x v="317"/>
    <d v="2013-02-24T00:00:00"/>
    <s v="Standard Class"/>
    <s v="GT-14710"/>
    <s v="Greg Tran"/>
    <x v="0"/>
    <s v="United States"/>
    <s v="New York City"/>
    <x v="15"/>
    <n v="10035"/>
    <x v="3"/>
    <s v="FUR-FU-10004090"/>
    <x v="0"/>
    <x v="5"/>
    <s v="Executive Impressions 14&quot; Contract Wall Clock"/>
    <x v="791"/>
    <n v="2"/>
    <n v="0"/>
    <n v="14.671799999999998"/>
  </r>
  <r>
    <n v="855"/>
    <x v="399"/>
    <x v="0"/>
    <x v="317"/>
    <d v="2013-02-24T00:00:00"/>
    <s v="Standard Class"/>
    <s v="GT-14710"/>
    <s v="Greg Tran"/>
    <x v="0"/>
    <s v="United States"/>
    <s v="New York City"/>
    <x v="15"/>
    <n v="10035"/>
    <x v="3"/>
    <s v="OFF-ST-10000736"/>
    <x v="1"/>
    <x v="4"/>
    <s v="Carina Double Wide Media Storage Towers in Natural &amp; Black"/>
    <x v="423"/>
    <n v="3"/>
    <n v="0"/>
    <n v="9.7175999999999902"/>
  </r>
  <r>
    <n v="856"/>
    <x v="400"/>
    <x v="2"/>
    <x v="93"/>
    <d v="2011-08-08T00:00:00"/>
    <s v="Standard Class"/>
    <s v="BK-11260"/>
    <s v="Berenike Kampe"/>
    <x v="0"/>
    <s v="United States"/>
    <s v="New York City"/>
    <x v="15"/>
    <n v="10035"/>
    <x v="3"/>
    <s v="OFF-PA-10001019"/>
    <x v="1"/>
    <x v="10"/>
    <s v="Xerox 1884"/>
    <x v="792"/>
    <n v="2"/>
    <n v="0"/>
    <n v="18.781199999999998"/>
  </r>
  <r>
    <n v="857"/>
    <x v="400"/>
    <x v="2"/>
    <x v="93"/>
    <d v="2011-08-08T00:00:00"/>
    <s v="Standard Class"/>
    <s v="BK-11260"/>
    <s v="Berenike Kampe"/>
    <x v="0"/>
    <s v="United States"/>
    <s v="New York City"/>
    <x v="15"/>
    <n v="10035"/>
    <x v="3"/>
    <s v="OFF-SU-10002537"/>
    <x v="1"/>
    <x v="14"/>
    <s v="Acme Box Cutter Scissors"/>
    <x v="793"/>
    <n v="10"/>
    <n v="0"/>
    <n v="26.598000000000006"/>
  </r>
  <r>
    <n v="858"/>
    <x v="400"/>
    <x v="2"/>
    <x v="93"/>
    <d v="2011-08-08T00:00:00"/>
    <s v="Standard Class"/>
    <s v="BK-11260"/>
    <s v="Berenike Kampe"/>
    <x v="0"/>
    <s v="United States"/>
    <s v="New York City"/>
    <x v="15"/>
    <n v="10035"/>
    <x v="3"/>
    <s v="OFF-ST-10003221"/>
    <x v="1"/>
    <x v="4"/>
    <s v="Staples"/>
    <x v="794"/>
    <n v="2"/>
    <n v="0"/>
    <n v="5.7672000000000008"/>
  </r>
  <r>
    <n v="859"/>
    <x v="401"/>
    <x v="3"/>
    <x v="318"/>
    <d v="2014-04-16T00:00:00"/>
    <s v="Standard Class"/>
    <s v="SJ-20125"/>
    <s v="Sanjit Jacobs"/>
    <x v="2"/>
    <s v="United States"/>
    <s v="New Brunswick"/>
    <x v="30"/>
    <n v="8901"/>
    <x v="3"/>
    <s v="OFF-PA-10004569"/>
    <x v="1"/>
    <x v="10"/>
    <s v="Wirebound Message Books, Two 4 1/4&quot; x 5&quot; Forms per Page"/>
    <x v="245"/>
    <n v="1"/>
    <n v="0"/>
    <n v="3.5766999999999998"/>
  </r>
  <r>
    <n v="860"/>
    <x v="401"/>
    <x v="3"/>
    <x v="318"/>
    <d v="2014-04-16T00:00:00"/>
    <s v="Standard Class"/>
    <s v="SJ-20125"/>
    <s v="Sanjit Jacobs"/>
    <x v="2"/>
    <s v="United States"/>
    <s v="New Brunswick"/>
    <x v="30"/>
    <n v="8901"/>
    <x v="3"/>
    <s v="OFF-FA-10000624"/>
    <x v="1"/>
    <x v="13"/>
    <s v="OIC Binder Clips"/>
    <x v="181"/>
    <n v="2"/>
    <n v="0"/>
    <n v="3.58"/>
  </r>
  <r>
    <n v="861"/>
    <x v="402"/>
    <x v="2"/>
    <x v="3"/>
    <d v="2011-06-16T00:00:00"/>
    <s v="Standard Class"/>
    <s v="CM-12445"/>
    <s v="Chuck Magee"/>
    <x v="0"/>
    <s v="United States"/>
    <s v="San Francisco"/>
    <x v="1"/>
    <n v="94122"/>
    <x v="1"/>
    <s v="OFF-SU-10001225"/>
    <x v="1"/>
    <x v="14"/>
    <s v="Staples"/>
    <x v="351"/>
    <n v="2"/>
    <n v="0"/>
    <n v="0.14719999999999978"/>
  </r>
  <r>
    <n v="862"/>
    <x v="402"/>
    <x v="2"/>
    <x v="3"/>
    <d v="2011-06-16T00:00:00"/>
    <s v="Standard Class"/>
    <s v="CM-12445"/>
    <s v="Chuck Magee"/>
    <x v="0"/>
    <s v="United States"/>
    <s v="San Francisco"/>
    <x v="1"/>
    <n v="94122"/>
    <x v="1"/>
    <s v="OFF-AR-10003752"/>
    <x v="1"/>
    <x v="6"/>
    <s v="Deluxe Chalkboard Eraser Cleaner"/>
    <x v="795"/>
    <n v="2"/>
    <n v="0"/>
    <n v="10.625999999999999"/>
  </r>
  <r>
    <n v="863"/>
    <x v="403"/>
    <x v="0"/>
    <x v="319"/>
    <d v="2013-01-07T00:00:00"/>
    <s v="Second Class"/>
    <s v="AJ-10795"/>
    <s v="Anthony Johnson"/>
    <x v="1"/>
    <s v="United States"/>
    <s v="Jacksonville"/>
    <x v="2"/>
    <n v="32216"/>
    <x v="0"/>
    <s v="TEC-AC-10001714"/>
    <x v="2"/>
    <x v="11"/>
    <s v="Logitech MX Performance Wireless Mouse"/>
    <x v="796"/>
    <n v="6"/>
    <n v="0.2"/>
    <n v="40.687800000000003"/>
  </r>
  <r>
    <n v="864"/>
    <x v="403"/>
    <x v="0"/>
    <x v="319"/>
    <d v="2013-01-07T00:00:00"/>
    <s v="Second Class"/>
    <s v="AJ-10795"/>
    <s v="Anthony Johnson"/>
    <x v="1"/>
    <s v="United States"/>
    <s v="Jacksonville"/>
    <x v="2"/>
    <n v="32216"/>
    <x v="0"/>
    <s v="OFF-AR-10003958"/>
    <x v="1"/>
    <x v="6"/>
    <s v="Newell 337"/>
    <x v="797"/>
    <n v="2"/>
    <n v="0.2"/>
    <n v="0.59039999999999915"/>
  </r>
  <r>
    <n v="865"/>
    <x v="403"/>
    <x v="0"/>
    <x v="319"/>
    <d v="2013-01-07T00:00:00"/>
    <s v="Second Class"/>
    <s v="AJ-10795"/>
    <s v="Anthony Johnson"/>
    <x v="1"/>
    <s v="United States"/>
    <s v="Jacksonville"/>
    <x v="2"/>
    <n v="32216"/>
    <x v="0"/>
    <s v="TEC-PH-10002923"/>
    <x v="2"/>
    <x v="7"/>
    <s v="Logitech B530 USB Headset - headset - Full size, Binaural"/>
    <x v="798"/>
    <n v="2"/>
    <n v="0.2"/>
    <n v="5.1786000000000012"/>
  </r>
  <r>
    <n v="866"/>
    <x v="404"/>
    <x v="2"/>
    <x v="320"/>
    <d v="2011-01-16T00:00:00"/>
    <s v="Standard Class"/>
    <s v="AJ-10780"/>
    <s v="Anthony Jacobs"/>
    <x v="1"/>
    <s v="United States"/>
    <s v="Springfield"/>
    <x v="17"/>
    <n v="22153"/>
    <x v="0"/>
    <s v="OFF-LA-10004272"/>
    <x v="1"/>
    <x v="2"/>
    <s v="Avery 482"/>
    <x v="799"/>
    <n v="1"/>
    <n v="0"/>
    <n v="1.3583000000000001"/>
  </r>
  <r>
    <n v="867"/>
    <x v="404"/>
    <x v="2"/>
    <x v="320"/>
    <d v="2011-01-16T00:00:00"/>
    <s v="Standard Class"/>
    <s v="AJ-10780"/>
    <s v="Anthony Jacobs"/>
    <x v="1"/>
    <s v="United States"/>
    <s v="Springfield"/>
    <x v="17"/>
    <n v="22153"/>
    <x v="0"/>
    <s v="FUR-FU-10000965"/>
    <x v="0"/>
    <x v="5"/>
    <s v="Howard Miller 11-1/2&quot; Diameter Ridgewood Wall Clock"/>
    <x v="800"/>
    <n v="1"/>
    <n v="0"/>
    <n v="21.295400000000001"/>
  </r>
  <r>
    <n v="868"/>
    <x v="405"/>
    <x v="0"/>
    <x v="321"/>
    <d v="2013-10-03T00:00:00"/>
    <s v="First Class"/>
    <s v="LS-16945"/>
    <s v="Linda Southworth"/>
    <x v="1"/>
    <s v="United States"/>
    <s v="Philadelphia"/>
    <x v="9"/>
    <n v="19140"/>
    <x v="3"/>
    <s v="OFF-LA-10004853"/>
    <x v="1"/>
    <x v="2"/>
    <s v="Avery 483"/>
    <x v="801"/>
    <n v="4"/>
    <n v="0.2"/>
    <n v="5.1791999999999998"/>
  </r>
  <r>
    <n v="869"/>
    <x v="406"/>
    <x v="2"/>
    <x v="322"/>
    <d v="2011-04-10T00:00:00"/>
    <s v="Standard Class"/>
    <s v="GP-14740"/>
    <s v="Guy Phonely"/>
    <x v="1"/>
    <s v="United States"/>
    <s v="Lancaster"/>
    <x v="9"/>
    <n v="17602"/>
    <x v="3"/>
    <s v="OFF-BI-10003719"/>
    <x v="1"/>
    <x v="8"/>
    <s v="Large Capacity Hanging Post Binders"/>
    <x v="802"/>
    <n v="6"/>
    <n v="0.7"/>
    <n v="-35.927999999999997"/>
  </r>
  <r>
    <n v="870"/>
    <x v="407"/>
    <x v="0"/>
    <x v="323"/>
    <d v="2013-09-06T00:00:00"/>
    <s v="First Class"/>
    <s v="PK-18910"/>
    <s v="Paul Knutson"/>
    <x v="2"/>
    <s v="United States"/>
    <s v="Philadelphia"/>
    <x v="9"/>
    <n v="19143"/>
    <x v="3"/>
    <s v="OFF-BI-10000545"/>
    <x v="1"/>
    <x v="8"/>
    <s v="GBC Ibimaster 500 Manual ProClick Binding System"/>
    <x v="803"/>
    <n v="5"/>
    <n v="0.7"/>
    <n v="-760.98000000000025"/>
  </r>
  <r>
    <n v="871"/>
    <x v="407"/>
    <x v="0"/>
    <x v="323"/>
    <d v="2013-09-06T00:00:00"/>
    <s v="First Class"/>
    <s v="PK-18910"/>
    <s v="Paul Knutson"/>
    <x v="2"/>
    <s v="United States"/>
    <s v="Philadelphia"/>
    <x v="9"/>
    <n v="19143"/>
    <x v="3"/>
    <s v="TEC-PH-10002496"/>
    <x v="2"/>
    <x v="7"/>
    <s v="Cisco SPA301"/>
    <x v="804"/>
    <n v="3"/>
    <n v="0.4"/>
    <n v="-46.797000000000025"/>
  </r>
  <r>
    <n v="872"/>
    <x v="408"/>
    <x v="1"/>
    <x v="324"/>
    <d v="2012-10-20T00:00:00"/>
    <s v="First Class"/>
    <s v="TB-21520"/>
    <s v="Tracy Blumstein"/>
    <x v="0"/>
    <s v="United States"/>
    <s v="Concord"/>
    <x v="38"/>
    <n v="3301"/>
    <x v="3"/>
    <s v="OFF-PA-10003591"/>
    <x v="1"/>
    <x v="10"/>
    <s v="Southworth 100% Cotton The Best Paper"/>
    <x v="805"/>
    <n v="3"/>
    <n v="0"/>
    <n v="17.22"/>
  </r>
  <r>
    <n v="873"/>
    <x v="409"/>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x v="409"/>
    <x v="2"/>
    <x v="325"/>
    <d v="2011-12-15T00:00:00"/>
    <s v="Standard Class"/>
    <s v="SM-20005"/>
    <s v="Sally Matthias"/>
    <x v="0"/>
    <s v="United States"/>
    <s v="New York City"/>
    <x v="15"/>
    <n v="10009"/>
    <x v="3"/>
    <s v="OFF-BI-10000315"/>
    <x v="1"/>
    <x v="8"/>
    <s v="Poly Designer Cover &amp; Back"/>
    <x v="806"/>
    <n v="7"/>
    <n v="0.2"/>
    <n v="37.220399999999998"/>
  </r>
  <r>
    <n v="875"/>
    <x v="410"/>
    <x v="3"/>
    <x v="326"/>
    <d v="2014-08-30T00:00:00"/>
    <s v="Standard Class"/>
    <s v="GA-14725"/>
    <s v="Guy Armstrong"/>
    <x v="0"/>
    <s v="United States"/>
    <s v="Charlotte"/>
    <x v="3"/>
    <n v="28205"/>
    <x v="0"/>
    <s v="OFF-PA-10001790"/>
    <x v="1"/>
    <x v="10"/>
    <s v="Xerox 1910"/>
    <x v="807"/>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x v="411"/>
    <x v="0"/>
    <x v="327"/>
    <d v="2013-01-21T00:00:00"/>
    <s v="Standard Class"/>
    <s v="CC-12430"/>
    <s v="Chuck Clark"/>
    <x v="2"/>
    <s v="United States"/>
    <s v="Concord"/>
    <x v="38"/>
    <n v="3301"/>
    <x v="3"/>
    <s v="TEC-AC-10003628"/>
    <x v="2"/>
    <x v="11"/>
    <s v="Logitech 910-002974 M325 Wireless Mouse for Web Scrolling"/>
    <x v="809"/>
    <n v="1"/>
    <n v="0"/>
    <n v="13.195600000000002"/>
  </r>
  <r>
    <n v="878"/>
    <x v="411"/>
    <x v="0"/>
    <x v="327"/>
    <d v="2013-01-21T00:00:00"/>
    <s v="Standard Class"/>
    <s v="CC-12430"/>
    <s v="Chuck Clark"/>
    <x v="2"/>
    <s v="United States"/>
    <s v="Concord"/>
    <x v="38"/>
    <n v="3301"/>
    <x v="3"/>
    <s v="TEC-AC-10002049"/>
    <x v="2"/>
    <x v="11"/>
    <s v="Logitech G19 Programmable Gaming Keyboard"/>
    <x v="810"/>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x v="413"/>
    <x v="3"/>
    <x v="329"/>
    <d v="2014-12-03T00:00:00"/>
    <s v="Second Class"/>
    <s v="HP-14815"/>
    <s v="Harold Pawlan"/>
    <x v="2"/>
    <s v="United States"/>
    <s v="New York City"/>
    <x v="15"/>
    <n v="10024"/>
    <x v="3"/>
    <s v="OFF-BI-10003984"/>
    <x v="1"/>
    <x v="8"/>
    <s v="Lock-Up Easel 'Spel-Binder'"/>
    <x v="812"/>
    <n v="3"/>
    <n v="0.2"/>
    <n v="23.109299999999998"/>
  </r>
  <r>
    <n v="881"/>
    <x v="413"/>
    <x v="3"/>
    <x v="329"/>
    <d v="2014-12-03T00:00:00"/>
    <s v="Second Class"/>
    <s v="HP-14815"/>
    <s v="Harold Pawlan"/>
    <x v="2"/>
    <s v="United States"/>
    <s v="New York City"/>
    <x v="15"/>
    <n v="10024"/>
    <x v="3"/>
    <s v="FUR-CH-10004287"/>
    <x v="0"/>
    <x v="1"/>
    <s v="SAFCO Arco Folding Chair"/>
    <x v="813"/>
    <n v="5"/>
    <n v="0.1"/>
    <n v="262.38999999999987"/>
  </r>
  <r>
    <n v="882"/>
    <x v="414"/>
    <x v="1"/>
    <x v="330"/>
    <d v="2012-10-13T00:00:00"/>
    <s v="Standard Class"/>
    <s v="DK-13090"/>
    <s v="Dave Kipp"/>
    <x v="0"/>
    <s v="United States"/>
    <s v="Springfield"/>
    <x v="17"/>
    <n v="22153"/>
    <x v="0"/>
    <s v="OFF-ST-10001321"/>
    <x v="1"/>
    <x v="4"/>
    <s v="Decoflex Hanging Personal Folder File, Blue"/>
    <x v="117"/>
    <n v="2"/>
    <n v="0"/>
    <n v="8.3268000000000022"/>
  </r>
  <r>
    <n v="883"/>
    <x v="415"/>
    <x v="3"/>
    <x v="331"/>
    <d v="2014-12-24T00:00:00"/>
    <s v="Same Day"/>
    <s v="GZ-14470"/>
    <s v="Gary Zandusky"/>
    <x v="0"/>
    <s v="United States"/>
    <s v="San Francisco"/>
    <x v="1"/>
    <n v="94109"/>
    <x v="1"/>
    <s v="OFF-AR-10001118"/>
    <x v="1"/>
    <x v="6"/>
    <s v="Binney &amp; Smith Crayola Metallic Crayons, 16-Color Pack"/>
    <x v="814"/>
    <n v="4"/>
    <n v="0"/>
    <n v="5.9312000000000014"/>
  </r>
  <r>
    <n v="884"/>
    <x v="416"/>
    <x v="0"/>
    <x v="332"/>
    <d v="2013-10-25T00:00:00"/>
    <s v="First Class"/>
    <s v="PM-19135"/>
    <s v="Peter McVee"/>
    <x v="2"/>
    <s v="United States"/>
    <s v="Detroit"/>
    <x v="12"/>
    <n v="48227"/>
    <x v="2"/>
    <s v="FUR-FU-10000732"/>
    <x v="0"/>
    <x v="5"/>
    <s v="Eldon 200 Class Desk Accessories"/>
    <x v="815"/>
    <n v="5"/>
    <n v="0"/>
    <n v="10.047999999999998"/>
  </r>
  <r>
    <n v="885"/>
    <x v="417"/>
    <x v="2"/>
    <x v="333"/>
    <d v="2011-05-04T00:00:00"/>
    <s v="Standard Class"/>
    <s v="LL-16840"/>
    <s v="Lauren Leatherbury"/>
    <x v="0"/>
    <s v="United States"/>
    <s v="Rochester"/>
    <x v="15"/>
    <n v="14609"/>
    <x v="3"/>
    <s v="FUR-FU-10001424"/>
    <x v="0"/>
    <x v="5"/>
    <s v="Dax Clear Box Frame"/>
    <x v="45"/>
    <n v="2"/>
    <n v="0"/>
    <n v="5.936399999999999"/>
  </r>
  <r>
    <n v="886"/>
    <x v="418"/>
    <x v="1"/>
    <x v="334"/>
    <d v="2012-04-28T00:00:00"/>
    <s v="Second Class"/>
    <s v="JS-15595"/>
    <s v="Jill Stevenson"/>
    <x v="1"/>
    <s v="United States"/>
    <s v="Los Angeles"/>
    <x v="1"/>
    <n v="90045"/>
    <x v="1"/>
    <s v="OFF-BI-10002071"/>
    <x v="1"/>
    <x v="8"/>
    <s v="Fellowes Black Plastic Comb Bindings"/>
    <x v="816"/>
    <n v="3"/>
    <n v="0.2"/>
    <n v="4.5317999999999996"/>
  </r>
  <r>
    <n v="887"/>
    <x v="419"/>
    <x v="3"/>
    <x v="335"/>
    <d v="2014-07-03T00:00:00"/>
    <s v="Standard Class"/>
    <s v="OT-18730"/>
    <s v="Olvera Toch"/>
    <x v="0"/>
    <s v="United States"/>
    <s v="San Diego"/>
    <x v="1"/>
    <n v="92105"/>
    <x v="1"/>
    <s v="OFF-ST-10002486"/>
    <x v="1"/>
    <x v="4"/>
    <s v="Eldon Shelf Savers Cubes and Bins"/>
    <x v="817"/>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x v="421"/>
    <x v="2"/>
    <x v="337"/>
    <d v="2011-12-16T00:00:00"/>
    <s v="Standard Class"/>
    <s v="CK-12760"/>
    <s v="Cyma Kinney"/>
    <x v="1"/>
    <s v="United States"/>
    <s v="San Francisco"/>
    <x v="1"/>
    <n v="94122"/>
    <x v="1"/>
    <s v="OFF-PA-10003845"/>
    <x v="1"/>
    <x v="10"/>
    <s v="Xerox 1987"/>
    <x v="819"/>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x v="422"/>
    <x v="3"/>
    <x v="308"/>
    <d v="2014-06-27T00:00:00"/>
    <s v="Standard Class"/>
    <s v="JE-15475"/>
    <s v="Jeremy Ellison"/>
    <x v="0"/>
    <s v="United States"/>
    <s v="New Rochelle"/>
    <x v="15"/>
    <n v="10801"/>
    <x v="3"/>
    <s v="OFF-BI-10001098"/>
    <x v="1"/>
    <x v="8"/>
    <s v="Acco D-Ring Binder w/DublLock"/>
    <x v="96"/>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x v="423"/>
    <x v="3"/>
    <x v="335"/>
    <d v="2014-06-28T00:00:00"/>
    <s v="First Class"/>
    <s v="TH-21550"/>
    <s v="Tracy Hopkins"/>
    <x v="2"/>
    <s v="United States"/>
    <s v="Detroit"/>
    <x v="12"/>
    <n v="48227"/>
    <x v="2"/>
    <s v="OFF-AR-10003158"/>
    <x v="1"/>
    <x v="6"/>
    <s v="Fluorescent Highlighters by Dixon"/>
    <x v="204"/>
    <n v="4"/>
    <n v="0"/>
    <n v="5.4127999999999989"/>
  </r>
  <r>
    <n v="894"/>
    <x v="423"/>
    <x v="3"/>
    <x v="335"/>
    <d v="2014-06-28T00:00:00"/>
    <s v="First Class"/>
    <s v="TH-21550"/>
    <s v="Tracy Hopkins"/>
    <x v="2"/>
    <s v="United States"/>
    <s v="Detroit"/>
    <x v="12"/>
    <n v="48227"/>
    <x v="2"/>
    <s v="TEC-PH-10002660"/>
    <x v="2"/>
    <x v="7"/>
    <s v="Nortel Networks T7316 E Nt8 B27"/>
    <x v="821"/>
    <n v="8"/>
    <n v="0"/>
    <n v="135.98000000000002"/>
  </r>
  <r>
    <n v="895"/>
    <x v="424"/>
    <x v="0"/>
    <x v="338"/>
    <d v="2013-11-13T00:00:00"/>
    <s v="First Class"/>
    <s v="PC-18745"/>
    <s v="Pamela Coakley"/>
    <x v="1"/>
    <s v="United States"/>
    <s v="San Francisco"/>
    <x v="1"/>
    <n v="94122"/>
    <x v="1"/>
    <s v="OFF-ST-10002205"/>
    <x v="1"/>
    <x v="4"/>
    <s v="File Shuttle I and Handi-File"/>
    <x v="822"/>
    <n v="7"/>
    <n v="0"/>
    <n v="42.071400000000011"/>
  </r>
  <r>
    <n v="896"/>
    <x v="424"/>
    <x v="0"/>
    <x v="338"/>
    <d v="2013-11-13T00:00:00"/>
    <s v="First Class"/>
    <s v="PC-18745"/>
    <s v="Pamela Coakley"/>
    <x v="1"/>
    <s v="United States"/>
    <s v="San Francisco"/>
    <x v="1"/>
    <n v="94122"/>
    <x v="1"/>
    <s v="OFF-BI-10003364"/>
    <x v="1"/>
    <x v="8"/>
    <s v="Binding Machine Supplies"/>
    <x v="823"/>
    <n v="3"/>
    <n v="0.2"/>
    <n v="24.502800000000001"/>
  </r>
  <r>
    <n v="897"/>
    <x v="425"/>
    <x v="0"/>
    <x v="339"/>
    <d v="2013-10-07T00:00:00"/>
    <s v="Second Class"/>
    <s v="HL-15040"/>
    <s v="Hunter Lopez"/>
    <x v="0"/>
    <s v="United States"/>
    <s v="Houston"/>
    <x v="5"/>
    <n v="77095"/>
    <x v="2"/>
    <s v="OFF-EN-10001099"/>
    <x v="1"/>
    <x v="12"/>
    <s v="Staples"/>
    <x v="824"/>
    <n v="2"/>
    <n v="0.2"/>
    <n v="5.0855999999999986"/>
  </r>
  <r>
    <n v="898"/>
    <x v="426"/>
    <x v="2"/>
    <x v="340"/>
    <d v="2011-09-15T00:00:00"/>
    <s v="Standard Class"/>
    <s v="MS-17365"/>
    <s v="Maribeth Schnelling"/>
    <x v="0"/>
    <s v="United States"/>
    <s v="Detroit"/>
    <x v="12"/>
    <n v="48227"/>
    <x v="2"/>
    <s v="OFF-LA-10003923"/>
    <x v="1"/>
    <x v="2"/>
    <s v="Alphabetical Labels for Top Tab Filing"/>
    <x v="825"/>
    <n v="7"/>
    <n v="0"/>
    <n v="51.800000000000004"/>
  </r>
  <r>
    <n v="899"/>
    <x v="427"/>
    <x v="3"/>
    <x v="341"/>
    <d v="2014-11-01T00:00:00"/>
    <s v="Second Class"/>
    <s v="GB-14530"/>
    <s v="George Bell"/>
    <x v="1"/>
    <s v="United States"/>
    <s v="Auburn"/>
    <x v="15"/>
    <n v="13021"/>
    <x v="3"/>
    <s v="OFF-PA-10002250"/>
    <x v="1"/>
    <x v="10"/>
    <s v="Things To Do Today Pad"/>
    <x v="826"/>
    <n v="8"/>
    <n v="0"/>
    <n v="22.540800000000001"/>
  </r>
  <r>
    <n v="900"/>
    <x v="428"/>
    <x v="0"/>
    <x v="342"/>
    <d v="2013-04-13T00:00:00"/>
    <s v="First Class"/>
    <s v="JR-16210"/>
    <s v="Justin Ritter"/>
    <x v="1"/>
    <s v="United States"/>
    <s v="Springfield"/>
    <x v="24"/>
    <n v="45503"/>
    <x v="3"/>
    <s v="OFF-BI-10004716"/>
    <x v="1"/>
    <x v="8"/>
    <s v="Wilson Jones Hanging Recycled Pressboard Data Binders"/>
    <x v="827"/>
    <n v="2"/>
    <n v="0.7"/>
    <n v="-6.5296000000000003"/>
  </r>
  <r>
    <n v="901"/>
    <x v="429"/>
    <x v="3"/>
    <x v="343"/>
    <d v="2014-11-14T00:00:00"/>
    <s v="First Class"/>
    <s v="TD-20995"/>
    <s v="Tamara Dahlen"/>
    <x v="0"/>
    <s v="United States"/>
    <s v="Garland"/>
    <x v="5"/>
    <n v="75043"/>
    <x v="2"/>
    <s v="OFF-LA-10001045"/>
    <x v="1"/>
    <x v="2"/>
    <s v="Permanent Self-Adhesive File Folder Labels for Typewriters by Universal"/>
    <x v="828"/>
    <n v="5"/>
    <n v="0.2"/>
    <n v="3.3929999999999989"/>
  </r>
  <r>
    <n v="902"/>
    <x v="429"/>
    <x v="3"/>
    <x v="343"/>
    <d v="2014-11-14T00:00:00"/>
    <s v="First Class"/>
    <s v="TD-20995"/>
    <s v="Tamara Dahlen"/>
    <x v="0"/>
    <s v="United States"/>
    <s v="Garland"/>
    <x v="5"/>
    <n v="75043"/>
    <x v="2"/>
    <s v="OFF-BI-10001510"/>
    <x v="1"/>
    <x v="8"/>
    <s v="Deluxe Heavy-Duty Vinyl Round Ring Binder"/>
    <x v="829"/>
    <n v="4"/>
    <n v="0.8"/>
    <n v="-32.088000000000008"/>
  </r>
  <r>
    <n v="903"/>
    <x v="430"/>
    <x v="3"/>
    <x v="175"/>
    <d v="2014-09-18T00:00:00"/>
    <s v="First Class"/>
    <s v="DB-13060"/>
    <s v="Dave Brooks"/>
    <x v="0"/>
    <s v="United States"/>
    <s v="Chicago"/>
    <x v="10"/>
    <n v="60653"/>
    <x v="2"/>
    <s v="TEC-PH-10004536"/>
    <x v="2"/>
    <x v="7"/>
    <s v="Avaya 5420 Digital phone"/>
    <x v="830"/>
    <n v="3"/>
    <n v="0.2"/>
    <n v="20.248499999999993"/>
  </r>
  <r>
    <n v="904"/>
    <x v="431"/>
    <x v="0"/>
    <x v="143"/>
    <d v="2013-04-13T00:00:00"/>
    <s v="Standard Class"/>
    <s v="LC-17140"/>
    <s v="Logan Currie"/>
    <x v="0"/>
    <s v="United States"/>
    <s v="Los Angeles"/>
    <x v="1"/>
    <n v="90032"/>
    <x v="1"/>
    <s v="OFF-PA-10002947"/>
    <x v="1"/>
    <x v="10"/>
    <s v="Xerox 1923"/>
    <x v="130"/>
    <n v="3"/>
    <n v="0"/>
    <n v="9.6191999999999993"/>
  </r>
  <r>
    <n v="905"/>
    <x v="431"/>
    <x v="0"/>
    <x v="143"/>
    <d v="2013-04-13T00:00:00"/>
    <s v="Standard Class"/>
    <s v="LC-17140"/>
    <s v="Logan Currie"/>
    <x v="0"/>
    <s v="United States"/>
    <s v="Los Angeles"/>
    <x v="1"/>
    <n v="90032"/>
    <x v="1"/>
    <s v="OFF-ST-10002583"/>
    <x v="1"/>
    <x v="4"/>
    <s v="Fellowes Neat Ideas Storage Cubes"/>
    <x v="647"/>
    <n v="2"/>
    <n v="0"/>
    <n v="2.598399999999998"/>
  </r>
  <r>
    <n v="906"/>
    <x v="431"/>
    <x v="0"/>
    <x v="143"/>
    <d v="2013-04-13T00:00:00"/>
    <s v="Standard Class"/>
    <s v="LC-17140"/>
    <s v="Logan Currie"/>
    <x v="0"/>
    <s v="United States"/>
    <s v="Los Angeles"/>
    <x v="1"/>
    <n v="90032"/>
    <x v="1"/>
    <s v="OFF-PA-10000019"/>
    <x v="1"/>
    <x v="10"/>
    <s v="Xerox 1931"/>
    <x v="91"/>
    <n v="2"/>
    <n v="0"/>
    <n v="6.2208000000000006"/>
  </r>
  <r>
    <n v="907"/>
    <x v="432"/>
    <x v="3"/>
    <x v="247"/>
    <d v="2015-01-04T00:00:00"/>
    <s v="Standard Class"/>
    <s v="PO-18865"/>
    <s v="Patrick O'Donnell"/>
    <x v="0"/>
    <s v="United States"/>
    <s v="New York City"/>
    <x v="15"/>
    <n v="10009"/>
    <x v="3"/>
    <s v="FUR-BO-10003441"/>
    <x v="0"/>
    <x v="0"/>
    <s v="Bush Westfield Collection Bookcases, Fully Assembled"/>
    <x v="831"/>
    <n v="4"/>
    <n v="0.2"/>
    <n v="12.117599999999968"/>
  </r>
  <r>
    <n v="908"/>
    <x v="432"/>
    <x v="3"/>
    <x v="247"/>
    <d v="2015-01-04T00:00:00"/>
    <s v="Standard Class"/>
    <s v="PO-18865"/>
    <s v="Patrick O'Donnell"/>
    <x v="0"/>
    <s v="United States"/>
    <s v="New York City"/>
    <x v="15"/>
    <n v="10009"/>
    <x v="3"/>
    <s v="TEC-PH-10004774"/>
    <x v="2"/>
    <x v="7"/>
    <s v="Gear Head AU3700S Headset"/>
    <x v="832"/>
    <n v="7"/>
    <n v="0"/>
    <n v="2.7278999999999964"/>
  </r>
  <r>
    <n v="909"/>
    <x v="432"/>
    <x v="3"/>
    <x v="247"/>
    <d v="2015-01-04T00:00:00"/>
    <s v="Standard Class"/>
    <s v="PO-18865"/>
    <s v="Patrick O'Donnell"/>
    <x v="0"/>
    <s v="United States"/>
    <s v="New York City"/>
    <x v="15"/>
    <n v="10009"/>
    <x v="3"/>
    <s v="OFF-BI-10003684"/>
    <x v="1"/>
    <x v="8"/>
    <s v="Wilson Jones Legal Size Ring Binders"/>
    <x v="833"/>
    <n v="3"/>
    <n v="0.2"/>
    <n v="19.791"/>
  </r>
  <r>
    <n v="910"/>
    <x v="433"/>
    <x v="3"/>
    <x v="264"/>
    <d v="2014-09-08T00:00:00"/>
    <s v="Standard Class"/>
    <s v="BE-11335"/>
    <s v="Bill Eplett"/>
    <x v="2"/>
    <s v="United States"/>
    <s v="Jackson"/>
    <x v="12"/>
    <n v="49201"/>
    <x v="2"/>
    <s v="TEC-PH-10001494"/>
    <x v="2"/>
    <x v="7"/>
    <s v="Polycom CX600 IP Phone VoIP phone"/>
    <x v="834"/>
    <n v="4"/>
    <n v="0"/>
    <n v="323.94600000000003"/>
  </r>
  <r>
    <n v="911"/>
    <x v="433"/>
    <x v="3"/>
    <x v="264"/>
    <d v="2014-09-08T00:00:00"/>
    <s v="Standard Class"/>
    <s v="BE-11335"/>
    <s v="Bill Eplett"/>
    <x v="2"/>
    <s v="United States"/>
    <s v="Jackson"/>
    <x v="12"/>
    <n v="49201"/>
    <x v="2"/>
    <s v="TEC-AC-10004666"/>
    <x v="2"/>
    <x v="11"/>
    <s v="Maxell iVDR EX 500GB Cartridge"/>
    <x v="835"/>
    <n v="7"/>
    <n v="0"/>
    <n v="829.37540000000024"/>
  </r>
  <r>
    <n v="912"/>
    <x v="433"/>
    <x v="3"/>
    <x v="264"/>
    <d v="2014-09-08T00:00:00"/>
    <s v="Standard Class"/>
    <s v="BE-11335"/>
    <s v="Bill Eplett"/>
    <x v="2"/>
    <s v="United States"/>
    <s v="Jackson"/>
    <x v="12"/>
    <n v="49201"/>
    <x v="2"/>
    <s v="OFF-ST-10003816"/>
    <x v="1"/>
    <x v="4"/>
    <s v="Fellowes High-Stak Drawer Files"/>
    <x v="836"/>
    <n v="2"/>
    <n v="0"/>
    <n v="81.047399999999982"/>
  </r>
  <r>
    <n v="913"/>
    <x v="434"/>
    <x v="1"/>
    <x v="70"/>
    <d v="2012-06-07T00:00:00"/>
    <s v="Standard Class"/>
    <s v="SC-20050"/>
    <s v="Sample Company A"/>
    <x v="2"/>
    <s v="United States"/>
    <s v="Norwich"/>
    <x v="29"/>
    <n v="6360"/>
    <x v="3"/>
    <s v="FUR-FU-10001935"/>
    <x v="0"/>
    <x v="5"/>
    <s v="3M Hangers With Command Adhesive"/>
    <x v="500"/>
    <n v="6"/>
    <n v="0"/>
    <n v="9.1020000000000021"/>
  </r>
  <r>
    <n v="914"/>
    <x v="435"/>
    <x v="3"/>
    <x v="344"/>
    <d v="2014-11-30T00:00:00"/>
    <s v="First Class"/>
    <s v="BM-11650"/>
    <s v="Brian Moss"/>
    <x v="1"/>
    <s v="United States"/>
    <s v="Milwaukee"/>
    <x v="6"/>
    <n v="53209"/>
    <x v="2"/>
    <s v="FUR-FU-10004091"/>
    <x v="0"/>
    <x v="5"/>
    <s v="Howard Miller 13&quot; Diameter Goldtone Round Wall Clock"/>
    <x v="837"/>
    <n v="1"/>
    <n v="0"/>
    <n v="19.2454"/>
  </r>
  <r>
    <n v="915"/>
    <x v="435"/>
    <x v="3"/>
    <x v="344"/>
    <d v="2014-11-30T00:00:00"/>
    <s v="First Class"/>
    <s v="BM-11650"/>
    <s v="Brian Moss"/>
    <x v="1"/>
    <s v="United States"/>
    <s v="Milwaukee"/>
    <x v="6"/>
    <n v="53209"/>
    <x v="2"/>
    <s v="TEC-AC-10001772"/>
    <x v="2"/>
    <x v="11"/>
    <s v="Memorex Mini Travel Drive 16 GB USB 2.0 Flash Drive"/>
    <x v="838"/>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x v="436"/>
    <x v="2"/>
    <x v="345"/>
    <d v="2011-06-21T00:00:00"/>
    <s v="Standard Class"/>
    <s v="KL-16555"/>
    <s v="Kelly Lampkin"/>
    <x v="1"/>
    <s v="United States"/>
    <s v="San Antonio"/>
    <x v="5"/>
    <n v="78207"/>
    <x v="2"/>
    <s v="FUR-CH-10003379"/>
    <x v="0"/>
    <x v="1"/>
    <s v="Global Commerce Series High-Back Swivel/Tilt Chairs"/>
    <x v="840"/>
    <n v="4"/>
    <n v="0.3"/>
    <n v="-56.995999999999981"/>
  </r>
  <r>
    <n v="918"/>
    <x v="436"/>
    <x v="2"/>
    <x v="345"/>
    <d v="2011-06-21T00:00:00"/>
    <s v="Standard Class"/>
    <s v="KL-16555"/>
    <s v="Kelly Lampkin"/>
    <x v="1"/>
    <s v="United States"/>
    <s v="San Antonio"/>
    <x v="5"/>
    <n v="78207"/>
    <x v="2"/>
    <s v="OFF-BI-10002706"/>
    <x v="1"/>
    <x v="8"/>
    <s v="Avery Premier Heavy-Duty Binder with Round Locking Rings"/>
    <x v="841"/>
    <n v="3"/>
    <n v="0.8"/>
    <n v="-14.5656"/>
  </r>
  <r>
    <n v="919"/>
    <x v="437"/>
    <x v="0"/>
    <x v="346"/>
    <d v="2013-03-12T00:00:00"/>
    <s v="Standard Class"/>
    <s v="RW-19630"/>
    <s v="Rob Williams"/>
    <x v="1"/>
    <s v="United States"/>
    <s v="Dallas"/>
    <x v="5"/>
    <n v="75220"/>
    <x v="2"/>
    <s v="OFF-EN-10000056"/>
    <x v="1"/>
    <x v="12"/>
    <s v="Cameo Buff Policy Envelopes"/>
    <x v="842"/>
    <n v="3"/>
    <n v="0.2"/>
    <n v="50.40629999999998"/>
  </r>
  <r>
    <n v="920"/>
    <x v="437"/>
    <x v="0"/>
    <x v="346"/>
    <d v="2013-03-12T00:00:00"/>
    <s v="Standard Class"/>
    <s v="RW-19630"/>
    <s v="Rob Williams"/>
    <x v="1"/>
    <s v="United States"/>
    <s v="Dallas"/>
    <x v="5"/>
    <n v="75220"/>
    <x v="2"/>
    <s v="OFF-ST-10001558"/>
    <x v="1"/>
    <x v="4"/>
    <s v="Acco Perma 4000 Stacking Storage Drawers"/>
    <x v="843"/>
    <n v="1"/>
    <n v="0.2"/>
    <n v="-0.81199999999999983"/>
  </r>
  <r>
    <n v="921"/>
    <x v="438"/>
    <x v="2"/>
    <x v="29"/>
    <d v="2011-12-12T00:00:00"/>
    <s v="Standard Class"/>
    <s v="RC-19825"/>
    <s v="Roy Collins"/>
    <x v="0"/>
    <s v="United States"/>
    <s v="Alexandria"/>
    <x v="17"/>
    <n v="22304"/>
    <x v="0"/>
    <s v="OFF-ST-10002444"/>
    <x v="1"/>
    <x v="4"/>
    <s v="Recycled Eldon Regeneration Jumbo File"/>
    <x v="335"/>
    <n v="2"/>
    <n v="0"/>
    <n v="6.8767999999999994"/>
  </r>
  <r>
    <n v="922"/>
    <x v="439"/>
    <x v="1"/>
    <x v="347"/>
    <d v="2012-04-15T00:00:00"/>
    <s v="Standard Class"/>
    <s v="SE-20110"/>
    <s v="Sanjit Engle"/>
    <x v="0"/>
    <s v="United States"/>
    <s v="New York City"/>
    <x v="15"/>
    <n v="10009"/>
    <x v="3"/>
    <s v="TEC-AC-10002473"/>
    <x v="2"/>
    <x v="11"/>
    <s v="Maxell 4.7GB DVD-R"/>
    <x v="844"/>
    <n v="3"/>
    <n v="0"/>
    <n v="34.907399999999996"/>
  </r>
  <r>
    <n v="923"/>
    <x v="439"/>
    <x v="1"/>
    <x v="347"/>
    <d v="2012-04-15T00:00:00"/>
    <s v="Standard Class"/>
    <s v="SE-20110"/>
    <s v="Sanjit Engle"/>
    <x v="0"/>
    <s v="United States"/>
    <s v="New York City"/>
    <x v="15"/>
    <n v="10009"/>
    <x v="3"/>
    <s v="TEC-PH-10004531"/>
    <x v="2"/>
    <x v="7"/>
    <s v="OtterBox Commuter Series Case - iPhone 5 &amp; 5s"/>
    <x v="845"/>
    <n v="1"/>
    <n v="0"/>
    <n v="10.555199999999999"/>
  </r>
  <r>
    <n v="924"/>
    <x v="439"/>
    <x v="1"/>
    <x v="347"/>
    <d v="2012-04-15T00:00:00"/>
    <s v="Standard Class"/>
    <s v="SE-20110"/>
    <s v="Sanjit Engle"/>
    <x v="0"/>
    <s v="United States"/>
    <s v="New York City"/>
    <x v="15"/>
    <n v="10009"/>
    <x v="3"/>
    <s v="OFF-AP-10004487"/>
    <x v="1"/>
    <x v="9"/>
    <s v="Kensington 4 Outlet MasterPiece Compact Power Control Center"/>
    <x v="846"/>
    <n v="5"/>
    <n v="0"/>
    <n v="113.84799999999998"/>
  </r>
  <r>
    <n v="925"/>
    <x v="440"/>
    <x v="0"/>
    <x v="306"/>
    <d v="2013-09-21T00:00:00"/>
    <s v="Standard Class"/>
    <s v="AH-10075"/>
    <s v="Adam Hart"/>
    <x v="1"/>
    <s v="United States"/>
    <s v="New York City"/>
    <x v="15"/>
    <n v="10011"/>
    <x v="3"/>
    <s v="OFF-BI-10003650"/>
    <x v="1"/>
    <x v="8"/>
    <s v="GBC DocuBind 300 Electric Binding Machine"/>
    <x v="847"/>
    <n v="2"/>
    <n v="0.2"/>
    <n v="294.54879999999991"/>
  </r>
  <r>
    <n v="926"/>
    <x v="441"/>
    <x v="2"/>
    <x v="103"/>
    <d v="2011-09-16T00:00:00"/>
    <s v="First Class"/>
    <s v="JM-15535"/>
    <s v="Jessica Myrick"/>
    <x v="0"/>
    <s v="United States"/>
    <s v="Philadelphia"/>
    <x v="9"/>
    <n v="19143"/>
    <x v="3"/>
    <s v="OFF-PA-10003543"/>
    <x v="1"/>
    <x v="10"/>
    <s v="Xerox 1985"/>
    <x v="12"/>
    <n v="3"/>
    <n v="0.2"/>
    <n v="5.4432"/>
  </r>
  <r>
    <n v="927"/>
    <x v="441"/>
    <x v="2"/>
    <x v="103"/>
    <d v="2011-09-16T00:00:00"/>
    <s v="First Class"/>
    <s v="JM-15535"/>
    <s v="Jessica Myrick"/>
    <x v="0"/>
    <s v="United States"/>
    <s v="Philadelphia"/>
    <x v="9"/>
    <n v="19143"/>
    <x v="3"/>
    <s v="TEC-AC-10004353"/>
    <x v="2"/>
    <x v="11"/>
    <s v="Hypercom P1300 Pinpad"/>
    <x v="848"/>
    <n v="5"/>
    <n v="0.2"/>
    <n v="53.550000000000004"/>
  </r>
  <r>
    <n v="928"/>
    <x v="442"/>
    <x v="1"/>
    <x v="348"/>
    <d v="2012-10-09T00:00:00"/>
    <s v="Standard Class"/>
    <s v="JJ-15760"/>
    <s v="Joel Jenkins"/>
    <x v="2"/>
    <s v="United States"/>
    <s v="Springfield"/>
    <x v="17"/>
    <n v="22153"/>
    <x v="0"/>
    <s v="OFF-AR-10000658"/>
    <x v="1"/>
    <x v="6"/>
    <s v="Newell 324"/>
    <x v="849"/>
    <n v="4"/>
    <n v="0"/>
    <n v="12.936"/>
  </r>
  <r>
    <n v="929"/>
    <x v="442"/>
    <x v="1"/>
    <x v="348"/>
    <d v="2012-10-09T00:00:00"/>
    <s v="Standard Class"/>
    <s v="JJ-15760"/>
    <s v="Joel Jenkins"/>
    <x v="2"/>
    <s v="United States"/>
    <s v="Springfield"/>
    <x v="17"/>
    <n v="22153"/>
    <x v="0"/>
    <s v="OFF-AP-10000696"/>
    <x v="1"/>
    <x v="9"/>
    <s v="Holmes Odor Grabber"/>
    <x v="850"/>
    <n v="2"/>
    <n v="0"/>
    <n v="9.517199999999999"/>
  </r>
  <r>
    <n v="930"/>
    <x v="443"/>
    <x v="3"/>
    <x v="349"/>
    <d v="2014-04-18T00:00:00"/>
    <s v="First Class"/>
    <s v="AB-10165"/>
    <s v="Alan Barnes"/>
    <x v="0"/>
    <s v="United States"/>
    <s v="Toledo"/>
    <x v="24"/>
    <n v="43615"/>
    <x v="3"/>
    <s v="OFF-AR-10003560"/>
    <x v="1"/>
    <x v="6"/>
    <s v="Zebra Zazzle Fluorescent Highlighters"/>
    <x v="851"/>
    <n v="3"/>
    <n v="0.2"/>
    <n v="2.5535999999999985"/>
  </r>
  <r>
    <n v="931"/>
    <x v="443"/>
    <x v="3"/>
    <x v="349"/>
    <d v="2014-04-18T00:00:00"/>
    <s v="First Class"/>
    <s v="AB-10165"/>
    <s v="Alan Barnes"/>
    <x v="0"/>
    <s v="United States"/>
    <s v="Toledo"/>
    <x v="24"/>
    <n v="43615"/>
    <x v="3"/>
    <s v="OFF-AR-10001468"/>
    <x v="1"/>
    <x v="6"/>
    <s v="Sanford Prismacolor Professional Thick Lead Art Pencils, 36-Color Set"/>
    <x v="852"/>
    <n v="3"/>
    <n v="0.2"/>
    <n v="21.340800000000002"/>
  </r>
  <r>
    <n v="932"/>
    <x v="443"/>
    <x v="3"/>
    <x v="349"/>
    <d v="2014-04-18T00:00:00"/>
    <s v="First Class"/>
    <s v="AB-10165"/>
    <s v="Alan Barnes"/>
    <x v="0"/>
    <s v="United States"/>
    <s v="Toledo"/>
    <x v="24"/>
    <n v="43615"/>
    <x v="3"/>
    <s v="OFF-PA-10004971"/>
    <x v="1"/>
    <x v="10"/>
    <s v="Xerox 196"/>
    <x v="853"/>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x v="445"/>
    <x v="0"/>
    <x v="23"/>
    <d v="2013-06-25T00:00:00"/>
    <s v="Standard Class"/>
    <s v="CG-12040"/>
    <s v="Catherine Glotzbach"/>
    <x v="2"/>
    <s v="United States"/>
    <s v="Philadelphia"/>
    <x v="9"/>
    <n v="19120"/>
    <x v="3"/>
    <s v="OFF-PA-10001745"/>
    <x v="1"/>
    <x v="10"/>
    <s v="Wirebound Message Books, 2 7/8&quot; x 5&quot;, 3 Forms per Page"/>
    <x v="855"/>
    <n v="8"/>
    <n v="0.2"/>
    <n v="15.206399999999997"/>
  </r>
  <r>
    <n v="935"/>
    <x v="445"/>
    <x v="0"/>
    <x v="23"/>
    <d v="2013-06-25T00:00:00"/>
    <s v="Standard Class"/>
    <s v="CG-12040"/>
    <s v="Catherine Glotzbach"/>
    <x v="2"/>
    <s v="United States"/>
    <s v="Philadelphia"/>
    <x v="9"/>
    <n v="19120"/>
    <x v="3"/>
    <s v="OFF-BI-10004826"/>
    <x v="1"/>
    <x v="8"/>
    <s v="JM Magazine Binder"/>
    <x v="856"/>
    <n v="6"/>
    <n v="0.7"/>
    <n v="-21.793199999999992"/>
  </r>
  <r>
    <n v="936"/>
    <x v="445"/>
    <x v="0"/>
    <x v="23"/>
    <d v="2013-06-25T00:00:00"/>
    <s v="Standard Class"/>
    <s v="CG-12040"/>
    <s v="Catherine Glotzbach"/>
    <x v="2"/>
    <s v="United States"/>
    <s v="Philadelphia"/>
    <x v="9"/>
    <n v="19120"/>
    <x v="3"/>
    <s v="OFF-PA-10001870"/>
    <x v="1"/>
    <x v="10"/>
    <s v="Xerox 202"/>
    <x v="12"/>
    <n v="3"/>
    <n v="0.2"/>
    <n v="5.4432"/>
  </r>
  <r>
    <n v="937"/>
    <x v="445"/>
    <x v="0"/>
    <x v="23"/>
    <d v="2013-06-25T00:00:00"/>
    <s v="Standard Class"/>
    <s v="CG-12040"/>
    <s v="Catherine Glotzbach"/>
    <x v="2"/>
    <s v="United States"/>
    <s v="Philadelphia"/>
    <x v="9"/>
    <n v="19120"/>
    <x v="3"/>
    <s v="OFF-AP-10001058"/>
    <x v="1"/>
    <x v="9"/>
    <s v="Sanyo 2.5 Cubic Foot Mid-Size Office Refrigerators"/>
    <x v="857"/>
    <n v="2"/>
    <n v="0.2"/>
    <n v="33.577199999999976"/>
  </r>
  <r>
    <n v="938"/>
    <x v="446"/>
    <x v="3"/>
    <x v="60"/>
    <d v="2014-11-07T00:00:00"/>
    <s v="First Class"/>
    <s v="RA-19885"/>
    <s v="Ruben Ausman"/>
    <x v="1"/>
    <s v="United States"/>
    <s v="Farmington"/>
    <x v="27"/>
    <n v="87401"/>
    <x v="1"/>
    <s v="TEC-AC-10003911"/>
    <x v="2"/>
    <x v="11"/>
    <s v="NETGEAR AC1750 Dual Band Gigabit Smart WiFi Router"/>
    <x v="858"/>
    <n v="1"/>
    <n v="0"/>
    <n v="54.396599999999992"/>
  </r>
  <r>
    <n v="939"/>
    <x v="447"/>
    <x v="1"/>
    <x v="350"/>
    <d v="2012-12-17T00:00:00"/>
    <s v="Standard Class"/>
    <s v="RP-19270"/>
    <s v="Rachel Payne"/>
    <x v="1"/>
    <s v="United States"/>
    <s v="Riverside"/>
    <x v="1"/>
    <n v="92503"/>
    <x v="1"/>
    <s v="OFF-PA-10000289"/>
    <x v="1"/>
    <x v="10"/>
    <s v="Xerox 213"/>
    <x v="91"/>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x v="861"/>
    <n v="2"/>
    <n v="0.2"/>
    <n v="2.2098"/>
  </r>
  <r>
    <n v="943"/>
    <x v="449"/>
    <x v="0"/>
    <x v="180"/>
    <d v="2013-12-21T00:00:00"/>
    <s v="Standard Class"/>
    <s v="RW-19630"/>
    <s v="Rob Williams"/>
    <x v="1"/>
    <s v="United States"/>
    <s v="Torrance"/>
    <x v="1"/>
    <n v="90503"/>
    <x v="1"/>
    <s v="FUR-TA-10000577"/>
    <x v="0"/>
    <x v="3"/>
    <s v="Bretford CR4500 Series Slim Rectangular Table"/>
    <x v="862"/>
    <n v="4"/>
    <n v="0.2"/>
    <n v="41.785200000000032"/>
  </r>
  <r>
    <n v="944"/>
    <x v="450"/>
    <x v="1"/>
    <x v="352"/>
    <d v="2012-06-03T00:00:00"/>
    <s v="Standard Class"/>
    <s v="JL-15850"/>
    <s v="John Lucas"/>
    <x v="0"/>
    <s v="United States"/>
    <s v="Seattle"/>
    <x v="4"/>
    <n v="98105"/>
    <x v="1"/>
    <s v="OFF-PA-10004101"/>
    <x v="1"/>
    <x v="10"/>
    <s v="Xerox 1894"/>
    <x v="56"/>
    <n v="5"/>
    <n v="0"/>
    <n v="15.552000000000001"/>
  </r>
  <r>
    <n v="945"/>
    <x v="450"/>
    <x v="1"/>
    <x v="352"/>
    <d v="2012-06-03T00:00:00"/>
    <s v="Standard Class"/>
    <s v="JL-15850"/>
    <s v="John Lucas"/>
    <x v="0"/>
    <s v="United States"/>
    <s v="Seattle"/>
    <x v="4"/>
    <n v="98105"/>
    <x v="1"/>
    <s v="OFF-ST-10001496"/>
    <x v="1"/>
    <x v="4"/>
    <s v="Standard Rollaway File with Lock"/>
    <x v="863"/>
    <n v="3"/>
    <n v="0"/>
    <n v="140.54820000000001"/>
  </r>
  <r>
    <n v="946"/>
    <x v="450"/>
    <x v="1"/>
    <x v="352"/>
    <d v="2012-06-03T00:00:00"/>
    <s v="Standard Class"/>
    <s v="JL-15850"/>
    <s v="John Lucas"/>
    <x v="0"/>
    <s v="United States"/>
    <s v="Seattle"/>
    <x v="4"/>
    <n v="98105"/>
    <x v="1"/>
    <s v="OFF-BI-10002931"/>
    <x v="1"/>
    <x v="8"/>
    <s v="Avery Trapezoid Extra Heavy Duty 4&quot; Binders"/>
    <x v="864"/>
    <n v="5"/>
    <n v="0.2"/>
    <n v="62.91"/>
  </r>
  <r>
    <n v="947"/>
    <x v="451"/>
    <x v="1"/>
    <x v="353"/>
    <d v="2012-07-28T00:00:00"/>
    <s v="First Class"/>
    <s v="CA-12775"/>
    <s v="Cynthia Arntzen"/>
    <x v="0"/>
    <s v="United States"/>
    <s v="Mesa"/>
    <x v="16"/>
    <n v="85204"/>
    <x v="1"/>
    <s v="FUR-TA-10002356"/>
    <x v="0"/>
    <x v="3"/>
    <s v="Bevis Boat-Shaped Conference Table"/>
    <x v="865"/>
    <n v="3"/>
    <n v="0.5"/>
    <n v="-204.44580000000005"/>
  </r>
  <r>
    <n v="948"/>
    <x v="452"/>
    <x v="3"/>
    <x v="354"/>
    <d v="2014-12-03T00:00:00"/>
    <s v="Standard Class"/>
    <s v="RB-19795"/>
    <s v="Ross Baird"/>
    <x v="2"/>
    <s v="United States"/>
    <s v="Philadelphia"/>
    <x v="9"/>
    <n v="19120"/>
    <x v="3"/>
    <s v="FUR-FU-10003601"/>
    <x v="0"/>
    <x v="5"/>
    <s v="Deflect-o RollaMat Studded, Beveled Mat for Medium Pile Carpeting"/>
    <x v="866"/>
    <n v="7"/>
    <n v="0.2"/>
    <n v="-12.912200000000027"/>
  </r>
  <r>
    <n v="949"/>
    <x v="452"/>
    <x v="3"/>
    <x v="354"/>
    <d v="2014-12-03T00:00:00"/>
    <s v="Standard Class"/>
    <s v="RB-19795"/>
    <s v="Ross Baird"/>
    <x v="2"/>
    <s v="United States"/>
    <s v="Philadelphia"/>
    <x v="9"/>
    <n v="19120"/>
    <x v="3"/>
    <s v="FUR-FU-10000576"/>
    <x v="0"/>
    <x v="5"/>
    <s v="Luxo Professional Fluorescent Magnifier Lamp with Clamp-Mount Base"/>
    <x v="867"/>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x v="452"/>
    <x v="3"/>
    <x v="354"/>
    <d v="2014-12-03T00:00:00"/>
    <s v="Standard Class"/>
    <s v="RB-19795"/>
    <s v="Ross Baird"/>
    <x v="2"/>
    <s v="United States"/>
    <s v="Philadelphia"/>
    <x v="9"/>
    <n v="19120"/>
    <x v="3"/>
    <s v="OFF-PA-10000788"/>
    <x v="1"/>
    <x v="10"/>
    <s v="Xerox 210"/>
    <x v="12"/>
    <n v="3"/>
    <n v="0.2"/>
    <n v="5.4432"/>
  </r>
  <r>
    <n v="952"/>
    <x v="452"/>
    <x v="3"/>
    <x v="354"/>
    <d v="2014-12-03T00:00:00"/>
    <s v="Standard Class"/>
    <s v="RB-19795"/>
    <s v="Ross Baird"/>
    <x v="2"/>
    <s v="United States"/>
    <s v="Philadelphia"/>
    <x v="9"/>
    <n v="19120"/>
    <x v="3"/>
    <s v="OFF-PA-10002479"/>
    <x v="1"/>
    <x v="10"/>
    <s v="Xerox 4200 Series MultiUse Premium Copy Paper (20Lb. and 84 Bright)"/>
    <x v="869"/>
    <n v="6"/>
    <n v="0.2"/>
    <n v="7.92"/>
  </r>
  <r>
    <n v="953"/>
    <x v="453"/>
    <x v="3"/>
    <x v="355"/>
    <d v="2014-04-08T00:00:00"/>
    <s v="Standard Class"/>
    <s v="KH-16360"/>
    <s v="Katherine Hughes"/>
    <x v="0"/>
    <s v="United States"/>
    <s v="Philadelphia"/>
    <x v="9"/>
    <n v="19143"/>
    <x v="3"/>
    <s v="FUR-FU-10001940"/>
    <x v="0"/>
    <x v="5"/>
    <s v="Staples"/>
    <x v="870"/>
    <n v="4"/>
    <n v="0.2"/>
    <n v="7.6416000000000022"/>
  </r>
  <r>
    <n v="954"/>
    <x v="454"/>
    <x v="3"/>
    <x v="116"/>
    <d v="2015-01-02T00:00:00"/>
    <s v="Standard Class"/>
    <s v="GH-14665"/>
    <s v="Greg Hansen"/>
    <x v="0"/>
    <s v="United States"/>
    <s v="Round Rock"/>
    <x v="5"/>
    <n v="78664"/>
    <x v="2"/>
    <s v="OFF-AR-10001958"/>
    <x v="1"/>
    <x v="6"/>
    <s v="Stanley Bostitch Contemporary Electric Pencil Sharpeners"/>
    <x v="220"/>
    <n v="2"/>
    <n v="0.2"/>
    <n v="2.7168000000000001"/>
  </r>
  <r>
    <n v="955"/>
    <x v="454"/>
    <x v="3"/>
    <x v="116"/>
    <d v="2015-01-02T00:00:00"/>
    <s v="Standard Class"/>
    <s v="GH-14665"/>
    <s v="Greg Hansen"/>
    <x v="0"/>
    <s v="United States"/>
    <s v="Round Rock"/>
    <x v="5"/>
    <n v="78664"/>
    <x v="2"/>
    <s v="FUR-BO-10004709"/>
    <x v="0"/>
    <x v="0"/>
    <s v="Bush Westfield Collection Bookcases, Medium Cherry Finish"/>
    <x v="871"/>
    <n v="2"/>
    <n v="0.32"/>
    <n v="-11.595999999999997"/>
  </r>
  <r>
    <n v="956"/>
    <x v="455"/>
    <x v="3"/>
    <x v="329"/>
    <d v="2014-12-05T00:00:00"/>
    <s v="Standard Class"/>
    <s v="SW-20275"/>
    <s v="Scott Williamson"/>
    <x v="0"/>
    <s v="United States"/>
    <s v="Jackson"/>
    <x v="35"/>
    <n v="39212"/>
    <x v="0"/>
    <s v="OFF-ST-10000604"/>
    <x v="1"/>
    <x v="4"/>
    <s v="Home/Office Personal File Carts"/>
    <x v="872"/>
    <n v="5"/>
    <n v="0"/>
    <n v="43.449999999999989"/>
  </r>
  <r>
    <n v="957"/>
    <x v="456"/>
    <x v="3"/>
    <x v="356"/>
    <d v="2014-05-19T00:00:00"/>
    <s v="Second Class"/>
    <s v="JA-15970"/>
    <s v="Joseph Airdo"/>
    <x v="0"/>
    <s v="United States"/>
    <s v="Phoenix"/>
    <x v="16"/>
    <n v="85023"/>
    <x v="1"/>
    <s v="TEC-PH-10002923"/>
    <x v="2"/>
    <x v="7"/>
    <s v="Logitech B530 USB Headset - headset - Full size, Binaural"/>
    <x v="873"/>
    <n v="1"/>
    <n v="0.2"/>
    <n v="2.5893000000000006"/>
  </r>
  <r>
    <n v="958"/>
    <x v="456"/>
    <x v="3"/>
    <x v="356"/>
    <d v="2014-05-19T00:00:00"/>
    <s v="Second Class"/>
    <s v="JA-15970"/>
    <s v="Joseph Airdo"/>
    <x v="0"/>
    <s v="United States"/>
    <s v="Phoenix"/>
    <x v="16"/>
    <n v="85023"/>
    <x v="1"/>
    <s v="OFF-BI-10004465"/>
    <x v="1"/>
    <x v="8"/>
    <s v="Avery Durable Slant Ring Binders"/>
    <x v="323"/>
    <n v="2"/>
    <n v="0.7"/>
    <n v="-3.1679999999999993"/>
  </r>
  <r>
    <n v="959"/>
    <x v="456"/>
    <x v="3"/>
    <x v="356"/>
    <d v="2014-05-19T00:00:00"/>
    <s v="Second Class"/>
    <s v="JA-15970"/>
    <s v="Joseph Airdo"/>
    <x v="0"/>
    <s v="United States"/>
    <s v="Phoenix"/>
    <x v="16"/>
    <n v="85023"/>
    <x v="1"/>
    <s v="OFF-PA-10002333"/>
    <x v="1"/>
    <x v="10"/>
    <s v="Universal Ultra Bright White Copier/Laser Paper, 8 1/2&quot; x 11&quot;, Ream"/>
    <x v="12"/>
    <n v="3"/>
    <n v="0.2"/>
    <n v="5.6375999999999999"/>
  </r>
  <r>
    <n v="960"/>
    <x v="457"/>
    <x v="1"/>
    <x v="357"/>
    <d v="2012-09-22T00:00:00"/>
    <s v="Same Day"/>
    <s v="DL-12925"/>
    <s v="Daniel Lacy"/>
    <x v="0"/>
    <s v="United States"/>
    <s v="Oceanside"/>
    <x v="1"/>
    <n v="92054"/>
    <x v="1"/>
    <s v="FUR-FU-10004188"/>
    <x v="0"/>
    <x v="5"/>
    <s v="Luxo Professional Combination Clamp-On Lamps"/>
    <x v="874"/>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x v="459"/>
    <x v="1"/>
    <x v="154"/>
    <d v="2012-12-01T00:00:00"/>
    <s v="Standard Class"/>
    <s v="TB-21190"/>
    <s v="Thomas Brumley"/>
    <x v="2"/>
    <s v="United States"/>
    <s v="Fayetteville"/>
    <x v="36"/>
    <n v="72701"/>
    <x v="0"/>
    <s v="OFF-BI-10000145"/>
    <x v="1"/>
    <x v="8"/>
    <s v="Zipper Ring Binder Pockets"/>
    <x v="875"/>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x v="461"/>
    <x v="2"/>
    <x v="358"/>
    <d v="2011-09-24T00:00:00"/>
    <s v="Second Class"/>
    <s v="MS-17365"/>
    <s v="Maribeth Schnelling"/>
    <x v="0"/>
    <s v="United States"/>
    <s v="Boca Raton"/>
    <x v="2"/>
    <n v="33433"/>
    <x v="0"/>
    <s v="OFF-LA-10001613"/>
    <x v="1"/>
    <x v="2"/>
    <s v="Avery File Folder Labels"/>
    <x v="877"/>
    <n v="2"/>
    <n v="0.2"/>
    <n v="1.6704000000000001"/>
  </r>
  <r>
    <n v="965"/>
    <x v="462"/>
    <x v="3"/>
    <x v="359"/>
    <d v="2014-04-12T00:00:00"/>
    <s v="First Class"/>
    <s v="BS-11800"/>
    <s v="Bryan Spruell"/>
    <x v="2"/>
    <s v="United States"/>
    <s v="New York City"/>
    <x v="15"/>
    <n v="10011"/>
    <x v="3"/>
    <s v="OFF-LA-10004055"/>
    <x v="1"/>
    <x v="2"/>
    <s v="Color-Coded Legal Exhibit Labels"/>
    <x v="765"/>
    <n v="2"/>
    <n v="0"/>
    <n v="4.8117999999999999"/>
  </r>
  <r>
    <n v="966"/>
    <x v="462"/>
    <x v="3"/>
    <x v="359"/>
    <d v="2014-04-12T00:00:00"/>
    <s v="First Class"/>
    <s v="BS-11800"/>
    <s v="Bryan Spruell"/>
    <x v="2"/>
    <s v="United States"/>
    <s v="New York City"/>
    <x v="15"/>
    <n v="10011"/>
    <x v="3"/>
    <s v="OFF-AR-10004344"/>
    <x v="1"/>
    <x v="6"/>
    <s v="Bulldog Vacuum Base Pencil Sharpener"/>
    <x v="878"/>
    <n v="3"/>
    <n v="0"/>
    <n v="9.7118999999999982"/>
  </r>
  <r>
    <n v="967"/>
    <x v="462"/>
    <x v="3"/>
    <x v="359"/>
    <d v="2014-04-12T00:00:00"/>
    <s v="First Class"/>
    <s v="BS-11800"/>
    <s v="Bryan Spruell"/>
    <x v="2"/>
    <s v="United States"/>
    <s v="New York City"/>
    <x v="15"/>
    <n v="10011"/>
    <x v="3"/>
    <s v="OFF-PA-10004621"/>
    <x v="1"/>
    <x v="10"/>
    <s v="Xerox 212"/>
    <x v="91"/>
    <n v="2"/>
    <n v="0"/>
    <n v="6.2208000000000006"/>
  </r>
  <r>
    <n v="968"/>
    <x v="462"/>
    <x v="3"/>
    <x v="359"/>
    <d v="2014-04-12T00:00:00"/>
    <s v="First Class"/>
    <s v="BS-11800"/>
    <s v="Bryan Spruell"/>
    <x v="2"/>
    <s v="United States"/>
    <s v="New York City"/>
    <x v="15"/>
    <n v="10011"/>
    <x v="3"/>
    <s v="OFF-PA-10001281"/>
    <x v="1"/>
    <x v="10"/>
    <s v="Computer Printout Paper with Letter-Trim Fine Perforations"/>
    <x v="879"/>
    <n v="4"/>
    <n v="0"/>
    <n v="91.967999999999989"/>
  </r>
  <r>
    <n v="969"/>
    <x v="462"/>
    <x v="3"/>
    <x v="359"/>
    <d v="2014-04-12T00:00:00"/>
    <s v="First Class"/>
    <s v="BS-11800"/>
    <s v="Bryan Spruell"/>
    <x v="2"/>
    <s v="United States"/>
    <s v="New York City"/>
    <x v="15"/>
    <n v="10011"/>
    <x v="3"/>
    <s v="OFF-LA-10001613"/>
    <x v="1"/>
    <x v="2"/>
    <s v="Avery File Folder Labels"/>
    <x v="880"/>
    <n v="3"/>
    <n v="0"/>
    <n v="4.2336"/>
  </r>
  <r>
    <n v="970"/>
    <x v="462"/>
    <x v="3"/>
    <x v="359"/>
    <d v="2014-04-12T00:00:00"/>
    <s v="First Class"/>
    <s v="BS-11800"/>
    <s v="Bryan Spruell"/>
    <x v="2"/>
    <s v="United States"/>
    <s v="New York City"/>
    <x v="15"/>
    <n v="10011"/>
    <x v="3"/>
    <s v="OFF-ST-10001097"/>
    <x v="1"/>
    <x v="4"/>
    <s v="Office Impressions Heavy Duty Welded Shelving &amp; Multimedia Storage Drawers"/>
    <x v="881"/>
    <n v="3"/>
    <n v="0"/>
    <n v="0"/>
  </r>
  <r>
    <n v="971"/>
    <x v="463"/>
    <x v="2"/>
    <x v="360"/>
    <d v="2011-01-19T00:00:00"/>
    <s v="Second Class"/>
    <s v="DL-13315"/>
    <s v="Delfina Latchford"/>
    <x v="0"/>
    <s v="United States"/>
    <s v="Philadelphia"/>
    <x v="9"/>
    <n v="19134"/>
    <x v="3"/>
    <s v="FUR-FU-10001095"/>
    <x v="0"/>
    <x v="5"/>
    <s v="DAX Black Cherry Wood-Tone Poster Frame"/>
    <x v="882"/>
    <n v="6"/>
    <n v="0.2"/>
    <n v="28.598399999999998"/>
  </r>
  <r>
    <n v="972"/>
    <x v="463"/>
    <x v="2"/>
    <x v="360"/>
    <d v="2011-01-19T00:00:00"/>
    <s v="Second Class"/>
    <s v="DL-13315"/>
    <s v="Delfina Latchford"/>
    <x v="0"/>
    <s v="United States"/>
    <s v="Philadelphia"/>
    <x v="9"/>
    <n v="19134"/>
    <x v="3"/>
    <s v="TEC-PH-10004614"/>
    <x v="2"/>
    <x v="7"/>
    <s v="AT&amp;T 841000 Phone"/>
    <x v="883"/>
    <n v="3"/>
    <n v="0.4"/>
    <n v="-31.050000000000011"/>
  </r>
  <r>
    <n v="973"/>
    <x v="463"/>
    <x v="2"/>
    <x v="360"/>
    <d v="2011-01-19T00:00:00"/>
    <s v="Second Class"/>
    <s v="DL-13315"/>
    <s v="Delfina Latchford"/>
    <x v="0"/>
    <s v="United States"/>
    <s v="Philadelphia"/>
    <x v="9"/>
    <n v="19134"/>
    <x v="3"/>
    <s v="OFF-BI-10001575"/>
    <x v="1"/>
    <x v="8"/>
    <s v="GBC Linen Binding Covers"/>
    <x v="662"/>
    <n v="2"/>
    <n v="0.7"/>
    <n v="-13.6312"/>
  </r>
  <r>
    <n v="974"/>
    <x v="463"/>
    <x v="2"/>
    <x v="360"/>
    <d v="2011-01-19T00:00:00"/>
    <s v="Second Class"/>
    <s v="DL-13315"/>
    <s v="Delfina Latchford"/>
    <x v="0"/>
    <s v="United States"/>
    <s v="Philadelphia"/>
    <x v="9"/>
    <n v="19134"/>
    <x v="3"/>
    <s v="OFF-LA-10001074"/>
    <x v="1"/>
    <x v="2"/>
    <s v="Round Specialty Laser Printer Labels"/>
    <x v="884"/>
    <n v="3"/>
    <n v="0.2"/>
    <n v="10.149299999999997"/>
  </r>
  <r>
    <n v="975"/>
    <x v="464"/>
    <x v="3"/>
    <x v="361"/>
    <d v="2014-10-09T00:00:00"/>
    <s v="Second Class"/>
    <s v="PO-19195"/>
    <s v="Phillina Ober"/>
    <x v="2"/>
    <s v="United States"/>
    <s v="New York City"/>
    <x v="15"/>
    <n v="10011"/>
    <x v="3"/>
    <s v="TEC-PH-10003555"/>
    <x v="2"/>
    <x v="7"/>
    <s v="Motorola HK250 Universal Bluetooth Headset"/>
    <x v="885"/>
    <n v="7"/>
    <n v="0"/>
    <n v="3.2186000000000092"/>
  </r>
  <r>
    <n v="976"/>
    <x v="464"/>
    <x v="3"/>
    <x v="361"/>
    <d v="2014-10-09T00:00:00"/>
    <s v="Second Class"/>
    <s v="PO-19195"/>
    <s v="Phillina Ober"/>
    <x v="2"/>
    <s v="United States"/>
    <s v="New York City"/>
    <x v="15"/>
    <n v="10011"/>
    <x v="3"/>
    <s v="OFF-BI-10004492"/>
    <x v="1"/>
    <x v="8"/>
    <s v="Tuf-Vin Binders"/>
    <x v="376"/>
    <n v="3"/>
    <n v="0.2"/>
    <n v="25.579799999999992"/>
  </r>
  <r>
    <n v="977"/>
    <x v="465"/>
    <x v="3"/>
    <x v="362"/>
    <d v="2014-07-16T00:00:00"/>
    <s v="Standard Class"/>
    <s v="TD-20995"/>
    <s v="Tamara Dahlen"/>
    <x v="0"/>
    <s v="United States"/>
    <s v="Portland"/>
    <x v="21"/>
    <n v="97206"/>
    <x v="1"/>
    <s v="OFF-BI-10002012"/>
    <x v="1"/>
    <x v="8"/>
    <s v="Wilson Jones Easy Flow II Sheet Lifters"/>
    <x v="886"/>
    <n v="2"/>
    <n v="0.7"/>
    <n v="-0.79200000000000004"/>
  </r>
  <r>
    <n v="978"/>
    <x v="466"/>
    <x v="3"/>
    <x v="363"/>
    <d v="2014-01-11T00:00:00"/>
    <s v="First Class"/>
    <s v="BW-11110"/>
    <s v="Bart Watters"/>
    <x v="1"/>
    <s v="United States"/>
    <s v="Detroit"/>
    <x v="12"/>
    <n v="48205"/>
    <x v="2"/>
    <s v="TEC-MA-10000822"/>
    <x v="2"/>
    <x v="15"/>
    <s v="Lexmark MX611dhe Monochrome Laser Printer"/>
    <x v="257"/>
    <n v="2"/>
    <n v="0.1"/>
    <n v="679.99599999999964"/>
  </r>
  <r>
    <n v="979"/>
    <x v="467"/>
    <x v="0"/>
    <x v="198"/>
    <d v="2013-06-01T00:00:00"/>
    <s v="First Class"/>
    <s v="RW-19690"/>
    <s v="Robert Waldorf"/>
    <x v="0"/>
    <s v="United States"/>
    <s v="Wilmington"/>
    <x v="3"/>
    <n v="28403"/>
    <x v="0"/>
    <s v="OFF-BI-10000848"/>
    <x v="1"/>
    <x v="8"/>
    <s v="Angle-D Ring Binders"/>
    <x v="577"/>
    <n v="2"/>
    <n v="0.7"/>
    <n v="-2.6256000000000004"/>
  </r>
  <r>
    <n v="980"/>
    <x v="468"/>
    <x v="1"/>
    <x v="364"/>
    <d v="2012-12-12T00:00:00"/>
    <s v="First Class"/>
    <s v="KB-16600"/>
    <s v="Ken Brennan"/>
    <x v="1"/>
    <s v="United States"/>
    <s v="Columbus"/>
    <x v="14"/>
    <n v="47201"/>
    <x v="2"/>
    <s v="OFF-PA-10004156"/>
    <x v="1"/>
    <x v="10"/>
    <s v="Xerox 188"/>
    <x v="887"/>
    <n v="3"/>
    <n v="0"/>
    <n v="16.669799999999999"/>
  </r>
  <r>
    <n v="981"/>
    <x v="469"/>
    <x v="0"/>
    <x v="339"/>
    <d v="2013-10-09T00:00:00"/>
    <s v="Standard Class"/>
    <s v="EB-13870"/>
    <s v="Emily Burns"/>
    <x v="0"/>
    <s v="United States"/>
    <s v="New York City"/>
    <x v="15"/>
    <n v="10035"/>
    <x v="3"/>
    <s v="FUR-CH-10003199"/>
    <x v="0"/>
    <x v="1"/>
    <s v="Office Star - Contemporary Task Swivel Chair"/>
    <x v="888"/>
    <n v="6"/>
    <n v="0.1"/>
    <n v="93.223199999999977"/>
  </r>
  <r>
    <n v="982"/>
    <x v="470"/>
    <x v="2"/>
    <x v="7"/>
    <d v="2011-11-14T00:00:00"/>
    <s v="Second Class"/>
    <s v="TZ-21580"/>
    <s v="Tracy Zic"/>
    <x v="0"/>
    <s v="United States"/>
    <s v="Louisville"/>
    <x v="22"/>
    <n v="80027"/>
    <x v="1"/>
    <s v="OFF-AR-10000034"/>
    <x v="1"/>
    <x v="6"/>
    <s v="BIC Brite Liner Grip Highlighters, Assorted, 5/Pack"/>
    <x v="889"/>
    <n v="1"/>
    <n v="0.2"/>
    <n v="0.80559999999999987"/>
  </r>
  <r>
    <n v="983"/>
    <x v="470"/>
    <x v="2"/>
    <x v="7"/>
    <d v="2011-11-14T00:00:00"/>
    <s v="Second Class"/>
    <s v="TZ-21580"/>
    <s v="Tracy Zic"/>
    <x v="0"/>
    <s v="United States"/>
    <s v="Louisville"/>
    <x v="22"/>
    <n v="80027"/>
    <x v="1"/>
    <s v="TEC-PH-10000560"/>
    <x v="2"/>
    <x v="7"/>
    <s v="Samsung Galaxy S III - 16GB - pebble blue (T-Mobile)"/>
    <x v="890"/>
    <n v="2"/>
    <n v="0.2"/>
    <n v="55.998400000000032"/>
  </r>
  <r>
    <n v="984"/>
    <x v="470"/>
    <x v="2"/>
    <x v="7"/>
    <d v="2011-11-14T00:00:00"/>
    <s v="Second Class"/>
    <s v="TZ-21580"/>
    <s v="Tracy Zic"/>
    <x v="0"/>
    <s v="United States"/>
    <s v="Louisville"/>
    <x v="22"/>
    <n v="80027"/>
    <x v="1"/>
    <s v="FUR-CH-10000665"/>
    <x v="0"/>
    <x v="1"/>
    <s v="Global Airflow Leather Mesh Back Chair, Black"/>
    <x v="891"/>
    <n v="5"/>
    <n v="0.2"/>
    <n v="75.489999999999924"/>
  </r>
  <r>
    <n v="985"/>
    <x v="471"/>
    <x v="3"/>
    <x v="365"/>
    <d v="2014-10-06T00:00:00"/>
    <s v="Standard Class"/>
    <s v="AS-10630"/>
    <s v="Ann Steele"/>
    <x v="2"/>
    <s v="United States"/>
    <s v="Pasadena"/>
    <x v="5"/>
    <n v="77506"/>
    <x v="2"/>
    <s v="OFF-LA-10001569"/>
    <x v="1"/>
    <x v="2"/>
    <s v="Avery 499"/>
    <x v="892"/>
    <n v="2"/>
    <n v="0.2"/>
    <n v="2.5895999999999999"/>
  </r>
  <r>
    <n v="986"/>
    <x v="471"/>
    <x v="3"/>
    <x v="365"/>
    <d v="2014-10-06T00:00:00"/>
    <s v="Standard Class"/>
    <s v="AS-10630"/>
    <s v="Ann Steele"/>
    <x v="2"/>
    <s v="United States"/>
    <s v="Pasadena"/>
    <x v="5"/>
    <n v="77506"/>
    <x v="2"/>
    <s v="OFF-EN-10000461"/>
    <x v="1"/>
    <x v="12"/>
    <s v="#10- 4 1/8&quot; x 9 1/2&quot; Recycled Envelopes"/>
    <x v="893"/>
    <n v="4"/>
    <n v="0.2"/>
    <n v="9.4391999999999996"/>
  </r>
  <r>
    <n v="987"/>
    <x v="471"/>
    <x v="3"/>
    <x v="365"/>
    <d v="2014-10-06T00:00:00"/>
    <s v="Standard Class"/>
    <s v="AS-10630"/>
    <s v="Ann Steele"/>
    <x v="2"/>
    <s v="United States"/>
    <s v="Pasadena"/>
    <x v="5"/>
    <n v="77506"/>
    <x v="2"/>
    <s v="TEC-MA-10003066"/>
    <x v="2"/>
    <x v="15"/>
    <s v="Wasp CCD Handheld Bar Code Reader"/>
    <x v="894"/>
    <n v="3"/>
    <n v="0.4"/>
    <n v="44.867999999999967"/>
  </r>
  <r>
    <n v="988"/>
    <x v="472"/>
    <x v="1"/>
    <x v="366"/>
    <d v="2012-03-10T00:00:00"/>
    <s v="Same Day"/>
    <s v="TS-21340"/>
    <s v="Toby Swindell"/>
    <x v="0"/>
    <s v="United States"/>
    <s v="Houston"/>
    <x v="5"/>
    <n v="77041"/>
    <x v="2"/>
    <s v="OFF-BI-10004022"/>
    <x v="1"/>
    <x v="8"/>
    <s v="Acco Suede Grain Vinyl Round Ring Binder"/>
    <x v="895"/>
    <n v="2"/>
    <n v="0.8"/>
    <n v="-1.8904000000000001"/>
  </r>
  <r>
    <n v="989"/>
    <x v="473"/>
    <x v="3"/>
    <x v="367"/>
    <d v="2014-05-27T00:00:00"/>
    <s v="Standard Class"/>
    <s v="JG-15805"/>
    <s v="John Grady"/>
    <x v="1"/>
    <s v="United States"/>
    <s v="Auburn"/>
    <x v="15"/>
    <n v="13021"/>
    <x v="3"/>
    <s v="FUR-FU-10004071"/>
    <x v="0"/>
    <x v="5"/>
    <s v="Luxo Professional Magnifying Clamp-On Fluorescent Lamps"/>
    <x v="896"/>
    <n v="5"/>
    <n v="0"/>
    <n v="72.807000000000031"/>
  </r>
  <r>
    <n v="990"/>
    <x v="473"/>
    <x v="3"/>
    <x v="367"/>
    <d v="2014-05-27T00:00:00"/>
    <s v="Standard Class"/>
    <s v="JG-15805"/>
    <s v="John Grady"/>
    <x v="1"/>
    <s v="United States"/>
    <s v="Auburn"/>
    <x v="15"/>
    <n v="13021"/>
    <x v="3"/>
    <s v="OFF-AR-10001988"/>
    <x v="1"/>
    <x v="6"/>
    <s v="Bulldog Table or Wall-Mount Pencil Sharpener"/>
    <x v="897"/>
    <n v="3"/>
    <n v="0"/>
    <n v="5.2112999999999996"/>
  </r>
  <r>
    <n v="991"/>
    <x v="474"/>
    <x v="1"/>
    <x v="368"/>
    <d v="2012-03-31T00:00:00"/>
    <s v="Second Class"/>
    <s v="SL-20155"/>
    <s v="Sara Luxemburg"/>
    <x v="2"/>
    <s v="United States"/>
    <s v="Jacksonville"/>
    <x v="2"/>
    <n v="32216"/>
    <x v="0"/>
    <s v="FUR-CH-10004086"/>
    <x v="0"/>
    <x v="1"/>
    <s v="Hon 4070 Series Pagoda Armless Upholstered Stacking Chairs"/>
    <x v="898"/>
    <n v="5"/>
    <n v="0.2"/>
    <n v="131.27849999999995"/>
  </r>
  <r>
    <n v="992"/>
    <x v="475"/>
    <x v="0"/>
    <x v="369"/>
    <d v="2013-09-12T00:00:00"/>
    <s v="First Class"/>
    <s v="TS-21610"/>
    <s v="Troy Staebel"/>
    <x v="0"/>
    <s v="United States"/>
    <s v="New York City"/>
    <x v="15"/>
    <n v="10024"/>
    <x v="3"/>
    <s v="OFF-BI-10001036"/>
    <x v="1"/>
    <x v="8"/>
    <s v="Cardinal EasyOpen D-Ring Binders"/>
    <x v="899"/>
    <n v="2"/>
    <n v="0.2"/>
    <n v="5.484"/>
  </r>
  <r>
    <n v="993"/>
    <x v="476"/>
    <x v="0"/>
    <x v="370"/>
    <d v="2013-08-28T00:00:00"/>
    <s v="First Class"/>
    <s v="RF-19735"/>
    <s v="Roland Fjeld"/>
    <x v="0"/>
    <s v="United States"/>
    <s v="San Jose"/>
    <x v="1"/>
    <n v="95123"/>
    <x v="1"/>
    <s v="OFF-FA-10002983"/>
    <x v="1"/>
    <x v="13"/>
    <s v="Advantus SlideClip Paper Clips"/>
    <x v="900"/>
    <n v="3"/>
    <n v="0"/>
    <n v="4.9104000000000001"/>
  </r>
  <r>
    <n v="994"/>
    <x v="476"/>
    <x v="0"/>
    <x v="370"/>
    <d v="2013-08-28T00:00:00"/>
    <s v="First Class"/>
    <s v="RF-19735"/>
    <s v="Roland Fjeld"/>
    <x v="0"/>
    <s v="United States"/>
    <s v="San Jose"/>
    <x v="1"/>
    <n v="95123"/>
    <x v="1"/>
    <s v="OFF-PA-10003625"/>
    <x v="1"/>
    <x v="10"/>
    <s v="Xerox 1979"/>
    <x v="901"/>
    <n v="5"/>
    <n v="0"/>
    <n v="69.704999999999998"/>
  </r>
  <r>
    <n v="995"/>
    <x v="477"/>
    <x v="2"/>
    <x v="371"/>
    <d v="2011-05-25T00:00:00"/>
    <s v="Standard Class"/>
    <s v="MW-18235"/>
    <s v="Mitch Willingham"/>
    <x v="1"/>
    <s v="United States"/>
    <s v="Virginia Beach"/>
    <x v="17"/>
    <n v="23464"/>
    <x v="0"/>
    <s v="OFF-BI-10003925"/>
    <x v="1"/>
    <x v="8"/>
    <s v="Fellowes PB300 Plastic Comb Binding Machine"/>
    <x v="902"/>
    <n v="7"/>
    <n v="0"/>
    <n v="1276.4871000000001"/>
  </r>
  <r>
    <n v="996"/>
    <x v="477"/>
    <x v="2"/>
    <x v="371"/>
    <d v="2011-05-25T00:00:00"/>
    <s v="Standard Class"/>
    <s v="MW-18235"/>
    <s v="Mitch Willingham"/>
    <x v="1"/>
    <s v="United States"/>
    <s v="Virginia Beach"/>
    <x v="17"/>
    <n v="23464"/>
    <x v="0"/>
    <s v="TEC-PH-10001530"/>
    <x v="2"/>
    <x v="7"/>
    <s v="Plantronics Voyager Pro Legend"/>
    <x v="903"/>
    <n v="3"/>
    <n v="0"/>
    <n v="173.0316"/>
  </r>
  <r>
    <n v="997"/>
    <x v="478"/>
    <x v="1"/>
    <x v="372"/>
    <d v="2012-11-03T00:00:00"/>
    <s v="Standard Class"/>
    <s v="RD-19585"/>
    <s v="Rob Dowd"/>
    <x v="0"/>
    <s v="United States"/>
    <s v="Henderson"/>
    <x v="0"/>
    <n v="42420"/>
    <x v="0"/>
    <s v="OFF-EN-10003862"/>
    <x v="1"/>
    <x v="12"/>
    <s v="Laser &amp; Ink Jet Business Envelopes"/>
    <x v="904"/>
    <n v="1"/>
    <n v="0"/>
    <n v="4.9081999999999999"/>
  </r>
  <r>
    <n v="998"/>
    <x v="478"/>
    <x v="1"/>
    <x v="372"/>
    <d v="2012-11-03T00:00:00"/>
    <s v="Standard Class"/>
    <s v="RD-19585"/>
    <s v="Rob Dowd"/>
    <x v="0"/>
    <s v="United States"/>
    <s v="Henderson"/>
    <x v="0"/>
    <n v="42420"/>
    <x v="0"/>
    <s v="OFF-ST-10004258"/>
    <x v="1"/>
    <x v="4"/>
    <s v="Portable Personal File Box"/>
    <x v="905"/>
    <n v="3"/>
    <n v="0"/>
    <n v="9.8901000000000039"/>
  </r>
  <r>
    <n v="999"/>
    <x v="478"/>
    <x v="1"/>
    <x v="372"/>
    <d v="2012-11-03T00:00:00"/>
    <s v="Standard Class"/>
    <s v="RD-19585"/>
    <s v="Rob Dowd"/>
    <x v="0"/>
    <s v="United States"/>
    <s v="Henderson"/>
    <x v="0"/>
    <n v="42420"/>
    <x v="0"/>
    <s v="FUR-FU-10002885"/>
    <x v="0"/>
    <x v="5"/>
    <s v="Magna Visual Magnetic Picture Hangers"/>
    <x v="906"/>
    <n v="5"/>
    <n v="0"/>
    <n v="9.1580000000000013"/>
  </r>
  <r>
    <n v="1000"/>
    <x v="478"/>
    <x v="1"/>
    <x v="372"/>
    <d v="2012-11-03T00:00:00"/>
    <s v="Standard Class"/>
    <s v="RD-19585"/>
    <s v="Rob Dowd"/>
    <x v="0"/>
    <s v="United States"/>
    <s v="Henderson"/>
    <x v="0"/>
    <n v="42420"/>
    <x v="0"/>
    <s v="FUR-FU-10001918"/>
    <x v="0"/>
    <x v="5"/>
    <s v="C-Line Cubicle Keepers Polyproplyene Holder With Velcro Backings"/>
    <x v="907"/>
    <n v="7"/>
    <n v="0"/>
    <n v="12.912900000000004"/>
  </r>
  <r>
    <n v="1001"/>
    <x v="479"/>
    <x v="0"/>
    <x v="373"/>
    <d v="2013-11-18T00:00:00"/>
    <s v="Standard Class"/>
    <s v="FM-14290"/>
    <s v="Frank Merwin"/>
    <x v="2"/>
    <s v="United States"/>
    <s v="Vancouver"/>
    <x v="4"/>
    <n v="98661"/>
    <x v="1"/>
    <s v="OFF-AR-10002956"/>
    <x v="1"/>
    <x v="6"/>
    <s v="Boston 16801 Nautilus Battery Pencil Sharpener"/>
    <x v="908"/>
    <n v="2"/>
    <n v="0"/>
    <n v="11.4452"/>
  </r>
  <r>
    <n v="1002"/>
    <x v="480"/>
    <x v="1"/>
    <x v="374"/>
    <d v="2012-07-31T00:00:00"/>
    <s v="Same Day"/>
    <s v="RH-19495"/>
    <s v="Rick Hansen"/>
    <x v="0"/>
    <s v="United States"/>
    <s v="New York City"/>
    <x v="15"/>
    <n v="10024"/>
    <x v="3"/>
    <s v="TEC-AC-10003033"/>
    <x v="2"/>
    <x v="11"/>
    <s v="Plantronics CS510 - Over-the-Head monaural Wireless Headset System"/>
    <x v="909"/>
    <n v="7"/>
    <n v="0"/>
    <n v="762.18449999999984"/>
  </r>
  <r>
    <n v="1003"/>
    <x v="480"/>
    <x v="1"/>
    <x v="374"/>
    <d v="2012-07-31T00:00:00"/>
    <s v="Same Day"/>
    <s v="RH-19495"/>
    <s v="Rick Hansen"/>
    <x v="0"/>
    <s v="United States"/>
    <s v="New York City"/>
    <x v="15"/>
    <n v="10024"/>
    <x v="3"/>
    <s v="FUR-TA-10002903"/>
    <x v="0"/>
    <x v="3"/>
    <s v="Bevis Round Bullnose 29&quot; High Table Top"/>
    <x v="910"/>
    <n v="7"/>
    <n v="0.4"/>
    <n v="-290.87520000000001"/>
  </r>
  <r>
    <n v="1004"/>
    <x v="480"/>
    <x v="1"/>
    <x v="374"/>
    <d v="2012-07-31T00:00:00"/>
    <s v="Same Day"/>
    <s v="RH-19495"/>
    <s v="Rick Hansen"/>
    <x v="0"/>
    <s v="United States"/>
    <s v="New York City"/>
    <x v="15"/>
    <n v="10024"/>
    <x v="3"/>
    <s v="OFF-PA-10004621"/>
    <x v="1"/>
    <x v="10"/>
    <s v="Xerox 212"/>
    <x v="541"/>
    <n v="3"/>
    <n v="0"/>
    <n v="9.3312000000000008"/>
  </r>
  <r>
    <n v="1005"/>
    <x v="481"/>
    <x v="1"/>
    <x v="375"/>
    <d v="2012-08-31T00:00:00"/>
    <s v="Standard Class"/>
    <s v="RA-19945"/>
    <s v="Ryan Akin"/>
    <x v="0"/>
    <s v="United States"/>
    <s v="Murrieta"/>
    <x v="1"/>
    <n v="92563"/>
    <x v="1"/>
    <s v="OFF-ST-10000046"/>
    <x v="1"/>
    <x v="4"/>
    <s v="Fellowes Super Stor/Drawer Files"/>
    <x v="911"/>
    <n v="3"/>
    <n v="0"/>
    <n v="92.083500000000015"/>
  </r>
  <r>
    <n v="1006"/>
    <x v="482"/>
    <x v="1"/>
    <x v="50"/>
    <d v="2012-11-17T00:00:00"/>
    <s v="Standard Class"/>
    <s v="JK-15730"/>
    <s v="Joe Kamberova"/>
    <x v="0"/>
    <s v="United States"/>
    <s v="Jacksonville"/>
    <x v="3"/>
    <n v="28540"/>
    <x v="0"/>
    <s v="OFF-PA-10001790"/>
    <x v="1"/>
    <x v="10"/>
    <s v="Xerox 1910"/>
    <x v="912"/>
    <n v="3"/>
    <n v="0.2"/>
    <n v="40.353599999999986"/>
  </r>
  <r>
    <n v="1007"/>
    <x v="483"/>
    <x v="1"/>
    <x v="376"/>
    <d v="2012-11-09T00:00:00"/>
    <s v="First Class"/>
    <s v="MT-17815"/>
    <s v="Meg Tillman"/>
    <x v="0"/>
    <s v="United States"/>
    <s v="Scottsdale"/>
    <x v="16"/>
    <n v="85254"/>
    <x v="1"/>
    <s v="OFF-EN-10002600"/>
    <x v="1"/>
    <x v="12"/>
    <s v="Redi-Strip #10 Envelopes, 4 1/8 x 9 1/2"/>
    <x v="913"/>
    <n v="3"/>
    <n v="0.2"/>
    <n v="2.4779999999999989"/>
  </r>
  <r>
    <n v="1008"/>
    <x v="483"/>
    <x v="1"/>
    <x v="376"/>
    <d v="2012-11-09T00:00:00"/>
    <s v="First Class"/>
    <s v="MT-17815"/>
    <s v="Meg Tillman"/>
    <x v="0"/>
    <s v="United States"/>
    <s v="Scottsdale"/>
    <x v="16"/>
    <n v="85254"/>
    <x v="1"/>
    <s v="OFF-BI-10002049"/>
    <x v="1"/>
    <x v="8"/>
    <s v="UniKeep View Case Binders"/>
    <x v="914"/>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x v="485"/>
    <x v="3"/>
    <x v="378"/>
    <d v="2014-08-04T00:00:00"/>
    <s v="First Class"/>
    <s v="AT-10735"/>
    <s v="Annie Thurman"/>
    <x v="0"/>
    <s v="United States"/>
    <s v="Chicago"/>
    <x v="10"/>
    <n v="60653"/>
    <x v="2"/>
    <s v="TEC-PH-10003931"/>
    <x v="2"/>
    <x v="7"/>
    <s v="JBL Micro Wireless Portable Bluetooth Speaker"/>
    <x v="916"/>
    <n v="2"/>
    <n v="0.2"/>
    <n v="5.9990000000000023"/>
  </r>
  <r>
    <n v="1011"/>
    <x v="486"/>
    <x v="2"/>
    <x v="156"/>
    <d v="2011-11-26T00:00:00"/>
    <s v="First Class"/>
    <s v="VG-21790"/>
    <s v="Vivek Gonzalez"/>
    <x v="0"/>
    <s v="United States"/>
    <s v="San Diego"/>
    <x v="1"/>
    <n v="92037"/>
    <x v="1"/>
    <s v="FUR-FU-10001602"/>
    <x v="0"/>
    <x v="5"/>
    <s v="Eldon Delta Triangular Chair Mat, 52&quot; x 58&quot;, Clear"/>
    <x v="917"/>
    <n v="4"/>
    <n v="0"/>
    <n v="27.309599999999989"/>
  </r>
  <r>
    <n v="1012"/>
    <x v="487"/>
    <x v="3"/>
    <x v="46"/>
    <d v="2014-06-22T00:00:00"/>
    <s v="Second Class"/>
    <s v="PF-19165"/>
    <s v="Philip Fox"/>
    <x v="0"/>
    <s v="United States"/>
    <s v="Olympia"/>
    <x v="4"/>
    <n v="98502"/>
    <x v="1"/>
    <s v="FUR-FU-10004848"/>
    <x v="0"/>
    <x v="5"/>
    <s v="Howard Miller 13-3/4&quot; Diameter Brushed Chrome Round Wall Clock"/>
    <x v="918"/>
    <n v="3"/>
    <n v="0"/>
    <n v="46.574999999999996"/>
  </r>
  <r>
    <n v="1013"/>
    <x v="487"/>
    <x v="3"/>
    <x v="46"/>
    <d v="2014-06-22T00:00:00"/>
    <s v="Second Class"/>
    <s v="PF-19165"/>
    <s v="Philip Fox"/>
    <x v="0"/>
    <s v="United States"/>
    <s v="Olympia"/>
    <x v="4"/>
    <n v="98502"/>
    <x v="1"/>
    <s v="OFF-ST-10003722"/>
    <x v="1"/>
    <x v="4"/>
    <s v="Project Tote Personal File"/>
    <x v="919"/>
    <n v="1"/>
    <n v="0"/>
    <n v="4.068699999999998"/>
  </r>
  <r>
    <n v="1014"/>
    <x v="488"/>
    <x v="1"/>
    <x v="379"/>
    <d v="2012-12-24T00:00:00"/>
    <s v="Second Class"/>
    <s v="JS-15880"/>
    <s v="John Stevenson"/>
    <x v="0"/>
    <s v="United States"/>
    <s v="Seattle"/>
    <x v="4"/>
    <n v="98103"/>
    <x v="1"/>
    <s v="FUR-TA-10003748"/>
    <x v="0"/>
    <x v="3"/>
    <s v="Bevis 36 x 72 Conference Tables"/>
    <x v="920"/>
    <n v="13"/>
    <n v="0"/>
    <n v="356.04139999999995"/>
  </r>
  <r>
    <n v="1015"/>
    <x v="488"/>
    <x v="1"/>
    <x v="379"/>
    <d v="2012-12-24T00:00:00"/>
    <s v="Second Class"/>
    <s v="JS-15880"/>
    <s v="John Stevenson"/>
    <x v="0"/>
    <s v="United States"/>
    <s v="Seattle"/>
    <x v="4"/>
    <n v="98103"/>
    <x v="1"/>
    <s v="TEC-AC-10003198"/>
    <x v="2"/>
    <x v="11"/>
    <s v="Enermax Acrylux Wireless Keyboard"/>
    <x v="921"/>
    <n v="1"/>
    <n v="0"/>
    <n v="36.851999999999997"/>
  </r>
  <r>
    <n v="1016"/>
    <x v="489"/>
    <x v="1"/>
    <x v="14"/>
    <d v="2012-09-19T00:00:00"/>
    <s v="Second Class"/>
    <s v="MO-17800"/>
    <s v="Meg O'Connel"/>
    <x v="2"/>
    <s v="United States"/>
    <s v="Los Angeles"/>
    <x v="1"/>
    <n v="90036"/>
    <x v="1"/>
    <s v="OFF-PA-10004100"/>
    <x v="1"/>
    <x v="10"/>
    <s v="Xerox 216"/>
    <x v="56"/>
    <n v="5"/>
    <n v="0"/>
    <n v="15.552000000000001"/>
  </r>
  <r>
    <n v="1017"/>
    <x v="490"/>
    <x v="1"/>
    <x v="380"/>
    <d v="2012-07-10T00:00:00"/>
    <s v="Standard Class"/>
    <s v="KM-16225"/>
    <s v="Kalyca Meade"/>
    <x v="1"/>
    <s v="United States"/>
    <s v="New York City"/>
    <x v="15"/>
    <n v="10011"/>
    <x v="3"/>
    <s v="FUR-FU-10002191"/>
    <x v="0"/>
    <x v="5"/>
    <s v="G.E. Halogen Desk Lamp Bulbs"/>
    <x v="544"/>
    <n v="2"/>
    <n v="0"/>
    <n v="6.7008000000000001"/>
  </r>
  <r>
    <n v="1018"/>
    <x v="490"/>
    <x v="1"/>
    <x v="380"/>
    <d v="2012-07-10T00:00:00"/>
    <s v="Standard Class"/>
    <s v="KM-16225"/>
    <s v="Kalyca Meade"/>
    <x v="1"/>
    <s v="United States"/>
    <s v="New York City"/>
    <x v="15"/>
    <n v="10011"/>
    <x v="3"/>
    <s v="FUR-FU-10000965"/>
    <x v="0"/>
    <x v="5"/>
    <s v="Howard Miller 11-1/2&quot; Diameter Ridgewood Wall Clock"/>
    <x v="922"/>
    <n v="3"/>
    <n v="0"/>
    <n v="63.886200000000002"/>
  </r>
  <r>
    <n v="1019"/>
    <x v="490"/>
    <x v="1"/>
    <x v="380"/>
    <d v="2012-07-10T00:00:00"/>
    <s v="Standard Class"/>
    <s v="KM-16225"/>
    <s v="Kalyca Meade"/>
    <x v="1"/>
    <s v="United States"/>
    <s v="New York City"/>
    <x v="15"/>
    <n v="10011"/>
    <x v="3"/>
    <s v="TEC-PH-10004188"/>
    <x v="2"/>
    <x v="7"/>
    <s v="OtterBox Commuter Series Case - Samsung Galaxy S4"/>
    <x v="923"/>
    <n v="5"/>
    <n v="0"/>
    <n v="2.4990000000000023"/>
  </r>
  <r>
    <n v="1020"/>
    <x v="490"/>
    <x v="1"/>
    <x v="380"/>
    <d v="2012-07-10T00:00:00"/>
    <s v="Standard Class"/>
    <s v="KM-16225"/>
    <s v="Kalyca Meade"/>
    <x v="1"/>
    <s v="United States"/>
    <s v="New York City"/>
    <x v="15"/>
    <n v="10011"/>
    <x v="3"/>
    <s v="OFF-ST-10001526"/>
    <x v="1"/>
    <x v="4"/>
    <s v="Iceberg Mobile Mega Data/Printer Cart "/>
    <x v="924"/>
    <n v="5"/>
    <n v="0"/>
    <n v="156.42899999999997"/>
  </r>
  <r>
    <n v="1021"/>
    <x v="491"/>
    <x v="1"/>
    <x v="381"/>
    <d v="2012-05-03T00:00:00"/>
    <s v="Standard Class"/>
    <s v="GT-14710"/>
    <s v="Greg Tran"/>
    <x v="0"/>
    <s v="United States"/>
    <s v="Washington"/>
    <x v="40"/>
    <n v="20016"/>
    <x v="3"/>
    <s v="OFF-AR-10001166"/>
    <x v="1"/>
    <x v="6"/>
    <s v="Staples"/>
    <x v="925"/>
    <n v="3"/>
    <n v="0"/>
    <n v="8.8686000000000007"/>
  </r>
  <r>
    <n v="1022"/>
    <x v="491"/>
    <x v="1"/>
    <x v="381"/>
    <d v="2012-05-03T00:00:00"/>
    <s v="Standard Class"/>
    <s v="GT-14710"/>
    <s v="Greg Tran"/>
    <x v="0"/>
    <s v="United States"/>
    <s v="Washington"/>
    <x v="40"/>
    <n v="20016"/>
    <x v="3"/>
    <s v="FUR-CH-10000309"/>
    <x v="0"/>
    <x v="1"/>
    <s v="Global Comet Stacking Arm Chair"/>
    <x v="926"/>
    <n v="3"/>
    <n v="0"/>
    <n v="316.88249999999999"/>
  </r>
  <r>
    <n v="1023"/>
    <x v="491"/>
    <x v="1"/>
    <x v="381"/>
    <d v="2012-05-03T00:00:00"/>
    <s v="Standard Class"/>
    <s v="GT-14710"/>
    <s v="Greg Tran"/>
    <x v="0"/>
    <s v="United States"/>
    <s v="Washington"/>
    <x v="40"/>
    <n v="20016"/>
    <x v="3"/>
    <s v="TEC-MA-10004212"/>
    <x v="2"/>
    <x v="15"/>
    <s v="Cisco SPA525G2 5-Line IP Phone"/>
    <x v="927"/>
    <n v="8"/>
    <n v="0"/>
    <n v="648.56240000000003"/>
  </r>
  <r>
    <n v="1024"/>
    <x v="492"/>
    <x v="1"/>
    <x v="382"/>
    <d v="2012-06-20T00:00:00"/>
    <s v="Standard Class"/>
    <s v="PB-19150"/>
    <s v="Philip Brown"/>
    <x v="0"/>
    <s v="United States"/>
    <s v="Philadelphia"/>
    <x v="9"/>
    <n v="19134"/>
    <x v="3"/>
    <s v="OFF-EN-10003072"/>
    <x v="1"/>
    <x v="12"/>
    <s v="Peel &amp; Seel Envelopes"/>
    <x v="928"/>
    <n v="2"/>
    <n v="0.2"/>
    <n v="2.1728000000000001"/>
  </r>
  <r>
    <n v="1025"/>
    <x v="493"/>
    <x v="3"/>
    <x v="94"/>
    <d v="2014-12-21T00:00:00"/>
    <s v="First Class"/>
    <s v="HR-14770"/>
    <s v="Hallie Redmond"/>
    <x v="2"/>
    <s v="United States"/>
    <s v="Los Angeles"/>
    <x v="1"/>
    <n v="90045"/>
    <x v="1"/>
    <s v="OFF-BI-10000320"/>
    <x v="1"/>
    <x v="8"/>
    <s v="GBC Plastic Binding Combs"/>
    <x v="929"/>
    <n v="2"/>
    <n v="0.2"/>
    <n v="4.2804000000000002"/>
  </r>
  <r>
    <n v="1026"/>
    <x v="494"/>
    <x v="0"/>
    <x v="383"/>
    <d v="2013-01-13T00:00:00"/>
    <s v="Second Class"/>
    <s v="DE-13255"/>
    <s v="Deanra Eno"/>
    <x v="2"/>
    <s v="United States"/>
    <s v="Springfield"/>
    <x v="24"/>
    <n v="45503"/>
    <x v="3"/>
    <s v="OFF-PA-10001166"/>
    <x v="1"/>
    <x v="10"/>
    <s v="Xerox 2"/>
    <x v="12"/>
    <n v="3"/>
    <n v="0.2"/>
    <n v="5.4432"/>
  </r>
  <r>
    <n v="1027"/>
    <x v="494"/>
    <x v="0"/>
    <x v="383"/>
    <d v="2013-01-13T00:00:00"/>
    <s v="Second Class"/>
    <s v="DE-13255"/>
    <s v="Deanra Eno"/>
    <x v="2"/>
    <s v="United States"/>
    <s v="Springfield"/>
    <x v="24"/>
    <n v="45503"/>
    <x v="3"/>
    <s v="OFF-PA-10003656"/>
    <x v="1"/>
    <x v="10"/>
    <s v="Xerox 1935"/>
    <x v="930"/>
    <n v="3"/>
    <n v="0.2"/>
    <n v="20.576399999999996"/>
  </r>
  <r>
    <n v="1028"/>
    <x v="494"/>
    <x v="0"/>
    <x v="383"/>
    <d v="2013-01-13T00:00:00"/>
    <s v="Second Class"/>
    <s v="DE-13255"/>
    <s v="Deanra Eno"/>
    <x v="2"/>
    <s v="United States"/>
    <s v="Springfield"/>
    <x v="24"/>
    <n v="45503"/>
    <x v="3"/>
    <s v="TEC-PH-10000148"/>
    <x v="2"/>
    <x v="7"/>
    <s v="Cyber Acoustics AC-202b Speech Recognition Stereo Headset"/>
    <x v="931"/>
    <n v="2"/>
    <n v="0.4"/>
    <n v="-9.8724000000000007"/>
  </r>
  <r>
    <n v="1029"/>
    <x v="495"/>
    <x v="2"/>
    <x v="384"/>
    <d v="2011-07-15T00:00:00"/>
    <s v="Standard Class"/>
    <s v="LA-16780"/>
    <s v="Laura Armstrong"/>
    <x v="1"/>
    <s v="United States"/>
    <s v="Hackensack"/>
    <x v="30"/>
    <n v="7601"/>
    <x v="3"/>
    <s v="OFF-PA-10000474"/>
    <x v="1"/>
    <x v="10"/>
    <s v="Staples"/>
    <x v="932"/>
    <n v="5"/>
    <n v="0"/>
    <n v="83.283999999999992"/>
  </r>
  <r>
    <n v="1030"/>
    <x v="495"/>
    <x v="2"/>
    <x v="384"/>
    <d v="2011-07-15T00:00:00"/>
    <s v="Standard Class"/>
    <s v="LA-16780"/>
    <s v="Laura Armstrong"/>
    <x v="1"/>
    <s v="United States"/>
    <s v="Hackensack"/>
    <x v="30"/>
    <n v="7601"/>
    <x v="3"/>
    <s v="TEC-PH-10003885"/>
    <x v="2"/>
    <x v="7"/>
    <s v="Cisco SPA508G"/>
    <x v="933"/>
    <n v="3"/>
    <n v="0"/>
    <n v="57.41129999999999"/>
  </r>
  <r>
    <n v="1031"/>
    <x v="495"/>
    <x v="2"/>
    <x v="384"/>
    <d v="2011-07-15T00:00:00"/>
    <s v="Standard Class"/>
    <s v="LA-16780"/>
    <s v="Laura Armstrong"/>
    <x v="1"/>
    <s v="United States"/>
    <s v="Hackensack"/>
    <x v="30"/>
    <n v="7601"/>
    <x v="3"/>
    <s v="FUR-CH-10003379"/>
    <x v="0"/>
    <x v="1"/>
    <s v="Global Commerce Series High-Back Swivel/Tilt Chairs"/>
    <x v="934"/>
    <n v="3"/>
    <n v="0"/>
    <n v="213.73500000000001"/>
  </r>
  <r>
    <n v="1032"/>
    <x v="495"/>
    <x v="2"/>
    <x v="384"/>
    <d v="2011-07-15T00:00:00"/>
    <s v="Standard Class"/>
    <s v="LA-16780"/>
    <s v="Laura Armstrong"/>
    <x v="1"/>
    <s v="United States"/>
    <s v="Hackensack"/>
    <x v="30"/>
    <n v="7601"/>
    <x v="3"/>
    <s v="FUR-FU-10000629"/>
    <x v="0"/>
    <x v="5"/>
    <s v="9-3/4 Diameter Round Wall Clock"/>
    <x v="935"/>
    <n v="9"/>
    <n v="0"/>
    <n v="52.126200000000004"/>
  </r>
  <r>
    <n v="1033"/>
    <x v="495"/>
    <x v="2"/>
    <x v="384"/>
    <d v="2011-07-15T00:00:00"/>
    <s v="Standard Class"/>
    <s v="LA-16780"/>
    <s v="Laura Armstrong"/>
    <x v="1"/>
    <s v="United States"/>
    <s v="Hackensack"/>
    <x v="30"/>
    <n v="7601"/>
    <x v="3"/>
    <s v="OFF-LA-10001175"/>
    <x v="1"/>
    <x v="2"/>
    <s v="Avery 514"/>
    <x v="936"/>
    <n v="5"/>
    <n v="0"/>
    <n v="7.056"/>
  </r>
  <r>
    <n v="1034"/>
    <x v="496"/>
    <x v="0"/>
    <x v="73"/>
    <d v="2013-11-23T00:00:00"/>
    <s v="First Class"/>
    <s v="AG-10390"/>
    <s v="Allen Goldenen"/>
    <x v="0"/>
    <s v="United States"/>
    <s v="Cincinnati"/>
    <x v="24"/>
    <n v="45231"/>
    <x v="3"/>
    <s v="OFF-PA-10000955"/>
    <x v="1"/>
    <x v="10"/>
    <s v="Southworth 25% Cotton Granite Paper &amp; Envelopes"/>
    <x v="937"/>
    <n v="3"/>
    <n v="0.2"/>
    <n v="5.1011999999999995"/>
  </r>
  <r>
    <n v="1035"/>
    <x v="496"/>
    <x v="0"/>
    <x v="73"/>
    <d v="2013-11-23T00:00:00"/>
    <s v="First Class"/>
    <s v="AG-10390"/>
    <s v="Allen Goldenen"/>
    <x v="0"/>
    <s v="United States"/>
    <s v="Cincinnati"/>
    <x v="24"/>
    <n v="45231"/>
    <x v="3"/>
    <s v="OFF-BI-10003460"/>
    <x v="1"/>
    <x v="8"/>
    <s v="Acco 3-Hole Punch"/>
    <x v="938"/>
    <n v="2"/>
    <n v="0.7"/>
    <n v="-1.9272"/>
  </r>
  <r>
    <n v="1036"/>
    <x v="496"/>
    <x v="0"/>
    <x v="73"/>
    <d v="2013-11-23T00:00:00"/>
    <s v="First Class"/>
    <s v="AG-10390"/>
    <s v="Allen Goldenen"/>
    <x v="0"/>
    <s v="United States"/>
    <s v="Cincinnati"/>
    <x v="24"/>
    <n v="45231"/>
    <x v="3"/>
    <s v="OFF-BI-10000474"/>
    <x v="1"/>
    <x v="8"/>
    <s v="Avery Recycled Flexi-View Covers for Binding Systems"/>
    <x v="939"/>
    <n v="3"/>
    <n v="0.7"/>
    <n v="-10.579799999999999"/>
  </r>
  <r>
    <n v="1037"/>
    <x v="497"/>
    <x v="0"/>
    <x v="183"/>
    <d v="2013-04-27T00:00:00"/>
    <s v="Standard Class"/>
    <s v="EL-13735"/>
    <s v="Ed Ludwig"/>
    <x v="2"/>
    <s v="United States"/>
    <s v="Jefferson City"/>
    <x v="25"/>
    <n v="65109"/>
    <x v="2"/>
    <s v="FUR-FU-10003975"/>
    <x v="0"/>
    <x v="5"/>
    <s v="Eldon Advantage Chair Mats for Low to Medium Pile Carpets"/>
    <x v="940"/>
    <n v="2"/>
    <n v="0"/>
    <n v="8.6619999999999919"/>
  </r>
  <r>
    <n v="1038"/>
    <x v="498"/>
    <x v="1"/>
    <x v="385"/>
    <d v="2012-06-14T00:00:00"/>
    <s v="First Class"/>
    <s v="JJ-15445"/>
    <s v="Jennifer Jackson"/>
    <x v="0"/>
    <s v="United States"/>
    <s v="Los Angeles"/>
    <x v="1"/>
    <n v="90004"/>
    <x v="1"/>
    <s v="OFF-BI-10003707"/>
    <x v="1"/>
    <x v="8"/>
    <s v="Aluminum Screw Posts"/>
    <x v="941"/>
    <n v="3"/>
    <n v="0.2"/>
    <n v="13.734"/>
  </r>
  <r>
    <n v="1039"/>
    <x v="499"/>
    <x v="3"/>
    <x v="225"/>
    <d v="2014-11-22T00:00:00"/>
    <s v="First Class"/>
    <s v="JH-15430"/>
    <s v="Jennifer Halladay"/>
    <x v="0"/>
    <s v="United States"/>
    <s v="Burlington"/>
    <x v="3"/>
    <n v="27217"/>
    <x v="0"/>
    <s v="OFF-AR-10000203"/>
    <x v="1"/>
    <x v="6"/>
    <s v="Newell 336"/>
    <x v="942"/>
    <n v="7"/>
    <n v="0.2"/>
    <n v="2.696399999999997"/>
  </r>
  <r>
    <n v="1040"/>
    <x v="499"/>
    <x v="3"/>
    <x v="225"/>
    <d v="2014-11-22T00:00:00"/>
    <s v="First Class"/>
    <s v="JH-15430"/>
    <s v="Jennifer Halladay"/>
    <x v="0"/>
    <s v="United States"/>
    <s v="Burlington"/>
    <x v="3"/>
    <n v="27217"/>
    <x v="0"/>
    <s v="OFF-AR-10004790"/>
    <x v="1"/>
    <x v="6"/>
    <s v="Staples"/>
    <x v="943"/>
    <n v="3"/>
    <n v="0.2"/>
    <n v="1.7954999999999988"/>
  </r>
  <r>
    <n v="1041"/>
    <x v="500"/>
    <x v="0"/>
    <x v="231"/>
    <d v="2013-03-25T00:00:00"/>
    <s v="Standard Class"/>
    <s v="RD-19660"/>
    <s v="Robert Dilbeck"/>
    <x v="2"/>
    <s v="United States"/>
    <s v="Saint Peters"/>
    <x v="25"/>
    <n v="63376"/>
    <x v="2"/>
    <s v="FUR-TA-10001095"/>
    <x v="0"/>
    <x v="3"/>
    <s v="Chromcraft Round Conference Tables"/>
    <x v="944"/>
    <n v="4"/>
    <n v="0"/>
    <n v="146.40359999999998"/>
  </r>
  <r>
    <n v="1042"/>
    <x v="501"/>
    <x v="0"/>
    <x v="47"/>
    <d v="2013-09-10T00:00:00"/>
    <s v="Second Class"/>
    <s v="MO-17500"/>
    <s v="Mary O'Rourke"/>
    <x v="0"/>
    <s v="United States"/>
    <s v="New York City"/>
    <x v="15"/>
    <n v="10035"/>
    <x v="3"/>
    <s v="TEC-AC-10004761"/>
    <x v="2"/>
    <x v="11"/>
    <s v="Maxell 4.7GB DVD+RW 3/Pack"/>
    <x v="945"/>
    <n v="2"/>
    <n v="0"/>
    <n v="11.151"/>
  </r>
  <r>
    <n v="1043"/>
    <x v="501"/>
    <x v="0"/>
    <x v="47"/>
    <d v="2013-09-10T00:00:00"/>
    <s v="Second Class"/>
    <s v="MO-17500"/>
    <s v="Mary O'Rourke"/>
    <x v="0"/>
    <s v="United States"/>
    <s v="New York City"/>
    <x v="15"/>
    <n v="10035"/>
    <x v="3"/>
    <s v="FUR-BO-10001811"/>
    <x v="0"/>
    <x v="0"/>
    <s v="Atlantic Metals Mobile 5-Shelf Bookcases, Custom Colors"/>
    <x v="946"/>
    <n v="3"/>
    <n v="0.2"/>
    <n v="90.293999999999926"/>
  </r>
  <r>
    <n v="1044"/>
    <x v="502"/>
    <x v="3"/>
    <x v="362"/>
    <d v="2014-07-13T00:00:00"/>
    <s v="First Class"/>
    <s v="NS-18640"/>
    <s v="Noel Staavos"/>
    <x v="1"/>
    <s v="United States"/>
    <s v="Chicago"/>
    <x v="10"/>
    <n v="60610"/>
    <x v="2"/>
    <s v="OFF-AR-10001130"/>
    <x v="1"/>
    <x v="6"/>
    <s v="Quartet Alpha White Chalk, 12/Pack"/>
    <x v="947"/>
    <n v="5"/>
    <n v="0.2"/>
    <n v="2.9835000000000003"/>
  </r>
  <r>
    <n v="1045"/>
    <x v="502"/>
    <x v="3"/>
    <x v="362"/>
    <d v="2014-07-13T00:00:00"/>
    <s v="First Class"/>
    <s v="NS-18640"/>
    <s v="Noel Staavos"/>
    <x v="1"/>
    <s v="United States"/>
    <s v="Chicago"/>
    <x v="10"/>
    <n v="60610"/>
    <x v="2"/>
    <s v="OFF-AP-10000055"/>
    <x v="1"/>
    <x v="9"/>
    <s v="Belkin F9S820V06 8 Outlet Surge"/>
    <x v="948"/>
    <n v="9"/>
    <n v="0.8"/>
    <n v="-146.16000000000003"/>
  </r>
  <r>
    <n v="1046"/>
    <x v="503"/>
    <x v="3"/>
    <x v="386"/>
    <d v="2014-10-17T00:00:00"/>
    <s v="Standard Class"/>
    <s v="SN-20710"/>
    <s v="Steve Nguyen"/>
    <x v="2"/>
    <s v="United States"/>
    <s v="Rockford"/>
    <x v="10"/>
    <n v="61107"/>
    <x v="2"/>
    <s v="FUR-CH-10002304"/>
    <x v="0"/>
    <x v="1"/>
    <s v="Global Stack Chair without Arms, Black"/>
    <x v="949"/>
    <n v="14"/>
    <n v="0.3"/>
    <n v="-18.185999999999993"/>
  </r>
  <r>
    <n v="1047"/>
    <x v="504"/>
    <x v="0"/>
    <x v="387"/>
    <d v="2013-03-14T00:00:00"/>
    <s v="Standard Class"/>
    <s v="ZC-21910"/>
    <s v="Zuschuss Carroll"/>
    <x v="0"/>
    <s v="United States"/>
    <s v="Miami"/>
    <x v="2"/>
    <n v="33142"/>
    <x v="0"/>
    <s v="TEC-PH-10001530"/>
    <x v="2"/>
    <x v="7"/>
    <s v="Cisco Unified IP Phone 7945G VoIP phone"/>
    <x v="744"/>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x v="505"/>
    <x v="2"/>
    <x v="279"/>
    <d v="2011-06-01T00:00:00"/>
    <s v="Second Class"/>
    <s v="LC-16885"/>
    <s v="Lena Creighton"/>
    <x v="0"/>
    <s v="United States"/>
    <s v="San Francisco"/>
    <x v="1"/>
    <n v="94109"/>
    <x v="1"/>
    <s v="TEC-PH-10000486"/>
    <x v="2"/>
    <x v="7"/>
    <s v="Plantronics HL10 Handset Lifter"/>
    <x v="950"/>
    <n v="12"/>
    <n v="0.2"/>
    <n v="125.2691999999999"/>
  </r>
  <r>
    <n v="1050"/>
    <x v="505"/>
    <x v="2"/>
    <x v="279"/>
    <d v="2011-06-01T00:00:00"/>
    <s v="Second Class"/>
    <s v="LC-16885"/>
    <s v="Lena Creighton"/>
    <x v="0"/>
    <s v="United States"/>
    <s v="San Francisco"/>
    <x v="1"/>
    <n v="94109"/>
    <x v="1"/>
    <s v="TEC-AC-10001606"/>
    <x v="2"/>
    <x v="11"/>
    <s v="Logitech Wireless Performance Mouse MX for PC and Mac"/>
    <x v="313"/>
    <n v="1"/>
    <n v="0"/>
    <n v="37.996200000000002"/>
  </r>
  <r>
    <n v="1051"/>
    <x v="506"/>
    <x v="1"/>
    <x v="230"/>
    <d v="2012-07-05T00:00:00"/>
    <s v="First Class"/>
    <s v="DG-13300"/>
    <s v="Deirdre Greer"/>
    <x v="1"/>
    <s v="United States"/>
    <s v="Philadelphia"/>
    <x v="9"/>
    <n v="19134"/>
    <x v="3"/>
    <s v="FUR-FU-10000293"/>
    <x v="0"/>
    <x v="5"/>
    <s v="Eldon Antistatic Chair Mats for Low to Medium Pile Carpets"/>
    <x v="951"/>
    <n v="2"/>
    <n v="0.2"/>
    <n v="-29.481200000000022"/>
  </r>
  <r>
    <n v="1052"/>
    <x v="506"/>
    <x v="1"/>
    <x v="230"/>
    <d v="2012-07-05T00:00:00"/>
    <s v="First Class"/>
    <s v="DG-13300"/>
    <s v="Deirdre Greer"/>
    <x v="1"/>
    <s v="United States"/>
    <s v="Philadelphia"/>
    <x v="9"/>
    <n v="19134"/>
    <x v="3"/>
    <s v="OFF-PA-10001307"/>
    <x v="1"/>
    <x v="10"/>
    <s v="Important Message Pads, 50 4-1/4 x 5-1/2 Forms per Pad"/>
    <x v="952"/>
    <n v="2"/>
    <n v="0.2"/>
    <n v="2.4359999999999995"/>
  </r>
  <r>
    <n v="1053"/>
    <x v="506"/>
    <x v="1"/>
    <x v="230"/>
    <d v="2012-07-05T00:00:00"/>
    <s v="First Class"/>
    <s v="DG-13300"/>
    <s v="Deirdre Greer"/>
    <x v="1"/>
    <s v="United States"/>
    <s v="Philadelphia"/>
    <x v="9"/>
    <n v="19134"/>
    <x v="3"/>
    <s v="FUR-FU-10004460"/>
    <x v="0"/>
    <x v="5"/>
    <s v="Howard Miller 12&quot; Round Wall Clock"/>
    <x v="953"/>
    <n v="9"/>
    <n v="0.2"/>
    <n v="56.577599999999961"/>
  </r>
  <r>
    <n v="1054"/>
    <x v="507"/>
    <x v="1"/>
    <x v="388"/>
    <d v="2012-04-08T00:00:00"/>
    <s v="Standard Class"/>
    <s v="NF-18595"/>
    <s v="Nicole Fjeld"/>
    <x v="2"/>
    <s v="United States"/>
    <s v="New York City"/>
    <x v="15"/>
    <n v="10009"/>
    <x v="3"/>
    <s v="OFF-AR-10000716"/>
    <x v="1"/>
    <x v="6"/>
    <s v="DIXON Ticonderoga Erasable Checking Pencils"/>
    <x v="954"/>
    <n v="2"/>
    <n v="0"/>
    <n v="4.3524000000000003"/>
  </r>
  <r>
    <n v="1055"/>
    <x v="507"/>
    <x v="1"/>
    <x v="388"/>
    <d v="2012-04-08T00:00:00"/>
    <s v="Standard Class"/>
    <s v="NF-18595"/>
    <s v="Nicole Fjeld"/>
    <x v="2"/>
    <s v="United States"/>
    <s v="New York City"/>
    <x v="15"/>
    <n v="10009"/>
    <x v="3"/>
    <s v="FUR-FU-10004622"/>
    <x v="0"/>
    <x v="5"/>
    <s v="Eldon Advantage Foldable Chair Mats for Low Pile Carpets"/>
    <x v="955"/>
    <n v="2"/>
    <n v="0"/>
    <n v="22.763999999999996"/>
  </r>
  <r>
    <n v="1056"/>
    <x v="507"/>
    <x v="1"/>
    <x v="388"/>
    <d v="2012-04-08T00:00:00"/>
    <s v="Standard Class"/>
    <s v="NF-18595"/>
    <s v="Nicole Fjeld"/>
    <x v="2"/>
    <s v="United States"/>
    <s v="New York City"/>
    <x v="15"/>
    <n v="10009"/>
    <x v="3"/>
    <s v="OFF-BI-10002735"/>
    <x v="1"/>
    <x v="8"/>
    <s v="GBC Prestige Therm-A-Bind Covers"/>
    <x v="956"/>
    <n v="3"/>
    <n v="0.2"/>
    <n v="27.791100000000004"/>
  </r>
  <r>
    <n v="1057"/>
    <x v="507"/>
    <x v="1"/>
    <x v="388"/>
    <d v="2012-04-08T00:00:00"/>
    <s v="Standard Class"/>
    <s v="NF-18595"/>
    <s v="Nicole Fjeld"/>
    <x v="2"/>
    <s v="United States"/>
    <s v="New York City"/>
    <x v="15"/>
    <n v="10009"/>
    <x v="3"/>
    <s v="OFF-BI-10003529"/>
    <x v="1"/>
    <x v="8"/>
    <s v="Avery Round Ring Poly Binders"/>
    <x v="957"/>
    <n v="4"/>
    <n v="0.2"/>
    <n v="3.2944"/>
  </r>
  <r>
    <n v="1058"/>
    <x v="508"/>
    <x v="3"/>
    <x v="389"/>
    <d v="2014-12-18T00:00:00"/>
    <s v="Standard Class"/>
    <s v="BP-11185"/>
    <s v="Ben Peterman"/>
    <x v="1"/>
    <s v="United States"/>
    <s v="San Diego"/>
    <x v="1"/>
    <n v="92037"/>
    <x v="1"/>
    <s v="OFF-BI-10001097"/>
    <x v="1"/>
    <x v="8"/>
    <s v="Avery Hole Reinforcements"/>
    <x v="958"/>
    <n v="4"/>
    <n v="0.2"/>
    <n v="7.2267999999999999"/>
  </r>
  <r>
    <n v="1059"/>
    <x v="508"/>
    <x v="3"/>
    <x v="389"/>
    <d v="2014-12-18T00:00:00"/>
    <s v="Standard Class"/>
    <s v="BP-11185"/>
    <s v="Ben Peterman"/>
    <x v="1"/>
    <s v="United States"/>
    <s v="San Diego"/>
    <x v="1"/>
    <n v="92037"/>
    <x v="1"/>
    <s v="OFF-BI-10001597"/>
    <x v="1"/>
    <x v="8"/>
    <s v="Wilson Jones Ledger-Size, Piano-Hinge Binder, 2&quot;, Blue"/>
    <x v="959"/>
    <n v="2"/>
    <n v="0.2"/>
    <n v="22.948799999999995"/>
  </r>
  <r>
    <n v="1060"/>
    <x v="509"/>
    <x v="0"/>
    <x v="390"/>
    <d v="2013-12-02T00:00:00"/>
    <s v="Standard Class"/>
    <s v="MG-17650"/>
    <s v="Matthew Grinstein"/>
    <x v="2"/>
    <s v="United States"/>
    <s v="Philadelphia"/>
    <x v="9"/>
    <n v="19143"/>
    <x v="3"/>
    <s v="OFF-FA-10001754"/>
    <x v="1"/>
    <x v="13"/>
    <s v="Stockwell Gold Paper Clips"/>
    <x v="960"/>
    <n v="3"/>
    <n v="0.2"/>
    <n v="1.6008"/>
  </r>
  <r>
    <n v="1061"/>
    <x v="510"/>
    <x v="1"/>
    <x v="391"/>
    <d v="2012-03-29T00:00:00"/>
    <s v="Standard Class"/>
    <s v="JD-16060"/>
    <s v="Julia Dunbar"/>
    <x v="0"/>
    <s v="United States"/>
    <s v="Houston"/>
    <x v="5"/>
    <n v="77095"/>
    <x v="2"/>
    <s v="FUR-CH-10003396"/>
    <x v="0"/>
    <x v="1"/>
    <s v="Global Deluxe Steno Chair"/>
    <x v="961"/>
    <n v="2"/>
    <n v="0.3"/>
    <n v="-29.252400000000009"/>
  </r>
  <r>
    <n v="1062"/>
    <x v="511"/>
    <x v="1"/>
    <x v="392"/>
    <d v="2012-04-21T00:00:00"/>
    <s v="Standard Class"/>
    <s v="TS-21160"/>
    <s v="Theresa Swint"/>
    <x v="1"/>
    <s v="United States"/>
    <s v="Toledo"/>
    <x v="24"/>
    <n v="43615"/>
    <x v="3"/>
    <s v="OFF-AP-10002350"/>
    <x v="1"/>
    <x v="9"/>
    <s v="Belkin F9H710-06 7 Outlet SurgeMaster Surge Protector"/>
    <x v="962"/>
    <n v="3"/>
    <n v="0.2"/>
    <n v="4.5215999999999994"/>
  </r>
  <r>
    <n v="1063"/>
    <x v="511"/>
    <x v="1"/>
    <x v="392"/>
    <d v="2012-04-21T00:00:00"/>
    <s v="Standard Class"/>
    <s v="TS-21160"/>
    <s v="Theresa Swint"/>
    <x v="1"/>
    <s v="United States"/>
    <s v="Toledo"/>
    <x v="24"/>
    <n v="43615"/>
    <x v="3"/>
    <s v="OFF-FA-10004838"/>
    <x v="1"/>
    <x v="13"/>
    <s v="Super Bands, 12/Pack"/>
    <x v="963"/>
    <n v="7"/>
    <n v="0.2"/>
    <n v="-2.2134"/>
  </r>
  <r>
    <n v="1064"/>
    <x v="511"/>
    <x v="1"/>
    <x v="392"/>
    <d v="2012-04-21T00:00:00"/>
    <s v="Standard Class"/>
    <s v="TS-21160"/>
    <s v="Theresa Swint"/>
    <x v="1"/>
    <s v="United States"/>
    <s v="Toledo"/>
    <x v="24"/>
    <n v="43615"/>
    <x v="3"/>
    <s v="OFF-AR-10004757"/>
    <x v="1"/>
    <x v="6"/>
    <s v="Crayola Colored Pencils"/>
    <x v="964"/>
    <n v="3"/>
    <n v="0.2"/>
    <n v="1.2791999999999994"/>
  </r>
  <r>
    <n v="1065"/>
    <x v="511"/>
    <x v="1"/>
    <x v="392"/>
    <d v="2012-04-21T00:00:00"/>
    <s v="Standard Class"/>
    <s v="TS-21160"/>
    <s v="Theresa Swint"/>
    <x v="1"/>
    <s v="United States"/>
    <s v="Toledo"/>
    <x v="24"/>
    <n v="43615"/>
    <x v="3"/>
    <s v="TEC-PH-10002115"/>
    <x v="2"/>
    <x v="7"/>
    <s v="Plantronics 81402"/>
    <x v="965"/>
    <n v="3"/>
    <n v="0.4"/>
    <n v="-27.715799999999994"/>
  </r>
  <r>
    <n v="1066"/>
    <x v="511"/>
    <x v="1"/>
    <x v="392"/>
    <d v="2012-04-21T00:00:00"/>
    <s v="Standard Class"/>
    <s v="TS-21160"/>
    <s v="Theresa Swint"/>
    <x v="1"/>
    <s v="United States"/>
    <s v="Toledo"/>
    <x v="24"/>
    <n v="43615"/>
    <x v="3"/>
    <s v="OFF-FA-10003059"/>
    <x v="1"/>
    <x v="13"/>
    <s v="Assorted Color Push Pins"/>
    <x v="966"/>
    <n v="1"/>
    <n v="0.2"/>
    <n v="0.2352999999999999"/>
  </r>
  <r>
    <n v="1067"/>
    <x v="511"/>
    <x v="1"/>
    <x v="392"/>
    <d v="2012-04-21T00:00:00"/>
    <s v="Standard Class"/>
    <s v="TS-21160"/>
    <s v="Theresa Swint"/>
    <x v="1"/>
    <s v="United States"/>
    <s v="Toledo"/>
    <x v="24"/>
    <n v="43615"/>
    <x v="3"/>
    <s v="OFF-BI-10004330"/>
    <x v="1"/>
    <x v="8"/>
    <s v="GBC Velobind Prepunched Cover Sets, Regency Series"/>
    <x v="967"/>
    <n v="5"/>
    <n v="0.7"/>
    <n v="-46.224999999999994"/>
  </r>
  <r>
    <n v="1068"/>
    <x v="512"/>
    <x v="0"/>
    <x v="393"/>
    <d v="2013-10-03T00:00:00"/>
    <s v="First Class"/>
    <s v="BD-11620"/>
    <s v="Brian DeCherney"/>
    <x v="0"/>
    <s v="United States"/>
    <s v="San Francisco"/>
    <x v="1"/>
    <n v="94122"/>
    <x v="1"/>
    <s v="FUR-CH-10001146"/>
    <x v="0"/>
    <x v="1"/>
    <s v="Global Value Mid-Back Manager's Chair, Gray"/>
    <x v="968"/>
    <n v="4"/>
    <n v="0.2"/>
    <n v="12.177999999999983"/>
  </r>
  <r>
    <n v="1069"/>
    <x v="513"/>
    <x v="3"/>
    <x v="394"/>
    <d v="2014-10-01T00:00:00"/>
    <s v="Second Class"/>
    <s v="CM-12160"/>
    <s v="Charles McCrossin"/>
    <x v="0"/>
    <s v="United States"/>
    <s v="Brownsville"/>
    <x v="5"/>
    <n v="78521"/>
    <x v="2"/>
    <s v="OFF-SU-10001935"/>
    <x v="1"/>
    <x v="14"/>
    <s v="Staples"/>
    <x v="969"/>
    <n v="1"/>
    <n v="0.2"/>
    <n v="-0.34880000000000033"/>
  </r>
  <r>
    <n v="1070"/>
    <x v="514"/>
    <x v="1"/>
    <x v="395"/>
    <d v="2012-07-29T00:00:00"/>
    <s v="Standard Class"/>
    <s v="RB-19795"/>
    <s v="Ross Baird"/>
    <x v="2"/>
    <s v="United States"/>
    <s v="Philadelphia"/>
    <x v="9"/>
    <n v="19143"/>
    <x v="3"/>
    <s v="OFF-BI-10001524"/>
    <x v="1"/>
    <x v="8"/>
    <s v="GBC Premium Transparent Covers with Diagonal Lined Pattern"/>
    <x v="970"/>
    <n v="4"/>
    <n v="0.7"/>
    <n v="-18.462400000000002"/>
  </r>
  <r>
    <n v="1071"/>
    <x v="515"/>
    <x v="1"/>
    <x v="312"/>
    <d v="2012-11-26T00:00:00"/>
    <s v="Standard Class"/>
    <s v="SN-20560"/>
    <s v="Skye Norling"/>
    <x v="2"/>
    <s v="United States"/>
    <s v="Los Angeles"/>
    <x v="1"/>
    <n v="90008"/>
    <x v="1"/>
    <s v="OFF-AR-10003732"/>
    <x v="1"/>
    <x v="6"/>
    <s v="Newell 333"/>
    <x v="21"/>
    <n v="7"/>
    <n v="0"/>
    <n v="5.0595999999999997"/>
  </r>
  <r>
    <n v="1072"/>
    <x v="516"/>
    <x v="0"/>
    <x v="236"/>
    <d v="2013-05-03T00:00:00"/>
    <s v="Standard Class"/>
    <s v="EH-14005"/>
    <s v="Erica Hernandez"/>
    <x v="2"/>
    <s v="United States"/>
    <s v="Denver"/>
    <x v="22"/>
    <n v="80219"/>
    <x v="1"/>
    <s v="OFF-PA-10001970"/>
    <x v="1"/>
    <x v="10"/>
    <s v="Xerox 1881"/>
    <x v="34"/>
    <n v="3"/>
    <n v="0.2"/>
    <n v="9.9467999999999979"/>
  </r>
  <r>
    <n v="1073"/>
    <x v="517"/>
    <x v="3"/>
    <x v="237"/>
    <d v="2014-11-20T00:00:00"/>
    <s v="Standard Class"/>
    <s v="FO-14305"/>
    <s v="Frank Olsen"/>
    <x v="0"/>
    <s v="United States"/>
    <s v="New York City"/>
    <x v="15"/>
    <n v="10035"/>
    <x v="3"/>
    <s v="OFF-BI-10003669"/>
    <x v="1"/>
    <x v="8"/>
    <s v="3M Organizer Strips"/>
    <x v="880"/>
    <n v="2"/>
    <n v="0.2"/>
    <n v="3.024"/>
  </r>
  <r>
    <n v="1074"/>
    <x v="518"/>
    <x v="0"/>
    <x v="396"/>
    <d v="2013-11-20T00:00:00"/>
    <s v="Standard Class"/>
    <s v="MS-17710"/>
    <s v="Maurice Satty"/>
    <x v="0"/>
    <s v="United States"/>
    <s v="Mesa"/>
    <x v="16"/>
    <n v="85204"/>
    <x v="1"/>
    <s v="OFF-BI-10003727"/>
    <x v="1"/>
    <x v="8"/>
    <s v="Avery Durable Slant Ring Binders With Label Holder"/>
    <x v="971"/>
    <n v="5"/>
    <n v="0.7"/>
    <n v="-4.5980000000000008"/>
  </r>
  <r>
    <n v="1075"/>
    <x v="518"/>
    <x v="0"/>
    <x v="396"/>
    <d v="2013-11-20T00:00:00"/>
    <s v="Standard Class"/>
    <s v="MS-17710"/>
    <s v="Maurice Satty"/>
    <x v="0"/>
    <s v="United States"/>
    <s v="Mesa"/>
    <x v="16"/>
    <n v="85204"/>
    <x v="1"/>
    <s v="OFF-BI-10004967"/>
    <x v="1"/>
    <x v="8"/>
    <s v="Round Ring Binders"/>
    <x v="972"/>
    <n v="7"/>
    <n v="0.7"/>
    <n v="-3.3487999999999998"/>
  </r>
  <r>
    <n v="1076"/>
    <x v="518"/>
    <x v="0"/>
    <x v="396"/>
    <d v="2013-11-20T00:00:00"/>
    <s v="Standard Class"/>
    <s v="MS-17710"/>
    <s v="Maurice Satty"/>
    <x v="0"/>
    <s v="United States"/>
    <s v="Mesa"/>
    <x v="16"/>
    <n v="85204"/>
    <x v="1"/>
    <s v="TEC-AC-10003447"/>
    <x v="2"/>
    <x v="11"/>
    <s v="Micropad Numeric Keypads"/>
    <x v="236"/>
    <n v="2"/>
    <n v="0.2"/>
    <n v="1.9989999999999979"/>
  </r>
  <r>
    <n v="1077"/>
    <x v="519"/>
    <x v="0"/>
    <x v="321"/>
    <d v="2013-10-01T00:00:00"/>
    <s v="First Class"/>
    <s v="CC-12100"/>
    <s v="Chad Cunningham"/>
    <x v="2"/>
    <s v="United States"/>
    <s v="Columbus"/>
    <x v="14"/>
    <n v="47201"/>
    <x v="2"/>
    <s v="OFF-AR-10000255"/>
    <x v="1"/>
    <x v="6"/>
    <s v="Newell 328"/>
    <x v="973"/>
    <n v="7"/>
    <n v="0"/>
    <n v="10.628799999999998"/>
  </r>
  <r>
    <n v="1078"/>
    <x v="520"/>
    <x v="3"/>
    <x v="397"/>
    <d v="2014-09-26T00:00:00"/>
    <s v="Second Class"/>
    <s v="DW-13540"/>
    <s v="Don Weiss"/>
    <x v="0"/>
    <s v="United States"/>
    <s v="Seattle"/>
    <x v="4"/>
    <n v="98105"/>
    <x v="1"/>
    <s v="OFF-AP-10002191"/>
    <x v="1"/>
    <x v="9"/>
    <s v="Belkin 8 Outlet SurgeMaster II Gold Surge Protector"/>
    <x v="668"/>
    <n v="2"/>
    <n v="0"/>
    <n v="33.588800000000006"/>
  </r>
  <r>
    <n v="1079"/>
    <x v="520"/>
    <x v="3"/>
    <x v="397"/>
    <d v="2014-09-26T00:00:00"/>
    <s v="Second Class"/>
    <s v="DW-13540"/>
    <s v="Don Weiss"/>
    <x v="0"/>
    <s v="United States"/>
    <s v="Seattle"/>
    <x v="4"/>
    <n v="98105"/>
    <x v="1"/>
    <s v="OFF-ST-10001325"/>
    <x v="1"/>
    <x v="4"/>
    <s v="Sterilite Officeware Hinged File Box"/>
    <x v="974"/>
    <n v="3"/>
    <n v="0"/>
    <n v="8.4888000000000012"/>
  </r>
  <r>
    <n v="1080"/>
    <x v="520"/>
    <x v="3"/>
    <x v="397"/>
    <d v="2014-09-26T00:00:00"/>
    <s v="Second Class"/>
    <s v="DW-13540"/>
    <s v="Don Weiss"/>
    <x v="0"/>
    <s v="United States"/>
    <s v="Seattle"/>
    <x v="4"/>
    <n v="98105"/>
    <x v="1"/>
    <s v="OFF-BI-10000404"/>
    <x v="1"/>
    <x v="8"/>
    <s v="Avery Printable Repositionable Plastic Tabs"/>
    <x v="975"/>
    <n v="1"/>
    <n v="0.2"/>
    <n v="2.3220000000000001"/>
  </r>
  <r>
    <n v="1081"/>
    <x v="521"/>
    <x v="1"/>
    <x v="239"/>
    <d v="2012-12-04T00:00:00"/>
    <s v="Standard Class"/>
    <s v="BT-11395"/>
    <s v="Bill Tyler"/>
    <x v="1"/>
    <s v="United States"/>
    <s v="Detroit"/>
    <x v="12"/>
    <n v="48227"/>
    <x v="2"/>
    <s v="OFF-PA-10000349"/>
    <x v="1"/>
    <x v="10"/>
    <s v="Staples"/>
    <x v="548"/>
    <n v="4"/>
    <n v="0"/>
    <n v="9.3624000000000009"/>
  </r>
  <r>
    <n v="1082"/>
    <x v="521"/>
    <x v="1"/>
    <x v="239"/>
    <d v="2012-12-04T00:00:00"/>
    <s v="Standard Class"/>
    <s v="BT-11395"/>
    <s v="Bill Tyler"/>
    <x v="1"/>
    <s v="United States"/>
    <s v="Detroit"/>
    <x v="12"/>
    <n v="48227"/>
    <x v="2"/>
    <s v="FUR-CH-10002880"/>
    <x v="0"/>
    <x v="1"/>
    <s v="Global High-Back Leather Tilter, Burgundy"/>
    <x v="976"/>
    <n v="9"/>
    <n v="0"/>
    <n v="121.76009999999994"/>
  </r>
  <r>
    <n v="1083"/>
    <x v="522"/>
    <x v="0"/>
    <x v="398"/>
    <d v="2013-03-06T00:00:00"/>
    <s v="Standard Class"/>
    <s v="KD-16270"/>
    <s v="Karen Daniels"/>
    <x v="0"/>
    <s v="United States"/>
    <s v="Yonkers"/>
    <x v="15"/>
    <n v="10701"/>
    <x v="3"/>
    <s v="FUR-TA-10001095"/>
    <x v="0"/>
    <x v="3"/>
    <s v="Chromcraft Round Conference Tables"/>
    <x v="977"/>
    <n v="8"/>
    <n v="0.4"/>
    <n v="-264.92079999999999"/>
  </r>
  <r>
    <n v="1084"/>
    <x v="522"/>
    <x v="0"/>
    <x v="398"/>
    <d v="2013-03-06T00:00:00"/>
    <s v="Standard Class"/>
    <s v="KD-16270"/>
    <s v="Karen Daniels"/>
    <x v="0"/>
    <s v="United States"/>
    <s v="Yonkers"/>
    <x v="15"/>
    <n v="10701"/>
    <x v="3"/>
    <s v="OFF-PA-10003127"/>
    <x v="1"/>
    <x v="10"/>
    <s v="Staples"/>
    <x v="978"/>
    <n v="1"/>
    <n v="0"/>
    <n v="12.134799999999998"/>
  </r>
  <r>
    <n v="1085"/>
    <x v="522"/>
    <x v="0"/>
    <x v="398"/>
    <d v="2013-03-06T00:00:00"/>
    <s v="Standard Class"/>
    <s v="KD-16270"/>
    <s v="Karen Daniels"/>
    <x v="0"/>
    <s v="United States"/>
    <s v="Yonkers"/>
    <x v="15"/>
    <n v="10701"/>
    <x v="3"/>
    <s v="OFF-ST-10003208"/>
    <x v="1"/>
    <x v="4"/>
    <s v="Adjustable Depth Letter/Legal Cart"/>
    <x v="979"/>
    <n v="2"/>
    <n v="0"/>
    <n v="105.24679999999995"/>
  </r>
  <r>
    <n v="1086"/>
    <x v="522"/>
    <x v="0"/>
    <x v="398"/>
    <d v="2013-03-06T00:00:00"/>
    <s v="Standard Class"/>
    <s v="KD-16270"/>
    <s v="Karen Daniels"/>
    <x v="0"/>
    <s v="United States"/>
    <s v="Yonkers"/>
    <x v="15"/>
    <n v="10701"/>
    <x v="3"/>
    <s v="TEC-MA-10003979"/>
    <x v="2"/>
    <x v="15"/>
    <s v="Ativa V4110MDD Micro-Cut Shredder"/>
    <x v="980"/>
    <n v="7"/>
    <n v="0"/>
    <n v="2400.9656999999997"/>
  </r>
  <r>
    <n v="1087"/>
    <x v="523"/>
    <x v="0"/>
    <x v="399"/>
    <d v="2013-08-13T00:00:00"/>
    <s v="Same Day"/>
    <s v="LC-16870"/>
    <s v="Lena Cacioppo"/>
    <x v="0"/>
    <s v="United States"/>
    <s v="Des Moines"/>
    <x v="23"/>
    <n v="50315"/>
    <x v="2"/>
    <s v="OFF-PA-10000029"/>
    <x v="1"/>
    <x v="10"/>
    <s v="Xerox 224"/>
    <x v="90"/>
    <n v="1"/>
    <n v="0"/>
    <n v="3.1104000000000003"/>
  </r>
  <r>
    <n v="1088"/>
    <x v="524"/>
    <x v="0"/>
    <x v="243"/>
    <d v="2013-08-21T00:00:00"/>
    <s v="Second Class"/>
    <s v="CY-12745"/>
    <s v="Craig Yedwab"/>
    <x v="1"/>
    <s v="United States"/>
    <s v="Oakland"/>
    <x v="1"/>
    <n v="94601"/>
    <x v="1"/>
    <s v="TEC-PH-10004896"/>
    <x v="2"/>
    <x v="7"/>
    <s v="Nokia Lumia 521 (T-Mobile)"/>
    <x v="981"/>
    <n v="3"/>
    <n v="0.2"/>
    <n v="7.1976000000000049"/>
  </r>
  <r>
    <n v="1089"/>
    <x v="524"/>
    <x v="0"/>
    <x v="243"/>
    <d v="2013-08-21T00:00:00"/>
    <s v="Second Class"/>
    <s v="CY-12745"/>
    <s v="Craig Yedwab"/>
    <x v="1"/>
    <s v="United States"/>
    <s v="Oakland"/>
    <x v="1"/>
    <n v="94601"/>
    <x v="1"/>
    <s v="OFF-LA-10000452"/>
    <x v="1"/>
    <x v="2"/>
    <s v="Avery 488"/>
    <x v="982"/>
    <n v="1"/>
    <n v="0"/>
    <n v="1.512"/>
  </r>
  <r>
    <n v="1090"/>
    <x v="525"/>
    <x v="3"/>
    <x v="400"/>
    <d v="2014-06-11T00:00:00"/>
    <s v="Standard Class"/>
    <s v="LW-16990"/>
    <s v="Lindsay Williams"/>
    <x v="1"/>
    <s v="United States"/>
    <s v="Monroe"/>
    <x v="3"/>
    <n v="28110"/>
    <x v="0"/>
    <s v="FUR-FU-10001967"/>
    <x v="0"/>
    <x v="5"/>
    <s v="Telescoping Adjustable Floor Lamp"/>
    <x v="236"/>
    <n v="2"/>
    <n v="0.2"/>
    <n v="1.9989999999999979"/>
  </r>
  <r>
    <n v="1091"/>
    <x v="525"/>
    <x v="3"/>
    <x v="400"/>
    <d v="2014-06-11T00:00:00"/>
    <s v="Standard Class"/>
    <s v="LW-16990"/>
    <s v="Lindsay Williams"/>
    <x v="1"/>
    <s v="United States"/>
    <s v="Monroe"/>
    <x v="3"/>
    <n v="28110"/>
    <x v="0"/>
    <s v="TEC-PH-10001819"/>
    <x v="2"/>
    <x v="7"/>
    <s v="Innergie mMini Combo Duo USB Travel Charging Kit"/>
    <x v="983"/>
    <n v="2"/>
    <n v="0.2"/>
    <n v="25.194399999999995"/>
  </r>
  <r>
    <n v="1092"/>
    <x v="526"/>
    <x v="1"/>
    <x v="401"/>
    <d v="2012-12-13T00:00:00"/>
    <s v="Standard Class"/>
    <s v="NP-18325"/>
    <s v="Naresj Patel"/>
    <x v="0"/>
    <s v="United States"/>
    <s v="San Diego"/>
    <x v="1"/>
    <n v="92105"/>
    <x v="1"/>
    <s v="OFF-AR-10002952"/>
    <x v="1"/>
    <x v="6"/>
    <s v="Stanley Contemporary Battery Pencil Sharpeners"/>
    <x v="984"/>
    <n v="9"/>
    <n v="0"/>
    <n v="33.641999999999996"/>
  </r>
  <r>
    <n v="1093"/>
    <x v="526"/>
    <x v="1"/>
    <x v="401"/>
    <d v="2012-12-13T00:00:00"/>
    <s v="Standard Class"/>
    <s v="NP-18325"/>
    <s v="Naresj Patel"/>
    <x v="0"/>
    <s v="United States"/>
    <s v="San Diego"/>
    <x v="1"/>
    <n v="92105"/>
    <x v="1"/>
    <s v="TEC-PH-10000576"/>
    <x v="2"/>
    <x v="7"/>
    <s v="AT&amp;T 1080 Corded phone"/>
    <x v="985"/>
    <n v="2"/>
    <n v="0.2"/>
    <n v="19.178600000000003"/>
  </r>
  <r>
    <n v="1094"/>
    <x v="527"/>
    <x v="1"/>
    <x v="17"/>
    <d v="2012-12-31T00:00:00"/>
    <s v="Standard Class"/>
    <s v="BT-11485"/>
    <s v="Brad Thomas"/>
    <x v="2"/>
    <s v="United States"/>
    <s v="Clinton"/>
    <x v="39"/>
    <n v="20735"/>
    <x v="3"/>
    <s v="OFF-PA-10000605"/>
    <x v="1"/>
    <x v="10"/>
    <s v="Xerox 1950"/>
    <x v="986"/>
    <n v="5"/>
    <n v="0"/>
    <n v="14.161000000000001"/>
  </r>
  <r>
    <n v="1095"/>
    <x v="527"/>
    <x v="1"/>
    <x v="17"/>
    <d v="2012-12-31T00:00:00"/>
    <s v="Standard Class"/>
    <s v="BT-11485"/>
    <s v="Brad Thomas"/>
    <x v="2"/>
    <s v="United States"/>
    <s v="Clinton"/>
    <x v="39"/>
    <n v="20735"/>
    <x v="3"/>
    <s v="OFF-AP-10002518"/>
    <x v="1"/>
    <x v="9"/>
    <s v="Kensington 7 Outlet MasterPiece Power Center"/>
    <x v="987"/>
    <n v="2"/>
    <n v="0"/>
    <n v="103.22839999999997"/>
  </r>
  <r>
    <n v="1096"/>
    <x v="528"/>
    <x v="3"/>
    <x v="276"/>
    <d v="2014-01-27T00:00:00"/>
    <s v="Standard Class"/>
    <s v="PS-19045"/>
    <s v="Penelope Sewall"/>
    <x v="2"/>
    <s v="United States"/>
    <s v="Charlotte"/>
    <x v="3"/>
    <n v="28205"/>
    <x v="0"/>
    <s v="OFF-ST-10004340"/>
    <x v="1"/>
    <x v="4"/>
    <s v="Fellowes Mobile File Cart, Black"/>
    <x v="988"/>
    <n v="7"/>
    <n v="0.2"/>
    <n v="30.468200000000024"/>
  </r>
  <r>
    <n v="1097"/>
    <x v="528"/>
    <x v="3"/>
    <x v="276"/>
    <d v="2014-01-27T00:00:00"/>
    <s v="Standard Class"/>
    <s v="PS-19045"/>
    <s v="Penelope Sewall"/>
    <x v="2"/>
    <s v="United States"/>
    <s v="Charlotte"/>
    <x v="3"/>
    <n v="28205"/>
    <x v="0"/>
    <s v="OFF-BI-10004001"/>
    <x v="1"/>
    <x v="8"/>
    <s v="GBC Recycled VeloBinder Covers"/>
    <x v="989"/>
    <n v="7"/>
    <n v="0.7"/>
    <n v="-28.627200000000009"/>
  </r>
  <r>
    <n v="1098"/>
    <x v="529"/>
    <x v="2"/>
    <x v="402"/>
    <d v="2011-06-28T00:00:00"/>
    <s v="First Class"/>
    <s v="NS-18640"/>
    <s v="Noel Staavos"/>
    <x v="1"/>
    <s v="United States"/>
    <s v="Los Angeles"/>
    <x v="1"/>
    <n v="90049"/>
    <x v="1"/>
    <s v="FUR-TA-10004147"/>
    <x v="0"/>
    <x v="3"/>
    <s v="Hon 4060 Series Tables"/>
    <x v="990"/>
    <n v="5"/>
    <n v="0.2"/>
    <n v="11.19599999999997"/>
  </r>
  <r>
    <n v="1099"/>
    <x v="530"/>
    <x v="0"/>
    <x v="403"/>
    <d v="2013-06-18T00:00:00"/>
    <s v="First Class"/>
    <s v="PV-18985"/>
    <s v="Paul Van Hugh"/>
    <x v="2"/>
    <s v="United States"/>
    <s v="San Francisco"/>
    <x v="1"/>
    <n v="94122"/>
    <x v="1"/>
    <s v="OFF-AR-10001545"/>
    <x v="1"/>
    <x v="6"/>
    <s v="Newell 326"/>
    <x v="991"/>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x v="530"/>
    <x v="0"/>
    <x v="403"/>
    <d v="2013-06-18T00:00:00"/>
    <s v="First Class"/>
    <s v="PV-18985"/>
    <s v="Paul Van Hugh"/>
    <x v="2"/>
    <s v="United States"/>
    <s v="San Francisco"/>
    <x v="1"/>
    <n v="94122"/>
    <x v="1"/>
    <s v="TEC-AC-10001013"/>
    <x v="2"/>
    <x v="11"/>
    <s v="Logitech ClearChat Comfort/USB Headset H390"/>
    <x v="993"/>
    <n v="1"/>
    <n v="0"/>
    <n v="9.6656999999999975"/>
  </r>
  <r>
    <n v="1102"/>
    <x v="530"/>
    <x v="0"/>
    <x v="403"/>
    <d v="2013-06-18T00:00:00"/>
    <s v="First Class"/>
    <s v="PV-18985"/>
    <s v="Paul Van Hugh"/>
    <x v="2"/>
    <s v="United States"/>
    <s v="San Francisco"/>
    <x v="1"/>
    <n v="94122"/>
    <x v="1"/>
    <s v="OFF-AR-10002255"/>
    <x v="1"/>
    <x v="6"/>
    <s v="Newell 346"/>
    <x v="880"/>
    <n v="3"/>
    <n v="0"/>
    <n v="2.5055999999999998"/>
  </r>
  <r>
    <n v="1103"/>
    <x v="531"/>
    <x v="3"/>
    <x v="81"/>
    <d v="2014-04-28T00:00:00"/>
    <s v="Standard Class"/>
    <s v="RP-19390"/>
    <s v="Resi Pölking"/>
    <x v="0"/>
    <s v="United States"/>
    <s v="Houston"/>
    <x v="5"/>
    <n v="77041"/>
    <x v="2"/>
    <s v="OFF-BI-10004140"/>
    <x v="1"/>
    <x v="8"/>
    <s v="Avery Non-Stick Binders"/>
    <x v="994"/>
    <n v="3"/>
    <n v="0.8"/>
    <n v="-4.7145000000000028"/>
  </r>
  <r>
    <n v="1104"/>
    <x v="531"/>
    <x v="3"/>
    <x v="81"/>
    <d v="2014-04-28T00:00:00"/>
    <s v="Standard Class"/>
    <s v="RP-19390"/>
    <s v="Resi Pölking"/>
    <x v="0"/>
    <s v="United States"/>
    <s v="Houston"/>
    <x v="5"/>
    <n v="77041"/>
    <x v="2"/>
    <s v="OFF-BI-10002049"/>
    <x v="1"/>
    <x v="8"/>
    <s v="UniKeep View Case Binders"/>
    <x v="995"/>
    <n v="3"/>
    <n v="0.8"/>
    <n v="-4.9878000000000018"/>
  </r>
  <r>
    <n v="1105"/>
    <x v="532"/>
    <x v="0"/>
    <x v="147"/>
    <d v="2013-10-28T00:00:00"/>
    <s v="Standard Class"/>
    <s v="NM-18520"/>
    <s v="Neoma Murray"/>
    <x v="0"/>
    <s v="United States"/>
    <s v="Riverside"/>
    <x v="1"/>
    <n v="92503"/>
    <x v="1"/>
    <s v="OFF-PA-10001892"/>
    <x v="1"/>
    <x v="10"/>
    <s v="Rediform Wirebound &quot;Phone Memo&quot; Message Book, 11 x 5-3/4"/>
    <x v="996"/>
    <n v="3"/>
    <n v="0"/>
    <n v="11.230799999999999"/>
  </r>
  <r>
    <n v="1106"/>
    <x v="533"/>
    <x v="0"/>
    <x v="258"/>
    <d v="2013-11-25T00:00:00"/>
    <s v="Standard Class"/>
    <s v="EH-13945"/>
    <s v="Eric Hoffmann"/>
    <x v="0"/>
    <s v="United States"/>
    <s v="Houston"/>
    <x v="5"/>
    <n v="77041"/>
    <x v="2"/>
    <s v="OFF-ST-10000642"/>
    <x v="1"/>
    <x v="4"/>
    <s v="Tennsco Lockers, Gray"/>
    <x v="997"/>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x v="533"/>
    <x v="0"/>
    <x v="258"/>
    <d v="2013-11-25T00:00:00"/>
    <s v="Standard Class"/>
    <s v="EH-13945"/>
    <s v="Eric Hoffmann"/>
    <x v="0"/>
    <s v="United States"/>
    <s v="Houston"/>
    <x v="5"/>
    <n v="77041"/>
    <x v="2"/>
    <s v="OFF-BI-10003676"/>
    <x v="1"/>
    <x v="8"/>
    <s v="GBC Standard Recycled Report Covers, Clear Plastic Sheets"/>
    <x v="999"/>
    <n v="5"/>
    <n v="0.8"/>
    <n v="-17.248000000000008"/>
  </r>
  <r>
    <n v="1109"/>
    <x v="533"/>
    <x v="0"/>
    <x v="258"/>
    <d v="2013-11-25T00:00:00"/>
    <s v="Standard Class"/>
    <s v="EH-13945"/>
    <s v="Eric Hoffmann"/>
    <x v="0"/>
    <s v="United States"/>
    <s v="Houston"/>
    <x v="5"/>
    <n v="77041"/>
    <x v="2"/>
    <s v="OFF-FA-10003495"/>
    <x v="1"/>
    <x v="13"/>
    <s v="Staples"/>
    <x v="1000"/>
    <n v="12"/>
    <n v="0.2"/>
    <n v="21.888000000000002"/>
  </r>
  <r>
    <n v="1110"/>
    <x v="533"/>
    <x v="0"/>
    <x v="258"/>
    <d v="2013-11-25T00:00:00"/>
    <s v="Standard Class"/>
    <s v="EH-13945"/>
    <s v="Eric Hoffmann"/>
    <x v="0"/>
    <s v="United States"/>
    <s v="Houston"/>
    <x v="5"/>
    <n v="77041"/>
    <x v="2"/>
    <s v="OFF-EN-10003798"/>
    <x v="1"/>
    <x v="12"/>
    <s v="Recycled Interoffice Envelopes with Re-Use-A-Seal Closure, 10 x 13"/>
    <x v="1001"/>
    <n v="3"/>
    <n v="0.2"/>
    <n v="13.826699999999999"/>
  </r>
  <r>
    <n v="1111"/>
    <x v="533"/>
    <x v="0"/>
    <x v="258"/>
    <d v="2013-11-25T00:00:00"/>
    <s v="Standard Class"/>
    <s v="EH-13945"/>
    <s v="Eric Hoffmann"/>
    <x v="0"/>
    <s v="United States"/>
    <s v="Houston"/>
    <x v="5"/>
    <n v="77041"/>
    <x v="2"/>
    <s v="TEC-PH-10003589"/>
    <x v="2"/>
    <x v="7"/>
    <s v="invisibleSHIELD by ZAGG Smudge-Free Screen Protector"/>
    <x v="1002"/>
    <n v="5"/>
    <n v="0.2"/>
    <n v="25.185999999999996"/>
  </r>
  <r>
    <n v="1112"/>
    <x v="533"/>
    <x v="0"/>
    <x v="258"/>
    <d v="2013-11-25T00:00:00"/>
    <s v="Standard Class"/>
    <s v="EH-13945"/>
    <s v="Eric Hoffmann"/>
    <x v="0"/>
    <s v="United States"/>
    <s v="Houston"/>
    <x v="5"/>
    <n v="77041"/>
    <x v="2"/>
    <s v="OFF-PA-10004735"/>
    <x v="1"/>
    <x v="10"/>
    <s v="Xerox 1905"/>
    <x v="563"/>
    <n v="2"/>
    <n v="0.2"/>
    <n v="3.6288"/>
  </r>
  <r>
    <n v="1113"/>
    <x v="533"/>
    <x v="0"/>
    <x v="258"/>
    <d v="2013-11-25T00:00:00"/>
    <s v="Standard Class"/>
    <s v="EH-13945"/>
    <s v="Eric Hoffmann"/>
    <x v="0"/>
    <s v="United States"/>
    <s v="Houston"/>
    <x v="5"/>
    <n v="77041"/>
    <x v="2"/>
    <s v="OFF-BI-10002609"/>
    <x v="1"/>
    <x v="8"/>
    <s v="Avery Hidden Tab Dividers for Binding Systems"/>
    <x v="1003"/>
    <n v="2"/>
    <n v="0.8"/>
    <n v="-2.0264000000000002"/>
  </r>
  <r>
    <n v="1114"/>
    <x v="534"/>
    <x v="3"/>
    <x v="404"/>
    <d v="2014-12-24T00:00:00"/>
    <s v="Second Class"/>
    <s v="RA-19915"/>
    <s v="Russell Applegate"/>
    <x v="0"/>
    <s v="United States"/>
    <s v="Encinitas"/>
    <x v="1"/>
    <n v="92024"/>
    <x v="1"/>
    <s v="OFF-BI-10003364"/>
    <x v="1"/>
    <x v="8"/>
    <s v="Binding Machine Supplies"/>
    <x v="1004"/>
    <n v="2"/>
    <n v="0.2"/>
    <n v="16.3352"/>
  </r>
  <r>
    <n v="1115"/>
    <x v="534"/>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x v="534"/>
    <x v="3"/>
    <x v="404"/>
    <d v="2014-12-24T00:00:00"/>
    <s v="Second Class"/>
    <s v="RA-19915"/>
    <s v="Russell Applegate"/>
    <x v="0"/>
    <s v="United States"/>
    <s v="Encinitas"/>
    <x v="1"/>
    <n v="92024"/>
    <x v="1"/>
    <s v="TEC-AC-10003610"/>
    <x v="2"/>
    <x v="11"/>
    <s v="Logitech Illuminated - Keyboard"/>
    <x v="1006"/>
    <n v="2"/>
    <n v="0"/>
    <n v="57.590400000000002"/>
  </r>
  <r>
    <n v="1117"/>
    <x v="535"/>
    <x v="0"/>
    <x v="405"/>
    <d v="2013-07-25T00:00:00"/>
    <s v="Second Class"/>
    <s v="DL-13495"/>
    <s v="Dionis Lloyd"/>
    <x v="1"/>
    <s v="United States"/>
    <s v="San Francisco"/>
    <x v="1"/>
    <n v="94110"/>
    <x v="1"/>
    <s v="OFF-LA-10003766"/>
    <x v="1"/>
    <x v="2"/>
    <s v="Self-Adhesive Removable Labels"/>
    <x v="689"/>
    <n v="2"/>
    <n v="0"/>
    <n v="3.024"/>
  </r>
  <r>
    <n v="1118"/>
    <x v="536"/>
    <x v="1"/>
    <x v="406"/>
    <d v="2012-09-08T00:00:00"/>
    <s v="Standard Class"/>
    <s v="CS-12355"/>
    <s v="Christine Sundaresam"/>
    <x v="0"/>
    <s v="United States"/>
    <s v="Roswell"/>
    <x v="32"/>
    <n v="30076"/>
    <x v="0"/>
    <s v="OFF-PA-10001970"/>
    <x v="1"/>
    <x v="10"/>
    <s v="Xerox 1908"/>
    <x v="1007"/>
    <n v="5"/>
    <n v="0"/>
    <n v="137.15100000000001"/>
  </r>
  <r>
    <n v="1119"/>
    <x v="536"/>
    <x v="1"/>
    <x v="406"/>
    <d v="2012-09-08T00:00:00"/>
    <s v="Standard Class"/>
    <s v="CS-12355"/>
    <s v="Christine Sundaresam"/>
    <x v="0"/>
    <s v="United States"/>
    <s v="Roswell"/>
    <x v="32"/>
    <n v="30076"/>
    <x v="0"/>
    <s v="TEC-AC-10002049"/>
    <x v="2"/>
    <x v="11"/>
    <s v="Logitech G19 Programmable Gaming Keyboard"/>
    <x v="1008"/>
    <n v="5"/>
    <n v="0"/>
    <n v="111.59099999999995"/>
  </r>
  <r>
    <n v="1120"/>
    <x v="536"/>
    <x v="1"/>
    <x v="406"/>
    <d v="2012-09-08T00:00:00"/>
    <s v="Standard Class"/>
    <s v="CS-12355"/>
    <s v="Christine Sundaresam"/>
    <x v="0"/>
    <s v="United States"/>
    <s v="Roswell"/>
    <x v="32"/>
    <n v="30076"/>
    <x v="0"/>
    <s v="OFF-PA-10000141"/>
    <x v="1"/>
    <x v="10"/>
    <s v="Ampad Evidence Wirebond Steno Books, 6&quot; x 9&quot;"/>
    <x v="1009"/>
    <n v="2"/>
    <n v="0"/>
    <n v="2.0491999999999999"/>
  </r>
  <r>
    <n v="1121"/>
    <x v="536"/>
    <x v="1"/>
    <x v="406"/>
    <d v="2012-09-08T00:00:00"/>
    <s v="Standard Class"/>
    <s v="CS-12355"/>
    <s v="Christine Sundaresam"/>
    <x v="0"/>
    <s v="United States"/>
    <s v="Roswell"/>
    <x v="32"/>
    <n v="30076"/>
    <x v="0"/>
    <s v="OFF-EN-10004459"/>
    <x v="1"/>
    <x v="12"/>
    <s v="Security-Tint Envelopes"/>
    <x v="770"/>
    <n v="2"/>
    <n v="0"/>
    <n v="7.4871999999999996"/>
  </r>
  <r>
    <n v="1122"/>
    <x v="537"/>
    <x v="2"/>
    <x v="407"/>
    <d v="2011-01-27T00:00:00"/>
    <s v="Standard Class"/>
    <s v="HL-15040"/>
    <s v="Hunter Lopez"/>
    <x v="0"/>
    <s v="United States"/>
    <s v="Jonesboro"/>
    <x v="36"/>
    <n v="72401"/>
    <x v="0"/>
    <s v="TEC-PH-10001061"/>
    <x v="2"/>
    <x v="7"/>
    <s v="Apple iPhone 5C"/>
    <x v="1010"/>
    <n v="7"/>
    <n v="0"/>
    <n v="181.98179999999999"/>
  </r>
  <r>
    <n v="1123"/>
    <x v="537"/>
    <x v="2"/>
    <x v="407"/>
    <d v="2011-01-27T00:00:00"/>
    <s v="Standard Class"/>
    <s v="HL-15040"/>
    <s v="Hunter Lopez"/>
    <x v="0"/>
    <s v="United States"/>
    <s v="Jonesboro"/>
    <x v="36"/>
    <n v="72401"/>
    <x v="0"/>
    <s v="OFF-AR-10002375"/>
    <x v="1"/>
    <x v="6"/>
    <s v="Newell 351"/>
    <x v="1011"/>
    <n v="7"/>
    <n v="0"/>
    <n v="6.6583999999999968"/>
  </r>
  <r>
    <n v="1124"/>
    <x v="537"/>
    <x v="2"/>
    <x v="407"/>
    <d v="2011-01-27T00:00:00"/>
    <s v="Standard Class"/>
    <s v="HL-15040"/>
    <s v="Hunter Lopez"/>
    <x v="0"/>
    <s v="United States"/>
    <s v="Jonesboro"/>
    <x v="36"/>
    <n v="72401"/>
    <x v="0"/>
    <s v="FUR-FU-10003194"/>
    <x v="0"/>
    <x v="5"/>
    <s v="Eldon Expressions Desk Accessory, Wood Pencil Holder, Oak"/>
    <x v="1012"/>
    <n v="4"/>
    <n v="0"/>
    <n v="11.579999999999998"/>
  </r>
  <r>
    <n v="1125"/>
    <x v="537"/>
    <x v="2"/>
    <x v="407"/>
    <d v="2011-01-27T00:00:00"/>
    <s v="Standard Class"/>
    <s v="HL-15040"/>
    <s v="Hunter Lopez"/>
    <x v="0"/>
    <s v="United States"/>
    <s v="Jonesboro"/>
    <x v="36"/>
    <n v="72401"/>
    <x v="0"/>
    <s v="OFF-AR-10003811"/>
    <x v="1"/>
    <x v="6"/>
    <s v="Newell 327"/>
    <x v="153"/>
    <n v="3"/>
    <n v="0"/>
    <n v="1.7901"/>
  </r>
  <r>
    <n v="1126"/>
    <x v="537"/>
    <x v="2"/>
    <x v="407"/>
    <d v="2011-01-27T00:00:00"/>
    <s v="Standard Class"/>
    <s v="HL-15040"/>
    <s v="Hunter Lopez"/>
    <x v="0"/>
    <s v="United States"/>
    <s v="Jonesboro"/>
    <x v="36"/>
    <n v="72401"/>
    <x v="0"/>
    <s v="OFF-EN-10001539"/>
    <x v="1"/>
    <x v="12"/>
    <s v="Staples"/>
    <x v="1013"/>
    <n v="3"/>
    <n v="0"/>
    <n v="10.969799999999999"/>
  </r>
  <r>
    <n v="1127"/>
    <x v="537"/>
    <x v="2"/>
    <x v="407"/>
    <d v="2011-01-27T00:00:00"/>
    <s v="Standard Class"/>
    <s v="HL-15040"/>
    <s v="Hunter Lopez"/>
    <x v="0"/>
    <s v="United States"/>
    <s v="Jonesboro"/>
    <x v="36"/>
    <n v="72401"/>
    <x v="0"/>
    <s v="FUR-CH-10002331"/>
    <x v="0"/>
    <x v="1"/>
    <s v="Hon 4700 Series Mobuis Mid-Back Task Chairs with Adjustable Arms"/>
    <x v="1014"/>
    <n v="3"/>
    <n v="0"/>
    <n v="224.2673999999999"/>
  </r>
  <r>
    <n v="1128"/>
    <x v="538"/>
    <x v="1"/>
    <x v="56"/>
    <d v="2012-03-07T00:00:00"/>
    <s v="Standard Class"/>
    <s v="PA-19060"/>
    <s v="Pete Armstrong"/>
    <x v="2"/>
    <s v="United States"/>
    <s v="Richmond"/>
    <x v="14"/>
    <n v="47374"/>
    <x v="2"/>
    <s v="OFF-AR-10003156"/>
    <x v="1"/>
    <x v="6"/>
    <s v="50 Colored Long Pencils"/>
    <x v="1015"/>
    <n v="1"/>
    <n v="0"/>
    <n v="2.6416000000000004"/>
  </r>
  <r>
    <n v="1129"/>
    <x v="538"/>
    <x v="1"/>
    <x v="56"/>
    <d v="2012-03-07T00:00:00"/>
    <s v="Standard Class"/>
    <s v="PA-19060"/>
    <s v="Pete Armstrong"/>
    <x v="2"/>
    <s v="United States"/>
    <s v="Richmond"/>
    <x v="14"/>
    <n v="47374"/>
    <x v="2"/>
    <s v="OFF-EN-10001532"/>
    <x v="1"/>
    <x v="12"/>
    <s v="Brown Kraft Recycled Envelopes"/>
    <x v="1016"/>
    <n v="6"/>
    <n v="0"/>
    <n v="50.94"/>
  </r>
  <r>
    <n v="1130"/>
    <x v="539"/>
    <x v="0"/>
    <x v="408"/>
    <d v="2013-04-17T00:00:00"/>
    <s v="Standard Class"/>
    <s v="BD-11605"/>
    <s v="Brian Dahlen"/>
    <x v="0"/>
    <s v="United States"/>
    <s v="Springfield"/>
    <x v="17"/>
    <n v="22153"/>
    <x v="0"/>
    <s v="FUR-TA-10004086"/>
    <x v="0"/>
    <x v="3"/>
    <s v="KI Adjustable-Height Table"/>
    <x v="1017"/>
    <n v="4"/>
    <n v="0"/>
    <n v="75.662399999999991"/>
  </r>
  <r>
    <n v="1131"/>
    <x v="539"/>
    <x v="0"/>
    <x v="408"/>
    <d v="2013-04-17T00:00:00"/>
    <s v="Standard Class"/>
    <s v="BD-11605"/>
    <s v="Brian Dahlen"/>
    <x v="0"/>
    <s v="United States"/>
    <s v="Springfield"/>
    <x v="17"/>
    <n v="22153"/>
    <x v="0"/>
    <s v="OFF-PA-10000100"/>
    <x v="1"/>
    <x v="10"/>
    <s v="Xerox 1945"/>
    <x v="1018"/>
    <n v="1"/>
    <n v="0"/>
    <n v="20.085100000000001"/>
  </r>
  <r>
    <n v="1132"/>
    <x v="539"/>
    <x v="0"/>
    <x v="408"/>
    <d v="2013-04-17T00:00:00"/>
    <s v="Standard Class"/>
    <s v="BD-11605"/>
    <s v="Brian Dahlen"/>
    <x v="0"/>
    <s v="United States"/>
    <s v="Springfield"/>
    <x v="17"/>
    <n v="22153"/>
    <x v="0"/>
    <s v="OFF-EN-10002500"/>
    <x v="1"/>
    <x v="12"/>
    <s v="Globe Weis Peel &amp; Seel First Class Envelopes"/>
    <x v="1019"/>
    <n v="5"/>
    <n v="0"/>
    <n v="28.754999999999995"/>
  </r>
  <r>
    <n v="1133"/>
    <x v="540"/>
    <x v="0"/>
    <x v="409"/>
    <d v="2013-12-08T00:00:00"/>
    <s v="First Class"/>
    <s v="GG-14650"/>
    <s v="Greg Guthrie"/>
    <x v="1"/>
    <s v="United States"/>
    <s v="Antioch"/>
    <x v="1"/>
    <n v="94509"/>
    <x v="1"/>
    <s v="OFF-PA-10004100"/>
    <x v="1"/>
    <x v="10"/>
    <s v="Xerox 216"/>
    <x v="541"/>
    <n v="3"/>
    <n v="0"/>
    <n v="9.3312000000000008"/>
  </r>
  <r>
    <n v="1134"/>
    <x v="541"/>
    <x v="0"/>
    <x v="410"/>
    <d v="2013-06-10T00:00:00"/>
    <s v="Standard Class"/>
    <s v="JS-15940"/>
    <s v="Joni Sundaresam"/>
    <x v="2"/>
    <s v="United States"/>
    <s v="Philadelphia"/>
    <x v="9"/>
    <n v="19134"/>
    <x v="3"/>
    <s v="OFF-ST-10003479"/>
    <x v="1"/>
    <x v="4"/>
    <s v="Eldon Base for stackable storage shelf, platinum"/>
    <x v="1020"/>
    <n v="4"/>
    <n v="0.2"/>
    <n v="-23.364000000000019"/>
  </r>
  <r>
    <n v="1135"/>
    <x v="541"/>
    <x v="0"/>
    <x v="410"/>
    <d v="2013-06-10T00:00:00"/>
    <s v="Standard Class"/>
    <s v="JS-15940"/>
    <s v="Joni Sundaresam"/>
    <x v="2"/>
    <s v="United States"/>
    <s v="Philadelphia"/>
    <x v="9"/>
    <n v="19134"/>
    <x v="3"/>
    <s v="OFF-LA-10000973"/>
    <x v="1"/>
    <x v="2"/>
    <s v="Avery 502"/>
    <x v="262"/>
    <n v="3"/>
    <n v="0.2"/>
    <n v="2.6459999999999995"/>
  </r>
  <r>
    <n v="1136"/>
    <x v="542"/>
    <x v="0"/>
    <x v="25"/>
    <d v="2013-12-12T00:00:00"/>
    <s v="Same Day"/>
    <s v="LR-16915"/>
    <s v="Lena Radford"/>
    <x v="0"/>
    <s v="United States"/>
    <s v="Homestead"/>
    <x v="2"/>
    <n v="33030"/>
    <x v="0"/>
    <s v="OFF-ST-10001476"/>
    <x v="1"/>
    <x v="4"/>
    <s v="Steel Personal Filing/Posting Tote"/>
    <x v="1021"/>
    <n v="3"/>
    <n v="0.2"/>
    <n v="7.4571000000000041"/>
  </r>
  <r>
    <n v="1137"/>
    <x v="543"/>
    <x v="0"/>
    <x v="396"/>
    <d v="2013-11-16T00:00:00"/>
    <s v="Second Class"/>
    <s v="FH-14275"/>
    <s v="Frank Hawley"/>
    <x v="1"/>
    <s v="United States"/>
    <s v="La Porte"/>
    <x v="14"/>
    <n v="46350"/>
    <x v="2"/>
    <s v="OFF-EN-10002831"/>
    <x v="1"/>
    <x v="12"/>
    <s v="Tyvek  Top-Opening Peel &amp; Seel  Envelopes, Gray"/>
    <x v="1022"/>
    <n v="8"/>
    <n v="0"/>
    <n v="129.38399999999999"/>
  </r>
  <r>
    <n v="1138"/>
    <x v="543"/>
    <x v="0"/>
    <x v="396"/>
    <d v="2013-11-16T00:00:00"/>
    <s v="Second Class"/>
    <s v="FH-14275"/>
    <s v="Frank Hawley"/>
    <x v="1"/>
    <s v="United States"/>
    <s v="La Porte"/>
    <x v="14"/>
    <n v="46350"/>
    <x v="2"/>
    <s v="OFF-AP-10002350"/>
    <x v="1"/>
    <x v="9"/>
    <s v="Belkin F9H710-06 7 Outlet SurgeMaster Surge Protector"/>
    <x v="1023"/>
    <n v="2"/>
    <n v="0"/>
    <n v="10.5504"/>
  </r>
  <r>
    <n v="1139"/>
    <x v="543"/>
    <x v="0"/>
    <x v="396"/>
    <d v="2013-11-16T00:00:00"/>
    <s v="Second Class"/>
    <s v="FH-14275"/>
    <s v="Frank Hawley"/>
    <x v="1"/>
    <s v="United States"/>
    <s v="La Porte"/>
    <x v="14"/>
    <n v="46350"/>
    <x v="2"/>
    <s v="OFF-PA-10001763"/>
    <x v="1"/>
    <x v="10"/>
    <s v="Xerox 1896"/>
    <x v="1024"/>
    <n v="2"/>
    <n v="0"/>
    <n v="8.9909999999999997"/>
  </r>
  <r>
    <n v="1140"/>
    <x v="543"/>
    <x v="0"/>
    <x v="396"/>
    <d v="2013-11-16T00:00:00"/>
    <s v="Second Class"/>
    <s v="FH-14275"/>
    <s v="Frank Hawley"/>
    <x v="1"/>
    <s v="United States"/>
    <s v="La Porte"/>
    <x v="14"/>
    <n v="46350"/>
    <x v="2"/>
    <s v="OFF-AR-10003394"/>
    <x v="1"/>
    <x v="6"/>
    <s v="Newell 332"/>
    <x v="1025"/>
    <n v="7"/>
    <n v="0"/>
    <n v="5.5566000000000004"/>
  </r>
  <r>
    <n v="1141"/>
    <x v="543"/>
    <x v="0"/>
    <x v="396"/>
    <d v="2013-11-16T00:00:00"/>
    <s v="Second Class"/>
    <s v="FH-14275"/>
    <s v="Frank Hawley"/>
    <x v="1"/>
    <s v="United States"/>
    <s v="La Porte"/>
    <x v="14"/>
    <n v="46350"/>
    <x v="2"/>
    <s v="OFF-BI-10002072"/>
    <x v="1"/>
    <x v="8"/>
    <s v="Cardinal Slant-D Ring Binders"/>
    <x v="1026"/>
    <n v="2"/>
    <n v="0"/>
    <n v="8.69"/>
  </r>
  <r>
    <n v="1142"/>
    <x v="544"/>
    <x v="2"/>
    <x v="411"/>
    <d v="2011-10-03T00:00:00"/>
    <s v="Standard Class"/>
    <s v="AP-10915"/>
    <s v="Arthur Prichep"/>
    <x v="0"/>
    <s v="United States"/>
    <s v="Los Angeles"/>
    <x v="1"/>
    <n v="90045"/>
    <x v="1"/>
    <s v="FUR-FU-10004188"/>
    <x v="0"/>
    <x v="5"/>
    <s v="Luxo Professional Combination Clamp-On Lamps"/>
    <x v="874"/>
    <n v="2"/>
    <n v="0"/>
    <n v="53.195999999999998"/>
  </r>
  <r>
    <n v="1143"/>
    <x v="544"/>
    <x v="2"/>
    <x v="411"/>
    <d v="2011-10-03T00:00:00"/>
    <s v="Standard Class"/>
    <s v="AP-10915"/>
    <s v="Arthur Prichep"/>
    <x v="0"/>
    <s v="United States"/>
    <s v="Los Angeles"/>
    <x v="1"/>
    <n v="90045"/>
    <x v="1"/>
    <s v="OFF-FA-10001561"/>
    <x v="1"/>
    <x v="13"/>
    <s v="Stockwell Push Pins"/>
    <x v="525"/>
    <n v="4"/>
    <n v="0"/>
    <n v="2.8776000000000002"/>
  </r>
  <r>
    <n v="1144"/>
    <x v="544"/>
    <x v="2"/>
    <x v="411"/>
    <d v="2011-10-03T00:00:00"/>
    <s v="Standard Class"/>
    <s v="AP-10915"/>
    <s v="Arthur Prichep"/>
    <x v="0"/>
    <s v="United States"/>
    <s v="Los Angeles"/>
    <x v="1"/>
    <n v="90045"/>
    <x v="1"/>
    <s v="OFF-PA-10002105"/>
    <x v="1"/>
    <x v="10"/>
    <s v="Xerox 223"/>
    <x v="90"/>
    <n v="1"/>
    <n v="0"/>
    <n v="3.1104000000000003"/>
  </r>
  <r>
    <n v="1145"/>
    <x v="544"/>
    <x v="2"/>
    <x v="411"/>
    <d v="2011-10-03T00:00:00"/>
    <s v="Standard Class"/>
    <s v="AP-10915"/>
    <s v="Arthur Prichep"/>
    <x v="0"/>
    <s v="United States"/>
    <s v="Los Angeles"/>
    <x v="1"/>
    <n v="90045"/>
    <x v="1"/>
    <s v="TEC-MA-10004241"/>
    <x v="2"/>
    <x v="15"/>
    <s v="Star Micronics TSP800 TSP847IIU Receipt Printer"/>
    <x v="1027"/>
    <n v="2"/>
    <n v="0.2"/>
    <n v="223.05399999999995"/>
  </r>
  <r>
    <n v="1146"/>
    <x v="544"/>
    <x v="2"/>
    <x v="411"/>
    <d v="2011-10-03T00:00:00"/>
    <s v="Standard Class"/>
    <s v="AP-10915"/>
    <s v="Arthur Prichep"/>
    <x v="0"/>
    <s v="United States"/>
    <s v="Los Angeles"/>
    <x v="1"/>
    <n v="90045"/>
    <x v="1"/>
    <s v="OFF-ST-10004340"/>
    <x v="1"/>
    <x v="4"/>
    <s v="Fellowes Mobile File Cart, Black"/>
    <x v="1028"/>
    <n v="1"/>
    <n v="0"/>
    <n v="16.788600000000002"/>
  </r>
  <r>
    <n v="1147"/>
    <x v="545"/>
    <x v="1"/>
    <x v="388"/>
    <d v="2012-04-04T00:00:00"/>
    <s v="Same Day"/>
    <s v="NC-18340"/>
    <s v="Nat Carroll"/>
    <x v="0"/>
    <s v="United States"/>
    <s v="Lansing"/>
    <x v="12"/>
    <n v="48911"/>
    <x v="2"/>
    <s v="OFF-AP-10003849"/>
    <x v="1"/>
    <x v="9"/>
    <s v="Hoover Shoulder Vac Commercial Portable Vacuum"/>
    <x v="1029"/>
    <n v="2"/>
    <n v="0.1"/>
    <n v="107.34599999999996"/>
  </r>
  <r>
    <n v="1148"/>
    <x v="545"/>
    <x v="1"/>
    <x v="388"/>
    <d v="2012-04-04T00:00:00"/>
    <s v="Same Day"/>
    <s v="NC-18340"/>
    <s v="Nat Carroll"/>
    <x v="0"/>
    <s v="United States"/>
    <s v="Lansing"/>
    <x v="12"/>
    <n v="48911"/>
    <x v="2"/>
    <s v="OFF-FA-10000735"/>
    <x v="1"/>
    <x v="13"/>
    <s v="Staples"/>
    <x v="572"/>
    <n v="2"/>
    <n v="0"/>
    <n v="2.6279999999999997"/>
  </r>
  <r>
    <n v="1149"/>
    <x v="545"/>
    <x v="1"/>
    <x v="388"/>
    <d v="2012-04-04T00:00:00"/>
    <s v="Same Day"/>
    <s v="NC-18340"/>
    <s v="Nat Carroll"/>
    <x v="0"/>
    <s v="United States"/>
    <s v="Lansing"/>
    <x v="12"/>
    <n v="48911"/>
    <x v="2"/>
    <s v="OFF-BI-10003350"/>
    <x v="1"/>
    <x v="8"/>
    <s v="Acco Expandable Hanging Binders"/>
    <x v="1030"/>
    <n v="2"/>
    <n v="0"/>
    <n v="5.8695999999999993"/>
  </r>
  <r>
    <n v="1150"/>
    <x v="545"/>
    <x v="1"/>
    <x v="388"/>
    <d v="2012-04-04T00:00:00"/>
    <s v="Same Day"/>
    <s v="NC-18340"/>
    <s v="Nat Carroll"/>
    <x v="0"/>
    <s v="United States"/>
    <s v="Lansing"/>
    <x v="12"/>
    <n v="48911"/>
    <x v="2"/>
    <s v="TEC-PH-10000307"/>
    <x v="2"/>
    <x v="7"/>
    <s v="Shocksock Galaxy S4 Armband"/>
    <x v="1031"/>
    <n v="1"/>
    <n v="0"/>
    <n v="0.43799999999999883"/>
  </r>
  <r>
    <n v="1151"/>
    <x v="545"/>
    <x v="1"/>
    <x v="388"/>
    <d v="2012-04-04T00:00:00"/>
    <s v="Same Day"/>
    <s v="NC-18340"/>
    <s v="Nat Carroll"/>
    <x v="0"/>
    <s v="United States"/>
    <s v="Lansing"/>
    <x v="12"/>
    <n v="48911"/>
    <x v="2"/>
    <s v="TEC-CO-10004202"/>
    <x v="2"/>
    <x v="16"/>
    <s v="Brother DCP1000 Digital 3 in 1 Multifunction Machine"/>
    <x v="1032"/>
    <n v="2"/>
    <n v="0"/>
    <n v="209.99299999999999"/>
  </r>
  <r>
    <n v="1152"/>
    <x v="546"/>
    <x v="1"/>
    <x v="412"/>
    <d v="2012-05-14T00:00:00"/>
    <s v="Standard Class"/>
    <s v="CB-12535"/>
    <s v="Claudia Bergmann"/>
    <x v="1"/>
    <s v="United States"/>
    <s v="Cuyahoga Falls"/>
    <x v="24"/>
    <n v="44221"/>
    <x v="3"/>
    <s v="FUR-FU-10001852"/>
    <x v="0"/>
    <x v="5"/>
    <s v="Eldon Regeneration Recycled Desk Accessories, Smoke"/>
    <x v="1033"/>
    <n v="6"/>
    <n v="0.2"/>
    <n v="1.2527999999999997"/>
  </r>
  <r>
    <n v="1153"/>
    <x v="547"/>
    <x v="3"/>
    <x v="413"/>
    <d v="2014-01-07T00:00:00"/>
    <s v="Standard Class"/>
    <s v="KL-16555"/>
    <s v="Kelly Lampkin"/>
    <x v="1"/>
    <s v="United States"/>
    <s v="Reno"/>
    <x v="33"/>
    <n v="89502"/>
    <x v="1"/>
    <s v="OFF-AR-10003759"/>
    <x v="1"/>
    <x v="6"/>
    <s v="Crayola Anti Dust Chalk, 12/Pack"/>
    <x v="1034"/>
    <n v="2"/>
    <n v="0"/>
    <n v="1.6379999999999999"/>
  </r>
  <r>
    <n v="1154"/>
    <x v="547"/>
    <x v="3"/>
    <x v="413"/>
    <d v="2014-01-07T00:00:00"/>
    <s v="Standard Class"/>
    <s v="KL-16555"/>
    <s v="Kelly Lampkin"/>
    <x v="1"/>
    <s v="United States"/>
    <s v="Reno"/>
    <x v="33"/>
    <n v="89502"/>
    <x v="1"/>
    <s v="OFF-BI-10003984"/>
    <x v="1"/>
    <x v="8"/>
    <s v="Lock-Up Easel 'Spel-Binder'"/>
    <x v="1035"/>
    <n v="7"/>
    <n v="0.2"/>
    <n v="53.921700000000008"/>
  </r>
  <r>
    <n v="1155"/>
    <x v="548"/>
    <x v="2"/>
    <x v="414"/>
    <d v="2011-12-21T00:00:00"/>
    <s v="First Class"/>
    <s v="PS-19045"/>
    <s v="Penelope Sewall"/>
    <x v="2"/>
    <s v="United States"/>
    <s v="Harrisonburg"/>
    <x v="17"/>
    <n v="22801"/>
    <x v="0"/>
    <s v="OFF-ST-10004337"/>
    <x v="1"/>
    <x v="4"/>
    <s v="SAFCO Commercial Wire Shelving, 72h"/>
    <x v="1036"/>
    <n v="2"/>
    <n v="0"/>
    <n v="0"/>
  </r>
  <r>
    <n v="1156"/>
    <x v="548"/>
    <x v="2"/>
    <x v="414"/>
    <d v="2011-12-21T00:00:00"/>
    <s v="First Class"/>
    <s v="PS-19045"/>
    <s v="Penelope Sewall"/>
    <x v="2"/>
    <s v="United States"/>
    <s v="Harrisonburg"/>
    <x v="17"/>
    <n v="22801"/>
    <x v="0"/>
    <s v="FUR-TA-10001932"/>
    <x v="0"/>
    <x v="3"/>
    <s v="Chromcraft 48&quot; x 96&quot; Racetrack Double Pedestal Table"/>
    <x v="1037"/>
    <n v="7"/>
    <n v="0"/>
    <n v="493.78559999999993"/>
  </r>
  <r>
    <n v="1157"/>
    <x v="548"/>
    <x v="2"/>
    <x v="414"/>
    <d v="2011-12-21T00:00:00"/>
    <s v="First Class"/>
    <s v="PS-19045"/>
    <s v="Penelope Sewall"/>
    <x v="2"/>
    <s v="United States"/>
    <s v="Harrisonburg"/>
    <x v="17"/>
    <n v="22801"/>
    <x v="0"/>
    <s v="OFF-BI-10003982"/>
    <x v="1"/>
    <x v="8"/>
    <s v="Wilson Jones Century Plastic Molded Ring Binders"/>
    <x v="1038"/>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x v="549"/>
    <x v="0"/>
    <x v="415"/>
    <d v="2013-07-08T00:00:00"/>
    <s v="Second Class"/>
    <s v="GB-14530"/>
    <s v="George Bell"/>
    <x v="1"/>
    <s v="United States"/>
    <s v="Los Angeles"/>
    <x v="1"/>
    <n v="90004"/>
    <x v="1"/>
    <s v="FUR-CH-10002126"/>
    <x v="0"/>
    <x v="1"/>
    <s v="Hon Deluxe Fabric Upholstered Stacking Chairs"/>
    <x v="1040"/>
    <n v="1"/>
    <n v="0.2"/>
    <n v="19.518400000000007"/>
  </r>
  <r>
    <n v="1160"/>
    <x v="550"/>
    <x v="3"/>
    <x v="222"/>
    <d v="2014-07-05T00:00:00"/>
    <s v="Standard Class"/>
    <s v="AA-10315"/>
    <s v="Alex Avila"/>
    <x v="0"/>
    <s v="United States"/>
    <s v="Minneapolis"/>
    <x v="11"/>
    <n v="55407"/>
    <x v="2"/>
    <s v="OFF-AP-10000576"/>
    <x v="1"/>
    <x v="9"/>
    <s v="Belkin 325VA UPS Surge Protector, 6'"/>
    <x v="1041"/>
    <n v="3"/>
    <n v="0"/>
    <n v="90.735000000000014"/>
  </r>
  <r>
    <n v="1161"/>
    <x v="550"/>
    <x v="3"/>
    <x v="222"/>
    <d v="2014-07-05T00:00:00"/>
    <s v="Standard Class"/>
    <s v="AA-10315"/>
    <s v="Alex Avila"/>
    <x v="0"/>
    <s v="United States"/>
    <s v="Minneapolis"/>
    <x v="11"/>
    <n v="55407"/>
    <x v="2"/>
    <s v="OFF-BI-10004654"/>
    <x v="1"/>
    <x v="8"/>
    <s v="Avery Binding System Hidden Tab Executive Style Index Sets"/>
    <x v="1042"/>
    <n v="2"/>
    <n v="0"/>
    <n v="5.77"/>
  </r>
  <r>
    <n v="1162"/>
    <x v="551"/>
    <x v="2"/>
    <x v="416"/>
    <d v="2011-09-05T00:00:00"/>
    <s v="Second Class"/>
    <s v="LT-16765"/>
    <s v="Larry Tron"/>
    <x v="0"/>
    <s v="United States"/>
    <s v="Escondido"/>
    <x v="1"/>
    <n v="92025"/>
    <x v="1"/>
    <s v="OFF-AR-10004042"/>
    <x v="1"/>
    <x v="6"/>
    <s v="BOSTON Model 1800 Electric Pencil Sharpeners, Putty/Woodgrain"/>
    <x v="1043"/>
    <n v="3"/>
    <n v="0"/>
    <n v="15.642599999999995"/>
  </r>
  <r>
    <n v="1163"/>
    <x v="552"/>
    <x v="2"/>
    <x v="223"/>
    <d v="2011-03-08T00:00:00"/>
    <s v="Standard Class"/>
    <s v="AP-10720"/>
    <s v="Anne Pryor"/>
    <x v="2"/>
    <s v="United States"/>
    <s v="New York City"/>
    <x v="15"/>
    <n v="10035"/>
    <x v="3"/>
    <s v="TEC-PH-10004700"/>
    <x v="2"/>
    <x v="7"/>
    <s v="PowerGen Dual USB Car Charger"/>
    <x v="1044"/>
    <n v="1"/>
    <n v="0"/>
    <n v="4.5953999999999997"/>
  </r>
  <r>
    <n v="1164"/>
    <x v="552"/>
    <x v="2"/>
    <x v="223"/>
    <d v="2011-03-08T00:00:00"/>
    <s v="Standard Class"/>
    <s v="AP-10720"/>
    <s v="Anne Pryor"/>
    <x v="2"/>
    <s v="United States"/>
    <s v="New York City"/>
    <x v="15"/>
    <n v="10035"/>
    <x v="3"/>
    <s v="OFF-BI-10004593"/>
    <x v="1"/>
    <x v="8"/>
    <s v="Ibico Laser Imprintable Binding System Covers"/>
    <x v="1045"/>
    <n v="3"/>
    <n v="0.2"/>
    <n v="40.872"/>
  </r>
  <r>
    <n v="1165"/>
    <x v="552"/>
    <x v="2"/>
    <x v="223"/>
    <d v="2011-03-08T00:00:00"/>
    <s v="Standard Class"/>
    <s v="AP-10720"/>
    <s v="Anne Pryor"/>
    <x v="2"/>
    <s v="United States"/>
    <s v="New York City"/>
    <x v="15"/>
    <n v="10035"/>
    <x v="3"/>
    <s v="OFF-BI-10003429"/>
    <x v="1"/>
    <x v="8"/>
    <s v="Cardinal HOLDit! Binder Insert Strips,Extra Strips"/>
    <x v="1046"/>
    <n v="5"/>
    <n v="0.2"/>
    <n v="9.1785000000000014"/>
  </r>
  <r>
    <n v="1166"/>
    <x v="553"/>
    <x v="2"/>
    <x v="417"/>
    <d v="2011-05-08T00:00:00"/>
    <s v="Standard Class"/>
    <s v="PM-18940"/>
    <s v="Paul MacIntyre"/>
    <x v="0"/>
    <s v="United States"/>
    <s v="Jackson"/>
    <x v="12"/>
    <n v="49201"/>
    <x v="2"/>
    <s v="OFF-BI-10001294"/>
    <x v="1"/>
    <x v="8"/>
    <s v="Fellowes Binding Cases"/>
    <x v="1047"/>
    <n v="4"/>
    <n v="0"/>
    <n v="21.059999999999995"/>
  </r>
  <r>
    <n v="1167"/>
    <x v="554"/>
    <x v="1"/>
    <x v="121"/>
    <d v="2012-11-02T00:00:00"/>
    <s v="Same Day"/>
    <s v="KC-16540"/>
    <s v="Kelly Collister"/>
    <x v="0"/>
    <s v="United States"/>
    <s v="Seattle"/>
    <x v="4"/>
    <n v="98115"/>
    <x v="1"/>
    <s v="TEC-AC-10001552"/>
    <x v="2"/>
    <x v="11"/>
    <s v="Logitech K350 2.4Ghz Wireless Keyboard"/>
    <x v="1048"/>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x v="555"/>
    <x v="3"/>
    <x v="166"/>
    <d v="2014-12-11T00:00:00"/>
    <s v="Second Class"/>
    <s v="DL-13315"/>
    <s v="Delfina Latchford"/>
    <x v="0"/>
    <s v="United States"/>
    <s v="New York City"/>
    <x v="15"/>
    <n v="10035"/>
    <x v="3"/>
    <s v="OFF-ST-10004123"/>
    <x v="1"/>
    <x v="4"/>
    <s v="Safco Industrial Wire Shelving System"/>
    <x v="1050"/>
    <n v="3"/>
    <n v="0"/>
    <n v="0"/>
  </r>
  <r>
    <n v="1170"/>
    <x v="555"/>
    <x v="3"/>
    <x v="166"/>
    <d v="2014-12-11T00:00:00"/>
    <s v="Second Class"/>
    <s v="DL-13315"/>
    <s v="Delfina Latchford"/>
    <x v="0"/>
    <s v="United States"/>
    <s v="New York City"/>
    <x v="15"/>
    <n v="10035"/>
    <x v="3"/>
    <s v="OFF-PA-10003172"/>
    <x v="1"/>
    <x v="10"/>
    <s v="Xerox 1996"/>
    <x v="541"/>
    <n v="3"/>
    <n v="0"/>
    <n v="9.3312000000000008"/>
  </r>
  <r>
    <n v="1171"/>
    <x v="555"/>
    <x v="3"/>
    <x v="166"/>
    <d v="2014-12-11T00:00:00"/>
    <s v="Second Class"/>
    <s v="DL-13315"/>
    <s v="Delfina Latchford"/>
    <x v="0"/>
    <s v="United States"/>
    <s v="New York City"/>
    <x v="15"/>
    <n v="10035"/>
    <x v="3"/>
    <s v="OFF-ST-10002352"/>
    <x v="1"/>
    <x v="4"/>
    <s v="Iris Project Case"/>
    <x v="1051"/>
    <n v="4"/>
    <n v="0"/>
    <n v="8.299199999999999"/>
  </r>
  <r>
    <n v="1172"/>
    <x v="556"/>
    <x v="2"/>
    <x v="418"/>
    <d v="2011-03-14T00:00:00"/>
    <s v="Standard Class"/>
    <s v="SW-20275"/>
    <s v="Scott Williamson"/>
    <x v="0"/>
    <s v="United States"/>
    <s v="Royal Oak"/>
    <x v="12"/>
    <n v="48073"/>
    <x v="2"/>
    <s v="OFF-PA-10002259"/>
    <x v="1"/>
    <x v="10"/>
    <s v="Geographics Note Cards, Blank, White, 8 1/2&quot; x 11&quot;"/>
    <x v="1052"/>
    <n v="2"/>
    <n v="0"/>
    <n v="10.7424"/>
  </r>
  <r>
    <n v="1173"/>
    <x v="557"/>
    <x v="2"/>
    <x v="419"/>
    <d v="2011-04-25T00:00:00"/>
    <s v="Standard Class"/>
    <s v="AA-10375"/>
    <s v="Allen Armold"/>
    <x v="0"/>
    <s v="United States"/>
    <s v="Los Angeles"/>
    <x v="1"/>
    <n v="90008"/>
    <x v="1"/>
    <s v="OFF-BI-10002976"/>
    <x v="1"/>
    <x v="8"/>
    <s v="ACCOHIDE Binder by Acco"/>
    <x v="1053"/>
    <n v="5"/>
    <n v="0.2"/>
    <n v="5.5754999999999999"/>
  </r>
  <r>
    <n v="1174"/>
    <x v="558"/>
    <x v="1"/>
    <x v="420"/>
    <d v="2012-10-26T00:00:00"/>
    <s v="Standard Class"/>
    <s v="LT-17110"/>
    <s v="Liz Thompson"/>
    <x v="0"/>
    <s v="United States"/>
    <s v="Bloomington"/>
    <x v="10"/>
    <n v="61701"/>
    <x v="2"/>
    <s v="OFF-BI-10000301"/>
    <x v="1"/>
    <x v="8"/>
    <s v="GBC Instant Report Kit"/>
    <x v="1054"/>
    <n v="4"/>
    <n v="0.8"/>
    <n v="-7.7640000000000011"/>
  </r>
  <r>
    <n v="1175"/>
    <x v="559"/>
    <x v="1"/>
    <x v="421"/>
    <d v="2012-08-25T00:00:00"/>
    <s v="First Class"/>
    <s v="DP-13105"/>
    <s v="Dave Poirier"/>
    <x v="1"/>
    <s v="United States"/>
    <s v="New York City"/>
    <x v="15"/>
    <n v="10035"/>
    <x v="3"/>
    <s v="OFF-BI-10003694"/>
    <x v="1"/>
    <x v="8"/>
    <s v="Avery 3 1/2&quot; Diskette Storage Pages, 10/Pack"/>
    <x v="1055"/>
    <n v="6"/>
    <n v="0.2"/>
    <n v="16.2864"/>
  </r>
  <r>
    <n v="1176"/>
    <x v="560"/>
    <x v="0"/>
    <x v="48"/>
    <d v="2013-09-04T00:00:00"/>
    <s v="Standard Class"/>
    <s v="AB-10060"/>
    <s v="Adam Bellavance"/>
    <x v="2"/>
    <s v="United States"/>
    <s v="Concord"/>
    <x v="38"/>
    <n v="3301"/>
    <x v="3"/>
    <s v="OFF-SU-10000381"/>
    <x v="1"/>
    <x v="14"/>
    <s v="Acme Forged Steel Scissors with Black Enamel Handles"/>
    <x v="1056"/>
    <n v="3"/>
    <n v="0"/>
    <n v="8.0996999999999986"/>
  </r>
  <r>
    <n v="1177"/>
    <x v="561"/>
    <x v="2"/>
    <x v="422"/>
    <d v="2011-12-30T00:00:00"/>
    <s v="Second Class"/>
    <s v="AT-10435"/>
    <s v="Alyssa Tate"/>
    <x v="2"/>
    <s v="United States"/>
    <s v="Los Angeles"/>
    <x v="1"/>
    <n v="90004"/>
    <x v="1"/>
    <s v="OFF-LA-10004425"/>
    <x v="1"/>
    <x v="2"/>
    <s v="Staples"/>
    <x v="1057"/>
    <n v="4"/>
    <n v="0"/>
    <n v="5.4332000000000003"/>
  </r>
  <r>
    <n v="1178"/>
    <x v="562"/>
    <x v="0"/>
    <x v="49"/>
    <d v="2013-12-06T00:00:00"/>
    <s v="Standard Class"/>
    <s v="JE-15745"/>
    <s v="Joel Eaton"/>
    <x v="0"/>
    <s v="United States"/>
    <s v="Rockville"/>
    <x v="39"/>
    <n v="20852"/>
    <x v="3"/>
    <s v="FUR-CH-10001270"/>
    <x v="0"/>
    <x v="1"/>
    <s v="Harbour Creations Steel Folding Chair"/>
    <x v="1058"/>
    <n v="2"/>
    <n v="0"/>
    <n v="51.749999999999986"/>
  </r>
  <r>
    <n v="1179"/>
    <x v="562"/>
    <x v="0"/>
    <x v="49"/>
    <d v="2013-12-06T00:00:00"/>
    <s v="Standard Class"/>
    <s v="JE-15745"/>
    <s v="Joel Eaton"/>
    <x v="0"/>
    <s v="United States"/>
    <s v="Rockville"/>
    <x v="39"/>
    <n v="20852"/>
    <x v="3"/>
    <s v="TEC-PH-10003931"/>
    <x v="2"/>
    <x v="7"/>
    <s v="JBL Micro Wireless Portable Bluetooth Speaker"/>
    <x v="690"/>
    <n v="3"/>
    <n v="0"/>
    <n v="44.992500000000007"/>
  </r>
  <r>
    <n v="1180"/>
    <x v="563"/>
    <x v="0"/>
    <x v="423"/>
    <d v="2013-04-28T00:00:00"/>
    <s v="Second Class"/>
    <s v="CA-12055"/>
    <s v="Cathy Armstrong"/>
    <x v="2"/>
    <s v="United States"/>
    <s v="Houston"/>
    <x v="5"/>
    <n v="77070"/>
    <x v="2"/>
    <s v="TEC-AC-10003174"/>
    <x v="2"/>
    <x v="11"/>
    <s v="Plantronics S12 Corded Telephone Headset System"/>
    <x v="1059"/>
    <n v="3"/>
    <n v="0.2"/>
    <n v="64.674000000000007"/>
  </r>
  <r>
    <n v="1181"/>
    <x v="564"/>
    <x v="2"/>
    <x v="261"/>
    <d v="2011-06-25T00:00:00"/>
    <s v="Standard Class"/>
    <s v="DB-13060"/>
    <s v="Dave Brooks"/>
    <x v="0"/>
    <s v="United States"/>
    <s v="Lakewood"/>
    <x v="30"/>
    <n v="8701"/>
    <x v="3"/>
    <s v="TEC-PH-10004539"/>
    <x v="2"/>
    <x v="7"/>
    <s v="Wireless Extenders zBoost YX545 SOHO Signal Booster"/>
    <x v="1060"/>
    <n v="7"/>
    <n v="0"/>
    <n v="357.19110000000001"/>
  </r>
  <r>
    <n v="1182"/>
    <x v="564"/>
    <x v="2"/>
    <x v="261"/>
    <d v="2011-06-25T00:00:00"/>
    <s v="Standard Class"/>
    <s v="DB-13060"/>
    <s v="Dave Brooks"/>
    <x v="0"/>
    <s v="United States"/>
    <s v="Lakewood"/>
    <x v="30"/>
    <n v="8701"/>
    <x v="3"/>
    <s v="OFF-AR-10001919"/>
    <x v="1"/>
    <x v="6"/>
    <s v="OIC #2 Pencils, Medium Soft"/>
    <x v="1061"/>
    <n v="2"/>
    <n v="0"/>
    <n v="1.0903999999999998"/>
  </r>
  <r>
    <n v="1183"/>
    <x v="565"/>
    <x v="3"/>
    <x v="424"/>
    <d v="2014-01-16T00:00:00"/>
    <s v="First Class"/>
    <s v="RB-19570"/>
    <s v="Rob Beeghly"/>
    <x v="0"/>
    <s v="United States"/>
    <s v="Jacksonville"/>
    <x v="3"/>
    <n v="28540"/>
    <x v="0"/>
    <s v="OFF-EN-10002504"/>
    <x v="1"/>
    <x v="12"/>
    <s v="Tyvek  Top-Opening Peel &amp; Seel Envelopes, Plain White"/>
    <x v="1062"/>
    <n v="1"/>
    <n v="0.2"/>
    <n v="7.3385999999999996"/>
  </r>
  <r>
    <n v="1184"/>
    <x v="565"/>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x v="566"/>
    <x v="2"/>
    <x v="156"/>
    <d v="2011-11-30T00:00:00"/>
    <s v="Standard Class"/>
    <s v="HR-14830"/>
    <s v="Harold Ryan"/>
    <x v="1"/>
    <s v="United States"/>
    <s v="Seattle"/>
    <x v="4"/>
    <n v="98103"/>
    <x v="1"/>
    <s v="OFF-BI-10004656"/>
    <x v="1"/>
    <x v="8"/>
    <s v="Peel &amp; Stick Add-On Corner Pockets"/>
    <x v="1064"/>
    <n v="7"/>
    <n v="0.2"/>
    <n v="4.2335999999999991"/>
  </r>
  <r>
    <n v="1186"/>
    <x v="566"/>
    <x v="2"/>
    <x v="156"/>
    <d v="2011-11-30T00:00:00"/>
    <s v="Standard Class"/>
    <s v="HR-14830"/>
    <s v="Harold Ryan"/>
    <x v="1"/>
    <s v="United States"/>
    <s v="Seattle"/>
    <x v="4"/>
    <n v="98103"/>
    <x v="1"/>
    <s v="OFF-ST-10002344"/>
    <x v="1"/>
    <x v="4"/>
    <s v="Carina 42&quot;Hx23 3/4&quot;W Media Storage Unit"/>
    <x v="1065"/>
    <n v="6"/>
    <n v="0"/>
    <n v="9.7176000000000329"/>
  </r>
  <r>
    <n v="1187"/>
    <x v="566"/>
    <x v="2"/>
    <x v="156"/>
    <d v="2011-11-30T00:00:00"/>
    <s v="Standard Class"/>
    <s v="HR-14830"/>
    <s v="Harold Ryan"/>
    <x v="1"/>
    <s v="United States"/>
    <s v="Seattle"/>
    <x v="4"/>
    <n v="98103"/>
    <x v="1"/>
    <s v="OFF-PA-10001800"/>
    <x v="1"/>
    <x v="10"/>
    <s v="Xerox 220"/>
    <x v="243"/>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x v="567"/>
    <x v="3"/>
    <x v="425"/>
    <d v="2014-03-01T00:00:00"/>
    <s v="Second Class"/>
    <s v="BT-11530"/>
    <s v="Bradley Talbott"/>
    <x v="2"/>
    <s v="United States"/>
    <s v="Los Angeles"/>
    <x v="1"/>
    <n v="90036"/>
    <x v="1"/>
    <s v="OFF-AP-10004532"/>
    <x v="1"/>
    <x v="9"/>
    <s v="Kensington 6 Outlet Guardian Standard Surge Protector"/>
    <x v="1067"/>
    <n v="4"/>
    <n v="0"/>
    <n v="22.118400000000001"/>
  </r>
  <r>
    <n v="1190"/>
    <x v="567"/>
    <x v="3"/>
    <x v="425"/>
    <d v="2014-03-01T00:00:00"/>
    <s v="Second Class"/>
    <s v="BT-11530"/>
    <s v="Bradley Talbott"/>
    <x v="2"/>
    <s v="United States"/>
    <s v="Los Angeles"/>
    <x v="1"/>
    <n v="90036"/>
    <x v="1"/>
    <s v="TEC-PH-10004447"/>
    <x v="2"/>
    <x v="7"/>
    <s v="Toshiba IPT2010-SD IP Telephone"/>
    <x v="1068"/>
    <n v="8"/>
    <n v="0.2"/>
    <n v="66.715199999999982"/>
  </r>
  <r>
    <n v="1191"/>
    <x v="567"/>
    <x v="3"/>
    <x v="425"/>
    <d v="2014-03-01T00:00:00"/>
    <s v="Second Class"/>
    <s v="BT-11530"/>
    <s v="Bradley Talbott"/>
    <x v="2"/>
    <s v="United States"/>
    <s v="Los Angeles"/>
    <x v="1"/>
    <n v="90036"/>
    <x v="1"/>
    <s v="FUR-CH-10003973"/>
    <x v="0"/>
    <x v="1"/>
    <s v="GuestStacker Chair with Chrome Finish Legs"/>
    <x v="1069"/>
    <n v="3"/>
    <n v="0.2"/>
    <n v="89.222400000000022"/>
  </r>
  <r>
    <n v="1192"/>
    <x v="567"/>
    <x v="3"/>
    <x v="425"/>
    <d v="2014-03-01T00:00:00"/>
    <s v="Second Class"/>
    <s v="BT-11530"/>
    <s v="Bradley Talbott"/>
    <x v="2"/>
    <s v="United States"/>
    <s v="Los Angeles"/>
    <x v="1"/>
    <n v="90036"/>
    <x v="1"/>
    <s v="OFF-PA-10001970"/>
    <x v="1"/>
    <x v="10"/>
    <s v="Xerox 1908"/>
    <x v="1070"/>
    <n v="4"/>
    <n v="0"/>
    <n v="109.7208"/>
  </r>
  <r>
    <n v="1193"/>
    <x v="567"/>
    <x v="3"/>
    <x v="425"/>
    <d v="2014-03-01T00:00:00"/>
    <s v="Second Class"/>
    <s v="BT-11530"/>
    <s v="Bradley Talbott"/>
    <x v="2"/>
    <s v="United States"/>
    <s v="Los Angeles"/>
    <x v="1"/>
    <n v="90036"/>
    <x v="1"/>
    <s v="OFF-PA-10000682"/>
    <x v="1"/>
    <x v="10"/>
    <s v="Xerox 1924"/>
    <x v="1071"/>
    <n v="4"/>
    <n v="0"/>
    <n v="11.328800000000001"/>
  </r>
  <r>
    <n v="1194"/>
    <x v="568"/>
    <x v="1"/>
    <x v="426"/>
    <d v="2012-09-15T00:00:00"/>
    <s v="Same Day"/>
    <s v="NG-18355"/>
    <s v="Nat Gilpin"/>
    <x v="1"/>
    <s v="United States"/>
    <s v="Coral Springs"/>
    <x v="2"/>
    <n v="33065"/>
    <x v="0"/>
    <s v="OFF-PA-10001937"/>
    <x v="1"/>
    <x v="10"/>
    <s v="Xerox 21"/>
    <x v="12"/>
    <n v="3"/>
    <n v="0.2"/>
    <n v="5.4432"/>
  </r>
  <r>
    <n v="1195"/>
    <x v="568"/>
    <x v="1"/>
    <x v="426"/>
    <d v="2012-09-15T00:00:00"/>
    <s v="Same Day"/>
    <s v="NG-18355"/>
    <s v="Nat Gilpin"/>
    <x v="1"/>
    <s v="United States"/>
    <s v="Coral Springs"/>
    <x v="2"/>
    <n v="33065"/>
    <x v="0"/>
    <s v="FUR-FU-10002268"/>
    <x v="0"/>
    <x v="5"/>
    <s v="Ultra Door Push Plate"/>
    <x v="581"/>
    <n v="4"/>
    <n v="0.2"/>
    <n v="2.553199999999999"/>
  </r>
  <r>
    <n v="1196"/>
    <x v="568"/>
    <x v="1"/>
    <x v="426"/>
    <d v="2012-09-15T00:00:00"/>
    <s v="Same Day"/>
    <s v="NG-18355"/>
    <s v="Nat Gilpin"/>
    <x v="1"/>
    <s v="United States"/>
    <s v="Coral Springs"/>
    <x v="2"/>
    <n v="33065"/>
    <x v="0"/>
    <s v="OFF-ST-10001321"/>
    <x v="1"/>
    <x v="4"/>
    <s v="Decoflex Hanging Personal Folder File, Blue"/>
    <x v="1072"/>
    <n v="2"/>
    <n v="0.2"/>
    <n v="2.1588000000000021"/>
  </r>
  <r>
    <n v="1197"/>
    <x v="568"/>
    <x v="1"/>
    <x v="426"/>
    <d v="2012-09-15T00:00:00"/>
    <s v="Same Day"/>
    <s v="NG-18355"/>
    <s v="Nat Gilpin"/>
    <x v="1"/>
    <s v="United States"/>
    <s v="Coral Springs"/>
    <x v="2"/>
    <n v="33065"/>
    <x v="0"/>
    <s v="FUR-FU-10003394"/>
    <x v="0"/>
    <x v="5"/>
    <s v="Tenex &quot;The Solids&quot; Textured Chair Mats"/>
    <x v="1073"/>
    <n v="1"/>
    <n v="0.2"/>
    <n v="-2.098800000000006"/>
  </r>
  <r>
    <n v="1198"/>
    <x v="569"/>
    <x v="0"/>
    <x v="143"/>
    <d v="2013-04-13T00:00:00"/>
    <s v="Standard Class"/>
    <s v="ZC-21910"/>
    <s v="Zuschuss Carroll"/>
    <x v="0"/>
    <s v="United States"/>
    <s v="Houston"/>
    <x v="5"/>
    <n v="77041"/>
    <x v="2"/>
    <s v="TEC-AC-10001990"/>
    <x v="2"/>
    <x v="11"/>
    <s v="Kensington Orbit Wireless Mobile Trackball for PC and Mac"/>
    <x v="1074"/>
    <n v="9"/>
    <n v="0.2"/>
    <n v="64.789199999999951"/>
  </r>
  <r>
    <n v="1199"/>
    <x v="569"/>
    <x v="0"/>
    <x v="143"/>
    <d v="2013-04-13T00:00:00"/>
    <s v="Standard Class"/>
    <s v="ZC-21910"/>
    <s v="Zuschuss Carroll"/>
    <x v="0"/>
    <s v="United States"/>
    <s v="Houston"/>
    <x v="5"/>
    <n v="77041"/>
    <x v="2"/>
    <s v="FUR-CH-10004540"/>
    <x v="0"/>
    <x v="1"/>
    <s v="Global Chrome Stack Chair"/>
    <x v="1075"/>
    <n v="4"/>
    <n v="0.3"/>
    <n v="-4.1135999999999981"/>
  </r>
  <r>
    <n v="1200"/>
    <x v="569"/>
    <x v="0"/>
    <x v="143"/>
    <d v="2013-04-13T00:00:00"/>
    <s v="Standard Class"/>
    <s v="ZC-21910"/>
    <s v="Zuschuss Carroll"/>
    <x v="0"/>
    <s v="United States"/>
    <s v="Houston"/>
    <x v="5"/>
    <n v="77041"/>
    <x v="2"/>
    <s v="OFF-BI-10004995"/>
    <x v="1"/>
    <x v="8"/>
    <s v="GBC DocuBind P400 Electric Binding System"/>
    <x v="1076"/>
    <n v="4"/>
    <n v="0.8"/>
    <n v="-1850.9464000000007"/>
  </r>
  <r>
    <n v="1201"/>
    <x v="570"/>
    <x v="0"/>
    <x v="427"/>
    <d v="2013-07-25T00:00:00"/>
    <s v="Standard Class"/>
    <s v="LS-16945"/>
    <s v="Linda Southworth"/>
    <x v="1"/>
    <s v="United States"/>
    <s v="Denver"/>
    <x v="22"/>
    <n v="80219"/>
    <x v="1"/>
    <s v="FUR-CH-10002335"/>
    <x v="0"/>
    <x v="1"/>
    <s v="Hon GuestStacker Chair"/>
    <x v="730"/>
    <n v="3"/>
    <n v="0.2"/>
    <n v="40.800600000000003"/>
  </r>
  <r>
    <n v="1202"/>
    <x v="570"/>
    <x v="0"/>
    <x v="427"/>
    <d v="2013-07-25T00:00:00"/>
    <s v="Standard Class"/>
    <s v="LS-16945"/>
    <s v="Linda Southworth"/>
    <x v="1"/>
    <s v="United States"/>
    <s v="Denver"/>
    <x v="22"/>
    <n v="80219"/>
    <x v="1"/>
    <s v="OFF-BI-10004967"/>
    <x v="1"/>
    <x v="8"/>
    <s v="Round Ring Binders"/>
    <x v="1077"/>
    <n v="3"/>
    <n v="0.7"/>
    <n v="-1.4352"/>
  </r>
  <r>
    <n v="1203"/>
    <x v="570"/>
    <x v="0"/>
    <x v="427"/>
    <d v="2013-07-25T00:00:00"/>
    <s v="Standard Class"/>
    <s v="LS-16945"/>
    <s v="Linda Southworth"/>
    <x v="1"/>
    <s v="United States"/>
    <s v="Denver"/>
    <x v="22"/>
    <n v="80219"/>
    <x v="1"/>
    <s v="FUR-CH-10002331"/>
    <x v="0"/>
    <x v="1"/>
    <s v="Hon 4700 Series Mobuis Mid-Back Task Chairs with Adjustable Arms"/>
    <x v="1078"/>
    <n v="3"/>
    <n v="0.2"/>
    <n v="10.679399999999873"/>
  </r>
  <r>
    <n v="1204"/>
    <x v="570"/>
    <x v="0"/>
    <x v="427"/>
    <d v="2013-07-25T00:00:00"/>
    <s v="Standard Class"/>
    <s v="LS-16945"/>
    <s v="Linda Southworth"/>
    <x v="1"/>
    <s v="United States"/>
    <s v="Denver"/>
    <x v="22"/>
    <n v="80219"/>
    <x v="1"/>
    <s v="OFF-ST-10002292"/>
    <x v="1"/>
    <x v="4"/>
    <s v="Sauder Facets Collection Locker/File Cabinet, Sky Alder Finish"/>
    <x v="1079"/>
    <n v="2"/>
    <n v="0.2"/>
    <n v="0"/>
  </r>
  <r>
    <n v="1205"/>
    <x v="570"/>
    <x v="0"/>
    <x v="427"/>
    <d v="2013-07-25T00:00:00"/>
    <s v="Standard Class"/>
    <s v="LS-16945"/>
    <s v="Linda Southworth"/>
    <x v="1"/>
    <s v="United States"/>
    <s v="Denver"/>
    <x v="22"/>
    <n v="80219"/>
    <x v="1"/>
    <s v="OFF-ST-10000689"/>
    <x v="1"/>
    <x v="4"/>
    <s v="Fellowes Strictly Business Drawer File, Letter/Legal Size"/>
    <x v="1080"/>
    <n v="3"/>
    <n v="0.2"/>
    <n v="-33.804000000000002"/>
  </r>
  <r>
    <n v="1206"/>
    <x v="571"/>
    <x v="3"/>
    <x v="378"/>
    <d v="2014-08-05T00:00:00"/>
    <s v="First Class"/>
    <s v="LH-16750"/>
    <s v="Larry Hughes"/>
    <x v="0"/>
    <s v="United States"/>
    <s v="Charlotte"/>
    <x v="3"/>
    <n v="28205"/>
    <x v="0"/>
    <s v="TEC-PH-10002660"/>
    <x v="2"/>
    <x v="7"/>
    <s v="Nortel Networks T7316 E Nt8 B27"/>
    <x v="1081"/>
    <n v="5"/>
    <n v="0.2"/>
    <n v="16.997500000000016"/>
  </r>
  <r>
    <n v="1207"/>
    <x v="572"/>
    <x v="0"/>
    <x v="216"/>
    <d v="2013-07-19T00:00:00"/>
    <s v="Second Class"/>
    <s v="SW-20755"/>
    <s v="Steven Ward"/>
    <x v="1"/>
    <s v="United States"/>
    <s v="New York City"/>
    <x v="15"/>
    <n v="10009"/>
    <x v="3"/>
    <s v="OFF-ST-10004634"/>
    <x v="1"/>
    <x v="4"/>
    <s v="Personal Folder Holder, Ebony"/>
    <x v="1082"/>
    <n v="1"/>
    <n v="0"/>
    <n v="3.3629999999999995"/>
  </r>
  <r>
    <n v="1208"/>
    <x v="572"/>
    <x v="0"/>
    <x v="216"/>
    <d v="2013-07-19T00:00:00"/>
    <s v="Second Class"/>
    <s v="SW-20755"/>
    <s v="Steven Ward"/>
    <x v="1"/>
    <s v="United States"/>
    <s v="New York City"/>
    <x v="15"/>
    <n v="10009"/>
    <x v="3"/>
    <s v="OFF-BI-10002160"/>
    <x v="1"/>
    <x v="8"/>
    <s v="Acco Hanging Data Binders"/>
    <x v="1083"/>
    <n v="3"/>
    <n v="0.2"/>
    <n v="3.2003999999999997"/>
  </r>
  <r>
    <n v="1209"/>
    <x v="572"/>
    <x v="0"/>
    <x v="216"/>
    <d v="2013-07-19T00:00:00"/>
    <s v="Second Class"/>
    <s v="SW-20755"/>
    <s v="Steven Ward"/>
    <x v="1"/>
    <s v="United States"/>
    <s v="New York City"/>
    <x v="15"/>
    <n v="10009"/>
    <x v="3"/>
    <s v="OFF-FA-10002988"/>
    <x v="1"/>
    <x v="13"/>
    <s v="Ideal Clamps"/>
    <x v="1084"/>
    <n v="7"/>
    <n v="0"/>
    <n v="6.8942999999999994"/>
  </r>
  <r>
    <n v="1210"/>
    <x v="572"/>
    <x v="0"/>
    <x v="216"/>
    <d v="2013-07-19T00:00:00"/>
    <s v="Second Class"/>
    <s v="SW-20755"/>
    <s v="Steven Ward"/>
    <x v="1"/>
    <s v="United States"/>
    <s v="New York City"/>
    <x v="15"/>
    <n v="10009"/>
    <x v="3"/>
    <s v="OFF-AR-10004999"/>
    <x v="1"/>
    <x v="6"/>
    <s v="Newell 315"/>
    <x v="1085"/>
    <n v="7"/>
    <n v="0"/>
    <n v="10.465"/>
  </r>
  <r>
    <n v="1211"/>
    <x v="572"/>
    <x v="0"/>
    <x v="216"/>
    <d v="2013-07-19T00:00:00"/>
    <s v="Second Class"/>
    <s v="SW-20755"/>
    <s v="Steven Ward"/>
    <x v="1"/>
    <s v="United States"/>
    <s v="New York City"/>
    <x v="15"/>
    <n v="10009"/>
    <x v="3"/>
    <s v="OFF-BI-10001031"/>
    <x v="1"/>
    <x v="8"/>
    <s v="Pressboard Data Binders by Wilson Jones"/>
    <x v="1086"/>
    <n v="2"/>
    <n v="0.2"/>
    <n v="2.8835999999999995"/>
  </r>
  <r>
    <n v="1212"/>
    <x v="572"/>
    <x v="0"/>
    <x v="216"/>
    <d v="2013-07-19T00:00:00"/>
    <s v="Second Class"/>
    <s v="SW-20755"/>
    <s v="Steven Ward"/>
    <x v="1"/>
    <s v="United States"/>
    <s v="New York City"/>
    <x v="15"/>
    <n v="10009"/>
    <x v="3"/>
    <s v="FUR-BO-10004695"/>
    <x v="0"/>
    <x v="0"/>
    <s v="O'Sullivan 2-Door Barrister Bookcase in Odessa Pine"/>
    <x v="1087"/>
    <n v="4"/>
    <n v="0.2"/>
    <n v="21.717599999999948"/>
  </r>
  <r>
    <n v="1213"/>
    <x v="573"/>
    <x v="3"/>
    <x v="428"/>
    <d v="2014-09-14T00:00:00"/>
    <s v="Standard Class"/>
    <s v="SP-20620"/>
    <s v="Stefania Perrino"/>
    <x v="1"/>
    <s v="United States"/>
    <s v="Philadelphia"/>
    <x v="9"/>
    <n v="19134"/>
    <x v="3"/>
    <s v="FUR-CH-10004860"/>
    <x v="0"/>
    <x v="1"/>
    <s v="Global Low Back Tilter Chair"/>
    <x v="1088"/>
    <n v="2"/>
    <n v="0.3"/>
    <n v="-48.470400000000019"/>
  </r>
  <r>
    <n v="1214"/>
    <x v="573"/>
    <x v="3"/>
    <x v="428"/>
    <d v="2014-09-14T00:00:00"/>
    <s v="Standard Class"/>
    <s v="SP-20620"/>
    <s v="Stefania Perrino"/>
    <x v="1"/>
    <s v="United States"/>
    <s v="Philadelphia"/>
    <x v="9"/>
    <n v="19134"/>
    <x v="3"/>
    <s v="OFF-BI-10002432"/>
    <x v="1"/>
    <x v="8"/>
    <s v="Wilson Jones Standard D-Ring Binders"/>
    <x v="1089"/>
    <n v="2"/>
    <n v="0.7"/>
    <n v="-2.3275999999999994"/>
  </r>
  <r>
    <n v="1215"/>
    <x v="573"/>
    <x v="3"/>
    <x v="428"/>
    <d v="2014-09-14T00:00:00"/>
    <s v="Standard Class"/>
    <s v="SP-20620"/>
    <s v="Stefania Perrino"/>
    <x v="1"/>
    <s v="United States"/>
    <s v="Philadelphia"/>
    <x v="9"/>
    <n v="19134"/>
    <x v="3"/>
    <s v="OFF-BI-10000069"/>
    <x v="1"/>
    <x v="8"/>
    <s v="GBC Prepunched Paper, 19-Hole, for Binding Systems, 24-lb"/>
    <x v="1090"/>
    <n v="1"/>
    <n v="0.7"/>
    <n v="-3.6024000000000012"/>
  </r>
  <r>
    <n v="1216"/>
    <x v="573"/>
    <x v="3"/>
    <x v="428"/>
    <d v="2014-09-14T00:00:00"/>
    <s v="Standard Class"/>
    <s v="SP-20620"/>
    <s v="Stefania Perrino"/>
    <x v="1"/>
    <s v="United States"/>
    <s v="Philadelphia"/>
    <x v="9"/>
    <n v="19134"/>
    <x v="3"/>
    <s v="OFF-AR-10003602"/>
    <x v="1"/>
    <x v="6"/>
    <s v="Quartet Omega Colored Chalk, 12/Pack"/>
    <x v="1091"/>
    <n v="1"/>
    <n v="0.2"/>
    <n v="1.5767999999999998"/>
  </r>
  <r>
    <n v="1217"/>
    <x v="573"/>
    <x v="3"/>
    <x v="428"/>
    <d v="2014-09-14T00:00:00"/>
    <s v="Standard Class"/>
    <s v="SP-20620"/>
    <s v="Stefania Perrino"/>
    <x v="1"/>
    <s v="United States"/>
    <s v="Philadelphia"/>
    <x v="9"/>
    <n v="19134"/>
    <x v="3"/>
    <s v="TEC-AC-10004469"/>
    <x v="2"/>
    <x v="11"/>
    <s v="Microsoft Sculpt Comfort Mouse"/>
    <x v="1092"/>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x v="573"/>
    <x v="3"/>
    <x v="428"/>
    <d v="2014-09-14T00:00:00"/>
    <s v="Standard Class"/>
    <s v="SP-20620"/>
    <s v="Stefania Perrino"/>
    <x v="1"/>
    <s v="United States"/>
    <s v="Philadelphia"/>
    <x v="9"/>
    <n v="19134"/>
    <x v="3"/>
    <s v="TEC-AC-10003174"/>
    <x v="2"/>
    <x v="11"/>
    <s v="Plantronics S12 Corded Telephone Headset System"/>
    <x v="1059"/>
    <n v="3"/>
    <n v="0.2"/>
    <n v="64.674000000000007"/>
  </r>
  <r>
    <n v="1220"/>
    <x v="573"/>
    <x v="3"/>
    <x v="428"/>
    <d v="2014-09-14T00:00:00"/>
    <s v="Standard Class"/>
    <s v="SP-20620"/>
    <s v="Stefania Perrino"/>
    <x v="1"/>
    <s v="United States"/>
    <s v="Philadelphia"/>
    <x v="9"/>
    <n v="19134"/>
    <x v="3"/>
    <s v="TEC-PH-10002200"/>
    <x v="2"/>
    <x v="7"/>
    <s v="Samsung Galaxy Note 2"/>
    <x v="1094"/>
    <n v="7"/>
    <n v="0.4"/>
    <n v="-386.3915999999997"/>
  </r>
  <r>
    <n v="1221"/>
    <x v="574"/>
    <x v="2"/>
    <x v="136"/>
    <d v="2011-07-16T00:00:00"/>
    <s v="Standard Class"/>
    <s v="BF-11170"/>
    <s v="Ben Ferrer"/>
    <x v="2"/>
    <s v="United States"/>
    <s v="Los Angeles"/>
    <x v="1"/>
    <n v="90036"/>
    <x v="1"/>
    <s v="OFF-ST-10000107"/>
    <x v="1"/>
    <x v="4"/>
    <s v="Fellowes Super Stor/Drawer"/>
    <x v="1095"/>
    <n v="9"/>
    <n v="0"/>
    <n v="44.954999999999977"/>
  </r>
  <r>
    <n v="1222"/>
    <x v="574"/>
    <x v="2"/>
    <x v="136"/>
    <d v="2011-07-16T00:00:00"/>
    <s v="Standard Class"/>
    <s v="BF-11170"/>
    <s v="Ben Ferrer"/>
    <x v="2"/>
    <s v="United States"/>
    <s v="Los Angeles"/>
    <x v="1"/>
    <n v="90036"/>
    <x v="1"/>
    <s v="TEC-PH-10000439"/>
    <x v="2"/>
    <x v="7"/>
    <s v="GE DSL Phone Line Filter"/>
    <x v="1096"/>
    <n v="8"/>
    <n v="0.2"/>
    <n v="28.792799999999971"/>
  </r>
  <r>
    <n v="1223"/>
    <x v="575"/>
    <x v="0"/>
    <x v="429"/>
    <d v="2013-12-06T00:00:00"/>
    <s v="First Class"/>
    <s v="BM-11140"/>
    <s v="Becky Martin"/>
    <x v="0"/>
    <s v="United States"/>
    <s v="New York City"/>
    <x v="15"/>
    <n v="10024"/>
    <x v="3"/>
    <s v="FUR-FU-10001602"/>
    <x v="0"/>
    <x v="5"/>
    <s v="Eldon Delta Triangular Chair Mat, 52&quot; x 58&quot;, Clear"/>
    <x v="1097"/>
    <n v="3"/>
    <n v="0"/>
    <n v="20.482199999999992"/>
  </r>
  <r>
    <n v="1224"/>
    <x v="575"/>
    <x v="0"/>
    <x v="429"/>
    <d v="2013-12-06T00:00:00"/>
    <s v="First Class"/>
    <s v="BM-11140"/>
    <s v="Becky Martin"/>
    <x v="0"/>
    <s v="United States"/>
    <s v="New York City"/>
    <x v="15"/>
    <n v="10024"/>
    <x v="3"/>
    <s v="TEC-AC-10001432"/>
    <x v="2"/>
    <x v="11"/>
    <s v="Enermax Aurora Lite Keyboard"/>
    <x v="1098"/>
    <n v="1"/>
    <n v="0"/>
    <n v="34.38600000000001"/>
  </r>
  <r>
    <n v="1225"/>
    <x v="575"/>
    <x v="0"/>
    <x v="429"/>
    <d v="2013-12-06T00:00:00"/>
    <s v="First Class"/>
    <s v="BM-11140"/>
    <s v="Becky Martin"/>
    <x v="0"/>
    <s v="United States"/>
    <s v="New York City"/>
    <x v="15"/>
    <n v="10024"/>
    <x v="3"/>
    <s v="OFF-BI-10004656"/>
    <x v="1"/>
    <x v="8"/>
    <s v="Peel &amp; Stick Add-On Corner Pockets"/>
    <x v="1099"/>
    <n v="1"/>
    <n v="0.2"/>
    <n v="0.60479999999999989"/>
  </r>
  <r>
    <n v="1226"/>
    <x v="575"/>
    <x v="0"/>
    <x v="429"/>
    <d v="2013-12-06T00:00:00"/>
    <s v="First Class"/>
    <s v="BM-11140"/>
    <s v="Becky Martin"/>
    <x v="0"/>
    <s v="United States"/>
    <s v="New York City"/>
    <x v="15"/>
    <n v="10024"/>
    <x v="3"/>
    <s v="OFF-PA-10001685"/>
    <x v="1"/>
    <x v="10"/>
    <s v="Staples"/>
    <x v="1100"/>
    <n v="4"/>
    <n v="0"/>
    <n v="19.874400000000001"/>
  </r>
  <r>
    <n v="1227"/>
    <x v="575"/>
    <x v="0"/>
    <x v="429"/>
    <d v="2013-12-06T00:00:00"/>
    <s v="First Class"/>
    <s v="BM-11140"/>
    <s v="Becky Martin"/>
    <x v="0"/>
    <s v="United States"/>
    <s v="New York City"/>
    <x v="15"/>
    <n v="10024"/>
    <x v="3"/>
    <s v="OFF-ST-10001418"/>
    <x v="1"/>
    <x v="4"/>
    <s v="Carina Media Storage Towers in Natural &amp; Black"/>
    <x v="1101"/>
    <n v="3"/>
    <n v="0"/>
    <n v="3.6587999999999994"/>
  </r>
  <r>
    <n v="1228"/>
    <x v="575"/>
    <x v="0"/>
    <x v="429"/>
    <d v="2013-12-06T00:00:00"/>
    <s v="First Class"/>
    <s v="BM-11140"/>
    <s v="Becky Martin"/>
    <x v="0"/>
    <s v="United States"/>
    <s v="New York City"/>
    <x v="15"/>
    <n v="10024"/>
    <x v="3"/>
    <s v="OFF-ST-10000676"/>
    <x v="1"/>
    <x v="4"/>
    <s v="Fellowes Econo/Stor Drawers"/>
    <x v="1102"/>
    <n v="2"/>
    <n v="0"/>
    <n v="11.631599999999992"/>
  </r>
  <r>
    <n v="1229"/>
    <x v="576"/>
    <x v="3"/>
    <x v="44"/>
    <d v="2014-11-12T00:00:00"/>
    <s v="Standard Class"/>
    <s v="ZC-21910"/>
    <s v="Zuschuss Carroll"/>
    <x v="0"/>
    <s v="United States"/>
    <s v="Los Angeles"/>
    <x v="1"/>
    <n v="90045"/>
    <x v="1"/>
    <s v="OFF-EN-10001219"/>
    <x v="1"/>
    <x v="12"/>
    <s v="#10- 4 1/8&quot; x 9 1/2&quot; Security-Tint Envelopes"/>
    <x v="770"/>
    <n v="2"/>
    <n v="0"/>
    <n v="7.4871999999999996"/>
  </r>
  <r>
    <n v="1230"/>
    <x v="576"/>
    <x v="3"/>
    <x v="44"/>
    <d v="2014-11-12T00:00:00"/>
    <s v="Standard Class"/>
    <s v="ZC-21910"/>
    <s v="Zuschuss Carroll"/>
    <x v="0"/>
    <s v="United States"/>
    <s v="Los Angeles"/>
    <x v="1"/>
    <n v="90045"/>
    <x v="1"/>
    <s v="FUR-FU-10001424"/>
    <x v="0"/>
    <x v="5"/>
    <s v="Dax Clear Box Frame"/>
    <x v="992"/>
    <n v="1"/>
    <n v="0"/>
    <n v="2.9681999999999995"/>
  </r>
  <r>
    <n v="1231"/>
    <x v="576"/>
    <x v="3"/>
    <x v="44"/>
    <d v="2014-11-12T00:00:00"/>
    <s v="Standard Class"/>
    <s v="ZC-21910"/>
    <s v="Zuschuss Carroll"/>
    <x v="0"/>
    <s v="United States"/>
    <s v="Los Angeles"/>
    <x v="1"/>
    <n v="90045"/>
    <x v="1"/>
    <s v="OFF-AR-10001022"/>
    <x v="1"/>
    <x v="6"/>
    <s v="SANFORD Liquid Accent Tank-Style Highlighters"/>
    <x v="1103"/>
    <n v="2"/>
    <n v="0"/>
    <n v="1.7607999999999997"/>
  </r>
  <r>
    <n v="1232"/>
    <x v="577"/>
    <x v="1"/>
    <x v="89"/>
    <d v="2012-11-02T00:00:00"/>
    <s v="Second Class"/>
    <s v="KT-16480"/>
    <s v="Kean Thornton"/>
    <x v="0"/>
    <s v="United States"/>
    <s v="Buffalo"/>
    <x v="15"/>
    <n v="14215"/>
    <x v="3"/>
    <s v="OFF-AR-10000369"/>
    <x v="1"/>
    <x v="6"/>
    <s v="Design Ebony Sketching Pencil"/>
    <x v="1104"/>
    <n v="2"/>
    <n v="0"/>
    <n v="0.72279999999999989"/>
  </r>
  <r>
    <n v="1233"/>
    <x v="577"/>
    <x v="1"/>
    <x v="89"/>
    <d v="2012-11-02T00:00:00"/>
    <s v="Second Class"/>
    <s v="KT-16480"/>
    <s v="Kean Thornton"/>
    <x v="0"/>
    <s v="United States"/>
    <s v="Buffalo"/>
    <x v="15"/>
    <n v="14215"/>
    <x v="3"/>
    <s v="OFF-EN-10003055"/>
    <x v="1"/>
    <x v="12"/>
    <s v="Blue String-Tie &amp; Button Interoffice Envelopes, 10 x 13"/>
    <x v="1105"/>
    <n v="2"/>
    <n v="0"/>
    <n v="35.981999999999992"/>
  </r>
  <r>
    <n v="1234"/>
    <x v="578"/>
    <x v="0"/>
    <x v="198"/>
    <d v="2013-06-02T00:00:00"/>
    <s v="First Class"/>
    <s v="BG-11695"/>
    <s v="Brooke Gillingham"/>
    <x v="1"/>
    <s v="United States"/>
    <s v="Cincinnati"/>
    <x v="24"/>
    <n v="45231"/>
    <x v="3"/>
    <s v="TEC-CO-10001046"/>
    <x v="2"/>
    <x v="16"/>
    <s v="Canon Imageclass D680 Copier / Fax"/>
    <x v="1106"/>
    <n v="2"/>
    <n v="0.4"/>
    <n v="69.99899999999991"/>
  </r>
  <r>
    <n v="1235"/>
    <x v="579"/>
    <x v="0"/>
    <x v="99"/>
    <d v="2013-10-29T00:00:00"/>
    <s v="Same Day"/>
    <s v="PG-18820"/>
    <s v="Patrick Gardner"/>
    <x v="0"/>
    <s v="United States"/>
    <s v="Boynton Beach"/>
    <x v="2"/>
    <n v="33437"/>
    <x v="0"/>
    <s v="FUR-FU-10000076"/>
    <x v="0"/>
    <x v="5"/>
    <s v="24-Hour Round Wall Clock"/>
    <x v="1107"/>
    <n v="3"/>
    <n v="0.2"/>
    <n v="13.786200000000006"/>
  </r>
  <r>
    <n v="1236"/>
    <x v="579"/>
    <x v="0"/>
    <x v="99"/>
    <d v="2013-10-29T00:00:00"/>
    <s v="Same Day"/>
    <s v="PG-18820"/>
    <s v="Patrick Gardner"/>
    <x v="0"/>
    <s v="United States"/>
    <s v="Boynton Beach"/>
    <x v="2"/>
    <n v="33437"/>
    <x v="0"/>
    <s v="OFF-BI-10003719"/>
    <x v="1"/>
    <x v="8"/>
    <s v="Large Capacity Hanging Post Binders"/>
    <x v="1108"/>
    <n v="5"/>
    <n v="0.7"/>
    <n v="-29.940000000000012"/>
  </r>
  <r>
    <n v="1237"/>
    <x v="579"/>
    <x v="0"/>
    <x v="99"/>
    <d v="2013-10-29T00:00:00"/>
    <s v="Same Day"/>
    <s v="PG-18820"/>
    <s v="Patrick Gardner"/>
    <x v="0"/>
    <s v="United States"/>
    <s v="Boynton Beach"/>
    <x v="2"/>
    <n v="33437"/>
    <x v="0"/>
    <s v="FUR-FU-10003268"/>
    <x v="0"/>
    <x v="5"/>
    <s v="Eldon Radial Chair Mat for Low to Medium Pile Carpets"/>
    <x v="1109"/>
    <n v="2"/>
    <n v="0.2"/>
    <n v="0"/>
  </r>
  <r>
    <n v="1238"/>
    <x v="579"/>
    <x v="0"/>
    <x v="99"/>
    <d v="2013-10-29T00:00:00"/>
    <s v="Same Day"/>
    <s v="PG-18820"/>
    <s v="Patrick Gardner"/>
    <x v="0"/>
    <s v="United States"/>
    <s v="Boynton Beach"/>
    <x v="2"/>
    <n v="33437"/>
    <x v="0"/>
    <s v="FUR-FU-10003553"/>
    <x v="0"/>
    <x v="5"/>
    <s v="Howard Miller 13-1/2&quot; Diameter Rosebrook Wall Clock"/>
    <x v="1110"/>
    <n v="3"/>
    <n v="0.2"/>
    <n v="41.262"/>
  </r>
  <r>
    <n v="1239"/>
    <x v="580"/>
    <x v="2"/>
    <x v="430"/>
    <d v="2011-08-15T00:00:00"/>
    <s v="Standard Class"/>
    <s v="GM-14680"/>
    <s v="Greg Matthias"/>
    <x v="0"/>
    <s v="United States"/>
    <s v="Seattle"/>
    <x v="4"/>
    <n v="98105"/>
    <x v="1"/>
    <s v="FUR-FU-10003691"/>
    <x v="0"/>
    <x v="5"/>
    <s v="Eldon Image Series Desk Accessories, Ebony"/>
    <x v="1111"/>
    <n v="1"/>
    <n v="0"/>
    <n v="5.4340000000000002"/>
  </r>
  <r>
    <n v="1240"/>
    <x v="580"/>
    <x v="2"/>
    <x v="430"/>
    <d v="2011-08-15T00:00:00"/>
    <s v="Standard Class"/>
    <s v="GM-14680"/>
    <s v="Greg Matthias"/>
    <x v="0"/>
    <s v="United States"/>
    <s v="Seattle"/>
    <x v="4"/>
    <n v="98105"/>
    <x v="1"/>
    <s v="OFF-AR-10003903"/>
    <x v="1"/>
    <x v="6"/>
    <s v="Sanford 52201 APSCO Electric Pencil Sharpener"/>
    <x v="1112"/>
    <n v="1"/>
    <n v="0"/>
    <n v="10.652200000000001"/>
  </r>
  <r>
    <n v="1241"/>
    <x v="580"/>
    <x v="2"/>
    <x v="430"/>
    <d v="2011-08-15T00:00:00"/>
    <s v="Standard Class"/>
    <s v="GM-14680"/>
    <s v="Greg Matthias"/>
    <x v="0"/>
    <s v="United States"/>
    <s v="Seattle"/>
    <x v="4"/>
    <n v="98105"/>
    <x v="1"/>
    <s v="OFF-FA-10004854"/>
    <x v="1"/>
    <x v="13"/>
    <s v="Vinyl Coated Wire Paper Clips in Organizer Box, 800/Box"/>
    <x v="1113"/>
    <n v="2"/>
    <n v="0"/>
    <n v="10.7912"/>
  </r>
  <r>
    <n v="1242"/>
    <x v="581"/>
    <x v="0"/>
    <x v="48"/>
    <d v="2013-09-05T00:00:00"/>
    <s v="Standard Class"/>
    <s v="MO-17800"/>
    <s v="Meg O'Connel"/>
    <x v="2"/>
    <s v="United States"/>
    <s v="New York City"/>
    <x v="15"/>
    <n v="10024"/>
    <x v="3"/>
    <s v="TEC-PH-10003442"/>
    <x v="2"/>
    <x v="7"/>
    <s v="Samsung Replacement EH64AVFWE Premium Headset"/>
    <x v="1114"/>
    <n v="4"/>
    <n v="0"/>
    <n v="5.5"/>
  </r>
  <r>
    <n v="1243"/>
    <x v="582"/>
    <x v="0"/>
    <x v="431"/>
    <d v="2013-02-22T00:00:00"/>
    <s v="Standard Class"/>
    <s v="PG-18820"/>
    <s v="Patrick Gardner"/>
    <x v="0"/>
    <s v="United States"/>
    <s v="New York City"/>
    <x v="15"/>
    <n v="10009"/>
    <x v="3"/>
    <s v="OFF-BI-10004519"/>
    <x v="1"/>
    <x v="8"/>
    <s v="GBC DocuBind P100 Manual Binding Machine"/>
    <x v="1115"/>
    <n v="3"/>
    <n v="0.2"/>
    <n v="124.48499999999999"/>
  </r>
  <r>
    <n v="1244"/>
    <x v="582"/>
    <x v="0"/>
    <x v="431"/>
    <d v="2013-02-22T00:00:00"/>
    <s v="Standard Class"/>
    <s v="PG-18820"/>
    <s v="Patrick Gardner"/>
    <x v="0"/>
    <s v="United States"/>
    <s v="New York City"/>
    <x v="15"/>
    <n v="10009"/>
    <x v="3"/>
    <s v="OFF-FA-10000304"/>
    <x v="1"/>
    <x v="13"/>
    <s v="Advantus Push Pins"/>
    <x v="525"/>
    <n v="4"/>
    <n v="0"/>
    <n v="3.5752000000000006"/>
  </r>
  <r>
    <n v="1245"/>
    <x v="583"/>
    <x v="3"/>
    <x v="304"/>
    <d v="2014-05-22T00:00:00"/>
    <s v="Standard Class"/>
    <s v="EJ-14155"/>
    <s v="Eva Jacobs"/>
    <x v="0"/>
    <s v="United States"/>
    <s v="Gulfport"/>
    <x v="35"/>
    <n v="39503"/>
    <x v="0"/>
    <s v="OFF-EN-10004955"/>
    <x v="1"/>
    <x v="12"/>
    <s v="Fashion Color Clasp Envelopes"/>
    <x v="1116"/>
    <n v="9"/>
    <n v="0"/>
    <n v="23.8581"/>
  </r>
  <r>
    <n v="1246"/>
    <x v="584"/>
    <x v="2"/>
    <x v="432"/>
    <d v="2011-12-14T00:00:00"/>
    <s v="Second Class"/>
    <s v="NP-18700"/>
    <s v="Nora Preis"/>
    <x v="0"/>
    <s v="United States"/>
    <s v="Fresno"/>
    <x v="1"/>
    <n v="93727"/>
    <x v="1"/>
    <s v="FUR-TA-10004619"/>
    <x v="0"/>
    <x v="3"/>
    <s v="Hon Non-Folding Utility Tables"/>
    <x v="1117"/>
    <n v="6"/>
    <n v="0.2"/>
    <n v="95.585999999999899"/>
  </r>
  <r>
    <n v="1247"/>
    <x v="584"/>
    <x v="2"/>
    <x v="432"/>
    <d v="2011-12-14T00:00:00"/>
    <s v="Second Class"/>
    <s v="NP-18700"/>
    <s v="Nora Preis"/>
    <x v="0"/>
    <s v="United States"/>
    <s v="Fresno"/>
    <x v="1"/>
    <n v="93727"/>
    <x v="1"/>
    <s v="FUR-TA-10003473"/>
    <x v="0"/>
    <x v="3"/>
    <s v="Bretford Rectangular Conference Table Tops"/>
    <x v="1118"/>
    <n v="12"/>
    <n v="0.2"/>
    <n v="135.4068000000002"/>
  </r>
  <r>
    <n v="1248"/>
    <x v="584"/>
    <x v="2"/>
    <x v="432"/>
    <d v="2011-12-14T00:00:00"/>
    <s v="Second Class"/>
    <s v="NP-18700"/>
    <s v="Nora Preis"/>
    <x v="0"/>
    <s v="United States"/>
    <s v="Fresno"/>
    <x v="1"/>
    <n v="93727"/>
    <x v="1"/>
    <s v="FUR-BO-10004467"/>
    <x v="0"/>
    <x v="0"/>
    <s v="Bestar Classic Bookcase"/>
    <x v="1119"/>
    <n v="3"/>
    <n v="0.15"/>
    <n v="11.998799999999989"/>
  </r>
  <r>
    <n v="1249"/>
    <x v="585"/>
    <x v="3"/>
    <x v="404"/>
    <d v="2014-12-25T00:00:00"/>
    <s v="Standard Class"/>
    <s v="DJ-13630"/>
    <s v="Doug Jacobs"/>
    <x v="0"/>
    <s v="United States"/>
    <s v="New York City"/>
    <x v="15"/>
    <n v="10009"/>
    <x v="3"/>
    <s v="OFF-AR-10002280"/>
    <x v="1"/>
    <x v="6"/>
    <s v="Staples"/>
    <x v="1120"/>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x v="585"/>
    <x v="3"/>
    <x v="404"/>
    <d v="2014-12-25T00:00:00"/>
    <s v="Standard Class"/>
    <s v="DJ-13630"/>
    <s v="Doug Jacobs"/>
    <x v="0"/>
    <s v="United States"/>
    <s v="New York City"/>
    <x v="15"/>
    <n v="10009"/>
    <x v="3"/>
    <s v="OFF-AR-10000462"/>
    <x v="1"/>
    <x v="6"/>
    <s v="Sanford Pocket Accent Highlighters"/>
    <x v="1123"/>
    <n v="2"/>
    <n v="0"/>
    <n v="1.3760000000000003"/>
  </r>
  <r>
    <n v="1253"/>
    <x v="586"/>
    <x v="1"/>
    <x v="433"/>
    <d v="2012-07-09T00:00:00"/>
    <s v="Standard Class"/>
    <s v="IM-15070"/>
    <s v="Irene Maddox"/>
    <x v="0"/>
    <s v="United States"/>
    <s v="Milwaukee"/>
    <x v="6"/>
    <n v="53209"/>
    <x v="2"/>
    <s v="TEC-PH-10004165"/>
    <x v="2"/>
    <x v="7"/>
    <s v="Mitel MiVoice 5330e IP Phone"/>
    <x v="1124"/>
    <n v="4"/>
    <n v="0"/>
    <n v="285.9896"/>
  </r>
  <r>
    <n v="1254"/>
    <x v="587"/>
    <x v="3"/>
    <x v="434"/>
    <d v="2014-03-15T00:00:00"/>
    <s v="Standard Class"/>
    <s v="MH-18115"/>
    <s v="Mick Hernandez"/>
    <x v="2"/>
    <s v="United States"/>
    <s v="Chester"/>
    <x v="9"/>
    <n v="19013"/>
    <x v="3"/>
    <s v="OFF-AR-10003958"/>
    <x v="1"/>
    <x v="6"/>
    <s v="Newell 337"/>
    <x v="797"/>
    <n v="2"/>
    <n v="0.2"/>
    <n v="0.59039999999999915"/>
  </r>
  <r>
    <n v="1255"/>
    <x v="587"/>
    <x v="3"/>
    <x v="434"/>
    <d v="2014-03-15T00:00:00"/>
    <s v="Standard Class"/>
    <s v="MH-18115"/>
    <s v="Mick Hernandez"/>
    <x v="2"/>
    <s v="United States"/>
    <s v="Chester"/>
    <x v="9"/>
    <n v="19013"/>
    <x v="3"/>
    <s v="TEC-PH-10000149"/>
    <x v="2"/>
    <x v="7"/>
    <s v="Cisco SPA525G2 IP Phone - Wireless"/>
    <x v="1125"/>
    <n v="3"/>
    <n v="0.4"/>
    <n v="-8.3790000000000031"/>
  </r>
  <r>
    <n v="1256"/>
    <x v="587"/>
    <x v="3"/>
    <x v="434"/>
    <d v="2014-03-15T00:00:00"/>
    <s v="Standard Class"/>
    <s v="MH-18115"/>
    <s v="Mick Hernandez"/>
    <x v="2"/>
    <s v="United States"/>
    <s v="Chester"/>
    <x v="9"/>
    <n v="19013"/>
    <x v="3"/>
    <s v="FUR-FU-10003724"/>
    <x v="0"/>
    <x v="5"/>
    <s v="Westinghouse Clip-On Gooseneck Lamps"/>
    <x v="1126"/>
    <n v="1"/>
    <n v="0.2"/>
    <n v="0.50219999999999976"/>
  </r>
  <r>
    <n v="1257"/>
    <x v="587"/>
    <x v="3"/>
    <x v="434"/>
    <d v="2014-03-15T00:00:00"/>
    <s v="Standard Class"/>
    <s v="MH-18115"/>
    <s v="Mick Hernandez"/>
    <x v="2"/>
    <s v="United States"/>
    <s v="Chester"/>
    <x v="9"/>
    <n v="19013"/>
    <x v="3"/>
    <s v="FUR-FU-10003535"/>
    <x v="0"/>
    <x v="5"/>
    <s v="Howard Miller Distant Time Traveler Alarm Clock"/>
    <x v="1127"/>
    <n v="2"/>
    <n v="0.2"/>
    <n v="11.516399999999999"/>
  </r>
  <r>
    <n v="1258"/>
    <x v="588"/>
    <x v="0"/>
    <x v="435"/>
    <d v="2013-12-29T00:00:00"/>
    <s v="Second Class"/>
    <s v="RB-19795"/>
    <s v="Ross Baird"/>
    <x v="2"/>
    <s v="United States"/>
    <s v="Charlotte"/>
    <x v="3"/>
    <n v="28205"/>
    <x v="0"/>
    <s v="OFF-BI-10001575"/>
    <x v="1"/>
    <x v="8"/>
    <s v="GBC Linen Binding Covers"/>
    <x v="1128"/>
    <n v="3"/>
    <n v="0.7"/>
    <n v="-20.446799999999996"/>
  </r>
  <r>
    <n v="1259"/>
    <x v="588"/>
    <x v="0"/>
    <x v="435"/>
    <d v="2013-12-29T00:00:00"/>
    <s v="Second Class"/>
    <s v="RB-19795"/>
    <s v="Ross Baird"/>
    <x v="2"/>
    <s v="United States"/>
    <s v="Charlotte"/>
    <x v="3"/>
    <n v="28205"/>
    <x v="0"/>
    <s v="OFF-ST-10003716"/>
    <x v="1"/>
    <x v="4"/>
    <s v="Tennsco Double-Tier Lockers"/>
    <x v="1129"/>
    <n v="3"/>
    <n v="0.2"/>
    <n v="-47.254199999999997"/>
  </r>
  <r>
    <n v="1260"/>
    <x v="588"/>
    <x v="0"/>
    <x v="435"/>
    <d v="2013-12-29T00:00:00"/>
    <s v="Second Class"/>
    <s v="RB-19795"/>
    <s v="Ross Baird"/>
    <x v="2"/>
    <s v="United States"/>
    <s v="Charlotte"/>
    <x v="3"/>
    <n v="28205"/>
    <x v="0"/>
    <s v="TEC-AC-10004469"/>
    <x v="2"/>
    <x v="11"/>
    <s v="Microsoft Sculpt Comfort Mouse"/>
    <x v="1130"/>
    <n v="8"/>
    <n v="0.2"/>
    <n v="76.704000000000008"/>
  </r>
  <r>
    <n v="1261"/>
    <x v="589"/>
    <x v="3"/>
    <x v="436"/>
    <d v="2014-10-28T00:00:00"/>
    <s v="Standard Class"/>
    <s v="JR-15700"/>
    <s v="Jocasta Rupert"/>
    <x v="0"/>
    <s v="United States"/>
    <s v="Jacksonville"/>
    <x v="2"/>
    <n v="32216"/>
    <x v="0"/>
    <s v="TEC-PH-10004586"/>
    <x v="2"/>
    <x v="7"/>
    <s v="Wilson SignalBoost 841262 DB PRO Amplifier Kit"/>
    <x v="1131"/>
    <n v="3"/>
    <n v="0.2"/>
    <n v="107.98499999999996"/>
  </r>
  <r>
    <n v="1262"/>
    <x v="590"/>
    <x v="0"/>
    <x v="99"/>
    <d v="2013-11-05T00:00:00"/>
    <s v="Standard Class"/>
    <s v="SM-20950"/>
    <s v="Suzanne McNair"/>
    <x v="1"/>
    <s v="United States"/>
    <s v="Greenville"/>
    <x v="3"/>
    <n v="27834"/>
    <x v="0"/>
    <s v="OFF-BI-10004236"/>
    <x v="1"/>
    <x v="8"/>
    <s v="XtraLife ClearVue Slant-D Ring Binder, White, 3&quot;"/>
    <x v="1132"/>
    <n v="4"/>
    <n v="0.7"/>
    <n v="-14.0928"/>
  </r>
  <r>
    <n v="1263"/>
    <x v="591"/>
    <x v="3"/>
    <x v="437"/>
    <d v="2014-07-10T00:00:00"/>
    <s v="Second Class"/>
    <s v="CS-12355"/>
    <s v="Christine Sundaresam"/>
    <x v="0"/>
    <s v="United States"/>
    <s v="Long Beach"/>
    <x v="15"/>
    <n v="11561"/>
    <x v="3"/>
    <s v="OFF-BI-10001634"/>
    <x v="1"/>
    <x v="8"/>
    <s v="Wilson Jones Active Use Binders"/>
    <x v="1133"/>
    <n v="3"/>
    <n v="0.2"/>
    <n v="6.3336000000000006"/>
  </r>
  <r>
    <n v="1264"/>
    <x v="592"/>
    <x v="0"/>
    <x v="393"/>
    <d v="2013-10-03T00:00:00"/>
    <s v="First Class"/>
    <s v="CC-12220"/>
    <s v="Chris Cortes"/>
    <x v="0"/>
    <s v="United States"/>
    <s v="La Porte"/>
    <x v="14"/>
    <n v="46350"/>
    <x v="2"/>
    <s v="TEC-PH-10000215"/>
    <x v="2"/>
    <x v="7"/>
    <s v="Plantronics Cordless Phone Headset with In-line Volume - M214C"/>
    <x v="1134"/>
    <n v="2"/>
    <n v="0"/>
    <n v="18.873000000000005"/>
  </r>
  <r>
    <n v="1265"/>
    <x v="592"/>
    <x v="0"/>
    <x v="393"/>
    <d v="2013-10-03T00:00:00"/>
    <s v="First Class"/>
    <s v="CC-12220"/>
    <s v="Chris Cortes"/>
    <x v="0"/>
    <s v="United States"/>
    <s v="La Porte"/>
    <x v="14"/>
    <n v="46350"/>
    <x v="2"/>
    <s v="FUR-FU-10003724"/>
    <x v="0"/>
    <x v="5"/>
    <s v="Westinghouse Clip-On Gooseneck Lamps"/>
    <x v="1135"/>
    <n v="5"/>
    <n v="0"/>
    <n v="10.880999999999998"/>
  </r>
  <r>
    <n v="1266"/>
    <x v="593"/>
    <x v="3"/>
    <x v="264"/>
    <d v="2014-09-08T00:00:00"/>
    <s v="Standard Class"/>
    <s v="PF-19225"/>
    <s v="Phillip Flathmann"/>
    <x v="0"/>
    <s v="United States"/>
    <s v="San Francisco"/>
    <x v="1"/>
    <n v="94122"/>
    <x v="1"/>
    <s v="OFF-AR-10000422"/>
    <x v="1"/>
    <x v="6"/>
    <s v="Pencil and Crayon Sharpener"/>
    <x v="1136"/>
    <n v="3"/>
    <n v="0"/>
    <n v="1.7738999999999998"/>
  </r>
  <r>
    <n v="1267"/>
    <x v="594"/>
    <x v="2"/>
    <x v="163"/>
    <d v="2011-12-29T00:00:00"/>
    <s v="Standard Class"/>
    <s v="JC-16105"/>
    <s v="Julie Creighton"/>
    <x v="1"/>
    <s v="United States"/>
    <s v="Los Angeles"/>
    <x v="1"/>
    <n v="90045"/>
    <x v="1"/>
    <s v="OFF-ST-10003306"/>
    <x v="1"/>
    <x v="4"/>
    <s v="Letter Size Cart"/>
    <x v="1137"/>
    <n v="1"/>
    <n v="0"/>
    <n v="41.429399999999987"/>
  </r>
  <r>
    <n v="1268"/>
    <x v="594"/>
    <x v="2"/>
    <x v="163"/>
    <d v="2011-12-29T00:00:00"/>
    <s v="Standard Class"/>
    <s v="JC-16105"/>
    <s v="Julie Creighton"/>
    <x v="1"/>
    <s v="United States"/>
    <s v="Los Angeles"/>
    <x v="1"/>
    <n v="90045"/>
    <x v="1"/>
    <s v="FUR-CH-10001146"/>
    <x v="0"/>
    <x v="1"/>
    <s v="Global Value Mid-Back Manager's Chair, Gray"/>
    <x v="1138"/>
    <n v="6"/>
    <n v="0.2"/>
    <n v="18.266999999999967"/>
  </r>
  <r>
    <n v="1269"/>
    <x v="595"/>
    <x v="3"/>
    <x v="397"/>
    <d v="2014-09-28T00:00:00"/>
    <s v="Standard Class"/>
    <s v="BG-11695"/>
    <s v="Brooke Gillingham"/>
    <x v="1"/>
    <s v="United States"/>
    <s v="Louisville"/>
    <x v="22"/>
    <n v="80027"/>
    <x v="1"/>
    <s v="FUR-FU-10000246"/>
    <x v="0"/>
    <x v="5"/>
    <s v="Aluminum Document Frame"/>
    <x v="1139"/>
    <n v="3"/>
    <n v="0.2"/>
    <n v="3.665999999999995"/>
  </r>
  <r>
    <n v="1270"/>
    <x v="596"/>
    <x v="3"/>
    <x v="400"/>
    <d v="2014-06-09T00:00:00"/>
    <s v="Standard Class"/>
    <s v="DC-12850"/>
    <s v="Dan Campbell"/>
    <x v="0"/>
    <s v="United States"/>
    <s v="Florence"/>
    <x v="19"/>
    <n v="35630"/>
    <x v="0"/>
    <s v="OFF-PA-10002870"/>
    <x v="1"/>
    <x v="10"/>
    <s v="Ampad Phone Message Book, Recycled, 400 Message Capacity, 5 ¾” x 11”"/>
    <x v="1140"/>
    <n v="2"/>
    <n v="0"/>
    <n v="5.6159999999999997"/>
  </r>
  <r>
    <n v="1271"/>
    <x v="597"/>
    <x v="0"/>
    <x v="438"/>
    <d v="2013-04-27T00:00:00"/>
    <s v="Standard Class"/>
    <s v="SP-20545"/>
    <s v="Sibella Parks"/>
    <x v="1"/>
    <s v="United States"/>
    <s v="Chicago"/>
    <x v="10"/>
    <n v="60623"/>
    <x v="2"/>
    <s v="OFF-ST-10000563"/>
    <x v="1"/>
    <x v="4"/>
    <s v="Fellowes Bankers Box Stor/Drawer Steel Plus"/>
    <x v="1141"/>
    <n v="4"/>
    <n v="0.2"/>
    <n v="-12.792000000000002"/>
  </r>
  <r>
    <n v="1272"/>
    <x v="597"/>
    <x v="0"/>
    <x v="438"/>
    <d v="2013-04-27T00:00:00"/>
    <s v="Standard Class"/>
    <s v="SP-20545"/>
    <s v="Sibella Parks"/>
    <x v="1"/>
    <s v="United States"/>
    <s v="Chicago"/>
    <x v="10"/>
    <n v="60623"/>
    <x v="2"/>
    <s v="OFF-AP-10004487"/>
    <x v="1"/>
    <x v="9"/>
    <s v="Kensington 4 Outlet MasterPiece Compact Power Control Center"/>
    <x v="1142"/>
    <n v="3"/>
    <n v="0.8"/>
    <n v="-126.85920000000002"/>
  </r>
  <r>
    <n v="1273"/>
    <x v="597"/>
    <x v="0"/>
    <x v="438"/>
    <d v="2013-04-27T00:00:00"/>
    <s v="Standard Class"/>
    <s v="SP-20545"/>
    <s v="Sibella Parks"/>
    <x v="1"/>
    <s v="United States"/>
    <s v="Chicago"/>
    <x v="10"/>
    <n v="60623"/>
    <x v="2"/>
    <s v="OFF-BI-10002854"/>
    <x v="1"/>
    <x v="8"/>
    <s v="Performers Binder/Pad Holder, Black"/>
    <x v="1143"/>
    <n v="8"/>
    <n v="0.8"/>
    <n v="-67.27200000000002"/>
  </r>
  <r>
    <n v="1274"/>
    <x v="598"/>
    <x v="0"/>
    <x v="439"/>
    <d v="2013-05-27T00:00:00"/>
    <s v="Same Day"/>
    <s v="MS-17710"/>
    <s v="Maurice Satty"/>
    <x v="0"/>
    <s v="United States"/>
    <s v="Fort Worth"/>
    <x v="5"/>
    <n v="76106"/>
    <x v="2"/>
    <s v="OFF-PA-10004621"/>
    <x v="1"/>
    <x v="10"/>
    <s v="Xerox 212"/>
    <x v="563"/>
    <n v="2"/>
    <n v="0.2"/>
    <n v="3.6288"/>
  </r>
  <r>
    <n v="1275"/>
    <x v="598"/>
    <x v="0"/>
    <x v="439"/>
    <d v="2013-05-27T00:00:00"/>
    <s v="Same Day"/>
    <s v="MS-17710"/>
    <s v="Maurice Satty"/>
    <x v="0"/>
    <s v="United States"/>
    <s v="Fort Worth"/>
    <x v="5"/>
    <n v="76106"/>
    <x v="2"/>
    <s v="FUR-CH-10001973"/>
    <x v="0"/>
    <x v="1"/>
    <s v="Office Star Flex Back Scooter Chair with White Frame"/>
    <x v="1144"/>
    <n v="5"/>
    <n v="0.3"/>
    <n v="-88.783999999999978"/>
  </r>
  <r>
    <n v="1276"/>
    <x v="598"/>
    <x v="0"/>
    <x v="439"/>
    <d v="2013-05-27T00:00:00"/>
    <s v="Same Day"/>
    <s v="MS-17710"/>
    <s v="Maurice Satty"/>
    <x v="0"/>
    <s v="United States"/>
    <s v="Fort Worth"/>
    <x v="5"/>
    <n v="76106"/>
    <x v="2"/>
    <s v="OFF-PA-10004040"/>
    <x v="1"/>
    <x v="10"/>
    <s v="Universal Premium White Copier/Laser Paper (20Lb. and 87 Bright)"/>
    <x v="646"/>
    <n v="3"/>
    <n v="0.2"/>
    <n v="5.2026000000000003"/>
  </r>
  <r>
    <n v="1277"/>
    <x v="598"/>
    <x v="0"/>
    <x v="439"/>
    <d v="2013-05-27T00:00:00"/>
    <s v="Same Day"/>
    <s v="MS-17710"/>
    <s v="Maurice Satty"/>
    <x v="0"/>
    <s v="United States"/>
    <s v="Fort Worth"/>
    <x v="5"/>
    <n v="76106"/>
    <x v="2"/>
    <s v="TEC-AC-10000580"/>
    <x v="2"/>
    <x v="11"/>
    <s v="Logitech G13 Programmable Gameboard with LCD Display"/>
    <x v="1145"/>
    <n v="1"/>
    <n v="0.2"/>
    <n v="-7.1990999999999961"/>
  </r>
  <r>
    <n v="1278"/>
    <x v="599"/>
    <x v="0"/>
    <x v="440"/>
    <d v="2013-05-08T00:00:00"/>
    <s v="Standard Class"/>
    <s v="BD-11770"/>
    <s v="Bryan Davis"/>
    <x v="0"/>
    <s v="United States"/>
    <s v="Houston"/>
    <x v="5"/>
    <n v="77070"/>
    <x v="2"/>
    <s v="OFF-AR-10004022"/>
    <x v="1"/>
    <x v="6"/>
    <s v="Panasonic KP-380BK Classic Electric Pencil Sharpener"/>
    <x v="1146"/>
    <n v="3"/>
    <n v="0.2"/>
    <n v="5.3969999999999914"/>
  </r>
  <r>
    <n v="1279"/>
    <x v="600"/>
    <x v="2"/>
    <x v="78"/>
    <d v="2011-09-11T00:00:00"/>
    <s v="First Class"/>
    <s v="KC-16255"/>
    <s v="Karen Carlisle"/>
    <x v="1"/>
    <s v="United States"/>
    <s v="Macon"/>
    <x v="32"/>
    <n v="31204"/>
    <x v="0"/>
    <s v="TEC-AC-10004209"/>
    <x v="2"/>
    <x v="11"/>
    <s v="Memorex Froggy Flash Drive 4 GB"/>
    <x v="1147"/>
    <n v="3"/>
    <n v="0"/>
    <n v="12.8583"/>
  </r>
  <r>
    <n v="1280"/>
    <x v="600"/>
    <x v="2"/>
    <x v="78"/>
    <d v="2011-09-11T00:00:00"/>
    <s v="First Class"/>
    <s v="KC-16255"/>
    <s v="Karen Carlisle"/>
    <x v="1"/>
    <s v="United States"/>
    <s v="Macon"/>
    <x v="32"/>
    <n v="31204"/>
    <x v="0"/>
    <s v="TEC-AC-10000023"/>
    <x v="2"/>
    <x v="11"/>
    <s v="Maxell 74 Minute CD-R Spindle, 50/Pack"/>
    <x v="1148"/>
    <n v="4"/>
    <n v="0"/>
    <n v="30.196799999999996"/>
  </r>
  <r>
    <n v="1281"/>
    <x v="601"/>
    <x v="0"/>
    <x v="64"/>
    <d v="2013-09-07T00:00:00"/>
    <s v="First Class"/>
    <s v="TR-21325"/>
    <s v="Toby Ritter"/>
    <x v="0"/>
    <s v="United States"/>
    <s v="Cedar Rapids"/>
    <x v="23"/>
    <n v="52402"/>
    <x v="2"/>
    <s v="TEC-PH-10003505"/>
    <x v="2"/>
    <x v="7"/>
    <s v="Geemarc AmpliPOWER60"/>
    <x v="1149"/>
    <n v="3"/>
    <n v="0"/>
    <n v="80.735999999999976"/>
  </r>
  <r>
    <n v="1282"/>
    <x v="602"/>
    <x v="3"/>
    <x v="359"/>
    <d v="2014-04-12T00:00:00"/>
    <s v="First Class"/>
    <s v="SA-20830"/>
    <s v="Sue Ann Reed"/>
    <x v="0"/>
    <s v="United States"/>
    <s v="Jacksonville"/>
    <x v="2"/>
    <n v="32216"/>
    <x v="0"/>
    <s v="OFF-LA-10000121"/>
    <x v="1"/>
    <x v="2"/>
    <s v="Avery 48"/>
    <x v="1150"/>
    <n v="3"/>
    <n v="0.2"/>
    <n v="4.9139999999999988"/>
  </r>
  <r>
    <n v="1283"/>
    <x v="602"/>
    <x v="3"/>
    <x v="359"/>
    <d v="2014-04-12T00:00:00"/>
    <s v="First Class"/>
    <s v="SA-20830"/>
    <s v="Sue Ann Reed"/>
    <x v="0"/>
    <s v="United States"/>
    <s v="Jacksonville"/>
    <x v="2"/>
    <n v="32216"/>
    <x v="0"/>
    <s v="OFF-BI-10002026"/>
    <x v="1"/>
    <x v="8"/>
    <s v="Avery Arch Ring Binders"/>
    <x v="1151"/>
    <n v="1"/>
    <n v="0.7"/>
    <n v="-13.363000000000003"/>
  </r>
  <r>
    <n v="1284"/>
    <x v="602"/>
    <x v="3"/>
    <x v="359"/>
    <d v="2014-04-12T00:00:00"/>
    <s v="First Class"/>
    <s v="SA-20830"/>
    <s v="Sue Ann Reed"/>
    <x v="0"/>
    <s v="United States"/>
    <s v="Jacksonville"/>
    <x v="2"/>
    <n v="32216"/>
    <x v="0"/>
    <s v="OFF-PA-10000994"/>
    <x v="1"/>
    <x v="10"/>
    <s v="Xerox 1915"/>
    <x v="1152"/>
    <n v="3"/>
    <n v="0.2"/>
    <n v="88.073999999999984"/>
  </r>
  <r>
    <n v="1285"/>
    <x v="603"/>
    <x v="1"/>
    <x v="401"/>
    <d v="2012-12-12T00:00:00"/>
    <s v="Standard Class"/>
    <s v="KW-16435"/>
    <s v="Katrina Willman"/>
    <x v="0"/>
    <s v="United States"/>
    <s v="Austin"/>
    <x v="5"/>
    <n v="78745"/>
    <x v="2"/>
    <s v="OFF-BI-10002813"/>
    <x v="1"/>
    <x v="8"/>
    <s v="Avery Reinforcements for Hole-Punch Pages"/>
    <x v="1153"/>
    <n v="7"/>
    <n v="0.8"/>
    <n v="-4.8510000000000009"/>
  </r>
  <r>
    <n v="1286"/>
    <x v="604"/>
    <x v="0"/>
    <x v="190"/>
    <d v="2013-07-04T00:00:00"/>
    <s v="Standard Class"/>
    <s v="GM-14500"/>
    <s v="Gene McClure"/>
    <x v="0"/>
    <s v="United States"/>
    <s v="Providence"/>
    <x v="34"/>
    <n v="2908"/>
    <x v="3"/>
    <s v="OFF-ST-10000617"/>
    <x v="1"/>
    <x v="4"/>
    <s v="Woodgrain Magazine Files by Perma"/>
    <x v="81"/>
    <n v="5"/>
    <n v="0"/>
    <n v="1.0429999999999984"/>
  </r>
  <r>
    <n v="1287"/>
    <x v="605"/>
    <x v="1"/>
    <x v="433"/>
    <d v="2012-07-08T00:00:00"/>
    <s v="Standard Class"/>
    <s v="AD-10180"/>
    <s v="Alan Dominguez"/>
    <x v="2"/>
    <s v="United States"/>
    <s v="New York City"/>
    <x v="15"/>
    <n v="10035"/>
    <x v="3"/>
    <s v="OFF-AR-10004817"/>
    <x v="1"/>
    <x v="6"/>
    <s v="Colorific Watercolor Pencils"/>
    <x v="1154"/>
    <n v="3"/>
    <n v="0"/>
    <n v="4.4891999999999985"/>
  </r>
  <r>
    <n v="1288"/>
    <x v="606"/>
    <x v="0"/>
    <x v="441"/>
    <d v="2013-11-27T00:00:00"/>
    <s v="Standard Class"/>
    <s v="TB-21355"/>
    <s v="Todd Boyes"/>
    <x v="1"/>
    <s v="United States"/>
    <s v="New York City"/>
    <x v="15"/>
    <n v="10009"/>
    <x v="3"/>
    <s v="FUR-FU-10000397"/>
    <x v="0"/>
    <x v="5"/>
    <s v="Luxo Economy Swing Arm Lamp"/>
    <x v="1155"/>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x v="606"/>
    <x v="0"/>
    <x v="441"/>
    <d v="2013-11-27T00:00:00"/>
    <s v="Standard Class"/>
    <s v="TB-21355"/>
    <s v="Todd Boyes"/>
    <x v="1"/>
    <s v="United States"/>
    <s v="New York City"/>
    <x v="15"/>
    <n v="10009"/>
    <x v="3"/>
    <s v="OFF-AR-10001860"/>
    <x v="1"/>
    <x v="6"/>
    <s v="BIC Liqua Brite Liner"/>
    <x v="1156"/>
    <n v="3"/>
    <n v="0"/>
    <n v="7.4952000000000005"/>
  </r>
  <r>
    <n v="1291"/>
    <x v="607"/>
    <x v="0"/>
    <x v="338"/>
    <d v="2013-11-13T00:00:00"/>
    <s v="First Class"/>
    <s v="CC-12430"/>
    <s v="Chuck Clark"/>
    <x v="2"/>
    <s v="United States"/>
    <s v="San Francisco"/>
    <x v="1"/>
    <n v="94122"/>
    <x v="1"/>
    <s v="OFF-BI-10004970"/>
    <x v="1"/>
    <x v="8"/>
    <s v="ACCOHIDE 3-Ring Binder, Blue, 1&quot;"/>
    <x v="1157"/>
    <n v="4"/>
    <n v="0.2"/>
    <n v="4.4603999999999999"/>
  </r>
  <r>
    <n v="1292"/>
    <x v="607"/>
    <x v="0"/>
    <x v="338"/>
    <d v="2013-11-13T00:00:00"/>
    <s v="First Class"/>
    <s v="CC-12430"/>
    <s v="Chuck Clark"/>
    <x v="2"/>
    <s v="United States"/>
    <s v="San Francisco"/>
    <x v="1"/>
    <n v="94122"/>
    <x v="1"/>
    <s v="OFF-PA-10003172"/>
    <x v="1"/>
    <x v="10"/>
    <s v="Xerox 1996"/>
    <x v="56"/>
    <n v="5"/>
    <n v="0"/>
    <n v="15.552000000000001"/>
  </r>
  <r>
    <n v="1293"/>
    <x v="608"/>
    <x v="1"/>
    <x v="375"/>
    <d v="2012-09-01T00:00:00"/>
    <s v="Standard Class"/>
    <s v="PF-19165"/>
    <s v="Philip Fox"/>
    <x v="0"/>
    <s v="United States"/>
    <s v="San Diego"/>
    <x v="1"/>
    <n v="92105"/>
    <x v="1"/>
    <s v="OFF-SU-10001218"/>
    <x v="1"/>
    <x v="14"/>
    <s v="Fiskars Softgrip Scissors"/>
    <x v="1158"/>
    <n v="3"/>
    <n v="0"/>
    <n v="9.2232000000000021"/>
  </r>
  <r>
    <n v="1294"/>
    <x v="608"/>
    <x v="1"/>
    <x v="375"/>
    <d v="2012-09-01T00:00:00"/>
    <s v="Standard Class"/>
    <s v="PF-19165"/>
    <s v="Philip Fox"/>
    <x v="0"/>
    <s v="United States"/>
    <s v="San Diego"/>
    <x v="1"/>
    <n v="92105"/>
    <x v="1"/>
    <s v="OFF-PA-10002968"/>
    <x v="1"/>
    <x v="10"/>
    <s v="Xerox 1973"/>
    <x v="1159"/>
    <n v="5"/>
    <n v="0"/>
    <n v="52.531999999999996"/>
  </r>
  <r>
    <n v="1295"/>
    <x v="608"/>
    <x v="1"/>
    <x v="375"/>
    <d v="2012-09-01T00:00:00"/>
    <s v="Standard Class"/>
    <s v="PF-19165"/>
    <s v="Philip Fox"/>
    <x v="0"/>
    <s v="United States"/>
    <s v="San Diego"/>
    <x v="1"/>
    <n v="92105"/>
    <x v="1"/>
    <s v="OFF-LA-10000134"/>
    <x v="1"/>
    <x v="2"/>
    <s v="Avery 511"/>
    <x v="1160"/>
    <n v="1"/>
    <n v="0"/>
    <n v="1.4783999999999999"/>
  </r>
  <r>
    <n v="1296"/>
    <x v="609"/>
    <x v="1"/>
    <x v="442"/>
    <d v="2012-05-29T00:00:00"/>
    <s v="Standard Class"/>
    <s v="JH-16180"/>
    <s v="Justin Hirsh"/>
    <x v="0"/>
    <s v="United States"/>
    <s v="Pueblo"/>
    <x v="22"/>
    <n v="81001"/>
    <x v="1"/>
    <s v="OFF-AP-10004487"/>
    <x v="1"/>
    <x v="9"/>
    <s v="Kensington 4 Outlet MasterPiece Compact Power Control Center"/>
    <x v="1161"/>
    <n v="13"/>
    <n v="0.2"/>
    <n v="84.572799999999944"/>
  </r>
  <r>
    <n v="1297"/>
    <x v="610"/>
    <x v="3"/>
    <x v="247"/>
    <d v="2015-01-04T00:00:00"/>
    <s v="Standard Class"/>
    <s v="EB-13975"/>
    <s v="Erica Bern"/>
    <x v="1"/>
    <s v="United States"/>
    <s v="Fairfield"/>
    <x v="1"/>
    <n v="94533"/>
    <x v="1"/>
    <s v="OFF-BI-10002103"/>
    <x v="1"/>
    <x v="8"/>
    <s v="Cardinal Slant-D Ring Binder, Heavy Gauge Vinyl"/>
    <x v="1162"/>
    <n v="2"/>
    <n v="0.2"/>
    <n v="4.5187999999999997"/>
  </r>
  <r>
    <n v="1298"/>
    <x v="610"/>
    <x v="3"/>
    <x v="247"/>
    <d v="2015-01-04T00:00:00"/>
    <s v="Standard Class"/>
    <s v="EB-13975"/>
    <s v="Erica Bern"/>
    <x v="1"/>
    <s v="United States"/>
    <s v="Fairfield"/>
    <x v="1"/>
    <n v="94533"/>
    <x v="1"/>
    <s v="OFF-BI-10004632"/>
    <x v="1"/>
    <x v="8"/>
    <s v="GBC Binding covers"/>
    <x v="1163"/>
    <n v="2"/>
    <n v="0.2"/>
    <n v="6.4749999999999979"/>
  </r>
  <r>
    <n v="1299"/>
    <x v="611"/>
    <x v="0"/>
    <x v="16"/>
    <d v="2013-12-13T00:00:00"/>
    <s v="Second Class"/>
    <s v="QJ-19255"/>
    <s v="Quincy Jones"/>
    <x v="1"/>
    <s v="United States"/>
    <s v="Saint Paul"/>
    <x v="11"/>
    <n v="55106"/>
    <x v="2"/>
    <s v="TEC-PH-10003555"/>
    <x v="2"/>
    <x v="7"/>
    <s v="Motorola HK250 Universal Bluetooth Headset"/>
    <x v="1164"/>
    <n v="5"/>
    <n v="0"/>
    <n v="2.2990000000000066"/>
  </r>
  <r>
    <n v="1300"/>
    <x v="612"/>
    <x v="1"/>
    <x v="242"/>
    <d v="2012-10-07T00:00:00"/>
    <s v="First Class"/>
    <s v="AA-10315"/>
    <s v="Alex Avila"/>
    <x v="0"/>
    <s v="United States"/>
    <s v="San Francisco"/>
    <x v="1"/>
    <n v="94109"/>
    <x v="1"/>
    <s v="OFF-ST-10001590"/>
    <x v="1"/>
    <x v="4"/>
    <s v="Tenex Personal Project File with Scoop Front Design, Black"/>
    <x v="1165"/>
    <n v="2"/>
    <n v="0"/>
    <n v="7.0095999999999989"/>
  </r>
  <r>
    <n v="1301"/>
    <x v="613"/>
    <x v="0"/>
    <x v="443"/>
    <d v="2013-12-26T00:00:00"/>
    <s v="Second Class"/>
    <s v="LC-17140"/>
    <s v="Logan Currie"/>
    <x v="0"/>
    <s v="United States"/>
    <s v="Springfield"/>
    <x v="17"/>
    <n v="22153"/>
    <x v="0"/>
    <s v="FUR-FU-10003664"/>
    <x v="0"/>
    <x v="5"/>
    <s v="Electrix Architect's Clamp-On Swing Arm Lamp, Black"/>
    <x v="1166"/>
    <n v="6"/>
    <n v="0"/>
    <n v="166.10039999999995"/>
  </r>
  <r>
    <n v="1302"/>
    <x v="613"/>
    <x v="0"/>
    <x v="443"/>
    <d v="2013-12-26T00:00:00"/>
    <s v="Second Class"/>
    <s v="LC-17140"/>
    <s v="Logan Currie"/>
    <x v="0"/>
    <s v="United States"/>
    <s v="Springfield"/>
    <x v="17"/>
    <n v="22153"/>
    <x v="0"/>
    <s v="FUR-FU-10003664"/>
    <x v="0"/>
    <x v="5"/>
    <s v="Electrix Architect's Clamp-On Swing Arm Lamp, Black"/>
    <x v="1167"/>
    <n v="3"/>
    <n v="0"/>
    <n v="83.050199999999975"/>
  </r>
  <r>
    <n v="1303"/>
    <x v="614"/>
    <x v="1"/>
    <x v="444"/>
    <d v="2012-09-24T00:00:00"/>
    <s v="Second Class"/>
    <s v="TC-21535"/>
    <s v="Tracy Collins"/>
    <x v="2"/>
    <s v="United States"/>
    <s v="Arlington"/>
    <x v="17"/>
    <n v="22204"/>
    <x v="0"/>
    <s v="FUR-BO-10003433"/>
    <x v="0"/>
    <x v="0"/>
    <s v="Sauder Cornerstone Collection Library"/>
    <x v="1168"/>
    <n v="2"/>
    <n v="0"/>
    <n v="4.3371999999999957"/>
  </r>
  <r>
    <n v="1304"/>
    <x v="615"/>
    <x v="3"/>
    <x v="445"/>
    <d v="2014-07-08T00:00:00"/>
    <s v="Standard Class"/>
    <s v="CS-12460"/>
    <s v="Chuck Sachs"/>
    <x v="0"/>
    <s v="United States"/>
    <s v="Columbus"/>
    <x v="32"/>
    <n v="31907"/>
    <x v="0"/>
    <s v="FUR-FU-10002554"/>
    <x v="0"/>
    <x v="5"/>
    <s v="Westinghouse Floor Lamp with Metal Mesh Shade, Black"/>
    <x v="1169"/>
    <n v="1"/>
    <n v="0"/>
    <n v="5.5176999999999978"/>
  </r>
  <r>
    <n v="1305"/>
    <x v="615"/>
    <x v="3"/>
    <x v="445"/>
    <d v="2014-07-08T00:00:00"/>
    <s v="Standard Class"/>
    <s v="CS-12460"/>
    <s v="Chuck Sachs"/>
    <x v="0"/>
    <s v="United States"/>
    <s v="Columbus"/>
    <x v="32"/>
    <n v="31907"/>
    <x v="0"/>
    <s v="TEC-PH-10001557"/>
    <x v="2"/>
    <x v="7"/>
    <s v="Pyle PMP37LED"/>
    <x v="1170"/>
    <n v="3"/>
    <n v="0"/>
    <n v="77.751899999999992"/>
  </r>
  <r>
    <n v="1306"/>
    <x v="616"/>
    <x v="0"/>
    <x v="216"/>
    <d v="2013-07-17T00:00:00"/>
    <s v="Second Class"/>
    <s v="BM-11785"/>
    <s v="Bryan Mills"/>
    <x v="0"/>
    <s v="United States"/>
    <s v="Houston"/>
    <x v="5"/>
    <n v="77036"/>
    <x v="2"/>
    <s v="TEC-PH-10003437"/>
    <x v="2"/>
    <x v="7"/>
    <s v="Blue Parrot B250XT Professional Grade Wireless Bluetooth Headset with"/>
    <x v="1171"/>
    <n v="7"/>
    <n v="0.2"/>
    <n v="52.492999999999967"/>
  </r>
  <r>
    <n v="1307"/>
    <x v="617"/>
    <x v="0"/>
    <x v="23"/>
    <d v="2013-06-22T00:00:00"/>
    <s v="First Class"/>
    <s v="RC-19825"/>
    <s v="Roy Collins"/>
    <x v="0"/>
    <s v="United States"/>
    <s v="Pasadena"/>
    <x v="1"/>
    <n v="91104"/>
    <x v="1"/>
    <s v="OFF-PA-10002986"/>
    <x v="1"/>
    <x v="10"/>
    <s v="Xerox 1898"/>
    <x v="1172"/>
    <n v="7"/>
    <n v="0"/>
    <n v="22.444800000000001"/>
  </r>
  <r>
    <n v="1308"/>
    <x v="617"/>
    <x v="0"/>
    <x v="23"/>
    <d v="2013-06-22T00:00:00"/>
    <s v="First Class"/>
    <s v="RC-19825"/>
    <s v="Roy Collins"/>
    <x v="0"/>
    <s v="United States"/>
    <s v="Pasadena"/>
    <x v="1"/>
    <n v="91104"/>
    <x v="1"/>
    <s v="OFF-BI-10000320"/>
    <x v="1"/>
    <x v="8"/>
    <s v="GBC Plastic Binding Combs"/>
    <x v="1173"/>
    <n v="3"/>
    <n v="0.2"/>
    <n v="6.4206000000000012"/>
  </r>
  <r>
    <n v="1309"/>
    <x v="617"/>
    <x v="0"/>
    <x v="23"/>
    <d v="2013-06-22T00:00:00"/>
    <s v="First Class"/>
    <s v="RC-19825"/>
    <s v="Roy Collins"/>
    <x v="0"/>
    <s v="United States"/>
    <s v="Pasadena"/>
    <x v="1"/>
    <n v="91104"/>
    <x v="1"/>
    <s v="OFF-AP-10003971"/>
    <x v="1"/>
    <x v="9"/>
    <s v="Belkin 6 Outlet Metallic Surge Strip"/>
    <x v="1174"/>
    <n v="2"/>
    <n v="0"/>
    <n v="5.6628000000000007"/>
  </r>
  <r>
    <n v="1310"/>
    <x v="617"/>
    <x v="0"/>
    <x v="23"/>
    <d v="2013-06-22T00:00:00"/>
    <s v="First Class"/>
    <s v="RC-19825"/>
    <s v="Roy Collins"/>
    <x v="0"/>
    <s v="United States"/>
    <s v="Pasadena"/>
    <x v="1"/>
    <n v="91104"/>
    <x v="1"/>
    <s v="OFF-ST-10001469"/>
    <x v="1"/>
    <x v="4"/>
    <s v="Fellowes Bankers Box Recycled Super Stor/Drawer"/>
    <x v="427"/>
    <n v="3"/>
    <n v="0"/>
    <n v="9.716399999999993"/>
  </r>
  <r>
    <n v="1311"/>
    <x v="617"/>
    <x v="0"/>
    <x v="23"/>
    <d v="2013-06-22T00:00:00"/>
    <s v="First Class"/>
    <s v="RC-19825"/>
    <s v="Roy Collins"/>
    <x v="0"/>
    <s v="United States"/>
    <s v="Pasadena"/>
    <x v="1"/>
    <n v="91104"/>
    <x v="1"/>
    <s v="FUR-CH-10003846"/>
    <x v="0"/>
    <x v="1"/>
    <s v="Hon Valutask Swivel Chairs"/>
    <x v="224"/>
    <n v="2"/>
    <n v="0.2"/>
    <n v="-8.0783999999999949"/>
  </r>
  <r>
    <n v="1312"/>
    <x v="618"/>
    <x v="0"/>
    <x v="10"/>
    <d v="2013-12-14T00:00:00"/>
    <s v="Standard Class"/>
    <s v="FM-14380"/>
    <s v="Fred McMath"/>
    <x v="0"/>
    <s v="United States"/>
    <s v="Lawrence"/>
    <x v="31"/>
    <n v="1841"/>
    <x v="3"/>
    <s v="OFF-LA-10001404"/>
    <x v="1"/>
    <x v="2"/>
    <s v="Avery 517"/>
    <x v="1175"/>
    <n v="1"/>
    <n v="0"/>
    <n v="1.7343"/>
  </r>
  <r>
    <n v="1313"/>
    <x v="618"/>
    <x v="0"/>
    <x v="10"/>
    <d v="2013-12-14T00:00:00"/>
    <s v="Standard Class"/>
    <s v="FM-14380"/>
    <s v="Fred McMath"/>
    <x v="0"/>
    <s v="United States"/>
    <s v="Lawrence"/>
    <x v="31"/>
    <n v="1841"/>
    <x v="3"/>
    <s v="OFF-LA-10001474"/>
    <x v="1"/>
    <x v="2"/>
    <s v="Avery 477"/>
    <x v="1176"/>
    <n v="4"/>
    <n v="0"/>
    <n v="56.175200000000004"/>
  </r>
  <r>
    <n v="1314"/>
    <x v="619"/>
    <x v="0"/>
    <x v="446"/>
    <d v="2013-10-02T00:00:00"/>
    <s v="Standard Class"/>
    <s v="PK-19075"/>
    <s v="Pete Kriz"/>
    <x v="0"/>
    <s v="United States"/>
    <s v="Columbus"/>
    <x v="24"/>
    <n v="43229"/>
    <x v="3"/>
    <s v="FUR-CH-10003199"/>
    <x v="0"/>
    <x v="1"/>
    <s v="Office Star - Contemporary Task Swivel Chair"/>
    <x v="1177"/>
    <n v="2"/>
    <n v="0.3"/>
    <n v="-13.317599999999999"/>
  </r>
  <r>
    <n v="1315"/>
    <x v="620"/>
    <x v="0"/>
    <x v="122"/>
    <d v="2013-12-24T00:00:00"/>
    <s v="Standard Class"/>
    <s v="HG-14965"/>
    <s v="Henry Goldwyn"/>
    <x v="1"/>
    <s v="United States"/>
    <s v="Los Angeles"/>
    <x v="1"/>
    <n v="90032"/>
    <x v="1"/>
    <s v="OFF-PA-10003072"/>
    <x v="1"/>
    <x v="10"/>
    <s v="Eureka Recycled Copy Paper 8 1/2&quot; x 11&quot;, Ream"/>
    <x v="789"/>
    <n v="6"/>
    <n v="0"/>
    <n v="18.662400000000002"/>
  </r>
  <r>
    <n v="1316"/>
    <x v="620"/>
    <x v="0"/>
    <x v="122"/>
    <d v="2013-12-24T00:00:00"/>
    <s v="Standard Class"/>
    <s v="HG-14965"/>
    <s v="Henry Goldwyn"/>
    <x v="1"/>
    <s v="United States"/>
    <s v="Los Angeles"/>
    <x v="1"/>
    <n v="90032"/>
    <x v="1"/>
    <s v="FUR-FU-10004960"/>
    <x v="0"/>
    <x v="5"/>
    <s v="Seth Thomas 12&quot; Clock w/ Goldtone Case"/>
    <x v="1178"/>
    <n v="8"/>
    <n v="0"/>
    <n v="62.505600000000001"/>
  </r>
  <r>
    <n v="1317"/>
    <x v="620"/>
    <x v="0"/>
    <x v="122"/>
    <d v="2013-12-24T00:00:00"/>
    <s v="Standard Class"/>
    <s v="HG-14965"/>
    <s v="Henry Goldwyn"/>
    <x v="1"/>
    <s v="United States"/>
    <s v="Los Angeles"/>
    <x v="1"/>
    <n v="90032"/>
    <x v="1"/>
    <s v="OFF-SU-10003505"/>
    <x v="1"/>
    <x v="14"/>
    <s v="Premier Electric Letter Opener"/>
    <x v="1179"/>
    <n v="5"/>
    <n v="0"/>
    <n v="28.964999999999961"/>
  </r>
  <r>
    <n v="1318"/>
    <x v="621"/>
    <x v="3"/>
    <x v="389"/>
    <d v="2014-12-15T00:00:00"/>
    <s v="Standard Class"/>
    <s v="HA-14920"/>
    <s v="Helen Andreada"/>
    <x v="0"/>
    <s v="United States"/>
    <s v="Philadelphia"/>
    <x v="9"/>
    <n v="19120"/>
    <x v="3"/>
    <s v="TEC-AC-10003116"/>
    <x v="2"/>
    <x v="11"/>
    <s v="Memorex Froggy Flash Drive 8 GB"/>
    <x v="1180"/>
    <n v="1"/>
    <n v="0.2"/>
    <n v="3.3724999999999992"/>
  </r>
  <r>
    <n v="1319"/>
    <x v="622"/>
    <x v="2"/>
    <x v="268"/>
    <d v="2011-07-05T00:00:00"/>
    <s v="Standard Class"/>
    <s v="LW-16825"/>
    <s v="Laurel Workman"/>
    <x v="1"/>
    <s v="United States"/>
    <s v="Deltona"/>
    <x v="2"/>
    <n v="32725"/>
    <x v="0"/>
    <s v="TEC-PH-10004586"/>
    <x v="2"/>
    <x v="7"/>
    <s v="Wilson SignalBoost 841262 DB PRO Amplifier Kit"/>
    <x v="1181"/>
    <n v="2"/>
    <n v="0.2"/>
    <n v="71.989999999999981"/>
  </r>
  <r>
    <n v="1320"/>
    <x v="622"/>
    <x v="2"/>
    <x v="268"/>
    <d v="2011-07-05T00:00:00"/>
    <s v="Standard Class"/>
    <s v="LW-16825"/>
    <s v="Laurel Workman"/>
    <x v="1"/>
    <s v="United States"/>
    <s v="Deltona"/>
    <x v="2"/>
    <n v="32725"/>
    <x v="0"/>
    <s v="OFF-BI-10000546"/>
    <x v="1"/>
    <x v="8"/>
    <s v="Avery Durable Binders"/>
    <x v="1182"/>
    <n v="6"/>
    <n v="0.7"/>
    <n v="-3.6288"/>
  </r>
  <r>
    <n v="1321"/>
    <x v="623"/>
    <x v="3"/>
    <x v="447"/>
    <d v="2014-02-09T00:00:00"/>
    <s v="Standard Class"/>
    <s v="MC-17575"/>
    <s v="Matt Collins"/>
    <x v="0"/>
    <s v="United States"/>
    <s v="Cincinnati"/>
    <x v="24"/>
    <n v="45231"/>
    <x v="3"/>
    <s v="OFF-BI-10002071"/>
    <x v="1"/>
    <x v="8"/>
    <s v="Fellowes Black Plastic Comb Bindings"/>
    <x v="1183"/>
    <n v="3"/>
    <n v="0.7"/>
    <n v="-4.1831999999999976"/>
  </r>
  <r>
    <n v="1322"/>
    <x v="623"/>
    <x v="3"/>
    <x v="447"/>
    <d v="2014-02-09T00:00:00"/>
    <s v="Standard Class"/>
    <s v="MC-17575"/>
    <s v="Matt Collins"/>
    <x v="0"/>
    <s v="United States"/>
    <s v="Cincinnati"/>
    <x v="24"/>
    <n v="45231"/>
    <x v="3"/>
    <s v="OFF-ST-10001490"/>
    <x v="1"/>
    <x v="4"/>
    <s v="Hot File 7-Pocket, Floor Stand"/>
    <x v="1184"/>
    <n v="2"/>
    <n v="0.2"/>
    <n v="35.69399999999996"/>
  </r>
  <r>
    <n v="1323"/>
    <x v="624"/>
    <x v="3"/>
    <x v="448"/>
    <d v="2014-03-09T00:00:00"/>
    <s v="Standard Class"/>
    <s v="LP-17095"/>
    <s v="Liz Preis"/>
    <x v="0"/>
    <s v="United States"/>
    <s v="Murray"/>
    <x v="0"/>
    <n v="42071"/>
    <x v="0"/>
    <s v="OFF-AP-10004859"/>
    <x v="1"/>
    <x v="9"/>
    <s v="Acco 6 Outlet Guardian Premium Surge Suppressor"/>
    <x v="1185"/>
    <n v="5"/>
    <n v="0"/>
    <n v="19.656000000000002"/>
  </r>
  <r>
    <n v="1324"/>
    <x v="625"/>
    <x v="3"/>
    <x v="449"/>
    <d v="2014-10-11T00:00:00"/>
    <s v="First Class"/>
    <s v="EB-14170"/>
    <s v="Evan Bailliet"/>
    <x v="0"/>
    <s v="United States"/>
    <s v="Wilmington"/>
    <x v="3"/>
    <n v="28403"/>
    <x v="0"/>
    <s v="OFF-PA-10002659"/>
    <x v="1"/>
    <x v="10"/>
    <s v="Avoid Verbal Orders Carbonless Minifold Book"/>
    <x v="1186"/>
    <n v="4"/>
    <n v="0.2"/>
    <n v="3.5151999999999988"/>
  </r>
  <r>
    <n v="1325"/>
    <x v="626"/>
    <x v="2"/>
    <x v="450"/>
    <d v="2011-10-03T00:00:00"/>
    <s v="Standard Class"/>
    <s v="GZ-14545"/>
    <s v="George Zrebassa"/>
    <x v="1"/>
    <s v="United States"/>
    <s v="Lawrence"/>
    <x v="31"/>
    <n v="1841"/>
    <x v="3"/>
    <s v="OFF-ST-10001321"/>
    <x v="1"/>
    <x v="4"/>
    <s v="Decoflex Hanging Personal Folder File, Blue"/>
    <x v="193"/>
    <n v="3"/>
    <n v="0"/>
    <n v="12.490200000000003"/>
  </r>
  <r>
    <n v="1326"/>
    <x v="627"/>
    <x v="2"/>
    <x v="279"/>
    <d v="2011-05-30T00:00:00"/>
    <s v="First Class"/>
    <s v="LE-16810"/>
    <s v="Laurel Elliston"/>
    <x v="0"/>
    <s v="United States"/>
    <s v="Chicago"/>
    <x v="10"/>
    <n v="60653"/>
    <x v="2"/>
    <s v="OFF-BI-10004139"/>
    <x v="1"/>
    <x v="8"/>
    <s v="Fellowes Presentation Covers for Comb Binding Machines"/>
    <x v="118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x v="629"/>
    <x v="0"/>
    <x v="452"/>
    <d v="2013-04-02T00:00:00"/>
    <s v="First Class"/>
    <s v="CP-12085"/>
    <s v="Cathy Prescott"/>
    <x v="1"/>
    <s v="United States"/>
    <s v="Norwich"/>
    <x v="29"/>
    <n v="6360"/>
    <x v="3"/>
    <s v="OFF-PA-10004156"/>
    <x v="1"/>
    <x v="10"/>
    <s v="Xerox 188"/>
    <x v="1189"/>
    <n v="1"/>
    <n v="0"/>
    <n v="5.5565999999999995"/>
  </r>
  <r>
    <n v="1329"/>
    <x v="630"/>
    <x v="3"/>
    <x v="453"/>
    <d v="2014-10-19T00:00:00"/>
    <s v="Second Class"/>
    <s v="FG-14260"/>
    <s v="Frank Gastineau"/>
    <x v="2"/>
    <s v="United States"/>
    <s v="San Francisco"/>
    <x v="1"/>
    <n v="94110"/>
    <x v="1"/>
    <s v="OFF-AR-10002818"/>
    <x v="1"/>
    <x v="6"/>
    <s v="Panasonic KP-310 Heavy-Duty Electric Pencil Sharpener"/>
    <x v="1190"/>
    <n v="4"/>
    <n v="0"/>
    <n v="26.375999999999998"/>
  </r>
  <r>
    <n v="1330"/>
    <x v="631"/>
    <x v="0"/>
    <x v="454"/>
    <d v="2013-05-28T00:00:00"/>
    <s v="Standard Class"/>
    <s v="LD-17005"/>
    <s v="Lisa DeCherney"/>
    <x v="0"/>
    <s v="United States"/>
    <s v="San Francisco"/>
    <x v="1"/>
    <n v="94109"/>
    <x v="1"/>
    <s v="FUR-FU-10003691"/>
    <x v="0"/>
    <x v="5"/>
    <s v="Eldon Image Series Desk Accessories, Ebony"/>
    <x v="1191"/>
    <n v="3"/>
    <n v="0"/>
    <n v="16.302"/>
  </r>
  <r>
    <n v="1331"/>
    <x v="632"/>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x v="632"/>
    <x v="3"/>
    <x v="455"/>
    <d v="2014-06-07T00:00:00"/>
    <s v="Standard Class"/>
    <s v="AB-10255"/>
    <s v="Alejandro Ballentine"/>
    <x v="2"/>
    <s v="United States"/>
    <s v="Lorain"/>
    <x v="24"/>
    <n v="44052"/>
    <x v="3"/>
    <s v="OFF-ST-10004507"/>
    <x v="1"/>
    <x v="4"/>
    <s v="Advantus Rolling Storage Box"/>
    <x v="1193"/>
    <n v="2"/>
    <n v="0.2"/>
    <n v="2.4009999999999998"/>
  </r>
  <r>
    <n v="1333"/>
    <x v="633"/>
    <x v="2"/>
    <x v="456"/>
    <d v="2011-02-22T00:00:00"/>
    <s v="Standard Class"/>
    <s v="MN-17935"/>
    <s v="Michael Nguyen"/>
    <x v="0"/>
    <s v="United States"/>
    <s v="Dallas"/>
    <x v="5"/>
    <n v="75220"/>
    <x v="2"/>
    <s v="OFF-BI-10002012"/>
    <x v="1"/>
    <x v="8"/>
    <s v="Wilson Jones Easy Flow II Sheet Lifters"/>
    <x v="1194"/>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x v="634"/>
    <x v="2"/>
    <x v="457"/>
    <d v="2011-05-10T00:00:00"/>
    <s v="Standard Class"/>
    <s v="HP-14815"/>
    <s v="Harold Pawlan"/>
    <x v="2"/>
    <s v="United States"/>
    <s v="Los Angeles"/>
    <x v="1"/>
    <n v="90049"/>
    <x v="1"/>
    <s v="OFF-BI-10003684"/>
    <x v="1"/>
    <x v="8"/>
    <s v="Wilson Jones Legal Size Ring Binders"/>
    <x v="1196"/>
    <n v="8"/>
    <n v="0.2"/>
    <n v="52.775999999999996"/>
  </r>
  <r>
    <n v="1336"/>
    <x v="635"/>
    <x v="0"/>
    <x v="458"/>
    <d v="2013-05-24T00:00:00"/>
    <s v="Standard Class"/>
    <s v="JR-15670"/>
    <s v="Jim Radford"/>
    <x v="0"/>
    <s v="United States"/>
    <s v="Middletown"/>
    <x v="29"/>
    <n v="6457"/>
    <x v="3"/>
    <s v="OFF-ST-10002574"/>
    <x v="1"/>
    <x v="4"/>
    <s v="SAFCO Commercial Wire Shelving, Black"/>
    <x v="1197"/>
    <n v="4"/>
    <n v="0"/>
    <n v="0"/>
  </r>
  <r>
    <n v="1337"/>
    <x v="636"/>
    <x v="3"/>
    <x v="459"/>
    <d v="2014-04-08T00:00:00"/>
    <s v="Standard Class"/>
    <s v="JF-15190"/>
    <s v="Jamie Frazer"/>
    <x v="0"/>
    <s v="United States"/>
    <s v="Los Angeles"/>
    <x v="1"/>
    <n v="90008"/>
    <x v="1"/>
    <s v="FUR-FU-10003724"/>
    <x v="0"/>
    <x v="5"/>
    <s v="Westinghouse Clip-On Gooseneck Lamps"/>
    <x v="1198"/>
    <n v="3"/>
    <n v="0"/>
    <n v="6.5285999999999991"/>
  </r>
  <r>
    <n v="1338"/>
    <x v="637"/>
    <x v="3"/>
    <x v="185"/>
    <d v="2014-04-03T00:00:00"/>
    <s v="Second Class"/>
    <s v="CM-12115"/>
    <s v="Chad McGuire"/>
    <x v="0"/>
    <s v="United States"/>
    <s v="New York City"/>
    <x v="15"/>
    <n v="10011"/>
    <x v="3"/>
    <s v="FUR-FU-10004018"/>
    <x v="0"/>
    <x v="5"/>
    <s v="Tensor Computer Mounted Lamp"/>
    <x v="1199"/>
    <n v="2"/>
    <n v="0"/>
    <n v="8.0406000000000013"/>
  </r>
  <r>
    <n v="1339"/>
    <x v="637"/>
    <x v="3"/>
    <x v="185"/>
    <d v="2014-04-03T00:00:00"/>
    <s v="Second Class"/>
    <s v="CM-12115"/>
    <s v="Chad McGuire"/>
    <x v="0"/>
    <s v="United States"/>
    <s v="New York City"/>
    <x v="15"/>
    <n v="10011"/>
    <x v="3"/>
    <s v="TEC-PH-10002549"/>
    <x v="2"/>
    <x v="7"/>
    <s v="Polycom SoundPoint IP 450 VoIP phone"/>
    <x v="1200"/>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x v="638"/>
    <x v="3"/>
    <x v="460"/>
    <d v="2014-01-05T00:00:00"/>
    <s v="First Class"/>
    <s v="AS-10045"/>
    <s v="Aaron Smayling"/>
    <x v="1"/>
    <s v="United States"/>
    <s v="Jacksonville"/>
    <x v="3"/>
    <n v="28540"/>
    <x v="0"/>
    <s v="TEC-MA-10002178"/>
    <x v="2"/>
    <x v="15"/>
    <s v="Cisco CP-7937G Unified IP Conference Station Phone"/>
    <x v="1202"/>
    <n v="2"/>
    <n v="0.5"/>
    <n v="-27.827999999999975"/>
  </r>
  <r>
    <n v="1342"/>
    <x v="638"/>
    <x v="3"/>
    <x v="460"/>
    <d v="2014-01-05T00:00:00"/>
    <s v="First Class"/>
    <s v="AS-10045"/>
    <s v="Aaron Smayling"/>
    <x v="1"/>
    <s v="United States"/>
    <s v="Jacksonville"/>
    <x v="3"/>
    <n v="28540"/>
    <x v="0"/>
    <s v="OFF-BI-10003694"/>
    <x v="1"/>
    <x v="8"/>
    <s v="Avery 3 1/2&quot; Diskette Storage Pages, 10/Pack"/>
    <x v="1203"/>
    <n v="5"/>
    <n v="0.7"/>
    <n v="-12.527999999999995"/>
  </r>
  <r>
    <n v="1343"/>
    <x v="638"/>
    <x v="3"/>
    <x v="460"/>
    <d v="2014-01-05T00:00:00"/>
    <s v="First Class"/>
    <s v="AS-10045"/>
    <s v="Aaron Smayling"/>
    <x v="1"/>
    <s v="United States"/>
    <s v="Jacksonville"/>
    <x v="3"/>
    <n v="28540"/>
    <x v="0"/>
    <s v="OFF-BI-10000474"/>
    <x v="1"/>
    <x v="8"/>
    <s v="Avery Recycled Flexi-View Covers for Binding Systems"/>
    <x v="1204"/>
    <n v="6"/>
    <n v="0.7"/>
    <n v="-21.159599999999998"/>
  </r>
  <r>
    <n v="1344"/>
    <x v="639"/>
    <x v="1"/>
    <x v="71"/>
    <d v="2012-06-01T00:00:00"/>
    <s v="Standard Class"/>
    <s v="KB-16315"/>
    <s v="Karl Braun"/>
    <x v="0"/>
    <s v="United States"/>
    <s v="Freeport"/>
    <x v="15"/>
    <n v="11520"/>
    <x v="3"/>
    <s v="OFF-AR-10000411"/>
    <x v="1"/>
    <x v="6"/>
    <s v="Boston 16701 Slimline Battery Pencil Sharpener"/>
    <x v="1205"/>
    <n v="3"/>
    <n v="0"/>
    <n v="14.345999999999995"/>
  </r>
  <r>
    <n v="1345"/>
    <x v="639"/>
    <x v="1"/>
    <x v="71"/>
    <d v="2012-06-01T00:00:00"/>
    <s v="Standard Class"/>
    <s v="KB-16315"/>
    <s v="Karl Braun"/>
    <x v="0"/>
    <s v="United States"/>
    <s v="Freeport"/>
    <x v="15"/>
    <n v="11520"/>
    <x v="3"/>
    <s v="OFF-LA-10000262"/>
    <x v="1"/>
    <x v="2"/>
    <s v="Avery 494"/>
    <x v="1206"/>
    <n v="5"/>
    <n v="0"/>
    <n v="6.0029999999999992"/>
  </r>
  <r>
    <n v="1346"/>
    <x v="640"/>
    <x v="2"/>
    <x v="461"/>
    <d v="2011-03-24T00:00:00"/>
    <s v="Standard Class"/>
    <s v="BN-11515"/>
    <s v="Bradley Nguyen"/>
    <x v="0"/>
    <s v="United States"/>
    <s v="Lakeville"/>
    <x v="11"/>
    <n v="55044"/>
    <x v="2"/>
    <s v="OFF-AP-10001154"/>
    <x v="1"/>
    <x v="9"/>
    <s v="Bionaire Personal Warm Mist Humidifier/Vaporizer"/>
    <x v="1207"/>
    <n v="2"/>
    <n v="0"/>
    <n v="36.574200000000005"/>
  </r>
  <r>
    <n v="1347"/>
    <x v="640"/>
    <x v="2"/>
    <x v="461"/>
    <d v="2011-03-24T00:00:00"/>
    <s v="Standard Class"/>
    <s v="BN-11515"/>
    <s v="Bradley Nguyen"/>
    <x v="0"/>
    <s v="United States"/>
    <s v="Lakeville"/>
    <x v="11"/>
    <n v="55044"/>
    <x v="2"/>
    <s v="OFF-PA-10000466"/>
    <x v="1"/>
    <x v="10"/>
    <s v="Memo Book, 100 Message Capacity, 5 3/8” x 11”"/>
    <x v="1208"/>
    <n v="7"/>
    <n v="0"/>
    <n v="23.59"/>
  </r>
  <r>
    <n v="1348"/>
    <x v="640"/>
    <x v="2"/>
    <x v="461"/>
    <d v="2011-03-24T00:00:00"/>
    <s v="Standard Class"/>
    <s v="BN-11515"/>
    <s v="Bradley Nguyen"/>
    <x v="0"/>
    <s v="United States"/>
    <s v="Lakeville"/>
    <x v="11"/>
    <n v="55044"/>
    <x v="2"/>
    <s v="OFF-AR-10003829"/>
    <x v="1"/>
    <x v="6"/>
    <s v="Newell 35"/>
    <x v="1209"/>
    <n v="6"/>
    <n v="0"/>
    <n v="5.7071999999999976"/>
  </r>
  <r>
    <n v="1349"/>
    <x v="640"/>
    <x v="2"/>
    <x v="461"/>
    <d v="2011-03-24T00:00:00"/>
    <s v="Standard Class"/>
    <s v="BN-11515"/>
    <s v="Bradley Nguyen"/>
    <x v="0"/>
    <s v="United States"/>
    <s v="Lakeville"/>
    <x v="11"/>
    <n v="55044"/>
    <x v="2"/>
    <s v="OFF-BI-10001758"/>
    <x v="1"/>
    <x v="8"/>
    <s v="Wilson Jones 14 Line Acrylic Coated Pressboard Data Binders"/>
    <x v="1210"/>
    <n v="10"/>
    <n v="0"/>
    <n v="25.097999999999999"/>
  </r>
  <r>
    <n v="1350"/>
    <x v="640"/>
    <x v="2"/>
    <x v="461"/>
    <d v="2011-03-24T00:00:00"/>
    <s v="Standard Class"/>
    <s v="BN-11515"/>
    <s v="Bradley Nguyen"/>
    <x v="0"/>
    <s v="United States"/>
    <s v="Lakeville"/>
    <x v="11"/>
    <n v="55044"/>
    <x v="2"/>
    <s v="OFF-BI-10000136"/>
    <x v="1"/>
    <x v="8"/>
    <s v="Avery Non-Stick Heavy Duty View Round Locking Ring Binders"/>
    <x v="1211"/>
    <n v="6"/>
    <n v="0"/>
    <n v="17.2224"/>
  </r>
  <r>
    <n v="1351"/>
    <x v="641"/>
    <x v="2"/>
    <x v="462"/>
    <d v="2011-10-08T00:00:00"/>
    <s v="Second Class"/>
    <s v="BP-11290"/>
    <s v="Beth Paige"/>
    <x v="0"/>
    <s v="United States"/>
    <s v="Evanston"/>
    <x v="10"/>
    <n v="60201"/>
    <x v="2"/>
    <s v="FUR-CH-10002880"/>
    <x v="0"/>
    <x v="1"/>
    <s v="Global High-Back Leather Tilter, Burgundy"/>
    <x v="1212"/>
    <n v="3"/>
    <n v="0.3"/>
    <n v="-70.104300000000023"/>
  </r>
  <r>
    <n v="1352"/>
    <x v="642"/>
    <x v="0"/>
    <x v="463"/>
    <d v="2013-04-01T00:00:00"/>
    <s v="First Class"/>
    <s v="AS-10045"/>
    <s v="Aaron Smayling"/>
    <x v="1"/>
    <s v="United States"/>
    <s v="Arlington"/>
    <x v="17"/>
    <n v="22204"/>
    <x v="0"/>
    <s v="OFF-ST-10000649"/>
    <x v="1"/>
    <x v="4"/>
    <s v="Hanging Personal Folder File"/>
    <x v="1213"/>
    <n v="2"/>
    <n v="0"/>
    <n v="7.8500000000000014"/>
  </r>
  <r>
    <n v="1353"/>
    <x v="643"/>
    <x v="3"/>
    <x v="464"/>
    <d v="2014-05-10T00:00:00"/>
    <s v="Standard Class"/>
    <s v="LW-16990"/>
    <s v="Lindsay Williams"/>
    <x v="1"/>
    <s v="United States"/>
    <s v="San Francisco"/>
    <x v="1"/>
    <n v="94109"/>
    <x v="1"/>
    <s v="TEC-PH-10003092"/>
    <x v="2"/>
    <x v="7"/>
    <s v="Motorola L804"/>
    <x v="1214"/>
    <n v="5"/>
    <n v="0.2"/>
    <n v="20.695499999999988"/>
  </r>
  <r>
    <n v="1354"/>
    <x v="643"/>
    <x v="3"/>
    <x v="464"/>
    <d v="2014-05-10T00:00:00"/>
    <s v="Standard Class"/>
    <s v="LW-16990"/>
    <s v="Lindsay Williams"/>
    <x v="1"/>
    <s v="United States"/>
    <s v="San Francisco"/>
    <x v="1"/>
    <n v="94109"/>
    <x v="1"/>
    <s v="OFF-PA-10002250"/>
    <x v="1"/>
    <x v="10"/>
    <s v="Things To Do Today Pad"/>
    <x v="1215"/>
    <n v="3"/>
    <n v="0"/>
    <n v="8.4527999999999999"/>
  </r>
  <r>
    <n v="1355"/>
    <x v="643"/>
    <x v="3"/>
    <x v="464"/>
    <d v="2014-05-10T00:00:00"/>
    <s v="Standard Class"/>
    <s v="LW-16990"/>
    <s v="Lindsay Williams"/>
    <x v="1"/>
    <s v="United States"/>
    <s v="San Francisco"/>
    <x v="1"/>
    <n v="94109"/>
    <x v="1"/>
    <s v="FUR-TA-10003473"/>
    <x v="0"/>
    <x v="3"/>
    <s v="Bretford Rectangular Conference Table Tops"/>
    <x v="1216"/>
    <n v="1"/>
    <n v="0.2"/>
    <n v="11.283900000000017"/>
  </r>
  <r>
    <n v="1356"/>
    <x v="644"/>
    <x v="2"/>
    <x v="260"/>
    <d v="2011-07-05T00:00:00"/>
    <s v="Same Day"/>
    <s v="DC-12850"/>
    <s v="Dan Campbell"/>
    <x v="0"/>
    <s v="United States"/>
    <s v="Houston"/>
    <x v="5"/>
    <n v="77036"/>
    <x v="2"/>
    <s v="OFF-ST-10001522"/>
    <x v="1"/>
    <x v="4"/>
    <s v="Gould Plastics 18-Pocket Panel Bin, 34w x 5-1/4d x 20-1/2h"/>
    <x v="1217"/>
    <n v="3"/>
    <n v="0.2"/>
    <n v="-44.155200000000022"/>
  </r>
  <r>
    <n v="1357"/>
    <x v="644"/>
    <x v="2"/>
    <x v="260"/>
    <d v="2011-07-05T00:00:00"/>
    <s v="Same Day"/>
    <s v="DC-12850"/>
    <s v="Dan Campbell"/>
    <x v="0"/>
    <s v="United States"/>
    <s v="Houston"/>
    <x v="5"/>
    <n v="77036"/>
    <x v="2"/>
    <s v="OFF-ST-10000563"/>
    <x v="1"/>
    <x v="4"/>
    <s v="Fellowes Bankers Box Stor/Drawer Steel Plus"/>
    <x v="1218"/>
    <n v="11"/>
    <n v="0.2"/>
    <n v="-35.178000000000004"/>
  </r>
  <r>
    <n v="1358"/>
    <x v="645"/>
    <x v="0"/>
    <x v="465"/>
    <d v="2013-05-08T00:00:00"/>
    <s v="First Class"/>
    <s v="ND-18370"/>
    <s v="Natalie DeCherney"/>
    <x v="0"/>
    <s v="United States"/>
    <s v="Louisville"/>
    <x v="0"/>
    <n v="40214"/>
    <x v="0"/>
    <s v="OFF-PA-10003641"/>
    <x v="1"/>
    <x v="10"/>
    <s v="Xerox 1909"/>
    <x v="1219"/>
    <n v="3"/>
    <n v="0"/>
    <n v="36.404399999999995"/>
  </r>
  <r>
    <n v="1359"/>
    <x v="646"/>
    <x v="3"/>
    <x v="466"/>
    <d v="2014-04-28T00:00:00"/>
    <s v="First Class"/>
    <s v="LB-16735"/>
    <s v="Larry Blacks"/>
    <x v="0"/>
    <s v="United States"/>
    <s v="Fort Worth"/>
    <x v="5"/>
    <n v="76106"/>
    <x v="2"/>
    <s v="FUR-FU-10000010"/>
    <x v="0"/>
    <x v="5"/>
    <s v="DAX Value U-Channel Document Frames, Easel Back"/>
    <x v="1220"/>
    <n v="1"/>
    <n v="0.6"/>
    <n v="-1.4413"/>
  </r>
  <r>
    <n v="1360"/>
    <x v="647"/>
    <x v="2"/>
    <x v="467"/>
    <d v="2011-10-01T00:00:00"/>
    <s v="Second Class"/>
    <s v="KT-16465"/>
    <s v="Kean Takahito"/>
    <x v="0"/>
    <s v="United States"/>
    <s v="Los Angeles"/>
    <x v="1"/>
    <n v="90049"/>
    <x v="1"/>
    <s v="FUR-CH-10002961"/>
    <x v="0"/>
    <x v="1"/>
    <s v="Leather Task Chair, Black"/>
    <x v="1221"/>
    <n v="2"/>
    <n v="0.2"/>
    <n v="0"/>
  </r>
  <r>
    <n v="1361"/>
    <x v="648"/>
    <x v="3"/>
    <x v="15"/>
    <d v="2014-10-26T00:00:00"/>
    <s v="Standard Class"/>
    <s v="HM-14860"/>
    <s v="Harry Marie"/>
    <x v="1"/>
    <s v="United States"/>
    <s v="Philadelphia"/>
    <x v="9"/>
    <n v="19120"/>
    <x v="3"/>
    <s v="OFF-AR-10002956"/>
    <x v="1"/>
    <x v="6"/>
    <s v="Boston 16801 Nautilus Battery Pencil Sharpener"/>
    <x v="1222"/>
    <n v="7"/>
    <n v="0.2"/>
    <n v="9.2441999999999993"/>
  </r>
  <r>
    <n v="1362"/>
    <x v="648"/>
    <x v="3"/>
    <x v="15"/>
    <d v="2014-10-26T00:00:00"/>
    <s v="Standard Class"/>
    <s v="HM-14860"/>
    <s v="Harry Marie"/>
    <x v="1"/>
    <s v="United States"/>
    <s v="Philadelphia"/>
    <x v="9"/>
    <n v="19120"/>
    <x v="3"/>
    <s v="OFF-PA-10004041"/>
    <x v="1"/>
    <x v="10"/>
    <s v="It's Hot Message Books with Stickers, 2 3/4&quot; x 5&quot;"/>
    <x v="208"/>
    <n v="4"/>
    <n v="0.2"/>
    <n v="7.3999999999999995"/>
  </r>
  <r>
    <n v="1363"/>
    <x v="648"/>
    <x v="3"/>
    <x v="15"/>
    <d v="2014-10-26T00:00:00"/>
    <s v="Standard Class"/>
    <s v="HM-14860"/>
    <s v="Harry Marie"/>
    <x v="1"/>
    <s v="United States"/>
    <s v="Philadelphia"/>
    <x v="9"/>
    <n v="19120"/>
    <x v="3"/>
    <s v="TEC-PH-10001336"/>
    <x v="2"/>
    <x v="7"/>
    <s v="Digium D40 VoIP phone"/>
    <x v="1223"/>
    <n v="4"/>
    <n v="0.4"/>
    <n v="-56.755600000000015"/>
  </r>
  <r>
    <n v="1364"/>
    <x v="649"/>
    <x v="3"/>
    <x v="468"/>
    <d v="2014-11-12T00:00:00"/>
    <s v="First Class"/>
    <s v="AB-10600"/>
    <s v="Ann Blume"/>
    <x v="1"/>
    <s v="United States"/>
    <s v="Tucson"/>
    <x v="16"/>
    <n v="85705"/>
    <x v="1"/>
    <s v="OFF-BI-10001036"/>
    <x v="1"/>
    <x v="8"/>
    <s v="Cardinal EasyOpen D-Ring Binders"/>
    <x v="1224"/>
    <n v="14"/>
    <n v="0.7"/>
    <n v="-25.591999999999999"/>
  </r>
  <r>
    <n v="1365"/>
    <x v="649"/>
    <x v="3"/>
    <x v="468"/>
    <d v="2014-11-12T00:00:00"/>
    <s v="First Class"/>
    <s v="AB-10600"/>
    <s v="Ann Blume"/>
    <x v="1"/>
    <s v="United States"/>
    <s v="Tucson"/>
    <x v="16"/>
    <n v="85705"/>
    <x v="1"/>
    <s v="TEC-MA-10003183"/>
    <x v="2"/>
    <x v="15"/>
    <s v="DYMO CardScan Personal V9 Business Card Scanner"/>
    <x v="1225"/>
    <n v="2"/>
    <n v="0.7"/>
    <n v="-63.995999999999981"/>
  </r>
  <r>
    <n v="1366"/>
    <x v="649"/>
    <x v="3"/>
    <x v="468"/>
    <d v="2014-11-12T00:00:00"/>
    <s v="First Class"/>
    <s v="AB-10600"/>
    <s v="Ann Blume"/>
    <x v="1"/>
    <s v="United States"/>
    <s v="Tucson"/>
    <x v="16"/>
    <n v="85705"/>
    <x v="1"/>
    <s v="TEC-AC-10001314"/>
    <x v="2"/>
    <x v="11"/>
    <s v="Case Logic 2.4GHz Wireless Keyboard"/>
    <x v="1226"/>
    <n v="6"/>
    <n v="0.2"/>
    <n v="-35.992800000000038"/>
  </r>
  <r>
    <n v="1367"/>
    <x v="649"/>
    <x v="3"/>
    <x v="468"/>
    <d v="2014-11-12T00:00:00"/>
    <s v="First Class"/>
    <s v="AB-10600"/>
    <s v="Ann Blume"/>
    <x v="1"/>
    <s v="United States"/>
    <s v="Tucson"/>
    <x v="16"/>
    <n v="85705"/>
    <x v="1"/>
    <s v="TEC-PH-10002563"/>
    <x v="2"/>
    <x v="7"/>
    <s v="Adtran 1202752G1"/>
    <x v="1227"/>
    <n v="2"/>
    <n v="0.2"/>
    <n v="15.118800000000007"/>
  </r>
  <r>
    <n v="1368"/>
    <x v="649"/>
    <x v="3"/>
    <x v="468"/>
    <d v="2014-11-12T00:00:00"/>
    <s v="First Class"/>
    <s v="AB-10600"/>
    <s v="Ann Blume"/>
    <x v="1"/>
    <s v="United States"/>
    <s v="Tucson"/>
    <x v="16"/>
    <n v="85705"/>
    <x v="1"/>
    <s v="FUR-CH-10003312"/>
    <x v="0"/>
    <x v="1"/>
    <s v="Hon 2090 “Pillow Soft” Series Mid Back Swivel/Tilt Chairs"/>
    <x v="185"/>
    <n v="4"/>
    <n v="0.2"/>
    <n v="-146.10960000000014"/>
  </r>
  <r>
    <n v="1369"/>
    <x v="650"/>
    <x v="3"/>
    <x v="141"/>
    <d v="2014-07-12T00:00:00"/>
    <s v="First Class"/>
    <s v="SZ-20035"/>
    <s v="Sam Zeldin"/>
    <x v="2"/>
    <s v="United States"/>
    <s v="Pico Rivera"/>
    <x v="1"/>
    <n v="90660"/>
    <x v="1"/>
    <s v="FUR-FU-10001588"/>
    <x v="0"/>
    <x v="5"/>
    <s v="Deflect-o SuperTray Unbreakable Stackable Tray, Letter, Black"/>
    <x v="1228"/>
    <n v="5"/>
    <n v="0"/>
    <n v="62.736999999999995"/>
  </r>
  <r>
    <n v="1370"/>
    <x v="651"/>
    <x v="1"/>
    <x v="100"/>
    <d v="2012-12-28T00:00:00"/>
    <s v="Standard Class"/>
    <s v="JR-15670"/>
    <s v="Jim Radford"/>
    <x v="0"/>
    <s v="United States"/>
    <s v="Colorado Springs"/>
    <x v="22"/>
    <n v="80906"/>
    <x v="1"/>
    <s v="FUR-BO-10002613"/>
    <x v="0"/>
    <x v="0"/>
    <s v="Atlantic Metals Mobile 4-Shelf Bookcases, Custom Colors"/>
    <x v="1229"/>
    <n v="7"/>
    <n v="0.7"/>
    <n v="-786.74400000000026"/>
  </r>
  <r>
    <n v="1371"/>
    <x v="651"/>
    <x v="1"/>
    <x v="100"/>
    <d v="2012-12-28T00:00:00"/>
    <s v="Standard Class"/>
    <s v="JR-15670"/>
    <s v="Jim Radford"/>
    <x v="0"/>
    <s v="United States"/>
    <s v="Colorado Springs"/>
    <x v="22"/>
    <n v="80906"/>
    <x v="1"/>
    <s v="OFF-AR-10003405"/>
    <x v="1"/>
    <x v="6"/>
    <s v="Dixon My First Ticonderoga Pencil, #2"/>
    <x v="1230"/>
    <n v="3"/>
    <n v="0.2"/>
    <n v="1.5794999999999986"/>
  </r>
  <r>
    <n v="1372"/>
    <x v="652"/>
    <x v="3"/>
    <x v="469"/>
    <d v="2014-03-13T00:00:00"/>
    <s v="Standard Class"/>
    <s v="MG-17890"/>
    <s v="Michael Granlund"/>
    <x v="2"/>
    <s v="United States"/>
    <s v="Clinton"/>
    <x v="39"/>
    <n v="20735"/>
    <x v="3"/>
    <s v="TEC-AC-10004510"/>
    <x v="2"/>
    <x v="11"/>
    <s v="Logitech Desktop MK120 Mouse and keyboard Combo"/>
    <x v="1231"/>
    <n v="3"/>
    <n v="0"/>
    <n v="4.9079999999999977"/>
  </r>
  <r>
    <n v="1373"/>
    <x v="653"/>
    <x v="2"/>
    <x v="470"/>
    <d v="2011-04-06T00:00:00"/>
    <s v="Second Class"/>
    <s v="KM-16720"/>
    <s v="Kunst Miller"/>
    <x v="0"/>
    <s v="United States"/>
    <s v="Vallejo"/>
    <x v="1"/>
    <n v="94591"/>
    <x v="1"/>
    <s v="OFF-LA-10002312"/>
    <x v="1"/>
    <x v="2"/>
    <s v="Avery 490"/>
    <x v="461"/>
    <n v="2"/>
    <n v="0"/>
    <n v="14.8"/>
  </r>
  <r>
    <n v="1374"/>
    <x v="653"/>
    <x v="2"/>
    <x v="470"/>
    <d v="2011-04-06T00:00:00"/>
    <s v="Second Class"/>
    <s v="KM-16720"/>
    <s v="Kunst Miller"/>
    <x v="0"/>
    <s v="United States"/>
    <s v="Vallejo"/>
    <x v="1"/>
    <n v="94591"/>
    <x v="1"/>
    <s v="OFF-BI-10000042"/>
    <x v="1"/>
    <x v="8"/>
    <s v="Pressboard Data Binder, Crimson, 12&quot; X 8 1/2&quot;"/>
    <x v="1232"/>
    <n v="4"/>
    <n v="0.2"/>
    <n v="5.5535999999999994"/>
  </r>
  <r>
    <n v="1375"/>
    <x v="654"/>
    <x v="1"/>
    <x v="471"/>
    <d v="2012-09-19T00:00:00"/>
    <s v="Standard Class"/>
    <s v="CA-12265"/>
    <s v="Christina Anderson"/>
    <x v="0"/>
    <s v="United States"/>
    <s v="Provo"/>
    <x v="7"/>
    <n v="84604"/>
    <x v="1"/>
    <s v="FUR-TA-10003008"/>
    <x v="0"/>
    <x v="3"/>
    <s v="Lesro Round Back Collection Coffee Table, End Table"/>
    <x v="1233"/>
    <n v="5"/>
    <n v="0"/>
    <n v="118.65750000000006"/>
  </r>
  <r>
    <n v="1376"/>
    <x v="655"/>
    <x v="2"/>
    <x v="472"/>
    <d v="2011-08-09T00:00:00"/>
    <s v="Second Class"/>
    <s v="VD-21670"/>
    <s v="Valerie Dominguez"/>
    <x v="0"/>
    <s v="United States"/>
    <s v="Pleasant Grove"/>
    <x v="7"/>
    <n v="84062"/>
    <x v="1"/>
    <s v="OFF-AP-10003590"/>
    <x v="1"/>
    <x v="9"/>
    <s v="Hoover WindTunnel Plus Canister Vacuum"/>
    <x v="1234"/>
    <n v="3"/>
    <n v="0"/>
    <n v="305.13000000000011"/>
  </r>
  <r>
    <n v="1377"/>
    <x v="655"/>
    <x v="2"/>
    <x v="472"/>
    <d v="2011-08-09T00:00:00"/>
    <s v="Second Class"/>
    <s v="VD-21670"/>
    <s v="Valerie Dominguez"/>
    <x v="0"/>
    <s v="United States"/>
    <s v="Pleasant Grove"/>
    <x v="7"/>
    <n v="84062"/>
    <x v="1"/>
    <s v="OFF-PA-10000806"/>
    <x v="1"/>
    <x v="10"/>
    <s v="Xerox 1934"/>
    <x v="990"/>
    <n v="8"/>
    <n v="0"/>
    <n v="219.44159999999999"/>
  </r>
  <r>
    <n v="1378"/>
    <x v="655"/>
    <x v="2"/>
    <x v="472"/>
    <d v="2011-08-09T00:00:00"/>
    <s v="Second Class"/>
    <s v="VD-21670"/>
    <s v="Valerie Dominguez"/>
    <x v="0"/>
    <s v="United States"/>
    <s v="Pleasant Grove"/>
    <x v="7"/>
    <n v="84062"/>
    <x v="1"/>
    <s v="OFF-AR-10000896"/>
    <x v="1"/>
    <x v="6"/>
    <s v="Newell 329"/>
    <x v="1235"/>
    <n v="5"/>
    <n v="0"/>
    <n v="4.2639999999999993"/>
  </r>
  <r>
    <n v="1379"/>
    <x v="655"/>
    <x v="2"/>
    <x v="472"/>
    <d v="2011-08-09T00:00:00"/>
    <s v="Second Class"/>
    <s v="VD-21670"/>
    <s v="Valerie Dominguez"/>
    <x v="0"/>
    <s v="United States"/>
    <s v="Pleasant Grove"/>
    <x v="7"/>
    <n v="84062"/>
    <x v="1"/>
    <s v="TEC-PH-10002310"/>
    <x v="2"/>
    <x v="7"/>
    <s v="Panasonic KX T7731-B Digital phone"/>
    <x v="1236"/>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x v="655"/>
    <x v="2"/>
    <x v="472"/>
    <d v="2011-08-09T00:00:00"/>
    <s v="Second Class"/>
    <s v="VD-21670"/>
    <s v="Valerie Dominguez"/>
    <x v="0"/>
    <s v="United States"/>
    <s v="Pleasant Grove"/>
    <x v="7"/>
    <n v="84062"/>
    <x v="1"/>
    <s v="OFF-BI-10002852"/>
    <x v="1"/>
    <x v="8"/>
    <s v="Ibico Standard Transparent Covers"/>
    <x v="1238"/>
    <n v="1"/>
    <n v="0.2"/>
    <n v="4.7792000000000003"/>
  </r>
  <r>
    <n v="1382"/>
    <x v="656"/>
    <x v="0"/>
    <x v="323"/>
    <d v="2013-09-10T00:00:00"/>
    <s v="Standard Class"/>
    <s v="JK-16120"/>
    <s v="Julie Kriz"/>
    <x v="2"/>
    <s v="United States"/>
    <s v="Aurora"/>
    <x v="10"/>
    <n v="60505"/>
    <x v="2"/>
    <s v="FUR-FU-10003394"/>
    <x v="0"/>
    <x v="5"/>
    <s v="Tenex &quot;The Solids&quot; Textured Chair Mats"/>
    <x v="1239"/>
    <n v="3"/>
    <n v="0.6"/>
    <n v="-90.24839999999999"/>
  </r>
  <r>
    <n v="1383"/>
    <x v="657"/>
    <x v="0"/>
    <x v="473"/>
    <d v="2013-02-05T00:00:00"/>
    <s v="Same Day"/>
    <s v="PP-18955"/>
    <s v="Paul Prost"/>
    <x v="2"/>
    <s v="United States"/>
    <s v="Smyrna"/>
    <x v="32"/>
    <n v="30080"/>
    <x v="0"/>
    <s v="OFF-ST-10002344"/>
    <x v="1"/>
    <x v="4"/>
    <s v="Carina 42&quot;Hx23 3/4&quot;W Media Storage Unit"/>
    <x v="1240"/>
    <n v="1"/>
    <n v="0"/>
    <n v="1.6196000000000055"/>
  </r>
  <r>
    <n v="1384"/>
    <x v="657"/>
    <x v="0"/>
    <x v="473"/>
    <d v="2013-02-05T00:00:00"/>
    <s v="Same Day"/>
    <s v="PP-18955"/>
    <s v="Paul Prost"/>
    <x v="2"/>
    <s v="United States"/>
    <s v="Smyrna"/>
    <x v="32"/>
    <n v="30080"/>
    <x v="0"/>
    <s v="OFF-PA-10001289"/>
    <x v="1"/>
    <x v="10"/>
    <s v="White Computer Printout Paper by Universal"/>
    <x v="1241"/>
    <n v="9"/>
    <n v="0"/>
    <n v="170.9316"/>
  </r>
  <r>
    <n v="1385"/>
    <x v="657"/>
    <x v="0"/>
    <x v="473"/>
    <d v="2013-02-05T00:00:00"/>
    <s v="Same Day"/>
    <s v="PP-18955"/>
    <s v="Paul Prost"/>
    <x v="2"/>
    <s v="United States"/>
    <s v="Smyrna"/>
    <x v="32"/>
    <n v="30080"/>
    <x v="0"/>
    <s v="OFF-FA-10000053"/>
    <x v="1"/>
    <x v="13"/>
    <s v="Revere Boxed Rubber Bands by Revere"/>
    <x v="1242"/>
    <n v="5"/>
    <n v="0"/>
    <n v="0.18900000000000028"/>
  </r>
  <r>
    <n v="1386"/>
    <x v="657"/>
    <x v="0"/>
    <x v="473"/>
    <d v="2013-02-05T00:00:00"/>
    <s v="Same Day"/>
    <s v="PP-18955"/>
    <s v="Paul Prost"/>
    <x v="2"/>
    <s v="United States"/>
    <s v="Smyrna"/>
    <x v="32"/>
    <n v="30080"/>
    <x v="0"/>
    <s v="FUR-FU-10004091"/>
    <x v="0"/>
    <x v="5"/>
    <s v="Eldon 200 Class Desk Accessories, Black"/>
    <x v="609"/>
    <n v="3"/>
    <n v="0"/>
    <n v="7.1592000000000002"/>
  </r>
  <r>
    <n v="1387"/>
    <x v="657"/>
    <x v="0"/>
    <x v="473"/>
    <d v="2013-02-05T00:00:00"/>
    <s v="Same Day"/>
    <s v="PP-18955"/>
    <s v="Paul Prost"/>
    <x v="2"/>
    <s v="United States"/>
    <s v="Smyrna"/>
    <x v="32"/>
    <n v="30080"/>
    <x v="0"/>
    <s v="FUR-BO-10004015"/>
    <x v="0"/>
    <x v="0"/>
    <s v="Bush Andora Bookcase, Maple/Graphite Gray Finish"/>
    <x v="1243"/>
    <n v="2"/>
    <n v="0"/>
    <n v="52.795599999999979"/>
  </r>
  <r>
    <n v="1388"/>
    <x v="657"/>
    <x v="0"/>
    <x v="473"/>
    <d v="2013-02-05T00:00:00"/>
    <s v="Same Day"/>
    <s v="PP-18955"/>
    <s v="Paul Prost"/>
    <x v="2"/>
    <s v="United States"/>
    <s v="Smyrna"/>
    <x v="32"/>
    <n v="30080"/>
    <x v="0"/>
    <s v="OFF-EN-10003001"/>
    <x v="1"/>
    <x v="12"/>
    <s v="Ames Color-File Green Diamond Border X-ray Mailers"/>
    <x v="1244"/>
    <n v="2"/>
    <n v="0"/>
    <n v="78.941199999999995"/>
  </r>
  <r>
    <n v="1389"/>
    <x v="657"/>
    <x v="0"/>
    <x v="473"/>
    <d v="2013-02-05T00:00:00"/>
    <s v="Same Day"/>
    <s v="PP-18955"/>
    <s v="Paul Prost"/>
    <x v="2"/>
    <s v="United States"/>
    <s v="Smyrna"/>
    <x v="32"/>
    <n v="30080"/>
    <x v="0"/>
    <s v="TEC-PH-10000215"/>
    <x v="2"/>
    <x v="7"/>
    <s v="Plantronics Cordless Phone Headset with In-line Volume - M214C"/>
    <x v="1245"/>
    <n v="3"/>
    <n v="0"/>
    <n v="28.309500000000007"/>
  </r>
  <r>
    <n v="1390"/>
    <x v="657"/>
    <x v="0"/>
    <x v="473"/>
    <d v="2013-02-05T00:00:00"/>
    <s v="Same Day"/>
    <s v="PP-18955"/>
    <s v="Paul Prost"/>
    <x v="2"/>
    <s v="United States"/>
    <s v="Smyrna"/>
    <x v="32"/>
    <n v="30080"/>
    <x v="0"/>
    <s v="TEC-PH-10003645"/>
    <x v="2"/>
    <x v="7"/>
    <s v="Aastra 57i VoIP phone"/>
    <x v="1246"/>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x v="657"/>
    <x v="0"/>
    <x v="473"/>
    <d v="2013-02-05T00:00:00"/>
    <s v="Same Day"/>
    <s v="PP-18955"/>
    <s v="Paul Prost"/>
    <x v="2"/>
    <s v="United States"/>
    <s v="Smyrna"/>
    <x v="32"/>
    <n v="30080"/>
    <x v="0"/>
    <s v="OFF-ST-10004804"/>
    <x v="1"/>
    <x v="4"/>
    <s v="Belkin 19&quot; Vented Equipment Shelf, Black"/>
    <x v="1248"/>
    <n v="3"/>
    <n v="0"/>
    <n v="1.5444000000000031"/>
  </r>
  <r>
    <n v="1393"/>
    <x v="657"/>
    <x v="0"/>
    <x v="473"/>
    <d v="2013-02-05T00:00:00"/>
    <s v="Same Day"/>
    <s v="PP-18955"/>
    <s v="Paul Prost"/>
    <x v="2"/>
    <s v="United States"/>
    <s v="Smyrna"/>
    <x v="32"/>
    <n v="30080"/>
    <x v="0"/>
    <s v="OFF-PA-10003892"/>
    <x v="1"/>
    <x v="10"/>
    <s v="Xerox 1943"/>
    <x v="1249"/>
    <n v="7"/>
    <n v="0"/>
    <n v="160.91389999999998"/>
  </r>
  <r>
    <n v="1394"/>
    <x v="658"/>
    <x v="3"/>
    <x v="445"/>
    <d v="2014-07-05T00:00:00"/>
    <s v="First Class"/>
    <s v="YS-21880"/>
    <s v="Yana Sorensen"/>
    <x v="1"/>
    <s v="United States"/>
    <s v="Burlington"/>
    <x v="3"/>
    <n v="27217"/>
    <x v="0"/>
    <s v="OFF-AR-10003514"/>
    <x v="1"/>
    <x v="6"/>
    <s v="4009 Highlighters by Sanford"/>
    <x v="1250"/>
    <n v="3"/>
    <n v="0.2"/>
    <n v="1.5521999999999991"/>
  </r>
  <r>
    <n v="1395"/>
    <x v="659"/>
    <x v="3"/>
    <x v="449"/>
    <d v="2014-10-15T00:00:00"/>
    <s v="Standard Class"/>
    <s v="CK-12760"/>
    <s v="Cyma Kinney"/>
    <x v="1"/>
    <s v="United States"/>
    <s v="Aurora"/>
    <x v="10"/>
    <n v="60505"/>
    <x v="2"/>
    <s v="FUR-TA-10002958"/>
    <x v="0"/>
    <x v="3"/>
    <s v="Bevis Oval Conference Table, Walnut"/>
    <x v="1251"/>
    <n v="5"/>
    <n v="0.5"/>
    <n v="-430.61700000000019"/>
  </r>
  <r>
    <n v="1396"/>
    <x v="659"/>
    <x v="3"/>
    <x v="449"/>
    <d v="2014-10-15T00:00:00"/>
    <s v="Standard Class"/>
    <s v="CK-12760"/>
    <s v="Cyma Kinney"/>
    <x v="1"/>
    <s v="United States"/>
    <s v="Aurora"/>
    <x v="10"/>
    <n v="60505"/>
    <x v="2"/>
    <s v="FUR-TA-10001676"/>
    <x v="0"/>
    <x v="3"/>
    <s v="Hon 61000 Series Interactive Training Tables"/>
    <x v="1252"/>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x v="660"/>
    <x v="0"/>
    <x v="390"/>
    <d v="2013-11-27T00:00:00"/>
    <s v="First Class"/>
    <s v="NC-18340"/>
    <s v="Nat Carroll"/>
    <x v="0"/>
    <s v="United States"/>
    <s v="New York City"/>
    <x v="15"/>
    <n v="10035"/>
    <x v="3"/>
    <s v="OFF-PA-10004971"/>
    <x v="1"/>
    <x v="10"/>
    <s v="Xerox 196"/>
    <x v="1057"/>
    <n v="2"/>
    <n v="0"/>
    <n v="5.6644000000000005"/>
  </r>
  <r>
    <n v="1399"/>
    <x v="660"/>
    <x v="0"/>
    <x v="390"/>
    <d v="2013-11-27T00:00:00"/>
    <s v="First Class"/>
    <s v="NC-18340"/>
    <s v="Nat Carroll"/>
    <x v="0"/>
    <s v="United States"/>
    <s v="New York City"/>
    <x v="15"/>
    <n v="10035"/>
    <x v="3"/>
    <s v="TEC-AC-10002323"/>
    <x v="2"/>
    <x v="11"/>
    <s v="SanDisk Ultra 32 GB MicroSDHC Class 10 Memory Card"/>
    <x v="1254"/>
    <n v="4"/>
    <n v="0"/>
    <n v="11.492000000000004"/>
  </r>
  <r>
    <n v="1400"/>
    <x v="660"/>
    <x v="0"/>
    <x v="390"/>
    <d v="2013-11-27T00:00:00"/>
    <s v="First Class"/>
    <s v="NC-18340"/>
    <s v="Nat Carroll"/>
    <x v="0"/>
    <s v="United States"/>
    <s v="New York City"/>
    <x v="15"/>
    <n v="10035"/>
    <x v="3"/>
    <s v="OFF-PA-10004888"/>
    <x v="1"/>
    <x v="10"/>
    <s v="Xerox 217"/>
    <x v="90"/>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x v="661"/>
    <x v="0"/>
    <x v="474"/>
    <d v="2013-11-06T00:00:00"/>
    <s v="Standard Class"/>
    <s v="KM-16375"/>
    <s v="Katherine Murray"/>
    <x v="2"/>
    <s v="United States"/>
    <s v="Salem"/>
    <x v="17"/>
    <n v="24153"/>
    <x v="0"/>
    <s v="OFF-EN-10002230"/>
    <x v="1"/>
    <x v="12"/>
    <s v="Airmail Envelopes"/>
    <x v="1255"/>
    <n v="3"/>
    <n v="0"/>
    <n v="118.34129999999999"/>
  </r>
  <r>
    <n v="1403"/>
    <x v="662"/>
    <x v="0"/>
    <x v="475"/>
    <d v="2013-04-26T00:00:00"/>
    <s v="Standard Class"/>
    <s v="GM-14455"/>
    <s v="Gary Mitchum"/>
    <x v="2"/>
    <s v="United States"/>
    <s v="Columbus"/>
    <x v="24"/>
    <n v="43229"/>
    <x v="3"/>
    <s v="FUR-TA-10002622"/>
    <x v="0"/>
    <x v="3"/>
    <s v="Bush Andora Conference Table, Maple/Graphite Gray Finish"/>
    <x v="1256"/>
    <n v="2"/>
    <n v="0.4"/>
    <n v="-58.133199999999988"/>
  </r>
  <r>
    <n v="1404"/>
    <x v="662"/>
    <x v="0"/>
    <x v="475"/>
    <d v="2013-04-26T00:00:00"/>
    <s v="Standard Class"/>
    <s v="GM-14455"/>
    <s v="Gary Mitchum"/>
    <x v="2"/>
    <s v="United States"/>
    <s v="Columbus"/>
    <x v="24"/>
    <n v="43229"/>
    <x v="3"/>
    <s v="OFF-PA-10000418"/>
    <x v="1"/>
    <x v="10"/>
    <s v="Xerox 189"/>
    <x v="1257"/>
    <n v="5"/>
    <n v="0.2"/>
    <n v="146.79"/>
  </r>
  <r>
    <n v="1405"/>
    <x v="663"/>
    <x v="2"/>
    <x v="322"/>
    <d v="2011-04-08T00:00:00"/>
    <s v="First Class"/>
    <s v="SD-20485"/>
    <s v="Shirley Daniels"/>
    <x v="2"/>
    <s v="United States"/>
    <s v="Philadelphia"/>
    <x v="9"/>
    <n v="19143"/>
    <x v="3"/>
    <s v="OFF-SU-10004498"/>
    <x v="1"/>
    <x v="14"/>
    <s v="Martin-Yale Premier Letter Opener"/>
    <x v="1258"/>
    <n v="1"/>
    <n v="0.2"/>
    <n v="-2.1896000000000004"/>
  </r>
  <r>
    <n v="1406"/>
    <x v="663"/>
    <x v="2"/>
    <x v="322"/>
    <d v="2011-04-08T00:00:00"/>
    <s v="First Class"/>
    <s v="SD-20485"/>
    <s v="Shirley Daniels"/>
    <x v="2"/>
    <s v="United States"/>
    <s v="Philadelphia"/>
    <x v="9"/>
    <n v="19143"/>
    <x v="3"/>
    <s v="FUR-TA-10001039"/>
    <x v="0"/>
    <x v="3"/>
    <s v="KI Adjustable-Height Table"/>
    <x v="1259"/>
    <n v="3"/>
    <n v="0.4"/>
    <n v="-36.11160000000001"/>
  </r>
  <r>
    <n v="1407"/>
    <x v="663"/>
    <x v="2"/>
    <x v="322"/>
    <d v="2011-04-08T00:00:00"/>
    <s v="First Class"/>
    <s v="SD-20485"/>
    <s v="Shirley Daniels"/>
    <x v="2"/>
    <s v="United States"/>
    <s v="Philadelphia"/>
    <x v="9"/>
    <n v="19143"/>
    <x v="3"/>
    <s v="TEC-AC-10004659"/>
    <x v="2"/>
    <x v="11"/>
    <s v="Imation Secure+ Hardware Encrypted USB 2.0 Flash Drive; 16GB"/>
    <x v="1260"/>
    <n v="2"/>
    <n v="0.2"/>
    <n v="21.896999999999991"/>
  </r>
  <r>
    <n v="1408"/>
    <x v="664"/>
    <x v="0"/>
    <x v="476"/>
    <d v="2013-09-07T00:00:00"/>
    <s v="Standard Class"/>
    <s v="KD-16270"/>
    <s v="Karen Daniels"/>
    <x v="0"/>
    <s v="United States"/>
    <s v="New York City"/>
    <x v="15"/>
    <n v="10024"/>
    <x v="3"/>
    <s v="OFF-AR-10002240"/>
    <x v="1"/>
    <x v="6"/>
    <s v="Panasonic KP-150 Electric Pencil Sharpener"/>
    <x v="1261"/>
    <n v="2"/>
    <n v="0"/>
    <n v="19.6248"/>
  </r>
  <r>
    <n v="1409"/>
    <x v="664"/>
    <x v="0"/>
    <x v="476"/>
    <d v="2013-09-07T00:00:00"/>
    <s v="Standard Class"/>
    <s v="KD-16270"/>
    <s v="Karen Daniels"/>
    <x v="0"/>
    <s v="United States"/>
    <s v="New York City"/>
    <x v="15"/>
    <n v="10024"/>
    <x v="3"/>
    <s v="FUR-FU-10001967"/>
    <x v="0"/>
    <x v="5"/>
    <s v="Telescoping Adjustable Floor Lamp"/>
    <x v="372"/>
    <n v="2"/>
    <n v="0"/>
    <n v="9.9949999999999974"/>
  </r>
  <r>
    <n v="1410"/>
    <x v="665"/>
    <x v="0"/>
    <x v="477"/>
    <d v="2013-10-01T00:00:00"/>
    <s v="Standard Class"/>
    <s v="AB-10105"/>
    <s v="Adrian Barton"/>
    <x v="0"/>
    <s v="United States"/>
    <s v="Phoenix"/>
    <x v="16"/>
    <n v="85023"/>
    <x v="1"/>
    <s v="FUR-TA-10002356"/>
    <x v="0"/>
    <x v="3"/>
    <s v="Bevis Boat-Shaped Conference Table"/>
    <x v="865"/>
    <n v="3"/>
    <n v="0.5"/>
    <n v="-204.44580000000005"/>
  </r>
  <r>
    <n v="1411"/>
    <x v="666"/>
    <x v="3"/>
    <x v="259"/>
    <d v="2014-11-12T00:00:00"/>
    <s v="Standard Class"/>
    <s v="SZ-20035"/>
    <s v="Sam Zeldin"/>
    <x v="2"/>
    <s v="United States"/>
    <s v="Grand Prairie"/>
    <x v="5"/>
    <n v="75051"/>
    <x v="2"/>
    <s v="OFF-LA-10003923"/>
    <x v="1"/>
    <x v="2"/>
    <s v="Alphabetical Labels for Top Tab Filing"/>
    <x v="208"/>
    <n v="2"/>
    <n v="0.2"/>
    <n v="8.879999999999999"/>
  </r>
  <r>
    <n v="1412"/>
    <x v="667"/>
    <x v="0"/>
    <x v="478"/>
    <d v="2013-07-14T00:00:00"/>
    <s v="Standard Class"/>
    <s v="JD-15895"/>
    <s v="Jonathan Doherty"/>
    <x v="1"/>
    <s v="United States"/>
    <s v="New York City"/>
    <x v="15"/>
    <n v="10035"/>
    <x v="3"/>
    <s v="FUR-CH-10002335"/>
    <x v="0"/>
    <x v="1"/>
    <s v="Hon GuestStacker Chair"/>
    <x v="1262"/>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x v="668"/>
    <x v="2"/>
    <x v="479"/>
    <d v="2011-07-05T00:00:00"/>
    <s v="Standard Class"/>
    <s v="HA-14905"/>
    <s v="Helen Abelman"/>
    <x v="0"/>
    <s v="United States"/>
    <s v="New York City"/>
    <x v="15"/>
    <n v="10024"/>
    <x v="3"/>
    <s v="OFF-BI-10002867"/>
    <x v="1"/>
    <x v="8"/>
    <s v="GBC Recycled Regency Composition Covers"/>
    <x v="1264"/>
    <n v="7"/>
    <n v="0.2"/>
    <n v="108.79959999999997"/>
  </r>
  <r>
    <n v="1415"/>
    <x v="669"/>
    <x v="3"/>
    <x v="480"/>
    <d v="2014-02-01T00:00:00"/>
    <s v="Second Class"/>
    <s v="BT-11305"/>
    <s v="Beth Thompson"/>
    <x v="2"/>
    <s v="United States"/>
    <s v="Costa Mesa"/>
    <x v="1"/>
    <n v="92627"/>
    <x v="1"/>
    <s v="TEC-AC-10000580"/>
    <x v="2"/>
    <x v="11"/>
    <s v="Logitech G13 Programmable Gameboard with LCD Display"/>
    <x v="764"/>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x v="670"/>
    <x v="1"/>
    <x v="481"/>
    <d v="2012-09-24T00:00:00"/>
    <s v="First Class"/>
    <s v="SV-20815"/>
    <s v="Stuart Van"/>
    <x v="1"/>
    <s v="United States"/>
    <s v="Houston"/>
    <x v="5"/>
    <n v="77041"/>
    <x v="2"/>
    <s v="TEC-PH-10002922"/>
    <x v="2"/>
    <x v="7"/>
    <s v="ShoreTel ShorePhone IP 230 VoIP phone"/>
    <x v="1266"/>
    <n v="7"/>
    <n v="0.2"/>
    <n v="118.29299999999989"/>
  </r>
  <r>
    <n v="1418"/>
    <x v="670"/>
    <x v="1"/>
    <x v="481"/>
    <d v="2012-09-24T00:00:00"/>
    <s v="First Class"/>
    <s v="SV-20815"/>
    <s v="Stuart Van"/>
    <x v="1"/>
    <s v="United States"/>
    <s v="Houston"/>
    <x v="5"/>
    <n v="77041"/>
    <x v="2"/>
    <s v="TEC-AC-10004353"/>
    <x v="2"/>
    <x v="11"/>
    <s v="Hypercom P1300 Pinpad"/>
    <x v="1267"/>
    <n v="3"/>
    <n v="0.2"/>
    <n v="32.130000000000003"/>
  </r>
  <r>
    <n v="1419"/>
    <x v="670"/>
    <x v="1"/>
    <x v="481"/>
    <d v="2012-09-24T00:00:00"/>
    <s v="First Class"/>
    <s v="SV-20815"/>
    <s v="Stuart Van"/>
    <x v="1"/>
    <s v="United States"/>
    <s v="Houston"/>
    <x v="5"/>
    <n v="77041"/>
    <x v="2"/>
    <s v="FUR-FU-10001706"/>
    <x v="0"/>
    <x v="5"/>
    <s v="Longer-Life Soft White Bulbs"/>
    <x v="1268"/>
    <n v="4"/>
    <n v="0.6"/>
    <n v="-1.4783999999999997"/>
  </r>
  <r>
    <n v="1420"/>
    <x v="671"/>
    <x v="1"/>
    <x v="120"/>
    <d v="2012-09-30T00:00:00"/>
    <s v="Standard Class"/>
    <s v="RW-19540"/>
    <s v="Rick Wilson"/>
    <x v="1"/>
    <s v="United States"/>
    <s v="Mesa"/>
    <x v="16"/>
    <n v="85204"/>
    <x v="1"/>
    <s v="OFF-PA-10000501"/>
    <x v="1"/>
    <x v="10"/>
    <s v="Petty Cash Envelope"/>
    <x v="1269"/>
    <n v="4"/>
    <n v="0.2"/>
    <n v="31.273599999999998"/>
  </r>
  <r>
    <n v="1421"/>
    <x v="671"/>
    <x v="1"/>
    <x v="120"/>
    <d v="2012-09-30T00:00:00"/>
    <s v="Standard Class"/>
    <s v="RW-19540"/>
    <s v="Rick Wilson"/>
    <x v="1"/>
    <s v="United States"/>
    <s v="Mesa"/>
    <x v="16"/>
    <n v="85204"/>
    <x v="1"/>
    <s v="OFF-BI-10000778"/>
    <x v="1"/>
    <x v="8"/>
    <s v="GBC VeloBinder Electric Binding Machine"/>
    <x v="1270"/>
    <n v="2"/>
    <n v="0.7"/>
    <n v="-48.391999999999982"/>
  </r>
  <r>
    <n v="1422"/>
    <x v="671"/>
    <x v="1"/>
    <x v="120"/>
    <d v="2012-09-30T00:00:00"/>
    <s v="Standard Class"/>
    <s v="RW-19540"/>
    <s v="Rick Wilson"/>
    <x v="1"/>
    <s v="United States"/>
    <s v="Mesa"/>
    <x v="16"/>
    <n v="85204"/>
    <x v="1"/>
    <s v="OFF-AP-10004980"/>
    <x v="1"/>
    <x v="9"/>
    <s v="3M Replacement Filter for Office Air Cleaner for 20' x 33' Room"/>
    <x v="1271"/>
    <n v="2"/>
    <n v="0.2"/>
    <n v="14.409600000000003"/>
  </r>
  <r>
    <n v="1423"/>
    <x v="671"/>
    <x v="1"/>
    <x v="120"/>
    <d v="2012-09-30T00:00:00"/>
    <s v="Standard Class"/>
    <s v="RW-19540"/>
    <s v="Rick Wilson"/>
    <x v="1"/>
    <s v="United States"/>
    <s v="Mesa"/>
    <x v="16"/>
    <n v="85204"/>
    <x v="1"/>
    <s v="OFF-BI-10003984"/>
    <x v="1"/>
    <x v="8"/>
    <s v="Lock-Up Easel 'Spel-Binder'"/>
    <x v="1272"/>
    <n v="9"/>
    <n v="0.7"/>
    <n v="-59.057100000000005"/>
  </r>
  <r>
    <n v="1424"/>
    <x v="671"/>
    <x v="1"/>
    <x v="120"/>
    <d v="2012-09-30T00:00:00"/>
    <s v="Standard Class"/>
    <s v="RW-19540"/>
    <s v="Rick Wilson"/>
    <x v="1"/>
    <s v="United States"/>
    <s v="Mesa"/>
    <x v="16"/>
    <n v="85204"/>
    <x v="1"/>
    <s v="OFF-ST-10000798"/>
    <x v="1"/>
    <x v="4"/>
    <s v="2300 Heavy-Duty Transfer File Systems by Perma"/>
    <x v="1273"/>
    <n v="6"/>
    <n v="0.2"/>
    <n v="-1.4988000000000135"/>
  </r>
  <r>
    <n v="1425"/>
    <x v="671"/>
    <x v="1"/>
    <x v="120"/>
    <d v="2012-09-30T00:00:00"/>
    <s v="Standard Class"/>
    <s v="RW-19540"/>
    <s v="Rick Wilson"/>
    <x v="1"/>
    <s v="United States"/>
    <s v="Mesa"/>
    <x v="16"/>
    <n v="85204"/>
    <x v="1"/>
    <s v="TEC-PH-10001750"/>
    <x v="2"/>
    <x v="7"/>
    <s v="Samsung Rugby III"/>
    <x v="1274"/>
    <n v="5"/>
    <n v="0.2"/>
    <n v="23.096500000000006"/>
  </r>
  <r>
    <n v="1426"/>
    <x v="671"/>
    <x v="1"/>
    <x v="120"/>
    <d v="2012-09-30T00:00:00"/>
    <s v="Standard Class"/>
    <s v="RW-19540"/>
    <s v="Rick Wilson"/>
    <x v="1"/>
    <s v="United States"/>
    <s v="Mesa"/>
    <x v="16"/>
    <n v="85204"/>
    <x v="1"/>
    <s v="OFF-ST-10002743"/>
    <x v="1"/>
    <x v="4"/>
    <s v="SAFCO Boltless Steel Shelving"/>
    <x v="1275"/>
    <n v="4"/>
    <n v="0.2"/>
    <n v="-86.366400000000027"/>
  </r>
  <r>
    <n v="1427"/>
    <x v="672"/>
    <x v="1"/>
    <x v="89"/>
    <d v="2012-11-04T00:00:00"/>
    <s v="Second Class"/>
    <s v="DK-12835"/>
    <s v="Damala Kotsonis"/>
    <x v="1"/>
    <s v="United States"/>
    <s v="Salinas"/>
    <x v="1"/>
    <n v="93905"/>
    <x v="1"/>
    <s v="OFF-BI-10002949"/>
    <x v="1"/>
    <x v="8"/>
    <s v="Prestige Round Ring Binders"/>
    <x v="1276"/>
    <n v="2"/>
    <n v="0.2"/>
    <n v="3.283199999999999"/>
  </r>
  <r>
    <n v="1428"/>
    <x v="672"/>
    <x v="1"/>
    <x v="89"/>
    <d v="2012-11-04T00:00:00"/>
    <s v="Second Class"/>
    <s v="DK-12835"/>
    <s v="Damala Kotsonis"/>
    <x v="1"/>
    <s v="United States"/>
    <s v="Salinas"/>
    <x v="1"/>
    <n v="93905"/>
    <x v="1"/>
    <s v="OFF-EN-10002600"/>
    <x v="1"/>
    <x v="12"/>
    <s v="Redi-Strip #10 Envelopes, 4 1/8 x 9 1/2"/>
    <x v="1277"/>
    <n v="5"/>
    <n v="0"/>
    <n v="7.08"/>
  </r>
  <r>
    <n v="1429"/>
    <x v="672"/>
    <x v="1"/>
    <x v="89"/>
    <d v="2012-11-04T00:00:00"/>
    <s v="Second Class"/>
    <s v="DK-12835"/>
    <s v="Damala Kotsonis"/>
    <x v="1"/>
    <s v="United States"/>
    <s v="Salinas"/>
    <x v="1"/>
    <n v="93905"/>
    <x v="1"/>
    <s v="OFF-BI-10003708"/>
    <x v="1"/>
    <x v="8"/>
    <s v="Acco Four Pocket Poly Ring Binder with Label Holder, Smoke, 1&quot;"/>
    <x v="1278"/>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x v="673"/>
    <x v="3"/>
    <x v="200"/>
    <d v="2014-12-01T00:00:00"/>
    <s v="Standard Class"/>
    <s v="LT-17110"/>
    <s v="Liz Thompson"/>
    <x v="0"/>
    <s v="United States"/>
    <s v="Columbus"/>
    <x v="24"/>
    <n v="43229"/>
    <x v="3"/>
    <s v="TEC-PH-10003092"/>
    <x v="2"/>
    <x v="7"/>
    <s v="Motorola L804"/>
    <x v="1280"/>
    <n v="8"/>
    <n v="0.4"/>
    <n v="-40.47120000000001"/>
  </r>
  <r>
    <n v="1432"/>
    <x v="674"/>
    <x v="2"/>
    <x v="174"/>
    <d v="2011-12-21T00:00:00"/>
    <s v="Second Class"/>
    <s v="IM-15070"/>
    <s v="Irene Maddox"/>
    <x v="0"/>
    <s v="United States"/>
    <s v="Florence"/>
    <x v="19"/>
    <n v="35630"/>
    <x v="0"/>
    <s v="OFF-BI-10001191"/>
    <x v="1"/>
    <x v="8"/>
    <s v="Canvas Sectional Post Binders"/>
    <x v="1281"/>
    <n v="6"/>
    <n v="0"/>
    <n v="74.852400000000003"/>
  </r>
  <r>
    <n v="1433"/>
    <x v="674"/>
    <x v="2"/>
    <x v="174"/>
    <d v="2011-12-21T00:00:00"/>
    <s v="Second Class"/>
    <s v="IM-15070"/>
    <s v="Irene Maddox"/>
    <x v="0"/>
    <s v="United States"/>
    <s v="Florence"/>
    <x v="19"/>
    <n v="35630"/>
    <x v="0"/>
    <s v="OFF-SU-10004115"/>
    <x v="1"/>
    <x v="14"/>
    <s v="Acme Stainless Steel Office Snips"/>
    <x v="1282"/>
    <n v="1"/>
    <n v="0"/>
    <n v="1.9629000000000003"/>
  </r>
  <r>
    <n v="1434"/>
    <x v="674"/>
    <x v="2"/>
    <x v="174"/>
    <d v="2011-12-21T00:00:00"/>
    <s v="Second Class"/>
    <s v="IM-15070"/>
    <s v="Irene Maddox"/>
    <x v="0"/>
    <s v="United States"/>
    <s v="Florence"/>
    <x v="19"/>
    <n v="35630"/>
    <x v="0"/>
    <s v="FUR-CH-10000513"/>
    <x v="0"/>
    <x v="1"/>
    <s v="High-Back Leather Manager's Chair"/>
    <x v="1283"/>
    <n v="14"/>
    <n v="0"/>
    <n v="163.78740000000002"/>
  </r>
  <r>
    <n v="1435"/>
    <x v="675"/>
    <x v="0"/>
    <x v="482"/>
    <d v="2013-12-31T00:00:00"/>
    <s v="Standard Class"/>
    <s v="FP-14320"/>
    <s v="Frank Preis"/>
    <x v="0"/>
    <s v="United States"/>
    <s v="Seattle"/>
    <x v="4"/>
    <n v="98105"/>
    <x v="1"/>
    <s v="OFF-PA-10003673"/>
    <x v="1"/>
    <x v="10"/>
    <s v="Strathmore Photo Mount Cards"/>
    <x v="1284"/>
    <n v="5"/>
    <n v="0"/>
    <n v="15.593999999999999"/>
  </r>
  <r>
    <n v="1436"/>
    <x v="676"/>
    <x v="3"/>
    <x v="308"/>
    <d v="2014-06-28T00:00:00"/>
    <s v="Standard Class"/>
    <s v="ST-20530"/>
    <s v="Shui Tom"/>
    <x v="0"/>
    <s v="United States"/>
    <s v="Parma"/>
    <x v="24"/>
    <n v="44134"/>
    <x v="3"/>
    <s v="OFF-PA-10001639"/>
    <x v="1"/>
    <x v="10"/>
    <s v="Xerox 203"/>
    <x v="277"/>
    <n v="6"/>
    <n v="0.2"/>
    <n v="10.8864"/>
  </r>
  <r>
    <n v="1437"/>
    <x v="676"/>
    <x v="3"/>
    <x v="308"/>
    <d v="2014-06-28T00:00:00"/>
    <s v="Standard Class"/>
    <s v="ST-20530"/>
    <s v="Shui Tom"/>
    <x v="0"/>
    <s v="United States"/>
    <s v="Parma"/>
    <x v="24"/>
    <n v="44134"/>
    <x v="3"/>
    <s v="OFF-AR-10003829"/>
    <x v="1"/>
    <x v="6"/>
    <s v="Newell 35"/>
    <x v="797"/>
    <n v="2"/>
    <n v="0.2"/>
    <n v="0.59039999999999915"/>
  </r>
  <r>
    <n v="1438"/>
    <x v="677"/>
    <x v="1"/>
    <x v="52"/>
    <d v="2012-10-15T00:00:00"/>
    <s v="Same Day"/>
    <s v="JE-15745"/>
    <s v="Joel Eaton"/>
    <x v="0"/>
    <s v="United States"/>
    <s v="Amarillo"/>
    <x v="5"/>
    <n v="79109"/>
    <x v="2"/>
    <s v="TEC-AC-10004975"/>
    <x v="2"/>
    <x v="11"/>
    <s v="Plantronics Audio 995 Wireless Stereo Headset"/>
    <x v="428"/>
    <n v="3"/>
    <n v="0.2"/>
    <n v="42.880500000000012"/>
  </r>
  <r>
    <n v="1439"/>
    <x v="677"/>
    <x v="1"/>
    <x v="52"/>
    <d v="2012-10-15T00:00:00"/>
    <s v="Same Day"/>
    <s v="JE-15745"/>
    <s v="Joel Eaton"/>
    <x v="0"/>
    <s v="United States"/>
    <s v="Amarillo"/>
    <x v="5"/>
    <n v="79109"/>
    <x v="2"/>
    <s v="FUR-CH-10002024"/>
    <x v="0"/>
    <x v="1"/>
    <s v="HON 5400 Series Task Chairs for Big and Tall"/>
    <x v="1285"/>
    <n v="5"/>
    <n v="0.3"/>
    <n v="-350.4899999999999"/>
  </r>
  <r>
    <n v="1440"/>
    <x v="678"/>
    <x v="3"/>
    <x v="483"/>
    <d v="2014-04-16T00:00:00"/>
    <s v="Second Class"/>
    <s v="BD-11320"/>
    <s v="Bill Donatelli"/>
    <x v="0"/>
    <s v="United States"/>
    <s v="Providence"/>
    <x v="34"/>
    <n v="2908"/>
    <x v="3"/>
    <s v="OFF-BI-10004364"/>
    <x v="1"/>
    <x v="8"/>
    <s v="Storex Dura Pro Binders"/>
    <x v="1286"/>
    <n v="5"/>
    <n v="0"/>
    <n v="13.365"/>
  </r>
  <r>
    <n v="1441"/>
    <x v="678"/>
    <x v="3"/>
    <x v="483"/>
    <d v="2014-04-16T00:00:00"/>
    <s v="Second Class"/>
    <s v="BD-11320"/>
    <s v="Bill Donatelli"/>
    <x v="0"/>
    <s v="United States"/>
    <s v="Providence"/>
    <x v="34"/>
    <n v="2908"/>
    <x v="3"/>
    <s v="OFF-PA-10001712"/>
    <x v="1"/>
    <x v="10"/>
    <s v="Xerox 1948"/>
    <x v="792"/>
    <n v="4"/>
    <n v="0"/>
    <n v="17.981999999999999"/>
  </r>
  <r>
    <n v="1442"/>
    <x v="679"/>
    <x v="3"/>
    <x v="484"/>
    <d v="2014-12-25T00:00:00"/>
    <s v="Second Class"/>
    <s v="MM-17920"/>
    <s v="Michael Moore"/>
    <x v="0"/>
    <s v="United States"/>
    <s v="San Francisco"/>
    <x v="1"/>
    <n v="94110"/>
    <x v="1"/>
    <s v="OFF-BI-10001510"/>
    <x v="1"/>
    <x v="8"/>
    <s v="Deluxe Heavy-Duty Vinyl Round Ring Binder"/>
    <x v="1287"/>
    <n v="2"/>
    <n v="0.2"/>
    <n v="11.459999999999999"/>
  </r>
  <r>
    <n v="1443"/>
    <x v="680"/>
    <x v="3"/>
    <x v="485"/>
    <d v="2014-08-09T00:00:00"/>
    <s v="First Class"/>
    <s v="PW-19030"/>
    <s v="Pauline Webber"/>
    <x v="1"/>
    <s v="United States"/>
    <s v="Richmond"/>
    <x v="0"/>
    <n v="40475"/>
    <x v="0"/>
    <s v="OFF-PA-10002713"/>
    <x v="1"/>
    <x v="10"/>
    <s v="Adams Phone Message Book, 200 Message Capacity, 8 1/16” x 11”"/>
    <x v="1288"/>
    <n v="2"/>
    <n v="0"/>
    <n v="6.3295999999999992"/>
  </r>
  <r>
    <n v="1444"/>
    <x v="681"/>
    <x v="1"/>
    <x v="486"/>
    <d v="2012-10-06T00:00:00"/>
    <s v="Standard Class"/>
    <s v="SC-20440"/>
    <s v="Shaun Chance"/>
    <x v="1"/>
    <s v="United States"/>
    <s v="Aurora"/>
    <x v="22"/>
    <n v="80013"/>
    <x v="1"/>
    <s v="OFF-ST-10002974"/>
    <x v="1"/>
    <x v="4"/>
    <s v="Trav-L-File Heavy-Duty Shuttle II, Black"/>
    <x v="1289"/>
    <n v="4"/>
    <n v="0.2"/>
    <n v="17.42799999999999"/>
  </r>
  <r>
    <n v="1445"/>
    <x v="682"/>
    <x v="0"/>
    <x v="454"/>
    <d v="2013-05-29T00:00:00"/>
    <s v="Standard Class"/>
    <s v="KL-16645"/>
    <s v="Ken Lonsdale"/>
    <x v="0"/>
    <s v="United States"/>
    <s v="Chicago"/>
    <x v="10"/>
    <n v="60623"/>
    <x v="2"/>
    <s v="TEC-PH-10004165"/>
    <x v="2"/>
    <x v="7"/>
    <s v="Mitel MiVoice 5330e IP Phone"/>
    <x v="1290"/>
    <n v="9"/>
    <n v="0.2"/>
    <n v="148.49459999999993"/>
  </r>
  <r>
    <n v="1446"/>
    <x v="683"/>
    <x v="3"/>
    <x v="487"/>
    <d v="2014-06-17T00:00:00"/>
    <s v="First Class"/>
    <s v="SD-20485"/>
    <s v="Shirley Daniels"/>
    <x v="2"/>
    <s v="United States"/>
    <s v="Chicago"/>
    <x v="10"/>
    <n v="60653"/>
    <x v="2"/>
    <s v="OFF-ST-10004804"/>
    <x v="1"/>
    <x v="4"/>
    <s v="Belkin 19&quot; Vented Equipment Shelf, Black"/>
    <x v="1291"/>
    <n v="4"/>
    <n v="0.2"/>
    <n v="-39.124799999999993"/>
  </r>
  <r>
    <n v="1447"/>
    <x v="683"/>
    <x v="3"/>
    <x v="487"/>
    <d v="2014-06-17T00:00:00"/>
    <s v="First Class"/>
    <s v="SD-20485"/>
    <s v="Shirley Daniels"/>
    <x v="2"/>
    <s v="United States"/>
    <s v="Chicago"/>
    <x v="10"/>
    <n v="60653"/>
    <x v="2"/>
    <s v="FUR-CH-10004289"/>
    <x v="0"/>
    <x v="1"/>
    <s v="Global Super Steno Chair"/>
    <x v="1292"/>
    <n v="7"/>
    <n v="0.3"/>
    <n v="-87.341800000000035"/>
  </r>
  <r>
    <n v="1448"/>
    <x v="683"/>
    <x v="3"/>
    <x v="487"/>
    <d v="2014-06-17T00:00:00"/>
    <s v="First Class"/>
    <s v="SD-20485"/>
    <s v="Shirley Daniels"/>
    <x v="2"/>
    <s v="United States"/>
    <s v="Chicago"/>
    <x v="10"/>
    <n v="60653"/>
    <x v="2"/>
    <s v="TEC-PH-10002564"/>
    <x v="2"/>
    <x v="7"/>
    <s v="OtterBox Defender Series Case - Samsung Galaxy S4"/>
    <x v="736"/>
    <n v="2"/>
    <n v="0.2"/>
    <n v="5.9979999999999922"/>
  </r>
  <r>
    <n v="1449"/>
    <x v="684"/>
    <x v="2"/>
    <x v="488"/>
    <d v="2011-04-24T00:00:00"/>
    <s v="First Class"/>
    <s v="TS-21160"/>
    <s v="Theresa Swint"/>
    <x v="1"/>
    <s v="United States"/>
    <s v="Philadelphia"/>
    <x v="9"/>
    <n v="19134"/>
    <x v="3"/>
    <s v="OFF-BI-10004876"/>
    <x v="1"/>
    <x v="8"/>
    <s v="Wilson Jones Suede Grain Vinyl Binders"/>
    <x v="1293"/>
    <n v="3"/>
    <n v="0.7"/>
    <n v="-1.7513999999999994"/>
  </r>
  <r>
    <n v="1450"/>
    <x v="685"/>
    <x v="1"/>
    <x v="489"/>
    <d v="2012-05-07T00:00:00"/>
    <s v="Standard Class"/>
    <s v="JB-15400"/>
    <s v="Jennifer Braxton"/>
    <x v="1"/>
    <s v="United States"/>
    <s v="Los Angeles"/>
    <x v="1"/>
    <n v="90008"/>
    <x v="1"/>
    <s v="TEC-PH-10004348"/>
    <x v="2"/>
    <x v="7"/>
    <s v="OtterBox Defender Series Case - iPhone 5c"/>
    <x v="1294"/>
    <n v="3"/>
    <n v="0.2"/>
    <n v="11.093999999999998"/>
  </r>
  <r>
    <n v="1451"/>
    <x v="686"/>
    <x v="1"/>
    <x v="490"/>
    <d v="2012-07-20T00:00:00"/>
    <s v="First Class"/>
    <s v="TS-21085"/>
    <s v="Thais Sissman"/>
    <x v="0"/>
    <s v="United States"/>
    <s v="Phoenix"/>
    <x v="16"/>
    <n v="85023"/>
    <x v="1"/>
    <s v="OFF-BI-10004352"/>
    <x v="1"/>
    <x v="8"/>
    <s v="Wilson Jones DublLock D-Ring Binders"/>
    <x v="1295"/>
    <n v="1"/>
    <n v="0.7"/>
    <n v="-1.3499999999999996"/>
  </r>
  <r>
    <n v="1452"/>
    <x v="687"/>
    <x v="0"/>
    <x v="491"/>
    <d v="2013-11-30T00:00:00"/>
    <s v="First Class"/>
    <s v="MC-17425"/>
    <s v="Mark Cousins"/>
    <x v="1"/>
    <s v="United States"/>
    <s v="Mobile"/>
    <x v="19"/>
    <n v="36608"/>
    <x v="0"/>
    <s v="OFF-PA-10001685"/>
    <x v="1"/>
    <x v="10"/>
    <s v="Staples"/>
    <x v="558"/>
    <n v="7"/>
    <n v="0"/>
    <n v="34.780200000000001"/>
  </r>
  <r>
    <n v="1453"/>
    <x v="687"/>
    <x v="0"/>
    <x v="491"/>
    <d v="2013-11-30T00:00:00"/>
    <s v="First Class"/>
    <s v="MC-17425"/>
    <s v="Mark Cousins"/>
    <x v="1"/>
    <s v="United States"/>
    <s v="Mobile"/>
    <x v="19"/>
    <n v="36608"/>
    <x v="0"/>
    <s v="OFF-BI-10000666"/>
    <x v="1"/>
    <x v="8"/>
    <s v="Surelock Post Binders"/>
    <x v="1296"/>
    <n v="3"/>
    <n v="0"/>
    <n v="45.839999999999996"/>
  </r>
  <r>
    <n v="1454"/>
    <x v="687"/>
    <x v="0"/>
    <x v="491"/>
    <d v="2013-11-30T00:00:00"/>
    <s v="First Class"/>
    <s v="MC-17425"/>
    <s v="Mark Cousins"/>
    <x v="1"/>
    <s v="United States"/>
    <s v="Mobile"/>
    <x v="19"/>
    <n v="36608"/>
    <x v="0"/>
    <s v="OFF-BI-10004352"/>
    <x v="1"/>
    <x v="8"/>
    <s v="Wilson Jones DublLock D-Ring Binders"/>
    <x v="1297"/>
    <n v="5"/>
    <n v="0"/>
    <n v="16.875"/>
  </r>
  <r>
    <n v="1455"/>
    <x v="687"/>
    <x v="0"/>
    <x v="491"/>
    <d v="2013-11-30T00:00:00"/>
    <s v="First Class"/>
    <s v="MC-17425"/>
    <s v="Mark Cousins"/>
    <x v="1"/>
    <s v="United States"/>
    <s v="Mobile"/>
    <x v="19"/>
    <n v="36608"/>
    <x v="0"/>
    <s v="TEC-MA-10000010"/>
    <x v="2"/>
    <x v="15"/>
    <s v="Hewlett-Packard Deskjet 3050a All-in-One Color Inkjet Printer"/>
    <x v="1298"/>
    <n v="8"/>
    <n v="0"/>
    <n v="1459.2"/>
  </r>
  <r>
    <n v="1456"/>
    <x v="688"/>
    <x v="3"/>
    <x v="492"/>
    <d v="2014-06-20T00:00:00"/>
    <s v="Standard Class"/>
    <s v="ME-17320"/>
    <s v="Maria Etezadi"/>
    <x v="2"/>
    <s v="United States"/>
    <s v="Columbus"/>
    <x v="32"/>
    <n v="31907"/>
    <x v="0"/>
    <s v="OFF-BI-10000977"/>
    <x v="1"/>
    <x v="8"/>
    <s v="Ibico Plastic Spiral Binding Combs"/>
    <x v="1299"/>
    <n v="3"/>
    <n v="0"/>
    <n v="41.951999999999998"/>
  </r>
  <r>
    <n v="1457"/>
    <x v="688"/>
    <x v="3"/>
    <x v="492"/>
    <d v="2014-06-20T00:00:00"/>
    <s v="Standard Class"/>
    <s v="ME-17320"/>
    <s v="Maria Etezadi"/>
    <x v="2"/>
    <s v="United States"/>
    <s v="Columbus"/>
    <x v="32"/>
    <n v="31907"/>
    <x v="0"/>
    <s v="FUR-TA-10002530"/>
    <x v="0"/>
    <x v="3"/>
    <s v="Iceberg OfficeWorks 42&quot; Round Tables"/>
    <x v="1300"/>
    <n v="3"/>
    <n v="0"/>
    <n v="67.940999999999974"/>
  </r>
  <r>
    <n v="1458"/>
    <x v="689"/>
    <x v="1"/>
    <x v="493"/>
    <d v="2012-08-21T00:00:00"/>
    <s v="Standard Class"/>
    <s v="SC-20440"/>
    <s v="Shaun Chance"/>
    <x v="1"/>
    <s v="United States"/>
    <s v="New Bedford"/>
    <x v="31"/>
    <n v="2740"/>
    <x v="3"/>
    <s v="OFF-BI-10002412"/>
    <x v="1"/>
    <x v="8"/>
    <s v="Wilson Jones “Snap” Scratch Pad Binder Tool for Ring Binders"/>
    <x v="1301"/>
    <n v="9"/>
    <n v="0"/>
    <n v="23.49"/>
  </r>
  <r>
    <n v="1459"/>
    <x v="690"/>
    <x v="0"/>
    <x v="477"/>
    <d v="2013-10-02T00:00:00"/>
    <s v="Standard Class"/>
    <s v="NH-18610"/>
    <s v="Nicole Hansen"/>
    <x v="1"/>
    <s v="United States"/>
    <s v="Irving"/>
    <x v="5"/>
    <n v="75061"/>
    <x v="2"/>
    <s v="OFF-LA-10001569"/>
    <x v="1"/>
    <x v="2"/>
    <s v="Avery 499"/>
    <x v="801"/>
    <n v="4"/>
    <n v="0.2"/>
    <n v="5.1791999999999998"/>
  </r>
  <r>
    <n v="1460"/>
    <x v="691"/>
    <x v="2"/>
    <x v="417"/>
    <d v="2011-05-04T00:00:00"/>
    <s v="Same Day"/>
    <s v="AA-10480"/>
    <s v="Andrew Allen"/>
    <x v="0"/>
    <s v="United States"/>
    <s v="Middletown"/>
    <x v="29"/>
    <n v="6457"/>
    <x v="3"/>
    <s v="FUR-FU-10001473"/>
    <x v="0"/>
    <x v="5"/>
    <s v="DAX Wood Document Frame"/>
    <x v="1302"/>
    <n v="2"/>
    <n v="0"/>
    <n v="9.8856000000000002"/>
  </r>
  <r>
    <n v="1461"/>
    <x v="692"/>
    <x v="1"/>
    <x v="494"/>
    <d v="2012-12-08T00:00:00"/>
    <s v="Standard Class"/>
    <s v="LC-17140"/>
    <s v="Logan Currie"/>
    <x v="0"/>
    <s v="United States"/>
    <s v="Seattle"/>
    <x v="4"/>
    <n v="98103"/>
    <x v="1"/>
    <s v="OFF-BI-10001765"/>
    <x v="1"/>
    <x v="8"/>
    <s v="Wilson Jones Heavy-Duty Casebound Ring Binders with Metal Hinges"/>
    <x v="1303"/>
    <n v="2"/>
    <n v="0.2"/>
    <n v="19.398399999999995"/>
  </r>
  <r>
    <n v="1462"/>
    <x v="693"/>
    <x v="0"/>
    <x v="21"/>
    <d v="2013-03-16T00:00:00"/>
    <s v="Standard Class"/>
    <s v="MB-18085"/>
    <s v="Mick Brown"/>
    <x v="0"/>
    <s v="United States"/>
    <s v="Vineland"/>
    <x v="30"/>
    <n v="8360"/>
    <x v="3"/>
    <s v="FUR-TA-10001095"/>
    <x v="0"/>
    <x v="3"/>
    <s v="Chromcraft Round Conference Tables"/>
    <x v="1304"/>
    <n v="2"/>
    <n v="0.3"/>
    <n v="-31.372200000000007"/>
  </r>
  <r>
    <n v="1463"/>
    <x v="694"/>
    <x v="0"/>
    <x v="370"/>
    <d v="2013-08-29T00:00:00"/>
    <s v="First Class"/>
    <s v="LC-16930"/>
    <s v="Linda Cazamias"/>
    <x v="1"/>
    <s v="United States"/>
    <s v="Pasadena"/>
    <x v="5"/>
    <n v="77506"/>
    <x v="2"/>
    <s v="TEC-AC-10004571"/>
    <x v="2"/>
    <x v="11"/>
    <s v="Logitech G700s Rechargeable Gaming Mouse"/>
    <x v="1305"/>
    <n v="2"/>
    <n v="0.2"/>
    <n v="43.995600000000003"/>
  </r>
  <r>
    <n v="1464"/>
    <x v="694"/>
    <x v="0"/>
    <x v="370"/>
    <d v="2013-08-29T00:00:00"/>
    <s v="First Class"/>
    <s v="LC-16930"/>
    <s v="Linda Cazamias"/>
    <x v="1"/>
    <s v="United States"/>
    <s v="Pasadena"/>
    <x v="5"/>
    <n v="77506"/>
    <x v="2"/>
    <s v="FUR-CH-10002126"/>
    <x v="0"/>
    <x v="1"/>
    <s v="Hon Deluxe Fabric Upholstered Stacking Chairs"/>
    <x v="1306"/>
    <n v="6"/>
    <n v="0.3"/>
    <n v="-29.277599999999893"/>
  </r>
  <r>
    <n v="1465"/>
    <x v="695"/>
    <x v="0"/>
    <x v="186"/>
    <d v="2013-12-20T00:00:00"/>
    <s v="First Class"/>
    <s v="KD-16495"/>
    <s v="Keith Dawkins"/>
    <x v="1"/>
    <s v="United States"/>
    <s v="New York City"/>
    <x v="15"/>
    <n v="10009"/>
    <x v="3"/>
    <s v="OFF-FA-10001754"/>
    <x v="1"/>
    <x v="13"/>
    <s v="Stockwell Gold Paper Clips"/>
    <x v="1307"/>
    <n v="2"/>
    <n v="0"/>
    <n v="1.8032000000000001"/>
  </r>
  <r>
    <n v="1466"/>
    <x v="696"/>
    <x v="2"/>
    <x v="233"/>
    <d v="2011-08-14T00:00:00"/>
    <s v="Standard Class"/>
    <s v="MB-17305"/>
    <s v="Maria Bertelson"/>
    <x v="0"/>
    <s v="United States"/>
    <s v="Glendale"/>
    <x v="16"/>
    <n v="85301"/>
    <x v="1"/>
    <s v="FUR-FU-10001602"/>
    <x v="0"/>
    <x v="5"/>
    <s v="Eldon Delta Triangular Chair Mat, 52&quot; x 58&quot;, Clear"/>
    <x v="1308"/>
    <n v="4"/>
    <n v="0.2"/>
    <n v="-3.0344000000000122"/>
  </r>
  <r>
    <n v="1467"/>
    <x v="696"/>
    <x v="2"/>
    <x v="233"/>
    <d v="2011-08-14T00:00:00"/>
    <s v="Standard Class"/>
    <s v="MB-17305"/>
    <s v="Maria Bertelson"/>
    <x v="0"/>
    <s v="United States"/>
    <s v="Glendale"/>
    <x v="16"/>
    <n v="85301"/>
    <x v="1"/>
    <s v="TEC-AC-10001767"/>
    <x v="2"/>
    <x v="11"/>
    <s v="SanDisk Ultra 64 GB MicroSDHC Class 10 Memory Card"/>
    <x v="98"/>
    <n v="3"/>
    <n v="0.2"/>
    <n v="-10.797300000000011"/>
  </r>
  <r>
    <n v="1468"/>
    <x v="697"/>
    <x v="1"/>
    <x v="495"/>
    <d v="2012-05-16T00:00:00"/>
    <s v="Same Day"/>
    <s v="TH-21550"/>
    <s v="Tracy Hopkins"/>
    <x v="2"/>
    <s v="United States"/>
    <s v="Jacksonville"/>
    <x v="2"/>
    <n v="32216"/>
    <x v="0"/>
    <s v="TEC-AC-10002402"/>
    <x v="2"/>
    <x v="11"/>
    <s v="Razer Kraken PRO Over Ear PC and Music Headset"/>
    <x v="1309"/>
    <n v="4"/>
    <n v="0.2"/>
    <n v="31.995999999999974"/>
  </r>
  <r>
    <n v="1469"/>
    <x v="698"/>
    <x v="3"/>
    <x v="34"/>
    <d v="2014-12-14T00:00:00"/>
    <s v="Standard Class"/>
    <s v="DK-12835"/>
    <s v="Damala Kotsonis"/>
    <x v="1"/>
    <s v="United States"/>
    <s v="Detroit"/>
    <x v="12"/>
    <n v="48234"/>
    <x v="2"/>
    <s v="FUR-CH-10000847"/>
    <x v="0"/>
    <x v="1"/>
    <s v="Global Executive Mid-Back Manager's Chair"/>
    <x v="1310"/>
    <n v="3"/>
    <n v="0"/>
    <n v="226.96439999999998"/>
  </r>
  <r>
    <n v="1470"/>
    <x v="698"/>
    <x v="3"/>
    <x v="34"/>
    <d v="2014-12-14T00:00:00"/>
    <s v="Standard Class"/>
    <s v="DK-12835"/>
    <s v="Damala Kotsonis"/>
    <x v="1"/>
    <s v="United States"/>
    <s v="Detroit"/>
    <x v="12"/>
    <n v="48234"/>
    <x v="2"/>
    <s v="OFF-BI-10003982"/>
    <x v="1"/>
    <x v="8"/>
    <s v="Wilson Jones Century Plastic Molded Ring Binders"/>
    <x v="1311"/>
    <n v="2"/>
    <n v="0"/>
    <n v="19.523799999999998"/>
  </r>
  <r>
    <n v="1471"/>
    <x v="698"/>
    <x v="3"/>
    <x v="34"/>
    <d v="2014-12-14T00:00:00"/>
    <s v="Standard Class"/>
    <s v="DK-12835"/>
    <s v="Damala Kotsonis"/>
    <x v="1"/>
    <s v="United States"/>
    <s v="Detroit"/>
    <x v="12"/>
    <n v="48234"/>
    <x v="2"/>
    <s v="OFF-PA-10001293"/>
    <x v="1"/>
    <x v="10"/>
    <s v="Xerox 1946"/>
    <x v="91"/>
    <n v="2"/>
    <n v="0"/>
    <n v="6.2208000000000006"/>
  </r>
  <r>
    <n v="1472"/>
    <x v="699"/>
    <x v="1"/>
    <x v="496"/>
    <d v="2012-09-27T00:00:00"/>
    <s v="Second Class"/>
    <s v="ON-18715"/>
    <s v="Odella Nelson"/>
    <x v="1"/>
    <s v="United States"/>
    <s v="Philadelphia"/>
    <x v="9"/>
    <n v="19120"/>
    <x v="3"/>
    <s v="OFF-AR-10000634"/>
    <x v="1"/>
    <x v="6"/>
    <s v="Newell 320"/>
    <x v="1312"/>
    <n v="2"/>
    <n v="0.2"/>
    <n v="0.59920000000000018"/>
  </r>
  <r>
    <n v="1473"/>
    <x v="700"/>
    <x v="3"/>
    <x v="497"/>
    <d v="2014-07-16T00:00:00"/>
    <s v="Standard Class"/>
    <s v="KN-16390"/>
    <s v="Katherine Nockton"/>
    <x v="1"/>
    <s v="United States"/>
    <s v="Los Angeles"/>
    <x v="1"/>
    <n v="90004"/>
    <x v="1"/>
    <s v="OFF-LA-10004272"/>
    <x v="1"/>
    <x v="2"/>
    <s v="Avery 482"/>
    <x v="1313"/>
    <n v="3"/>
    <n v="0"/>
    <n v="4.0749000000000004"/>
  </r>
  <r>
    <n v="1474"/>
    <x v="701"/>
    <x v="1"/>
    <x v="494"/>
    <d v="2012-12-02T00:00:00"/>
    <s v="Same Day"/>
    <s v="NM-18520"/>
    <s v="Neoma Murray"/>
    <x v="0"/>
    <s v="United States"/>
    <s v="Houston"/>
    <x v="5"/>
    <n v="77036"/>
    <x v="2"/>
    <s v="FUR-FU-10004270"/>
    <x v="0"/>
    <x v="5"/>
    <s v="Eldon Image Series Desk Accessories, Burgundy"/>
    <x v="1314"/>
    <n v="4"/>
    <n v="0.6"/>
    <n v="-4.0127999999999986"/>
  </r>
  <r>
    <n v="1475"/>
    <x v="702"/>
    <x v="0"/>
    <x v="258"/>
    <d v="2013-11-26T00:00:00"/>
    <s v="Standard Class"/>
    <s v="NP-18685"/>
    <s v="Nora Pelletier"/>
    <x v="2"/>
    <s v="United States"/>
    <s v="Niagara Falls"/>
    <x v="15"/>
    <n v="14304"/>
    <x v="3"/>
    <s v="OFF-AR-10003770"/>
    <x v="1"/>
    <x v="6"/>
    <s v="Newell 340"/>
    <x v="1315"/>
    <n v="6"/>
    <n v="0"/>
    <n v="5.0111999999999997"/>
  </r>
  <r>
    <n v="1476"/>
    <x v="702"/>
    <x v="0"/>
    <x v="258"/>
    <d v="2013-11-26T00:00:00"/>
    <s v="Standard Class"/>
    <s v="NP-18685"/>
    <s v="Nora Pelletier"/>
    <x v="2"/>
    <s v="United States"/>
    <s v="Niagara Falls"/>
    <x v="15"/>
    <n v="14304"/>
    <x v="3"/>
    <s v="OFF-BI-10000320"/>
    <x v="1"/>
    <x v="8"/>
    <s v="GBC Plastic Binding Combs"/>
    <x v="1173"/>
    <n v="3"/>
    <n v="0.2"/>
    <n v="6.4206000000000012"/>
  </r>
  <r>
    <n v="1477"/>
    <x v="703"/>
    <x v="3"/>
    <x v="498"/>
    <d v="2014-03-25T00:00:00"/>
    <s v="Standard Class"/>
    <s v="CG-12040"/>
    <s v="Catherine Glotzbach"/>
    <x v="2"/>
    <s v="United States"/>
    <s v="New York City"/>
    <x v="15"/>
    <n v="10024"/>
    <x v="3"/>
    <s v="OFF-LA-10003121"/>
    <x v="1"/>
    <x v="2"/>
    <s v="Avery 506"/>
    <x v="1316"/>
    <n v="7"/>
    <n v="0"/>
    <n v="13.2986"/>
  </r>
  <r>
    <n v="1478"/>
    <x v="704"/>
    <x v="0"/>
    <x v="373"/>
    <d v="2013-11-18T00:00:00"/>
    <s v="Standard Class"/>
    <s v="CS-12505"/>
    <s v="Cindy Stewart"/>
    <x v="0"/>
    <s v="United States"/>
    <s v="Thomasville"/>
    <x v="3"/>
    <n v="27360"/>
    <x v="0"/>
    <s v="OFF-SU-10000381"/>
    <x v="1"/>
    <x v="14"/>
    <s v="Acme Forged Steel Scissors with Black Enamel Handles"/>
    <x v="1317"/>
    <n v="7"/>
    <n v="0.2"/>
    <n v="5.865299999999996"/>
  </r>
  <r>
    <n v="1479"/>
    <x v="705"/>
    <x v="3"/>
    <x v="123"/>
    <d v="2014-11-21T00:00:00"/>
    <s v="First Class"/>
    <s v="KD-16345"/>
    <s v="Katherine Ducich"/>
    <x v="0"/>
    <s v="United States"/>
    <s v="Westminster"/>
    <x v="1"/>
    <n v="92683"/>
    <x v="1"/>
    <s v="TEC-PH-10000376"/>
    <x v="2"/>
    <x v="7"/>
    <s v="Square Credit Card Reader"/>
    <x v="1318"/>
    <n v="4"/>
    <n v="0.2"/>
    <n v="2.3976000000000006"/>
  </r>
  <r>
    <n v="1480"/>
    <x v="706"/>
    <x v="0"/>
    <x v="499"/>
    <d v="2013-12-09T00:00:00"/>
    <s v="Standard Class"/>
    <s v="MK-18160"/>
    <s v="Mike Kennedy"/>
    <x v="0"/>
    <s v="United States"/>
    <s v="San Francisco"/>
    <x v="1"/>
    <n v="94122"/>
    <x v="1"/>
    <s v="OFF-PA-10002262"/>
    <x v="1"/>
    <x v="10"/>
    <s v="Xerox 192"/>
    <x v="243"/>
    <n v="4"/>
    <n v="0"/>
    <n v="12.441600000000001"/>
  </r>
  <r>
    <n v="1481"/>
    <x v="706"/>
    <x v="0"/>
    <x v="499"/>
    <d v="2013-12-09T00:00:00"/>
    <s v="Standard Class"/>
    <s v="MK-18160"/>
    <s v="Mike Kennedy"/>
    <x v="0"/>
    <s v="United States"/>
    <s v="San Francisco"/>
    <x v="1"/>
    <n v="94122"/>
    <x v="1"/>
    <s v="OFF-PA-10002464"/>
    <x v="1"/>
    <x v="10"/>
    <s v="HP Office Recycled Paper (20Lb. and 87 Bright)"/>
    <x v="1319"/>
    <n v="7"/>
    <n v="0"/>
    <n v="19.825400000000002"/>
  </r>
  <r>
    <n v="1482"/>
    <x v="706"/>
    <x v="0"/>
    <x v="499"/>
    <d v="2013-12-09T00:00:00"/>
    <s v="Standard Class"/>
    <s v="MK-18160"/>
    <s v="Mike Kennedy"/>
    <x v="0"/>
    <s v="United States"/>
    <s v="San Francisco"/>
    <x v="1"/>
    <n v="94122"/>
    <x v="1"/>
    <s v="OFF-ST-10002214"/>
    <x v="1"/>
    <x v="4"/>
    <s v="X-Rack File for Hanging Folders"/>
    <x v="1320"/>
    <n v="3"/>
    <n v="0"/>
    <n v="8.8061999999999987"/>
  </r>
  <r>
    <n v="1483"/>
    <x v="707"/>
    <x v="3"/>
    <x v="326"/>
    <d v="2014-08-29T00:00:00"/>
    <s v="Second Class"/>
    <s v="DW-13540"/>
    <s v="Don Weiss"/>
    <x v="0"/>
    <s v="United States"/>
    <s v="Jackson"/>
    <x v="18"/>
    <n v="38301"/>
    <x v="0"/>
    <s v="OFF-AR-10003560"/>
    <x v="1"/>
    <x v="6"/>
    <s v="Zebra Zazzle Fluorescent Highlighters"/>
    <x v="1276"/>
    <n v="2"/>
    <n v="0.2"/>
    <n v="1.702399999999999"/>
  </r>
  <r>
    <n v="1484"/>
    <x v="707"/>
    <x v="3"/>
    <x v="326"/>
    <d v="2014-08-29T00:00:00"/>
    <s v="Second Class"/>
    <s v="DW-13540"/>
    <s v="Don Weiss"/>
    <x v="0"/>
    <s v="United States"/>
    <s v="Jackson"/>
    <x v="18"/>
    <n v="38301"/>
    <x v="0"/>
    <s v="OFF-PA-10000130"/>
    <x v="1"/>
    <x v="10"/>
    <s v="Xerox 199"/>
    <x v="1321"/>
    <n v="1"/>
    <n v="0.2"/>
    <n v="1.0699999999999996"/>
  </r>
  <r>
    <n v="1485"/>
    <x v="708"/>
    <x v="0"/>
    <x v="500"/>
    <d v="2013-10-19T00:00:00"/>
    <s v="Standard Class"/>
    <s v="CP-12340"/>
    <s v="Christine Phan"/>
    <x v="1"/>
    <s v="United States"/>
    <s v="Seattle"/>
    <x v="4"/>
    <n v="98115"/>
    <x v="1"/>
    <s v="TEC-AC-10000865"/>
    <x v="2"/>
    <x v="11"/>
    <s v="WD My Passport Ultra 500GB Portable External Hard Drive"/>
    <x v="1322"/>
    <n v="3"/>
    <n v="0"/>
    <n v="30.089999999999982"/>
  </r>
  <r>
    <n v="1486"/>
    <x v="709"/>
    <x v="2"/>
    <x v="501"/>
    <d v="2011-12-03T00:00:00"/>
    <s v="Standard Class"/>
    <s v="MS-17770"/>
    <s v="Maxwell Schwartz"/>
    <x v="0"/>
    <s v="United States"/>
    <s v="New York City"/>
    <x v="15"/>
    <n v="10035"/>
    <x v="3"/>
    <s v="OFF-FA-10003021"/>
    <x v="1"/>
    <x v="13"/>
    <s v="Staples"/>
    <x v="1061"/>
    <n v="2"/>
    <n v="0"/>
    <n v="1.3159999999999998"/>
  </r>
  <r>
    <n v="1487"/>
    <x v="710"/>
    <x v="1"/>
    <x v="502"/>
    <d v="2012-11-07T00:00:00"/>
    <s v="Standard Class"/>
    <s v="CM-12655"/>
    <s v="Corinna Mitchell"/>
    <x v="2"/>
    <s v="United States"/>
    <s v="Los Angeles"/>
    <x v="1"/>
    <n v="90008"/>
    <x v="1"/>
    <s v="TEC-PH-10003580"/>
    <x v="2"/>
    <x v="7"/>
    <s v="Cisco IP Phone 7961G-GE VoIP phone"/>
    <x v="1323"/>
    <n v="7"/>
    <n v="0.2"/>
    <n v="106.12420000000014"/>
  </r>
  <r>
    <n v="1488"/>
    <x v="710"/>
    <x v="1"/>
    <x v="502"/>
    <d v="2012-11-07T00:00:00"/>
    <s v="Standard Class"/>
    <s v="CM-12655"/>
    <s v="Corinna Mitchell"/>
    <x v="2"/>
    <s v="United States"/>
    <s v="Los Angeles"/>
    <x v="1"/>
    <n v="90008"/>
    <x v="1"/>
    <s v="TEC-AC-10001109"/>
    <x v="2"/>
    <x v="11"/>
    <s v="Logitech Trackman Marble Mouse"/>
    <x v="1324"/>
    <n v="3"/>
    <n v="0"/>
    <n v="37.787400000000005"/>
  </r>
  <r>
    <n v="1489"/>
    <x v="710"/>
    <x v="1"/>
    <x v="502"/>
    <d v="2012-11-07T00:00:00"/>
    <s v="Standard Class"/>
    <s v="CM-12655"/>
    <s v="Corinna Mitchell"/>
    <x v="2"/>
    <s v="United States"/>
    <s v="Los Angeles"/>
    <x v="1"/>
    <n v="90008"/>
    <x v="1"/>
    <s v="FUR-FU-10003347"/>
    <x v="0"/>
    <x v="5"/>
    <s v="Coloredge Poster Frame"/>
    <x v="532"/>
    <n v="3"/>
    <n v="0"/>
    <n v="16.614000000000001"/>
  </r>
  <r>
    <n v="1490"/>
    <x v="711"/>
    <x v="2"/>
    <x v="503"/>
    <d v="2011-12-06T00:00:00"/>
    <s v="Standard Class"/>
    <s v="Co-12640"/>
    <s v="Corey-Lock"/>
    <x v="0"/>
    <s v="United States"/>
    <s v="Philadelphia"/>
    <x v="9"/>
    <n v="19143"/>
    <x v="3"/>
    <s v="OFF-LA-10000452"/>
    <x v="1"/>
    <x v="2"/>
    <s v="Avery 488"/>
    <x v="1325"/>
    <n v="2"/>
    <n v="0.2"/>
    <n v="1.764"/>
  </r>
  <r>
    <n v="1491"/>
    <x v="712"/>
    <x v="3"/>
    <x v="504"/>
    <d v="2014-05-06T00:00:00"/>
    <s v="Second Class"/>
    <s v="DL-13495"/>
    <s v="Dionis Lloyd"/>
    <x v="1"/>
    <s v="United States"/>
    <s v="New York City"/>
    <x v="15"/>
    <n v="10024"/>
    <x v="3"/>
    <s v="OFF-EN-10002986"/>
    <x v="1"/>
    <x v="12"/>
    <s v="#10-4 1/8&quot; x 9 1/2&quot; Premium Diagonal Seam Envelopes"/>
    <x v="132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x v="713"/>
    <x v="3"/>
    <x v="221"/>
    <d v="2014-11-29T00:00:00"/>
    <s v="Standard Class"/>
    <s v="TS-21370"/>
    <s v="Todd Sumrall"/>
    <x v="1"/>
    <s v="United States"/>
    <s v="New York City"/>
    <x v="15"/>
    <n v="10035"/>
    <x v="3"/>
    <s v="FUR-CH-10000785"/>
    <x v="0"/>
    <x v="1"/>
    <s v="Global Ergonomic Managers Chair"/>
    <x v="1327"/>
    <n v="6"/>
    <n v="0.1"/>
    <n v="173.74080000000001"/>
  </r>
  <r>
    <n v="1494"/>
    <x v="714"/>
    <x v="3"/>
    <x v="505"/>
    <d v="2014-11-04T00:00:00"/>
    <s v="Standard Class"/>
    <s v="JW-15220"/>
    <s v="Jane Waco"/>
    <x v="1"/>
    <s v="United States"/>
    <s v="Vancouver"/>
    <x v="4"/>
    <n v="98661"/>
    <x v="1"/>
    <s v="FUR-FU-10002885"/>
    <x v="0"/>
    <x v="5"/>
    <s v="Magna Visual Magnetic Picture Hangers"/>
    <x v="1328"/>
    <n v="2"/>
    <n v="0"/>
    <n v="3.6632000000000007"/>
  </r>
  <r>
    <n v="1495"/>
    <x v="715"/>
    <x v="2"/>
    <x v="506"/>
    <d v="2011-12-19T00:00:00"/>
    <s v="Second Class"/>
    <s v="RF-19840"/>
    <s v="Roy Französisch"/>
    <x v="0"/>
    <s v="United States"/>
    <s v="Columbus"/>
    <x v="32"/>
    <n v="31907"/>
    <x v="0"/>
    <s v="OFF-AR-10002952"/>
    <x v="1"/>
    <x v="6"/>
    <s v="Stanley Contemporary Battery Pencil Sharpeners"/>
    <x v="1329"/>
    <n v="3"/>
    <n v="0"/>
    <n v="11.213999999999999"/>
  </r>
  <r>
    <n v="1496"/>
    <x v="716"/>
    <x v="3"/>
    <x v="507"/>
    <d v="2014-09-09T00:00:00"/>
    <s v="Standard Class"/>
    <s v="JD-15790"/>
    <s v="John Dryer"/>
    <x v="0"/>
    <s v="United States"/>
    <s v="Coppell"/>
    <x v="5"/>
    <n v="75019"/>
    <x v="2"/>
    <s v="OFF-AR-10003759"/>
    <x v="1"/>
    <x v="6"/>
    <s v="Crayola Anti Dust Chalk, 12/Pack"/>
    <x v="1330"/>
    <n v="7"/>
    <n v="0.2"/>
    <n v="3.1849999999999992"/>
  </r>
  <r>
    <n v="1497"/>
    <x v="716"/>
    <x v="3"/>
    <x v="507"/>
    <d v="2014-09-09T00:00:00"/>
    <s v="Standard Class"/>
    <s v="JD-15790"/>
    <s v="John Dryer"/>
    <x v="0"/>
    <s v="United States"/>
    <s v="Coppell"/>
    <x v="5"/>
    <n v="75019"/>
    <x v="2"/>
    <s v="OFF-ST-10004950"/>
    <x v="1"/>
    <x v="4"/>
    <s v="Acco Perma 3000 Stacking Storage Drawers"/>
    <x v="1331"/>
    <n v="1"/>
    <n v="0.2"/>
    <n v="-0.20980000000000043"/>
  </r>
  <r>
    <n v="1498"/>
    <x v="716"/>
    <x v="3"/>
    <x v="507"/>
    <d v="2014-09-09T00:00:00"/>
    <s v="Standard Class"/>
    <s v="JD-15790"/>
    <s v="John Dryer"/>
    <x v="0"/>
    <s v="United States"/>
    <s v="Coppell"/>
    <x v="5"/>
    <n v="75019"/>
    <x v="2"/>
    <s v="OFF-AR-10001940"/>
    <x v="1"/>
    <x v="6"/>
    <s v="Sanford Colorific Eraseable Coloring Pencils, 12 Count"/>
    <x v="1332"/>
    <n v="5"/>
    <n v="0.2"/>
    <n v="3.7720000000000002"/>
  </r>
  <r>
    <n v="1499"/>
    <x v="717"/>
    <x v="0"/>
    <x v="508"/>
    <d v="2013-10-21T00:00:00"/>
    <s v="First Class"/>
    <s v="NK-18490"/>
    <s v="Neil Knudson"/>
    <x v="2"/>
    <s v="United States"/>
    <s v="San Francisco"/>
    <x v="1"/>
    <n v="94122"/>
    <x v="1"/>
    <s v="OFF-BI-10003981"/>
    <x v="1"/>
    <x v="8"/>
    <s v="Avery Durable Plastic 1&quot; Binders"/>
    <x v="1333"/>
    <n v="5"/>
    <n v="0.2"/>
    <n v="6.5830000000000011"/>
  </r>
  <r>
    <n v="1500"/>
    <x v="718"/>
    <x v="3"/>
    <x v="105"/>
    <d v="2014-11-19T00:00:00"/>
    <s v="Standard Class"/>
    <s v="NG-18430"/>
    <s v="Nathan Gelder"/>
    <x v="0"/>
    <s v="United States"/>
    <s v="Austin"/>
    <x v="5"/>
    <n v="78745"/>
    <x v="2"/>
    <s v="OFF-PA-10002749"/>
    <x v="1"/>
    <x v="10"/>
    <s v="Wirebound Message Books, 5-1/2 x 4 Forms, 2 or 4 Forms per Page"/>
    <x v="195"/>
    <n v="3"/>
    <n v="0.2"/>
    <n v="5.8203000000000005"/>
  </r>
  <r>
    <n v="1501"/>
    <x v="718"/>
    <x v="3"/>
    <x v="105"/>
    <d v="2014-11-19T00:00:00"/>
    <s v="Standard Class"/>
    <s v="NG-18430"/>
    <s v="Nathan Gelder"/>
    <x v="0"/>
    <s v="United States"/>
    <s v="Austin"/>
    <x v="5"/>
    <n v="78745"/>
    <x v="2"/>
    <s v="OFF-PA-10003823"/>
    <x v="1"/>
    <x v="10"/>
    <s v="Xerox 197"/>
    <x v="1334"/>
    <n v="9"/>
    <n v="0.2"/>
    <n v="69.704999999999984"/>
  </r>
  <r>
    <n v="1502"/>
    <x v="718"/>
    <x v="3"/>
    <x v="105"/>
    <d v="2014-11-19T00:00:00"/>
    <s v="Standard Class"/>
    <s v="NG-18430"/>
    <s v="Nathan Gelder"/>
    <x v="0"/>
    <s v="United States"/>
    <s v="Austin"/>
    <x v="5"/>
    <n v="78745"/>
    <x v="2"/>
    <s v="OFF-ST-10003716"/>
    <x v="1"/>
    <x v="4"/>
    <s v="Tennsco Double-Tier Lockers"/>
    <x v="1129"/>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x v="719"/>
    <x v="0"/>
    <x v="390"/>
    <d v="2013-12-02T00:00:00"/>
    <s v="Standard Class"/>
    <s v="AT-10435"/>
    <s v="Alyssa Tate"/>
    <x v="2"/>
    <s v="United States"/>
    <s v="Los Angeles"/>
    <x v="1"/>
    <n v="90045"/>
    <x v="1"/>
    <s v="FUR-FU-10000010"/>
    <x v="0"/>
    <x v="5"/>
    <s v="DAX Value U-Channel Document Frames, Easel Back"/>
    <x v="587"/>
    <n v="2"/>
    <n v="0"/>
    <n v="3.0813999999999995"/>
  </r>
  <r>
    <n v="1505"/>
    <x v="720"/>
    <x v="1"/>
    <x v="509"/>
    <d v="2012-08-07T00:00:00"/>
    <s v="Standard Class"/>
    <s v="PC-19000"/>
    <s v="Pauline Chand"/>
    <x v="2"/>
    <s v="United States"/>
    <s v="Los Angeles"/>
    <x v="1"/>
    <n v="90004"/>
    <x v="1"/>
    <s v="OFF-AR-10001868"/>
    <x v="1"/>
    <x v="6"/>
    <s v="Prang Dustless Chalk Sticks"/>
    <x v="1336"/>
    <n v="4"/>
    <n v="0"/>
    <n v="3.36"/>
  </r>
  <r>
    <n v="1506"/>
    <x v="720"/>
    <x v="1"/>
    <x v="509"/>
    <d v="2012-08-07T00:00:00"/>
    <s v="Standard Class"/>
    <s v="PC-19000"/>
    <s v="Pauline Chand"/>
    <x v="2"/>
    <s v="United States"/>
    <s v="Los Angeles"/>
    <x v="1"/>
    <n v="90004"/>
    <x v="1"/>
    <s v="FUR-TA-10003715"/>
    <x v="0"/>
    <x v="3"/>
    <s v="Hon 2111 Invitation Series Corner Table"/>
    <x v="1337"/>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x v="722"/>
    <x v="0"/>
    <x v="42"/>
    <d v="2013-09-24T00:00:00"/>
    <s v="Standard Class"/>
    <s v="CS-12505"/>
    <s v="Cindy Stewart"/>
    <x v="0"/>
    <s v="United States"/>
    <s v="Columbus"/>
    <x v="32"/>
    <n v="31907"/>
    <x v="0"/>
    <s v="TEC-MA-10004458"/>
    <x v="2"/>
    <x v="15"/>
    <s v="Lexmark X 9575 Professional All-in-One Color Printer"/>
    <x v="1338"/>
    <n v="4"/>
    <n v="0"/>
    <n v="190.07999999999998"/>
  </r>
  <r>
    <n v="1509"/>
    <x v="723"/>
    <x v="3"/>
    <x v="389"/>
    <d v="2014-12-11T00:00:00"/>
    <s v="Same Day"/>
    <s v="LS-16975"/>
    <s v="Lindsay Shagiari"/>
    <x v="2"/>
    <s v="United States"/>
    <s v="Omaha"/>
    <x v="8"/>
    <n v="68104"/>
    <x v="2"/>
    <s v="OFF-BI-10004965"/>
    <x v="1"/>
    <x v="8"/>
    <s v="Ibico Covers for Plastic or Wire Binding Elements"/>
    <x v="1339"/>
    <n v="3"/>
    <n v="0"/>
    <n v="15.524999999999999"/>
  </r>
  <r>
    <n v="1510"/>
    <x v="724"/>
    <x v="3"/>
    <x v="510"/>
    <d v="2014-09-16T00:00:00"/>
    <s v="First Class"/>
    <s v="JM-15535"/>
    <s v="Jessica Myrick"/>
    <x v="0"/>
    <s v="United States"/>
    <s v="Los Angeles"/>
    <x v="1"/>
    <n v="90036"/>
    <x v="1"/>
    <s v="FUR-FU-10004270"/>
    <x v="0"/>
    <x v="5"/>
    <s v="Eldon Image Series Desk Accessories, Burgundy"/>
    <x v="1340"/>
    <n v="2"/>
    <n v="0"/>
    <n v="3.0095999999999998"/>
  </r>
  <r>
    <n v="1511"/>
    <x v="725"/>
    <x v="3"/>
    <x v="92"/>
    <d v="2014-07-02T00:00:00"/>
    <s v="Standard Class"/>
    <s v="NH-18610"/>
    <s v="Nicole Hansen"/>
    <x v="1"/>
    <s v="United States"/>
    <s v="Pomona"/>
    <x v="1"/>
    <n v="91767"/>
    <x v="1"/>
    <s v="OFF-AR-10002135"/>
    <x v="1"/>
    <x v="6"/>
    <s v="Boston Heavy-Duty Trimline Electric Pencil Sharpeners"/>
    <x v="1341"/>
    <n v="8"/>
    <n v="0"/>
    <n v="111.82399999999996"/>
  </r>
  <r>
    <n v="1512"/>
    <x v="725"/>
    <x v="3"/>
    <x v="92"/>
    <d v="2014-07-02T00:00:00"/>
    <s v="Standard Class"/>
    <s v="NH-18610"/>
    <s v="Nicole Hansen"/>
    <x v="1"/>
    <s v="United States"/>
    <s v="Pomona"/>
    <x v="1"/>
    <n v="91767"/>
    <x v="1"/>
    <s v="OFF-AR-10003514"/>
    <x v="1"/>
    <x v="6"/>
    <s v="4009 Highlighters by Sanford"/>
    <x v="1342"/>
    <n v="9"/>
    <n v="0"/>
    <n v="11.820599999999997"/>
  </r>
  <r>
    <n v="1513"/>
    <x v="726"/>
    <x v="3"/>
    <x v="238"/>
    <d v="2014-08-23T00:00:00"/>
    <s v="Standard Class"/>
    <s v="RA-19915"/>
    <s v="Russell Applegate"/>
    <x v="0"/>
    <s v="United States"/>
    <s v="Dallas"/>
    <x v="5"/>
    <n v="75220"/>
    <x v="2"/>
    <s v="OFF-ST-10002276"/>
    <x v="1"/>
    <x v="4"/>
    <s v="Safco Steel Mobile File Cart"/>
    <x v="1343"/>
    <n v="3"/>
    <n v="0.2"/>
    <n v="12.504000000000005"/>
  </r>
  <r>
    <n v="1514"/>
    <x v="726"/>
    <x v="3"/>
    <x v="238"/>
    <d v="2014-08-23T00:00:00"/>
    <s v="Standard Class"/>
    <s v="RA-19915"/>
    <s v="Russell Applegate"/>
    <x v="0"/>
    <s v="United States"/>
    <s v="Dallas"/>
    <x v="5"/>
    <n v="75220"/>
    <x v="2"/>
    <s v="OFF-BI-10001098"/>
    <x v="1"/>
    <x v="8"/>
    <s v="Acco D-Ring Binder w/DublLock"/>
    <x v="1344"/>
    <n v="5"/>
    <n v="0.8"/>
    <n v="-33.139000000000003"/>
  </r>
  <r>
    <n v="1515"/>
    <x v="726"/>
    <x v="3"/>
    <x v="238"/>
    <d v="2014-08-23T00:00:00"/>
    <s v="Standard Class"/>
    <s v="RA-19915"/>
    <s v="Russell Applegate"/>
    <x v="0"/>
    <s v="United States"/>
    <s v="Dallas"/>
    <x v="5"/>
    <n v="75220"/>
    <x v="2"/>
    <s v="OFF-BI-10001636"/>
    <x v="1"/>
    <x v="8"/>
    <s v="Ibico Plastic and Wire Spiral Binding Combs"/>
    <x v="1345"/>
    <n v="4"/>
    <n v="0.8"/>
    <n v="-11.4648"/>
  </r>
  <r>
    <n v="1516"/>
    <x v="727"/>
    <x v="3"/>
    <x v="157"/>
    <d v="2014-12-18T00:00:00"/>
    <s v="Standard Class"/>
    <s v="AI-10855"/>
    <s v="Arianne Irving"/>
    <x v="0"/>
    <s v="United States"/>
    <s v="Philadelphia"/>
    <x v="9"/>
    <n v="19120"/>
    <x v="3"/>
    <s v="FUR-CH-10002961"/>
    <x v="0"/>
    <x v="1"/>
    <s v="Leather Task Chair, Black"/>
    <x v="1346"/>
    <n v="1"/>
    <n v="0.3"/>
    <n v="-9.0980000000000025"/>
  </r>
  <r>
    <n v="1517"/>
    <x v="728"/>
    <x v="3"/>
    <x v="389"/>
    <d v="2014-12-15T00:00:00"/>
    <s v="Second Class"/>
    <s v="MC-17845"/>
    <s v="Michael Chen"/>
    <x v="0"/>
    <s v="United States"/>
    <s v="North Las Vegas"/>
    <x v="33"/>
    <n v="89031"/>
    <x v="1"/>
    <s v="FUR-TA-10004256"/>
    <x v="0"/>
    <x v="3"/>
    <s v="Bretford “Just In Time” Height-Adjustable Multi-Task Work Tables"/>
    <x v="1347"/>
    <n v="4"/>
    <n v="0"/>
    <n v="116.87199999999984"/>
  </r>
  <r>
    <n v="1518"/>
    <x v="729"/>
    <x v="2"/>
    <x v="511"/>
    <d v="2011-02-07T00:00:00"/>
    <s v="Second Class"/>
    <s v="TB-21400"/>
    <s v="Tom Boeckenhauer"/>
    <x v="0"/>
    <s v="United States"/>
    <s v="Seattle"/>
    <x v="4"/>
    <n v="98105"/>
    <x v="1"/>
    <s v="OFF-BI-10004593"/>
    <x v="1"/>
    <x v="8"/>
    <s v="Ibico Laser Imprintable Binding System Covers"/>
    <x v="1348"/>
    <n v="2"/>
    <n v="0.2"/>
    <n v="27.247999999999998"/>
  </r>
  <r>
    <n v="1519"/>
    <x v="729"/>
    <x v="2"/>
    <x v="511"/>
    <d v="2011-02-07T00:00:00"/>
    <s v="Second Class"/>
    <s v="TB-21400"/>
    <s v="Tom Boeckenhauer"/>
    <x v="0"/>
    <s v="United States"/>
    <s v="Seattle"/>
    <x v="4"/>
    <n v="98105"/>
    <x v="1"/>
    <s v="OFF-BI-10002827"/>
    <x v="1"/>
    <x v="8"/>
    <s v="Avery Durable Poly Binders"/>
    <x v="1349"/>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x v="731"/>
    <x v="3"/>
    <x v="513"/>
    <d v="2014-04-22T00:00:00"/>
    <s v="Standard Class"/>
    <s v="PL-18925"/>
    <s v="Paul Lucas"/>
    <x v="2"/>
    <s v="United States"/>
    <s v="Chicago"/>
    <x v="10"/>
    <n v="60610"/>
    <x v="2"/>
    <s v="OFF-AR-10001419"/>
    <x v="1"/>
    <x v="6"/>
    <s v="Newell 325"/>
    <x v="1053"/>
    <n v="5"/>
    <n v="0.2"/>
    <n v="2.0649999999999986"/>
  </r>
  <r>
    <n v="1522"/>
    <x v="732"/>
    <x v="1"/>
    <x v="401"/>
    <d v="2012-12-11T00:00:00"/>
    <s v="Standard Class"/>
    <s v="GH-14425"/>
    <s v="Gary Hwang"/>
    <x v="0"/>
    <s v="United States"/>
    <s v="Tucson"/>
    <x v="16"/>
    <n v="85705"/>
    <x v="1"/>
    <s v="FUR-FU-10002253"/>
    <x v="0"/>
    <x v="5"/>
    <s v="Howard Miller 13&quot; Diameter Pewter Finish Round Wall Clock"/>
    <x v="1351"/>
    <n v="6"/>
    <n v="0.2"/>
    <n v="48.951600000000013"/>
  </r>
  <r>
    <n v="1523"/>
    <x v="732"/>
    <x v="1"/>
    <x v="401"/>
    <d v="2012-12-11T00:00:00"/>
    <s v="Standard Class"/>
    <s v="GH-14425"/>
    <s v="Gary Hwang"/>
    <x v="0"/>
    <s v="United States"/>
    <s v="Tucson"/>
    <x v="16"/>
    <n v="85705"/>
    <x v="1"/>
    <s v="OFF-PA-10002586"/>
    <x v="1"/>
    <x v="10"/>
    <s v="Xerox 1970"/>
    <x v="548"/>
    <n v="5"/>
    <n v="0.2"/>
    <n v="6.7230000000000008"/>
  </r>
  <r>
    <n v="1524"/>
    <x v="732"/>
    <x v="1"/>
    <x v="401"/>
    <d v="2012-12-11T00:00:00"/>
    <s v="Standard Class"/>
    <s v="GH-14425"/>
    <s v="Gary Hwang"/>
    <x v="0"/>
    <s v="United States"/>
    <s v="Tucson"/>
    <x v="16"/>
    <n v="85705"/>
    <x v="1"/>
    <s v="OFF-PA-10003039"/>
    <x v="1"/>
    <x v="10"/>
    <s v="Xerox 1960"/>
    <x v="658"/>
    <n v="8"/>
    <n v="0.2"/>
    <n v="61.959999999999987"/>
  </r>
  <r>
    <n v="1525"/>
    <x v="732"/>
    <x v="1"/>
    <x v="401"/>
    <d v="2012-12-11T00:00:00"/>
    <s v="Standard Class"/>
    <s v="GH-14425"/>
    <s v="Gary Hwang"/>
    <x v="0"/>
    <s v="United States"/>
    <s v="Tucson"/>
    <x v="16"/>
    <n v="85705"/>
    <x v="1"/>
    <s v="OFF-ST-10004804"/>
    <x v="1"/>
    <x v="4"/>
    <s v="Belkin 19&quot; Vented Equipment Shelf, Black"/>
    <x v="1352"/>
    <n v="6"/>
    <n v="0.2"/>
    <n v="-58.68719999999999"/>
  </r>
  <r>
    <n v="1526"/>
    <x v="732"/>
    <x v="1"/>
    <x v="401"/>
    <d v="2012-12-11T00:00:00"/>
    <s v="Standard Class"/>
    <s v="GH-14425"/>
    <s v="Gary Hwang"/>
    <x v="0"/>
    <s v="United States"/>
    <s v="Tucson"/>
    <x v="16"/>
    <n v="85705"/>
    <x v="1"/>
    <s v="OFF-AR-10004042"/>
    <x v="1"/>
    <x v="6"/>
    <s v="BOSTON Model 1800 Electric Pencil Sharpeners, Putty/Woodgrain"/>
    <x v="31"/>
    <n v="6"/>
    <n v="0.2"/>
    <n v="9.7091999999999885"/>
  </r>
  <r>
    <n v="1527"/>
    <x v="733"/>
    <x v="0"/>
    <x v="405"/>
    <d v="2013-07-28T00:00:00"/>
    <s v="Standard Class"/>
    <s v="CJ-12010"/>
    <s v="Caroline Jumper"/>
    <x v="0"/>
    <s v="United States"/>
    <s v="Allentown"/>
    <x v="9"/>
    <n v="18103"/>
    <x v="3"/>
    <s v="OFF-AR-10002221"/>
    <x v="1"/>
    <x v="6"/>
    <s v="12 Colored Short Pencils"/>
    <x v="1353"/>
    <n v="2"/>
    <n v="0.2"/>
    <n v="0.36400000000000032"/>
  </r>
  <r>
    <n v="1528"/>
    <x v="733"/>
    <x v="0"/>
    <x v="405"/>
    <d v="2013-07-28T00:00:00"/>
    <s v="Standard Class"/>
    <s v="CJ-12010"/>
    <s v="Caroline Jumper"/>
    <x v="0"/>
    <s v="United States"/>
    <s v="Allentown"/>
    <x v="9"/>
    <n v="18103"/>
    <x v="3"/>
    <s v="FUR-FU-10002456"/>
    <x v="0"/>
    <x v="5"/>
    <s v="Master Caster Door Stop, Large Neon Orange"/>
    <x v="25"/>
    <n v="2"/>
    <n v="0.2"/>
    <n v="3.3488000000000011"/>
  </r>
  <r>
    <n v="1529"/>
    <x v="734"/>
    <x v="1"/>
    <x v="209"/>
    <d v="2012-11-10T00:00:00"/>
    <s v="Second Class"/>
    <s v="MC-18130"/>
    <s v="Mike Caudle"/>
    <x v="1"/>
    <s v="United States"/>
    <s v="Newark"/>
    <x v="13"/>
    <n v="19711"/>
    <x v="3"/>
    <s v="OFF-FA-10004968"/>
    <x v="1"/>
    <x v="13"/>
    <s v="Rubber Band Ball"/>
    <x v="1354"/>
    <n v="7"/>
    <n v="0"/>
    <n v="0.5236000000000014"/>
  </r>
  <r>
    <n v="1530"/>
    <x v="734"/>
    <x v="1"/>
    <x v="209"/>
    <d v="2012-11-10T00:00:00"/>
    <s v="Second Class"/>
    <s v="MC-18130"/>
    <s v="Mike Caudle"/>
    <x v="1"/>
    <s v="United States"/>
    <s v="Newark"/>
    <x v="13"/>
    <n v="19711"/>
    <x v="3"/>
    <s v="OFF-PA-10001274"/>
    <x v="1"/>
    <x v="10"/>
    <s v="Loose Memo Sheets"/>
    <x v="549"/>
    <n v="2"/>
    <n v="0"/>
    <n v="3.4309999999999996"/>
  </r>
  <r>
    <n v="1531"/>
    <x v="735"/>
    <x v="1"/>
    <x v="514"/>
    <d v="2012-03-31T00:00:00"/>
    <s v="Standard Class"/>
    <s v="BV-11245"/>
    <s v="Benjamin Venier"/>
    <x v="1"/>
    <s v="United States"/>
    <s v="Miami"/>
    <x v="2"/>
    <n v="33142"/>
    <x v="0"/>
    <s v="OFF-PA-10001125"/>
    <x v="1"/>
    <x v="10"/>
    <s v="Xerox 1988"/>
    <x v="1355"/>
    <n v="3"/>
    <n v="0.2"/>
    <n v="23.234999999999992"/>
  </r>
  <r>
    <n v="1532"/>
    <x v="736"/>
    <x v="3"/>
    <x v="515"/>
    <d v="2014-09-06T00:00:00"/>
    <s v="Standard Class"/>
    <s v="JF-15490"/>
    <s v="Jeremy Farry"/>
    <x v="0"/>
    <s v="United States"/>
    <s v="Tempe"/>
    <x v="16"/>
    <n v="85281"/>
    <x v="1"/>
    <s v="OFF-ST-10000344"/>
    <x v="1"/>
    <x v="4"/>
    <s v="Neat Ideas Personal Hanging Folder Files, Black"/>
    <x v="1356"/>
    <n v="1"/>
    <n v="0.2"/>
    <n v="0.80579999999999963"/>
  </r>
  <r>
    <n v="1533"/>
    <x v="736"/>
    <x v="3"/>
    <x v="515"/>
    <d v="2014-09-06T00:00:00"/>
    <s v="Standard Class"/>
    <s v="JF-15490"/>
    <s v="Jeremy Farry"/>
    <x v="0"/>
    <s v="United States"/>
    <s v="Tempe"/>
    <x v="16"/>
    <n v="85281"/>
    <x v="1"/>
    <s v="OFF-FA-10000585"/>
    <x v="1"/>
    <x v="13"/>
    <s v="OIC Bulk Pack Metal Binder Clips"/>
    <x v="1357"/>
    <n v="3"/>
    <n v="0.2"/>
    <n v="2.7222"/>
  </r>
  <r>
    <n v="1534"/>
    <x v="737"/>
    <x v="0"/>
    <x v="429"/>
    <d v="2013-12-09T00:00:00"/>
    <s v="Standard Class"/>
    <s v="EB-13840"/>
    <s v="Ellis Ballard"/>
    <x v="1"/>
    <s v="United States"/>
    <s v="New York City"/>
    <x v="15"/>
    <n v="10035"/>
    <x v="3"/>
    <s v="OFF-ST-10003324"/>
    <x v="1"/>
    <x v="4"/>
    <s v="Belkin OmniView SE Rackmount Kit"/>
    <x v="1358"/>
    <n v="6"/>
    <n v="0"/>
    <n v="0"/>
  </r>
  <r>
    <n v="1535"/>
    <x v="738"/>
    <x v="3"/>
    <x v="516"/>
    <d v="2014-02-15T00:00:00"/>
    <s v="Standard Class"/>
    <s v="MP-18175"/>
    <s v="Mike Pelletier"/>
    <x v="2"/>
    <s v="United States"/>
    <s v="Laguna Niguel"/>
    <x v="1"/>
    <n v="92677"/>
    <x v="1"/>
    <s v="FUR-BO-10004015"/>
    <x v="0"/>
    <x v="0"/>
    <s v="Bush Andora Bookcase, Maple/Graphite Gray Finish"/>
    <x v="1359"/>
    <n v="2"/>
    <n v="0.15"/>
    <n v="16.798599999999979"/>
  </r>
  <r>
    <n v="1536"/>
    <x v="739"/>
    <x v="0"/>
    <x v="517"/>
    <d v="2013-11-03T00:00:00"/>
    <s v="Standard Class"/>
    <s v="JM-15655"/>
    <s v="Jim Mitchum"/>
    <x v="1"/>
    <s v="United States"/>
    <s v="Bridgeton"/>
    <x v="30"/>
    <n v="8302"/>
    <x v="3"/>
    <s v="OFF-ST-10000419"/>
    <x v="1"/>
    <x v="4"/>
    <s v="Rogers Jumbo File, Granite"/>
    <x v="1360"/>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x v="740"/>
    <x v="3"/>
    <x v="175"/>
    <d v="2014-09-18T00:00:00"/>
    <s v="Second Class"/>
    <s v="CL-11890"/>
    <s v="Carl Ludwig"/>
    <x v="0"/>
    <s v="United States"/>
    <s v="Everett"/>
    <x v="31"/>
    <n v="2149"/>
    <x v="3"/>
    <s v="TEC-PH-10000439"/>
    <x v="2"/>
    <x v="7"/>
    <s v="GE DSL Phone Line Filter"/>
    <x v="1362"/>
    <n v="1"/>
    <n v="0"/>
    <n v="11.597099999999998"/>
  </r>
  <r>
    <n v="1539"/>
    <x v="740"/>
    <x v="3"/>
    <x v="175"/>
    <d v="2014-09-18T00:00:00"/>
    <s v="Second Class"/>
    <s v="CL-11890"/>
    <s v="Carl Ludwig"/>
    <x v="0"/>
    <s v="United States"/>
    <s v="Everett"/>
    <x v="31"/>
    <n v="2149"/>
    <x v="3"/>
    <s v="OFF-AR-10003478"/>
    <x v="1"/>
    <x v="6"/>
    <s v="Avery Hi-Liter EverBold Pen Style Fluorescent Highlighters, 4/Pack"/>
    <x v="1363"/>
    <n v="2"/>
    <n v="0"/>
    <n v="6.5120000000000005"/>
  </r>
  <r>
    <n v="1540"/>
    <x v="740"/>
    <x v="3"/>
    <x v="175"/>
    <d v="2014-09-18T00:00:00"/>
    <s v="Second Class"/>
    <s v="CL-11890"/>
    <s v="Carl Ludwig"/>
    <x v="0"/>
    <s v="United States"/>
    <s v="Everett"/>
    <x v="31"/>
    <n v="2149"/>
    <x v="3"/>
    <s v="FUR-BO-10002545"/>
    <x v="0"/>
    <x v="0"/>
    <s v="Atlantic Metals Mobile 3-Shelf Bookcases, Custom Colors"/>
    <x v="1364"/>
    <n v="3"/>
    <n v="0"/>
    <n v="203.56440000000003"/>
  </r>
  <r>
    <n v="1541"/>
    <x v="740"/>
    <x v="3"/>
    <x v="175"/>
    <d v="2014-09-18T00:00:00"/>
    <s v="Second Class"/>
    <s v="CL-11890"/>
    <s v="Carl Ludwig"/>
    <x v="0"/>
    <s v="United States"/>
    <s v="Everett"/>
    <x v="31"/>
    <n v="2149"/>
    <x v="3"/>
    <s v="OFF-BI-10001765"/>
    <x v="1"/>
    <x v="8"/>
    <s v="Wilson Jones Heavy-Duty Casebound Ring Binders with Metal Hinges"/>
    <x v="1365"/>
    <n v="7"/>
    <n v="0"/>
    <n v="116.39039999999999"/>
  </r>
  <r>
    <n v="1542"/>
    <x v="741"/>
    <x v="2"/>
    <x v="518"/>
    <d v="2011-03-16T00:00:00"/>
    <s v="Second Class"/>
    <s v="CK-12205"/>
    <s v="Chloris Kastensmidt"/>
    <x v="0"/>
    <s v="United States"/>
    <s v="Columbus"/>
    <x v="24"/>
    <n v="43229"/>
    <x v="3"/>
    <s v="FUR-FU-10003981"/>
    <x v="0"/>
    <x v="5"/>
    <s v="Eldon Wave Desk Accessories"/>
    <x v="1366"/>
    <n v="5"/>
    <n v="0.2"/>
    <n v="2.2880000000000003"/>
  </r>
  <r>
    <n v="1543"/>
    <x v="741"/>
    <x v="2"/>
    <x v="518"/>
    <d v="2011-03-16T00:00:00"/>
    <s v="Second Class"/>
    <s v="CK-12205"/>
    <s v="Chloris Kastensmidt"/>
    <x v="0"/>
    <s v="United States"/>
    <s v="Columbus"/>
    <x v="24"/>
    <n v="43229"/>
    <x v="3"/>
    <s v="OFF-FA-10001561"/>
    <x v="1"/>
    <x v="13"/>
    <s v="Stockwell Push Pins"/>
    <x v="1367"/>
    <n v="6"/>
    <n v="0.2"/>
    <n v="1.7003999999999992"/>
  </r>
  <r>
    <n v="1544"/>
    <x v="742"/>
    <x v="2"/>
    <x v="519"/>
    <d v="2011-02-09T00:00:00"/>
    <s v="Standard Class"/>
    <s v="DB-13270"/>
    <s v="Deborah Brumfield"/>
    <x v="2"/>
    <s v="United States"/>
    <s v="San Diego"/>
    <x v="1"/>
    <n v="92024"/>
    <x v="1"/>
    <s v="OFF-BI-10004230"/>
    <x v="1"/>
    <x v="8"/>
    <s v="GBC Recycled Grain Textured Covers"/>
    <x v="1368"/>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x v="743"/>
    <x v="2"/>
    <x v="520"/>
    <d v="2012-01-04T00:00:00"/>
    <s v="Second Class"/>
    <s v="PC-18745"/>
    <s v="Pamela Coakley"/>
    <x v="1"/>
    <s v="United States"/>
    <s v="Watertown"/>
    <x v="15"/>
    <n v="13601"/>
    <x v="3"/>
    <s v="FUR-BO-10002613"/>
    <x v="0"/>
    <x v="0"/>
    <s v="Atlantic Metals Mobile 4-Shelf Bookcases, Custom Colors"/>
    <x v="1370"/>
    <n v="7"/>
    <n v="0.2"/>
    <n v="196.68599999999986"/>
  </r>
  <r>
    <n v="1547"/>
    <x v="744"/>
    <x v="1"/>
    <x v="521"/>
    <d v="2012-11-27T00:00:00"/>
    <s v="Standard Class"/>
    <s v="VB-21745"/>
    <s v="Victoria Brennan"/>
    <x v="1"/>
    <s v="United States"/>
    <s v="San Antonio"/>
    <x v="5"/>
    <n v="78207"/>
    <x v="2"/>
    <s v="OFF-PA-10000994"/>
    <x v="1"/>
    <x v="10"/>
    <s v="Xerox 1915"/>
    <x v="763"/>
    <n v="4"/>
    <n v="0.2"/>
    <n v="117.43199999999999"/>
  </r>
  <r>
    <n v="1548"/>
    <x v="744"/>
    <x v="1"/>
    <x v="521"/>
    <d v="2012-11-27T00:00:00"/>
    <s v="Standard Class"/>
    <s v="VB-21745"/>
    <s v="Victoria Brennan"/>
    <x v="1"/>
    <s v="United States"/>
    <s v="San Antonio"/>
    <x v="5"/>
    <n v="78207"/>
    <x v="2"/>
    <s v="OFF-BI-10002867"/>
    <x v="1"/>
    <x v="8"/>
    <s v="GBC Recycled Regency Composition Covers"/>
    <x v="1371"/>
    <n v="2"/>
    <n v="0.8"/>
    <n v="-40.650400000000019"/>
  </r>
  <r>
    <n v="1549"/>
    <x v="744"/>
    <x v="1"/>
    <x v="521"/>
    <d v="2012-11-27T00:00:00"/>
    <s v="Standard Class"/>
    <s v="VB-21745"/>
    <s v="Victoria Brennan"/>
    <x v="1"/>
    <s v="United States"/>
    <s v="San Antonio"/>
    <x v="5"/>
    <n v="78207"/>
    <x v="2"/>
    <s v="OFF-ST-10001291"/>
    <x v="1"/>
    <x v="4"/>
    <s v="Tenex Personal Self-Stacking Standard File Box, Black/Gray"/>
    <x v="1372"/>
    <n v="2"/>
    <n v="0.2"/>
    <n v="2.3673999999999991"/>
  </r>
  <r>
    <n v="1550"/>
    <x v="745"/>
    <x v="2"/>
    <x v="522"/>
    <d v="2011-07-08T00:00:00"/>
    <s v="First Class"/>
    <s v="EP-13915"/>
    <s v="Emily Phan"/>
    <x v="0"/>
    <s v="United States"/>
    <s v="New York City"/>
    <x v="15"/>
    <n v="10011"/>
    <x v="3"/>
    <s v="TEC-CO-10001046"/>
    <x v="2"/>
    <x v="16"/>
    <s v="Canon Imageclass D680 Copier / Fax"/>
    <x v="1373"/>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x v="747"/>
    <x v="0"/>
    <x v="26"/>
    <d v="2013-06-23T00:00:00"/>
    <s v="Standard Class"/>
    <s v="IG-15085"/>
    <s v="Ivan Gibson"/>
    <x v="0"/>
    <s v="United States"/>
    <s v="San Diego"/>
    <x v="1"/>
    <n v="92024"/>
    <x v="1"/>
    <s v="OFF-PA-10000806"/>
    <x v="1"/>
    <x v="10"/>
    <s v="Xerox 1934"/>
    <x v="1375"/>
    <n v="2"/>
    <n v="0"/>
    <n v="54.860399999999998"/>
  </r>
  <r>
    <n v="1553"/>
    <x v="748"/>
    <x v="2"/>
    <x v="523"/>
    <d v="2011-05-05T00:00:00"/>
    <s v="First Class"/>
    <s v="JS-15940"/>
    <s v="Joni Sundaresam"/>
    <x v="2"/>
    <s v="United States"/>
    <s v="Appleton"/>
    <x v="6"/>
    <n v="54915"/>
    <x v="2"/>
    <s v="OFF-LA-10002195"/>
    <x v="1"/>
    <x v="2"/>
    <s v="Avery 481"/>
    <x v="748"/>
    <n v="7"/>
    <n v="0"/>
    <n v="10.348799999999999"/>
  </r>
  <r>
    <n v="1554"/>
    <x v="749"/>
    <x v="3"/>
    <x v="524"/>
    <d v="2014-10-22T00:00:00"/>
    <s v="Standard Class"/>
    <s v="BO-11425"/>
    <s v="Bobby Odegard"/>
    <x v="0"/>
    <s v="United States"/>
    <s v="Richmond"/>
    <x v="0"/>
    <n v="40475"/>
    <x v="0"/>
    <s v="OFF-BI-10003719"/>
    <x v="1"/>
    <x v="8"/>
    <s v="Large Capacity Hanging Post Binders"/>
    <x v="1376"/>
    <n v="5"/>
    <n v="0"/>
    <n v="57.384999999999991"/>
  </r>
  <r>
    <n v="1555"/>
    <x v="750"/>
    <x v="1"/>
    <x v="525"/>
    <d v="2012-02-13T00:00:00"/>
    <s v="Standard Class"/>
    <s v="VW-21775"/>
    <s v="Victoria Wilson"/>
    <x v="1"/>
    <s v="United States"/>
    <s v="Bellevue"/>
    <x v="4"/>
    <n v="98006"/>
    <x v="1"/>
    <s v="OFF-AR-10001315"/>
    <x v="1"/>
    <x v="6"/>
    <s v="Newell 310"/>
    <x v="267"/>
    <n v="3"/>
    <n v="0"/>
    <n v="1.5311999999999999"/>
  </r>
  <r>
    <n v="1556"/>
    <x v="751"/>
    <x v="3"/>
    <x v="507"/>
    <d v="2014-09-09T00:00:00"/>
    <s v="Standard Class"/>
    <s v="AB-10150"/>
    <s v="Aimee Bixby"/>
    <x v="0"/>
    <s v="United States"/>
    <s v="Long Beach"/>
    <x v="15"/>
    <n v="11561"/>
    <x v="3"/>
    <s v="TEC-AC-10000171"/>
    <x v="2"/>
    <x v="11"/>
    <s v="Verbatim 25 GB 6x Blu-ray Single Layer Recordable Disc, 25/Pack"/>
    <x v="1377"/>
    <n v="4"/>
    <n v="0"/>
    <n v="39.5428"/>
  </r>
  <r>
    <n v="1557"/>
    <x v="752"/>
    <x v="0"/>
    <x v="195"/>
    <d v="2013-05-16T00:00:00"/>
    <s v="Standard Class"/>
    <s v="JW-16075"/>
    <s v="Julia West"/>
    <x v="0"/>
    <s v="United States"/>
    <s v="Philadelphia"/>
    <x v="9"/>
    <n v="19140"/>
    <x v="3"/>
    <s v="OFF-EN-10003134"/>
    <x v="1"/>
    <x v="12"/>
    <s v="Staples"/>
    <x v="564"/>
    <n v="1"/>
    <n v="0.2"/>
    <n v="3.504"/>
  </r>
  <r>
    <n v="1558"/>
    <x v="752"/>
    <x v="0"/>
    <x v="195"/>
    <d v="2013-05-16T00:00:00"/>
    <s v="Standard Class"/>
    <s v="JW-16075"/>
    <s v="Julia West"/>
    <x v="0"/>
    <s v="United States"/>
    <s v="Philadelphia"/>
    <x v="9"/>
    <n v="19140"/>
    <x v="3"/>
    <s v="OFF-AR-10001955"/>
    <x v="1"/>
    <x v="6"/>
    <s v="Newell 319"/>
    <x v="1378"/>
    <n v="5"/>
    <n v="0.2"/>
    <n v="9.919999999999991"/>
  </r>
  <r>
    <n v="1559"/>
    <x v="753"/>
    <x v="1"/>
    <x v="199"/>
    <d v="2012-03-18T00:00:00"/>
    <s v="Second Class"/>
    <s v="JE-15475"/>
    <s v="Jeremy Ellison"/>
    <x v="0"/>
    <s v="United States"/>
    <s v="Seattle"/>
    <x v="4"/>
    <n v="98103"/>
    <x v="1"/>
    <s v="FUR-TA-10001039"/>
    <x v="0"/>
    <x v="3"/>
    <s v="KI Adjustable-Height Table"/>
    <x v="1379"/>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x v="755"/>
    <x v="2"/>
    <x v="527"/>
    <d v="2011-04-09T00:00:00"/>
    <s v="Standard Class"/>
    <s v="PK-18910"/>
    <s v="Paul Knutson"/>
    <x v="2"/>
    <s v="United States"/>
    <s v="San Francisco"/>
    <x v="1"/>
    <n v="94109"/>
    <x v="1"/>
    <s v="OFF-LA-10001641"/>
    <x v="1"/>
    <x v="2"/>
    <s v="Avery 518"/>
    <x v="1381"/>
    <n v="6"/>
    <n v="0"/>
    <n v="9.0719999999999992"/>
  </r>
  <r>
    <n v="1562"/>
    <x v="756"/>
    <x v="3"/>
    <x v="528"/>
    <d v="2014-09-07T00:00:00"/>
    <s v="First Class"/>
    <s v="CS-12400"/>
    <s v="Christopher Schild"/>
    <x v="2"/>
    <s v="United States"/>
    <s v="Seattle"/>
    <x v="4"/>
    <n v="98115"/>
    <x v="1"/>
    <s v="OFF-AR-10003732"/>
    <x v="1"/>
    <x v="6"/>
    <s v="Newell 333"/>
    <x v="1104"/>
    <n v="1"/>
    <n v="0"/>
    <n v="0.72279999999999989"/>
  </r>
  <r>
    <n v="1563"/>
    <x v="757"/>
    <x v="3"/>
    <x v="160"/>
    <d v="2014-07-01T00:00:00"/>
    <s v="Same Day"/>
    <s v="SG-20470"/>
    <s v="Sheri Gordon"/>
    <x v="0"/>
    <s v="United States"/>
    <s v="New York City"/>
    <x v="15"/>
    <n v="10011"/>
    <x v="3"/>
    <s v="FUR-TA-10000577"/>
    <x v="0"/>
    <x v="3"/>
    <s v="Bretford CR4500 Series Slim Rectangular Table"/>
    <x v="24"/>
    <n v="5"/>
    <n v="0.4"/>
    <n v="-295.97849999999994"/>
  </r>
  <r>
    <n v="1564"/>
    <x v="758"/>
    <x v="1"/>
    <x v="529"/>
    <d v="2012-11-09T00:00:00"/>
    <s v="Same Day"/>
    <s v="CM-12190"/>
    <s v="Charlotte Melton"/>
    <x v="0"/>
    <s v="United States"/>
    <s v="Philadelphia"/>
    <x v="9"/>
    <n v="19134"/>
    <x v="3"/>
    <s v="OFF-PA-10004000"/>
    <x v="1"/>
    <x v="10"/>
    <s v="While You Were Out Pads, 50 per Pad, 4 x 5 1/4, Green Cycle"/>
    <x v="1382"/>
    <n v="3"/>
    <n v="0.2"/>
    <n v="4.1151"/>
  </r>
  <r>
    <n v="1565"/>
    <x v="759"/>
    <x v="2"/>
    <x v="530"/>
    <d v="2011-03-04T00:00:00"/>
    <s v="Same Day"/>
    <s v="CL-12565"/>
    <s v="Clay Ludtke"/>
    <x v="0"/>
    <s v="United States"/>
    <s v="Columbia"/>
    <x v="20"/>
    <n v="29203"/>
    <x v="0"/>
    <s v="OFF-ST-10001370"/>
    <x v="1"/>
    <x v="4"/>
    <s v="Sensible Storage WireTech Storage Systems"/>
    <x v="1383"/>
    <n v="5"/>
    <n v="0"/>
    <n v="17.744999999999962"/>
  </r>
  <r>
    <n v="1566"/>
    <x v="760"/>
    <x v="1"/>
    <x v="531"/>
    <d v="2012-03-25T00:00:00"/>
    <s v="Standard Class"/>
    <s v="JO-15550"/>
    <s v="Jesus Ocampo"/>
    <x v="2"/>
    <s v="United States"/>
    <s v="Seattle"/>
    <x v="4"/>
    <n v="98105"/>
    <x v="1"/>
    <s v="TEC-PH-10004539"/>
    <x v="2"/>
    <x v="7"/>
    <s v="Wireless Extenders zBoost YX545 SOHO Signal Booster"/>
    <x v="1384"/>
    <n v="3"/>
    <n v="0.2"/>
    <n v="39.687899999999985"/>
  </r>
  <r>
    <n v="1567"/>
    <x v="761"/>
    <x v="1"/>
    <x v="239"/>
    <d v="2012-11-30T00:00:00"/>
    <s v="First Class"/>
    <s v="AW-10840"/>
    <s v="Anthony Witt"/>
    <x v="0"/>
    <s v="United States"/>
    <s v="Allen"/>
    <x v="5"/>
    <n v="75002"/>
    <x v="2"/>
    <s v="TEC-AC-10003038"/>
    <x v="2"/>
    <x v="11"/>
    <s v="Kingston Digital DataTraveler 16GB USB 2.0"/>
    <x v="1385"/>
    <n v="3"/>
    <n v="0.2"/>
    <n v="-0.26850000000000307"/>
  </r>
  <r>
    <n v="1568"/>
    <x v="761"/>
    <x v="1"/>
    <x v="239"/>
    <d v="2012-11-30T00:00:00"/>
    <s v="First Class"/>
    <s v="AW-10840"/>
    <s v="Anthony Witt"/>
    <x v="0"/>
    <s v="United States"/>
    <s v="Allen"/>
    <x v="5"/>
    <n v="75002"/>
    <x v="2"/>
    <s v="OFF-BI-10000088"/>
    <x v="1"/>
    <x v="8"/>
    <s v="GBC Imprintable Covers"/>
    <x v="1386"/>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x v="763"/>
    <x v="3"/>
    <x v="200"/>
    <d v="2014-12-01T00:00:00"/>
    <s v="Standard Class"/>
    <s v="AH-10075"/>
    <s v="Adam Hart"/>
    <x v="1"/>
    <s v="United States"/>
    <s v="Atlanta"/>
    <x v="32"/>
    <n v="30318"/>
    <x v="0"/>
    <s v="OFF-AR-10003504"/>
    <x v="1"/>
    <x v="6"/>
    <s v="Newell 347"/>
    <x v="1387"/>
    <n v="3"/>
    <n v="0"/>
    <n v="3.7235999999999989"/>
  </r>
  <r>
    <n v="1571"/>
    <x v="764"/>
    <x v="2"/>
    <x v="533"/>
    <d v="2011-11-25T00:00:00"/>
    <s v="First Class"/>
    <s v="SC-20095"/>
    <s v="Sanjit Chand"/>
    <x v="0"/>
    <s v="United States"/>
    <s v="Los Angeles"/>
    <x v="1"/>
    <n v="90004"/>
    <x v="1"/>
    <s v="FUR-CH-10000863"/>
    <x v="0"/>
    <x v="1"/>
    <s v="Novimex Swivel Fabric Task Chair"/>
    <x v="891"/>
    <n v="5"/>
    <n v="0.2"/>
    <n v="-67.941000000000003"/>
  </r>
  <r>
    <n v="1572"/>
    <x v="764"/>
    <x v="2"/>
    <x v="533"/>
    <d v="2011-11-25T00:00:00"/>
    <s v="First Class"/>
    <s v="SC-20095"/>
    <s v="Sanjit Chand"/>
    <x v="0"/>
    <s v="United States"/>
    <s v="Los Angeles"/>
    <x v="1"/>
    <n v="90004"/>
    <x v="1"/>
    <s v="OFF-EN-10003160"/>
    <x v="1"/>
    <x v="12"/>
    <s v="Pastel Pink Envelopes"/>
    <x v="1388"/>
    <n v="3"/>
    <n v="0"/>
    <n v="10.4832"/>
  </r>
  <r>
    <n v="1573"/>
    <x v="764"/>
    <x v="2"/>
    <x v="533"/>
    <d v="2011-11-25T00:00:00"/>
    <s v="First Class"/>
    <s v="SC-20095"/>
    <s v="Sanjit Chand"/>
    <x v="0"/>
    <s v="United States"/>
    <s v="Los Angeles"/>
    <x v="1"/>
    <n v="90004"/>
    <x v="1"/>
    <s v="TEC-AC-10003280"/>
    <x v="2"/>
    <x v="11"/>
    <s v="Belkin F8E887 USB Wired Ergonomic Keyboard"/>
    <x v="809"/>
    <n v="1"/>
    <n v="0"/>
    <n v="6.2978999999999985"/>
  </r>
  <r>
    <n v="1574"/>
    <x v="764"/>
    <x v="2"/>
    <x v="533"/>
    <d v="2011-11-25T00:00:00"/>
    <s v="First Class"/>
    <s v="SC-20095"/>
    <s v="Sanjit Chand"/>
    <x v="0"/>
    <s v="United States"/>
    <s v="Los Angeles"/>
    <x v="1"/>
    <n v="90004"/>
    <x v="1"/>
    <s v="FUR-CH-10000595"/>
    <x v="0"/>
    <x v="1"/>
    <s v="Safco Contoured Stacking Chairs"/>
    <x v="1389"/>
    <n v="2"/>
    <n v="0.2"/>
    <n v="23.839999999999975"/>
  </r>
  <r>
    <n v="1575"/>
    <x v="765"/>
    <x v="2"/>
    <x v="534"/>
    <d v="2011-12-18T00:00:00"/>
    <s v="First Class"/>
    <s v="MC-18100"/>
    <s v="Mick Crebagga"/>
    <x v="0"/>
    <s v="United States"/>
    <s v="El Paso"/>
    <x v="5"/>
    <n v="79907"/>
    <x v="2"/>
    <s v="TEC-PH-10000169"/>
    <x v="2"/>
    <x v="7"/>
    <s v="ARKON Windshield Dashboard Air Vent Car Mount Holder"/>
    <x v="1390"/>
    <n v="3"/>
    <n v="0.2"/>
    <n v="-9.153000000000004"/>
  </r>
  <r>
    <n v="1576"/>
    <x v="765"/>
    <x v="2"/>
    <x v="534"/>
    <d v="2011-12-18T00:00:00"/>
    <s v="First Class"/>
    <s v="MC-18100"/>
    <s v="Mick Crebagga"/>
    <x v="0"/>
    <s v="United States"/>
    <s v="El Paso"/>
    <x v="5"/>
    <n v="79907"/>
    <x v="2"/>
    <s v="FUR-CH-10004675"/>
    <x v="0"/>
    <x v="1"/>
    <s v="Lifetime Advantage Folding Chairs, 4/Carton"/>
    <x v="1391"/>
    <n v="5"/>
    <n v="0.3"/>
    <n v="-21.807999999999993"/>
  </r>
  <r>
    <n v="1577"/>
    <x v="766"/>
    <x v="0"/>
    <x v="183"/>
    <d v="2013-04-28T00:00:00"/>
    <s v="Standard Class"/>
    <s v="TT-21460"/>
    <s v="Tonja Turnell"/>
    <x v="2"/>
    <s v="United States"/>
    <s v="Aurora"/>
    <x v="10"/>
    <n v="60505"/>
    <x v="2"/>
    <s v="OFF-ST-10002406"/>
    <x v="1"/>
    <x v="4"/>
    <s v="Pizazz Global Quick File"/>
    <x v="1392"/>
    <n v="2"/>
    <n v="0.2"/>
    <n v="2.3952000000000018"/>
  </r>
  <r>
    <n v="1578"/>
    <x v="767"/>
    <x v="0"/>
    <x v="454"/>
    <d v="2013-05-28T00:00:00"/>
    <s v="Standard Class"/>
    <s v="AP-10720"/>
    <s v="Anne Pryor"/>
    <x v="2"/>
    <s v="United States"/>
    <s v="Florence"/>
    <x v="19"/>
    <n v="35630"/>
    <x v="0"/>
    <s v="OFF-PA-10001526"/>
    <x v="1"/>
    <x v="10"/>
    <s v="Xerox 1949"/>
    <x v="1393"/>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x v="769"/>
    <x v="1"/>
    <x v="101"/>
    <d v="2012-08-12T00:00:00"/>
    <s v="First Class"/>
    <s v="NP-18325"/>
    <s v="Naresj Patel"/>
    <x v="0"/>
    <s v="United States"/>
    <s v="New York City"/>
    <x v="15"/>
    <n v="10024"/>
    <x v="3"/>
    <s v="TEC-PH-10003012"/>
    <x v="2"/>
    <x v="7"/>
    <s v="Nortel Meridian M3904 Professional Digital phone"/>
    <x v="673"/>
    <n v="2"/>
    <n v="0"/>
    <n v="89.314199999999971"/>
  </r>
  <r>
    <n v="1581"/>
    <x v="769"/>
    <x v="1"/>
    <x v="101"/>
    <d v="2012-08-12T00:00:00"/>
    <s v="First Class"/>
    <s v="NP-18325"/>
    <s v="Naresj Patel"/>
    <x v="0"/>
    <s v="United States"/>
    <s v="New York City"/>
    <x v="15"/>
    <n v="10024"/>
    <x v="3"/>
    <s v="FUR-TA-10002607"/>
    <x v="0"/>
    <x v="3"/>
    <s v="KI Conference Tables"/>
    <x v="1395"/>
    <n v="9"/>
    <n v="0.4"/>
    <n v="-153.12239999999997"/>
  </r>
  <r>
    <n v="1582"/>
    <x v="769"/>
    <x v="1"/>
    <x v="101"/>
    <d v="2012-08-12T00:00:00"/>
    <s v="First Class"/>
    <s v="NP-18325"/>
    <s v="Naresj Patel"/>
    <x v="0"/>
    <s v="United States"/>
    <s v="New York City"/>
    <x v="15"/>
    <n v="10024"/>
    <x v="3"/>
    <s v="OFF-ST-10000642"/>
    <x v="1"/>
    <x v="4"/>
    <s v="Tennsco Lockers, Gray"/>
    <x v="108"/>
    <n v="2"/>
    <n v="0"/>
    <n v="2.9371999999999971"/>
  </r>
  <r>
    <n v="1583"/>
    <x v="769"/>
    <x v="1"/>
    <x v="101"/>
    <d v="2012-08-12T00:00:00"/>
    <s v="First Class"/>
    <s v="NP-18325"/>
    <s v="Naresj Patel"/>
    <x v="0"/>
    <s v="United States"/>
    <s v="New York City"/>
    <x v="15"/>
    <n v="10024"/>
    <x v="3"/>
    <s v="OFF-BI-10000545"/>
    <x v="1"/>
    <x v="8"/>
    <s v="GBC Ibimaster 500 Manual ProClick Binding System"/>
    <x v="1396"/>
    <n v="2"/>
    <n v="0.2"/>
    <n v="456.58800000000002"/>
  </r>
  <r>
    <n v="1584"/>
    <x v="769"/>
    <x v="1"/>
    <x v="101"/>
    <d v="2012-08-12T00:00:00"/>
    <s v="First Class"/>
    <s v="NP-18325"/>
    <s v="Naresj Patel"/>
    <x v="0"/>
    <s v="United States"/>
    <s v="New York City"/>
    <x v="15"/>
    <n v="10024"/>
    <x v="3"/>
    <s v="FUR-FU-10002157"/>
    <x v="0"/>
    <x v="5"/>
    <s v="Artistic Insta-Plaque"/>
    <x v="116"/>
    <n v="3"/>
    <n v="0"/>
    <n v="18.345599999999997"/>
  </r>
  <r>
    <n v="1585"/>
    <x v="769"/>
    <x v="1"/>
    <x v="101"/>
    <d v="2012-08-12T00:00:00"/>
    <s v="First Class"/>
    <s v="NP-18325"/>
    <s v="Naresj Patel"/>
    <x v="0"/>
    <s v="United States"/>
    <s v="New York City"/>
    <x v="15"/>
    <n v="10024"/>
    <x v="3"/>
    <s v="FUR-FU-10001706"/>
    <x v="0"/>
    <x v="5"/>
    <s v="Longer-Life Soft White Bulbs"/>
    <x v="51"/>
    <n v="2"/>
    <n v="0"/>
    <n v="2.9567999999999999"/>
  </r>
  <r>
    <n v="1586"/>
    <x v="769"/>
    <x v="1"/>
    <x v="101"/>
    <d v="2012-08-12T00:00:00"/>
    <s v="First Class"/>
    <s v="NP-18325"/>
    <s v="Naresj Patel"/>
    <x v="0"/>
    <s v="United States"/>
    <s v="New York City"/>
    <x v="15"/>
    <n v="10024"/>
    <x v="3"/>
    <s v="TEC-PH-10000984"/>
    <x v="2"/>
    <x v="7"/>
    <s v="Panasonic KX-TG9471B"/>
    <x v="508"/>
    <n v="5"/>
    <n v="0"/>
    <n v="274.38600000000008"/>
  </r>
  <r>
    <n v="1587"/>
    <x v="769"/>
    <x v="1"/>
    <x v="101"/>
    <d v="2012-08-12T00:00:00"/>
    <s v="First Class"/>
    <s v="NP-18325"/>
    <s v="Naresj Patel"/>
    <x v="0"/>
    <s v="United States"/>
    <s v="New York City"/>
    <x v="15"/>
    <n v="10024"/>
    <x v="3"/>
    <s v="OFF-PA-10001357"/>
    <x v="1"/>
    <x v="10"/>
    <s v="Xerox 1886"/>
    <x v="140"/>
    <n v="3"/>
    <n v="0"/>
    <n v="68.975999999999999"/>
  </r>
  <r>
    <n v="1588"/>
    <x v="769"/>
    <x v="1"/>
    <x v="101"/>
    <d v="2012-08-12T00:00:00"/>
    <s v="First Class"/>
    <s v="NP-18325"/>
    <s v="Naresj Patel"/>
    <x v="0"/>
    <s v="United States"/>
    <s v="New York City"/>
    <x v="15"/>
    <n v="10024"/>
    <x v="3"/>
    <s v="OFF-FA-10000992"/>
    <x v="1"/>
    <x v="13"/>
    <s v="Acco Clips to Go Binder Clips, 24 Clips in Two Sizes"/>
    <x v="1397"/>
    <n v="3"/>
    <n v="0"/>
    <n v="5.0054999999999996"/>
  </r>
  <r>
    <n v="1589"/>
    <x v="769"/>
    <x v="1"/>
    <x v="101"/>
    <d v="2012-08-12T00:00:00"/>
    <s v="First Class"/>
    <s v="NP-18325"/>
    <s v="Naresj Patel"/>
    <x v="0"/>
    <s v="United States"/>
    <s v="New York City"/>
    <x v="15"/>
    <n v="10024"/>
    <x v="3"/>
    <s v="TEC-AC-10002600"/>
    <x v="2"/>
    <x v="11"/>
    <s v="Belkin QODE FastFit Bluetooth Keyboard"/>
    <x v="414"/>
    <n v="4"/>
    <n v="0"/>
    <n v="34.692000000000007"/>
  </r>
  <r>
    <n v="1590"/>
    <x v="770"/>
    <x v="0"/>
    <x v="536"/>
    <d v="2013-05-17T00:00:00"/>
    <s v="Standard Class"/>
    <s v="VG-21805"/>
    <s v="Vivek Grady"/>
    <x v="1"/>
    <s v="United States"/>
    <s v="Virginia Beach"/>
    <x v="17"/>
    <n v="23464"/>
    <x v="0"/>
    <s v="OFF-AR-10001662"/>
    <x v="1"/>
    <x v="6"/>
    <s v="Rogers Handheld Barrel Pencil Sharpener"/>
    <x v="1398"/>
    <n v="4"/>
    <n v="0"/>
    <n v="2.9592000000000009"/>
  </r>
  <r>
    <n v="1591"/>
    <x v="771"/>
    <x v="0"/>
    <x v="173"/>
    <d v="2013-04-20T00:00:00"/>
    <s v="Standard Class"/>
    <s v="MY-18295"/>
    <s v="Muhammed Yedwab"/>
    <x v="1"/>
    <s v="United States"/>
    <s v="Grapevine"/>
    <x v="5"/>
    <n v="76051"/>
    <x v="2"/>
    <s v="OFF-AR-10001221"/>
    <x v="1"/>
    <x v="6"/>
    <s v="Dixon Ticonderoga Erasable Colored Pencil Set, 12-Color"/>
    <x v="1399"/>
    <n v="7"/>
    <n v="0.2"/>
    <n v="5.8603999999999967"/>
  </r>
  <r>
    <n v="1592"/>
    <x v="771"/>
    <x v="0"/>
    <x v="173"/>
    <d v="2013-04-20T00:00:00"/>
    <s v="Standard Class"/>
    <s v="MY-18295"/>
    <s v="Muhammed Yedwab"/>
    <x v="1"/>
    <s v="United States"/>
    <s v="Grapevine"/>
    <x v="5"/>
    <n v="76051"/>
    <x v="2"/>
    <s v="OFF-FA-10002988"/>
    <x v="1"/>
    <x v="13"/>
    <s v="Ideal Clamps"/>
    <x v="1400"/>
    <n v="5"/>
    <n v="0.2"/>
    <n v="2.9144999999999994"/>
  </r>
  <r>
    <n v="1593"/>
    <x v="772"/>
    <x v="1"/>
    <x v="537"/>
    <d v="2012-06-25T00:00:00"/>
    <s v="Second Class"/>
    <s v="RD-19480"/>
    <s v="Rick Duston"/>
    <x v="0"/>
    <s v="United States"/>
    <s v="Olympia"/>
    <x v="4"/>
    <n v="98502"/>
    <x v="1"/>
    <s v="TEC-PH-10004830"/>
    <x v="2"/>
    <x v="7"/>
    <s v="Pyle PRT45 Retro Home Telephone"/>
    <x v="1401"/>
    <n v="4"/>
    <n v="0.2"/>
    <n v="22.676399999999994"/>
  </r>
  <r>
    <n v="1594"/>
    <x v="773"/>
    <x v="2"/>
    <x v="538"/>
    <d v="2011-10-19T00:00:00"/>
    <s v="Same Day"/>
    <s v="JF-15490"/>
    <s v="Jeremy Farry"/>
    <x v="0"/>
    <s v="United States"/>
    <s v="Los Angeles"/>
    <x v="1"/>
    <n v="90032"/>
    <x v="1"/>
    <s v="OFF-PA-10004519"/>
    <x v="1"/>
    <x v="10"/>
    <s v="Spiral Phone Message Books with Labels by Adams"/>
    <x v="1402"/>
    <n v="3"/>
    <n v="0"/>
    <n v="6.5856000000000012"/>
  </r>
  <r>
    <n v="1595"/>
    <x v="774"/>
    <x v="1"/>
    <x v="539"/>
    <d v="2012-03-27T00:00:00"/>
    <s v="First Class"/>
    <s v="DP-13390"/>
    <s v="Dennis Pardue"/>
    <x v="2"/>
    <s v="United States"/>
    <s v="Peoria"/>
    <x v="10"/>
    <n v="61604"/>
    <x v="2"/>
    <s v="FUR-BO-10000362"/>
    <x v="0"/>
    <x v="0"/>
    <s v="Sauder Inglewood Library Bookcases"/>
    <x v="1403"/>
    <n v="3"/>
    <n v="0.3"/>
    <n v="-35.905799999999999"/>
  </r>
  <r>
    <n v="1596"/>
    <x v="775"/>
    <x v="3"/>
    <x v="540"/>
    <d v="2014-05-13T00:00:00"/>
    <s v="Standard Class"/>
    <s v="MD-17350"/>
    <s v="Maribeth Dona"/>
    <x v="0"/>
    <s v="United States"/>
    <s v="Columbus"/>
    <x v="24"/>
    <n v="43229"/>
    <x v="3"/>
    <s v="FUR-CH-10004540"/>
    <x v="0"/>
    <x v="1"/>
    <s v="Global Chrome Stack Chair"/>
    <x v="1404"/>
    <n v="2"/>
    <n v="0.3"/>
    <n v="-2.0567999999999991"/>
  </r>
  <r>
    <n v="1597"/>
    <x v="776"/>
    <x v="3"/>
    <x v="524"/>
    <d v="2014-10-19T00:00:00"/>
    <s v="First Class"/>
    <s v="MY-17380"/>
    <s v="Maribeth Yedwab"/>
    <x v="1"/>
    <s v="United States"/>
    <s v="New York City"/>
    <x v="15"/>
    <n v="10011"/>
    <x v="3"/>
    <s v="FUR-FU-10001290"/>
    <x v="0"/>
    <x v="5"/>
    <s v="Executive Impressions Supervisor Wall Clock"/>
    <x v="1405"/>
    <n v="13"/>
    <n v="0"/>
    <n v="175.13599999999997"/>
  </r>
  <r>
    <n v="1598"/>
    <x v="777"/>
    <x v="3"/>
    <x v="123"/>
    <d v="2014-11-22T00:00:00"/>
    <s v="Second Class"/>
    <s v="AB-10150"/>
    <s v="Aimee Bixby"/>
    <x v="0"/>
    <s v="United States"/>
    <s v="Carrollton"/>
    <x v="5"/>
    <n v="75007"/>
    <x v="2"/>
    <s v="OFF-PA-10000308"/>
    <x v="1"/>
    <x v="10"/>
    <s v="Xerox 1901"/>
    <x v="1406"/>
    <n v="4"/>
    <n v="0.2"/>
    <n v="5.2799999999999994"/>
  </r>
  <r>
    <n v="1599"/>
    <x v="777"/>
    <x v="3"/>
    <x v="123"/>
    <d v="2014-11-22T00:00:00"/>
    <s v="Second Class"/>
    <s v="AB-10150"/>
    <s v="Aimee Bixby"/>
    <x v="0"/>
    <s v="United States"/>
    <s v="Carrollton"/>
    <x v="5"/>
    <n v="75007"/>
    <x v="2"/>
    <s v="OFF-SU-10001165"/>
    <x v="1"/>
    <x v="14"/>
    <s v="Acme Elite Stainless Steel Scissors"/>
    <x v="1407"/>
    <n v="1"/>
    <n v="0.2"/>
    <n v="0.50039999999999996"/>
  </r>
  <r>
    <n v="1600"/>
    <x v="777"/>
    <x v="3"/>
    <x v="123"/>
    <d v="2014-11-22T00:00:00"/>
    <s v="Second Class"/>
    <s v="AB-10150"/>
    <s v="Aimee Bixby"/>
    <x v="0"/>
    <s v="United States"/>
    <s v="Carrollton"/>
    <x v="5"/>
    <n v="75007"/>
    <x v="2"/>
    <s v="OFF-AR-10003373"/>
    <x v="1"/>
    <x v="6"/>
    <s v="Boston School Pro Electric Pencil Sharpener, 1670"/>
    <x v="306"/>
    <n v="4"/>
    <n v="0.2"/>
    <n v="8.674399999999995"/>
  </r>
  <r>
    <n v="1601"/>
    <x v="777"/>
    <x v="3"/>
    <x v="123"/>
    <d v="2014-11-22T00:00:00"/>
    <s v="Second Class"/>
    <s v="AB-10150"/>
    <s v="Aimee Bixby"/>
    <x v="0"/>
    <s v="United States"/>
    <s v="Carrollton"/>
    <x v="5"/>
    <n v="75007"/>
    <x v="2"/>
    <s v="FUR-FU-10001967"/>
    <x v="0"/>
    <x v="5"/>
    <s v="Telescoping Adjustable Floor Lamp"/>
    <x v="314"/>
    <n v="2"/>
    <n v="0.6"/>
    <n v="-13.992999999999999"/>
  </r>
  <r>
    <n v="1602"/>
    <x v="778"/>
    <x v="0"/>
    <x v="541"/>
    <d v="2013-05-14T00:00:00"/>
    <s v="Second Class"/>
    <s v="GB-14530"/>
    <s v="George Bell"/>
    <x v="1"/>
    <s v="United States"/>
    <s v="Dover"/>
    <x v="13"/>
    <n v="19901"/>
    <x v="3"/>
    <s v="FUR-FU-10001488"/>
    <x v="0"/>
    <x v="5"/>
    <s v="Tenex 46&quot; x 60&quot; Computer Anti-Static Chairmat, Rectangular Shaped"/>
    <x v="46"/>
    <n v="2"/>
    <n v="0"/>
    <n v="42.391999999999996"/>
  </r>
  <r>
    <n v="1603"/>
    <x v="779"/>
    <x v="0"/>
    <x v="25"/>
    <d v="2013-12-18T00:00:00"/>
    <s v="Standard Class"/>
    <s v="CA-12775"/>
    <s v="Cynthia Arntzen"/>
    <x v="0"/>
    <s v="United States"/>
    <s v="Smyrna"/>
    <x v="18"/>
    <n v="37167"/>
    <x v="0"/>
    <s v="OFF-AR-10003251"/>
    <x v="1"/>
    <x v="6"/>
    <s v="Prang Drawing Pencil Set"/>
    <x v="408"/>
    <n v="3"/>
    <n v="0.2"/>
    <n v="1.6679999999999997"/>
  </r>
  <r>
    <n v="1604"/>
    <x v="780"/>
    <x v="3"/>
    <x v="329"/>
    <d v="2014-12-05T00:00:00"/>
    <s v="Standard Class"/>
    <s v="ME-17725"/>
    <s v="Max Engle"/>
    <x v="0"/>
    <s v="United States"/>
    <s v="Newark"/>
    <x v="13"/>
    <n v="19711"/>
    <x v="3"/>
    <s v="OFF-AR-10001044"/>
    <x v="1"/>
    <x v="6"/>
    <s v="BOSTON Ranger #55 Pencil Sharpener, Black"/>
    <x v="1408"/>
    <n v="6"/>
    <n v="0"/>
    <n v="45.222599999999993"/>
  </r>
  <r>
    <n v="1605"/>
    <x v="781"/>
    <x v="0"/>
    <x v="475"/>
    <d v="2013-04-25T00:00:00"/>
    <s v="Second Class"/>
    <s v="JO-15280"/>
    <s v="Jas O'Carroll"/>
    <x v="0"/>
    <s v="United States"/>
    <s v="Los Angeles"/>
    <x v="1"/>
    <n v="90049"/>
    <x v="1"/>
    <s v="TEC-PH-10004700"/>
    <x v="2"/>
    <x v="7"/>
    <s v="PowerGen Dual USB Car Charger"/>
    <x v="1409"/>
    <n v="5"/>
    <n v="0.2"/>
    <n v="12.986999999999995"/>
  </r>
  <r>
    <n v="1606"/>
    <x v="781"/>
    <x v="0"/>
    <x v="475"/>
    <d v="2013-04-25T00:00:00"/>
    <s v="Second Class"/>
    <s v="JO-15280"/>
    <s v="Jas O'Carroll"/>
    <x v="0"/>
    <s v="United States"/>
    <s v="Los Angeles"/>
    <x v="1"/>
    <n v="90049"/>
    <x v="1"/>
    <s v="OFF-AR-10000823"/>
    <x v="1"/>
    <x v="6"/>
    <s v="Newell 307"/>
    <x v="1410"/>
    <n v="3"/>
    <n v="0"/>
    <n v="1.5288000000000002"/>
  </r>
  <r>
    <n v="1607"/>
    <x v="781"/>
    <x v="0"/>
    <x v="475"/>
    <d v="2013-04-25T00:00:00"/>
    <s v="Second Class"/>
    <s v="JO-15280"/>
    <s v="Jas O'Carroll"/>
    <x v="0"/>
    <s v="United States"/>
    <s v="Los Angeles"/>
    <x v="1"/>
    <n v="90049"/>
    <x v="1"/>
    <s v="OFF-AR-10004456"/>
    <x v="1"/>
    <x v="6"/>
    <s v="Panasonic KP-4ABK Battery-Operated Pencil Sharpener"/>
    <x v="1411"/>
    <n v="5"/>
    <n v="0"/>
    <n v="21.227999999999998"/>
  </r>
  <r>
    <n v="1608"/>
    <x v="781"/>
    <x v="0"/>
    <x v="475"/>
    <d v="2013-04-25T00:00:00"/>
    <s v="Second Class"/>
    <s v="JO-15280"/>
    <s v="Jas O'Carroll"/>
    <x v="0"/>
    <s v="United States"/>
    <s v="Los Angeles"/>
    <x v="1"/>
    <n v="90049"/>
    <x v="1"/>
    <s v="OFF-BI-10000050"/>
    <x v="1"/>
    <x v="8"/>
    <s v="Angle-D Binders with Locking Rings, Label Holders"/>
    <x v="572"/>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x v="781"/>
    <x v="0"/>
    <x v="475"/>
    <d v="2013-04-25T00:00:00"/>
    <s v="Second Class"/>
    <s v="JO-15280"/>
    <s v="Jas O'Carroll"/>
    <x v="0"/>
    <s v="United States"/>
    <s v="Los Angeles"/>
    <x v="1"/>
    <n v="90049"/>
    <x v="1"/>
    <s v="OFF-BI-10000591"/>
    <x v="1"/>
    <x v="8"/>
    <s v="Avery Binder Labels"/>
    <x v="1412"/>
    <n v="3"/>
    <n v="0.2"/>
    <n v="3.2675999999999994"/>
  </r>
  <r>
    <n v="1611"/>
    <x v="782"/>
    <x v="2"/>
    <x v="542"/>
    <d v="2011-05-30T00:00:00"/>
    <s v="Standard Class"/>
    <s v="ML-17395"/>
    <s v="Marina Lichtenstein"/>
    <x v="1"/>
    <s v="United States"/>
    <s v="Los Angeles"/>
    <x v="1"/>
    <n v="90008"/>
    <x v="1"/>
    <s v="FUR-BO-10000362"/>
    <x v="0"/>
    <x v="0"/>
    <s v="Sauder Inglewood Library Bookcases"/>
    <x v="1413"/>
    <n v="2"/>
    <n v="0.15"/>
    <n v="27.356800000000007"/>
  </r>
  <r>
    <n v="1612"/>
    <x v="782"/>
    <x v="2"/>
    <x v="542"/>
    <d v="2011-05-30T00:00:00"/>
    <s v="Standard Class"/>
    <s v="ML-17395"/>
    <s v="Marina Lichtenstein"/>
    <x v="1"/>
    <s v="United States"/>
    <s v="Los Angeles"/>
    <x v="1"/>
    <n v="90008"/>
    <x v="1"/>
    <s v="TEC-PH-10000441"/>
    <x v="2"/>
    <x v="7"/>
    <s v="VTech DS6151"/>
    <x v="1227"/>
    <n v="2"/>
    <n v="0.2"/>
    <n v="20.158400000000015"/>
  </r>
  <r>
    <n v="1613"/>
    <x v="782"/>
    <x v="2"/>
    <x v="542"/>
    <d v="2011-05-30T00:00:00"/>
    <s v="Standard Class"/>
    <s v="ML-17395"/>
    <s v="Marina Lichtenstein"/>
    <x v="1"/>
    <s v="United States"/>
    <s v="Los Angeles"/>
    <x v="1"/>
    <n v="90008"/>
    <x v="1"/>
    <s v="TEC-PH-10002726"/>
    <x v="2"/>
    <x v="7"/>
    <s v="netTALK DUO VoIP Telephone Service"/>
    <x v="1414"/>
    <n v="2"/>
    <n v="0.2"/>
    <n v="31.494"/>
  </r>
  <r>
    <n v="1614"/>
    <x v="783"/>
    <x v="3"/>
    <x v="202"/>
    <d v="2014-12-26T00:00:00"/>
    <s v="Standard Class"/>
    <s v="YS-21880"/>
    <s v="Yana Sorensen"/>
    <x v="1"/>
    <s v="United States"/>
    <s v="Oakland"/>
    <x v="1"/>
    <n v="94601"/>
    <x v="1"/>
    <s v="OFF-ST-10003306"/>
    <x v="1"/>
    <x v="4"/>
    <s v="Letter Size Cart"/>
    <x v="1415"/>
    <n v="7"/>
    <n v="0"/>
    <n v="290.00579999999991"/>
  </r>
  <r>
    <n v="1615"/>
    <x v="784"/>
    <x v="0"/>
    <x v="543"/>
    <d v="2013-03-20T00:00:00"/>
    <s v="Standard Class"/>
    <s v="PL-18925"/>
    <s v="Paul Lucas"/>
    <x v="2"/>
    <s v="United States"/>
    <s v="Philadelphia"/>
    <x v="9"/>
    <n v="19143"/>
    <x v="3"/>
    <s v="TEC-AC-10004855"/>
    <x v="2"/>
    <x v="11"/>
    <s v="V7 USB Numeric Keypad"/>
    <x v="367"/>
    <n v="3"/>
    <n v="0.2"/>
    <n v="-13.646100000000001"/>
  </r>
  <r>
    <n v="1616"/>
    <x v="785"/>
    <x v="1"/>
    <x v="544"/>
    <d v="2012-08-16T00:00:00"/>
    <s v="Standard Class"/>
    <s v="JK-16120"/>
    <s v="Julie Kriz"/>
    <x v="2"/>
    <s v="United States"/>
    <s v="Eagan"/>
    <x v="11"/>
    <n v="55122"/>
    <x v="2"/>
    <s v="OFF-LA-10002787"/>
    <x v="1"/>
    <x v="2"/>
    <s v="Avery 480"/>
    <x v="1416"/>
    <n v="1"/>
    <n v="0"/>
    <n v="1.7999999999999998"/>
  </r>
  <r>
    <n v="1617"/>
    <x v="785"/>
    <x v="1"/>
    <x v="544"/>
    <d v="2012-08-16T00:00:00"/>
    <s v="Standard Class"/>
    <s v="JK-16120"/>
    <s v="Julie Kriz"/>
    <x v="2"/>
    <s v="United States"/>
    <s v="Eagan"/>
    <x v="11"/>
    <n v="55122"/>
    <x v="2"/>
    <s v="OFF-LA-10002043"/>
    <x v="1"/>
    <x v="2"/>
    <s v="Avery 489"/>
    <x v="1417"/>
    <n v="4"/>
    <n v="0"/>
    <n v="19.872"/>
  </r>
  <r>
    <n v="1618"/>
    <x v="785"/>
    <x v="1"/>
    <x v="544"/>
    <d v="2012-08-16T00:00:00"/>
    <s v="Standard Class"/>
    <s v="JK-16120"/>
    <s v="Julie Kriz"/>
    <x v="2"/>
    <s v="United States"/>
    <s v="Eagan"/>
    <x v="11"/>
    <n v="55122"/>
    <x v="2"/>
    <s v="OFF-AR-10001915"/>
    <x v="1"/>
    <x v="6"/>
    <s v="Peel-Off China Markers"/>
    <x v="1418"/>
    <n v="3"/>
    <n v="0"/>
    <n v="12.511800000000001"/>
  </r>
  <r>
    <n v="1619"/>
    <x v="786"/>
    <x v="0"/>
    <x v="545"/>
    <d v="2013-09-15T00:00:00"/>
    <s v="Second Class"/>
    <s v="PN-18775"/>
    <s v="Parhena Norris"/>
    <x v="2"/>
    <s v="United States"/>
    <s v="New York City"/>
    <x v="15"/>
    <n v="10011"/>
    <x v="3"/>
    <s v="OFF-ST-10000352"/>
    <x v="1"/>
    <x v="4"/>
    <s v="Acco Perma 2700 Stacking Storage Drawers"/>
    <x v="1419"/>
    <n v="2"/>
    <n v="0"/>
    <n v="8.9220000000000041"/>
  </r>
  <r>
    <n v="1620"/>
    <x v="786"/>
    <x v="0"/>
    <x v="545"/>
    <d v="2013-09-15T00:00:00"/>
    <s v="Second Class"/>
    <s v="PN-18775"/>
    <s v="Parhena Norris"/>
    <x v="2"/>
    <s v="United States"/>
    <s v="New York City"/>
    <x v="15"/>
    <n v="10011"/>
    <x v="3"/>
    <s v="OFF-PA-10000575"/>
    <x v="1"/>
    <x v="10"/>
    <s v="Wirebound Message Books, Four 2 3/4 x 5 White Forms per Page"/>
    <x v="1420"/>
    <n v="1"/>
    <n v="0"/>
    <n v="3.0773999999999999"/>
  </r>
  <r>
    <n v="1621"/>
    <x v="787"/>
    <x v="3"/>
    <x v="141"/>
    <d v="2014-07-16T00:00:00"/>
    <s v="Standard Class"/>
    <s v="JC-15385"/>
    <s v="Jenna Caffey"/>
    <x v="0"/>
    <s v="United States"/>
    <s v="Kent"/>
    <x v="4"/>
    <n v="98031"/>
    <x v="1"/>
    <s v="FUR-FU-10002937"/>
    <x v="0"/>
    <x v="5"/>
    <s v="GE 48&quot; Fluorescent Tube, Cool White Energy Saver, 34 Watts, 30/Box"/>
    <x v="1421"/>
    <n v="2"/>
    <n v="0"/>
    <n v="99.23"/>
  </r>
  <r>
    <n v="1622"/>
    <x v="787"/>
    <x v="3"/>
    <x v="141"/>
    <d v="2014-07-16T00:00:00"/>
    <s v="Standard Class"/>
    <s v="JC-15385"/>
    <s v="Jenna Caffey"/>
    <x v="0"/>
    <s v="United States"/>
    <s v="Kent"/>
    <x v="4"/>
    <n v="98031"/>
    <x v="1"/>
    <s v="OFF-LA-10003930"/>
    <x v="1"/>
    <x v="2"/>
    <s v="Dot Matrix Printer Tape Reel Labels, White, 5000/Box"/>
    <x v="1422"/>
    <n v="8"/>
    <n v="0"/>
    <n v="385.37520000000001"/>
  </r>
  <r>
    <n v="1623"/>
    <x v="787"/>
    <x v="3"/>
    <x v="141"/>
    <d v="2014-07-16T00:00:00"/>
    <s v="Standard Class"/>
    <s v="JC-15385"/>
    <s v="Jenna Caffey"/>
    <x v="0"/>
    <s v="United States"/>
    <s v="Kent"/>
    <x v="4"/>
    <n v="98031"/>
    <x v="1"/>
    <s v="OFF-BI-10001107"/>
    <x v="1"/>
    <x v="8"/>
    <s v="GBC White Gloss Covers, Plain Front"/>
    <x v="1423"/>
    <n v="2"/>
    <n v="0.2"/>
    <n v="7.8191999999999995"/>
  </r>
  <r>
    <n v="1624"/>
    <x v="787"/>
    <x v="3"/>
    <x v="141"/>
    <d v="2014-07-16T00:00:00"/>
    <s v="Standard Class"/>
    <s v="JC-15385"/>
    <s v="Jenna Caffey"/>
    <x v="0"/>
    <s v="United States"/>
    <s v="Kent"/>
    <x v="4"/>
    <n v="98031"/>
    <x v="1"/>
    <s v="TEC-AC-10003063"/>
    <x v="2"/>
    <x v="11"/>
    <s v="Micro Innovations USB RF Wireless Keyboard with Mouse"/>
    <x v="1424"/>
    <n v="2"/>
    <n v="0"/>
    <n v="10.5"/>
  </r>
  <r>
    <n v="1625"/>
    <x v="788"/>
    <x v="1"/>
    <x v="546"/>
    <d v="2012-12-24T00:00:00"/>
    <s v="Standard Class"/>
    <s v="JG-15160"/>
    <s v="James Galang"/>
    <x v="0"/>
    <s v="United States"/>
    <s v="Los Angeles"/>
    <x v="1"/>
    <n v="90049"/>
    <x v="1"/>
    <s v="TEC-PH-10002922"/>
    <x v="2"/>
    <x v="7"/>
    <s v="ShoreTel ShorePhone IP 230 VoIP phone"/>
    <x v="1425"/>
    <n v="5"/>
    <n v="0.2"/>
    <n v="84.494999999999948"/>
  </r>
  <r>
    <n v="1626"/>
    <x v="788"/>
    <x v="1"/>
    <x v="546"/>
    <d v="2012-12-24T00:00:00"/>
    <s v="Standard Class"/>
    <s v="JG-15160"/>
    <s v="James Galang"/>
    <x v="0"/>
    <s v="United States"/>
    <s v="Los Angeles"/>
    <x v="1"/>
    <n v="90049"/>
    <x v="1"/>
    <s v="TEC-AC-10002049"/>
    <x v="2"/>
    <x v="11"/>
    <s v="Plantronics Savi W720 Multi-Device Wireless Headset System"/>
    <x v="1426"/>
    <n v="3"/>
    <n v="0"/>
    <n v="556.97400000000005"/>
  </r>
  <r>
    <n v="1627"/>
    <x v="789"/>
    <x v="1"/>
    <x v="547"/>
    <d v="2012-11-22T00:00:00"/>
    <s v="Standard Class"/>
    <s v="PO-19180"/>
    <s v="Philisse Overcash"/>
    <x v="2"/>
    <s v="United States"/>
    <s v="New York City"/>
    <x v="15"/>
    <n v="10011"/>
    <x v="3"/>
    <s v="OFF-AP-10002457"/>
    <x v="1"/>
    <x v="9"/>
    <s v="Eureka The Boss Plus 12-Amp Hard Box Upright Vacuum, Red"/>
    <x v="1427"/>
    <n v="5"/>
    <n v="0"/>
    <n v="141.27749999999997"/>
  </r>
  <r>
    <n v="1628"/>
    <x v="790"/>
    <x v="1"/>
    <x v="496"/>
    <d v="2012-09-30T00:00:00"/>
    <s v="Standard Class"/>
    <s v="MC-17275"/>
    <s v="Marc Crier"/>
    <x v="0"/>
    <s v="United States"/>
    <s v="Lafayette"/>
    <x v="28"/>
    <n v="70506"/>
    <x v="0"/>
    <s v="FUR-CH-10001270"/>
    <x v="0"/>
    <x v="1"/>
    <s v="Harbour Creations Steel Folding Chair"/>
    <x v="1428"/>
    <n v="6"/>
    <n v="0"/>
    <n v="155.24999999999994"/>
  </r>
  <r>
    <n v="1629"/>
    <x v="791"/>
    <x v="3"/>
    <x v="548"/>
    <d v="2014-06-26T00:00:00"/>
    <s v="Second Class"/>
    <s v="AS-10240"/>
    <s v="Alan Shonely"/>
    <x v="0"/>
    <s v="United States"/>
    <s v="Cleveland"/>
    <x v="24"/>
    <n v="44105"/>
    <x v="3"/>
    <s v="FUR-FU-10004415"/>
    <x v="0"/>
    <x v="5"/>
    <s v="Stacking Tray, Side-Loading, Legal, Smoke"/>
    <x v="1429"/>
    <n v="5"/>
    <n v="0.2"/>
    <n v="2.4639999999999986"/>
  </r>
  <r>
    <n v="1630"/>
    <x v="791"/>
    <x v="3"/>
    <x v="548"/>
    <d v="2014-06-26T00:00:00"/>
    <s v="Second Class"/>
    <s v="AS-10240"/>
    <s v="Alan Shonely"/>
    <x v="0"/>
    <s v="United States"/>
    <s v="Cleveland"/>
    <x v="24"/>
    <n v="44105"/>
    <x v="3"/>
    <s v="OFF-BI-10001510"/>
    <x v="1"/>
    <x v="8"/>
    <s v="Deluxe Heavy-Duty Vinyl Round Ring Binder"/>
    <x v="1430"/>
    <n v="6"/>
    <n v="0.7"/>
    <n v="-34.38000000000001"/>
  </r>
  <r>
    <n v="1631"/>
    <x v="792"/>
    <x v="0"/>
    <x v="541"/>
    <d v="2013-05-09T00:00:00"/>
    <s v="Same Day"/>
    <s v="CL-12565"/>
    <s v="Clay Ludtke"/>
    <x v="0"/>
    <s v="United States"/>
    <s v="Cleveland"/>
    <x v="24"/>
    <n v="44105"/>
    <x v="3"/>
    <s v="OFF-ST-10002011"/>
    <x v="1"/>
    <x v="4"/>
    <s v="Smead Adjustable Mobile File Trolley with Lockable Top"/>
    <x v="1431"/>
    <n v="3"/>
    <n v="0.2"/>
    <n v="88.029900000000055"/>
  </r>
  <r>
    <n v="1632"/>
    <x v="792"/>
    <x v="0"/>
    <x v="541"/>
    <d v="2013-05-09T00:00:00"/>
    <s v="Same Day"/>
    <s v="CL-12565"/>
    <s v="Clay Ludtke"/>
    <x v="0"/>
    <s v="United States"/>
    <s v="Cleveland"/>
    <x v="24"/>
    <n v="44105"/>
    <x v="3"/>
    <s v="OFF-PA-10002986"/>
    <x v="1"/>
    <x v="10"/>
    <s v="Xerox 1898"/>
    <x v="1432"/>
    <n v="2"/>
    <n v="0.2"/>
    <n v="3.7407999999999997"/>
  </r>
  <r>
    <n v="1633"/>
    <x v="792"/>
    <x v="0"/>
    <x v="541"/>
    <d v="2013-05-09T00:00:00"/>
    <s v="Same Day"/>
    <s v="CL-12565"/>
    <s v="Clay Ludtke"/>
    <x v="0"/>
    <s v="United States"/>
    <s v="Cleveland"/>
    <x v="24"/>
    <n v="44105"/>
    <x v="3"/>
    <s v="OFF-PA-10004451"/>
    <x v="1"/>
    <x v="10"/>
    <s v="Xerox 222"/>
    <x v="563"/>
    <n v="2"/>
    <n v="0.2"/>
    <n v="3.6288"/>
  </r>
  <r>
    <n v="1634"/>
    <x v="792"/>
    <x v="0"/>
    <x v="541"/>
    <d v="2013-05-09T00:00:00"/>
    <s v="Same Day"/>
    <s v="CL-12565"/>
    <s v="Clay Ludtke"/>
    <x v="0"/>
    <s v="United States"/>
    <s v="Cleveland"/>
    <x v="24"/>
    <n v="44105"/>
    <x v="3"/>
    <s v="OFF-ST-10000649"/>
    <x v="1"/>
    <x v="4"/>
    <s v="Hanging Personal Folder File"/>
    <x v="1433"/>
    <n v="2"/>
    <n v="0.2"/>
    <n v="1.5700000000000012"/>
  </r>
  <r>
    <n v="1635"/>
    <x v="792"/>
    <x v="0"/>
    <x v="541"/>
    <d v="2013-05-09T00:00:00"/>
    <s v="Same Day"/>
    <s v="CL-12565"/>
    <s v="Clay Ludtke"/>
    <x v="0"/>
    <s v="United States"/>
    <s v="Cleveland"/>
    <x v="24"/>
    <n v="44105"/>
    <x v="3"/>
    <s v="TEC-AC-10001465"/>
    <x v="2"/>
    <x v="11"/>
    <s v="SanDisk Cruzer 64 GB USB Flash Drive"/>
    <x v="518"/>
    <n v="2"/>
    <n v="0.2"/>
    <n v="7.263999999999994"/>
  </r>
  <r>
    <n v="1636"/>
    <x v="793"/>
    <x v="2"/>
    <x v="35"/>
    <d v="2011-12-02T00:00:00"/>
    <s v="Standard Class"/>
    <s v="NW-18400"/>
    <s v="Natalie Webber"/>
    <x v="0"/>
    <s v="United States"/>
    <s v="Tigard"/>
    <x v="21"/>
    <n v="97224"/>
    <x v="1"/>
    <s v="OFF-PA-10001166"/>
    <x v="1"/>
    <x v="10"/>
    <s v="Xerox 2"/>
    <x v="12"/>
    <n v="3"/>
    <n v="0.2"/>
    <n v="5.4432"/>
  </r>
  <r>
    <n v="1637"/>
    <x v="793"/>
    <x v="2"/>
    <x v="35"/>
    <d v="2011-12-02T00:00:00"/>
    <s v="Standard Class"/>
    <s v="NW-18400"/>
    <s v="Natalie Webber"/>
    <x v="0"/>
    <s v="United States"/>
    <s v="Tigard"/>
    <x v="21"/>
    <n v="97224"/>
    <x v="1"/>
    <s v="OFF-ST-10001097"/>
    <x v="1"/>
    <x v="4"/>
    <s v="Office Impressions Heavy Duty Welded Shelving &amp; Multimedia Storage Drawers"/>
    <x v="1434"/>
    <n v="5"/>
    <n v="0.2"/>
    <n v="-167.27"/>
  </r>
  <r>
    <n v="1638"/>
    <x v="793"/>
    <x v="2"/>
    <x v="35"/>
    <d v="2011-12-02T00:00:00"/>
    <s v="Standard Class"/>
    <s v="NW-18400"/>
    <s v="Natalie Webber"/>
    <x v="0"/>
    <s v="United States"/>
    <s v="Tigard"/>
    <x v="21"/>
    <n v="97224"/>
    <x v="1"/>
    <s v="TEC-PH-10000038"/>
    <x v="2"/>
    <x v="7"/>
    <s v="Jawbone MINI JAMBOX Wireless Bluetooth Speaker"/>
    <x v="1435"/>
    <n v="4"/>
    <n v="0.2"/>
    <n v="-87.667200000000037"/>
  </r>
  <r>
    <n v="1639"/>
    <x v="794"/>
    <x v="0"/>
    <x v="439"/>
    <d v="2013-06-02T00:00:00"/>
    <s v="Standard Class"/>
    <s v="TB-21280"/>
    <s v="Toby Braunhardt"/>
    <x v="0"/>
    <s v="United States"/>
    <s v="Washington"/>
    <x v="40"/>
    <n v="20016"/>
    <x v="3"/>
    <s v="OFF-PA-10002689"/>
    <x v="1"/>
    <x v="10"/>
    <s v="Weyerhaeuser First Choice Laser/Copy Paper (20Lb. and 88 Bright)"/>
    <x v="541"/>
    <n v="3"/>
    <n v="0"/>
    <n v="9.3312000000000008"/>
  </r>
  <r>
    <n v="1640"/>
    <x v="794"/>
    <x v="0"/>
    <x v="439"/>
    <d v="2013-06-02T00:00:00"/>
    <s v="Standard Class"/>
    <s v="TB-21280"/>
    <s v="Toby Braunhardt"/>
    <x v="0"/>
    <s v="United States"/>
    <s v="Washington"/>
    <x v="40"/>
    <n v="20016"/>
    <x v="3"/>
    <s v="OFF-BI-10004728"/>
    <x v="1"/>
    <x v="8"/>
    <s v="Wilson Jones Turn Tabs Binder Tool for Ring Binders"/>
    <x v="1328"/>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x v="794"/>
    <x v="0"/>
    <x v="439"/>
    <d v="2013-06-02T00:00:00"/>
    <s v="Standard Class"/>
    <s v="TB-21280"/>
    <s v="Toby Braunhardt"/>
    <x v="0"/>
    <s v="United States"/>
    <s v="Washington"/>
    <x v="40"/>
    <n v="20016"/>
    <x v="3"/>
    <s v="FUR-FU-10000629"/>
    <x v="0"/>
    <x v="5"/>
    <s v="9-3/4 Diameter Round Wall Clock"/>
    <x v="1437"/>
    <n v="3"/>
    <n v="0"/>
    <n v="17.375399999999999"/>
  </r>
  <r>
    <n v="1643"/>
    <x v="795"/>
    <x v="2"/>
    <x v="503"/>
    <d v="2011-12-04T00:00:00"/>
    <s v="Standard Class"/>
    <s v="BS-11380"/>
    <s v="Bill Stewart"/>
    <x v="1"/>
    <s v="United States"/>
    <s v="Skokie"/>
    <x v="10"/>
    <n v="60076"/>
    <x v="2"/>
    <s v="OFF-FA-10003112"/>
    <x v="1"/>
    <x v="13"/>
    <s v="Staples"/>
    <x v="1438"/>
    <n v="2"/>
    <n v="0.2"/>
    <n v="3.944999999999999"/>
  </r>
  <r>
    <n v="1644"/>
    <x v="796"/>
    <x v="1"/>
    <x v="531"/>
    <d v="2012-03-20T00:00:00"/>
    <s v="First Class"/>
    <s v="FH-14365"/>
    <s v="Fred Hopkins"/>
    <x v="1"/>
    <s v="United States"/>
    <s v="Seattle"/>
    <x v="4"/>
    <n v="98115"/>
    <x v="1"/>
    <s v="OFF-ST-10000142"/>
    <x v="1"/>
    <x v="4"/>
    <s v="Deluxe Rollaway Locking File with Drawer"/>
    <x v="1439"/>
    <n v="3"/>
    <n v="0"/>
    <n v="349.33919999999995"/>
  </r>
  <r>
    <n v="1645"/>
    <x v="796"/>
    <x v="1"/>
    <x v="531"/>
    <d v="2012-03-20T00:00:00"/>
    <s v="First Class"/>
    <s v="FH-14365"/>
    <s v="Fred Hopkins"/>
    <x v="1"/>
    <s v="United States"/>
    <s v="Seattle"/>
    <x v="4"/>
    <n v="98115"/>
    <x v="1"/>
    <s v="TEC-CO-10001766"/>
    <x v="2"/>
    <x v="16"/>
    <s v="Canon PC940 Copier"/>
    <x v="1440"/>
    <n v="7"/>
    <n v="0"/>
    <n v="1480.4670999999998"/>
  </r>
  <r>
    <n v="1646"/>
    <x v="796"/>
    <x v="1"/>
    <x v="531"/>
    <d v="2012-03-20T00:00:00"/>
    <s v="First Class"/>
    <s v="FH-14365"/>
    <s v="Fred Hopkins"/>
    <x v="1"/>
    <s v="United States"/>
    <s v="Seattle"/>
    <x v="4"/>
    <n v="98115"/>
    <x v="1"/>
    <s v="OFF-PA-10004359"/>
    <x v="1"/>
    <x v="10"/>
    <s v="Multicolor Computer Printout Paper"/>
    <x v="1441"/>
    <n v="2"/>
    <n v="0"/>
    <n v="100.65599999999999"/>
  </r>
  <r>
    <n v="1647"/>
    <x v="797"/>
    <x v="1"/>
    <x v="549"/>
    <d v="2012-11-03T00:00:00"/>
    <s v="First Class"/>
    <s v="VM-21685"/>
    <s v="Valerie Mitchum"/>
    <x v="2"/>
    <s v="United States"/>
    <s v="Philadelphia"/>
    <x v="9"/>
    <n v="19140"/>
    <x v="3"/>
    <s v="TEC-AC-10002323"/>
    <x v="2"/>
    <x v="11"/>
    <s v="SanDisk Ultra 32 GB MicroSDHC Class 10 Memory Card"/>
    <x v="1442"/>
    <n v="2"/>
    <n v="0.2"/>
    <n v="-3.0939999999999994"/>
  </r>
  <r>
    <n v="1648"/>
    <x v="797"/>
    <x v="1"/>
    <x v="549"/>
    <d v="2012-11-03T00:00:00"/>
    <s v="First Class"/>
    <s v="VM-21685"/>
    <s v="Valerie Mitchum"/>
    <x v="2"/>
    <s v="United States"/>
    <s v="Philadelphia"/>
    <x v="9"/>
    <n v="19140"/>
    <x v="3"/>
    <s v="OFF-FA-10001135"/>
    <x v="1"/>
    <x v="13"/>
    <s v="Brites Rubber Bands, 1 1/2 oz. Box"/>
    <x v="1443"/>
    <n v="2"/>
    <n v="0.2"/>
    <n v="-0.71279999999999988"/>
  </r>
  <r>
    <n v="1649"/>
    <x v="798"/>
    <x v="1"/>
    <x v="120"/>
    <d v="2012-09-29T00:00:00"/>
    <s v="Second Class"/>
    <s v="SF-20200"/>
    <s v="Sarah Foster"/>
    <x v="0"/>
    <s v="United States"/>
    <s v="Philadelphia"/>
    <x v="9"/>
    <n v="19143"/>
    <x v="3"/>
    <s v="OFF-BI-10004224"/>
    <x v="1"/>
    <x v="8"/>
    <s v="Catalog Binders with Expanding Posts"/>
    <x v="1444"/>
    <n v="6"/>
    <n v="0.7"/>
    <n v="-100.91999999999999"/>
  </r>
  <r>
    <n v="1650"/>
    <x v="798"/>
    <x v="1"/>
    <x v="120"/>
    <d v="2012-09-29T00:00:00"/>
    <s v="Second Class"/>
    <s v="SF-20200"/>
    <s v="Sarah Foster"/>
    <x v="0"/>
    <s v="United States"/>
    <s v="Philadelphia"/>
    <x v="9"/>
    <n v="19143"/>
    <x v="3"/>
    <s v="TEC-PH-10003357"/>
    <x v="2"/>
    <x v="7"/>
    <s v="Grandstream GXP2100 Mainstream Business Phone"/>
    <x v="1445"/>
    <n v="1"/>
    <n v="0.4"/>
    <n v="-9.178799999999999"/>
  </r>
  <r>
    <n v="1651"/>
    <x v="799"/>
    <x v="2"/>
    <x v="550"/>
    <d v="2011-08-29T00:00:00"/>
    <s v="Same Day"/>
    <s v="HH-15010"/>
    <s v="Hilary Holden"/>
    <x v="1"/>
    <s v="United States"/>
    <s v="San Francisco"/>
    <x v="1"/>
    <n v="94110"/>
    <x v="1"/>
    <s v="OFF-PA-10004475"/>
    <x v="1"/>
    <x v="10"/>
    <s v="Xerox 1940"/>
    <x v="1446"/>
    <n v="2"/>
    <n v="0"/>
    <n v="53.860799999999998"/>
  </r>
  <r>
    <n v="1652"/>
    <x v="799"/>
    <x v="2"/>
    <x v="550"/>
    <d v="2011-08-29T00:00:00"/>
    <s v="Same Day"/>
    <s v="HH-15010"/>
    <s v="Hilary Holden"/>
    <x v="1"/>
    <s v="United States"/>
    <s v="San Francisco"/>
    <x v="1"/>
    <n v="94110"/>
    <x v="1"/>
    <s v="OFF-PA-10003001"/>
    <x v="1"/>
    <x v="10"/>
    <s v="Xerox 1986"/>
    <x v="522"/>
    <n v="2"/>
    <n v="0"/>
    <n v="6.4127999999999998"/>
  </r>
  <r>
    <n v="1653"/>
    <x v="800"/>
    <x v="3"/>
    <x v="551"/>
    <d v="2014-11-22T00:00:00"/>
    <s v="First Class"/>
    <s v="CD-12280"/>
    <s v="Christina DeMoss"/>
    <x v="0"/>
    <s v="United States"/>
    <s v="Seattle"/>
    <x v="4"/>
    <n v="98105"/>
    <x v="1"/>
    <s v="OFF-ST-10003442"/>
    <x v="1"/>
    <x v="4"/>
    <s v="Eldon Portable Mobile Manager"/>
    <x v="1447"/>
    <n v="6"/>
    <n v="0"/>
    <n v="45.813600000000001"/>
  </r>
  <r>
    <n v="1654"/>
    <x v="800"/>
    <x v="3"/>
    <x v="551"/>
    <d v="2014-11-22T00:00:00"/>
    <s v="First Class"/>
    <s v="CD-12280"/>
    <s v="Christina DeMoss"/>
    <x v="0"/>
    <s v="United States"/>
    <s v="Seattle"/>
    <x v="4"/>
    <n v="98105"/>
    <x v="1"/>
    <s v="TEC-AC-10003832"/>
    <x v="2"/>
    <x v="11"/>
    <s v="Imation 16GB Mini TravelDrive USB 2.0 Flash Drive"/>
    <x v="612"/>
    <n v="4"/>
    <n v="0"/>
    <n v="54.333200000000005"/>
  </r>
  <r>
    <n v="1655"/>
    <x v="800"/>
    <x v="3"/>
    <x v="551"/>
    <d v="2014-11-22T00:00:00"/>
    <s v="First Class"/>
    <s v="CD-12280"/>
    <s v="Christina DeMoss"/>
    <x v="0"/>
    <s v="United States"/>
    <s v="Seattle"/>
    <x v="4"/>
    <n v="98105"/>
    <x v="1"/>
    <s v="OFF-FA-10000611"/>
    <x v="1"/>
    <x v="13"/>
    <s v="Binder Clips by OIC"/>
    <x v="1448"/>
    <n v="2"/>
    <n v="0"/>
    <n v="1.4207999999999998"/>
  </r>
  <r>
    <n v="1656"/>
    <x v="800"/>
    <x v="3"/>
    <x v="551"/>
    <d v="2014-11-22T00:00:00"/>
    <s v="First Class"/>
    <s v="CD-12280"/>
    <s v="Christina DeMoss"/>
    <x v="0"/>
    <s v="United States"/>
    <s v="Seattle"/>
    <x v="4"/>
    <n v="98105"/>
    <x v="1"/>
    <s v="OFF-BI-10001116"/>
    <x v="1"/>
    <x v="8"/>
    <s v="Wilson Jones 1&quot; Hanging DublLock Ring Binders"/>
    <x v="582"/>
    <n v="2"/>
    <n v="0.2"/>
    <n v="2.9568000000000003"/>
  </r>
  <r>
    <n v="1657"/>
    <x v="800"/>
    <x v="3"/>
    <x v="551"/>
    <d v="2014-11-22T00:00:00"/>
    <s v="First Class"/>
    <s v="CD-12280"/>
    <s v="Christina DeMoss"/>
    <x v="0"/>
    <s v="United States"/>
    <s v="Seattle"/>
    <x v="4"/>
    <n v="98105"/>
    <x v="1"/>
    <s v="OFF-ST-10000563"/>
    <x v="1"/>
    <x v="4"/>
    <s v="Fellowes Bankers Box Stor/Drawer Steel Plus"/>
    <x v="1449"/>
    <n v="3"/>
    <n v="0"/>
    <n v="9.5940000000000012"/>
  </r>
  <r>
    <n v="1658"/>
    <x v="801"/>
    <x v="2"/>
    <x v="552"/>
    <d v="2011-05-15T00:00:00"/>
    <s v="First Class"/>
    <s v="HL-15040"/>
    <s v="Hunter Lopez"/>
    <x v="0"/>
    <s v="United States"/>
    <s v="Milwaukee"/>
    <x v="6"/>
    <n v="53209"/>
    <x v="2"/>
    <s v="FUR-FU-10000010"/>
    <x v="0"/>
    <x v="5"/>
    <s v="DAX Value U-Channel Document Frames, Easel Back"/>
    <x v="1450"/>
    <n v="7"/>
    <n v="0"/>
    <n v="10.784899999999999"/>
  </r>
  <r>
    <n v="1659"/>
    <x v="802"/>
    <x v="3"/>
    <x v="176"/>
    <d v="2014-01-27T00:00:00"/>
    <s v="Standard Class"/>
    <s v="TH-21100"/>
    <s v="Thea Hendricks"/>
    <x v="0"/>
    <s v="United States"/>
    <s v="Los Angeles"/>
    <x v="1"/>
    <n v="90045"/>
    <x v="1"/>
    <s v="TEC-PH-10004922"/>
    <x v="2"/>
    <x v="7"/>
    <s v="RCA Visys Integrated PBX 8-Line Router"/>
    <x v="1451"/>
    <n v="3"/>
    <n v="0.2"/>
    <n v="10.048500000000004"/>
  </r>
  <r>
    <n v="1660"/>
    <x v="803"/>
    <x v="3"/>
    <x v="505"/>
    <d v="2014-11-07T00:00:00"/>
    <s v="Standard Class"/>
    <s v="MM-18055"/>
    <s v="Michelle Moray"/>
    <x v="0"/>
    <s v="United States"/>
    <s v="Seattle"/>
    <x v="4"/>
    <n v="98115"/>
    <x v="1"/>
    <s v="OFF-BI-10004330"/>
    <x v="1"/>
    <x v="8"/>
    <s v="GBC Velobind Prepunched Cover Sets, Regency Series"/>
    <x v="1294"/>
    <n v="3"/>
    <n v="0.2"/>
    <n v="27.734999999999996"/>
  </r>
  <r>
    <n v="1661"/>
    <x v="803"/>
    <x v="3"/>
    <x v="505"/>
    <d v="2014-11-07T00:00:00"/>
    <s v="Standard Class"/>
    <s v="MM-18055"/>
    <s v="Michelle Moray"/>
    <x v="0"/>
    <s v="United States"/>
    <s v="Seattle"/>
    <x v="4"/>
    <n v="98115"/>
    <x v="1"/>
    <s v="OFF-BI-10002072"/>
    <x v="1"/>
    <x v="8"/>
    <s v="Cardinal Slant-D Ring Binders"/>
    <x v="1162"/>
    <n v="2"/>
    <n v="0.2"/>
    <n v="5.2139999999999995"/>
  </r>
  <r>
    <n v="1662"/>
    <x v="804"/>
    <x v="3"/>
    <x v="504"/>
    <d v="2014-05-07T00:00:00"/>
    <s v="Standard Class"/>
    <s v="QJ-19255"/>
    <s v="Quincy Jones"/>
    <x v="1"/>
    <s v="United States"/>
    <s v="Philadelphia"/>
    <x v="9"/>
    <n v="19143"/>
    <x v="3"/>
    <s v="TEC-PH-10002549"/>
    <x v="2"/>
    <x v="7"/>
    <s v="Polycom SoundPoint IP 450 VoIP phone"/>
    <x v="1452"/>
    <n v="5"/>
    <n v="0.4"/>
    <n v="-158.10199999999998"/>
  </r>
  <r>
    <n v="1663"/>
    <x v="804"/>
    <x v="3"/>
    <x v="504"/>
    <d v="2014-05-07T00:00:00"/>
    <s v="Standard Class"/>
    <s v="QJ-19255"/>
    <s v="Quincy Jones"/>
    <x v="1"/>
    <s v="United States"/>
    <s v="Philadelphia"/>
    <x v="9"/>
    <n v="19143"/>
    <x v="3"/>
    <s v="OFF-BI-10002353"/>
    <x v="1"/>
    <x v="8"/>
    <s v="GBC VeloBind Cover Sets"/>
    <x v="1453"/>
    <n v="3"/>
    <n v="0.7"/>
    <n v="-9.2639999999999993"/>
  </r>
  <r>
    <n v="1664"/>
    <x v="805"/>
    <x v="0"/>
    <x v="390"/>
    <d v="2013-11-27T00:00:00"/>
    <s v="Second Class"/>
    <s v="NS-18505"/>
    <s v="Neola Schneider"/>
    <x v="0"/>
    <s v="United States"/>
    <s v="Dallas"/>
    <x v="5"/>
    <n v="75217"/>
    <x v="2"/>
    <s v="OFF-ST-10001325"/>
    <x v="1"/>
    <x v="4"/>
    <s v="Sterilite Officeware Hinged File Box"/>
    <x v="1454"/>
    <n v="5"/>
    <n v="0.2"/>
    <n v="3.6679999999999993"/>
  </r>
  <r>
    <n v="1665"/>
    <x v="805"/>
    <x v="0"/>
    <x v="390"/>
    <d v="2013-11-27T00:00:00"/>
    <s v="Second Class"/>
    <s v="NS-18505"/>
    <s v="Neola Schneider"/>
    <x v="0"/>
    <s v="United States"/>
    <s v="Dallas"/>
    <x v="5"/>
    <n v="75217"/>
    <x v="2"/>
    <s v="TEC-AC-10002049"/>
    <x v="2"/>
    <x v="11"/>
    <s v="Logitech G19 Programmable Gaming Keyboard"/>
    <x v="1455"/>
    <n v="3"/>
    <n v="0.2"/>
    <n v="-7.4394000000000347"/>
  </r>
  <r>
    <n v="1666"/>
    <x v="805"/>
    <x v="0"/>
    <x v="390"/>
    <d v="2013-11-27T00:00:00"/>
    <s v="Second Class"/>
    <s v="NS-18505"/>
    <s v="Neola Schneider"/>
    <x v="0"/>
    <s v="United States"/>
    <s v="Dallas"/>
    <x v="5"/>
    <n v="75217"/>
    <x v="2"/>
    <s v="OFF-FA-10002676"/>
    <x v="1"/>
    <x v="13"/>
    <s v="Colored Push Pins"/>
    <x v="1456"/>
    <n v="3"/>
    <n v="0.2"/>
    <n v="0.86879999999999979"/>
  </r>
  <r>
    <n v="1667"/>
    <x v="805"/>
    <x v="0"/>
    <x v="390"/>
    <d v="2013-11-27T00:00:00"/>
    <s v="Second Class"/>
    <s v="NS-18505"/>
    <s v="Neola Schneider"/>
    <x v="0"/>
    <s v="United States"/>
    <s v="Dallas"/>
    <x v="5"/>
    <n v="75217"/>
    <x v="2"/>
    <s v="TEC-AC-10003023"/>
    <x v="2"/>
    <x v="11"/>
    <s v="Logitech G105 Gaming Keyboard"/>
    <x v="1457"/>
    <n v="2"/>
    <n v="0.2"/>
    <n v="-2.374800000000004"/>
  </r>
  <r>
    <n v="1668"/>
    <x v="805"/>
    <x v="0"/>
    <x v="390"/>
    <d v="2013-11-27T00:00:00"/>
    <s v="Second Class"/>
    <s v="NS-18505"/>
    <s v="Neola Schneider"/>
    <x v="0"/>
    <s v="United States"/>
    <s v="Dallas"/>
    <x v="5"/>
    <n v="75217"/>
    <x v="2"/>
    <s v="OFF-PA-10000167"/>
    <x v="1"/>
    <x v="10"/>
    <s v="Xerox 1925"/>
    <x v="1355"/>
    <n v="3"/>
    <n v="0.2"/>
    <n v="23.234999999999992"/>
  </r>
  <r>
    <n v="1669"/>
    <x v="805"/>
    <x v="0"/>
    <x v="390"/>
    <d v="2013-11-27T00:00:00"/>
    <s v="Second Class"/>
    <s v="NS-18505"/>
    <s v="Neola Schneider"/>
    <x v="0"/>
    <s v="United States"/>
    <s v="Dallas"/>
    <x v="5"/>
    <n v="75217"/>
    <x v="2"/>
    <s v="OFF-AR-10003405"/>
    <x v="1"/>
    <x v="6"/>
    <s v="Dixon My First Ticonderoga Pencil, #2"/>
    <x v="1230"/>
    <n v="3"/>
    <n v="0.2"/>
    <n v="1.5794999999999986"/>
  </r>
  <r>
    <n v="1670"/>
    <x v="806"/>
    <x v="1"/>
    <x v="553"/>
    <d v="2012-01-15T00:00:00"/>
    <s v="Standard Class"/>
    <s v="MM-17920"/>
    <s v="Michael Moore"/>
    <x v="0"/>
    <s v="United States"/>
    <s v="New York City"/>
    <x v="15"/>
    <n v="10011"/>
    <x v="3"/>
    <s v="FUR-TA-10001889"/>
    <x v="0"/>
    <x v="3"/>
    <s v="Bush Advantage Collection Racetrack Conference Table"/>
    <x v="1458"/>
    <n v="4"/>
    <n v="0.4"/>
    <n v="-373.3048"/>
  </r>
  <r>
    <n v="1671"/>
    <x v="807"/>
    <x v="3"/>
    <x v="15"/>
    <d v="2014-10-27T00:00:00"/>
    <s v="Standard Class"/>
    <s v="RD-19480"/>
    <s v="Rick Duston"/>
    <x v="0"/>
    <s v="United States"/>
    <s v="Houston"/>
    <x v="5"/>
    <n v="77095"/>
    <x v="2"/>
    <s v="TEC-PH-10002185"/>
    <x v="2"/>
    <x v="7"/>
    <s v="QVS USB Car Charger 2-Port 2.1Amp for iPod/iPhone/iPad/iPad 2/iPad 3"/>
    <x v="1459"/>
    <n v="3"/>
    <n v="0.2"/>
    <n v="5.2125000000000004"/>
  </r>
  <r>
    <n v="1672"/>
    <x v="808"/>
    <x v="0"/>
    <x v="554"/>
    <d v="2013-03-26T00:00:00"/>
    <s v="First Class"/>
    <s v="RB-19645"/>
    <s v="Robert Barroso"/>
    <x v="1"/>
    <s v="United States"/>
    <s v="North Las Vegas"/>
    <x v="33"/>
    <n v="89031"/>
    <x v="1"/>
    <s v="TEC-AC-10001013"/>
    <x v="2"/>
    <x v="11"/>
    <s v="Logitech ClearChat Comfort/USB Headset H390"/>
    <x v="1460"/>
    <n v="2"/>
    <n v="0"/>
    <n v="19.331399999999995"/>
  </r>
  <r>
    <n v="1673"/>
    <x v="809"/>
    <x v="3"/>
    <x v="445"/>
    <d v="2014-07-08T00:00:00"/>
    <s v="Standard Class"/>
    <s v="RD-19585"/>
    <s v="Rob Dowd"/>
    <x v="0"/>
    <s v="United States"/>
    <s v="Plano"/>
    <x v="5"/>
    <n v="75023"/>
    <x v="2"/>
    <s v="TEC-PH-10002726"/>
    <x v="2"/>
    <x v="7"/>
    <s v="netTALK DUO VoIP Telephone Service"/>
    <x v="68"/>
    <n v="4"/>
    <n v="0.2"/>
    <n v="62.988"/>
  </r>
  <r>
    <n v="1674"/>
    <x v="810"/>
    <x v="1"/>
    <x v="555"/>
    <d v="2012-12-12T00:00:00"/>
    <s v="First Class"/>
    <s v="SW-20455"/>
    <s v="Shaun Weien"/>
    <x v="0"/>
    <s v="United States"/>
    <s v="Suffolk"/>
    <x v="17"/>
    <n v="23434"/>
    <x v="0"/>
    <s v="OFF-LA-10003930"/>
    <x v="1"/>
    <x v="2"/>
    <s v="Dot Matrix Printer Tape Reel Labels, White, 5000/Box"/>
    <x v="1461"/>
    <n v="2"/>
    <n v="0"/>
    <n v="96.343800000000002"/>
  </r>
  <r>
    <n v="1675"/>
    <x v="811"/>
    <x v="1"/>
    <x v="14"/>
    <d v="2012-09-21T00:00:00"/>
    <s v="Standard Class"/>
    <s v="SF-20965"/>
    <s v="Sylvia Foulston"/>
    <x v="1"/>
    <s v="United States"/>
    <s v="Houston"/>
    <x v="5"/>
    <n v="77041"/>
    <x v="2"/>
    <s v="FUR-FU-10003535"/>
    <x v="0"/>
    <x v="5"/>
    <s v="Howard Miller Distant Time Traveler Alarm Clock"/>
    <x v="1462"/>
    <n v="2"/>
    <n v="0.6"/>
    <n v="-10.419600000000003"/>
  </r>
  <r>
    <n v="1676"/>
    <x v="811"/>
    <x v="1"/>
    <x v="14"/>
    <d v="2012-09-21T00:00:00"/>
    <s v="Standard Class"/>
    <s v="SF-20965"/>
    <s v="Sylvia Foulston"/>
    <x v="1"/>
    <s v="United States"/>
    <s v="Houston"/>
    <x v="5"/>
    <n v="77041"/>
    <x v="2"/>
    <s v="OFF-BI-10000088"/>
    <x v="1"/>
    <x v="8"/>
    <s v="GBC Imprintable Covers"/>
    <x v="1463"/>
    <n v="3"/>
    <n v="0.8"/>
    <n v="-10.211400000000005"/>
  </r>
  <r>
    <n v="1677"/>
    <x v="812"/>
    <x v="0"/>
    <x v="556"/>
    <d v="2013-05-25T00:00:00"/>
    <s v="Standard Class"/>
    <s v="EB-13930"/>
    <s v="Eric Barreto"/>
    <x v="0"/>
    <s v="United States"/>
    <s v="San Francisco"/>
    <x v="1"/>
    <n v="94110"/>
    <x v="1"/>
    <s v="OFF-ST-10000604"/>
    <x v="1"/>
    <x v="4"/>
    <s v="Home/Office Personal File Carts"/>
    <x v="1464"/>
    <n v="3"/>
    <n v="0"/>
    <n v="26.069999999999993"/>
  </r>
  <r>
    <n v="1678"/>
    <x v="812"/>
    <x v="0"/>
    <x v="556"/>
    <d v="2013-05-25T00:00:00"/>
    <s v="Standard Class"/>
    <s v="EB-13930"/>
    <s v="Eric Barreto"/>
    <x v="0"/>
    <s v="United States"/>
    <s v="San Francisco"/>
    <x v="1"/>
    <n v="94110"/>
    <x v="1"/>
    <s v="OFF-PA-10004040"/>
    <x v="1"/>
    <x v="10"/>
    <s v="Universal Premium White Copier/Laser Paper (20Lb. and 87 Bright)"/>
    <x v="1465"/>
    <n v="3"/>
    <n v="0"/>
    <n v="8.7906000000000013"/>
  </r>
  <r>
    <n v="1679"/>
    <x v="813"/>
    <x v="2"/>
    <x v="557"/>
    <d v="2011-09-13T00:00:00"/>
    <s v="Standard Class"/>
    <s v="SB-20290"/>
    <s v="Sean Braxton"/>
    <x v="1"/>
    <s v="United States"/>
    <s v="Philadelphia"/>
    <x v="9"/>
    <n v="19134"/>
    <x v="3"/>
    <s v="OFF-ST-10002344"/>
    <x v="1"/>
    <x v="4"/>
    <s v="Carina 42&quot;Hx23 3/4&quot;W Media Storage Unit"/>
    <x v="1466"/>
    <n v="1"/>
    <n v="0.2"/>
    <n v="-14.576399999999996"/>
  </r>
  <r>
    <n v="1680"/>
    <x v="813"/>
    <x v="2"/>
    <x v="557"/>
    <d v="2011-09-13T00:00:00"/>
    <s v="Standard Class"/>
    <s v="SB-20290"/>
    <s v="Sean Braxton"/>
    <x v="1"/>
    <s v="United States"/>
    <s v="Philadelphia"/>
    <x v="9"/>
    <n v="19134"/>
    <x v="3"/>
    <s v="TEC-PH-10003589"/>
    <x v="2"/>
    <x v="7"/>
    <s v="invisibleSHIELD by ZAGG Smudge-Free Screen Protector"/>
    <x v="1467"/>
    <n v="3"/>
    <n v="0.4"/>
    <n v="4.3175999999999988"/>
  </r>
  <r>
    <n v="1681"/>
    <x v="813"/>
    <x v="2"/>
    <x v="557"/>
    <d v="2011-09-13T00:00:00"/>
    <s v="Standard Class"/>
    <s v="SB-20290"/>
    <s v="Sean Braxton"/>
    <x v="1"/>
    <s v="United States"/>
    <s v="Philadelphia"/>
    <x v="9"/>
    <n v="19134"/>
    <x v="3"/>
    <s v="FUR-FU-10000758"/>
    <x v="0"/>
    <x v="5"/>
    <s v="DAX Natural Wood-Tone Poster Frame"/>
    <x v="1468"/>
    <n v="2"/>
    <n v="0.2"/>
    <n v="8.4735999999999958"/>
  </r>
  <r>
    <n v="1682"/>
    <x v="813"/>
    <x v="2"/>
    <x v="557"/>
    <d v="2011-09-13T00:00:00"/>
    <s v="Standard Class"/>
    <s v="SB-20290"/>
    <s v="Sean Braxton"/>
    <x v="1"/>
    <s v="United States"/>
    <s v="Philadelphia"/>
    <x v="9"/>
    <n v="19134"/>
    <x v="3"/>
    <s v="TEC-MA-10004679"/>
    <x v="2"/>
    <x v="15"/>
    <s v="StarTech.com 10/100 VDSL2 Ethernet Extender Kit"/>
    <x v="1469"/>
    <n v="4"/>
    <n v="0.7"/>
    <n v="-559.35599999999988"/>
  </r>
  <r>
    <n v="1683"/>
    <x v="814"/>
    <x v="0"/>
    <x v="321"/>
    <d v="2013-10-02T00:00:00"/>
    <s v="Second Class"/>
    <s v="PS-18760"/>
    <s v="Pamela Stobb"/>
    <x v="0"/>
    <s v="United States"/>
    <s v="Los Angeles"/>
    <x v="1"/>
    <n v="90008"/>
    <x v="1"/>
    <s v="OFF-PA-10000176"/>
    <x v="1"/>
    <x v="10"/>
    <s v="Xerox 1887"/>
    <x v="1470"/>
    <n v="1"/>
    <n v="0"/>
    <n v="9.105599999999999"/>
  </r>
  <r>
    <n v="1684"/>
    <x v="815"/>
    <x v="0"/>
    <x v="77"/>
    <d v="2013-11-13T00:00:00"/>
    <s v="Standard Class"/>
    <s v="CB-12535"/>
    <s v="Claudia Bergmann"/>
    <x v="1"/>
    <s v="United States"/>
    <s v="San Francisco"/>
    <x v="1"/>
    <n v="94110"/>
    <x v="1"/>
    <s v="FUR-FU-10002597"/>
    <x v="0"/>
    <x v="5"/>
    <s v="C-Line Magnetic Cubicle Keepers, Clear Polypropylene"/>
    <x v="1471"/>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x v="816"/>
    <x v="3"/>
    <x v="558"/>
    <d v="2014-04-28T00:00:00"/>
    <s v="First Class"/>
    <s v="DK-12835"/>
    <s v="Damala Kotsonis"/>
    <x v="1"/>
    <s v="United States"/>
    <s v="Philadelphia"/>
    <x v="9"/>
    <n v="19143"/>
    <x v="3"/>
    <s v="OFF-BI-10002813"/>
    <x v="1"/>
    <x v="8"/>
    <s v="Avery Reinforcements for Hole-Punch Pages"/>
    <x v="1473"/>
    <n v="2"/>
    <n v="0.7"/>
    <n v="-0.98999999999999977"/>
  </r>
  <r>
    <n v="1687"/>
    <x v="816"/>
    <x v="3"/>
    <x v="558"/>
    <d v="2014-04-28T00:00:00"/>
    <s v="First Class"/>
    <s v="DK-12835"/>
    <s v="Damala Kotsonis"/>
    <x v="1"/>
    <s v="United States"/>
    <s v="Philadelphia"/>
    <x v="9"/>
    <n v="19143"/>
    <x v="3"/>
    <s v="OFF-BI-10002414"/>
    <x v="1"/>
    <x v="8"/>
    <s v="GBC ProClick Spines for 32-Hole Punch"/>
    <x v="1474"/>
    <n v="2"/>
    <n v="0.7"/>
    <n v="-5.7637999999999998"/>
  </r>
  <r>
    <n v="1688"/>
    <x v="817"/>
    <x v="3"/>
    <x v="389"/>
    <d v="2014-12-13T00:00:00"/>
    <s v="First Class"/>
    <s v="AW-10840"/>
    <s v="Anthony Witt"/>
    <x v="0"/>
    <s v="United States"/>
    <s v="Philadelphia"/>
    <x v="9"/>
    <n v="19140"/>
    <x v="3"/>
    <s v="OFF-PA-10000788"/>
    <x v="1"/>
    <x v="10"/>
    <s v="Xerox 210"/>
    <x v="563"/>
    <n v="2"/>
    <n v="0.2"/>
    <n v="3.6288"/>
  </r>
  <r>
    <n v="1689"/>
    <x v="817"/>
    <x v="3"/>
    <x v="389"/>
    <d v="2014-12-13T00:00:00"/>
    <s v="First Class"/>
    <s v="AW-10840"/>
    <s v="Anthony Witt"/>
    <x v="0"/>
    <s v="United States"/>
    <s v="Philadelphia"/>
    <x v="9"/>
    <n v="19140"/>
    <x v="3"/>
    <s v="FUR-FU-10004306"/>
    <x v="0"/>
    <x v="5"/>
    <s v="Electrix Halogen Magnifier Lamp"/>
    <x v="721"/>
    <n v="2"/>
    <n v="0.2"/>
    <n v="23.315999999999988"/>
  </r>
  <r>
    <n v="1690"/>
    <x v="818"/>
    <x v="2"/>
    <x v="559"/>
    <d v="2011-08-20T00:00:00"/>
    <s v="Standard Class"/>
    <s v="TS-21610"/>
    <s v="Troy Staebel"/>
    <x v="0"/>
    <s v="United States"/>
    <s v="Philadelphia"/>
    <x v="9"/>
    <n v="19143"/>
    <x v="3"/>
    <s v="FUR-TA-10001539"/>
    <x v="0"/>
    <x v="3"/>
    <s v="Chromcraft Rectangular Conference Tables"/>
    <x v="1475"/>
    <n v="6"/>
    <n v="0.4"/>
    <n v="-227.49120000000016"/>
  </r>
  <r>
    <n v="1691"/>
    <x v="819"/>
    <x v="3"/>
    <x v="34"/>
    <d v="2014-12-16T00:00:00"/>
    <s v="Standard Class"/>
    <s v="HF-14995"/>
    <s v="Herbert Flentye"/>
    <x v="0"/>
    <s v="United States"/>
    <s v="Indianapolis"/>
    <x v="14"/>
    <n v="46203"/>
    <x v="2"/>
    <s v="OFF-PA-10000575"/>
    <x v="1"/>
    <x v="10"/>
    <s v="Wirebound Message Books, Four 2 3/4 x 5 White Forms per Page"/>
    <x v="1476"/>
    <n v="5"/>
    <n v="0"/>
    <n v="15.387"/>
  </r>
  <r>
    <n v="1692"/>
    <x v="819"/>
    <x v="3"/>
    <x v="34"/>
    <d v="2014-12-16T00:00:00"/>
    <s v="Standard Class"/>
    <s v="HF-14995"/>
    <s v="Herbert Flentye"/>
    <x v="0"/>
    <s v="United States"/>
    <s v="Indianapolis"/>
    <x v="14"/>
    <n v="46203"/>
    <x v="2"/>
    <s v="OFF-BI-10004182"/>
    <x v="1"/>
    <x v="8"/>
    <s v="Economy Binders"/>
    <x v="1477"/>
    <n v="5"/>
    <n v="0"/>
    <n v="5.0960000000000001"/>
  </r>
  <r>
    <n v="1693"/>
    <x v="820"/>
    <x v="0"/>
    <x v="560"/>
    <d v="2013-03-20T00:00:00"/>
    <s v="Standard Class"/>
    <s v="HZ-14950"/>
    <s v="Henia Zydlo"/>
    <x v="0"/>
    <s v="United States"/>
    <s v="Columbus"/>
    <x v="24"/>
    <n v="43229"/>
    <x v="3"/>
    <s v="FUR-FU-10004020"/>
    <x v="0"/>
    <x v="5"/>
    <s v="Advantus Panel Wall Acrylic Frame"/>
    <x v="1478"/>
    <n v="5"/>
    <n v="0.2"/>
    <n v="6.2904999999999998"/>
  </r>
  <r>
    <n v="1694"/>
    <x v="821"/>
    <x v="0"/>
    <x v="190"/>
    <d v="2013-06-30T00:00:00"/>
    <s v="Second Class"/>
    <s v="AB-10255"/>
    <s v="Alejandro Ballentine"/>
    <x v="2"/>
    <s v="United States"/>
    <s v="Plano"/>
    <x v="5"/>
    <n v="75023"/>
    <x v="2"/>
    <s v="TEC-AC-10003133"/>
    <x v="2"/>
    <x v="11"/>
    <s v="Memorex Mini Travel Drive 4 GB USB 2.0 Flash Drive"/>
    <x v="1479"/>
    <n v="2"/>
    <n v="0.2"/>
    <n v="3.5742000000000012"/>
  </r>
  <r>
    <n v="1695"/>
    <x v="822"/>
    <x v="1"/>
    <x v="12"/>
    <d v="2012-09-28T00:00:00"/>
    <s v="Second Class"/>
    <s v="PO-19195"/>
    <s v="Phillina Ober"/>
    <x v="2"/>
    <s v="United States"/>
    <s v="Bayonne"/>
    <x v="30"/>
    <n v="7002"/>
    <x v="3"/>
    <s v="TEC-AC-10002006"/>
    <x v="2"/>
    <x v="11"/>
    <s v="Memorex Micro Travel Drive 16 GB"/>
    <x v="1480"/>
    <n v="4"/>
    <n v="0"/>
    <n v="19.827599999999997"/>
  </r>
  <r>
    <n v="1696"/>
    <x v="822"/>
    <x v="1"/>
    <x v="12"/>
    <d v="2012-09-28T00:00:00"/>
    <s v="Second Class"/>
    <s v="PO-19195"/>
    <s v="Phillina Ober"/>
    <x v="2"/>
    <s v="United States"/>
    <s v="Bayonne"/>
    <x v="30"/>
    <n v="7002"/>
    <x v="3"/>
    <s v="OFF-BI-10003314"/>
    <x v="1"/>
    <x v="8"/>
    <s v="Tuff Stuff Recycled Round Ring Binders"/>
    <x v="1481"/>
    <n v="3"/>
    <n v="0"/>
    <n v="7.0853999999999999"/>
  </r>
  <r>
    <n v="1697"/>
    <x v="822"/>
    <x v="1"/>
    <x v="12"/>
    <d v="2012-09-28T00:00:00"/>
    <s v="Second Class"/>
    <s v="PO-19195"/>
    <s v="Phillina Ober"/>
    <x v="2"/>
    <s v="United States"/>
    <s v="Bayonne"/>
    <x v="30"/>
    <n v="7002"/>
    <x v="3"/>
    <s v="TEC-PH-10002726"/>
    <x v="2"/>
    <x v="7"/>
    <s v="netTALK DUO VoIP Telephone Service"/>
    <x v="1482"/>
    <n v="2"/>
    <n v="0"/>
    <n v="52.49"/>
  </r>
  <r>
    <n v="1698"/>
    <x v="823"/>
    <x v="1"/>
    <x v="17"/>
    <d v="2012-12-31T00:00:00"/>
    <s v="Standard Class"/>
    <s v="AG-10900"/>
    <s v="Arthur Gainer"/>
    <x v="0"/>
    <s v="United States"/>
    <s v="Los Angeles"/>
    <x v="1"/>
    <n v="90008"/>
    <x v="1"/>
    <s v="OFF-AP-10000240"/>
    <x v="1"/>
    <x v="9"/>
    <s v="Belkin F9G930V10-GRY 9 Outlet Surge"/>
    <x v="1483"/>
    <n v="2"/>
    <n v="0"/>
    <n v="31.018399999999986"/>
  </r>
  <r>
    <n v="1699"/>
    <x v="823"/>
    <x v="1"/>
    <x v="17"/>
    <d v="2012-12-31T00:00:00"/>
    <s v="Standard Class"/>
    <s v="AG-10900"/>
    <s v="Arthur Gainer"/>
    <x v="0"/>
    <s v="United States"/>
    <s v="Los Angeles"/>
    <x v="1"/>
    <n v="90008"/>
    <x v="1"/>
    <s v="OFF-LA-10002381"/>
    <x v="1"/>
    <x v="2"/>
    <s v="Avery 497"/>
    <x v="748"/>
    <n v="7"/>
    <n v="0"/>
    <n v="10.348799999999999"/>
  </r>
  <r>
    <n v="1700"/>
    <x v="824"/>
    <x v="2"/>
    <x v="561"/>
    <d v="2011-06-07T00:00:00"/>
    <s v="Second Class"/>
    <s v="SC-20725"/>
    <s v="Steven Cartwright"/>
    <x v="0"/>
    <s v="United States"/>
    <s v="Seattle"/>
    <x v="4"/>
    <n v="98115"/>
    <x v="1"/>
    <s v="FUR-TA-10004086"/>
    <x v="0"/>
    <x v="3"/>
    <s v="KI Adjustable-Height Table"/>
    <x v="1484"/>
    <n v="6"/>
    <n v="0"/>
    <n v="113.49359999999999"/>
  </r>
  <r>
    <n v="1701"/>
    <x v="825"/>
    <x v="1"/>
    <x v="562"/>
    <d v="2012-07-15T00:00:00"/>
    <s v="Second Class"/>
    <s v="ND-18370"/>
    <s v="Natalie DeCherney"/>
    <x v="0"/>
    <s v="United States"/>
    <s v="New York City"/>
    <x v="15"/>
    <n v="10035"/>
    <x v="3"/>
    <s v="OFF-BI-10000320"/>
    <x v="1"/>
    <x v="8"/>
    <s v="GBC Plastic Binding Combs"/>
    <x v="929"/>
    <n v="2"/>
    <n v="0.2"/>
    <n v="4.2804000000000002"/>
  </r>
  <r>
    <n v="1702"/>
    <x v="825"/>
    <x v="1"/>
    <x v="562"/>
    <d v="2012-07-15T00:00:00"/>
    <s v="Second Class"/>
    <s v="ND-18370"/>
    <s v="Natalie DeCherney"/>
    <x v="0"/>
    <s v="United States"/>
    <s v="New York City"/>
    <x v="15"/>
    <n v="10035"/>
    <x v="3"/>
    <s v="FUR-CH-10000595"/>
    <x v="0"/>
    <x v="1"/>
    <s v="Safco Contoured Stacking Chairs"/>
    <x v="1485"/>
    <n v="9"/>
    <n v="0.1"/>
    <n v="321.83999999999992"/>
  </r>
  <r>
    <n v="1703"/>
    <x v="825"/>
    <x v="1"/>
    <x v="562"/>
    <d v="2012-07-15T00:00:00"/>
    <s v="Second Class"/>
    <s v="ND-18370"/>
    <s v="Natalie DeCherney"/>
    <x v="0"/>
    <s v="United States"/>
    <s v="New York City"/>
    <x v="15"/>
    <n v="10035"/>
    <x v="3"/>
    <s v="OFF-PA-10000349"/>
    <x v="1"/>
    <x v="10"/>
    <s v="Staples"/>
    <x v="745"/>
    <n v="2"/>
    <n v="0"/>
    <n v="4.6812000000000005"/>
  </r>
  <r>
    <n v="1704"/>
    <x v="826"/>
    <x v="2"/>
    <x v="563"/>
    <d v="2011-02-07T00:00:00"/>
    <s v="Standard Class"/>
    <s v="CD-12790"/>
    <s v="Cynthia Delaney"/>
    <x v="2"/>
    <s v="United States"/>
    <s v="San Diego"/>
    <x v="1"/>
    <n v="92037"/>
    <x v="1"/>
    <s v="OFF-FA-10001843"/>
    <x v="1"/>
    <x v="13"/>
    <s v="Staples"/>
    <x v="1486"/>
    <n v="5"/>
    <n v="0"/>
    <n v="5.8045"/>
  </r>
  <r>
    <n v="1705"/>
    <x v="827"/>
    <x v="0"/>
    <x v="387"/>
    <d v="2013-03-09T00:00:00"/>
    <s v="Same Day"/>
    <s v="PG-18820"/>
    <s v="Patrick Gardner"/>
    <x v="0"/>
    <s v="United States"/>
    <s v="Glendale"/>
    <x v="16"/>
    <n v="85301"/>
    <x v="1"/>
    <s v="OFF-BI-10003676"/>
    <x v="1"/>
    <x v="8"/>
    <s v="GBC Standard Recycled Report Covers, Clear Plastic Sheets"/>
    <x v="1487"/>
    <n v="3"/>
    <n v="0.7"/>
    <n v="-7.1147999999999989"/>
  </r>
  <r>
    <n v="1706"/>
    <x v="828"/>
    <x v="1"/>
    <x v="6"/>
    <d v="2012-11-26T00:00:00"/>
    <s v="Standard Class"/>
    <s v="IM-15070"/>
    <s v="Irene Maddox"/>
    <x v="0"/>
    <s v="United States"/>
    <s v="Philadelphia"/>
    <x v="9"/>
    <n v="19120"/>
    <x v="3"/>
    <s v="OFF-BI-10003638"/>
    <x v="1"/>
    <x v="8"/>
    <s v="GBC Durable Plastic Covers"/>
    <x v="1488"/>
    <n v="2"/>
    <n v="0.7"/>
    <n v="-9.2880000000000003"/>
  </r>
  <r>
    <n v="1707"/>
    <x v="829"/>
    <x v="3"/>
    <x v="505"/>
    <d v="2014-11-06T00:00:00"/>
    <s v="Standard Class"/>
    <s v="JK-15205"/>
    <s v="Jamie Kunitz"/>
    <x v="0"/>
    <s v="United States"/>
    <s v="San Francisco"/>
    <x v="1"/>
    <n v="94122"/>
    <x v="1"/>
    <s v="OFF-LA-10003077"/>
    <x v="1"/>
    <x v="2"/>
    <s v="Avery 500"/>
    <x v="1489"/>
    <n v="6"/>
    <n v="0"/>
    <n v="20.614199999999997"/>
  </r>
  <r>
    <n v="1708"/>
    <x v="829"/>
    <x v="3"/>
    <x v="505"/>
    <d v="2014-11-06T00:00:00"/>
    <s v="Standard Class"/>
    <s v="JK-15205"/>
    <s v="Jamie Kunitz"/>
    <x v="0"/>
    <s v="United States"/>
    <s v="San Francisco"/>
    <x v="1"/>
    <n v="94122"/>
    <x v="1"/>
    <s v="TEC-PH-10003505"/>
    <x v="2"/>
    <x v="7"/>
    <s v="Geemarc AmpliPOWER60"/>
    <x v="1490"/>
    <n v="2"/>
    <n v="0.2"/>
    <n v="16.703999999999986"/>
  </r>
  <r>
    <n v="1709"/>
    <x v="829"/>
    <x v="3"/>
    <x v="505"/>
    <d v="2014-11-06T00:00:00"/>
    <s v="Standard Class"/>
    <s v="JK-15205"/>
    <s v="Jamie Kunitz"/>
    <x v="0"/>
    <s v="United States"/>
    <s v="San Francisco"/>
    <x v="1"/>
    <n v="94122"/>
    <x v="1"/>
    <s v="OFF-PA-10003424"/>
    <x v="1"/>
    <x v="10"/>
    <s v="&quot;While you Were Out&quot; Message Book, One Form per Page"/>
    <x v="1491"/>
    <n v="2"/>
    <n v="0"/>
    <n v="3.71"/>
  </r>
  <r>
    <n v="1710"/>
    <x v="829"/>
    <x v="3"/>
    <x v="505"/>
    <d v="2014-11-06T00:00:00"/>
    <s v="Standard Class"/>
    <s v="JK-15205"/>
    <s v="Jamie Kunitz"/>
    <x v="0"/>
    <s v="United States"/>
    <s v="San Francisco"/>
    <x v="1"/>
    <n v="94122"/>
    <x v="1"/>
    <s v="FUR-CH-10003061"/>
    <x v="0"/>
    <x v="1"/>
    <s v="Global Leather Task Chair, Black"/>
    <x v="1492"/>
    <n v="1"/>
    <n v="0.2"/>
    <n v="-0.89990000000001302"/>
  </r>
  <r>
    <n v="1711"/>
    <x v="829"/>
    <x v="3"/>
    <x v="505"/>
    <d v="2014-11-06T00:00:00"/>
    <s v="Standard Class"/>
    <s v="JK-15205"/>
    <s v="Jamie Kunitz"/>
    <x v="0"/>
    <s v="United States"/>
    <s v="San Francisco"/>
    <x v="1"/>
    <n v="94122"/>
    <x v="1"/>
    <s v="OFF-AR-10003514"/>
    <x v="1"/>
    <x v="6"/>
    <s v="4009 Highlighters by Sanford"/>
    <x v="18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x v="830"/>
    <x v="1"/>
    <x v="564"/>
    <d v="2012-02-04T00:00:00"/>
    <s v="Standard Class"/>
    <s v="JP-15520"/>
    <s v="Jeremy Pistek"/>
    <x v="0"/>
    <s v="United States"/>
    <s v="Houston"/>
    <x v="5"/>
    <n v="77070"/>
    <x v="2"/>
    <s v="OFF-PA-10004405"/>
    <x v="1"/>
    <x v="10"/>
    <s v="Rediform Voice Mail Log Books"/>
    <x v="1494"/>
    <n v="6"/>
    <n v="0.2"/>
    <n v="5.0064000000000002"/>
  </r>
  <r>
    <n v="1714"/>
    <x v="831"/>
    <x v="3"/>
    <x v="565"/>
    <d v="2014-09-14T00:00:00"/>
    <s v="Second Class"/>
    <s v="MM-18055"/>
    <s v="Michelle Moray"/>
    <x v="0"/>
    <s v="United States"/>
    <s v="Chicago"/>
    <x v="10"/>
    <n v="60610"/>
    <x v="2"/>
    <s v="FUR-TA-10004289"/>
    <x v="0"/>
    <x v="3"/>
    <s v="BoxOffice By Design Rectangular and Half-Moon Meeting Room Tables"/>
    <x v="1495"/>
    <n v="7"/>
    <n v="0.5"/>
    <n v="-566.5625"/>
  </r>
  <r>
    <n v="1715"/>
    <x v="832"/>
    <x v="3"/>
    <x v="566"/>
    <d v="2014-10-14T00:00:00"/>
    <s v="Standard Class"/>
    <s v="DC-13285"/>
    <s v="Debra Catini"/>
    <x v="0"/>
    <s v="United States"/>
    <s v="San Francisco"/>
    <x v="1"/>
    <n v="94110"/>
    <x v="1"/>
    <s v="FUR-BO-10003965"/>
    <x v="0"/>
    <x v="0"/>
    <s v="O'Sullivan Manor Hill 2-Door Library in Brianna Oak"/>
    <x v="1496"/>
    <n v="2"/>
    <n v="0.15"/>
    <n v="-14.478399999999979"/>
  </r>
  <r>
    <n v="1716"/>
    <x v="833"/>
    <x v="0"/>
    <x v="567"/>
    <d v="2013-05-05T00:00:00"/>
    <s v="Standard Class"/>
    <s v="JL-15835"/>
    <s v="John Lee"/>
    <x v="0"/>
    <s v="United States"/>
    <s v="New York City"/>
    <x v="15"/>
    <n v="10011"/>
    <x v="3"/>
    <s v="OFF-BI-10003314"/>
    <x v="1"/>
    <x v="8"/>
    <s v="Tuff Stuff Recycled Round Ring Binders"/>
    <x v="326"/>
    <n v="2"/>
    <n v="0.2"/>
    <n v="2.7956000000000003"/>
  </r>
  <r>
    <n v="1717"/>
    <x v="834"/>
    <x v="0"/>
    <x v="288"/>
    <d v="2013-05-25T00:00:00"/>
    <s v="Standard Class"/>
    <s v="BN-11515"/>
    <s v="Bradley Nguyen"/>
    <x v="0"/>
    <s v="United States"/>
    <s v="New York City"/>
    <x v="15"/>
    <n v="10011"/>
    <x v="3"/>
    <s v="OFF-AP-10001563"/>
    <x v="1"/>
    <x v="9"/>
    <s v="Belkin Premiere Surge Master II 8-outlet surge protector"/>
    <x v="1497"/>
    <n v="5"/>
    <n v="0"/>
    <n v="70.440999999999974"/>
  </r>
  <r>
    <n v="1718"/>
    <x v="834"/>
    <x v="0"/>
    <x v="288"/>
    <d v="2013-05-25T00:00:00"/>
    <s v="Standard Class"/>
    <s v="BN-11515"/>
    <s v="Bradley Nguyen"/>
    <x v="0"/>
    <s v="United States"/>
    <s v="New York City"/>
    <x v="15"/>
    <n v="10011"/>
    <x v="3"/>
    <s v="OFF-ST-10004123"/>
    <x v="1"/>
    <x v="4"/>
    <s v="Safco Industrial Wire Shelving System"/>
    <x v="1498"/>
    <n v="5"/>
    <n v="0"/>
    <n v="0"/>
  </r>
  <r>
    <n v="1719"/>
    <x v="834"/>
    <x v="0"/>
    <x v="288"/>
    <d v="2013-05-25T00:00:00"/>
    <s v="Standard Class"/>
    <s v="BN-11515"/>
    <s v="Bradley Nguyen"/>
    <x v="0"/>
    <s v="United States"/>
    <s v="New York City"/>
    <x v="15"/>
    <n v="10011"/>
    <x v="3"/>
    <s v="FUR-FU-10002088"/>
    <x v="0"/>
    <x v="5"/>
    <s v="Nu-Dell Float Frame 11 x 14 1/2"/>
    <x v="1499"/>
    <n v="4"/>
    <n v="0"/>
    <n v="15.086400000000001"/>
  </r>
  <r>
    <n v="1720"/>
    <x v="834"/>
    <x v="0"/>
    <x v="288"/>
    <d v="2013-05-25T00:00:00"/>
    <s v="Standard Class"/>
    <s v="BN-11515"/>
    <s v="Bradley Nguyen"/>
    <x v="0"/>
    <s v="United States"/>
    <s v="New York City"/>
    <x v="15"/>
    <n v="10011"/>
    <x v="3"/>
    <s v="FUR-FU-10000010"/>
    <x v="0"/>
    <x v="5"/>
    <s v="DAX Value U-Channel Document Frames, Easel Back"/>
    <x v="1500"/>
    <n v="8"/>
    <n v="0"/>
    <n v="12.325599999999998"/>
  </r>
  <r>
    <n v="1721"/>
    <x v="834"/>
    <x v="0"/>
    <x v="288"/>
    <d v="2013-05-25T00:00:00"/>
    <s v="Standard Class"/>
    <s v="BN-11515"/>
    <s v="Bradley Nguyen"/>
    <x v="0"/>
    <s v="United States"/>
    <s v="New York City"/>
    <x v="15"/>
    <n v="10011"/>
    <x v="3"/>
    <s v="OFF-BI-10002824"/>
    <x v="1"/>
    <x v="8"/>
    <s v="Recycled Easel Ring Binders"/>
    <x v="1501"/>
    <n v="4"/>
    <n v="0.2"/>
    <n v="14.919999999999995"/>
  </r>
  <r>
    <n v="1722"/>
    <x v="835"/>
    <x v="1"/>
    <x v="139"/>
    <d v="2012-12-25T00:00:00"/>
    <s v="Standard Class"/>
    <s v="KD-16345"/>
    <s v="Katherine Ducich"/>
    <x v="0"/>
    <s v="United States"/>
    <s v="Chicago"/>
    <x v="10"/>
    <n v="60623"/>
    <x v="2"/>
    <s v="TEC-PH-10001061"/>
    <x v="2"/>
    <x v="7"/>
    <s v="Apple iPhone 5C"/>
    <x v="1305"/>
    <n v="2"/>
    <n v="0.2"/>
    <n v="11.998799999999996"/>
  </r>
  <r>
    <n v="1723"/>
    <x v="835"/>
    <x v="1"/>
    <x v="139"/>
    <d v="2012-12-25T00:00:00"/>
    <s v="Standard Class"/>
    <s v="KD-16345"/>
    <s v="Katherine Ducich"/>
    <x v="0"/>
    <s v="United States"/>
    <s v="Chicago"/>
    <x v="10"/>
    <n v="60623"/>
    <x v="2"/>
    <s v="TEC-AC-10000736"/>
    <x v="2"/>
    <x v="11"/>
    <s v="Logitech G600 MMO Gaming Mouse"/>
    <x v="1309"/>
    <n v="4"/>
    <n v="0.2"/>
    <n v="51.193599999999996"/>
  </r>
  <r>
    <n v="1724"/>
    <x v="835"/>
    <x v="1"/>
    <x v="139"/>
    <d v="2012-12-25T00:00:00"/>
    <s v="Standard Class"/>
    <s v="KD-16345"/>
    <s v="Katherine Ducich"/>
    <x v="0"/>
    <s v="United States"/>
    <s v="Chicago"/>
    <x v="10"/>
    <n v="60623"/>
    <x v="2"/>
    <s v="FUR-BO-10003966"/>
    <x v="0"/>
    <x v="0"/>
    <s v="Sauder Facets Collection Library, Sky Alder Finish"/>
    <x v="1403"/>
    <n v="3"/>
    <n v="0.3"/>
    <n v="-71.811600000000027"/>
  </r>
  <r>
    <n v="1725"/>
    <x v="836"/>
    <x v="1"/>
    <x v="546"/>
    <d v="2012-12-20T00:00:00"/>
    <s v="First Class"/>
    <s v="JK-15370"/>
    <s v="Jay Kimmel"/>
    <x v="0"/>
    <s v="United States"/>
    <s v="Philadelphia"/>
    <x v="9"/>
    <n v="19143"/>
    <x v="3"/>
    <s v="OFF-AP-10000828"/>
    <x v="1"/>
    <x v="9"/>
    <s v="Avanti 4.4 Cu. Ft. Refrigerator"/>
    <x v="1502"/>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x v="838"/>
    <x v="0"/>
    <x v="569"/>
    <d v="2013-02-07T00:00:00"/>
    <s v="Same Day"/>
    <s v="CA-12265"/>
    <s v="Christina Anderson"/>
    <x v="0"/>
    <s v="United States"/>
    <s v="Springfield"/>
    <x v="17"/>
    <n v="22153"/>
    <x v="0"/>
    <s v="TEC-AC-10003063"/>
    <x v="2"/>
    <x v="11"/>
    <s v="Micro Innovations USB RF Wireless Keyboard with Mouse"/>
    <x v="1506"/>
    <n v="4"/>
    <n v="0"/>
    <n v="21"/>
  </r>
  <r>
    <n v="1730"/>
    <x v="838"/>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x v="839"/>
    <x v="2"/>
    <x v="450"/>
    <d v="2011-10-03T00:00:00"/>
    <s v="Standard Class"/>
    <s v="KD-16495"/>
    <s v="Keith Dawkins"/>
    <x v="1"/>
    <s v="United States"/>
    <s v="Fayetteville"/>
    <x v="3"/>
    <n v="28314"/>
    <x v="0"/>
    <s v="OFF-PA-10001457"/>
    <x v="1"/>
    <x v="10"/>
    <s v="White GlueTop Scratch Pads"/>
    <x v="1508"/>
    <n v="8"/>
    <n v="0.2"/>
    <n v="31.283199999999987"/>
  </r>
  <r>
    <n v="1732"/>
    <x v="839"/>
    <x v="2"/>
    <x v="450"/>
    <d v="2011-10-03T00:00:00"/>
    <s v="Standard Class"/>
    <s v="KD-16495"/>
    <s v="Keith Dawkins"/>
    <x v="1"/>
    <s v="United States"/>
    <s v="Fayetteville"/>
    <x v="3"/>
    <n v="28314"/>
    <x v="0"/>
    <s v="OFF-PA-10001804"/>
    <x v="1"/>
    <x v="10"/>
    <s v="Xerox 195"/>
    <x v="1432"/>
    <n v="2"/>
    <n v="0.2"/>
    <n v="3.7407999999999997"/>
  </r>
  <r>
    <n v="1733"/>
    <x v="840"/>
    <x v="0"/>
    <x v="212"/>
    <d v="2013-07-15T00:00:00"/>
    <s v="Standard Class"/>
    <s v="LH-17155"/>
    <s v="Logan Haushalter"/>
    <x v="0"/>
    <s v="United States"/>
    <s v="Dallas"/>
    <x v="5"/>
    <n v="75081"/>
    <x v="2"/>
    <s v="OFF-ST-10000689"/>
    <x v="1"/>
    <x v="4"/>
    <s v="Fellowes Strictly Business Drawer File, Letter/Legal Size"/>
    <x v="1080"/>
    <n v="3"/>
    <n v="0.2"/>
    <n v="-33.804000000000002"/>
  </r>
  <r>
    <n v="1734"/>
    <x v="840"/>
    <x v="0"/>
    <x v="212"/>
    <d v="2013-07-15T00:00:00"/>
    <s v="Standard Class"/>
    <s v="LH-17155"/>
    <s v="Logan Haushalter"/>
    <x v="0"/>
    <s v="United States"/>
    <s v="Dallas"/>
    <x v="5"/>
    <n v="75081"/>
    <x v="2"/>
    <s v="OFF-AR-10002135"/>
    <x v="1"/>
    <x v="6"/>
    <s v="Boston Heavy-Duty Trimline Electric Pencil Sharpeners"/>
    <x v="1509"/>
    <n v="4"/>
    <n v="0.2"/>
    <n v="17.351999999999975"/>
  </r>
  <r>
    <n v="1735"/>
    <x v="841"/>
    <x v="3"/>
    <x v="570"/>
    <d v="2014-08-02T00:00:00"/>
    <s v="Second Class"/>
    <s v="AG-10675"/>
    <s v="Anna Gayman"/>
    <x v="0"/>
    <s v="United States"/>
    <s v="Jacksonville"/>
    <x v="3"/>
    <n v="28540"/>
    <x v="0"/>
    <s v="OFF-AP-10002082"/>
    <x v="1"/>
    <x v="9"/>
    <s v="Holmes HEPA Air Purifier"/>
    <x v="1510"/>
    <n v="2"/>
    <n v="0.2"/>
    <n v="6.5339999999999971"/>
  </r>
  <r>
    <n v="1736"/>
    <x v="841"/>
    <x v="3"/>
    <x v="570"/>
    <d v="2014-08-02T00:00:00"/>
    <s v="Second Class"/>
    <s v="AG-10675"/>
    <s v="Anna Gayman"/>
    <x v="0"/>
    <s v="United States"/>
    <s v="Jacksonville"/>
    <x v="3"/>
    <n v="28540"/>
    <x v="0"/>
    <s v="TEC-PH-10003442"/>
    <x v="2"/>
    <x v="7"/>
    <s v="Samsung Replacement EH64AVFWE Premium Headset"/>
    <x v="1114"/>
    <n v="5"/>
    <n v="0.2"/>
    <n v="1.375"/>
  </r>
  <r>
    <n v="1737"/>
    <x v="841"/>
    <x v="3"/>
    <x v="570"/>
    <d v="2014-08-02T00:00:00"/>
    <s v="Second Class"/>
    <s v="AG-10675"/>
    <s v="Anna Gayman"/>
    <x v="0"/>
    <s v="United States"/>
    <s v="Jacksonville"/>
    <x v="3"/>
    <n v="28540"/>
    <x v="0"/>
    <s v="OFF-AR-10002833"/>
    <x v="1"/>
    <x v="6"/>
    <s v="Newell 322"/>
    <x v="972"/>
    <n v="3"/>
    <n v="0.2"/>
    <n v="0.3822000000000001"/>
  </r>
  <r>
    <n v="1738"/>
    <x v="842"/>
    <x v="1"/>
    <x v="37"/>
    <d v="2012-09-09T00:00:00"/>
    <s v="Standard Class"/>
    <s v="DB-13120"/>
    <s v="David Bremer"/>
    <x v="1"/>
    <s v="United States"/>
    <s v="San Francisco"/>
    <x v="1"/>
    <n v="94122"/>
    <x v="1"/>
    <s v="OFF-ST-10001325"/>
    <x v="1"/>
    <x v="4"/>
    <s v="Sterilite Officeware Hinged File Box"/>
    <x v="974"/>
    <n v="3"/>
    <n v="0"/>
    <n v="8.4888000000000012"/>
  </r>
  <r>
    <n v="1739"/>
    <x v="842"/>
    <x v="1"/>
    <x v="37"/>
    <d v="2012-09-09T00:00:00"/>
    <s v="Standard Class"/>
    <s v="DB-13120"/>
    <s v="David Bremer"/>
    <x v="1"/>
    <s v="United States"/>
    <s v="San Francisco"/>
    <x v="1"/>
    <n v="94122"/>
    <x v="1"/>
    <s v="TEC-AC-10003038"/>
    <x v="2"/>
    <x v="11"/>
    <s v="Kingston Digital DataTraveler 16GB USB 2.0"/>
    <x v="1511"/>
    <n v="2"/>
    <n v="0"/>
    <n v="3.400999999999998"/>
  </r>
  <r>
    <n v="1740"/>
    <x v="842"/>
    <x v="1"/>
    <x v="37"/>
    <d v="2012-09-09T00:00:00"/>
    <s v="Standard Class"/>
    <s v="DB-13120"/>
    <s v="David Bremer"/>
    <x v="1"/>
    <s v="United States"/>
    <s v="San Francisco"/>
    <x v="1"/>
    <n v="94122"/>
    <x v="1"/>
    <s v="TEC-AC-10003590"/>
    <x v="2"/>
    <x v="11"/>
    <s v="TRENDnet 56K USB 2.0 Phone, Internet and Fax Modem"/>
    <x v="1512"/>
    <n v="5"/>
    <n v="0"/>
    <n v="46.601999999999997"/>
  </r>
  <r>
    <n v="1741"/>
    <x v="843"/>
    <x v="2"/>
    <x v="128"/>
    <d v="2011-08-16T00:00:00"/>
    <s v="Standard Class"/>
    <s v="ED-13885"/>
    <s v="Emily Ducich"/>
    <x v="2"/>
    <s v="United States"/>
    <s v="San Diego"/>
    <x v="1"/>
    <n v="92037"/>
    <x v="1"/>
    <s v="OFF-LA-10000262"/>
    <x v="1"/>
    <x v="2"/>
    <s v="Avery 494"/>
    <x v="1513"/>
    <n v="8"/>
    <n v="0"/>
    <n v="9.6047999999999991"/>
  </r>
  <r>
    <n v="1742"/>
    <x v="844"/>
    <x v="3"/>
    <x v="505"/>
    <d v="2014-11-04T00:00:00"/>
    <s v="Standard Class"/>
    <s v="MC-18100"/>
    <s v="Mick Crebagga"/>
    <x v="0"/>
    <s v="United States"/>
    <s v="Philadelphia"/>
    <x v="9"/>
    <n v="19140"/>
    <x v="3"/>
    <s v="OFF-PA-10004355"/>
    <x v="1"/>
    <x v="10"/>
    <s v="Xerox 231"/>
    <x v="561"/>
    <n v="4"/>
    <n v="0.2"/>
    <n v="7.2576000000000001"/>
  </r>
  <r>
    <n v="1743"/>
    <x v="844"/>
    <x v="3"/>
    <x v="505"/>
    <d v="2014-11-04T00:00:00"/>
    <s v="Standard Class"/>
    <s v="MC-18100"/>
    <s v="Mick Crebagga"/>
    <x v="0"/>
    <s v="United States"/>
    <s v="Philadelphia"/>
    <x v="9"/>
    <n v="19140"/>
    <x v="3"/>
    <s v="FUR-FU-10004415"/>
    <x v="0"/>
    <x v="5"/>
    <s v="Stacking Tray, Side-Loading, Legal, Smoke"/>
    <x v="1514"/>
    <n v="2"/>
    <n v="0.2"/>
    <n v="0.98559999999999937"/>
  </r>
  <r>
    <n v="1744"/>
    <x v="844"/>
    <x v="3"/>
    <x v="505"/>
    <d v="2014-11-04T00:00:00"/>
    <s v="Standard Class"/>
    <s v="MC-18100"/>
    <s v="Mick Crebagga"/>
    <x v="0"/>
    <s v="United States"/>
    <s v="Philadelphia"/>
    <x v="9"/>
    <n v="19140"/>
    <x v="3"/>
    <s v="OFF-ST-10002486"/>
    <x v="1"/>
    <x v="4"/>
    <s v="Eldon Shelf Savers Cubes and Bins"/>
    <x v="1515"/>
    <n v="2"/>
    <n v="0.2"/>
    <n v="-2.5128000000000008"/>
  </r>
  <r>
    <n v="1745"/>
    <x v="844"/>
    <x v="3"/>
    <x v="505"/>
    <d v="2014-11-04T00:00:00"/>
    <s v="Standard Class"/>
    <s v="MC-18100"/>
    <s v="Mick Crebagga"/>
    <x v="0"/>
    <s v="United States"/>
    <s v="Philadelphia"/>
    <x v="9"/>
    <n v="19140"/>
    <x v="3"/>
    <s v="TEC-AC-10001142"/>
    <x v="2"/>
    <x v="11"/>
    <s v="First Data FD10 PIN Pad"/>
    <x v="1516"/>
    <n v="7"/>
    <n v="0.2"/>
    <n v="-55.300000000000068"/>
  </r>
  <r>
    <n v="1746"/>
    <x v="845"/>
    <x v="2"/>
    <x v="571"/>
    <d v="2011-06-09T00:00:00"/>
    <s v="First Class"/>
    <s v="BM-11785"/>
    <s v="Bryan Mills"/>
    <x v="0"/>
    <s v="United States"/>
    <s v="Rochester"/>
    <x v="15"/>
    <n v="14609"/>
    <x v="3"/>
    <s v="OFF-AR-10002656"/>
    <x v="1"/>
    <x v="6"/>
    <s v="Sanford Liquid Accent Highlighters"/>
    <x v="522"/>
    <n v="2"/>
    <n v="0"/>
    <n v="4.9431999999999992"/>
  </r>
  <r>
    <n v="1747"/>
    <x v="846"/>
    <x v="0"/>
    <x v="572"/>
    <d v="2013-08-18T00:00:00"/>
    <s v="Second Class"/>
    <s v="EM-14065"/>
    <s v="Erin Mull"/>
    <x v="0"/>
    <s v="United States"/>
    <s v="Jacksonville"/>
    <x v="3"/>
    <n v="28540"/>
    <x v="0"/>
    <s v="OFF-BI-10000138"/>
    <x v="1"/>
    <x v="8"/>
    <s v="Acco Translucent Poly Ring Binders"/>
    <x v="1517"/>
    <n v="8"/>
    <n v="0.7"/>
    <n v="-8.2367999999999988"/>
  </r>
  <r>
    <n v="1748"/>
    <x v="846"/>
    <x v="0"/>
    <x v="572"/>
    <d v="2013-08-18T00:00:00"/>
    <s v="Second Class"/>
    <s v="EM-14065"/>
    <s v="Erin Mull"/>
    <x v="0"/>
    <s v="United States"/>
    <s v="Jacksonville"/>
    <x v="3"/>
    <n v="28540"/>
    <x v="0"/>
    <s v="OFF-PA-10004947"/>
    <x v="1"/>
    <x v="10"/>
    <s v="Staples"/>
    <x v="1518"/>
    <n v="3"/>
    <n v="0.2"/>
    <n v="3.2099999999999982"/>
  </r>
  <r>
    <n v="1749"/>
    <x v="847"/>
    <x v="2"/>
    <x v="573"/>
    <d v="2011-04-29T00:00:00"/>
    <s v="Standard Class"/>
    <s v="DA-13450"/>
    <s v="Dianna Arnett"/>
    <x v="2"/>
    <s v="United States"/>
    <s v="Houston"/>
    <x v="5"/>
    <n v="77095"/>
    <x v="2"/>
    <s v="OFF-PA-10003543"/>
    <x v="1"/>
    <x v="10"/>
    <s v="Xerox 1985"/>
    <x v="563"/>
    <n v="2"/>
    <n v="0.2"/>
    <n v="3.6288"/>
  </r>
  <r>
    <n v="1750"/>
    <x v="847"/>
    <x v="2"/>
    <x v="573"/>
    <d v="2011-04-29T00:00:00"/>
    <s v="Standard Class"/>
    <s v="DA-13450"/>
    <s v="Dianna Arnett"/>
    <x v="2"/>
    <s v="United States"/>
    <s v="Houston"/>
    <x v="5"/>
    <n v="77095"/>
    <x v="2"/>
    <s v="OFF-AR-10002221"/>
    <x v="1"/>
    <x v="6"/>
    <s v="12 Colored Short Pencils"/>
    <x v="875"/>
    <n v="3"/>
    <n v="0.2"/>
    <n v="0.54600000000000071"/>
  </r>
  <r>
    <n v="1751"/>
    <x v="848"/>
    <x v="1"/>
    <x v="6"/>
    <d v="2012-11-27T00:00:00"/>
    <s v="Standard Class"/>
    <s v="MO-17800"/>
    <s v="Meg O'Connel"/>
    <x v="2"/>
    <s v="United States"/>
    <s v="San Antonio"/>
    <x v="5"/>
    <n v="78207"/>
    <x v="2"/>
    <s v="FUR-TA-10004607"/>
    <x v="0"/>
    <x v="3"/>
    <s v="Hon 2111 Invitation Series Straight Table"/>
    <x v="1519"/>
    <n v="2"/>
    <n v="0.3"/>
    <n v="-32.522600000000011"/>
  </r>
  <r>
    <n v="1752"/>
    <x v="849"/>
    <x v="3"/>
    <x v="336"/>
    <d v="2014-10-18T00:00:00"/>
    <s v="First Class"/>
    <s v="JW-15955"/>
    <s v="Joni Wasserman"/>
    <x v="0"/>
    <s v="United States"/>
    <s v="Oakland"/>
    <x v="1"/>
    <n v="94601"/>
    <x v="1"/>
    <s v="FUR-FU-10001918"/>
    <x v="0"/>
    <x v="5"/>
    <s v="C-Line Cubicle Keepers Polyproplyene Holder With Velcro Backings"/>
    <x v="1520"/>
    <n v="2"/>
    <n v="0"/>
    <n v="3.6894000000000009"/>
  </r>
  <r>
    <n v="1753"/>
    <x v="850"/>
    <x v="3"/>
    <x v="574"/>
    <d v="2014-12-06T00:00:00"/>
    <s v="First Class"/>
    <s v="VW-21775"/>
    <s v="Victoria Wilson"/>
    <x v="1"/>
    <s v="United States"/>
    <s v="San Francisco"/>
    <x v="1"/>
    <n v="94122"/>
    <x v="1"/>
    <s v="OFF-ST-10004340"/>
    <x v="1"/>
    <x v="4"/>
    <s v="Fellowes Mobile File Cart, Black"/>
    <x v="1521"/>
    <n v="9"/>
    <n v="0"/>
    <n v="151.09740000000002"/>
  </r>
  <r>
    <n v="1754"/>
    <x v="850"/>
    <x v="3"/>
    <x v="574"/>
    <d v="2014-12-06T00:00:00"/>
    <s v="First Class"/>
    <s v="VW-21775"/>
    <s v="Victoria Wilson"/>
    <x v="1"/>
    <s v="United States"/>
    <s v="San Francisco"/>
    <x v="1"/>
    <n v="94122"/>
    <x v="1"/>
    <s v="OFF-PA-10004475"/>
    <x v="1"/>
    <x v="10"/>
    <s v="Xerox 1940"/>
    <x v="1446"/>
    <n v="2"/>
    <n v="0"/>
    <n v="53.860799999999998"/>
  </r>
  <r>
    <n v="1755"/>
    <x v="850"/>
    <x v="3"/>
    <x v="574"/>
    <d v="2014-12-06T00:00:00"/>
    <s v="First Class"/>
    <s v="VW-21775"/>
    <s v="Victoria Wilson"/>
    <x v="1"/>
    <s v="United States"/>
    <s v="San Francisco"/>
    <x v="1"/>
    <n v="94122"/>
    <x v="1"/>
    <s v="OFF-PA-10003893"/>
    <x v="1"/>
    <x v="10"/>
    <s v="Xerox 1962"/>
    <x v="18"/>
    <n v="2"/>
    <n v="0"/>
    <n v="3.8519999999999994"/>
  </r>
  <r>
    <n v="1756"/>
    <x v="851"/>
    <x v="1"/>
    <x v="575"/>
    <d v="2012-12-11T00:00:00"/>
    <s v="Second Class"/>
    <s v="TT-21460"/>
    <s v="Tonja Turnell"/>
    <x v="2"/>
    <s v="United States"/>
    <s v="Fort Worth"/>
    <x v="5"/>
    <n v="76106"/>
    <x v="2"/>
    <s v="OFF-PA-10000100"/>
    <x v="1"/>
    <x v="10"/>
    <s v="Xerox 1945"/>
    <x v="1522"/>
    <n v="11"/>
    <n v="0.2"/>
    <n v="130.75810000000001"/>
  </r>
  <r>
    <n v="1757"/>
    <x v="851"/>
    <x v="1"/>
    <x v="575"/>
    <d v="2012-12-11T00:00:00"/>
    <s v="Second Class"/>
    <s v="TT-21460"/>
    <s v="Tonja Turnell"/>
    <x v="2"/>
    <s v="United States"/>
    <s v="Fort Worth"/>
    <x v="5"/>
    <n v="76106"/>
    <x v="2"/>
    <s v="TEC-PH-10001817"/>
    <x v="2"/>
    <x v="7"/>
    <s v="Wilson Electronics DB Pro Signal Booster"/>
    <x v="1523"/>
    <n v="6"/>
    <n v="0.2"/>
    <n v="150.36000000000013"/>
  </r>
  <r>
    <n v="1758"/>
    <x v="852"/>
    <x v="1"/>
    <x v="562"/>
    <d v="2012-07-15T00:00:00"/>
    <s v="First Class"/>
    <s v="SL-20155"/>
    <s v="Sara Luxemburg"/>
    <x v="2"/>
    <s v="United States"/>
    <s v="Houston"/>
    <x v="5"/>
    <n v="77095"/>
    <x v="2"/>
    <s v="OFF-BI-10001765"/>
    <x v="1"/>
    <x v="8"/>
    <s v="Wilson Jones Heavy-Duty Casebound Ring Binders with Metal Hinges"/>
    <x v="1524"/>
    <n v="6"/>
    <n v="0.8"/>
    <n v="-66.508800000000036"/>
  </r>
  <r>
    <n v="1759"/>
    <x v="853"/>
    <x v="2"/>
    <x v="218"/>
    <d v="2011-05-17T00:00:00"/>
    <s v="Standard Class"/>
    <s v="RM-19375"/>
    <s v="Raymond Messe"/>
    <x v="0"/>
    <s v="United States"/>
    <s v="Houston"/>
    <x v="5"/>
    <n v="77095"/>
    <x v="2"/>
    <s v="TEC-AC-10001013"/>
    <x v="2"/>
    <x v="11"/>
    <s v="Logitech ClearChat Comfort/USB Headset H390"/>
    <x v="1525"/>
    <n v="2"/>
    <n v="0.2"/>
    <n v="7.615399999999994"/>
  </r>
  <r>
    <n v="1760"/>
    <x v="854"/>
    <x v="2"/>
    <x v="576"/>
    <d v="2011-01-13T00:00:00"/>
    <s v="Standard Class"/>
    <s v="MB-18085"/>
    <s v="Mick Brown"/>
    <x v="0"/>
    <s v="United States"/>
    <s v="Philadelphia"/>
    <x v="9"/>
    <n v="19143"/>
    <x v="3"/>
    <s v="OFF-AR-10003478"/>
    <x v="1"/>
    <x v="6"/>
    <s v="Avery Hi-Liter EverBold Pen Style Fluorescent Highlighters, 4/Pack"/>
    <x v="1526"/>
    <n v="3"/>
    <n v="0.2"/>
    <n v="4.8840000000000003"/>
  </r>
  <r>
    <n v="1761"/>
    <x v="855"/>
    <x v="1"/>
    <x v="577"/>
    <d v="2012-09-09T00:00:00"/>
    <s v="Standard Class"/>
    <s v="AG-10900"/>
    <s v="Arthur Gainer"/>
    <x v="0"/>
    <s v="United States"/>
    <s v="San Diego"/>
    <x v="1"/>
    <n v="92105"/>
    <x v="1"/>
    <s v="FUR-BO-10000330"/>
    <x v="0"/>
    <x v="0"/>
    <s v="Sauder Camden County Barrister Bookcase, Planked Cherry Finish"/>
    <x v="1527"/>
    <n v="4"/>
    <n v="0.15"/>
    <n v="-4.8391999999999769"/>
  </r>
  <r>
    <n v="1762"/>
    <x v="855"/>
    <x v="1"/>
    <x v="577"/>
    <d v="2012-09-09T00:00:00"/>
    <s v="Standard Class"/>
    <s v="AG-10900"/>
    <s v="Arthur Gainer"/>
    <x v="0"/>
    <s v="United States"/>
    <s v="San Diego"/>
    <x v="1"/>
    <n v="92105"/>
    <x v="1"/>
    <s v="OFF-BI-10001900"/>
    <x v="1"/>
    <x v="8"/>
    <s v="DXL Angle-View Binders with Locking Rings, Black"/>
    <x v="1528"/>
    <n v="6"/>
    <n v="0.2"/>
    <n v="9.7037999999999993"/>
  </r>
  <r>
    <n v="1763"/>
    <x v="85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x v="856"/>
    <x v="0"/>
    <x v="578"/>
    <d v="2013-08-09T00:00:00"/>
    <s v="Standard Class"/>
    <s v="ML-17755"/>
    <s v="Max Ludwig"/>
    <x v="2"/>
    <s v="United States"/>
    <s v="Suffolk"/>
    <x v="17"/>
    <n v="23434"/>
    <x v="0"/>
    <s v="OFF-SU-10002573"/>
    <x v="1"/>
    <x v="14"/>
    <s v="Acme 10&quot; Easy Grip Assistive Scissors"/>
    <x v="1530"/>
    <n v="2"/>
    <n v="0"/>
    <n v="10.517999999999997"/>
  </r>
  <r>
    <n v="1765"/>
    <x v="856"/>
    <x v="0"/>
    <x v="578"/>
    <d v="2013-08-09T00:00:00"/>
    <s v="Standard Class"/>
    <s v="ML-17755"/>
    <s v="Max Ludwig"/>
    <x v="2"/>
    <s v="United States"/>
    <s v="Suffolk"/>
    <x v="17"/>
    <n v="23434"/>
    <x v="0"/>
    <s v="OFF-LA-10004484"/>
    <x v="1"/>
    <x v="2"/>
    <s v="Avery 476"/>
    <x v="1531"/>
    <n v="1"/>
    <n v="0"/>
    <n v="1.8997999999999999"/>
  </r>
  <r>
    <n v="1766"/>
    <x v="856"/>
    <x v="0"/>
    <x v="578"/>
    <d v="2013-08-09T00:00:00"/>
    <s v="Standard Class"/>
    <s v="ML-17755"/>
    <s v="Max Ludwig"/>
    <x v="2"/>
    <s v="United States"/>
    <s v="Suffolk"/>
    <x v="17"/>
    <n v="23434"/>
    <x v="0"/>
    <s v="FUR-FU-10001591"/>
    <x v="0"/>
    <x v="5"/>
    <s v="Advantus Panel Wall Certificate Holder - 8.5x11"/>
    <x v="1532"/>
    <n v="9"/>
    <n v="0"/>
    <n v="46.116000000000007"/>
  </r>
  <r>
    <n v="1767"/>
    <x v="856"/>
    <x v="0"/>
    <x v="578"/>
    <d v="2013-08-09T00:00:00"/>
    <s v="Standard Class"/>
    <s v="ML-17755"/>
    <s v="Max Ludwig"/>
    <x v="2"/>
    <s v="United States"/>
    <s v="Suffolk"/>
    <x v="17"/>
    <n v="23434"/>
    <x v="0"/>
    <s v="OFF-LA-10002034"/>
    <x v="1"/>
    <x v="2"/>
    <s v="Avery 478"/>
    <x v="765"/>
    <n v="2"/>
    <n v="0"/>
    <n v="4.8117999999999999"/>
  </r>
  <r>
    <n v="1768"/>
    <x v="857"/>
    <x v="2"/>
    <x v="579"/>
    <d v="2011-03-26T00:00:00"/>
    <s v="Standard Class"/>
    <s v="CC-12685"/>
    <s v="Craig Carroll"/>
    <x v="0"/>
    <s v="United States"/>
    <s v="Greensboro"/>
    <x v="3"/>
    <n v="27405"/>
    <x v="0"/>
    <s v="OFF-BI-10004410"/>
    <x v="1"/>
    <x v="8"/>
    <s v="C-Line Peel &amp; Stick Add-On Filing Pockets, 8-3/4 x 5-1/8, 10/Pack"/>
    <x v="1533"/>
    <n v="4"/>
    <n v="0.7"/>
    <n v="-5.8603999999999985"/>
  </r>
  <r>
    <n v="1769"/>
    <x v="857"/>
    <x v="2"/>
    <x v="579"/>
    <d v="2011-03-26T00:00:00"/>
    <s v="Standard Class"/>
    <s v="CC-12685"/>
    <s v="Craig Carroll"/>
    <x v="0"/>
    <s v="United States"/>
    <s v="Greensboro"/>
    <x v="3"/>
    <n v="27405"/>
    <x v="0"/>
    <s v="OFF-BI-10002735"/>
    <x v="1"/>
    <x v="8"/>
    <s v="GBC Prestige Therm-A-Bind Covers"/>
    <x v="1534"/>
    <n v="5"/>
    <n v="0.7"/>
    <n v="-39.456499999999991"/>
  </r>
  <r>
    <n v="1770"/>
    <x v="858"/>
    <x v="3"/>
    <x v="580"/>
    <d v="2014-03-09T00:00:00"/>
    <s v="Standard Class"/>
    <s v="SC-20770"/>
    <s v="Stewart Carmichael"/>
    <x v="1"/>
    <s v="United States"/>
    <s v="Dallas"/>
    <x v="5"/>
    <n v="75081"/>
    <x v="2"/>
    <s v="OFF-SU-10001935"/>
    <x v="1"/>
    <x v="14"/>
    <s v="Staples"/>
    <x v="1535"/>
    <n v="4"/>
    <n v="0.2"/>
    <n v="-1.3952000000000013"/>
  </r>
  <r>
    <n v="1771"/>
    <x v="858"/>
    <x v="3"/>
    <x v="580"/>
    <d v="2014-03-09T00:00:00"/>
    <s v="Standard Class"/>
    <s v="SC-20770"/>
    <s v="Stewart Carmichael"/>
    <x v="1"/>
    <s v="United States"/>
    <s v="Dallas"/>
    <x v="5"/>
    <n v="75081"/>
    <x v="2"/>
    <s v="OFF-BI-10003291"/>
    <x v="1"/>
    <x v="8"/>
    <s v="Wilson Jones Leather-Like Binders with DublLock Round Rings"/>
    <x v="1536"/>
    <n v="7"/>
    <n v="0.8"/>
    <n v="-20.166300000000007"/>
  </r>
  <r>
    <n v="1772"/>
    <x v="859"/>
    <x v="0"/>
    <x v="581"/>
    <d v="2013-11-30T00:00:00"/>
    <s v="Second Class"/>
    <s v="GG-14650"/>
    <s v="Greg Guthrie"/>
    <x v="1"/>
    <s v="United States"/>
    <s v="Chicago"/>
    <x v="10"/>
    <n v="60623"/>
    <x v="2"/>
    <s v="OFF-ST-10004337"/>
    <x v="1"/>
    <x v="4"/>
    <s v="SAFCO Commercial Wire Shelving, 72h"/>
    <x v="1537"/>
    <n v="2"/>
    <n v="0.2"/>
    <n v="-24.496000000000002"/>
  </r>
  <r>
    <n v="1773"/>
    <x v="859"/>
    <x v="0"/>
    <x v="581"/>
    <d v="2013-11-30T00:00:00"/>
    <s v="Second Class"/>
    <s v="GG-14650"/>
    <s v="Greg Guthrie"/>
    <x v="1"/>
    <s v="United States"/>
    <s v="Chicago"/>
    <x v="10"/>
    <n v="60623"/>
    <x v="2"/>
    <s v="TEC-AC-10001266"/>
    <x v="2"/>
    <x v="11"/>
    <s v="Memorex Micro Travel Drive 8 GB"/>
    <x v="1538"/>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x v="860"/>
    <x v="2"/>
    <x v="582"/>
    <d v="2011-05-03T00:00:00"/>
    <s v="Standard Class"/>
    <s v="MY-18295"/>
    <s v="Muhammed Yedwab"/>
    <x v="1"/>
    <s v="United States"/>
    <s v="Baltimore"/>
    <x v="39"/>
    <n v="21215"/>
    <x v="3"/>
    <s v="OFF-ST-10000877"/>
    <x v="1"/>
    <x v="4"/>
    <s v="Recycled Steel Personal File for Standard File Folders"/>
    <x v="1540"/>
    <n v="9"/>
    <n v="0"/>
    <n v="129.37860000000001"/>
  </r>
  <r>
    <n v="1776"/>
    <x v="860"/>
    <x v="2"/>
    <x v="582"/>
    <d v="2011-05-03T00:00:00"/>
    <s v="Standard Class"/>
    <s v="MY-18295"/>
    <s v="Muhammed Yedwab"/>
    <x v="1"/>
    <s v="United States"/>
    <s v="Baltimore"/>
    <x v="39"/>
    <n v="21215"/>
    <x v="3"/>
    <s v="OFF-AR-10004752"/>
    <x v="1"/>
    <x v="6"/>
    <s v="Blackstonian Pencils"/>
    <x v="1541"/>
    <n v="2"/>
    <n v="0"/>
    <n v="1.4952000000000001"/>
  </r>
  <r>
    <n v="1777"/>
    <x v="860"/>
    <x v="2"/>
    <x v="582"/>
    <d v="2011-05-03T00:00:00"/>
    <s v="Standard Class"/>
    <s v="MY-18295"/>
    <s v="Muhammed Yedwab"/>
    <x v="1"/>
    <s v="United States"/>
    <s v="Baltimore"/>
    <x v="39"/>
    <n v="21215"/>
    <x v="3"/>
    <s v="OFF-LA-10000452"/>
    <x v="1"/>
    <x v="2"/>
    <s v="Avery 488"/>
    <x v="982"/>
    <n v="1"/>
    <n v="0"/>
    <n v="1.512"/>
  </r>
  <r>
    <n v="1778"/>
    <x v="861"/>
    <x v="1"/>
    <x v="27"/>
    <d v="2012-11-28T00:00:00"/>
    <s v="Standard Class"/>
    <s v="DP-13000"/>
    <s v="Darren Powers"/>
    <x v="0"/>
    <s v="United States"/>
    <s v="Los Angeles"/>
    <x v="1"/>
    <n v="90004"/>
    <x v="1"/>
    <s v="OFF-PA-10000675"/>
    <x v="1"/>
    <x v="10"/>
    <s v="Xerox 1919"/>
    <x v="1542"/>
    <n v="9"/>
    <n v="0"/>
    <n v="180.76590000000002"/>
  </r>
  <r>
    <n v="1779"/>
    <x v="861"/>
    <x v="1"/>
    <x v="27"/>
    <d v="2012-11-28T00:00:00"/>
    <s v="Standard Class"/>
    <s v="DP-13000"/>
    <s v="Darren Powers"/>
    <x v="0"/>
    <s v="United States"/>
    <s v="Los Angeles"/>
    <x v="1"/>
    <n v="90004"/>
    <x v="1"/>
    <s v="OFF-AR-10003045"/>
    <x v="1"/>
    <x v="6"/>
    <s v="Prang Colored Pencils"/>
    <x v="456"/>
    <n v="5"/>
    <n v="0"/>
    <n v="6.6150000000000002"/>
  </r>
  <r>
    <n v="1780"/>
    <x v="862"/>
    <x v="0"/>
    <x v="583"/>
    <d v="2013-11-17T00:00:00"/>
    <s v="Standard Class"/>
    <s v="BD-11770"/>
    <s v="Bryan Davis"/>
    <x v="0"/>
    <s v="United States"/>
    <s v="New York City"/>
    <x v="15"/>
    <n v="10011"/>
    <x v="3"/>
    <s v="TEC-AC-10003447"/>
    <x v="2"/>
    <x v="11"/>
    <s v="Micropad Numeric Keypads"/>
    <x v="1543"/>
    <n v="3"/>
    <n v="0"/>
    <n v="14.992499999999996"/>
  </r>
  <r>
    <n v="1781"/>
    <x v="862"/>
    <x v="0"/>
    <x v="583"/>
    <d v="2013-11-17T00:00:00"/>
    <s v="Standard Class"/>
    <s v="BD-11770"/>
    <s v="Bryan Davis"/>
    <x v="0"/>
    <s v="United States"/>
    <s v="New York City"/>
    <x v="15"/>
    <n v="10011"/>
    <x v="3"/>
    <s v="OFF-ST-10002276"/>
    <x v="1"/>
    <x v="4"/>
    <s v="Safco Steel Mobile File Cart"/>
    <x v="1544"/>
    <n v="1"/>
    <n v="0"/>
    <n v="20.840000000000003"/>
  </r>
  <r>
    <n v="1782"/>
    <x v="863"/>
    <x v="1"/>
    <x v="584"/>
    <d v="2012-07-13T00:00:00"/>
    <s v="Standard Class"/>
    <s v="CB-12535"/>
    <s v="Claudia Bergmann"/>
    <x v="1"/>
    <s v="United States"/>
    <s v="Franklin"/>
    <x v="31"/>
    <n v="2038"/>
    <x v="3"/>
    <s v="OFF-PA-10001609"/>
    <x v="1"/>
    <x v="10"/>
    <s v="Tops Wirebound Message Log Books"/>
    <x v="1545"/>
    <n v="2"/>
    <n v="0"/>
    <n v="3.0267999999999997"/>
  </r>
  <r>
    <n v="1783"/>
    <x v="863"/>
    <x v="1"/>
    <x v="584"/>
    <d v="2012-07-13T00:00:00"/>
    <s v="Standard Class"/>
    <s v="CB-12535"/>
    <s v="Claudia Bergmann"/>
    <x v="1"/>
    <s v="United States"/>
    <s v="Franklin"/>
    <x v="31"/>
    <n v="2038"/>
    <x v="3"/>
    <s v="OFF-BI-10001597"/>
    <x v="1"/>
    <x v="8"/>
    <s v="Wilson Jones Ledger-Size, Piano-Hinge Binder, 2&quot;, Blue"/>
    <x v="1546"/>
    <n v="3"/>
    <n v="0"/>
    <n v="59.011199999999988"/>
  </r>
  <r>
    <n v="1784"/>
    <x v="864"/>
    <x v="3"/>
    <x v="585"/>
    <d v="2014-09-27T00:00:00"/>
    <s v="Standard Class"/>
    <s v="JE-15610"/>
    <s v="Jim Epp"/>
    <x v="1"/>
    <s v="United States"/>
    <s v="Milwaukee"/>
    <x v="6"/>
    <n v="53209"/>
    <x v="2"/>
    <s v="OFF-PA-10004475"/>
    <x v="1"/>
    <x v="10"/>
    <s v="Xerox 1940"/>
    <x v="1547"/>
    <n v="4"/>
    <n v="0"/>
    <n v="107.7216"/>
  </r>
  <r>
    <n v="1785"/>
    <x v="864"/>
    <x v="3"/>
    <x v="585"/>
    <d v="2014-09-27T00:00:00"/>
    <s v="Standard Class"/>
    <s v="JE-15610"/>
    <s v="Jim Epp"/>
    <x v="1"/>
    <s v="United States"/>
    <s v="Milwaukee"/>
    <x v="6"/>
    <n v="53209"/>
    <x v="2"/>
    <s v="TEC-AC-10004510"/>
    <x v="2"/>
    <x v="11"/>
    <s v="Logitech Desktop MK120 Mouse and keyboard Combo"/>
    <x v="1548"/>
    <n v="6"/>
    <n v="0"/>
    <n v="9.8159999999999954"/>
  </r>
  <r>
    <n v="1786"/>
    <x v="864"/>
    <x v="3"/>
    <x v="585"/>
    <d v="2014-09-27T00:00:00"/>
    <s v="Standard Class"/>
    <s v="JE-15610"/>
    <s v="Jim Epp"/>
    <x v="1"/>
    <s v="United States"/>
    <s v="Milwaukee"/>
    <x v="6"/>
    <n v="53209"/>
    <x v="2"/>
    <s v="OFF-BI-10002976"/>
    <x v="1"/>
    <x v="8"/>
    <s v="ACCOHIDE Binder by Acco"/>
    <x v="1549"/>
    <n v="8"/>
    <n v="0"/>
    <n v="15.5288"/>
  </r>
  <r>
    <n v="1787"/>
    <x v="864"/>
    <x v="3"/>
    <x v="585"/>
    <d v="2014-09-27T00:00:00"/>
    <s v="Standard Class"/>
    <s v="JE-15610"/>
    <s v="Jim Epp"/>
    <x v="1"/>
    <s v="United States"/>
    <s v="Milwaukee"/>
    <x v="6"/>
    <n v="53209"/>
    <x v="2"/>
    <s v="TEC-PH-10001615"/>
    <x v="2"/>
    <x v="7"/>
    <s v="AT&amp;T CL82213"/>
    <x v="284"/>
    <n v="3"/>
    <n v="0"/>
    <n v="25.221299999999989"/>
  </r>
  <r>
    <n v="1788"/>
    <x v="865"/>
    <x v="1"/>
    <x v="586"/>
    <d v="2012-02-19T00:00:00"/>
    <s v="Standard Class"/>
    <s v="RP-19855"/>
    <s v="Roy Phan"/>
    <x v="1"/>
    <s v="United States"/>
    <s v="Kenosha"/>
    <x v="6"/>
    <n v="53142"/>
    <x v="2"/>
    <s v="TEC-PH-10001819"/>
    <x v="2"/>
    <x v="7"/>
    <s v="Innergie mMini Combo Duo USB Travel Charging Kit"/>
    <x v="1550"/>
    <n v="3"/>
    <n v="0"/>
    <n v="64.785599999999988"/>
  </r>
  <r>
    <n v="1789"/>
    <x v="865"/>
    <x v="1"/>
    <x v="586"/>
    <d v="2012-02-19T00:00:00"/>
    <s v="Standard Class"/>
    <s v="RP-19855"/>
    <s v="Roy Phan"/>
    <x v="1"/>
    <s v="United States"/>
    <s v="Kenosha"/>
    <x v="6"/>
    <n v="53142"/>
    <x v="2"/>
    <s v="TEC-PH-10000560"/>
    <x v="2"/>
    <x v="7"/>
    <s v="Samsung Galaxy S III - 16GB - pebble blue (T-Mobile)"/>
    <x v="1551"/>
    <n v="2"/>
    <n v="0"/>
    <n v="195.99440000000004"/>
  </r>
  <r>
    <n v="1790"/>
    <x v="865"/>
    <x v="1"/>
    <x v="586"/>
    <d v="2012-02-19T00:00:00"/>
    <s v="Standard Class"/>
    <s v="RP-19855"/>
    <s v="Roy Phan"/>
    <x v="1"/>
    <s v="United States"/>
    <s v="Kenosha"/>
    <x v="6"/>
    <n v="53142"/>
    <x v="2"/>
    <s v="TEC-AC-10004568"/>
    <x v="2"/>
    <x v="11"/>
    <s v="Maxell LTO Ultrium - 800 GB"/>
    <x v="1552"/>
    <n v="5"/>
    <n v="0"/>
    <n v="26.590499999999988"/>
  </r>
  <r>
    <n v="1791"/>
    <x v="866"/>
    <x v="2"/>
    <x v="587"/>
    <d v="2011-10-04T00:00:00"/>
    <s v="Standard Class"/>
    <s v="RA-19915"/>
    <s v="Russell Applegate"/>
    <x v="0"/>
    <s v="United States"/>
    <s v="New York City"/>
    <x v="15"/>
    <n v="10011"/>
    <x v="3"/>
    <s v="OFF-PA-10004092"/>
    <x v="1"/>
    <x v="10"/>
    <s v="Tops Green Bar Computer Printout Paper"/>
    <x v="1553"/>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x v="867"/>
    <x v="2"/>
    <x v="588"/>
    <d v="2011-12-03T00:00:00"/>
    <s v="First Class"/>
    <s v="RP-19390"/>
    <s v="Resi Pölking"/>
    <x v="0"/>
    <s v="United States"/>
    <s v="Madison"/>
    <x v="6"/>
    <n v="53711"/>
    <x v="2"/>
    <s v="OFF-AR-10000475"/>
    <x v="1"/>
    <x v="6"/>
    <s v="Hunt BOSTON Vista Battery-Operated Pencil Sharpener, Black"/>
    <x v="1555"/>
    <n v="4"/>
    <n v="0"/>
    <n v="12.592800000000004"/>
  </r>
  <r>
    <n v="1794"/>
    <x v="868"/>
    <x v="2"/>
    <x v="589"/>
    <d v="2011-12-13T00:00:00"/>
    <s v="Standard Class"/>
    <s v="TB-21175"/>
    <s v="Thomas Boland"/>
    <x v="1"/>
    <s v="United States"/>
    <s v="Houston"/>
    <x v="5"/>
    <n v="77041"/>
    <x v="2"/>
    <s v="OFF-ST-10000777"/>
    <x v="1"/>
    <x v="4"/>
    <s v="Companion Letter/Legal File, Black"/>
    <x v="1556"/>
    <n v="2"/>
    <n v="0.2"/>
    <n v="6.0416000000000025"/>
  </r>
  <r>
    <n v="1795"/>
    <x v="869"/>
    <x v="0"/>
    <x v="64"/>
    <d v="2013-09-11T00:00:00"/>
    <s v="Standard Class"/>
    <s v="BE-11455"/>
    <s v="Brad Eason"/>
    <x v="2"/>
    <s v="United States"/>
    <s v="Olathe"/>
    <x v="41"/>
    <n v="66062"/>
    <x v="2"/>
    <s v="OFF-AR-10004022"/>
    <x v="1"/>
    <x v="6"/>
    <s v="Panasonic KP-380BK Classic Electric Pencil Sharpener"/>
    <x v="1557"/>
    <n v="3"/>
    <n v="0"/>
    <n v="26.984999999999992"/>
  </r>
  <r>
    <n v="1796"/>
    <x v="870"/>
    <x v="3"/>
    <x v="151"/>
    <d v="2014-08-31T00:00:00"/>
    <s v="First Class"/>
    <s v="MR-17545"/>
    <s v="Mathew Reese"/>
    <x v="2"/>
    <s v="United States"/>
    <s v="New York City"/>
    <x v="15"/>
    <n v="10024"/>
    <x v="3"/>
    <s v="OFF-ST-10002352"/>
    <x v="1"/>
    <x v="4"/>
    <s v="Iris Project Case"/>
    <x v="1558"/>
    <n v="8"/>
    <n v="0"/>
    <n v="16.598399999999998"/>
  </r>
  <r>
    <n v="1797"/>
    <x v="870"/>
    <x v="3"/>
    <x v="151"/>
    <d v="2014-08-31T00:00:00"/>
    <s v="First Class"/>
    <s v="MR-17545"/>
    <s v="Mathew Reese"/>
    <x v="2"/>
    <s v="United States"/>
    <s v="New York City"/>
    <x v="15"/>
    <n v="10024"/>
    <x v="3"/>
    <s v="TEC-PH-10000455"/>
    <x v="2"/>
    <x v="7"/>
    <s v="GE 30522EE2"/>
    <x v="1559"/>
    <n v="3"/>
    <n v="0"/>
    <n v="100.91129999999997"/>
  </r>
  <r>
    <n v="1798"/>
    <x v="870"/>
    <x v="3"/>
    <x v="151"/>
    <d v="2014-08-31T00:00:00"/>
    <s v="First Class"/>
    <s v="MR-17545"/>
    <s v="Mathew Reese"/>
    <x v="2"/>
    <s v="United States"/>
    <s v="New York City"/>
    <x v="15"/>
    <n v="10024"/>
    <x v="3"/>
    <s v="OFF-BI-10003910"/>
    <x v="1"/>
    <x v="8"/>
    <s v="DXL Angle-View Binders with Locking Rings by Samsill"/>
    <x v="1560"/>
    <n v="6"/>
    <n v="0.2"/>
    <n v="11.565"/>
  </r>
  <r>
    <n v="1799"/>
    <x v="871"/>
    <x v="0"/>
    <x v="274"/>
    <d v="2013-07-12T00:00:00"/>
    <s v="Standard Class"/>
    <s v="RM-19375"/>
    <s v="Raymond Messe"/>
    <x v="0"/>
    <s v="United States"/>
    <s v="San Jose"/>
    <x v="1"/>
    <n v="95123"/>
    <x v="1"/>
    <s v="FUR-FU-10003039"/>
    <x v="0"/>
    <x v="5"/>
    <s v="Howard Miller 11-1/2&quot; Diameter Grantwood Wall Clock"/>
    <x v="1561"/>
    <n v="5"/>
    <n v="0"/>
    <n v="73.320999999999998"/>
  </r>
  <r>
    <n v="1800"/>
    <x v="872"/>
    <x v="0"/>
    <x v="590"/>
    <d v="2013-08-11T00:00:00"/>
    <s v="Second Class"/>
    <s v="JF-15565"/>
    <s v="Jill Fjeld"/>
    <x v="0"/>
    <s v="United States"/>
    <s v="Dallas"/>
    <x v="5"/>
    <n v="75081"/>
    <x v="2"/>
    <s v="OFF-FA-10000585"/>
    <x v="1"/>
    <x v="13"/>
    <s v="OIC Bulk Pack Metal Binder Clips"/>
    <x v="1515"/>
    <n v="4"/>
    <n v="0.2"/>
    <n v="3.6295999999999995"/>
  </r>
  <r>
    <n v="1801"/>
    <x v="872"/>
    <x v="0"/>
    <x v="590"/>
    <d v="2013-08-11T00:00:00"/>
    <s v="Second Class"/>
    <s v="JF-15565"/>
    <s v="Jill Fjeld"/>
    <x v="0"/>
    <s v="United States"/>
    <s v="Dallas"/>
    <x v="5"/>
    <n v="75081"/>
    <x v="2"/>
    <s v="OFF-PA-10001994"/>
    <x v="1"/>
    <x v="10"/>
    <s v="Ink Jet Note and Greeting Cards, 8-1/2&quot; x 5-1/2&quot; Card Size"/>
    <x v="1562"/>
    <n v="3"/>
    <n v="0.2"/>
    <n v="17.534399999999998"/>
  </r>
  <r>
    <n v="1802"/>
    <x v="873"/>
    <x v="0"/>
    <x v="373"/>
    <d v="2013-11-20T00:00:00"/>
    <s v="Standard Class"/>
    <s v="AS-10135"/>
    <s v="Adrian Shami"/>
    <x v="2"/>
    <s v="United States"/>
    <s v="Auburn"/>
    <x v="4"/>
    <n v="98002"/>
    <x v="1"/>
    <s v="FUR-FU-10004270"/>
    <x v="0"/>
    <x v="5"/>
    <s v="Eldon Image Series Desk Accessories, Burgundy"/>
    <x v="1563"/>
    <n v="1"/>
    <n v="0"/>
    <n v="1.5047999999999999"/>
  </r>
  <r>
    <n v="1803"/>
    <x v="874"/>
    <x v="3"/>
    <x v="585"/>
    <d v="2014-09-27T00:00:00"/>
    <s v="Second Class"/>
    <s v="JA-15970"/>
    <s v="Joseph Airdo"/>
    <x v="0"/>
    <s v="United States"/>
    <s v="Philadelphia"/>
    <x v="9"/>
    <n v="19134"/>
    <x v="3"/>
    <s v="OFF-BI-10002498"/>
    <x v="1"/>
    <x v="8"/>
    <s v="Clear Mylar Reinforcing Strips"/>
    <x v="1564"/>
    <n v="1"/>
    <n v="0.7"/>
    <n v="-4.2987000000000002"/>
  </r>
  <r>
    <n v="1804"/>
    <x v="874"/>
    <x v="3"/>
    <x v="585"/>
    <d v="2014-09-27T00:00:00"/>
    <s v="Second Class"/>
    <s v="JA-15970"/>
    <s v="Joseph Airdo"/>
    <x v="0"/>
    <s v="United States"/>
    <s v="Philadelphia"/>
    <x v="9"/>
    <n v="19134"/>
    <x v="3"/>
    <s v="OFF-SU-10002881"/>
    <x v="1"/>
    <x v="14"/>
    <s v="Martin Yale Chadless Opener Electric Letter Opener"/>
    <x v="1565"/>
    <n v="7"/>
    <n v="0.2"/>
    <n v="-1049.3406"/>
  </r>
  <r>
    <n v="1805"/>
    <x v="874"/>
    <x v="3"/>
    <x v="585"/>
    <d v="2014-09-27T00:00:00"/>
    <s v="Second Class"/>
    <s v="JA-15970"/>
    <s v="Joseph Airdo"/>
    <x v="0"/>
    <s v="United States"/>
    <s v="Philadelphia"/>
    <x v="9"/>
    <n v="19134"/>
    <x v="3"/>
    <s v="TEC-AC-10002926"/>
    <x v="2"/>
    <x v="11"/>
    <s v="Logitech Wireless Marathon Mouse M705"/>
    <x v="1566"/>
    <n v="2"/>
    <n v="0.2"/>
    <n v="22.995400000000004"/>
  </r>
  <r>
    <n v="1806"/>
    <x v="875"/>
    <x v="0"/>
    <x v="591"/>
    <d v="2013-12-29T00:00:00"/>
    <s v="First Class"/>
    <s v="GK-14620"/>
    <s v="Grace Kelly"/>
    <x v="1"/>
    <s v="United States"/>
    <s v="Los Angeles"/>
    <x v="1"/>
    <n v="90049"/>
    <x v="1"/>
    <s v="TEC-PH-10002200"/>
    <x v="2"/>
    <x v="7"/>
    <s v="Samsung Galaxy Note 2"/>
    <x v="1567"/>
    <n v="7"/>
    <n v="0.2"/>
    <n v="257.59440000000029"/>
  </r>
  <r>
    <n v="1807"/>
    <x v="875"/>
    <x v="0"/>
    <x v="591"/>
    <d v="2013-12-29T00:00:00"/>
    <s v="First Class"/>
    <s v="GK-14620"/>
    <s v="Grace Kelly"/>
    <x v="1"/>
    <s v="United States"/>
    <s v="Los Angeles"/>
    <x v="1"/>
    <n v="90049"/>
    <x v="1"/>
    <s v="OFF-PA-10002005"/>
    <x v="1"/>
    <x v="10"/>
    <s v="Xerox 225"/>
    <x v="1568"/>
    <n v="7"/>
    <n v="0"/>
    <n v="21.772800000000004"/>
  </r>
  <r>
    <n v="1808"/>
    <x v="875"/>
    <x v="0"/>
    <x v="591"/>
    <d v="2013-12-29T00:00:00"/>
    <s v="First Class"/>
    <s v="GK-14620"/>
    <s v="Grace Kelly"/>
    <x v="1"/>
    <s v="United States"/>
    <s v="Los Angeles"/>
    <x v="1"/>
    <n v="90049"/>
    <x v="1"/>
    <s v="TEC-AC-10001465"/>
    <x v="2"/>
    <x v="11"/>
    <s v="SanDisk Cruzer 64 GB USB Flash Drive"/>
    <x v="1569"/>
    <n v="7"/>
    <n v="0"/>
    <n v="76.271999999999977"/>
  </r>
  <r>
    <n v="1809"/>
    <x v="876"/>
    <x v="0"/>
    <x v="592"/>
    <d v="2013-02-13T00:00:00"/>
    <s v="First Class"/>
    <s v="PB-19210"/>
    <s v="Phillip Breyer"/>
    <x v="1"/>
    <s v="United States"/>
    <s v="Tulsa"/>
    <x v="26"/>
    <n v="74133"/>
    <x v="2"/>
    <s v="TEC-PH-10004897"/>
    <x v="2"/>
    <x v="7"/>
    <s v="Mediabridge Sport Armband iPhone 5s"/>
    <x v="1570"/>
    <n v="7"/>
    <n v="0"/>
    <n v="0.69929999999999914"/>
  </r>
  <r>
    <n v="1810"/>
    <x v="877"/>
    <x v="0"/>
    <x v="248"/>
    <d v="2013-10-30T00:00:00"/>
    <s v="Standard Class"/>
    <s v="HK-14890"/>
    <s v="Heather Kirkland"/>
    <x v="1"/>
    <s v="United States"/>
    <s v="Chicago"/>
    <x v="10"/>
    <n v="60610"/>
    <x v="2"/>
    <s v="FUR-FU-10001196"/>
    <x v="0"/>
    <x v="5"/>
    <s v="DAX Cubicle Frames - 8x10"/>
    <x v="1571"/>
    <n v="7"/>
    <n v="0.6"/>
    <n v="-12.116999999999999"/>
  </r>
  <r>
    <n v="1811"/>
    <x v="877"/>
    <x v="0"/>
    <x v="248"/>
    <d v="2013-10-30T00:00:00"/>
    <s v="Standard Class"/>
    <s v="HK-14890"/>
    <s v="Heather Kirkland"/>
    <x v="1"/>
    <s v="United States"/>
    <s v="Chicago"/>
    <x v="10"/>
    <n v="60610"/>
    <x v="2"/>
    <s v="OFF-PA-10000595"/>
    <x v="1"/>
    <x v="10"/>
    <s v="Xerox 1929"/>
    <x v="1572"/>
    <n v="3"/>
    <n v="0.2"/>
    <n v="17.815199999999997"/>
  </r>
  <r>
    <n v="1812"/>
    <x v="878"/>
    <x v="2"/>
    <x v="3"/>
    <d v="2011-06-11T00:00:00"/>
    <s v="Second Class"/>
    <s v="FO-14305"/>
    <s v="Frank Olsen"/>
    <x v="0"/>
    <s v="United States"/>
    <s v="Harrisonburg"/>
    <x v="17"/>
    <n v="22801"/>
    <x v="0"/>
    <s v="FUR-TA-10004534"/>
    <x v="0"/>
    <x v="3"/>
    <s v="Bevis 44 x 96 Conference Tables"/>
    <x v="1573"/>
    <n v="7"/>
    <n v="0"/>
    <n v="245.0209999999999"/>
  </r>
  <r>
    <n v="1813"/>
    <x v="879"/>
    <x v="3"/>
    <x v="225"/>
    <d v="2014-11-27T00:00:00"/>
    <s v="Standard Class"/>
    <s v="BT-11680"/>
    <s v="Brian Thompson"/>
    <x v="0"/>
    <s v="United States"/>
    <s v="Newark"/>
    <x v="24"/>
    <n v="43055"/>
    <x v="3"/>
    <s v="FUR-FU-10001861"/>
    <x v="0"/>
    <x v="5"/>
    <s v="Floodlight Indoor Halogen Bulbs, 1 Bulb per Pack, 60 Watts"/>
    <x v="292"/>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x v="880"/>
    <x v="1"/>
    <x v="471"/>
    <d v="2012-09-18T00:00:00"/>
    <s v="Standard Class"/>
    <s v="SP-20620"/>
    <s v="Stefania Perrino"/>
    <x v="1"/>
    <s v="United States"/>
    <s v="Los Angeles"/>
    <x v="1"/>
    <n v="90045"/>
    <x v="1"/>
    <s v="FUR-TA-10002607"/>
    <x v="0"/>
    <x v="3"/>
    <s v="KI Conference Tables"/>
    <x v="1575"/>
    <n v="3"/>
    <n v="0.2"/>
    <n v="-8.5067999999999913"/>
  </r>
  <r>
    <n v="1816"/>
    <x v="881"/>
    <x v="1"/>
    <x v="593"/>
    <d v="2012-06-04T00:00:00"/>
    <s v="Same Day"/>
    <s v="LL-16840"/>
    <s v="Lauren Leatherbury"/>
    <x v="0"/>
    <s v="United States"/>
    <s v="Seattle"/>
    <x v="4"/>
    <n v="98105"/>
    <x v="1"/>
    <s v="OFF-LA-10000443"/>
    <x v="1"/>
    <x v="2"/>
    <s v="Avery 501"/>
    <x v="1576"/>
    <n v="2"/>
    <n v="0"/>
    <n v="3.4685999999999999"/>
  </r>
  <r>
    <n v="1817"/>
    <x v="881"/>
    <x v="1"/>
    <x v="593"/>
    <d v="2012-06-04T00:00:00"/>
    <s v="Same Day"/>
    <s v="LL-16840"/>
    <s v="Lauren Leatherbury"/>
    <x v="0"/>
    <s v="United States"/>
    <s v="Seattle"/>
    <x v="4"/>
    <n v="98105"/>
    <x v="1"/>
    <s v="OFF-AR-10004685"/>
    <x v="1"/>
    <x v="6"/>
    <s v="Binney &amp; Smith Crayola Metallic Colored Pencils, 8-Color Set"/>
    <x v="1577"/>
    <n v="2"/>
    <n v="0"/>
    <n v="3.0557999999999996"/>
  </r>
  <r>
    <n v="1818"/>
    <x v="882"/>
    <x v="1"/>
    <x v="350"/>
    <d v="2012-12-15T00:00:00"/>
    <s v="Second Class"/>
    <s v="MC-17575"/>
    <s v="Matt Collins"/>
    <x v="0"/>
    <s v="United States"/>
    <s v="Los Angeles"/>
    <x v="1"/>
    <n v="90036"/>
    <x v="1"/>
    <s v="OFF-LA-10001771"/>
    <x v="1"/>
    <x v="2"/>
    <s v="Avery 513"/>
    <x v="745"/>
    <n v="2"/>
    <n v="0"/>
    <n v="4.5815999999999999"/>
  </r>
  <r>
    <n v="1819"/>
    <x v="883"/>
    <x v="2"/>
    <x v="594"/>
    <d v="2011-05-29T00:00:00"/>
    <s v="Standard Class"/>
    <s v="JL-15235"/>
    <s v="Janet Lee"/>
    <x v="0"/>
    <s v="United States"/>
    <s v="Chicago"/>
    <x v="10"/>
    <n v="60623"/>
    <x v="2"/>
    <s v="OFF-AP-10001394"/>
    <x v="1"/>
    <x v="9"/>
    <s v="Harmony Air Purifier"/>
    <x v="1578"/>
    <n v="2"/>
    <n v="0.8"/>
    <n v="-166.32000000000005"/>
  </r>
  <r>
    <n v="1820"/>
    <x v="883"/>
    <x v="2"/>
    <x v="594"/>
    <d v="2011-05-29T00:00:00"/>
    <s v="Standard Class"/>
    <s v="JL-15235"/>
    <s v="Janet Lee"/>
    <x v="0"/>
    <s v="United States"/>
    <s v="Chicago"/>
    <x v="10"/>
    <n v="60623"/>
    <x v="2"/>
    <s v="FUR-FU-10002553"/>
    <x v="0"/>
    <x v="5"/>
    <s v="Electrix Incandescent Magnifying Lamp, Black"/>
    <x v="1579"/>
    <n v="2"/>
    <n v="0.6"/>
    <n v="-24.188999999999993"/>
  </r>
  <r>
    <n v="1821"/>
    <x v="884"/>
    <x v="0"/>
    <x v="595"/>
    <d v="2013-02-20T00:00:00"/>
    <s v="Standard Class"/>
    <s v="EA-14035"/>
    <s v="Erin Ashbrook"/>
    <x v="1"/>
    <s v="United States"/>
    <s v="Chicago"/>
    <x v="10"/>
    <n v="60623"/>
    <x v="2"/>
    <s v="OFF-AP-10004233"/>
    <x v="1"/>
    <x v="9"/>
    <s v="Honeywell Enviracaire Portable Air Cleaner for up to 8 x 10 Room"/>
    <x v="1580"/>
    <n v="6"/>
    <n v="0.8"/>
    <n v="-225.55680000000007"/>
  </r>
  <r>
    <n v="1822"/>
    <x v="884"/>
    <x v="0"/>
    <x v="595"/>
    <d v="2013-02-20T00:00:00"/>
    <s v="Standard Class"/>
    <s v="EA-14035"/>
    <s v="Erin Ashbrook"/>
    <x v="1"/>
    <s v="United States"/>
    <s v="Chicago"/>
    <x v="10"/>
    <n v="60623"/>
    <x v="2"/>
    <s v="OFF-FA-10000304"/>
    <x v="1"/>
    <x v="13"/>
    <s v="Advantus Push Pins"/>
    <x v="1535"/>
    <n v="4"/>
    <n v="0.2"/>
    <n v="1.8312000000000004"/>
  </r>
  <r>
    <n v="1823"/>
    <x v="884"/>
    <x v="0"/>
    <x v="595"/>
    <d v="2013-02-20T00:00:00"/>
    <s v="Standard Class"/>
    <s v="EA-14035"/>
    <s v="Erin Ashbrook"/>
    <x v="1"/>
    <s v="United States"/>
    <s v="Chicago"/>
    <x v="10"/>
    <n v="60623"/>
    <x v="2"/>
    <s v="FUR-CH-10004754"/>
    <x v="0"/>
    <x v="1"/>
    <s v="Global Stack Chair with Arms, Black"/>
    <x v="1581"/>
    <n v="3"/>
    <n v="0.3"/>
    <n v="-2.6981999999999999"/>
  </r>
  <r>
    <n v="1824"/>
    <x v="884"/>
    <x v="0"/>
    <x v="595"/>
    <d v="2013-02-20T00:00:00"/>
    <s v="Standard Class"/>
    <s v="EA-14035"/>
    <s v="Erin Ashbrook"/>
    <x v="1"/>
    <s v="United States"/>
    <s v="Chicago"/>
    <x v="10"/>
    <n v="60623"/>
    <x v="2"/>
    <s v="OFF-PA-10000809"/>
    <x v="1"/>
    <x v="10"/>
    <s v="Xerox 206"/>
    <x v="1182"/>
    <n v="1"/>
    <n v="0.2"/>
    <n v="1.8144"/>
  </r>
  <r>
    <n v="1825"/>
    <x v="885"/>
    <x v="0"/>
    <x v="596"/>
    <d v="2013-12-29T00:00:00"/>
    <s v="Standard Class"/>
    <s v="SA-20830"/>
    <s v="Sue Ann Reed"/>
    <x v="0"/>
    <s v="United States"/>
    <s v="Redmond"/>
    <x v="21"/>
    <n v="97756"/>
    <x v="1"/>
    <s v="OFF-BI-10003694"/>
    <x v="1"/>
    <x v="8"/>
    <s v="Avery 3 1/2&quot; Diskette Storage Pages, 10/Pack"/>
    <x v="1582"/>
    <n v="10"/>
    <n v="0.7"/>
    <n v="-25.05599999999999"/>
  </r>
  <r>
    <n v="1826"/>
    <x v="885"/>
    <x v="0"/>
    <x v="596"/>
    <d v="2013-12-29T00:00:00"/>
    <s v="Standard Class"/>
    <s v="SA-20830"/>
    <s v="Sue Ann Reed"/>
    <x v="0"/>
    <s v="United States"/>
    <s v="Redmond"/>
    <x v="21"/>
    <n v="97756"/>
    <x v="1"/>
    <s v="FUR-FU-10001935"/>
    <x v="0"/>
    <x v="5"/>
    <s v="3M Hangers With Command Adhesive"/>
    <x v="1583"/>
    <n v="4"/>
    <n v="0.2"/>
    <n v="3.108000000000001"/>
  </r>
  <r>
    <n v="1827"/>
    <x v="885"/>
    <x v="0"/>
    <x v="596"/>
    <d v="2013-12-29T00:00:00"/>
    <s v="Standard Class"/>
    <s v="SA-20830"/>
    <s v="Sue Ann Reed"/>
    <x v="0"/>
    <s v="United States"/>
    <s v="Redmond"/>
    <x v="21"/>
    <n v="97756"/>
    <x v="1"/>
    <s v="FUR-FU-10002878"/>
    <x v="0"/>
    <x v="5"/>
    <s v="Seth Thomas 14&quot; Day/Date Wall Clock"/>
    <x v="1584"/>
    <n v="1"/>
    <n v="0.2"/>
    <n v="4.8416000000000006"/>
  </r>
  <r>
    <n v="1828"/>
    <x v="886"/>
    <x v="0"/>
    <x v="597"/>
    <d v="2013-02-11T00:00:00"/>
    <s v="Second Class"/>
    <s v="CH-12070"/>
    <s v="Cathy Hwang"/>
    <x v="2"/>
    <s v="United States"/>
    <s v="Raleigh"/>
    <x v="3"/>
    <n v="27604"/>
    <x v="0"/>
    <s v="TEC-PH-10002624"/>
    <x v="2"/>
    <x v="7"/>
    <s v="Samsung Galaxy S4 Mini"/>
    <x v="1585"/>
    <n v="3"/>
    <n v="0.2"/>
    <n v="126.8972999999998"/>
  </r>
  <r>
    <n v="1829"/>
    <x v="887"/>
    <x v="1"/>
    <x v="562"/>
    <d v="2012-07-15T00:00:00"/>
    <s v="Second Class"/>
    <s v="ND-18460"/>
    <s v="Neil Ducich"/>
    <x v="1"/>
    <s v="United States"/>
    <s v="Macon"/>
    <x v="32"/>
    <n v="31204"/>
    <x v="0"/>
    <s v="OFF-PA-10000019"/>
    <x v="1"/>
    <x v="10"/>
    <s v="Xerox 1931"/>
    <x v="789"/>
    <n v="6"/>
    <n v="0"/>
    <n v="18.662400000000002"/>
  </r>
  <r>
    <n v="1830"/>
    <x v="888"/>
    <x v="2"/>
    <x v="598"/>
    <d v="2011-05-24T00:00:00"/>
    <s v="Standard Class"/>
    <s v="BS-11755"/>
    <s v="Bruce Stewart"/>
    <x v="0"/>
    <s v="United States"/>
    <s v="Cleveland"/>
    <x v="24"/>
    <n v="44105"/>
    <x v="3"/>
    <s v="TEC-PH-10002885"/>
    <x v="2"/>
    <x v="7"/>
    <s v="Apple iPhone 5"/>
    <x v="1586"/>
    <n v="2"/>
    <n v="0.4"/>
    <n v="-168.95579999999995"/>
  </r>
  <r>
    <n v="1831"/>
    <x v="889"/>
    <x v="3"/>
    <x v="208"/>
    <d v="2014-10-22T00:00:00"/>
    <s v="Same Day"/>
    <s v="SL-20155"/>
    <s v="Sara Luxemburg"/>
    <x v="2"/>
    <s v="United States"/>
    <s v="Muskogee"/>
    <x v="26"/>
    <n v="74403"/>
    <x v="2"/>
    <s v="TEC-PH-10000895"/>
    <x v="2"/>
    <x v="7"/>
    <s v="Polycom VVX 310 VoIP phone"/>
    <x v="1587"/>
    <n v="8"/>
    <n v="0"/>
    <n v="374.37920000000008"/>
  </r>
  <r>
    <n v="1832"/>
    <x v="889"/>
    <x v="3"/>
    <x v="208"/>
    <d v="2014-10-22T00:00:00"/>
    <s v="Same Day"/>
    <s v="SL-20155"/>
    <s v="Sara Luxemburg"/>
    <x v="2"/>
    <s v="United States"/>
    <s v="Muskogee"/>
    <x v="26"/>
    <n v="74403"/>
    <x v="2"/>
    <s v="FUR-TA-10002356"/>
    <x v="0"/>
    <x v="3"/>
    <s v="Bevis Boat-Shaped Conference Table"/>
    <x v="1588"/>
    <n v="1"/>
    <n v="0"/>
    <n v="62.906399999999991"/>
  </r>
  <r>
    <n v="1833"/>
    <x v="890"/>
    <x v="1"/>
    <x v="599"/>
    <d v="2012-11-09T00:00:00"/>
    <s v="Standard Class"/>
    <s v="GB-14530"/>
    <s v="George Bell"/>
    <x v="1"/>
    <s v="United States"/>
    <s v="Monroe"/>
    <x v="3"/>
    <n v="28110"/>
    <x v="0"/>
    <s v="FUR-CH-10001270"/>
    <x v="0"/>
    <x v="1"/>
    <s v="Harbour Creations Steel Folding Chair"/>
    <x v="724"/>
    <n v="3"/>
    <n v="0.2"/>
    <n v="25.874999999999972"/>
  </r>
  <r>
    <n v="1834"/>
    <x v="891"/>
    <x v="3"/>
    <x v="378"/>
    <d v="2014-08-08T00:00:00"/>
    <s v="Standard Class"/>
    <s v="AS-10045"/>
    <s v="Aaron Smayling"/>
    <x v="1"/>
    <s v="United States"/>
    <s v="Austin"/>
    <x v="5"/>
    <n v="78745"/>
    <x v="2"/>
    <s v="TEC-MA-10000488"/>
    <x v="2"/>
    <x v="15"/>
    <s v="Bady BDG101FRU Card Printer"/>
    <x v="1589"/>
    <n v="3"/>
    <n v="0.4"/>
    <n v="-263.99670000000026"/>
  </r>
  <r>
    <n v="1835"/>
    <x v="891"/>
    <x v="3"/>
    <x v="378"/>
    <d v="2014-08-08T00:00:00"/>
    <s v="Standard Class"/>
    <s v="AS-10045"/>
    <s v="Aaron Smayling"/>
    <x v="1"/>
    <s v="United States"/>
    <s v="Austin"/>
    <x v="5"/>
    <n v="78745"/>
    <x v="2"/>
    <s v="OFF-PA-10003729"/>
    <x v="1"/>
    <x v="10"/>
    <s v="Xerox 1998"/>
    <x v="1590"/>
    <n v="7"/>
    <n v="0.2"/>
    <n v="12.700800000000001"/>
  </r>
  <r>
    <n v="1836"/>
    <x v="892"/>
    <x v="2"/>
    <x v="261"/>
    <d v="2011-06-24T00:00:00"/>
    <s v="First Class"/>
    <s v="RM-19375"/>
    <s v="Raymond Messe"/>
    <x v="0"/>
    <s v="United States"/>
    <s v="Meriden"/>
    <x v="29"/>
    <n v="6450"/>
    <x v="3"/>
    <s v="OFF-AR-10003056"/>
    <x v="1"/>
    <x v="6"/>
    <s v="Newell 341"/>
    <x v="1591"/>
    <n v="5"/>
    <n v="0"/>
    <n v="6.2059999999999977"/>
  </r>
  <r>
    <n v="1837"/>
    <x v="893"/>
    <x v="3"/>
    <x v="600"/>
    <d v="2014-02-22T00:00:00"/>
    <s v="Second Class"/>
    <s v="NH-18610"/>
    <s v="Nicole Hansen"/>
    <x v="1"/>
    <s v="United States"/>
    <s v="Roswell"/>
    <x v="32"/>
    <n v="30076"/>
    <x v="0"/>
    <s v="OFF-AP-10002518"/>
    <x v="1"/>
    <x v="9"/>
    <s v="Kensington 7 Outlet MasterPiece Power Center"/>
    <x v="1592"/>
    <n v="7"/>
    <n v="0"/>
    <n v="361.29939999999988"/>
  </r>
  <r>
    <n v="1838"/>
    <x v="894"/>
    <x v="2"/>
    <x v="601"/>
    <d v="2011-08-05T00:00:00"/>
    <s v="Standard Class"/>
    <s v="BF-10975"/>
    <s v="Barbara Fisher"/>
    <x v="1"/>
    <s v="United States"/>
    <s v="Charlotte"/>
    <x v="3"/>
    <n v="28205"/>
    <x v="0"/>
    <s v="OFF-LA-10000240"/>
    <x v="1"/>
    <x v="2"/>
    <s v="Self-Adhesive Address Labels for Typewriters by Universal"/>
    <x v="1593"/>
    <n v="3"/>
    <n v="0.2"/>
    <n v="5.9210999999999983"/>
  </r>
  <r>
    <n v="1839"/>
    <x v="894"/>
    <x v="2"/>
    <x v="601"/>
    <d v="2011-08-05T00:00:00"/>
    <s v="Standard Class"/>
    <s v="BF-10975"/>
    <s v="Barbara Fisher"/>
    <x v="1"/>
    <s v="United States"/>
    <s v="Charlotte"/>
    <x v="3"/>
    <n v="28205"/>
    <x v="0"/>
    <s v="FUR-FU-10000629"/>
    <x v="0"/>
    <x v="5"/>
    <s v="9-3/4 Diameter Round Wall Clock"/>
    <x v="1594"/>
    <n v="4"/>
    <n v="0.2"/>
    <n v="12.135200000000001"/>
  </r>
  <r>
    <n v="1840"/>
    <x v="894"/>
    <x v="2"/>
    <x v="601"/>
    <d v="2011-08-05T00:00:00"/>
    <s v="Standard Class"/>
    <s v="BF-10975"/>
    <s v="Barbara Fisher"/>
    <x v="1"/>
    <s v="United States"/>
    <s v="Charlotte"/>
    <x v="3"/>
    <n v="28205"/>
    <x v="0"/>
    <s v="OFF-AP-10001005"/>
    <x v="1"/>
    <x v="9"/>
    <s v="Honeywell Quietcare HEPA Air Cleaner"/>
    <x v="1595"/>
    <n v="1"/>
    <n v="0.2"/>
    <n v="10.224499999999994"/>
  </r>
  <r>
    <n v="1841"/>
    <x v="894"/>
    <x v="2"/>
    <x v="601"/>
    <d v="2011-08-05T00:00:00"/>
    <s v="Standard Class"/>
    <s v="BF-10975"/>
    <s v="Barbara Fisher"/>
    <x v="1"/>
    <s v="United States"/>
    <s v="Charlotte"/>
    <x v="3"/>
    <n v="28205"/>
    <x v="0"/>
    <s v="OFF-PA-10002377"/>
    <x v="1"/>
    <x v="10"/>
    <s v="Xerox 1916"/>
    <x v="128"/>
    <n v="2"/>
    <n v="0.2"/>
    <n v="29.363999999999997"/>
  </r>
  <r>
    <n v="1842"/>
    <x v="895"/>
    <x v="0"/>
    <x v="427"/>
    <d v="2013-07-24T00:00:00"/>
    <s v="Standard Class"/>
    <s v="KH-16330"/>
    <s v="Katharine Harms"/>
    <x v="1"/>
    <s v="United States"/>
    <s v="Bowling Green"/>
    <x v="0"/>
    <n v="42104"/>
    <x v="0"/>
    <s v="FUR-CH-10000988"/>
    <x v="0"/>
    <x v="1"/>
    <s v="Hon Olson Stacker Stools"/>
    <x v="1596"/>
    <n v="1"/>
    <n v="0"/>
    <n v="39.4268"/>
  </r>
  <r>
    <n v="1843"/>
    <x v="896"/>
    <x v="1"/>
    <x v="97"/>
    <d v="2012-02-11T00:00:00"/>
    <s v="Second Class"/>
    <s v="FA-14230"/>
    <s v="Frank Atkinson"/>
    <x v="1"/>
    <s v="United States"/>
    <s v="San Antonio"/>
    <x v="5"/>
    <n v="78207"/>
    <x v="2"/>
    <s v="OFF-LA-10001074"/>
    <x v="1"/>
    <x v="2"/>
    <s v="Round Specialty Laser Printer Labels"/>
    <x v="110"/>
    <n v="4"/>
    <n v="0.2"/>
    <n v="13.532399999999996"/>
  </r>
  <r>
    <n v="1844"/>
    <x v="896"/>
    <x v="1"/>
    <x v="97"/>
    <d v="2012-02-11T00:00:00"/>
    <s v="Second Class"/>
    <s v="FA-14230"/>
    <s v="Frank Atkinson"/>
    <x v="1"/>
    <s v="United States"/>
    <s v="San Antonio"/>
    <x v="5"/>
    <n v="78207"/>
    <x v="2"/>
    <s v="FUR-FU-10001986"/>
    <x v="0"/>
    <x v="5"/>
    <s v="Dana Fluorescent Magnifying Lamp, White, 36&quot;"/>
    <x v="1597"/>
    <n v="2"/>
    <n v="0.6"/>
    <n v="-30.588000000000001"/>
  </r>
  <r>
    <n v="1845"/>
    <x v="897"/>
    <x v="3"/>
    <x v="570"/>
    <d v="2014-08-03T00:00:00"/>
    <s v="Standard Class"/>
    <s v="GW-14605"/>
    <s v="Giulietta Weimer"/>
    <x v="0"/>
    <s v="United States"/>
    <s v="Seattle"/>
    <x v="4"/>
    <n v="98115"/>
    <x v="1"/>
    <s v="TEC-AC-10003027"/>
    <x v="2"/>
    <x v="11"/>
    <s v="Imation 8GB Mini TravelDrive USB 2.0 Flash Drive"/>
    <x v="26"/>
    <n v="3"/>
    <n v="0"/>
    <n v="11.774100000000004"/>
  </r>
  <r>
    <n v="1846"/>
    <x v="898"/>
    <x v="3"/>
    <x v="602"/>
    <d v="2014-01-18T00:00:00"/>
    <s v="Second Class"/>
    <s v="DA-13450"/>
    <s v="Dianna Arnett"/>
    <x v="2"/>
    <s v="United States"/>
    <s v="Washington"/>
    <x v="40"/>
    <n v="20016"/>
    <x v="3"/>
    <s v="OFF-PA-10001804"/>
    <x v="1"/>
    <x v="10"/>
    <s v="Xerox 195"/>
    <x v="1598"/>
    <n v="6"/>
    <n v="0"/>
    <n v="19.238399999999999"/>
  </r>
  <r>
    <n v="1847"/>
    <x v="898"/>
    <x v="3"/>
    <x v="602"/>
    <d v="2014-01-18T00:00:00"/>
    <s v="Second Class"/>
    <s v="DA-13450"/>
    <s v="Dianna Arnett"/>
    <x v="2"/>
    <s v="United States"/>
    <s v="Washington"/>
    <x v="40"/>
    <n v="20016"/>
    <x v="3"/>
    <s v="FUR-FU-10004973"/>
    <x v="0"/>
    <x v="5"/>
    <s v="Flat Face Poster Frame"/>
    <x v="1023"/>
    <n v="2"/>
    <n v="0"/>
    <n v="15.825600000000001"/>
  </r>
  <r>
    <n v="1848"/>
    <x v="899"/>
    <x v="3"/>
    <x v="18"/>
    <d v="2014-09-11T00:00:00"/>
    <s v="Same Day"/>
    <s v="FH-14275"/>
    <s v="Frank Hawley"/>
    <x v="1"/>
    <s v="United States"/>
    <s v="Los Angeles"/>
    <x v="1"/>
    <n v="90004"/>
    <x v="1"/>
    <s v="FUR-CH-10002602"/>
    <x v="0"/>
    <x v="1"/>
    <s v="DMI Arturo Collection Mission-style Design Wood Chair"/>
    <x v="1599"/>
    <n v="3"/>
    <n v="0.2"/>
    <n v="27.176400000000015"/>
  </r>
  <r>
    <n v="1849"/>
    <x v="899"/>
    <x v="3"/>
    <x v="18"/>
    <d v="2014-09-11T00:00:00"/>
    <s v="Same Day"/>
    <s v="FH-14275"/>
    <s v="Frank Hawley"/>
    <x v="1"/>
    <s v="United States"/>
    <s v="Los Angeles"/>
    <x v="1"/>
    <n v="90004"/>
    <x v="1"/>
    <s v="OFF-BI-10004140"/>
    <x v="1"/>
    <x v="8"/>
    <s v="Avery Non-Stick Binders"/>
    <x v="1600"/>
    <n v="2"/>
    <n v="0.2"/>
    <n v="2.2449999999999992"/>
  </r>
  <r>
    <n v="1850"/>
    <x v="900"/>
    <x v="1"/>
    <x v="603"/>
    <d v="2012-07-25T00:00:00"/>
    <s v="Second Class"/>
    <s v="RK-19300"/>
    <s v="Ralph Kennedy"/>
    <x v="0"/>
    <s v="United States"/>
    <s v="South Bend"/>
    <x v="14"/>
    <n v="46614"/>
    <x v="2"/>
    <s v="OFF-ST-10000464"/>
    <x v="1"/>
    <x v="4"/>
    <s v="Multi-Use Personal File Cart and Caster Set, Three Stacking Bins"/>
    <x v="1601"/>
    <n v="1"/>
    <n v="0"/>
    <n v="9.732800000000001"/>
  </r>
  <r>
    <n v="1851"/>
    <x v="900"/>
    <x v="1"/>
    <x v="603"/>
    <d v="2012-07-25T00:00:00"/>
    <s v="Second Class"/>
    <s v="RK-19300"/>
    <s v="Ralph Kennedy"/>
    <x v="0"/>
    <s v="United States"/>
    <s v="South Bend"/>
    <x v="14"/>
    <n v="46614"/>
    <x v="2"/>
    <s v="TEC-AC-10002253"/>
    <x v="2"/>
    <x v="11"/>
    <s v="Imation Bio 8GB USB Flash Drive Imation Corp"/>
    <x v="1602"/>
    <n v="5"/>
    <n v="0"/>
    <n v="124.68000000000004"/>
  </r>
  <r>
    <n v="1852"/>
    <x v="900"/>
    <x v="1"/>
    <x v="603"/>
    <d v="2012-07-25T00:00:00"/>
    <s v="Second Class"/>
    <s v="RK-19300"/>
    <s v="Ralph Kennedy"/>
    <x v="0"/>
    <s v="United States"/>
    <s v="South Bend"/>
    <x v="14"/>
    <n v="46614"/>
    <x v="2"/>
    <s v="OFF-PA-10000528"/>
    <x v="1"/>
    <x v="10"/>
    <s v="Xerox 1981"/>
    <x v="1603"/>
    <n v="5"/>
    <n v="0"/>
    <n v="11.879999999999999"/>
  </r>
  <r>
    <n v="1853"/>
    <x v="900"/>
    <x v="1"/>
    <x v="603"/>
    <d v="2012-07-25T00:00:00"/>
    <s v="Second Class"/>
    <s v="RK-19300"/>
    <s v="Ralph Kennedy"/>
    <x v="0"/>
    <s v="United States"/>
    <s v="South Bend"/>
    <x v="14"/>
    <n v="46614"/>
    <x v="2"/>
    <s v="OFF-EN-10000483"/>
    <x v="1"/>
    <x v="12"/>
    <s v="White Envelopes, White Envelopes with Clear Poly Window"/>
    <x v="1604"/>
    <n v="7"/>
    <n v="0"/>
    <n v="49.10499999999999"/>
  </r>
  <r>
    <n v="1854"/>
    <x v="900"/>
    <x v="1"/>
    <x v="603"/>
    <d v="2012-07-25T00:00:00"/>
    <s v="Second Class"/>
    <s v="RK-19300"/>
    <s v="Ralph Kennedy"/>
    <x v="0"/>
    <s v="United States"/>
    <s v="South Bend"/>
    <x v="14"/>
    <n v="46614"/>
    <x v="2"/>
    <s v="OFF-PA-10003129"/>
    <x v="1"/>
    <x v="10"/>
    <s v="Tops White Computer Printout Paper"/>
    <x v="619"/>
    <n v="2"/>
    <n v="0"/>
    <n v="45.975399999999993"/>
  </r>
  <r>
    <n v="1855"/>
    <x v="900"/>
    <x v="1"/>
    <x v="603"/>
    <d v="2012-07-25T00:00:00"/>
    <s v="Second Class"/>
    <s v="RK-19300"/>
    <s v="Ralph Kennedy"/>
    <x v="0"/>
    <s v="United States"/>
    <s v="South Bend"/>
    <x v="14"/>
    <n v="46614"/>
    <x v="2"/>
    <s v="OFF-ST-10003442"/>
    <x v="1"/>
    <x v="4"/>
    <s v="Eldon Portable Mobile Manager"/>
    <x v="1605"/>
    <n v="5"/>
    <n v="0"/>
    <n v="38.177999999999997"/>
  </r>
  <r>
    <n v="1856"/>
    <x v="901"/>
    <x v="2"/>
    <x v="604"/>
    <d v="2011-06-17T00:00:00"/>
    <s v="Standard Class"/>
    <s v="FM-14215"/>
    <s v="Filia McAdams"/>
    <x v="1"/>
    <s v="United States"/>
    <s v="Los Angeles"/>
    <x v="1"/>
    <n v="90032"/>
    <x v="1"/>
    <s v="OFF-AR-10003631"/>
    <x v="1"/>
    <x v="6"/>
    <s v="Staples"/>
    <x v="1606"/>
    <n v="3"/>
    <n v="0"/>
    <n v="4.7915999999999999"/>
  </r>
  <r>
    <n v="1857"/>
    <x v="902"/>
    <x v="3"/>
    <x v="605"/>
    <d v="2014-05-16T00:00:00"/>
    <s v="Second Class"/>
    <s v="AC-10420"/>
    <s v="Alyssa Crouse"/>
    <x v="1"/>
    <s v="United States"/>
    <s v="Houston"/>
    <x v="5"/>
    <n v="77041"/>
    <x v="2"/>
    <s v="OFF-ST-10000563"/>
    <x v="1"/>
    <x v="4"/>
    <s v="Fellowes Bankers Box Stor/Drawer Steel Plus"/>
    <x v="1607"/>
    <n v="5"/>
    <n v="0.2"/>
    <n v="-15.990000000000002"/>
  </r>
  <r>
    <n v="1858"/>
    <x v="902"/>
    <x v="3"/>
    <x v="605"/>
    <d v="2014-05-16T00:00:00"/>
    <s v="Second Class"/>
    <s v="AC-10420"/>
    <s v="Alyssa Crouse"/>
    <x v="1"/>
    <s v="United States"/>
    <s v="Houston"/>
    <x v="5"/>
    <n v="77041"/>
    <x v="2"/>
    <s v="OFF-BI-10002133"/>
    <x v="1"/>
    <x v="8"/>
    <s v="Wilson Jones Elliptical Ring 3 1/2&quot; Capacity Binders, 800 sheets"/>
    <x v="160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x v="903"/>
    <x v="1"/>
    <x v="37"/>
    <d v="2012-09-05T00:00:00"/>
    <s v="First Class"/>
    <s v="JB-15400"/>
    <s v="Jennifer Braxton"/>
    <x v="1"/>
    <s v="United States"/>
    <s v="Bristol"/>
    <x v="29"/>
    <n v="6010"/>
    <x v="3"/>
    <s v="TEC-PH-10004959"/>
    <x v="2"/>
    <x v="7"/>
    <s v="Classic Ivory Antique Telephone ZL1810"/>
    <x v="1610"/>
    <n v="1"/>
    <n v="0"/>
    <n v="25.122500000000002"/>
  </r>
  <r>
    <n v="1861"/>
    <x v="904"/>
    <x v="3"/>
    <x v="606"/>
    <d v="2014-03-28T00:00:00"/>
    <s v="First Class"/>
    <s v="GM-14440"/>
    <s v="Gary McGarr"/>
    <x v="0"/>
    <s v="United States"/>
    <s v="New York City"/>
    <x v="15"/>
    <n v="10009"/>
    <x v="3"/>
    <s v="FUR-BO-10001918"/>
    <x v="0"/>
    <x v="0"/>
    <s v="Sauder Forest Hills Library with Doors, Woodland Oak Finish"/>
    <x v="1611"/>
    <n v="2"/>
    <n v="0.2"/>
    <n v="-28.976400000000012"/>
  </r>
  <r>
    <n v="1862"/>
    <x v="904"/>
    <x v="3"/>
    <x v="606"/>
    <d v="2014-03-28T00:00:00"/>
    <s v="First Class"/>
    <s v="GM-14440"/>
    <s v="Gary McGarr"/>
    <x v="0"/>
    <s v="United States"/>
    <s v="New York City"/>
    <x v="15"/>
    <n v="10009"/>
    <x v="3"/>
    <s v="TEC-PH-10004896"/>
    <x v="2"/>
    <x v="7"/>
    <s v="Nokia Lumia 521 (T-Mobile)"/>
    <x v="668"/>
    <n v="4"/>
    <n v="0"/>
    <n v="33.588800000000006"/>
  </r>
  <r>
    <n v="1863"/>
    <x v="905"/>
    <x v="2"/>
    <x v="607"/>
    <d v="2011-11-12T00:00:00"/>
    <s v="Same Day"/>
    <s v="RF-19840"/>
    <s v="Roy Französisch"/>
    <x v="0"/>
    <s v="United States"/>
    <s v="San Antonio"/>
    <x v="5"/>
    <n v="78207"/>
    <x v="2"/>
    <s v="OFF-ST-10001328"/>
    <x v="1"/>
    <x v="4"/>
    <s v="Personal Filing Tote with Lid, Black/Gray"/>
    <x v="1612"/>
    <n v="4"/>
    <n v="0.2"/>
    <n v="4.9632000000000005"/>
  </r>
  <r>
    <n v="1864"/>
    <x v="906"/>
    <x v="0"/>
    <x v="63"/>
    <d v="2013-10-18T00:00:00"/>
    <s v="Standard Class"/>
    <s v="NC-18625"/>
    <s v="Noah Childs"/>
    <x v="1"/>
    <s v="United States"/>
    <s v="Aurora"/>
    <x v="22"/>
    <n v="80013"/>
    <x v="1"/>
    <s v="FUR-TA-10004575"/>
    <x v="0"/>
    <x v="3"/>
    <s v="Hon 5100 Series Wood Tables"/>
    <x v="1613"/>
    <n v="5"/>
    <n v="0.5"/>
    <n v="-465.5680000000001"/>
  </r>
  <r>
    <n v="1865"/>
    <x v="906"/>
    <x v="0"/>
    <x v="63"/>
    <d v="2013-10-18T00:00:00"/>
    <s v="Standard Class"/>
    <s v="NC-18625"/>
    <s v="Noah Childs"/>
    <x v="1"/>
    <s v="United States"/>
    <s v="Aurora"/>
    <x v="22"/>
    <n v="80013"/>
    <x v="1"/>
    <s v="FUR-FU-10001617"/>
    <x v="0"/>
    <x v="5"/>
    <s v="Executive Impressions 8-1/2&quot; Career Panel/Partition Cubicle Clock"/>
    <x v="1614"/>
    <n v="3"/>
    <n v="0.2"/>
    <n v="4.3679999999999986"/>
  </r>
  <r>
    <n v="1866"/>
    <x v="907"/>
    <x v="3"/>
    <x v="105"/>
    <d v="2014-11-13T00:00:00"/>
    <s v="Same Day"/>
    <s v="NG-18355"/>
    <s v="Nat Gilpin"/>
    <x v="1"/>
    <s v="United States"/>
    <s v="Newark"/>
    <x v="24"/>
    <n v="43055"/>
    <x v="3"/>
    <s v="TEC-PH-10002824"/>
    <x v="2"/>
    <x v="7"/>
    <s v="Jabra SPEAK 410 Multidevice Speakerphone"/>
    <x v="1615"/>
    <n v="3"/>
    <n v="0.4"/>
    <n v="-92.695500000000038"/>
  </r>
  <r>
    <n v="1867"/>
    <x v="908"/>
    <x v="3"/>
    <x v="4"/>
    <d v="2014-04-19T00:00:00"/>
    <s v="First Class"/>
    <s v="AH-10075"/>
    <s v="Adam Hart"/>
    <x v="1"/>
    <s v="United States"/>
    <s v="Henderson"/>
    <x v="33"/>
    <n v="89015"/>
    <x v="1"/>
    <s v="FUR-FU-10004460"/>
    <x v="0"/>
    <x v="5"/>
    <s v="Howard Miller 12&quot; Round Wall Clock"/>
    <x v="1616"/>
    <n v="5"/>
    <n v="0"/>
    <n v="70.72199999999998"/>
  </r>
  <r>
    <n v="1868"/>
    <x v="909"/>
    <x v="1"/>
    <x v="608"/>
    <d v="2012-07-01T00:00:00"/>
    <s v="Standard Class"/>
    <s v="CH-12070"/>
    <s v="Cathy Hwang"/>
    <x v="2"/>
    <s v="United States"/>
    <s v="Philadelphia"/>
    <x v="9"/>
    <n v="19143"/>
    <x v="3"/>
    <s v="OFF-PA-10003309"/>
    <x v="1"/>
    <x v="10"/>
    <s v="Xerox 211"/>
    <x v="277"/>
    <n v="6"/>
    <n v="0.2"/>
    <n v="10.8864"/>
  </r>
  <r>
    <n v="1869"/>
    <x v="909"/>
    <x v="1"/>
    <x v="608"/>
    <d v="2012-07-01T00:00:00"/>
    <s v="Standard Class"/>
    <s v="CH-12070"/>
    <s v="Cathy Hwang"/>
    <x v="2"/>
    <s v="United States"/>
    <s v="Philadelphia"/>
    <x v="9"/>
    <n v="19143"/>
    <x v="3"/>
    <s v="OFF-ST-10002554"/>
    <x v="1"/>
    <x v="4"/>
    <s v="Tennsco Industrial Shelving"/>
    <x v="1617"/>
    <n v="2"/>
    <n v="0.2"/>
    <n v="-17.607599999999998"/>
  </r>
  <r>
    <n v="1870"/>
    <x v="910"/>
    <x v="0"/>
    <x v="370"/>
    <d v="2013-08-30T00:00:00"/>
    <s v="Second Class"/>
    <s v="CC-12145"/>
    <s v="Charles Crestani"/>
    <x v="0"/>
    <s v="United States"/>
    <s v="Seattle"/>
    <x v="4"/>
    <n v="98103"/>
    <x v="1"/>
    <s v="OFF-PA-10000019"/>
    <x v="1"/>
    <x v="10"/>
    <s v="Xerox 1931"/>
    <x v="90"/>
    <n v="1"/>
    <n v="0"/>
    <n v="3.1104000000000003"/>
  </r>
  <r>
    <n v="1871"/>
    <x v="911"/>
    <x v="2"/>
    <x v="609"/>
    <d v="2011-07-25T00:00:00"/>
    <s v="Standard Class"/>
    <s v="ME-18010"/>
    <s v="Michelle Ellison"/>
    <x v="1"/>
    <s v="United States"/>
    <s v="San Francisco"/>
    <x v="1"/>
    <n v="94122"/>
    <x v="1"/>
    <s v="OFF-AR-10002067"/>
    <x v="1"/>
    <x v="6"/>
    <s v="Newell 334"/>
    <x v="1618"/>
    <n v="5"/>
    <n v="0"/>
    <n v="25.792000000000002"/>
  </r>
  <r>
    <n v="1872"/>
    <x v="911"/>
    <x v="2"/>
    <x v="609"/>
    <d v="2011-07-25T00:00:00"/>
    <s v="Standard Class"/>
    <s v="ME-18010"/>
    <s v="Michelle Ellison"/>
    <x v="1"/>
    <s v="United States"/>
    <s v="San Francisco"/>
    <x v="1"/>
    <n v="94122"/>
    <x v="1"/>
    <s v="FUR-CH-10001215"/>
    <x v="0"/>
    <x v="1"/>
    <s v="Global Troy Executive Leather Low-Back Tilter"/>
    <x v="479"/>
    <n v="2"/>
    <n v="0.2"/>
    <n v="50.097999999999985"/>
  </r>
  <r>
    <n v="1873"/>
    <x v="911"/>
    <x v="2"/>
    <x v="609"/>
    <d v="2011-07-25T00:00:00"/>
    <s v="Standard Class"/>
    <s v="ME-18010"/>
    <s v="Michelle Ellison"/>
    <x v="1"/>
    <s v="United States"/>
    <s v="San Francisco"/>
    <x v="1"/>
    <n v="94122"/>
    <x v="1"/>
    <s v="FUR-TA-10004175"/>
    <x v="0"/>
    <x v="3"/>
    <s v="Hon 30&quot; x 60&quot; Table with Locking Drawer"/>
    <x v="1619"/>
    <n v="1"/>
    <n v="0.2"/>
    <n v="27.284800000000004"/>
  </r>
  <r>
    <n v="1874"/>
    <x v="912"/>
    <x v="3"/>
    <x v="610"/>
    <d v="2014-11-26T00:00:00"/>
    <s v="Standard Class"/>
    <s v="BP-11230"/>
    <s v="Benjamin Patterson"/>
    <x v="0"/>
    <s v="United States"/>
    <s v="Spokane"/>
    <x v="4"/>
    <n v="99207"/>
    <x v="1"/>
    <s v="FUR-TA-10004767"/>
    <x v="0"/>
    <x v="3"/>
    <s v="Safco Drafting Table"/>
    <x v="558"/>
    <n v="1"/>
    <n v="0"/>
    <n v="20.584199999999996"/>
  </r>
  <r>
    <n v="1875"/>
    <x v="913"/>
    <x v="2"/>
    <x v="611"/>
    <d v="2011-06-09T00:00:00"/>
    <s v="Standard Class"/>
    <s v="MP-17470"/>
    <s v="Mark Packer"/>
    <x v="2"/>
    <s v="United States"/>
    <s v="Columbus"/>
    <x v="24"/>
    <n v="43229"/>
    <x v="3"/>
    <s v="OFF-PA-10001685"/>
    <x v="1"/>
    <x v="10"/>
    <s v="Staples"/>
    <x v="1620"/>
    <n v="2"/>
    <n v="0.2"/>
    <n v="5.8812000000000006"/>
  </r>
  <r>
    <n v="1876"/>
    <x v="914"/>
    <x v="0"/>
    <x v="612"/>
    <d v="2013-03-17T00:00:00"/>
    <s v="Standard Class"/>
    <s v="CJ-12010"/>
    <s v="Caroline Jumper"/>
    <x v="0"/>
    <s v="United States"/>
    <s v="Long Beach"/>
    <x v="15"/>
    <n v="11561"/>
    <x v="3"/>
    <s v="FUR-BO-10003272"/>
    <x v="0"/>
    <x v="0"/>
    <s v="O'Sullivan Living Dimensions 5-Shelf Bookcases"/>
    <x v="1621"/>
    <n v="1"/>
    <n v="0.2"/>
    <n v="-22.098000000000013"/>
  </r>
  <r>
    <n v="1877"/>
    <x v="915"/>
    <x v="3"/>
    <x v="613"/>
    <d v="2014-03-30T00:00:00"/>
    <s v="Standard Class"/>
    <s v="JC-15775"/>
    <s v="John Castell"/>
    <x v="0"/>
    <s v="United States"/>
    <s v="San Antonio"/>
    <x v="5"/>
    <n v="78207"/>
    <x v="2"/>
    <s v="TEC-PH-10000984"/>
    <x v="2"/>
    <x v="7"/>
    <s v="Panasonic KX-TG9471B"/>
    <x v="553"/>
    <n v="3"/>
    <n v="0.2"/>
    <n v="47.037600000000026"/>
  </r>
  <r>
    <n v="1878"/>
    <x v="916"/>
    <x v="3"/>
    <x v="614"/>
    <d v="2015-01-03T00:00:00"/>
    <s v="Standard Class"/>
    <s v="JG-15160"/>
    <s v="James Galang"/>
    <x v="0"/>
    <s v="United States"/>
    <s v="Los Angeles"/>
    <x v="1"/>
    <n v="90049"/>
    <x v="1"/>
    <s v="FUR-CH-10002880"/>
    <x v="0"/>
    <x v="1"/>
    <s v="Global High-Back Leather Tilter, Burgundy"/>
    <x v="1622"/>
    <n v="4"/>
    <n v="0.2"/>
    <n v="-44.276400000000024"/>
  </r>
  <r>
    <n v="1879"/>
    <x v="916"/>
    <x v="3"/>
    <x v="614"/>
    <d v="2015-01-03T00:00:00"/>
    <s v="Standard Class"/>
    <s v="JG-15160"/>
    <s v="James Galang"/>
    <x v="0"/>
    <s v="United States"/>
    <s v="Los Angeles"/>
    <x v="1"/>
    <n v="90049"/>
    <x v="1"/>
    <s v="TEC-PH-10002563"/>
    <x v="2"/>
    <x v="7"/>
    <s v="Adtran 1202752G1"/>
    <x v="214"/>
    <n v="3"/>
    <n v="0.2"/>
    <n v="22.678200000000018"/>
  </r>
  <r>
    <n v="1880"/>
    <x v="917"/>
    <x v="3"/>
    <x v="615"/>
    <d v="2014-04-03T00:00:00"/>
    <s v="Standard Class"/>
    <s v="CK-12760"/>
    <s v="Cyma Kinney"/>
    <x v="1"/>
    <s v="United States"/>
    <s v="Jacksonville"/>
    <x v="2"/>
    <n v="32216"/>
    <x v="0"/>
    <s v="OFF-BI-10001191"/>
    <x v="1"/>
    <x v="8"/>
    <s v="Canvas Sectional Post Binders"/>
    <x v="1623"/>
    <n v="9"/>
    <n v="0.7"/>
    <n v="-48.119399999999985"/>
  </r>
  <r>
    <n v="1881"/>
    <x v="918"/>
    <x v="1"/>
    <x v="616"/>
    <d v="2012-03-05T00:00:00"/>
    <s v="Same Day"/>
    <s v="LF-17185"/>
    <s v="Luke Foster"/>
    <x v="0"/>
    <s v="United States"/>
    <s v="New York City"/>
    <x v="15"/>
    <n v="10011"/>
    <x v="3"/>
    <s v="OFF-EN-10002621"/>
    <x v="1"/>
    <x v="12"/>
    <s v="Staples"/>
    <x v="1624"/>
    <n v="3"/>
    <n v="0"/>
    <n v="14.669999999999998"/>
  </r>
  <r>
    <n v="1882"/>
    <x v="918"/>
    <x v="1"/>
    <x v="616"/>
    <d v="2012-03-05T00:00:00"/>
    <s v="Same Day"/>
    <s v="LF-17185"/>
    <s v="Luke Foster"/>
    <x v="0"/>
    <s v="United States"/>
    <s v="New York City"/>
    <x v="15"/>
    <n v="10011"/>
    <x v="3"/>
    <s v="FUR-CH-10001146"/>
    <x v="0"/>
    <x v="1"/>
    <s v="Global Value Mid-Back Manager's Chair, Gray"/>
    <x v="1625"/>
    <n v="7"/>
    <n v="0.1"/>
    <n v="63.934499999999971"/>
  </r>
  <r>
    <n v="1883"/>
    <x v="918"/>
    <x v="1"/>
    <x v="616"/>
    <d v="2012-03-05T00:00:00"/>
    <s v="Same Day"/>
    <s v="LF-17185"/>
    <s v="Luke Foster"/>
    <x v="0"/>
    <s v="United States"/>
    <s v="New York City"/>
    <x v="15"/>
    <n v="10011"/>
    <x v="3"/>
    <s v="OFF-ST-10000689"/>
    <x v="1"/>
    <x v="4"/>
    <s v="Fellowes Strictly Business Drawer File, Letter/Legal Size"/>
    <x v="1626"/>
    <n v="4"/>
    <n v="0"/>
    <n v="67.608000000000004"/>
  </r>
  <r>
    <n v="1884"/>
    <x v="919"/>
    <x v="0"/>
    <x v="373"/>
    <d v="2013-11-18T00:00:00"/>
    <s v="Standard Class"/>
    <s v="CC-12430"/>
    <s v="Chuck Clark"/>
    <x v="2"/>
    <s v="United States"/>
    <s v="Philadelphia"/>
    <x v="9"/>
    <n v="19143"/>
    <x v="3"/>
    <s v="OFF-PA-10001289"/>
    <x v="1"/>
    <x v="10"/>
    <s v="White Computer Printout Paper by Universal"/>
    <x v="1627"/>
    <n v="7"/>
    <n v="0.2"/>
    <n v="78.6828"/>
  </r>
  <r>
    <n v="1885"/>
    <x v="920"/>
    <x v="3"/>
    <x v="617"/>
    <d v="2014-01-24T00:00:00"/>
    <s v="Second Class"/>
    <s v="DL-12865"/>
    <s v="Dan Lawera"/>
    <x v="0"/>
    <s v="United States"/>
    <s v="Keller"/>
    <x v="5"/>
    <n v="76248"/>
    <x v="2"/>
    <s v="OFF-LA-10003714"/>
    <x v="1"/>
    <x v="2"/>
    <s v="Avery 510"/>
    <x v="1628"/>
    <n v="2"/>
    <n v="0.2"/>
    <n v="2.0999999999999996"/>
  </r>
  <r>
    <n v="1886"/>
    <x v="921"/>
    <x v="0"/>
    <x v="183"/>
    <d v="2013-04-27T00:00:00"/>
    <s v="Second Class"/>
    <s v="PG-18895"/>
    <s v="Paul Gonzalez"/>
    <x v="0"/>
    <s v="United States"/>
    <s v="San Francisco"/>
    <x v="1"/>
    <n v="94122"/>
    <x v="1"/>
    <s v="FUR-FU-10001889"/>
    <x v="0"/>
    <x v="5"/>
    <s v="Ultra Door Pull Handle"/>
    <x v="1629"/>
    <n v="3"/>
    <n v="0"/>
    <n v="10.4148"/>
  </r>
  <r>
    <n v="1887"/>
    <x v="922"/>
    <x v="2"/>
    <x v="8"/>
    <d v="2011-05-15T00:00:00"/>
    <s v="First Class"/>
    <s v="EH-14005"/>
    <s v="Erica Hernandez"/>
    <x v="2"/>
    <s v="United States"/>
    <s v="Hialeah"/>
    <x v="2"/>
    <n v="33012"/>
    <x v="0"/>
    <s v="OFF-FA-10002815"/>
    <x v="1"/>
    <x v="13"/>
    <s v="Staples"/>
    <x v="1630"/>
    <n v="2"/>
    <n v="0.2"/>
    <n v="2.3976000000000002"/>
  </r>
  <r>
    <n v="1888"/>
    <x v="922"/>
    <x v="2"/>
    <x v="8"/>
    <d v="2011-05-15T00:00:00"/>
    <s v="First Class"/>
    <s v="EH-14005"/>
    <s v="Erica Hernandez"/>
    <x v="2"/>
    <s v="United States"/>
    <s v="Hialeah"/>
    <x v="2"/>
    <n v="33012"/>
    <x v="0"/>
    <s v="OFF-BI-10004519"/>
    <x v="1"/>
    <x v="8"/>
    <s v="GBC DocuBind P100 Manual Binding Machine"/>
    <x v="1631"/>
    <n v="8"/>
    <n v="0.7"/>
    <n v="-331.95999999999992"/>
  </r>
  <r>
    <n v="1889"/>
    <x v="923"/>
    <x v="2"/>
    <x v="618"/>
    <d v="2011-10-22T00:00:00"/>
    <s v="First Class"/>
    <s v="TB-21520"/>
    <s v="Tracy Blumstein"/>
    <x v="0"/>
    <s v="United States"/>
    <s v="Fairfield"/>
    <x v="24"/>
    <n v="45014"/>
    <x v="3"/>
    <s v="OFF-AP-10004708"/>
    <x v="1"/>
    <x v="9"/>
    <s v="Fellowes Superior 10 Outlet Split Surge Protector"/>
    <x v="163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x v="924"/>
    <x v="2"/>
    <x v="619"/>
    <d v="2011-03-18T00:00:00"/>
    <s v="Standard Class"/>
    <s v="DK-13225"/>
    <s v="Dean Katz"/>
    <x v="1"/>
    <s v="United States"/>
    <s v="Huntington Beach"/>
    <x v="1"/>
    <n v="92646"/>
    <x v="1"/>
    <s v="OFF-PA-10001204"/>
    <x v="1"/>
    <x v="10"/>
    <s v="Xerox 1972"/>
    <x v="232"/>
    <n v="2"/>
    <n v="0"/>
    <n v="4.7519999999999998"/>
  </r>
  <r>
    <n v="1892"/>
    <x v="924"/>
    <x v="2"/>
    <x v="619"/>
    <d v="2011-03-18T00:00:00"/>
    <s v="Standard Class"/>
    <s v="DK-13225"/>
    <s v="Dean Katz"/>
    <x v="1"/>
    <s v="United States"/>
    <s v="Huntington Beach"/>
    <x v="1"/>
    <n v="92646"/>
    <x v="1"/>
    <s v="OFF-AR-10003723"/>
    <x v="1"/>
    <x v="6"/>
    <s v="Avery Hi-Liter Fluorescent Desk Style Markers"/>
    <x v="1634"/>
    <n v="1"/>
    <n v="0"/>
    <n v="1.2505999999999999"/>
  </r>
  <r>
    <n v="1893"/>
    <x v="925"/>
    <x v="3"/>
    <x v="66"/>
    <d v="2014-12-25T00:00:00"/>
    <s v="Second Class"/>
    <s v="JP-15520"/>
    <s v="Jeremy Pistek"/>
    <x v="0"/>
    <s v="United States"/>
    <s v="Port Orange"/>
    <x v="2"/>
    <n v="32127"/>
    <x v="0"/>
    <s v="OFF-EN-10002621"/>
    <x v="1"/>
    <x v="12"/>
    <s v="Staples"/>
    <x v="1635"/>
    <n v="1"/>
    <n v="0.2"/>
    <n v="2.9339999999999997"/>
  </r>
  <r>
    <n v="1894"/>
    <x v="926"/>
    <x v="0"/>
    <x v="390"/>
    <d v="2013-11-30T00:00:00"/>
    <s v="Standard Class"/>
    <s v="CD-11980"/>
    <s v="Carol Darley"/>
    <x v="0"/>
    <s v="United States"/>
    <s v="Medford"/>
    <x v="21"/>
    <n v="97504"/>
    <x v="1"/>
    <s v="OFF-PA-10000241"/>
    <x v="1"/>
    <x v="10"/>
    <s v="IBM Multi-Purpose Copy Paper, 8 1/2 x 11&quot;, Case"/>
    <x v="1636"/>
    <n v="1"/>
    <n v="0.2"/>
    <n v="7.7449999999999983"/>
  </r>
  <r>
    <n v="1895"/>
    <x v="927"/>
    <x v="3"/>
    <x v="574"/>
    <d v="2014-12-06T00:00:00"/>
    <s v="First Class"/>
    <s v="AS-10090"/>
    <s v="Adam Shillingsburg"/>
    <x v="0"/>
    <s v="United States"/>
    <s v="Charlottesville"/>
    <x v="17"/>
    <n v="22901"/>
    <x v="0"/>
    <s v="OFF-AR-10001446"/>
    <x v="1"/>
    <x v="6"/>
    <s v="Newell 309"/>
    <x v="1637"/>
    <n v="3"/>
    <n v="0"/>
    <n v="10.395"/>
  </r>
  <r>
    <n v="1896"/>
    <x v="928"/>
    <x v="1"/>
    <x v="620"/>
    <d v="2013-01-04T00:00:00"/>
    <s v="Standard Class"/>
    <s v="JO-15280"/>
    <s v="Jas O'Carroll"/>
    <x v="0"/>
    <s v="United States"/>
    <s v="Missoula"/>
    <x v="37"/>
    <n v="59801"/>
    <x v="1"/>
    <s v="OFF-BI-10004632"/>
    <x v="1"/>
    <x v="8"/>
    <s v="Ibico Hi-Tech Manual Binding System"/>
    <x v="1638"/>
    <n v="2"/>
    <n v="0.2"/>
    <n v="152.49499999999998"/>
  </r>
  <r>
    <n v="1897"/>
    <x v="929"/>
    <x v="3"/>
    <x v="621"/>
    <d v="2014-10-07T00:00:00"/>
    <s v="First Class"/>
    <s v="AC-10450"/>
    <s v="Amy Cox"/>
    <x v="0"/>
    <s v="United States"/>
    <s v="Minneapolis"/>
    <x v="11"/>
    <n v="55407"/>
    <x v="2"/>
    <s v="OFF-BI-10001359"/>
    <x v="1"/>
    <x v="8"/>
    <s v="GBC DocuBind TL300 Electric Binding System"/>
    <x v="1639"/>
    <n v="2"/>
    <n v="0"/>
    <n v="843.17059999999992"/>
  </r>
  <r>
    <n v="1898"/>
    <x v="930"/>
    <x v="2"/>
    <x v="550"/>
    <d v="2011-09-02T00:00:00"/>
    <s v="Second Class"/>
    <s v="RA-19945"/>
    <s v="Ryan Akin"/>
    <x v="0"/>
    <s v="United States"/>
    <s v="Miami"/>
    <x v="2"/>
    <n v="33178"/>
    <x v="0"/>
    <s v="OFF-EN-10001749"/>
    <x v="1"/>
    <x v="12"/>
    <s v="Jiffy Padded Mailers with Self-Seal Closure"/>
    <x v="1640"/>
    <n v="2"/>
    <n v="0.2"/>
    <n v="10.805399999999997"/>
  </r>
  <r>
    <n v="1899"/>
    <x v="930"/>
    <x v="2"/>
    <x v="550"/>
    <d v="2011-09-02T00:00:00"/>
    <s v="Second Class"/>
    <s v="RA-19945"/>
    <s v="Ryan Akin"/>
    <x v="0"/>
    <s v="United States"/>
    <s v="Miami"/>
    <x v="2"/>
    <n v="33178"/>
    <x v="0"/>
    <s v="OFF-BI-10004390"/>
    <x v="1"/>
    <x v="8"/>
    <s v="GBC DocuBind 200 Manual Binding Machine"/>
    <x v="1641"/>
    <n v="4"/>
    <n v="0.7"/>
    <n v="-336.78399999999988"/>
  </r>
  <r>
    <n v="1900"/>
    <x v="930"/>
    <x v="2"/>
    <x v="550"/>
    <d v="2011-09-02T00:00:00"/>
    <s v="Second Class"/>
    <s v="RA-19945"/>
    <s v="Ryan Akin"/>
    <x v="0"/>
    <s v="United States"/>
    <s v="Miami"/>
    <x v="2"/>
    <n v="33178"/>
    <x v="0"/>
    <s v="FUR-TA-10001857"/>
    <x v="0"/>
    <x v="3"/>
    <s v="Balt Solid Wood Rectangular Table"/>
    <x v="1642"/>
    <n v="3"/>
    <n v="0.45"/>
    <n v="-110.76450000000001"/>
  </r>
  <r>
    <n v="1901"/>
    <x v="931"/>
    <x v="0"/>
    <x v="622"/>
    <d v="2013-07-04T00:00:00"/>
    <s v="Second Class"/>
    <s v="Co-12640"/>
    <s v="Corey-Lock"/>
    <x v="0"/>
    <s v="United States"/>
    <s v="Florence"/>
    <x v="20"/>
    <n v="29501"/>
    <x v="0"/>
    <s v="OFF-ST-10000563"/>
    <x v="1"/>
    <x v="4"/>
    <s v="Fellowes Bankers Box Stor/Drawer Steel Plus"/>
    <x v="1643"/>
    <n v="6"/>
    <n v="0"/>
    <n v="19.188000000000002"/>
  </r>
  <r>
    <n v="1902"/>
    <x v="932"/>
    <x v="0"/>
    <x v="623"/>
    <d v="2013-08-24T00:00:00"/>
    <s v="First Class"/>
    <s v="DW-13480"/>
    <s v="Dianna Wilson"/>
    <x v="2"/>
    <s v="United States"/>
    <s v="Detroit"/>
    <x v="12"/>
    <n v="48205"/>
    <x v="2"/>
    <s v="TEC-PH-10004924"/>
    <x v="2"/>
    <x v="7"/>
    <s v="SKILCRAFT Telephone Shoulder Rest, 2&quot; x 6.5&quot; x 2.5&quot;, Black"/>
    <x v="1644"/>
    <n v="2"/>
    <n v="0"/>
    <n v="3.9906000000000006"/>
  </r>
  <r>
    <n v="1903"/>
    <x v="933"/>
    <x v="3"/>
    <x v="208"/>
    <d v="2014-10-23T00:00:00"/>
    <s v="First Class"/>
    <s v="DK-12835"/>
    <s v="Damala Kotsonis"/>
    <x v="1"/>
    <s v="United States"/>
    <s v="Springfield"/>
    <x v="21"/>
    <n v="97477"/>
    <x v="1"/>
    <s v="OFF-PA-10003953"/>
    <x v="1"/>
    <x v="10"/>
    <s v="Xerox 218"/>
    <x v="1182"/>
    <n v="1"/>
    <n v="0.2"/>
    <n v="1.8144"/>
  </r>
  <r>
    <n v="1904"/>
    <x v="933"/>
    <x v="3"/>
    <x v="208"/>
    <d v="2014-10-23T00:00:00"/>
    <s v="First Class"/>
    <s v="DK-12835"/>
    <s v="Damala Kotsonis"/>
    <x v="1"/>
    <s v="United States"/>
    <s v="Springfield"/>
    <x v="21"/>
    <n v="97477"/>
    <x v="1"/>
    <s v="FUR-CH-10000155"/>
    <x v="0"/>
    <x v="1"/>
    <s v="Global Comet Stacking Armless Chair"/>
    <x v="1645"/>
    <n v="2"/>
    <n v="0.2"/>
    <n v="47.848000000000013"/>
  </r>
  <r>
    <n v="1905"/>
    <x v="933"/>
    <x v="3"/>
    <x v="208"/>
    <d v="2014-10-23T00:00:00"/>
    <s v="First Class"/>
    <s v="DK-12835"/>
    <s v="Damala Kotsonis"/>
    <x v="1"/>
    <s v="United States"/>
    <s v="Springfield"/>
    <x v="21"/>
    <n v="97477"/>
    <x v="1"/>
    <s v="TEC-AC-10003116"/>
    <x v="2"/>
    <x v="11"/>
    <s v="Memorex Froggy Flash Drive 8 GB"/>
    <x v="1646"/>
    <n v="2"/>
    <n v="0.2"/>
    <n v="6.7449999999999983"/>
  </r>
  <r>
    <n v="1906"/>
    <x v="934"/>
    <x v="3"/>
    <x v="208"/>
    <d v="2014-10-25T00:00:00"/>
    <s v="First Class"/>
    <s v="MD-17860"/>
    <s v="Michael Dominguez"/>
    <x v="1"/>
    <s v="United States"/>
    <s v="Indianapolis"/>
    <x v="14"/>
    <n v="46203"/>
    <x v="2"/>
    <s v="OFF-ST-10002743"/>
    <x v="1"/>
    <x v="4"/>
    <s v="SAFCO Boltless Steel Shelving"/>
    <x v="1647"/>
    <n v="8"/>
    <n v="0"/>
    <n v="9.091199999999958"/>
  </r>
  <r>
    <n v="1907"/>
    <x v="935"/>
    <x v="0"/>
    <x v="624"/>
    <d v="2013-05-22T00:00:00"/>
    <s v="Standard Class"/>
    <s v="RP-19855"/>
    <s v="Roy Phan"/>
    <x v="1"/>
    <s v="United States"/>
    <s v="Apopka"/>
    <x v="2"/>
    <n v="32712"/>
    <x v="0"/>
    <s v="OFF-BI-10001757"/>
    <x v="1"/>
    <x v="8"/>
    <s v="Pressboard Hanging Data Binders for Unburst Sheets"/>
    <x v="1648"/>
    <n v="2"/>
    <n v="0.7"/>
    <n v="-2.1648000000000005"/>
  </r>
  <r>
    <n v="1908"/>
    <x v="935"/>
    <x v="0"/>
    <x v="624"/>
    <d v="2013-05-22T00:00:00"/>
    <s v="Standard Class"/>
    <s v="RP-19855"/>
    <s v="Roy Phan"/>
    <x v="1"/>
    <s v="United States"/>
    <s v="Apopka"/>
    <x v="2"/>
    <n v="32712"/>
    <x v="0"/>
    <s v="OFF-BI-10000069"/>
    <x v="1"/>
    <x v="8"/>
    <s v="GBC Prepunched Paper, 19-Hole, for Binding Systems, 24-lb"/>
    <x v="1649"/>
    <n v="6"/>
    <n v="0.7"/>
    <n v="-21.61440000000001"/>
  </r>
  <r>
    <n v="1909"/>
    <x v="936"/>
    <x v="1"/>
    <x v="302"/>
    <d v="2012-02-04T00:00:00"/>
    <s v="First Class"/>
    <s v="RW-19540"/>
    <s v="Rick Wilson"/>
    <x v="1"/>
    <s v="United States"/>
    <s v="Los Angeles"/>
    <x v="1"/>
    <n v="90008"/>
    <x v="1"/>
    <s v="FUR-FU-10004093"/>
    <x v="0"/>
    <x v="5"/>
    <s v="Hand-Finished Solid Wood Document Frame"/>
    <x v="1650"/>
    <n v="4"/>
    <n v="0"/>
    <n v="41.075999999999993"/>
  </r>
  <r>
    <n v="1910"/>
    <x v="937"/>
    <x v="3"/>
    <x v="404"/>
    <d v="2014-12-24T00:00:00"/>
    <s v="Standard Class"/>
    <s v="DB-13660"/>
    <s v="Duane Benoit"/>
    <x v="0"/>
    <s v="United States"/>
    <s v="Oceanside"/>
    <x v="15"/>
    <n v="11572"/>
    <x v="3"/>
    <s v="FUR-FU-10001037"/>
    <x v="0"/>
    <x v="5"/>
    <s v="DAX Charcoal/Nickel-Tone Document Frame, 5 x 7"/>
    <x v="1651"/>
    <n v="2"/>
    <n v="0"/>
    <n v="8.532"/>
  </r>
  <r>
    <n v="1911"/>
    <x v="938"/>
    <x v="0"/>
    <x v="625"/>
    <d v="2013-11-23T00:00:00"/>
    <s v="Standard Class"/>
    <s v="SC-20770"/>
    <s v="Stewart Carmichael"/>
    <x v="1"/>
    <s v="United States"/>
    <s v="Los Angeles"/>
    <x v="1"/>
    <n v="90008"/>
    <x v="1"/>
    <s v="TEC-AC-10003832"/>
    <x v="2"/>
    <x v="11"/>
    <s v="Imation 16GB Mini TravelDrive USB 2.0 Flash Drive"/>
    <x v="641"/>
    <n v="3"/>
    <n v="0"/>
    <n v="40.749900000000004"/>
  </r>
  <r>
    <n v="1912"/>
    <x v="939"/>
    <x v="3"/>
    <x v="445"/>
    <d v="2014-07-07T00:00:00"/>
    <s v="Second Class"/>
    <s v="FH-14275"/>
    <s v="Frank Hawley"/>
    <x v="1"/>
    <s v="United States"/>
    <s v="Houston"/>
    <x v="5"/>
    <n v="77041"/>
    <x v="2"/>
    <s v="OFF-PA-10001878"/>
    <x v="1"/>
    <x v="10"/>
    <s v="Xerox 1891"/>
    <x v="1652"/>
    <n v="7"/>
    <n v="0.2"/>
    <n v="92.43989999999998"/>
  </r>
  <r>
    <n v="1913"/>
    <x v="939"/>
    <x v="3"/>
    <x v="445"/>
    <d v="2014-07-07T00:00:00"/>
    <s v="Second Class"/>
    <s v="FH-14275"/>
    <s v="Frank Hawley"/>
    <x v="1"/>
    <s v="United States"/>
    <s v="Houston"/>
    <x v="5"/>
    <n v="77041"/>
    <x v="2"/>
    <s v="TEC-MA-10003674"/>
    <x v="2"/>
    <x v="15"/>
    <s v="Hewlett-Packard Deskjet 5550 Printer"/>
    <x v="1653"/>
    <n v="3"/>
    <n v="0.4"/>
    <n v="49.760999999999967"/>
  </r>
  <r>
    <n v="1914"/>
    <x v="940"/>
    <x v="2"/>
    <x v="626"/>
    <d v="2011-01-18T00:00:00"/>
    <s v="First Class"/>
    <s v="EH-13990"/>
    <s v="Erica Hackney"/>
    <x v="0"/>
    <s v="United States"/>
    <s v="Roswell"/>
    <x v="32"/>
    <n v="30076"/>
    <x v="0"/>
    <s v="TEC-AC-10003628"/>
    <x v="2"/>
    <x v="11"/>
    <s v="Logitech 910-002974 M325 Wireless Mouse for Web Scrolling"/>
    <x v="179"/>
    <n v="5"/>
    <n v="0"/>
    <n v="65.978000000000009"/>
  </r>
  <r>
    <n v="1915"/>
    <x v="941"/>
    <x v="3"/>
    <x v="504"/>
    <d v="2014-05-06T00:00:00"/>
    <s v="Standard Class"/>
    <s v="AS-10630"/>
    <s v="Ann Steele"/>
    <x v="2"/>
    <s v="United States"/>
    <s v="Boynton Beach"/>
    <x v="2"/>
    <n v="33437"/>
    <x v="0"/>
    <s v="OFF-LA-10003190"/>
    <x v="1"/>
    <x v="2"/>
    <s v="Avery 474"/>
    <x v="877"/>
    <n v="2"/>
    <n v="0.2"/>
    <n v="1.6704000000000001"/>
  </r>
  <r>
    <n v="1916"/>
    <x v="941"/>
    <x v="3"/>
    <x v="504"/>
    <d v="2014-05-06T00:00:00"/>
    <s v="Standard Class"/>
    <s v="AS-10630"/>
    <s v="Ann Steele"/>
    <x v="2"/>
    <s v="United States"/>
    <s v="Boynton Beach"/>
    <x v="2"/>
    <n v="33437"/>
    <x v="0"/>
    <s v="OFF-AR-10002280"/>
    <x v="1"/>
    <x v="6"/>
    <s v="Staples"/>
    <x v="1654"/>
    <n v="3"/>
    <n v="0.2"/>
    <n v="4.8524999999999991"/>
  </r>
  <r>
    <n v="1917"/>
    <x v="941"/>
    <x v="3"/>
    <x v="504"/>
    <d v="2014-05-06T00:00:00"/>
    <s v="Standard Class"/>
    <s v="AS-10630"/>
    <s v="Ann Steele"/>
    <x v="2"/>
    <s v="United States"/>
    <s v="Boynton Beach"/>
    <x v="2"/>
    <n v="33437"/>
    <x v="0"/>
    <s v="OFF-LA-10001569"/>
    <x v="1"/>
    <x v="2"/>
    <s v="Avery 499"/>
    <x v="1655"/>
    <n v="3"/>
    <n v="0.2"/>
    <n v="3.8843999999999994"/>
  </r>
  <r>
    <n v="1918"/>
    <x v="942"/>
    <x v="1"/>
    <x v="627"/>
    <d v="2012-11-14T00:00:00"/>
    <s v="Standard Class"/>
    <s v="HA-14905"/>
    <s v="Helen Abelman"/>
    <x v="0"/>
    <s v="United States"/>
    <s v="Franklin"/>
    <x v="31"/>
    <n v="2038"/>
    <x v="3"/>
    <s v="OFF-AR-10001573"/>
    <x v="1"/>
    <x v="6"/>
    <s v="American Pencil"/>
    <x v="1656"/>
    <n v="5"/>
    <n v="0"/>
    <n v="3.3784999999999989"/>
  </r>
  <r>
    <n v="1919"/>
    <x v="943"/>
    <x v="1"/>
    <x v="628"/>
    <d v="2012-11-01T00:00:00"/>
    <s v="Second Class"/>
    <s v="CH-12070"/>
    <s v="Cathy Hwang"/>
    <x v="2"/>
    <s v="United States"/>
    <s v="Detroit"/>
    <x v="12"/>
    <n v="48227"/>
    <x v="2"/>
    <s v="TEC-PH-10001809"/>
    <x v="2"/>
    <x v="7"/>
    <s v="Panasonic KX T7736-B Digital phone"/>
    <x v="1657"/>
    <n v="2"/>
    <n v="0"/>
    <n v="74.974999999999994"/>
  </r>
  <r>
    <n v="1920"/>
    <x v="944"/>
    <x v="3"/>
    <x v="629"/>
    <d v="2014-08-20T00:00:00"/>
    <s v="First Class"/>
    <s v="EH-13765"/>
    <s v="Edward Hooks"/>
    <x v="1"/>
    <s v="United States"/>
    <s v="Watertown"/>
    <x v="15"/>
    <n v="13601"/>
    <x v="3"/>
    <s v="OFF-BI-10003091"/>
    <x v="1"/>
    <x v="8"/>
    <s v="GBC DocuBind TL200 Manual Binding Machine"/>
    <x v="1658"/>
    <n v="5"/>
    <n v="0.2"/>
    <n v="302.37299999999993"/>
  </r>
  <r>
    <n v="1921"/>
    <x v="944"/>
    <x v="3"/>
    <x v="629"/>
    <d v="2014-08-20T00:00:00"/>
    <s v="First Class"/>
    <s v="EH-13765"/>
    <s v="Edward Hooks"/>
    <x v="1"/>
    <s v="United States"/>
    <s v="Watertown"/>
    <x v="15"/>
    <n v="13601"/>
    <x v="3"/>
    <s v="FUR-CH-10003981"/>
    <x v="0"/>
    <x v="1"/>
    <s v="Global Commerce Series Low-Back Swivel/Tilt Chairs"/>
    <x v="1659"/>
    <n v="2"/>
    <n v="0.1"/>
    <n v="97.652399999999943"/>
  </r>
  <r>
    <n v="1922"/>
    <x v="945"/>
    <x v="1"/>
    <x v="292"/>
    <d v="2012-10-09T00:00:00"/>
    <s v="Standard Class"/>
    <s v="MZ-17515"/>
    <s v="Mary Zewe"/>
    <x v="1"/>
    <s v="United States"/>
    <s v="Reading"/>
    <x v="9"/>
    <n v="19601"/>
    <x v="3"/>
    <s v="OFF-ST-10002562"/>
    <x v="1"/>
    <x v="4"/>
    <s v="Staples"/>
    <x v="1660"/>
    <n v="2"/>
    <n v="0.2"/>
    <n v="1.5007999999999999"/>
  </r>
  <r>
    <n v="1923"/>
    <x v="946"/>
    <x v="0"/>
    <x v="630"/>
    <d v="2013-07-11T00:00:00"/>
    <s v="Second Class"/>
    <s v="SC-20230"/>
    <s v="Scot Coram"/>
    <x v="1"/>
    <s v="United States"/>
    <s v="Arlington"/>
    <x v="5"/>
    <n v="76017"/>
    <x v="2"/>
    <s v="TEC-PH-10004345"/>
    <x v="2"/>
    <x v="7"/>
    <s v="Cisco SPA 502G IP Phone"/>
    <x v="1661"/>
    <n v="9"/>
    <n v="0.2"/>
    <n v="107.95499999999998"/>
  </r>
  <r>
    <n v="1924"/>
    <x v="946"/>
    <x v="0"/>
    <x v="630"/>
    <d v="2013-07-11T00:00:00"/>
    <s v="Second Class"/>
    <s v="SC-20230"/>
    <s v="Scot Coram"/>
    <x v="1"/>
    <s v="United States"/>
    <s v="Arlington"/>
    <x v="5"/>
    <n v="76017"/>
    <x v="2"/>
    <s v="OFF-AR-10000588"/>
    <x v="1"/>
    <x v="6"/>
    <s v="Newell 345"/>
    <x v="1662"/>
    <n v="3"/>
    <n v="0.2"/>
    <n v="3.571200000000001"/>
  </r>
  <r>
    <n v="1925"/>
    <x v="947"/>
    <x v="3"/>
    <x v="256"/>
    <d v="2014-12-08T00:00:00"/>
    <s v="Second Class"/>
    <s v="NP-18325"/>
    <s v="Naresj Patel"/>
    <x v="0"/>
    <s v="United States"/>
    <s v="San Diego"/>
    <x v="1"/>
    <n v="92024"/>
    <x v="1"/>
    <s v="OFF-PA-10003039"/>
    <x v="1"/>
    <x v="10"/>
    <s v="Xerox 1960"/>
    <x v="1663"/>
    <n v="3"/>
    <n v="0"/>
    <n v="41.822999999999993"/>
  </r>
  <r>
    <n v="1926"/>
    <x v="948"/>
    <x v="3"/>
    <x v="631"/>
    <d v="2014-03-14T00:00:00"/>
    <s v="Standard Class"/>
    <s v="LW-16990"/>
    <s v="Lindsay Williams"/>
    <x v="1"/>
    <s v="United States"/>
    <s v="San Francisco"/>
    <x v="1"/>
    <n v="94110"/>
    <x v="1"/>
    <s v="TEC-AC-10001908"/>
    <x v="2"/>
    <x v="11"/>
    <s v="Logitech Wireless Headset h800"/>
    <x v="1664"/>
    <n v="2"/>
    <n v="0"/>
    <n v="69.992999999999995"/>
  </r>
  <r>
    <n v="1927"/>
    <x v="949"/>
    <x v="0"/>
    <x v="632"/>
    <d v="2013-06-16T00:00:00"/>
    <s v="Standard Class"/>
    <s v="GM-14680"/>
    <s v="Greg Matthias"/>
    <x v="0"/>
    <s v="United States"/>
    <s v="Los Angeles"/>
    <x v="1"/>
    <n v="90045"/>
    <x v="1"/>
    <s v="TEC-PH-10001198"/>
    <x v="2"/>
    <x v="7"/>
    <s v="Avaya 4621SW VoIP phone"/>
    <x v="1665"/>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x v="951"/>
    <x v="3"/>
    <x v="633"/>
    <d v="2014-03-19T00:00:00"/>
    <s v="Second Class"/>
    <s v="VM-21685"/>
    <s v="Valerie Mitchum"/>
    <x v="2"/>
    <s v="United States"/>
    <s v="Seattle"/>
    <x v="4"/>
    <n v="98105"/>
    <x v="1"/>
    <s v="OFF-PA-10001972"/>
    <x v="1"/>
    <x v="10"/>
    <s v="Xerox 214"/>
    <x v="90"/>
    <n v="1"/>
    <n v="0"/>
    <n v="3.1104000000000003"/>
  </r>
  <r>
    <n v="1930"/>
    <x v="951"/>
    <x v="3"/>
    <x v="633"/>
    <d v="2014-03-19T00:00:00"/>
    <s v="Second Class"/>
    <s v="VM-21685"/>
    <s v="Valerie Mitchum"/>
    <x v="2"/>
    <s v="United States"/>
    <s v="Seattle"/>
    <x v="4"/>
    <n v="98105"/>
    <x v="1"/>
    <s v="OFF-ST-10004180"/>
    <x v="1"/>
    <x v="4"/>
    <s v="Safco Commercial Shelving"/>
    <x v="1667"/>
    <n v="1"/>
    <n v="0"/>
    <n v="1.8603999999999985"/>
  </r>
  <r>
    <n v="1931"/>
    <x v="951"/>
    <x v="3"/>
    <x v="633"/>
    <d v="2014-03-19T00:00:00"/>
    <s v="Second Class"/>
    <s v="VM-21685"/>
    <s v="Valerie Mitchum"/>
    <x v="2"/>
    <s v="United States"/>
    <s v="Seattle"/>
    <x v="4"/>
    <n v="98105"/>
    <x v="1"/>
    <s v="TEC-PH-10004165"/>
    <x v="2"/>
    <x v="7"/>
    <s v="Mitel MiVoice 5330e IP Phone"/>
    <x v="1668"/>
    <n v="3"/>
    <n v="0.2"/>
    <n v="49.498199999999969"/>
  </r>
  <r>
    <n v="1932"/>
    <x v="952"/>
    <x v="0"/>
    <x v="581"/>
    <d v="2013-11-30T00:00:00"/>
    <s v="Second Class"/>
    <s v="CC-12670"/>
    <s v="Craig Carreira"/>
    <x v="0"/>
    <s v="United States"/>
    <s v="Scottsdale"/>
    <x v="16"/>
    <n v="85254"/>
    <x v="1"/>
    <s v="TEC-PH-10002483"/>
    <x v="2"/>
    <x v="7"/>
    <s v="Motorola Moto X"/>
    <x v="1669"/>
    <n v="1"/>
    <n v="0.2"/>
    <n v="23.799300000000002"/>
  </r>
  <r>
    <n v="1933"/>
    <x v="953"/>
    <x v="3"/>
    <x v="634"/>
    <d v="2014-08-11T00:00:00"/>
    <s v="Second Class"/>
    <s v="SV-20365"/>
    <s v="Seth Vernon"/>
    <x v="0"/>
    <s v="United States"/>
    <s v="Lafayette"/>
    <x v="28"/>
    <n v="70506"/>
    <x v="0"/>
    <s v="FUR-BO-10000468"/>
    <x v="0"/>
    <x v="0"/>
    <s v="O'Sullivan 2-Shelf Heavy-Duty Bookcases"/>
    <x v="1670"/>
    <n v="3"/>
    <n v="0"/>
    <n v="23.318400000000011"/>
  </r>
  <r>
    <n v="1934"/>
    <x v="953"/>
    <x v="3"/>
    <x v="634"/>
    <d v="2014-08-11T00:00:00"/>
    <s v="Second Class"/>
    <s v="SV-20365"/>
    <s v="Seth Vernon"/>
    <x v="0"/>
    <s v="United States"/>
    <s v="Lafayette"/>
    <x v="28"/>
    <n v="70506"/>
    <x v="0"/>
    <s v="FUR-FU-10001706"/>
    <x v="0"/>
    <x v="5"/>
    <s v="Longer-Life Soft White Bulbs"/>
    <x v="1671"/>
    <n v="5"/>
    <n v="0"/>
    <n v="7.3919999999999995"/>
  </r>
  <r>
    <n v="1935"/>
    <x v="954"/>
    <x v="3"/>
    <x v="344"/>
    <d v="2014-12-04T00:00:00"/>
    <s v="Standard Class"/>
    <s v="LW-16990"/>
    <s v="Lindsay Williams"/>
    <x v="1"/>
    <s v="United States"/>
    <s v="San Francisco"/>
    <x v="1"/>
    <n v="94109"/>
    <x v="1"/>
    <s v="OFF-PA-10003129"/>
    <x v="1"/>
    <x v="10"/>
    <s v="Tops White Computer Printout Paper"/>
    <x v="1672"/>
    <n v="5"/>
    <n v="0"/>
    <n v="114.93849999999998"/>
  </r>
  <r>
    <n v="1936"/>
    <x v="954"/>
    <x v="3"/>
    <x v="344"/>
    <d v="2014-12-04T00:00:00"/>
    <s v="Standard Class"/>
    <s v="LW-16990"/>
    <s v="Lindsay Williams"/>
    <x v="1"/>
    <s v="United States"/>
    <s v="San Francisco"/>
    <x v="1"/>
    <n v="94109"/>
    <x v="1"/>
    <s v="TEC-AC-10001284"/>
    <x v="2"/>
    <x v="11"/>
    <s v="Enermax Briskie RF Wireless Keyboard and Mouse Combo"/>
    <x v="1673"/>
    <n v="8"/>
    <n v="0"/>
    <n v="59.817599999999999"/>
  </r>
  <r>
    <n v="1937"/>
    <x v="955"/>
    <x v="1"/>
    <x v="442"/>
    <d v="2012-05-27T00:00:00"/>
    <s v="Second Class"/>
    <s v="NP-18685"/>
    <s v="Nora Pelletier"/>
    <x v="2"/>
    <s v="United States"/>
    <s v="San Francisco"/>
    <x v="1"/>
    <n v="94109"/>
    <x v="1"/>
    <s v="FUR-FU-10002268"/>
    <x v="0"/>
    <x v="5"/>
    <s v="Ultra Door Push Plate"/>
    <x v="1674"/>
    <n v="3"/>
    <n v="0"/>
    <n v="4.8608999999999991"/>
  </r>
  <r>
    <n v="1938"/>
    <x v="956"/>
    <x v="0"/>
    <x v="630"/>
    <d v="2013-07-13T00:00:00"/>
    <s v="Standard Class"/>
    <s v="JE-15715"/>
    <s v="Joe Elijah"/>
    <x v="0"/>
    <s v="United States"/>
    <s v="Broomfield"/>
    <x v="22"/>
    <n v="80020"/>
    <x v="1"/>
    <s v="OFF-BI-10002082"/>
    <x v="1"/>
    <x v="8"/>
    <s v="GBC Twin Loop Wire Binding Elements"/>
    <x v="1675"/>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x v="956"/>
    <x v="0"/>
    <x v="630"/>
    <d v="2013-07-13T00:00:00"/>
    <s v="Standard Class"/>
    <s v="JE-15715"/>
    <s v="Joe Elijah"/>
    <x v="0"/>
    <s v="United States"/>
    <s v="Broomfield"/>
    <x v="22"/>
    <n v="80020"/>
    <x v="1"/>
    <s v="OFF-BI-10001634"/>
    <x v="1"/>
    <x v="8"/>
    <s v="Wilson Jones Active Use Binders"/>
    <x v="1676"/>
    <n v="4"/>
    <n v="0.7"/>
    <n v="-6.1151999999999997"/>
  </r>
  <r>
    <n v="1941"/>
    <x v="956"/>
    <x v="0"/>
    <x v="630"/>
    <d v="2013-07-13T00:00:00"/>
    <s v="Standard Class"/>
    <s v="JE-15715"/>
    <s v="Joe Elijah"/>
    <x v="0"/>
    <s v="United States"/>
    <s v="Broomfield"/>
    <x v="22"/>
    <n v="80020"/>
    <x v="1"/>
    <s v="FUR-CH-10004287"/>
    <x v="0"/>
    <x v="1"/>
    <s v="SAFCO Arco Folding Chair"/>
    <x v="1677"/>
    <n v="3"/>
    <n v="0.2"/>
    <n v="74.573999999999955"/>
  </r>
  <r>
    <n v="1942"/>
    <x v="957"/>
    <x v="3"/>
    <x v="635"/>
    <d v="2014-09-02T00:00:00"/>
    <s v="First Class"/>
    <s v="CP-12085"/>
    <s v="Cathy Prescott"/>
    <x v="1"/>
    <s v="United States"/>
    <s v="Quincy"/>
    <x v="10"/>
    <n v="62301"/>
    <x v="2"/>
    <s v="OFF-LA-10004544"/>
    <x v="1"/>
    <x v="2"/>
    <s v="Avery 505"/>
    <x v="659"/>
    <n v="4"/>
    <n v="0.2"/>
    <n v="17.759999999999998"/>
  </r>
  <r>
    <n v="1943"/>
    <x v="957"/>
    <x v="3"/>
    <x v="635"/>
    <d v="2014-09-02T00:00:00"/>
    <s v="First Class"/>
    <s v="CP-12085"/>
    <s v="Cathy Prescott"/>
    <x v="1"/>
    <s v="United States"/>
    <s v="Quincy"/>
    <x v="10"/>
    <n v="62301"/>
    <x v="2"/>
    <s v="OFF-ST-10004507"/>
    <x v="1"/>
    <x v="4"/>
    <s v="Advantus Rolling Storage Box"/>
    <x v="1193"/>
    <n v="2"/>
    <n v="0.2"/>
    <n v="2.4009999999999998"/>
  </r>
  <r>
    <n v="1944"/>
    <x v="957"/>
    <x v="3"/>
    <x v="635"/>
    <d v="2014-09-02T00:00:00"/>
    <s v="First Class"/>
    <s v="CP-12085"/>
    <s v="Cathy Prescott"/>
    <x v="1"/>
    <s v="United States"/>
    <s v="Quincy"/>
    <x v="10"/>
    <n v="62301"/>
    <x v="2"/>
    <s v="OFF-BI-10002012"/>
    <x v="1"/>
    <x v="8"/>
    <s v="Wilson Jones Easy Flow II Sheet Lifters"/>
    <x v="1678"/>
    <n v="9"/>
    <n v="0.8"/>
    <n v="-5.1840000000000011"/>
  </r>
  <r>
    <n v="1945"/>
    <x v="958"/>
    <x v="0"/>
    <x v="23"/>
    <d v="2013-06-27T00:00:00"/>
    <s v="Standard Class"/>
    <s v="EA-14035"/>
    <s v="Erin Ashbrook"/>
    <x v="1"/>
    <s v="United States"/>
    <s v="Carrollton"/>
    <x v="5"/>
    <n v="75007"/>
    <x v="2"/>
    <s v="TEC-AC-10001109"/>
    <x v="2"/>
    <x v="11"/>
    <s v="Logitech Trackman Marble Mouse"/>
    <x v="1679"/>
    <n v="4"/>
    <n v="0.2"/>
    <n v="26.391200000000001"/>
  </r>
  <r>
    <n v="1946"/>
    <x v="958"/>
    <x v="0"/>
    <x v="23"/>
    <d v="2013-06-27T00:00:00"/>
    <s v="Standard Class"/>
    <s v="EA-14035"/>
    <s v="Erin Ashbrook"/>
    <x v="1"/>
    <s v="United States"/>
    <s v="Carrollton"/>
    <x v="5"/>
    <n v="75007"/>
    <x v="2"/>
    <s v="OFF-PA-10000809"/>
    <x v="1"/>
    <x v="10"/>
    <s v="Xerox 206"/>
    <x v="563"/>
    <n v="2"/>
    <n v="0.2"/>
    <n v="3.6288"/>
  </r>
  <r>
    <n v="1947"/>
    <x v="959"/>
    <x v="3"/>
    <x v="264"/>
    <d v="2014-09-07T00:00:00"/>
    <s v="Standard Class"/>
    <s v="AC-10615"/>
    <s v="Ann Chong"/>
    <x v="1"/>
    <s v="United States"/>
    <s v="New York City"/>
    <x v="15"/>
    <n v="10009"/>
    <x v="3"/>
    <s v="OFF-AR-10000658"/>
    <x v="1"/>
    <x v="6"/>
    <s v="Newell 324"/>
    <x v="795"/>
    <n v="2"/>
    <n v="0"/>
    <n v="6.468"/>
  </r>
  <r>
    <n v="1948"/>
    <x v="959"/>
    <x v="3"/>
    <x v="264"/>
    <d v="2014-09-07T00:00:00"/>
    <s v="Standard Class"/>
    <s v="AC-10615"/>
    <s v="Ann Chong"/>
    <x v="1"/>
    <s v="United States"/>
    <s v="New York City"/>
    <x v="15"/>
    <n v="10009"/>
    <x v="3"/>
    <s v="FUR-FU-10001196"/>
    <x v="0"/>
    <x v="5"/>
    <s v="DAX Cubicle Frames - 8x10"/>
    <x v="1042"/>
    <n v="2"/>
    <n v="0"/>
    <n v="3.4619999999999997"/>
  </r>
  <r>
    <n v="1949"/>
    <x v="959"/>
    <x v="3"/>
    <x v="264"/>
    <d v="2014-09-07T00:00:00"/>
    <s v="Standard Class"/>
    <s v="AC-10615"/>
    <s v="Ann Chong"/>
    <x v="1"/>
    <s v="United States"/>
    <s v="New York City"/>
    <x v="15"/>
    <n v="10009"/>
    <x v="3"/>
    <s v="FUR-TA-10001889"/>
    <x v="0"/>
    <x v="3"/>
    <s v="Bush Advantage Collection Racetrack Conference Table"/>
    <x v="1680"/>
    <n v="1"/>
    <n v="0.4"/>
    <n v="-93.3262"/>
  </r>
  <r>
    <n v="1950"/>
    <x v="959"/>
    <x v="3"/>
    <x v="264"/>
    <d v="2014-09-07T00:00:00"/>
    <s v="Standard Class"/>
    <s v="AC-10615"/>
    <s v="Ann Chong"/>
    <x v="1"/>
    <s v="United States"/>
    <s v="New York City"/>
    <x v="15"/>
    <n v="10009"/>
    <x v="3"/>
    <s v="OFF-AP-10000358"/>
    <x v="1"/>
    <x v="9"/>
    <s v="Fellowes Basic Home/Office Series Surge Protectors"/>
    <x v="1681"/>
    <n v="1"/>
    <n v="0"/>
    <n v="3.7641999999999989"/>
  </r>
  <r>
    <n v="1951"/>
    <x v="959"/>
    <x v="3"/>
    <x v="264"/>
    <d v="2014-09-07T00:00:00"/>
    <s v="Standard Class"/>
    <s v="AC-10615"/>
    <s v="Ann Chong"/>
    <x v="1"/>
    <s v="United States"/>
    <s v="New York City"/>
    <x v="15"/>
    <n v="10009"/>
    <x v="3"/>
    <s v="OFF-BI-10004970"/>
    <x v="1"/>
    <x v="8"/>
    <s v="ACCOHIDE 3-Ring Binder, Blue, 1&quot;"/>
    <x v="1682"/>
    <n v="8"/>
    <n v="0.2"/>
    <n v="8.9207999999999998"/>
  </r>
  <r>
    <n v="1952"/>
    <x v="959"/>
    <x v="3"/>
    <x v="264"/>
    <d v="2014-09-07T00:00:00"/>
    <s v="Standard Class"/>
    <s v="AC-10615"/>
    <s v="Ann Chong"/>
    <x v="1"/>
    <s v="United States"/>
    <s v="New York City"/>
    <x v="15"/>
    <n v="10009"/>
    <x v="3"/>
    <s v="TEC-PH-10003885"/>
    <x v="2"/>
    <x v="7"/>
    <s v="Cisco SPA508G"/>
    <x v="933"/>
    <n v="3"/>
    <n v="0"/>
    <n v="57.41129999999999"/>
  </r>
  <r>
    <n v="1953"/>
    <x v="959"/>
    <x v="3"/>
    <x v="264"/>
    <d v="2014-09-07T00:00:00"/>
    <s v="Standard Class"/>
    <s v="AC-10615"/>
    <s v="Ann Chong"/>
    <x v="1"/>
    <s v="United States"/>
    <s v="New York City"/>
    <x v="15"/>
    <n v="10009"/>
    <x v="3"/>
    <s v="OFF-LA-10001641"/>
    <x v="1"/>
    <x v="2"/>
    <s v="Avery 518"/>
    <x v="1381"/>
    <n v="6"/>
    <n v="0"/>
    <n v="9.0719999999999992"/>
  </r>
  <r>
    <n v="1954"/>
    <x v="959"/>
    <x v="3"/>
    <x v="264"/>
    <d v="2014-09-07T00:00:00"/>
    <s v="Standard Class"/>
    <s v="AC-10615"/>
    <s v="Ann Chong"/>
    <x v="1"/>
    <s v="United States"/>
    <s v="New York City"/>
    <x v="15"/>
    <n v="10009"/>
    <x v="3"/>
    <s v="FUR-CH-10003379"/>
    <x v="0"/>
    <x v="1"/>
    <s v="Global Commerce Series High-Back Swivel/Tilt Chairs"/>
    <x v="1683"/>
    <n v="5"/>
    <n v="0.1"/>
    <n v="213.73500000000001"/>
  </r>
  <r>
    <n v="1955"/>
    <x v="959"/>
    <x v="3"/>
    <x v="264"/>
    <d v="2014-09-07T00:00:00"/>
    <s v="Standard Class"/>
    <s v="AC-10615"/>
    <s v="Ann Chong"/>
    <x v="1"/>
    <s v="United States"/>
    <s v="New York City"/>
    <x v="15"/>
    <n v="10009"/>
    <x v="3"/>
    <s v="OFF-AR-10004582"/>
    <x v="1"/>
    <x v="6"/>
    <s v="BIC Brite Liner Grip Highlighters"/>
    <x v="1684"/>
    <n v="3"/>
    <n v="0"/>
    <n v="2.2139999999999995"/>
  </r>
  <r>
    <n v="1956"/>
    <x v="959"/>
    <x v="3"/>
    <x v="264"/>
    <d v="2014-09-07T00:00:00"/>
    <s v="Standard Class"/>
    <s v="AC-10615"/>
    <s v="Ann Chong"/>
    <x v="1"/>
    <s v="United States"/>
    <s v="New York City"/>
    <x v="15"/>
    <n v="10009"/>
    <x v="3"/>
    <s v="TEC-AC-10002842"/>
    <x v="2"/>
    <x v="11"/>
    <s v="WD My Passport Ultra 2TB Portable External Hard Drive"/>
    <x v="1685"/>
    <n v="2"/>
    <n v="0"/>
    <n v="38.080000000000013"/>
  </r>
  <r>
    <n v="1957"/>
    <x v="959"/>
    <x v="3"/>
    <x v="264"/>
    <d v="2014-09-07T00:00:00"/>
    <s v="Standard Class"/>
    <s v="AC-10615"/>
    <s v="Ann Chong"/>
    <x v="1"/>
    <s v="United States"/>
    <s v="New York City"/>
    <x v="15"/>
    <n v="10009"/>
    <x v="3"/>
    <s v="TEC-AC-10000109"/>
    <x v="2"/>
    <x v="11"/>
    <s v="Sony Micro Vault Click 16 GB USB 2.0 Flash Drive"/>
    <x v="767"/>
    <n v="3"/>
    <n v="0"/>
    <n v="40.31280000000001"/>
  </r>
  <r>
    <n v="1958"/>
    <x v="959"/>
    <x v="3"/>
    <x v="264"/>
    <d v="2014-09-07T00:00:00"/>
    <s v="Standard Class"/>
    <s v="AC-10615"/>
    <s v="Ann Chong"/>
    <x v="1"/>
    <s v="United States"/>
    <s v="New York City"/>
    <x v="15"/>
    <n v="10009"/>
    <x v="3"/>
    <s v="OFF-PA-10003893"/>
    <x v="1"/>
    <x v="10"/>
    <s v="Xerox 1962"/>
    <x v="860"/>
    <n v="4"/>
    <n v="0"/>
    <n v="7.7039999999999988"/>
  </r>
  <r>
    <n v="1959"/>
    <x v="960"/>
    <x v="3"/>
    <x v="18"/>
    <d v="2014-09-16T00:00:00"/>
    <s v="Second Class"/>
    <s v="RW-19690"/>
    <s v="Robert Waldorf"/>
    <x v="0"/>
    <s v="United States"/>
    <s v="Springfield"/>
    <x v="25"/>
    <n v="65807"/>
    <x v="2"/>
    <s v="OFF-BI-10003669"/>
    <x v="1"/>
    <x v="8"/>
    <s v="3M Organizer Strips"/>
    <x v="1686"/>
    <n v="3"/>
    <n v="0"/>
    <n v="7.7759999999999998"/>
  </r>
  <r>
    <n v="1960"/>
    <x v="960"/>
    <x v="3"/>
    <x v="18"/>
    <d v="2014-09-16T00:00:00"/>
    <s v="Second Class"/>
    <s v="RW-19690"/>
    <s v="Robert Waldorf"/>
    <x v="0"/>
    <s v="United States"/>
    <s v="Springfield"/>
    <x v="25"/>
    <n v="65807"/>
    <x v="2"/>
    <s v="OFF-AP-10004785"/>
    <x v="1"/>
    <x v="9"/>
    <s v="Holmes Replacement Filter for HEPA Air Cleaner, Medium Room"/>
    <x v="1687"/>
    <n v="3"/>
    <n v="0"/>
    <n v="14.615700000000004"/>
  </r>
  <r>
    <n v="1961"/>
    <x v="960"/>
    <x v="3"/>
    <x v="18"/>
    <d v="2014-09-16T00:00:00"/>
    <s v="Second Class"/>
    <s v="RW-19690"/>
    <s v="Robert Waldorf"/>
    <x v="0"/>
    <s v="United States"/>
    <s v="Springfield"/>
    <x v="25"/>
    <n v="65807"/>
    <x v="2"/>
    <s v="TEC-AC-10003023"/>
    <x v="2"/>
    <x v="11"/>
    <s v="Logitech G105 Gaming Keyboard"/>
    <x v="1688"/>
    <n v="5"/>
    <n v="0"/>
    <n v="53.432999999999993"/>
  </r>
  <r>
    <n v="1962"/>
    <x v="960"/>
    <x v="3"/>
    <x v="18"/>
    <d v="2014-09-16T00:00:00"/>
    <s v="Second Class"/>
    <s v="RW-19690"/>
    <s v="Robert Waldorf"/>
    <x v="0"/>
    <s v="United States"/>
    <s v="Springfield"/>
    <x v="25"/>
    <n v="65807"/>
    <x v="2"/>
    <s v="TEC-AC-10002217"/>
    <x v="2"/>
    <x v="11"/>
    <s v="Imation Clip USB flash drive - 8 GB"/>
    <x v="1689"/>
    <n v="6"/>
    <n v="0"/>
    <n v="6.7680000000000007"/>
  </r>
  <r>
    <n v="1963"/>
    <x v="960"/>
    <x v="3"/>
    <x v="18"/>
    <d v="2014-09-16T00:00:00"/>
    <s v="Second Class"/>
    <s v="RW-19690"/>
    <s v="Robert Waldorf"/>
    <x v="0"/>
    <s v="United States"/>
    <s v="Springfield"/>
    <x v="25"/>
    <n v="65807"/>
    <x v="2"/>
    <s v="OFF-BI-10002954"/>
    <x v="1"/>
    <x v="8"/>
    <s v="Newell 3-Hole Punched Plastic Slotted Magazine Holders for Binders"/>
    <x v="1690"/>
    <n v="3"/>
    <n v="0"/>
    <n v="6.5808"/>
  </r>
  <r>
    <n v="1964"/>
    <x v="960"/>
    <x v="3"/>
    <x v="18"/>
    <d v="2014-09-16T00:00:00"/>
    <s v="Second Class"/>
    <s v="RW-19690"/>
    <s v="Robert Waldorf"/>
    <x v="0"/>
    <s v="United States"/>
    <s v="Springfield"/>
    <x v="25"/>
    <n v="65807"/>
    <x v="2"/>
    <s v="OFF-PA-10002586"/>
    <x v="1"/>
    <x v="10"/>
    <s v="Xerox 1970"/>
    <x v="1691"/>
    <n v="5"/>
    <n v="0"/>
    <n v="11.703000000000001"/>
  </r>
  <r>
    <n v="1965"/>
    <x v="960"/>
    <x v="3"/>
    <x v="18"/>
    <d v="2014-09-16T00:00:00"/>
    <s v="Second Class"/>
    <s v="RW-19690"/>
    <s v="Robert Waldorf"/>
    <x v="0"/>
    <s v="United States"/>
    <s v="Springfield"/>
    <x v="25"/>
    <n v="65807"/>
    <x v="2"/>
    <s v="OFF-ST-10000025"/>
    <x v="1"/>
    <x v="4"/>
    <s v="Fellowes Stor/Drawer Steel Plus Storage Drawers"/>
    <x v="1692"/>
    <n v="3"/>
    <n v="0"/>
    <n v="17.177399999999977"/>
  </r>
  <r>
    <n v="1966"/>
    <x v="960"/>
    <x v="3"/>
    <x v="18"/>
    <d v="2014-09-16T00:00:00"/>
    <s v="Second Class"/>
    <s v="RW-19690"/>
    <s v="Robert Waldorf"/>
    <x v="0"/>
    <s v="United States"/>
    <s v="Springfield"/>
    <x v="25"/>
    <n v="65807"/>
    <x v="2"/>
    <s v="OFF-AP-10003281"/>
    <x v="1"/>
    <x v="9"/>
    <s v="Acco 6 Outlet Guardian Standard Surge Suppressor"/>
    <x v="1693"/>
    <n v="2"/>
    <n v="0"/>
    <n v="7.2539999999999978"/>
  </r>
  <r>
    <n v="1967"/>
    <x v="961"/>
    <x v="3"/>
    <x v="202"/>
    <d v="2014-12-29T00:00:00"/>
    <s v="Standard Class"/>
    <s v="DB-13210"/>
    <s v="Dean Braden"/>
    <x v="0"/>
    <s v="United States"/>
    <s v="Paterson"/>
    <x v="30"/>
    <n v="7501"/>
    <x v="3"/>
    <s v="TEC-PH-10002103"/>
    <x v="2"/>
    <x v="7"/>
    <s v="Jabra SPEAK 410"/>
    <x v="1694"/>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x v="961"/>
    <x v="3"/>
    <x v="202"/>
    <d v="2014-12-29T00:00:00"/>
    <s v="Standard Class"/>
    <s v="DB-13210"/>
    <s v="Dean Braden"/>
    <x v="0"/>
    <s v="United States"/>
    <s v="Paterson"/>
    <x v="30"/>
    <n v="7501"/>
    <x v="3"/>
    <s v="OFF-PA-10001144"/>
    <x v="1"/>
    <x v="10"/>
    <s v="Xerox 1913"/>
    <x v="1696"/>
    <n v="3"/>
    <n v="0"/>
    <n v="79.891199999999998"/>
  </r>
  <r>
    <n v="1970"/>
    <x v="962"/>
    <x v="3"/>
    <x v="397"/>
    <d v="2014-09-30T00:00:00"/>
    <s v="Standard Class"/>
    <s v="BD-11320"/>
    <s v="Bill Donatelli"/>
    <x v="0"/>
    <s v="United States"/>
    <s v="Tulsa"/>
    <x v="26"/>
    <n v="74133"/>
    <x v="2"/>
    <s v="TEC-AC-10004659"/>
    <x v="2"/>
    <x v="11"/>
    <s v="Imation Secure+ Hardware Encrypted USB 2.0 Flash Drive; 16GB"/>
    <x v="410"/>
    <n v="4"/>
    <n v="0"/>
    <n v="102.18599999999998"/>
  </r>
  <r>
    <n v="1971"/>
    <x v="963"/>
    <x v="3"/>
    <x v="636"/>
    <d v="2014-05-12T00:00:00"/>
    <s v="Standard Class"/>
    <s v="ML-17755"/>
    <s v="Max Ludwig"/>
    <x v="2"/>
    <s v="United States"/>
    <s v="Chicago"/>
    <x v="10"/>
    <n v="60623"/>
    <x v="2"/>
    <s v="OFF-AR-10004752"/>
    <x v="1"/>
    <x v="6"/>
    <s v="Blackstonian Pencils"/>
    <x v="1697"/>
    <n v="3"/>
    <n v="0.2"/>
    <n v="0.64079999999999981"/>
  </r>
  <r>
    <n v="1972"/>
    <x v="963"/>
    <x v="3"/>
    <x v="636"/>
    <d v="2014-05-12T00:00:00"/>
    <s v="Standard Class"/>
    <s v="ML-17755"/>
    <s v="Max Ludwig"/>
    <x v="2"/>
    <s v="United States"/>
    <s v="Chicago"/>
    <x v="10"/>
    <n v="60623"/>
    <x v="2"/>
    <s v="TEC-AC-10004659"/>
    <x v="2"/>
    <x v="11"/>
    <s v="Imation Secure+ Hardware Encrypted USB 2.0 Flash Drive; 16GB"/>
    <x v="177"/>
    <n v="7"/>
    <n v="0.2"/>
    <n v="76.639499999999984"/>
  </r>
  <r>
    <n v="1973"/>
    <x v="964"/>
    <x v="2"/>
    <x v="637"/>
    <d v="2011-12-19T00:00:00"/>
    <s v="Standard Class"/>
    <s v="JD-16015"/>
    <s v="Joy Daniels"/>
    <x v="0"/>
    <s v="United States"/>
    <s v="Chicago"/>
    <x v="10"/>
    <n v="60610"/>
    <x v="2"/>
    <s v="OFF-BI-10001249"/>
    <x v="1"/>
    <x v="8"/>
    <s v="Avery Heavy-Duty EZD View Binder with Locking Rings"/>
    <x v="1698"/>
    <n v="4"/>
    <n v="0.8"/>
    <n v="-8.6768000000000018"/>
  </r>
  <r>
    <n v="1974"/>
    <x v="964"/>
    <x v="2"/>
    <x v="637"/>
    <d v="2011-12-19T00:00:00"/>
    <s v="Standard Class"/>
    <s v="JD-16015"/>
    <s v="Joy Daniels"/>
    <x v="0"/>
    <s v="United States"/>
    <s v="Chicago"/>
    <x v="10"/>
    <n v="60610"/>
    <x v="2"/>
    <s v="OFF-FA-10003059"/>
    <x v="1"/>
    <x v="13"/>
    <s v="Assorted Color Push Pins"/>
    <x v="1699"/>
    <n v="2"/>
    <n v="0.2"/>
    <n v="0.4705999999999998"/>
  </r>
  <r>
    <n v="1975"/>
    <x v="964"/>
    <x v="2"/>
    <x v="637"/>
    <d v="2011-12-19T00:00:00"/>
    <s v="Standard Class"/>
    <s v="JD-16015"/>
    <s v="Joy Daniels"/>
    <x v="0"/>
    <s v="United States"/>
    <s v="Chicago"/>
    <x v="10"/>
    <n v="60610"/>
    <x v="2"/>
    <s v="TEC-AC-10002718"/>
    <x v="2"/>
    <x v="11"/>
    <s v="Belkin Standard 104 key USB Keyboard"/>
    <x v="1700"/>
    <n v="3"/>
    <n v="0.2"/>
    <n v="-2.188500000000003"/>
  </r>
  <r>
    <n v="1976"/>
    <x v="965"/>
    <x v="2"/>
    <x v="638"/>
    <d v="2011-10-20T00:00:00"/>
    <s v="Second Class"/>
    <s v="AS-10225"/>
    <s v="Alan Schoenberger"/>
    <x v="1"/>
    <s v="United States"/>
    <s v="Montgomery"/>
    <x v="19"/>
    <n v="36116"/>
    <x v="0"/>
    <s v="OFF-ST-10001522"/>
    <x v="1"/>
    <x v="4"/>
    <s v="Gould Plastics 18-Pocket Panel Bin, 34w x 5-1/4d x 20-1/2h"/>
    <x v="1701"/>
    <n v="3"/>
    <n v="0"/>
    <n v="11.038799999999981"/>
  </r>
  <r>
    <n v="1977"/>
    <x v="965"/>
    <x v="2"/>
    <x v="638"/>
    <d v="2011-10-20T00:00:00"/>
    <s v="Second Class"/>
    <s v="AS-10225"/>
    <s v="Alan Schoenberger"/>
    <x v="1"/>
    <s v="United States"/>
    <s v="Montgomery"/>
    <x v="19"/>
    <n v="36116"/>
    <x v="0"/>
    <s v="TEC-PH-10002352"/>
    <x v="2"/>
    <x v="7"/>
    <s v="Avaya IP Phone 1140E VoIP phone"/>
    <x v="1702"/>
    <n v="5"/>
    <n v="0"/>
    <n v="362.68699999999995"/>
  </r>
  <r>
    <n v="1978"/>
    <x v="965"/>
    <x v="2"/>
    <x v="638"/>
    <d v="2011-10-20T00:00:00"/>
    <s v="Second Class"/>
    <s v="AS-10225"/>
    <s v="Alan Schoenberger"/>
    <x v="1"/>
    <s v="United States"/>
    <s v="Montgomery"/>
    <x v="19"/>
    <n v="36116"/>
    <x v="0"/>
    <s v="FUR-CH-10003774"/>
    <x v="0"/>
    <x v="1"/>
    <s v="Global Wood Trimmed Manager's Task Chair, Khaki"/>
    <x v="1703"/>
    <n v="6"/>
    <n v="0"/>
    <n v="70.964399999999983"/>
  </r>
  <r>
    <n v="1979"/>
    <x v="966"/>
    <x v="1"/>
    <x v="412"/>
    <d v="2012-05-12T00:00:00"/>
    <s v="Standard Class"/>
    <s v="AA-10375"/>
    <s v="Allen Armold"/>
    <x v="0"/>
    <s v="United States"/>
    <s v="Salem"/>
    <x v="21"/>
    <n v="97301"/>
    <x v="1"/>
    <s v="OFF-AR-10000127"/>
    <x v="1"/>
    <x v="6"/>
    <s v="Newell 321"/>
    <x v="797"/>
    <n v="2"/>
    <n v="0.2"/>
    <n v="0.59039999999999915"/>
  </r>
  <r>
    <n v="1980"/>
    <x v="967"/>
    <x v="0"/>
    <x v="167"/>
    <d v="2013-04-15T00:00:00"/>
    <s v="Same Day"/>
    <s v="KT-16465"/>
    <s v="Kean Takahito"/>
    <x v="0"/>
    <s v="United States"/>
    <s v="Glendale"/>
    <x v="16"/>
    <n v="85301"/>
    <x v="1"/>
    <s v="FUR-CH-10004086"/>
    <x v="0"/>
    <x v="1"/>
    <s v="Hon 4070 Series Pagoda Armless Upholstered Stacking Chairs"/>
    <x v="1704"/>
    <n v="4"/>
    <n v="0.2"/>
    <n v="105.02279999999996"/>
  </r>
  <r>
    <n v="1981"/>
    <x v="967"/>
    <x v="0"/>
    <x v="167"/>
    <d v="2013-04-15T00:00:00"/>
    <s v="Same Day"/>
    <s v="KT-16465"/>
    <s v="Kean Takahito"/>
    <x v="0"/>
    <s v="United States"/>
    <s v="Glendale"/>
    <x v="16"/>
    <n v="85301"/>
    <x v="1"/>
    <s v="OFF-ST-10001228"/>
    <x v="1"/>
    <x v="4"/>
    <s v="Fellowes Personal Hanging Folder Files, Navy"/>
    <x v="1705"/>
    <n v="4"/>
    <n v="0.2"/>
    <n v="4.2976000000000028"/>
  </r>
  <r>
    <n v="1982"/>
    <x v="968"/>
    <x v="1"/>
    <x v="639"/>
    <d v="2012-12-16T00:00:00"/>
    <s v="Second Class"/>
    <s v="MM-18280"/>
    <s v="Muhammed MacIntyre"/>
    <x v="1"/>
    <s v="United States"/>
    <s v="Columbus"/>
    <x v="32"/>
    <n v="31907"/>
    <x v="0"/>
    <s v="OFF-BI-10004187"/>
    <x v="1"/>
    <x v="8"/>
    <s v="Staples"/>
    <x v="1061"/>
    <n v="2"/>
    <n v="0"/>
    <n v="1.8047999999999997"/>
  </r>
  <r>
    <n v="1983"/>
    <x v="969"/>
    <x v="2"/>
    <x v="640"/>
    <d v="2011-12-09T00:00:00"/>
    <s v="Standard Class"/>
    <s v="NG-18430"/>
    <s v="Nathan Gelder"/>
    <x v="0"/>
    <s v="United States"/>
    <s v="Oklahoma City"/>
    <x v="26"/>
    <n v="73120"/>
    <x v="2"/>
    <s v="TEC-PH-10003811"/>
    <x v="2"/>
    <x v="7"/>
    <s v="Jabra Supreme Plus Driver Edition Headset"/>
    <x v="1706"/>
    <n v="4"/>
    <n v="0"/>
    <n v="134.3888"/>
  </r>
  <r>
    <n v="1984"/>
    <x v="970"/>
    <x v="2"/>
    <x v="641"/>
    <d v="2011-11-27T00:00:00"/>
    <s v="Second Class"/>
    <s v="LW-16825"/>
    <s v="Laurel Workman"/>
    <x v="1"/>
    <s v="United States"/>
    <s v="Brentwood"/>
    <x v="1"/>
    <n v="94513"/>
    <x v="1"/>
    <s v="OFF-AP-10000240"/>
    <x v="1"/>
    <x v="9"/>
    <s v="Belkin F9G930V10-GRY 9 Outlet Surge"/>
    <x v="1707"/>
    <n v="6"/>
    <n v="0"/>
    <n v="93.055199999999957"/>
  </r>
  <r>
    <n v="1985"/>
    <x v="970"/>
    <x v="2"/>
    <x v="641"/>
    <d v="2011-11-27T00:00:00"/>
    <s v="Second Class"/>
    <s v="LW-16825"/>
    <s v="Laurel Workman"/>
    <x v="1"/>
    <s v="United States"/>
    <s v="Brentwood"/>
    <x v="1"/>
    <n v="94513"/>
    <x v="1"/>
    <s v="FUR-FU-10001940"/>
    <x v="0"/>
    <x v="5"/>
    <s v="Staples"/>
    <x v="1708"/>
    <n v="3"/>
    <n v="0"/>
    <n v="10.507200000000001"/>
  </r>
  <r>
    <n v="1986"/>
    <x v="970"/>
    <x v="2"/>
    <x v="641"/>
    <d v="2011-11-27T00:00:00"/>
    <s v="Second Class"/>
    <s v="LW-16825"/>
    <s v="Laurel Workman"/>
    <x v="1"/>
    <s v="United States"/>
    <s v="Brentwood"/>
    <x v="1"/>
    <n v="94513"/>
    <x v="1"/>
    <s v="OFF-PA-10000575"/>
    <x v="1"/>
    <x v="10"/>
    <s v="Wirebound Message Books, Four 2 3/4 x 5 White Forms per Page"/>
    <x v="1709"/>
    <n v="4"/>
    <n v="0"/>
    <n v="12.3096"/>
  </r>
  <r>
    <n v="1987"/>
    <x v="971"/>
    <x v="0"/>
    <x v="197"/>
    <d v="2013-07-28T00:00:00"/>
    <s v="First Class"/>
    <s v="CB-12415"/>
    <s v="Christy Brittain"/>
    <x v="0"/>
    <s v="United States"/>
    <s v="Columbus"/>
    <x v="24"/>
    <n v="43229"/>
    <x v="3"/>
    <s v="TEC-CO-10001449"/>
    <x v="2"/>
    <x v="16"/>
    <s v="Hewlett Packard LaserJet 3310 Copier"/>
    <x v="1710"/>
    <n v="4"/>
    <n v="0.4"/>
    <n v="191.99680000000001"/>
  </r>
  <r>
    <n v="1988"/>
    <x v="972"/>
    <x v="1"/>
    <x v="529"/>
    <d v="2012-11-13T00:00:00"/>
    <s v="Standard Class"/>
    <s v="AS-10090"/>
    <s v="Adam Shillingsburg"/>
    <x v="0"/>
    <s v="United States"/>
    <s v="Springfield"/>
    <x v="25"/>
    <n v="65807"/>
    <x v="2"/>
    <s v="OFF-BI-10002393"/>
    <x v="1"/>
    <x v="8"/>
    <s v="Binder Posts"/>
    <x v="1711"/>
    <n v="3"/>
    <n v="0"/>
    <n v="7.9212000000000007"/>
  </r>
  <r>
    <n v="1989"/>
    <x v="972"/>
    <x v="1"/>
    <x v="529"/>
    <d v="2012-11-13T00:00:00"/>
    <s v="Standard Class"/>
    <s v="AS-10090"/>
    <s v="Adam Shillingsburg"/>
    <x v="0"/>
    <s v="United States"/>
    <s v="Springfield"/>
    <x v="25"/>
    <n v="65807"/>
    <x v="2"/>
    <s v="FUR-TA-10002855"/>
    <x v="0"/>
    <x v="3"/>
    <s v="Bevis Round Conference Table Top &amp; Single Column Base"/>
    <x v="1712"/>
    <n v="7"/>
    <n v="0"/>
    <n v="215.11979999999994"/>
  </r>
  <r>
    <n v="1990"/>
    <x v="972"/>
    <x v="1"/>
    <x v="529"/>
    <d v="2012-11-13T00:00:00"/>
    <s v="Standard Class"/>
    <s v="AS-10090"/>
    <s v="Adam Shillingsburg"/>
    <x v="0"/>
    <s v="United States"/>
    <s v="Springfield"/>
    <x v="25"/>
    <n v="65807"/>
    <x v="2"/>
    <s v="OFF-EN-10000781"/>
    <x v="1"/>
    <x v="12"/>
    <s v="#10- 4 1/8&quot; x 9 1/2&quot; Recycled Envelopes"/>
    <x v="1713"/>
    <n v="3"/>
    <n v="0"/>
    <n v="12.323399999999999"/>
  </r>
  <r>
    <n v="1991"/>
    <x v="972"/>
    <x v="1"/>
    <x v="529"/>
    <d v="2012-11-13T00:00:00"/>
    <s v="Standard Class"/>
    <s v="AS-10090"/>
    <s v="Adam Shillingsburg"/>
    <x v="0"/>
    <s v="United States"/>
    <s v="Springfield"/>
    <x v="25"/>
    <n v="65807"/>
    <x v="2"/>
    <s v="OFF-PA-10002160"/>
    <x v="1"/>
    <x v="10"/>
    <s v="Xerox 1978"/>
    <x v="1714"/>
    <n v="3"/>
    <n v="0"/>
    <n v="8.4966000000000008"/>
  </r>
  <r>
    <n v="1992"/>
    <x v="973"/>
    <x v="3"/>
    <x v="642"/>
    <d v="2014-03-01T00:00:00"/>
    <s v="Standard Class"/>
    <s v="CB-12415"/>
    <s v="Christy Brittain"/>
    <x v="0"/>
    <s v="United States"/>
    <s v="Philadelphia"/>
    <x v="9"/>
    <n v="19134"/>
    <x v="3"/>
    <s v="OFF-BI-10004970"/>
    <x v="1"/>
    <x v="8"/>
    <s v="ACCOHIDE 3-Ring Binder, Blue, 1&quot;"/>
    <x v="1715"/>
    <n v="4"/>
    <n v="0.7"/>
    <n v="-3.7995999999999981"/>
  </r>
  <r>
    <n v="1993"/>
    <x v="974"/>
    <x v="3"/>
    <x v="643"/>
    <d v="2014-07-03T00:00:00"/>
    <s v="Standard Class"/>
    <s v="ML-17755"/>
    <s v="Max Ludwig"/>
    <x v="2"/>
    <s v="United States"/>
    <s v="Springfield"/>
    <x v="21"/>
    <n v="97477"/>
    <x v="1"/>
    <s v="OFF-LA-10003923"/>
    <x v="1"/>
    <x v="2"/>
    <s v="Alphabetical Labels for Top Tab Filing"/>
    <x v="1716"/>
    <n v="6"/>
    <n v="0.2"/>
    <n v="26.640000000000004"/>
  </r>
  <r>
    <n v="1994"/>
    <x v="974"/>
    <x v="3"/>
    <x v="643"/>
    <d v="2014-07-03T00:00:00"/>
    <s v="Standard Class"/>
    <s v="ML-17755"/>
    <s v="Max Ludwig"/>
    <x v="2"/>
    <s v="United States"/>
    <s v="Springfield"/>
    <x v="21"/>
    <n v="97477"/>
    <x v="1"/>
    <s v="OFF-AR-10002257"/>
    <x v="1"/>
    <x v="6"/>
    <s v="Eldon Spacemaker Box, Quick-Snap Lid, Clear"/>
    <x v="758"/>
    <n v="2"/>
    <n v="0.2"/>
    <n v="0.73479999999999923"/>
  </r>
  <r>
    <n v="1995"/>
    <x v="974"/>
    <x v="3"/>
    <x v="643"/>
    <d v="2014-07-03T00:00:00"/>
    <s v="Standard Class"/>
    <s v="ML-17755"/>
    <s v="Max Ludwig"/>
    <x v="2"/>
    <s v="United States"/>
    <s v="Springfield"/>
    <x v="21"/>
    <n v="97477"/>
    <x v="1"/>
    <s v="OFF-FA-10004395"/>
    <x v="1"/>
    <x v="13"/>
    <s v="Plymouth Boxed Rubber Bands by Plymouth"/>
    <x v="1717"/>
    <n v="3"/>
    <n v="0.2"/>
    <n v="-2.1194999999999999"/>
  </r>
  <r>
    <n v="1996"/>
    <x v="975"/>
    <x v="3"/>
    <x v="574"/>
    <d v="2014-12-05T00:00:00"/>
    <s v="Second Class"/>
    <s v="JS-16030"/>
    <s v="Joy Smith"/>
    <x v="0"/>
    <s v="United States"/>
    <s v="Houston"/>
    <x v="5"/>
    <n v="77036"/>
    <x v="2"/>
    <s v="OFF-AP-10002534"/>
    <x v="1"/>
    <x v="9"/>
    <s v="3.6 Cubic Foot Counter Height Office Refrigerator"/>
    <x v="1718"/>
    <n v="5"/>
    <n v="0.8"/>
    <n v="-766.01199999999994"/>
  </r>
  <r>
    <n v="1997"/>
    <x v="975"/>
    <x v="3"/>
    <x v="574"/>
    <d v="2014-12-05T00:00:00"/>
    <s v="Second Class"/>
    <s v="JS-16030"/>
    <s v="Joy Smith"/>
    <x v="0"/>
    <s v="United States"/>
    <s v="Houston"/>
    <x v="5"/>
    <n v="77036"/>
    <x v="2"/>
    <s v="FUR-FU-10004020"/>
    <x v="0"/>
    <x v="5"/>
    <s v="Advantus Panel Wall Acrylic Frame"/>
    <x v="1719"/>
    <n v="4"/>
    <n v="0.6"/>
    <n v="-3.719599999999998"/>
  </r>
  <r>
    <n v="1998"/>
    <x v="976"/>
    <x v="2"/>
    <x v="644"/>
    <d v="2011-02-10T00:00:00"/>
    <s v="First Class"/>
    <s v="ND-18460"/>
    <s v="Neil Ducich"/>
    <x v="1"/>
    <s v="United States"/>
    <s v="Chesapeake"/>
    <x v="17"/>
    <n v="23320"/>
    <x v="0"/>
    <s v="OFF-LA-10002787"/>
    <x v="1"/>
    <x v="2"/>
    <s v="Avery 480"/>
    <x v="1720"/>
    <n v="4"/>
    <n v="0"/>
    <n v="7.1999999999999993"/>
  </r>
  <r>
    <n v="1999"/>
    <x v="976"/>
    <x v="2"/>
    <x v="644"/>
    <d v="2011-02-10T00:00:00"/>
    <s v="First Class"/>
    <s v="ND-18460"/>
    <s v="Neil Ducich"/>
    <x v="1"/>
    <s v="United States"/>
    <s v="Chesapeake"/>
    <x v="17"/>
    <n v="23320"/>
    <x v="0"/>
    <s v="TEC-PH-10003645"/>
    <x v="2"/>
    <x v="7"/>
    <s v="Aastra 57i VoIP phone"/>
    <x v="1721"/>
    <n v="1"/>
    <n v="0"/>
    <n v="42.018600000000006"/>
  </r>
  <r>
    <n v="2000"/>
    <x v="976"/>
    <x v="2"/>
    <x v="644"/>
    <d v="2011-02-10T00:00:00"/>
    <s v="First Class"/>
    <s v="ND-18460"/>
    <s v="Neil Ducich"/>
    <x v="1"/>
    <s v="United States"/>
    <s v="Chesapeake"/>
    <x v="17"/>
    <n v="23320"/>
    <x v="0"/>
    <s v="TEC-PH-10001615"/>
    <x v="2"/>
    <x v="7"/>
    <s v="AT&amp;T CL82213"/>
    <x v="1722"/>
    <n v="5"/>
    <n v="0"/>
    <n v="42.035499999999985"/>
  </r>
  <r>
    <n v="2001"/>
    <x v="977"/>
    <x v="3"/>
    <x v="645"/>
    <d v="2014-04-19T00:00:00"/>
    <s v="Standard Class"/>
    <s v="LW-17215"/>
    <s v="Luke Weiss"/>
    <x v="0"/>
    <s v="United States"/>
    <s v="Pasadena"/>
    <x v="1"/>
    <n v="91104"/>
    <x v="1"/>
    <s v="TEC-AC-10001767"/>
    <x v="2"/>
    <x v="11"/>
    <s v="SanDisk Ultra 64 GB MicroSDHC Class 10 Memory Card"/>
    <x v="1723"/>
    <n v="5"/>
    <n v="0"/>
    <n v="21.994499999999988"/>
  </r>
  <r>
    <n v="2002"/>
    <x v="977"/>
    <x v="3"/>
    <x v="645"/>
    <d v="2014-04-19T00:00:00"/>
    <s v="Standard Class"/>
    <s v="LW-17215"/>
    <s v="Luke Weiss"/>
    <x v="0"/>
    <s v="United States"/>
    <s v="Pasadena"/>
    <x v="1"/>
    <n v="91104"/>
    <x v="1"/>
    <s v="OFF-AR-10001221"/>
    <x v="1"/>
    <x v="6"/>
    <s v="Dixon Ticonderoga Erasable Colored Pencil Set, 12-Color"/>
    <x v="1085"/>
    <n v="7"/>
    <n v="0"/>
    <n v="14.232399999999998"/>
  </r>
  <r>
    <n v="2003"/>
    <x v="978"/>
    <x v="3"/>
    <x v="53"/>
    <d v="2014-12-29T00:00:00"/>
    <s v="Second Class"/>
    <s v="JW-15955"/>
    <s v="Joni Wasserman"/>
    <x v="0"/>
    <s v="United States"/>
    <s v="Louisville"/>
    <x v="0"/>
    <n v="40214"/>
    <x v="0"/>
    <s v="OFF-ST-10000563"/>
    <x v="1"/>
    <x v="4"/>
    <s v="Fellowes Bankers Box Stor/Drawer Steel Plus"/>
    <x v="1449"/>
    <n v="3"/>
    <n v="0"/>
    <n v="9.5940000000000012"/>
  </r>
  <r>
    <n v="2004"/>
    <x v="978"/>
    <x v="3"/>
    <x v="53"/>
    <d v="2014-12-29T00:00:00"/>
    <s v="Second Class"/>
    <s v="JW-15955"/>
    <s v="Joni Wasserman"/>
    <x v="0"/>
    <s v="United States"/>
    <s v="Louisville"/>
    <x v="0"/>
    <n v="40214"/>
    <x v="0"/>
    <s v="FUR-CH-10001146"/>
    <x v="0"/>
    <x v="1"/>
    <s v="Global Value Mid-Back Manager's Chair, Gray"/>
    <x v="1724"/>
    <n v="5"/>
    <n v="0"/>
    <n v="76.112499999999983"/>
  </r>
  <r>
    <n v="2005"/>
    <x v="979"/>
    <x v="3"/>
    <x v="645"/>
    <d v="2014-04-19T00:00:00"/>
    <s v="Standard Class"/>
    <s v="SC-20050"/>
    <s v="Sample Company A"/>
    <x v="2"/>
    <s v="United States"/>
    <s v="Lubbock"/>
    <x v="5"/>
    <n v="79424"/>
    <x v="2"/>
    <s v="OFF-BI-10004738"/>
    <x v="1"/>
    <x v="8"/>
    <s v="Flexible Leather- Look Classic Collection Ring Binder"/>
    <x v="524"/>
    <n v="3"/>
    <n v="0.8"/>
    <n v="-17.045999999999999"/>
  </r>
  <r>
    <n v="2006"/>
    <x v="980"/>
    <x v="2"/>
    <x v="520"/>
    <d v="2012-01-04T00:00:00"/>
    <s v="Standard Class"/>
    <s v="RW-19630"/>
    <s v="Rob Williams"/>
    <x v="1"/>
    <s v="United States"/>
    <s v="Columbia"/>
    <x v="25"/>
    <n v="65203"/>
    <x v="2"/>
    <s v="OFF-AR-10000034"/>
    <x v="1"/>
    <x v="6"/>
    <s v="BIC Brite Liner Grip Highlighters, Assorted, 5/Pack"/>
    <x v="1725"/>
    <n v="7"/>
    <n v="0"/>
    <n v="11.575199999999999"/>
  </r>
  <r>
    <n v="2007"/>
    <x v="980"/>
    <x v="2"/>
    <x v="520"/>
    <d v="2012-01-04T00:00:00"/>
    <s v="Standard Class"/>
    <s v="RW-19630"/>
    <s v="Rob Williams"/>
    <x v="1"/>
    <s v="United States"/>
    <s v="Columbia"/>
    <x v="25"/>
    <n v="65203"/>
    <x v="2"/>
    <s v="TEC-AC-10000290"/>
    <x v="2"/>
    <x v="11"/>
    <s v="Sabrent 4-Port USB 2.0 Hub"/>
    <x v="1726"/>
    <n v="7"/>
    <n v="0"/>
    <n v="16.160200000000003"/>
  </r>
  <r>
    <n v="2008"/>
    <x v="981"/>
    <x v="3"/>
    <x v="646"/>
    <d v="2014-08-05T00:00:00"/>
    <s v="First Class"/>
    <s v="CM-12190"/>
    <s v="Charlotte Melton"/>
    <x v="0"/>
    <s v="United States"/>
    <s v="Chicago"/>
    <x v="10"/>
    <n v="60623"/>
    <x v="2"/>
    <s v="FUR-BO-10003034"/>
    <x v="0"/>
    <x v="0"/>
    <s v="O'Sullivan Elevations Bookcase, Cherry Finish"/>
    <x v="1727"/>
    <n v="2"/>
    <n v="0.3"/>
    <n v="-36.674399999999991"/>
  </r>
  <r>
    <n v="2009"/>
    <x v="982"/>
    <x v="2"/>
    <x v="647"/>
    <d v="2011-11-21T00:00:00"/>
    <s v="Standard Class"/>
    <s v="JF-15190"/>
    <s v="Jamie Frazer"/>
    <x v="0"/>
    <s v="United States"/>
    <s v="Johnson City"/>
    <x v="18"/>
    <n v="37604"/>
    <x v="0"/>
    <s v="OFF-AR-10001315"/>
    <x v="1"/>
    <x v="6"/>
    <s v="Newell 310"/>
    <x v="1728"/>
    <n v="3"/>
    <n v="0.2"/>
    <n v="0.47519999999999984"/>
  </r>
  <r>
    <n v="2010"/>
    <x v="982"/>
    <x v="2"/>
    <x v="647"/>
    <d v="2011-11-21T00:00:00"/>
    <s v="Standard Class"/>
    <s v="JF-15190"/>
    <s v="Jamie Frazer"/>
    <x v="0"/>
    <s v="United States"/>
    <s v="Johnson City"/>
    <x v="18"/>
    <n v="37604"/>
    <x v="0"/>
    <s v="OFF-AP-10002118"/>
    <x v="1"/>
    <x v="9"/>
    <s v="1.7 Cubic Foot Compact &quot;Cube&quot; Office Refrigerators"/>
    <x v="1729"/>
    <n v="2"/>
    <n v="0.2"/>
    <n v="29.142400000000009"/>
  </r>
  <r>
    <n v="2011"/>
    <x v="982"/>
    <x v="2"/>
    <x v="647"/>
    <d v="2011-11-21T00:00:00"/>
    <s v="Standard Class"/>
    <s v="JF-15190"/>
    <s v="Jamie Frazer"/>
    <x v="0"/>
    <s v="United States"/>
    <s v="Johnson City"/>
    <x v="18"/>
    <n v="37604"/>
    <x v="0"/>
    <s v="OFF-PA-10002137"/>
    <x v="1"/>
    <x v="10"/>
    <s v="Southworth 100% Résumé Paper, 24lb."/>
    <x v="1730"/>
    <n v="4"/>
    <n v="0.2"/>
    <n v="7.7799999999999976"/>
  </r>
  <r>
    <n v="2012"/>
    <x v="983"/>
    <x v="1"/>
    <x v="555"/>
    <d v="2012-12-11T00:00:00"/>
    <s v="Same Day"/>
    <s v="SC-20800"/>
    <s v="Stuart Calhoun"/>
    <x v="0"/>
    <s v="United States"/>
    <s v="Houston"/>
    <x v="5"/>
    <n v="77041"/>
    <x v="2"/>
    <s v="TEC-AC-10001606"/>
    <x v="2"/>
    <x v="11"/>
    <s v="Logitech Wireless Performance Mouse MX for PC and Mac"/>
    <x v="1305"/>
    <n v="2"/>
    <n v="0.2"/>
    <n v="35.996400000000001"/>
  </r>
  <r>
    <n v="2013"/>
    <x v="983"/>
    <x v="1"/>
    <x v="555"/>
    <d v="2012-12-11T00:00:00"/>
    <s v="Same Day"/>
    <s v="SC-20800"/>
    <s v="Stuart Calhoun"/>
    <x v="0"/>
    <s v="United States"/>
    <s v="Houston"/>
    <x v="5"/>
    <n v="77041"/>
    <x v="2"/>
    <s v="OFF-ST-10000943"/>
    <x v="1"/>
    <x v="4"/>
    <s v="Eldon ProFile File 'N Store Portable File Tub Letter/Legal Size Black"/>
    <x v="173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x v="984"/>
    <x v="0"/>
    <x v="31"/>
    <d v="2013-09-24T00:00:00"/>
    <s v="Standard Class"/>
    <s v="AM-10705"/>
    <s v="Anne McFarland"/>
    <x v="0"/>
    <s v="United States"/>
    <s v="Auburn"/>
    <x v="19"/>
    <n v="36830"/>
    <x v="0"/>
    <s v="OFF-PA-10000533"/>
    <x v="1"/>
    <x v="10"/>
    <s v="Southworth Parchment Paper &amp; Envelopes"/>
    <x v="1733"/>
    <n v="2"/>
    <n v="0"/>
    <n v="6.0167999999999999"/>
  </r>
  <r>
    <n v="2016"/>
    <x v="984"/>
    <x v="0"/>
    <x v="31"/>
    <d v="2013-09-24T00:00:00"/>
    <s v="Standard Class"/>
    <s v="AM-10705"/>
    <s v="Anne McFarland"/>
    <x v="0"/>
    <s v="United States"/>
    <s v="Auburn"/>
    <x v="19"/>
    <n v="36830"/>
    <x v="0"/>
    <s v="OFF-ST-10003716"/>
    <x v="1"/>
    <x v="4"/>
    <s v="Tennsco Double-Tier Lockers"/>
    <x v="1734"/>
    <n v="4"/>
    <n v="0"/>
    <n v="117.0104"/>
  </r>
  <r>
    <n v="2017"/>
    <x v="985"/>
    <x v="1"/>
    <x v="531"/>
    <d v="2012-03-23T00:00:00"/>
    <s v="Standard Class"/>
    <s v="BK-11260"/>
    <s v="Berenike Kampe"/>
    <x v="0"/>
    <s v="United States"/>
    <s v="San Bernardino"/>
    <x v="1"/>
    <n v="92404"/>
    <x v="1"/>
    <s v="OFF-BI-10000088"/>
    <x v="1"/>
    <x v="8"/>
    <s v="GBC Imprintable Covers"/>
    <x v="683"/>
    <n v="2"/>
    <n v="0.2"/>
    <n v="6.3684000000000003"/>
  </r>
  <r>
    <n v="2018"/>
    <x v="985"/>
    <x v="1"/>
    <x v="531"/>
    <d v="2012-03-23T00:00:00"/>
    <s v="Standard Class"/>
    <s v="BK-11260"/>
    <s v="Berenike Kampe"/>
    <x v="0"/>
    <s v="United States"/>
    <s v="San Bernardino"/>
    <x v="1"/>
    <n v="92404"/>
    <x v="1"/>
    <s v="OFF-LA-10000240"/>
    <x v="1"/>
    <x v="2"/>
    <s v="Self-Adhesive Address Labels for Typewriters by Universal"/>
    <x v="2"/>
    <n v="2"/>
    <n v="0"/>
    <n v="6.8713999999999995"/>
  </r>
  <r>
    <n v="2019"/>
    <x v="985"/>
    <x v="1"/>
    <x v="531"/>
    <d v="2012-03-23T00:00:00"/>
    <s v="Standard Class"/>
    <s v="BK-11260"/>
    <s v="Berenike Kampe"/>
    <x v="0"/>
    <s v="United States"/>
    <s v="San Bernardino"/>
    <x v="1"/>
    <n v="92404"/>
    <x v="1"/>
    <s v="OFF-SU-10001165"/>
    <x v="1"/>
    <x v="14"/>
    <s v="Acme Elite Stainless Steel Scissors"/>
    <x v="1735"/>
    <n v="4"/>
    <n v="0"/>
    <n v="8.6736000000000004"/>
  </r>
  <r>
    <n v="2020"/>
    <x v="985"/>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x v="986"/>
    <x v="0"/>
    <x v="251"/>
    <d v="2013-09-22T00:00:00"/>
    <s v="First Class"/>
    <s v="RH-19510"/>
    <s v="Rick Huthwaite"/>
    <x v="2"/>
    <s v="United States"/>
    <s v="Providence"/>
    <x v="34"/>
    <n v="2908"/>
    <x v="3"/>
    <s v="OFF-ST-10001490"/>
    <x v="1"/>
    <x v="4"/>
    <s v="Hot File 7-Pocket, Floor Stand"/>
    <x v="1737"/>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x v="986"/>
    <x v="0"/>
    <x v="251"/>
    <d v="2013-09-22T00:00:00"/>
    <s v="First Class"/>
    <s v="RH-19510"/>
    <s v="Rick Huthwaite"/>
    <x v="2"/>
    <s v="United States"/>
    <s v="Providence"/>
    <x v="34"/>
    <n v="2908"/>
    <x v="3"/>
    <s v="OFF-BI-10004826"/>
    <x v="1"/>
    <x v="8"/>
    <s v="JM Magazine Binder"/>
    <x v="1738"/>
    <n v="3"/>
    <n v="0"/>
    <n v="23.774400000000004"/>
  </r>
  <r>
    <n v="2024"/>
    <x v="986"/>
    <x v="0"/>
    <x v="251"/>
    <d v="2013-09-22T00:00:00"/>
    <s v="First Class"/>
    <s v="RH-19510"/>
    <s v="Rick Huthwaite"/>
    <x v="2"/>
    <s v="United States"/>
    <s v="Providence"/>
    <x v="34"/>
    <n v="2908"/>
    <x v="3"/>
    <s v="FUR-CH-10004675"/>
    <x v="0"/>
    <x v="1"/>
    <s v="Lifetime Advantage Folding Chairs, 4/Carton"/>
    <x v="1739"/>
    <n v="4"/>
    <n v="0"/>
    <n v="244.24959999999999"/>
  </r>
  <r>
    <n v="2025"/>
    <x v="987"/>
    <x v="3"/>
    <x v="648"/>
    <d v="2014-08-23T00:00:00"/>
    <s v="Second Class"/>
    <s v="GM-14500"/>
    <s v="Gene McClure"/>
    <x v="0"/>
    <s v="United States"/>
    <s v="Fresno"/>
    <x v="1"/>
    <n v="93727"/>
    <x v="1"/>
    <s v="OFF-BI-10002867"/>
    <x v="1"/>
    <x v="8"/>
    <s v="GBC Recycled Regency Composition Covers"/>
    <x v="1740"/>
    <n v="5"/>
    <n v="0.2"/>
    <n v="77.71399999999997"/>
  </r>
  <r>
    <n v="2026"/>
    <x v="988"/>
    <x v="1"/>
    <x v="649"/>
    <d v="2012-03-15T00:00:00"/>
    <s v="First Class"/>
    <s v="MC-17275"/>
    <s v="Marc Crier"/>
    <x v="0"/>
    <s v="United States"/>
    <s v="Seattle"/>
    <x v="4"/>
    <n v="98103"/>
    <x v="1"/>
    <s v="FUR-BO-10004409"/>
    <x v="0"/>
    <x v="0"/>
    <s v="Safco Value Mate Series Steel Bookcases, Baked Enamel Finish on Steel, Gray"/>
    <x v="1741"/>
    <n v="2"/>
    <n v="0"/>
    <n v="39.748800000000003"/>
  </r>
  <r>
    <n v="2027"/>
    <x v="989"/>
    <x v="0"/>
    <x v="162"/>
    <d v="2013-09-11T00:00:00"/>
    <s v="Second Class"/>
    <s v="VM-21685"/>
    <s v="Valerie Mitchum"/>
    <x v="2"/>
    <s v="United States"/>
    <s v="Lancaster"/>
    <x v="1"/>
    <n v="93534"/>
    <x v="1"/>
    <s v="OFF-BI-10002225"/>
    <x v="1"/>
    <x v="8"/>
    <s v="Square Ring Data Binders, Rigid 75 Pt. Covers, 11&quot; x 14-7/8&quot;"/>
    <x v="1742"/>
    <n v="2"/>
    <n v="0.2"/>
    <n v="11.558399999999999"/>
  </r>
  <r>
    <n v="2028"/>
    <x v="989"/>
    <x v="0"/>
    <x v="162"/>
    <d v="2013-09-11T00:00:00"/>
    <s v="Second Class"/>
    <s v="VM-21685"/>
    <s v="Valerie Mitchum"/>
    <x v="2"/>
    <s v="United States"/>
    <s v="Lancaster"/>
    <x v="1"/>
    <n v="93534"/>
    <x v="1"/>
    <s v="OFF-BI-10001989"/>
    <x v="1"/>
    <x v="8"/>
    <s v="Premium Transparent Presentation Covers by GBC"/>
    <x v="1743"/>
    <n v="4"/>
    <n v="0.2"/>
    <n v="23.497599999999995"/>
  </r>
  <r>
    <n v="2029"/>
    <x v="990"/>
    <x v="1"/>
    <x v="650"/>
    <d v="2012-11-30T00:00:00"/>
    <s v="Standard Class"/>
    <s v="GP-14740"/>
    <s v="Guy Phonely"/>
    <x v="1"/>
    <s v="United States"/>
    <s v="Leominster"/>
    <x v="31"/>
    <n v="1453"/>
    <x v="3"/>
    <s v="OFF-BI-10000343"/>
    <x v="1"/>
    <x v="8"/>
    <s v="Pressboard Covers with Storage Hooks, 9 1/2&quot; x 11&quot;, Light Blue"/>
    <x v="1674"/>
    <n v="3"/>
    <n v="0"/>
    <n v="6.9230999999999998"/>
  </r>
  <r>
    <n v="2030"/>
    <x v="990"/>
    <x v="1"/>
    <x v="650"/>
    <d v="2012-11-30T00:00:00"/>
    <s v="Standard Class"/>
    <s v="GP-14740"/>
    <s v="Guy Phonely"/>
    <x v="1"/>
    <s v="United States"/>
    <s v="Leominster"/>
    <x v="31"/>
    <n v="1453"/>
    <x v="3"/>
    <s v="OFF-ST-10001172"/>
    <x v="1"/>
    <x v="4"/>
    <s v="Tennsco Lockers, Sand"/>
    <x v="1744"/>
    <n v="5"/>
    <n v="0"/>
    <n v="25.175999999999998"/>
  </r>
  <r>
    <n v="2031"/>
    <x v="990"/>
    <x v="1"/>
    <x v="650"/>
    <d v="2012-11-30T00:00:00"/>
    <s v="Standard Class"/>
    <s v="GP-14740"/>
    <s v="Guy Phonely"/>
    <x v="1"/>
    <s v="United States"/>
    <s v="Leominster"/>
    <x v="31"/>
    <n v="1453"/>
    <x v="3"/>
    <s v="OFF-BI-10003707"/>
    <x v="1"/>
    <x v="8"/>
    <s v="Aluminum Screw Posts"/>
    <x v="1745"/>
    <n v="4"/>
    <n v="0"/>
    <n v="30.52"/>
  </r>
  <r>
    <n v="2032"/>
    <x v="990"/>
    <x v="1"/>
    <x v="650"/>
    <d v="2012-11-30T00:00:00"/>
    <s v="Standard Class"/>
    <s v="GP-14740"/>
    <s v="Guy Phonely"/>
    <x v="1"/>
    <s v="United States"/>
    <s v="Leominster"/>
    <x v="31"/>
    <n v="1453"/>
    <x v="3"/>
    <s v="OFF-PA-10001274"/>
    <x v="1"/>
    <x v="10"/>
    <s v="Loose Memo Sheets"/>
    <x v="1031"/>
    <n v="3"/>
    <n v="0"/>
    <n v="5.1464999999999996"/>
  </r>
  <r>
    <n v="2033"/>
    <x v="991"/>
    <x v="0"/>
    <x v="10"/>
    <d v="2013-12-14T00:00:00"/>
    <s v="Standard Class"/>
    <s v="GB-14530"/>
    <s v="George Bell"/>
    <x v="1"/>
    <s v="United States"/>
    <s v="Fort Worth"/>
    <x v="5"/>
    <n v="76106"/>
    <x v="2"/>
    <s v="OFF-PA-10002250"/>
    <x v="1"/>
    <x v="10"/>
    <s v="Things To Do Today Pad"/>
    <x v="1746"/>
    <n v="2"/>
    <n v="0.2"/>
    <n v="3.2871999999999999"/>
  </r>
  <r>
    <n v="2034"/>
    <x v="991"/>
    <x v="0"/>
    <x v="10"/>
    <d v="2013-12-14T00:00:00"/>
    <s v="Standard Class"/>
    <s v="GB-14530"/>
    <s v="George Bell"/>
    <x v="1"/>
    <s v="United States"/>
    <s v="Fort Worth"/>
    <x v="5"/>
    <n v="76106"/>
    <x v="2"/>
    <s v="OFF-AR-10000475"/>
    <x v="1"/>
    <x v="6"/>
    <s v="Hunt BOSTON Vista Battery-Operated Pencil Sharpener, Black"/>
    <x v="1747"/>
    <n v="1"/>
    <n v="0.2"/>
    <n v="0.8162000000000007"/>
  </r>
  <r>
    <n v="2035"/>
    <x v="992"/>
    <x v="3"/>
    <x v="145"/>
    <d v="2014-09-30T00:00:00"/>
    <s v="Standard Class"/>
    <s v="CT-11995"/>
    <s v="Carol Triggs"/>
    <x v="0"/>
    <s v="United States"/>
    <s v="Rochester"/>
    <x v="11"/>
    <n v="55901"/>
    <x v="2"/>
    <s v="OFF-BI-10002976"/>
    <x v="1"/>
    <x v="8"/>
    <s v="ACCOHIDE Binder by Acco"/>
    <x v="341"/>
    <n v="2"/>
    <n v="0"/>
    <n v="3.8822000000000001"/>
  </r>
  <r>
    <n v="2036"/>
    <x v="992"/>
    <x v="3"/>
    <x v="145"/>
    <d v="2014-09-30T00:00:00"/>
    <s v="Standard Class"/>
    <s v="CT-11995"/>
    <s v="Carol Triggs"/>
    <x v="0"/>
    <s v="United States"/>
    <s v="Rochester"/>
    <x v="11"/>
    <n v="55901"/>
    <x v="2"/>
    <s v="FUR-CH-10003061"/>
    <x v="0"/>
    <x v="1"/>
    <s v="Global Leather Task Chair, Black"/>
    <x v="1748"/>
    <n v="3"/>
    <n v="0"/>
    <n v="51.294299999999964"/>
  </r>
  <r>
    <n v="2037"/>
    <x v="993"/>
    <x v="1"/>
    <x v="651"/>
    <d v="2012-01-27T00:00:00"/>
    <s v="Standard Class"/>
    <s v="CW-11905"/>
    <s v="Carl Weiss"/>
    <x v="2"/>
    <s v="United States"/>
    <s v="Bozeman"/>
    <x v="37"/>
    <n v="59715"/>
    <x v="1"/>
    <s v="OFF-PA-10002893"/>
    <x v="1"/>
    <x v="10"/>
    <s v="Wirebound Service Call Books, 5 1/2&quot; x 4&quot;"/>
    <x v="1749"/>
    <n v="3"/>
    <n v="0"/>
    <n v="13.9392"/>
  </r>
  <r>
    <n v="2038"/>
    <x v="993"/>
    <x v="1"/>
    <x v="651"/>
    <d v="2012-01-27T00:00:00"/>
    <s v="Standard Class"/>
    <s v="CW-11905"/>
    <s v="Carl Weiss"/>
    <x v="2"/>
    <s v="United States"/>
    <s v="Bozeman"/>
    <x v="37"/>
    <n v="59715"/>
    <x v="1"/>
    <s v="OFF-LA-10003077"/>
    <x v="1"/>
    <x v="2"/>
    <s v="Avery 500"/>
    <x v="2"/>
    <n v="2"/>
    <n v="0"/>
    <n v="6.8713999999999995"/>
  </r>
  <r>
    <n v="2039"/>
    <x v="994"/>
    <x v="1"/>
    <x v="652"/>
    <d v="2012-06-23T00:00:00"/>
    <s v="Standard Class"/>
    <s v="SN-20560"/>
    <s v="Skye Norling"/>
    <x v="2"/>
    <s v="United States"/>
    <s v="Peoria"/>
    <x v="16"/>
    <n v="85345"/>
    <x v="1"/>
    <s v="OFF-PA-10001661"/>
    <x v="1"/>
    <x v="10"/>
    <s v="Xerox 1922"/>
    <x v="1655"/>
    <n v="3"/>
    <n v="0.2"/>
    <n v="4.3326000000000002"/>
  </r>
  <r>
    <n v="2040"/>
    <x v="994"/>
    <x v="1"/>
    <x v="652"/>
    <d v="2012-06-23T00:00:00"/>
    <s v="Standard Class"/>
    <s v="SN-20560"/>
    <s v="Skye Norling"/>
    <x v="2"/>
    <s v="United States"/>
    <s v="Peoria"/>
    <x v="16"/>
    <n v="85345"/>
    <x v="1"/>
    <s v="OFF-BI-10004656"/>
    <x v="1"/>
    <x v="8"/>
    <s v="Peel &amp; Stick Add-On Corner Pockets"/>
    <x v="1750"/>
    <n v="7"/>
    <n v="0.7"/>
    <n v="-3.3263999999999996"/>
  </r>
  <r>
    <n v="2041"/>
    <x v="994"/>
    <x v="1"/>
    <x v="652"/>
    <d v="2012-06-23T00:00:00"/>
    <s v="Standard Class"/>
    <s v="SN-20560"/>
    <s v="Skye Norling"/>
    <x v="2"/>
    <s v="United States"/>
    <s v="Peoria"/>
    <x v="16"/>
    <n v="85345"/>
    <x v="1"/>
    <s v="OFF-BI-10003707"/>
    <x v="1"/>
    <x v="8"/>
    <s v="Aluminum Screw Posts"/>
    <x v="1751"/>
    <n v="2"/>
    <n v="0.7"/>
    <n v="-6.1039999999999974"/>
  </r>
  <r>
    <n v="2042"/>
    <x v="994"/>
    <x v="1"/>
    <x v="652"/>
    <d v="2012-06-23T00:00:00"/>
    <s v="Standard Class"/>
    <s v="SN-20560"/>
    <s v="Skye Norling"/>
    <x v="2"/>
    <s v="United States"/>
    <s v="Peoria"/>
    <x v="16"/>
    <n v="85345"/>
    <x v="1"/>
    <s v="FUR-FU-10004973"/>
    <x v="0"/>
    <x v="5"/>
    <s v="Flat Face Poster Frame"/>
    <x v="1752"/>
    <n v="5"/>
    <n v="0.2"/>
    <n v="20.724000000000007"/>
  </r>
  <r>
    <n v="2043"/>
    <x v="995"/>
    <x v="1"/>
    <x v="653"/>
    <d v="2012-10-08T00:00:00"/>
    <s v="Standard Class"/>
    <s v="EB-13705"/>
    <s v="Ed Braxton"/>
    <x v="1"/>
    <s v="United States"/>
    <s v="San Diego"/>
    <x v="1"/>
    <n v="92105"/>
    <x v="1"/>
    <s v="OFF-BI-10004817"/>
    <x v="1"/>
    <x v="8"/>
    <s v="GBC Personal VeloBind Strips"/>
    <x v="1753"/>
    <n v="6"/>
    <n v="0.2"/>
    <n v="20.1264"/>
  </r>
  <r>
    <n v="2044"/>
    <x v="996"/>
    <x v="3"/>
    <x v="551"/>
    <d v="2014-11-24T00:00:00"/>
    <s v="Standard Class"/>
    <s v="JW-15220"/>
    <s v="Jane Waco"/>
    <x v="1"/>
    <s v="United States"/>
    <s v="Lakewood"/>
    <x v="24"/>
    <n v="44107"/>
    <x v="3"/>
    <s v="OFF-AR-10001860"/>
    <x v="1"/>
    <x v="6"/>
    <s v="BIC Liqua Brite Liner"/>
    <x v="1754"/>
    <n v="7"/>
    <n v="0.2"/>
    <n v="7.7728000000000002"/>
  </r>
  <r>
    <n v="2045"/>
    <x v="997"/>
    <x v="2"/>
    <x v="654"/>
    <d v="2011-08-23T00:00:00"/>
    <s v="Standard Class"/>
    <s v="KB-16585"/>
    <s v="Ken Black"/>
    <x v="1"/>
    <s v="United States"/>
    <s v="Houston"/>
    <x v="5"/>
    <n v="77095"/>
    <x v="2"/>
    <s v="OFF-PA-10001639"/>
    <x v="1"/>
    <x v="10"/>
    <s v="Xerox 203"/>
    <x v="12"/>
    <n v="3"/>
    <n v="0.2"/>
    <n v="5.4432"/>
  </r>
  <r>
    <n v="2046"/>
    <x v="998"/>
    <x v="0"/>
    <x v="19"/>
    <d v="2013-07-22T00:00:00"/>
    <s v="Standard Class"/>
    <s v="MC-17590"/>
    <s v="Matt Collister"/>
    <x v="1"/>
    <s v="United States"/>
    <s v="Perth Amboy"/>
    <x v="30"/>
    <n v="8861"/>
    <x v="3"/>
    <s v="OFF-AP-10004487"/>
    <x v="1"/>
    <x v="9"/>
    <s v="Kensington 4 Outlet MasterPiece Compact Power Control Center"/>
    <x v="1755"/>
    <n v="2"/>
    <n v="0"/>
    <n v="45.539199999999994"/>
  </r>
  <r>
    <n v="2047"/>
    <x v="998"/>
    <x v="0"/>
    <x v="19"/>
    <d v="2013-07-22T00:00:00"/>
    <s v="Standard Class"/>
    <s v="MC-17590"/>
    <s v="Matt Collister"/>
    <x v="1"/>
    <s v="United States"/>
    <s v="Perth Amboy"/>
    <x v="30"/>
    <n v="8861"/>
    <x v="3"/>
    <s v="TEC-PH-10001760"/>
    <x v="2"/>
    <x v="7"/>
    <s v="Bose SoundLink Bluetooth Speaker"/>
    <x v="1756"/>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x v="999"/>
    <x v="1"/>
    <x v="655"/>
    <d v="2012-07-13T00:00:00"/>
    <s v="First Class"/>
    <s v="CK-12595"/>
    <s v="Clytie Kelty"/>
    <x v="0"/>
    <s v="United States"/>
    <s v="Philadelphia"/>
    <x v="9"/>
    <n v="19134"/>
    <x v="3"/>
    <s v="FUR-FU-10004848"/>
    <x v="0"/>
    <x v="5"/>
    <s v="Howard Miller 13-3/4&quot; Diameter Brushed Chrome Round Wall Clock"/>
    <x v="1757"/>
    <n v="7"/>
    <n v="0.2"/>
    <n v="36.224999999999966"/>
  </r>
  <r>
    <n v="2050"/>
    <x v="999"/>
    <x v="1"/>
    <x v="655"/>
    <d v="2012-07-13T00:00:00"/>
    <s v="First Class"/>
    <s v="CK-12595"/>
    <s v="Clytie Kelty"/>
    <x v="0"/>
    <s v="United States"/>
    <s v="Philadelphia"/>
    <x v="9"/>
    <n v="19134"/>
    <x v="3"/>
    <s v="OFF-BI-10004022"/>
    <x v="1"/>
    <x v="8"/>
    <s v="Acco Suede Grain Vinyl Round Ring Binder"/>
    <x v="1293"/>
    <n v="3"/>
    <n v="0.7"/>
    <n v="-2.0015999999999998"/>
  </r>
  <r>
    <n v="2051"/>
    <x v="999"/>
    <x v="1"/>
    <x v="655"/>
    <d v="2012-07-13T00:00:00"/>
    <s v="First Class"/>
    <s v="CK-12595"/>
    <s v="Clytie Kelty"/>
    <x v="0"/>
    <s v="United States"/>
    <s v="Philadelphia"/>
    <x v="9"/>
    <n v="19134"/>
    <x v="3"/>
    <s v="OFF-BI-10003669"/>
    <x v="1"/>
    <x v="8"/>
    <s v="3M Organizer Strips"/>
    <x v="1758"/>
    <n v="4"/>
    <n v="0.7"/>
    <n v="-4.7519999999999989"/>
  </r>
  <r>
    <n v="2052"/>
    <x v="999"/>
    <x v="1"/>
    <x v="655"/>
    <d v="2012-07-13T00:00:00"/>
    <s v="First Class"/>
    <s v="CK-12595"/>
    <s v="Clytie Kelty"/>
    <x v="0"/>
    <s v="United States"/>
    <s v="Philadelphia"/>
    <x v="9"/>
    <n v="19134"/>
    <x v="3"/>
    <s v="FUR-CH-10003833"/>
    <x v="0"/>
    <x v="1"/>
    <s v="Novimex Fabric Task Chair"/>
    <x v="1759"/>
    <n v="8"/>
    <n v="0.3"/>
    <n v="-73.175999999999988"/>
  </r>
  <r>
    <n v="2053"/>
    <x v="999"/>
    <x v="1"/>
    <x v="655"/>
    <d v="2012-07-13T00:00:00"/>
    <s v="First Class"/>
    <s v="CK-12595"/>
    <s v="Clytie Kelty"/>
    <x v="0"/>
    <s v="United States"/>
    <s v="Philadelphia"/>
    <x v="9"/>
    <n v="19134"/>
    <x v="3"/>
    <s v="OFF-AR-10003732"/>
    <x v="1"/>
    <x v="6"/>
    <s v="Newell 333"/>
    <x v="1760"/>
    <n v="5"/>
    <n v="0.2"/>
    <n v="0.83399999999999963"/>
  </r>
  <r>
    <n v="2054"/>
    <x v="999"/>
    <x v="1"/>
    <x v="655"/>
    <d v="2012-07-13T00:00:00"/>
    <s v="First Class"/>
    <s v="CK-12595"/>
    <s v="Clytie Kelty"/>
    <x v="0"/>
    <s v="United States"/>
    <s v="Philadelphia"/>
    <x v="9"/>
    <n v="19134"/>
    <x v="3"/>
    <s v="FUR-FU-10003142"/>
    <x v="0"/>
    <x v="5"/>
    <s v="Master Big Foot Doorstop, Beige"/>
    <x v="869"/>
    <n v="6"/>
    <n v="0.2"/>
    <n v="3.4847999999999981"/>
  </r>
  <r>
    <n v="2055"/>
    <x v="1000"/>
    <x v="0"/>
    <x v="49"/>
    <d v="2013-12-08T00:00:00"/>
    <s v="Standard Class"/>
    <s v="RD-19480"/>
    <s v="Rick Duston"/>
    <x v="0"/>
    <s v="United States"/>
    <s v="Richmond"/>
    <x v="14"/>
    <n v="47374"/>
    <x v="2"/>
    <s v="FUR-FU-10001196"/>
    <x v="0"/>
    <x v="5"/>
    <s v="DAX Cubicle Frames - 8x10"/>
    <x v="1761"/>
    <n v="3"/>
    <n v="0"/>
    <n v="5.1929999999999996"/>
  </r>
  <r>
    <n v="2056"/>
    <x v="1001"/>
    <x v="3"/>
    <x v="66"/>
    <d v="2014-12-26T00:00:00"/>
    <s v="First Class"/>
    <s v="TP-21130"/>
    <s v="Theone Pippenger"/>
    <x v="0"/>
    <s v="United States"/>
    <s v="Detroit"/>
    <x v="12"/>
    <n v="48227"/>
    <x v="2"/>
    <s v="TEC-AC-10001114"/>
    <x v="2"/>
    <x v="11"/>
    <s v="Microsoft Wireless Mobile Mouse 4000"/>
    <x v="1723"/>
    <n v="5"/>
    <n v="0"/>
    <n v="63.983999999999988"/>
  </r>
  <r>
    <n v="2057"/>
    <x v="1001"/>
    <x v="3"/>
    <x v="66"/>
    <d v="2014-12-26T00:00:00"/>
    <s v="First Class"/>
    <s v="TP-21130"/>
    <s v="Theone Pippenger"/>
    <x v="0"/>
    <s v="United States"/>
    <s v="Detroit"/>
    <x v="12"/>
    <n v="48227"/>
    <x v="2"/>
    <s v="FUR-CH-10002335"/>
    <x v="0"/>
    <x v="1"/>
    <s v="Hon GuestStacker Chair"/>
    <x v="1762"/>
    <n v="7"/>
    <n v="0"/>
    <n v="412.5394"/>
  </r>
  <r>
    <n v="2058"/>
    <x v="1001"/>
    <x v="3"/>
    <x v="66"/>
    <d v="2014-12-26T00:00:00"/>
    <s v="First Class"/>
    <s v="TP-21130"/>
    <s v="Theone Pippenger"/>
    <x v="0"/>
    <s v="United States"/>
    <s v="Detroit"/>
    <x v="12"/>
    <n v="48227"/>
    <x v="2"/>
    <s v="TEC-AC-10000844"/>
    <x v="2"/>
    <x v="11"/>
    <s v="Logitech Gaming G510s - Keyboard"/>
    <x v="1763"/>
    <n v="1"/>
    <n v="0"/>
    <n v="30.596399999999996"/>
  </r>
  <r>
    <n v="2059"/>
    <x v="1001"/>
    <x v="3"/>
    <x v="66"/>
    <d v="2014-12-26T00:00:00"/>
    <s v="First Class"/>
    <s v="TP-21130"/>
    <s v="Theone Pippenger"/>
    <x v="0"/>
    <s v="United States"/>
    <s v="Detroit"/>
    <x v="12"/>
    <n v="48227"/>
    <x v="2"/>
    <s v="FUR-TA-10004534"/>
    <x v="0"/>
    <x v="3"/>
    <s v="Bevis 44 x 96 Conference Tables"/>
    <x v="1764"/>
    <n v="2"/>
    <n v="0"/>
    <n v="70.005999999999972"/>
  </r>
  <r>
    <n v="2060"/>
    <x v="1002"/>
    <x v="2"/>
    <x v="656"/>
    <d v="2011-11-04T00:00:00"/>
    <s v="Standard Class"/>
    <s v="GG-14650"/>
    <s v="Greg Guthrie"/>
    <x v="1"/>
    <s v="United States"/>
    <s v="Los Angeles"/>
    <x v="1"/>
    <n v="90049"/>
    <x v="1"/>
    <s v="OFF-FA-10002975"/>
    <x v="1"/>
    <x v="13"/>
    <s v="Staples"/>
    <x v="1189"/>
    <n v="3"/>
    <n v="0"/>
    <n v="5.2164000000000001"/>
  </r>
  <r>
    <n v="2061"/>
    <x v="1002"/>
    <x v="2"/>
    <x v="656"/>
    <d v="2011-11-04T00:00:00"/>
    <s v="Standard Class"/>
    <s v="GG-14650"/>
    <s v="Greg Guthrie"/>
    <x v="1"/>
    <s v="United States"/>
    <s v="Los Angeles"/>
    <x v="1"/>
    <n v="90049"/>
    <x v="1"/>
    <s v="OFF-ST-10003996"/>
    <x v="1"/>
    <x v="4"/>
    <s v="Letter/Legal File Tote with Clear Snap-On Lid, Black Granite"/>
    <x v="1765"/>
    <n v="5"/>
    <n v="0"/>
    <n v="20.877999999999997"/>
  </r>
  <r>
    <n v="2062"/>
    <x v="1002"/>
    <x v="2"/>
    <x v="656"/>
    <d v="2011-11-04T00:00:00"/>
    <s v="Standard Class"/>
    <s v="GG-14650"/>
    <s v="Greg Guthrie"/>
    <x v="1"/>
    <s v="United States"/>
    <s v="Los Angeles"/>
    <x v="1"/>
    <n v="90049"/>
    <x v="1"/>
    <s v="OFF-BI-10002571"/>
    <x v="1"/>
    <x v="8"/>
    <s v="Avery Framed View Binder, EZD Ring (Locking), Navy, 1 1/2&quot;"/>
    <x v="1766"/>
    <n v="2"/>
    <n v="0.2"/>
    <n v="5.3891999999999989"/>
  </r>
  <r>
    <n v="2063"/>
    <x v="1002"/>
    <x v="2"/>
    <x v="656"/>
    <d v="2011-11-04T00:00:00"/>
    <s v="Standard Class"/>
    <s v="GG-14650"/>
    <s v="Greg Guthrie"/>
    <x v="1"/>
    <s v="United States"/>
    <s v="Los Angeles"/>
    <x v="1"/>
    <n v="90049"/>
    <x v="1"/>
    <s v="OFF-PA-10000477"/>
    <x v="1"/>
    <x v="10"/>
    <s v="Xerox 1952"/>
    <x v="1767"/>
    <n v="13"/>
    <n v="0"/>
    <n v="30.427800000000005"/>
  </r>
  <r>
    <n v="2064"/>
    <x v="1002"/>
    <x v="2"/>
    <x v="656"/>
    <d v="2011-11-04T00:00:00"/>
    <s v="Standard Class"/>
    <s v="GG-14650"/>
    <s v="Greg Guthrie"/>
    <x v="1"/>
    <s v="United States"/>
    <s v="Los Angeles"/>
    <x v="1"/>
    <n v="90049"/>
    <x v="1"/>
    <s v="OFF-BI-10004209"/>
    <x v="1"/>
    <x v="8"/>
    <s v="Fellowes Twister Kit, Gray/Clear, 3/pkg"/>
    <x v="1768"/>
    <n v="3"/>
    <n v="0.2"/>
    <n v="6.0299999999999994"/>
  </r>
  <r>
    <n v="2065"/>
    <x v="1002"/>
    <x v="2"/>
    <x v="656"/>
    <d v="2011-11-04T00:00:00"/>
    <s v="Standard Class"/>
    <s v="GG-14650"/>
    <s v="Greg Guthrie"/>
    <x v="1"/>
    <s v="United States"/>
    <s v="Los Angeles"/>
    <x v="1"/>
    <n v="90049"/>
    <x v="1"/>
    <s v="OFF-ST-10001963"/>
    <x v="1"/>
    <x v="4"/>
    <s v="Tennsco Regal Shelving Units"/>
    <x v="1769"/>
    <n v="4"/>
    <n v="0"/>
    <n v="12.169199999999989"/>
  </r>
  <r>
    <n v="2066"/>
    <x v="1002"/>
    <x v="2"/>
    <x v="656"/>
    <d v="2011-11-04T00:00:00"/>
    <s v="Standard Class"/>
    <s v="GG-14650"/>
    <s v="Greg Guthrie"/>
    <x v="1"/>
    <s v="United States"/>
    <s v="Los Angeles"/>
    <x v="1"/>
    <n v="90049"/>
    <x v="1"/>
    <s v="FUR-CH-10003833"/>
    <x v="0"/>
    <x v="1"/>
    <s v="Novimex Fabric Task Chair"/>
    <x v="1770"/>
    <n v="3"/>
    <n v="0.2"/>
    <n v="-9.1470000000000056"/>
  </r>
  <r>
    <n v="2067"/>
    <x v="1002"/>
    <x v="2"/>
    <x v="656"/>
    <d v="2011-11-04T00:00:00"/>
    <s v="Standard Class"/>
    <s v="GG-14650"/>
    <s v="Greg Guthrie"/>
    <x v="1"/>
    <s v="United States"/>
    <s v="Los Angeles"/>
    <x v="1"/>
    <n v="90049"/>
    <x v="1"/>
    <s v="TEC-AC-10004568"/>
    <x v="2"/>
    <x v="11"/>
    <s v="Maxell LTO Ultrium - 800 GB"/>
    <x v="1771"/>
    <n v="9"/>
    <n v="0"/>
    <n v="47.862899999999982"/>
  </r>
  <r>
    <n v="2068"/>
    <x v="1002"/>
    <x v="2"/>
    <x v="656"/>
    <d v="2011-11-04T00:00:00"/>
    <s v="Standard Class"/>
    <s v="GG-14650"/>
    <s v="Greg Guthrie"/>
    <x v="1"/>
    <s v="United States"/>
    <s v="Los Angeles"/>
    <x v="1"/>
    <n v="90049"/>
    <x v="1"/>
    <s v="OFF-AR-10001419"/>
    <x v="1"/>
    <x v="6"/>
    <s v="Newell 325"/>
    <x v="714"/>
    <n v="3"/>
    <n v="0"/>
    <n v="3.7169999999999996"/>
  </r>
  <r>
    <n v="2069"/>
    <x v="1003"/>
    <x v="1"/>
    <x v="657"/>
    <d v="2012-04-19T00:00:00"/>
    <s v="Standard Class"/>
    <s v="ZC-21910"/>
    <s v="Zuschuss Carroll"/>
    <x v="0"/>
    <s v="United States"/>
    <s v="Pomona"/>
    <x v="1"/>
    <n v="91767"/>
    <x v="1"/>
    <s v="TEC-AC-10002800"/>
    <x v="2"/>
    <x v="11"/>
    <s v="Plantronics Audio 478 Stereo USB Headset"/>
    <x v="1772"/>
    <n v="4"/>
    <n v="0"/>
    <n v="69.98599999999999"/>
  </r>
  <r>
    <n v="2070"/>
    <x v="1003"/>
    <x v="1"/>
    <x v="657"/>
    <d v="2012-04-19T00:00:00"/>
    <s v="Standard Class"/>
    <s v="ZC-21910"/>
    <s v="Zuschuss Carroll"/>
    <x v="0"/>
    <s v="United States"/>
    <s v="Pomona"/>
    <x v="1"/>
    <n v="91767"/>
    <x v="1"/>
    <s v="FUR-TA-10003954"/>
    <x v="0"/>
    <x v="3"/>
    <s v="Hon 94000 Series Round Tables"/>
    <x v="1773"/>
    <n v="3"/>
    <n v="0.2"/>
    <n v="-97.739399999999989"/>
  </r>
  <r>
    <n v="2071"/>
    <x v="1004"/>
    <x v="0"/>
    <x v="658"/>
    <d v="2013-07-24T00:00:00"/>
    <s v="Second Class"/>
    <s v="CC-12610"/>
    <s v="Corey Catlett"/>
    <x v="1"/>
    <s v="United States"/>
    <s v="Philadelphia"/>
    <x v="9"/>
    <n v="19134"/>
    <x v="3"/>
    <s v="OFF-BI-10000301"/>
    <x v="1"/>
    <x v="8"/>
    <s v="GBC Instant Report Kit"/>
    <x v="1774"/>
    <n v="1"/>
    <n v="0.7"/>
    <n v="-1.294"/>
  </r>
  <r>
    <n v="2072"/>
    <x v="1005"/>
    <x v="3"/>
    <x v="225"/>
    <d v="2014-11-26T00:00:00"/>
    <s v="Standard Class"/>
    <s v="KA-16525"/>
    <s v="Kelly Andreada"/>
    <x v="0"/>
    <s v="United States"/>
    <s v="Ontario"/>
    <x v="1"/>
    <n v="91761"/>
    <x v="1"/>
    <s v="FUR-CH-10003956"/>
    <x v="0"/>
    <x v="1"/>
    <s v="Novimex High-Tech Fabric Mesh Task Chair"/>
    <x v="514"/>
    <n v="5"/>
    <n v="0.2"/>
    <n v="-46.137000000000029"/>
  </r>
  <r>
    <n v="2073"/>
    <x v="1006"/>
    <x v="0"/>
    <x v="491"/>
    <d v="2013-12-03T00:00:00"/>
    <s v="Standard Class"/>
    <s v="TC-20980"/>
    <s v="Tamara Chand"/>
    <x v="1"/>
    <s v="United States"/>
    <s v="Seattle"/>
    <x v="4"/>
    <n v="98105"/>
    <x v="1"/>
    <s v="OFF-BI-10002954"/>
    <x v="1"/>
    <x v="8"/>
    <s v="Newell 3-Hole Punched Plastic Slotted Magazine Holders for Binders"/>
    <x v="1775"/>
    <n v="2"/>
    <n v="0.2"/>
    <n v="2.5591999999999997"/>
  </r>
  <r>
    <n v="2074"/>
    <x v="1007"/>
    <x v="3"/>
    <x v="659"/>
    <d v="2014-11-13T00:00:00"/>
    <s v="Second Class"/>
    <s v="DB-13270"/>
    <s v="Deborah Brumfield"/>
    <x v="2"/>
    <s v="United States"/>
    <s v="Brentwood"/>
    <x v="1"/>
    <n v="94513"/>
    <x v="1"/>
    <s v="TEC-AC-10003289"/>
    <x v="2"/>
    <x v="11"/>
    <s v="Anker Ultra-Slim Mini Bluetooth 3.0 Wireless Keyboard"/>
    <x v="1543"/>
    <n v="3"/>
    <n v="0"/>
    <n v="13.793099999999999"/>
  </r>
  <r>
    <n v="2075"/>
    <x v="1007"/>
    <x v="3"/>
    <x v="659"/>
    <d v="2014-11-13T00:00:00"/>
    <s v="Second Class"/>
    <s v="DB-13270"/>
    <s v="Deborah Brumfield"/>
    <x v="2"/>
    <s v="United States"/>
    <s v="Brentwood"/>
    <x v="1"/>
    <n v="94513"/>
    <x v="1"/>
    <s v="TEC-PH-10002468"/>
    <x v="2"/>
    <x v="7"/>
    <s v="Plantronics CS 50-USB - headset - Convertible, Monaural"/>
    <x v="1776"/>
    <n v="7"/>
    <n v="0.2"/>
    <n v="66.635100000000023"/>
  </r>
  <r>
    <n v="2076"/>
    <x v="1008"/>
    <x v="2"/>
    <x v="588"/>
    <d v="2011-12-05T00:00:00"/>
    <s v="Standard Class"/>
    <s v="TR-21325"/>
    <s v="Toby Ritter"/>
    <x v="0"/>
    <s v="United States"/>
    <s v="San Francisco"/>
    <x v="1"/>
    <n v="94122"/>
    <x v="1"/>
    <s v="FUR-FU-10001861"/>
    <x v="0"/>
    <x v="5"/>
    <s v="Floodlight Indoor Halogen Bulbs, 1 Bulb per Pack, 60 Watts"/>
    <x v="1777"/>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x v="1009"/>
    <x v="3"/>
    <x v="510"/>
    <d v="2014-09-16T00:00:00"/>
    <s v="First Class"/>
    <s v="BF-11080"/>
    <s v="Bart Folk"/>
    <x v="0"/>
    <s v="United States"/>
    <s v="Baltimore"/>
    <x v="39"/>
    <n v="21215"/>
    <x v="3"/>
    <s v="OFF-AP-10000358"/>
    <x v="1"/>
    <x v="9"/>
    <s v="Fellowes Basic Home/Office Series Surge Protectors"/>
    <x v="1779"/>
    <n v="7"/>
    <n v="0"/>
    <n v="26.349399999999992"/>
  </r>
  <r>
    <n v="2079"/>
    <x v="1009"/>
    <x v="3"/>
    <x v="510"/>
    <d v="2014-09-16T00:00:00"/>
    <s v="First Class"/>
    <s v="BF-11080"/>
    <s v="Bart Folk"/>
    <x v="0"/>
    <s v="United States"/>
    <s v="Baltimore"/>
    <x v="39"/>
    <n v="21215"/>
    <x v="3"/>
    <s v="OFF-PA-10004243"/>
    <x v="1"/>
    <x v="10"/>
    <s v="Xerox 1939"/>
    <x v="453"/>
    <n v="5"/>
    <n v="0"/>
    <n v="45.527999999999992"/>
  </r>
  <r>
    <n v="2080"/>
    <x v="1010"/>
    <x v="1"/>
    <x v="100"/>
    <d v="2012-12-29T00:00:00"/>
    <s v="Standard Class"/>
    <s v="MS-17365"/>
    <s v="Maribeth Schnelling"/>
    <x v="0"/>
    <s v="United States"/>
    <s v="Phoenix"/>
    <x v="16"/>
    <n v="85023"/>
    <x v="1"/>
    <s v="OFF-PA-10001295"/>
    <x v="1"/>
    <x v="10"/>
    <s v="Computer Printout Paper with Letter-Trim Perforations"/>
    <x v="1780"/>
    <n v="7"/>
    <n v="0.2"/>
    <n v="37.181199999999997"/>
  </r>
  <r>
    <n v="2081"/>
    <x v="1010"/>
    <x v="1"/>
    <x v="100"/>
    <d v="2012-12-29T00:00:00"/>
    <s v="Standard Class"/>
    <s v="MS-17365"/>
    <s v="Maribeth Schnelling"/>
    <x v="0"/>
    <s v="United States"/>
    <s v="Phoenix"/>
    <x v="16"/>
    <n v="85023"/>
    <x v="1"/>
    <s v="TEC-PH-10002170"/>
    <x v="2"/>
    <x v="7"/>
    <s v="ClearSounds CSC500 Amplified Spirit Phone Corded phone"/>
    <x v="1781"/>
    <n v="2"/>
    <n v="0.2"/>
    <n v="11.198400000000003"/>
  </r>
  <r>
    <n v="2082"/>
    <x v="1010"/>
    <x v="1"/>
    <x v="100"/>
    <d v="2012-12-29T00:00:00"/>
    <s v="Standard Class"/>
    <s v="MS-17365"/>
    <s v="Maribeth Schnelling"/>
    <x v="0"/>
    <s v="United States"/>
    <s v="Phoenix"/>
    <x v="16"/>
    <n v="85023"/>
    <x v="1"/>
    <s v="FUR-FU-10002885"/>
    <x v="0"/>
    <x v="5"/>
    <s v="Magna Visual Magnetic Picture Hangers"/>
    <x v="32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x v="782"/>
    <n v="6"/>
    <n v="0"/>
    <n v="16.847999999999999"/>
  </r>
  <r>
    <n v="2084"/>
    <x v="1012"/>
    <x v="2"/>
    <x v="533"/>
    <d v="2011-11-29T00:00:00"/>
    <s v="Standard Class"/>
    <s v="ED-13885"/>
    <s v="Emily Ducich"/>
    <x v="2"/>
    <s v="United States"/>
    <s v="Houston"/>
    <x v="5"/>
    <n v="77036"/>
    <x v="2"/>
    <s v="OFF-LA-10003923"/>
    <x v="1"/>
    <x v="2"/>
    <s v="Alphabetical Labels for Top Tab Filing"/>
    <x v="208"/>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x v="1013"/>
    <x v="0"/>
    <x v="661"/>
    <d v="2013-06-29T00:00:00"/>
    <s v="Standard Class"/>
    <s v="IM-15070"/>
    <s v="Irene Maddox"/>
    <x v="0"/>
    <s v="United States"/>
    <s v="New York City"/>
    <x v="15"/>
    <n v="10009"/>
    <x v="3"/>
    <s v="OFF-LA-10000248"/>
    <x v="1"/>
    <x v="2"/>
    <s v="Avery 52"/>
    <x v="1782"/>
    <n v="5"/>
    <n v="0"/>
    <n v="8.6715"/>
  </r>
  <r>
    <n v="2087"/>
    <x v="1013"/>
    <x v="0"/>
    <x v="661"/>
    <d v="2013-06-29T00:00:00"/>
    <s v="Standard Class"/>
    <s v="IM-15070"/>
    <s v="Irene Maddox"/>
    <x v="0"/>
    <s v="United States"/>
    <s v="New York City"/>
    <x v="15"/>
    <n v="10009"/>
    <x v="3"/>
    <s v="OFF-ST-10000060"/>
    <x v="1"/>
    <x v="4"/>
    <s v="Fellowes Bankers Box Staxonsteel Drawer File/Stacking System"/>
    <x v="1783"/>
    <n v="5"/>
    <n v="0"/>
    <n v="38.988000000000014"/>
  </r>
  <r>
    <n v="2088"/>
    <x v="1013"/>
    <x v="0"/>
    <x v="661"/>
    <d v="2013-06-29T00:00:00"/>
    <s v="Standard Class"/>
    <s v="IM-15070"/>
    <s v="Irene Maddox"/>
    <x v="0"/>
    <s v="United States"/>
    <s v="New York City"/>
    <x v="15"/>
    <n v="10009"/>
    <x v="3"/>
    <s v="OFF-PA-10003129"/>
    <x v="1"/>
    <x v="10"/>
    <s v="Tops White Computer Printout Paper"/>
    <x v="64"/>
    <n v="3"/>
    <n v="0"/>
    <n v="68.963099999999997"/>
  </r>
  <r>
    <n v="2089"/>
    <x v="1013"/>
    <x v="0"/>
    <x v="661"/>
    <d v="2013-06-29T00:00:00"/>
    <s v="Standard Class"/>
    <s v="IM-15070"/>
    <s v="Irene Maddox"/>
    <x v="0"/>
    <s v="United States"/>
    <s v="New York City"/>
    <x v="15"/>
    <n v="10009"/>
    <x v="3"/>
    <s v="OFF-FA-10004076"/>
    <x v="1"/>
    <x v="13"/>
    <s v="Translucent Push Pins by OIC"/>
    <x v="536"/>
    <n v="2"/>
    <n v="0"/>
    <n v="1.4651999999999998"/>
  </r>
  <r>
    <n v="2090"/>
    <x v="1014"/>
    <x v="1"/>
    <x v="662"/>
    <d v="2012-10-30T00:00:00"/>
    <s v="Standard Class"/>
    <s v="MY-17380"/>
    <s v="Maribeth Yedwab"/>
    <x v="1"/>
    <s v="United States"/>
    <s v="Rancho Cucamonga"/>
    <x v="1"/>
    <n v="91730"/>
    <x v="1"/>
    <s v="OFF-LA-10004008"/>
    <x v="1"/>
    <x v="2"/>
    <s v="Avery 507"/>
    <x v="1784"/>
    <n v="2"/>
    <n v="0"/>
    <n v="2.6495999999999995"/>
  </r>
  <r>
    <n v="2091"/>
    <x v="1015"/>
    <x v="3"/>
    <x v="663"/>
    <d v="2014-07-20T00:00:00"/>
    <s v="Standard Class"/>
    <s v="MM-17260"/>
    <s v="Magdelene Morse"/>
    <x v="0"/>
    <s v="United States"/>
    <s v="Wilmington"/>
    <x v="13"/>
    <n v="19805"/>
    <x v="3"/>
    <s v="OFF-BI-10004094"/>
    <x v="1"/>
    <x v="8"/>
    <s v="GBC Standard Plastic Binding Systems Combs"/>
    <x v="1785"/>
    <n v="3"/>
    <n v="0"/>
    <n v="13.009499999999999"/>
  </r>
  <r>
    <n v="2092"/>
    <x v="1015"/>
    <x v="3"/>
    <x v="663"/>
    <d v="2014-07-20T00:00:00"/>
    <s v="Standard Class"/>
    <s v="MM-17260"/>
    <s v="Magdelene Morse"/>
    <x v="0"/>
    <s v="United States"/>
    <s v="Wilmington"/>
    <x v="13"/>
    <n v="19805"/>
    <x v="3"/>
    <s v="FUR-TA-10004607"/>
    <x v="0"/>
    <x v="3"/>
    <s v="Hon 2111 Invitation Series Straight Table"/>
    <x v="1786"/>
    <n v="3"/>
    <n v="0.3"/>
    <n v="-48.783900000000031"/>
  </r>
  <r>
    <n v="2093"/>
    <x v="1016"/>
    <x v="2"/>
    <x v="664"/>
    <d v="2011-11-21T00:00:00"/>
    <s v="Standard Class"/>
    <s v="MP-17470"/>
    <s v="Mark Packer"/>
    <x v="2"/>
    <s v="United States"/>
    <s v="Moorhead"/>
    <x v="11"/>
    <n v="56560"/>
    <x v="2"/>
    <s v="FUR-CH-10004289"/>
    <x v="0"/>
    <x v="1"/>
    <s v="Global Super Steno Chair"/>
    <x v="1787"/>
    <n v="5"/>
    <n v="0"/>
    <n v="81.58299999999997"/>
  </r>
  <r>
    <n v="2094"/>
    <x v="1017"/>
    <x v="1"/>
    <x v="657"/>
    <d v="2012-04-15T00:00:00"/>
    <s v="Second Class"/>
    <s v="AW-10840"/>
    <s v="Anthony Witt"/>
    <x v="0"/>
    <s v="United States"/>
    <s v="Farmington"/>
    <x v="27"/>
    <n v="87401"/>
    <x v="1"/>
    <s v="OFF-SU-10004498"/>
    <x v="1"/>
    <x v="14"/>
    <s v="Martin-Yale Premier Letter Opener"/>
    <x v="1788"/>
    <n v="1"/>
    <n v="0"/>
    <n v="0.38640000000000008"/>
  </r>
  <r>
    <n v="2095"/>
    <x v="1018"/>
    <x v="1"/>
    <x v="665"/>
    <d v="2012-11-29T00:00:00"/>
    <s v="Standard Class"/>
    <s v="SF-20065"/>
    <s v="Sandra Flanagan"/>
    <x v="0"/>
    <s v="United States"/>
    <s v="Wilmington"/>
    <x v="3"/>
    <n v="28403"/>
    <x v="0"/>
    <s v="OFF-AR-10001177"/>
    <x v="1"/>
    <x v="6"/>
    <s v="Newell 349"/>
    <x v="1332"/>
    <n v="5"/>
    <n v="0.2"/>
    <n v="1.4759999999999982"/>
  </r>
  <r>
    <n v="2096"/>
    <x v="1019"/>
    <x v="0"/>
    <x v="666"/>
    <d v="2013-05-21T00:00:00"/>
    <s v="Standard Class"/>
    <s v="SN-20710"/>
    <s v="Steve Nguyen"/>
    <x v="2"/>
    <s v="United States"/>
    <s v="Jackson"/>
    <x v="35"/>
    <n v="39212"/>
    <x v="0"/>
    <s v="OFF-BI-10001718"/>
    <x v="1"/>
    <x v="8"/>
    <s v="GBC DocuBind P50 Personal Binding Machine"/>
    <x v="1789"/>
    <n v="8"/>
    <n v="0"/>
    <n v="240.56479999999999"/>
  </r>
  <r>
    <n v="2097"/>
    <x v="1019"/>
    <x v="0"/>
    <x v="666"/>
    <d v="2013-05-21T00:00:00"/>
    <s v="Standard Class"/>
    <s v="SN-20710"/>
    <s v="Steve Nguyen"/>
    <x v="2"/>
    <s v="United States"/>
    <s v="Jackson"/>
    <x v="35"/>
    <n v="39212"/>
    <x v="0"/>
    <s v="OFF-AR-10004602"/>
    <x v="1"/>
    <x v="6"/>
    <s v="Boston KS Multi-Size Manual Pencil Sharpener"/>
    <x v="1377"/>
    <n v="4"/>
    <n v="0"/>
    <n v="25.748800000000003"/>
  </r>
  <r>
    <n v="2098"/>
    <x v="1019"/>
    <x v="0"/>
    <x v="666"/>
    <d v="2013-05-21T00:00:00"/>
    <s v="Standard Class"/>
    <s v="SN-20710"/>
    <s v="Steve Nguyen"/>
    <x v="2"/>
    <s v="United States"/>
    <s v="Jackson"/>
    <x v="35"/>
    <n v="39212"/>
    <x v="0"/>
    <s v="OFF-AR-10003856"/>
    <x v="1"/>
    <x v="6"/>
    <s v="Newell 344"/>
    <x v="484"/>
    <n v="3"/>
    <n v="0"/>
    <n v="2.1683999999999997"/>
  </r>
  <r>
    <n v="2099"/>
    <x v="1020"/>
    <x v="3"/>
    <x v="210"/>
    <d v="2014-09-13T00:00:00"/>
    <s v="Standard Class"/>
    <s v="RD-19900"/>
    <s v="Ruben Dartt"/>
    <x v="0"/>
    <s v="United States"/>
    <s v="Portland"/>
    <x v="21"/>
    <n v="97206"/>
    <x v="1"/>
    <s v="OFF-ST-10000649"/>
    <x v="1"/>
    <x v="4"/>
    <s v="Hanging Personal Folder File"/>
    <x v="1023"/>
    <n v="3"/>
    <n v="0.2"/>
    <n v="2.3550000000000022"/>
  </r>
  <r>
    <n v="2100"/>
    <x v="1020"/>
    <x v="3"/>
    <x v="210"/>
    <d v="2014-09-13T00:00:00"/>
    <s v="Standard Class"/>
    <s v="RD-19900"/>
    <s v="Ruben Dartt"/>
    <x v="0"/>
    <s v="United States"/>
    <s v="Portland"/>
    <x v="21"/>
    <n v="97206"/>
    <x v="1"/>
    <s v="TEC-AC-10002926"/>
    <x v="2"/>
    <x v="11"/>
    <s v="Logitech Wireless Marathon Mouse M705"/>
    <x v="1790"/>
    <n v="7"/>
    <n v="0.2"/>
    <n v="80.48390000000002"/>
  </r>
  <r>
    <n v="2101"/>
    <x v="1021"/>
    <x v="2"/>
    <x v="418"/>
    <d v="2011-03-17T00:00:00"/>
    <s v="Standard Class"/>
    <s v="KT-16480"/>
    <s v="Kean Thornton"/>
    <x v="0"/>
    <s v="United States"/>
    <s v="Denver"/>
    <x v="22"/>
    <n v="80219"/>
    <x v="1"/>
    <s v="OFF-ST-10000078"/>
    <x v="1"/>
    <x v="4"/>
    <s v="Tennsco 6- and 18-Compartment Lockers"/>
    <x v="1791"/>
    <n v="3"/>
    <n v="0.2"/>
    <n v="-15.910200000000088"/>
  </r>
  <r>
    <n v="2102"/>
    <x v="1021"/>
    <x v="2"/>
    <x v="418"/>
    <d v="2011-03-17T00:00:00"/>
    <s v="Standard Class"/>
    <s v="KT-16480"/>
    <s v="Kean Thornton"/>
    <x v="0"/>
    <s v="United States"/>
    <s v="Denver"/>
    <x v="22"/>
    <n v="80219"/>
    <x v="1"/>
    <s v="OFF-AR-10001044"/>
    <x v="1"/>
    <x v="6"/>
    <s v="BOSTON Ranger #55 Pencil Sharpener, Black"/>
    <x v="1792"/>
    <n v="4"/>
    <n v="0.2"/>
    <n v="9.3563999999999936"/>
  </r>
  <r>
    <n v="2103"/>
    <x v="1022"/>
    <x v="2"/>
    <x v="667"/>
    <d v="2011-07-18T00:00:00"/>
    <s v="Same Day"/>
    <s v="AH-10120"/>
    <s v="Adrian Hane"/>
    <x v="2"/>
    <s v="United States"/>
    <s v="Tucson"/>
    <x v="16"/>
    <n v="85705"/>
    <x v="1"/>
    <s v="FUR-CH-10002372"/>
    <x v="0"/>
    <x v="1"/>
    <s v="Office Star - Ergonomically Designed Knee Chair"/>
    <x v="1793"/>
    <n v="4"/>
    <n v="0.2"/>
    <n v="-25.913599999999988"/>
  </r>
  <r>
    <n v="2104"/>
    <x v="1023"/>
    <x v="3"/>
    <x v="668"/>
    <d v="2014-03-29T00:00:00"/>
    <s v="Second Class"/>
    <s v="BM-11650"/>
    <s v="Brian Moss"/>
    <x v="1"/>
    <s v="United States"/>
    <s v="New York City"/>
    <x v="15"/>
    <n v="10009"/>
    <x v="3"/>
    <s v="OFF-PA-10000357"/>
    <x v="1"/>
    <x v="10"/>
    <s v="Xerox 1888"/>
    <x v="1794"/>
    <n v="4"/>
    <n v="0"/>
    <n v="106.52159999999999"/>
  </r>
  <r>
    <n v="2105"/>
    <x v="1023"/>
    <x v="3"/>
    <x v="668"/>
    <d v="2014-03-29T00:00:00"/>
    <s v="Second Class"/>
    <s v="BM-11650"/>
    <s v="Brian Moss"/>
    <x v="1"/>
    <s v="United States"/>
    <s v="New York City"/>
    <x v="15"/>
    <n v="10009"/>
    <x v="3"/>
    <s v="TEC-AC-10001266"/>
    <x v="2"/>
    <x v="11"/>
    <s v="Memorex Micro Travel Drive 8 GB"/>
    <x v="1795"/>
    <n v="2"/>
    <n v="0"/>
    <n v="11.7"/>
  </r>
  <r>
    <n v="2106"/>
    <x v="1024"/>
    <x v="2"/>
    <x v="587"/>
    <d v="2011-10-05T00:00:00"/>
    <s v="Standard Class"/>
    <s v="BW-11200"/>
    <s v="Ben Wallace"/>
    <x v="0"/>
    <s v="United States"/>
    <s v="Boynton Beach"/>
    <x v="2"/>
    <n v="33437"/>
    <x v="0"/>
    <s v="OFF-PA-10004888"/>
    <x v="1"/>
    <x v="10"/>
    <s v="Xerox 217"/>
    <x v="12"/>
    <n v="3"/>
    <n v="0.2"/>
    <n v="5.4432"/>
  </r>
  <r>
    <n v="2107"/>
    <x v="1025"/>
    <x v="2"/>
    <x v="467"/>
    <d v="2011-09-26T00:00:00"/>
    <s v="Same Day"/>
    <s v="HG-14965"/>
    <s v="Henry Goldwyn"/>
    <x v="1"/>
    <s v="United States"/>
    <s v="Mesquite"/>
    <x v="5"/>
    <n v="75150"/>
    <x v="2"/>
    <s v="OFF-BI-10003460"/>
    <x v="1"/>
    <x v="8"/>
    <s v="Acco 3-Hole Punch"/>
    <x v="1796"/>
    <n v="1"/>
    <n v="0.8"/>
    <n v="-1.4016000000000002"/>
  </r>
  <r>
    <n v="2108"/>
    <x v="1026"/>
    <x v="1"/>
    <x v="89"/>
    <d v="2012-10-31T00:00:00"/>
    <s v="Same Day"/>
    <s v="SG-20080"/>
    <s v="Sandra Glassco"/>
    <x v="0"/>
    <s v="United States"/>
    <s v="Redlands"/>
    <x v="1"/>
    <n v="92374"/>
    <x v="1"/>
    <s v="OFF-PA-10000157"/>
    <x v="1"/>
    <x v="10"/>
    <s v="Xerox 191"/>
    <x v="1024"/>
    <n v="1"/>
    <n v="0"/>
    <n v="9.3905999999999992"/>
  </r>
  <r>
    <n v="2109"/>
    <x v="1026"/>
    <x v="1"/>
    <x v="89"/>
    <d v="2012-10-31T00:00:00"/>
    <s v="Same Day"/>
    <s v="SG-20080"/>
    <s v="Sandra Glassco"/>
    <x v="0"/>
    <s v="United States"/>
    <s v="Redlands"/>
    <x v="1"/>
    <n v="92374"/>
    <x v="1"/>
    <s v="OFF-BI-10004519"/>
    <x v="1"/>
    <x v="8"/>
    <s v="GBC DocuBind P100 Manual Binding Machine"/>
    <x v="1115"/>
    <n v="3"/>
    <n v="0.2"/>
    <n v="124.48499999999999"/>
  </r>
  <r>
    <n v="2110"/>
    <x v="1026"/>
    <x v="1"/>
    <x v="89"/>
    <d v="2012-10-31T00:00:00"/>
    <s v="Same Day"/>
    <s v="SG-20080"/>
    <s v="Sandra Glassco"/>
    <x v="0"/>
    <s v="United States"/>
    <s v="Redlands"/>
    <x v="1"/>
    <n v="92374"/>
    <x v="1"/>
    <s v="OFF-AR-10004272"/>
    <x v="1"/>
    <x v="6"/>
    <s v="Newell 308"/>
    <x v="1325"/>
    <n v="3"/>
    <n v="0"/>
    <n v="1.2599999999999998"/>
  </r>
  <r>
    <n v="2111"/>
    <x v="1026"/>
    <x v="1"/>
    <x v="89"/>
    <d v="2012-10-31T00:00:00"/>
    <s v="Same Day"/>
    <s v="SG-20080"/>
    <s v="Sandra Glassco"/>
    <x v="0"/>
    <s v="United States"/>
    <s v="Redlands"/>
    <x v="1"/>
    <n v="92374"/>
    <x v="1"/>
    <s v="OFF-FA-10000585"/>
    <x v="1"/>
    <x v="13"/>
    <s v="OIC Bulk Pack Metal Binder Clips"/>
    <x v="1797"/>
    <n v="5"/>
    <n v="0"/>
    <n v="8.0269999999999992"/>
  </r>
  <r>
    <n v="2112"/>
    <x v="1026"/>
    <x v="1"/>
    <x v="89"/>
    <d v="2012-10-31T00:00:00"/>
    <s v="Same Day"/>
    <s v="SG-20080"/>
    <s v="Sandra Glassco"/>
    <x v="0"/>
    <s v="United States"/>
    <s v="Redlands"/>
    <x v="1"/>
    <n v="92374"/>
    <x v="1"/>
    <s v="FUR-CH-10004218"/>
    <x v="0"/>
    <x v="1"/>
    <s v="Global Fabric Manager's Chair, Dark Gray"/>
    <x v="831"/>
    <n v="4"/>
    <n v="0.2"/>
    <n v="20.196000000000012"/>
  </r>
  <r>
    <n v="2113"/>
    <x v="1026"/>
    <x v="1"/>
    <x v="89"/>
    <d v="2012-10-31T00:00:00"/>
    <s v="Same Day"/>
    <s v="SG-20080"/>
    <s v="Sandra Glassco"/>
    <x v="0"/>
    <s v="United States"/>
    <s v="Redlands"/>
    <x v="1"/>
    <n v="92374"/>
    <x v="1"/>
    <s v="OFF-SU-10004231"/>
    <x v="1"/>
    <x v="14"/>
    <s v="Acme Tagit Stainless Steel Antibacterial Scissors"/>
    <x v="1286"/>
    <n v="3"/>
    <n v="0"/>
    <n v="8.0190000000000001"/>
  </r>
  <r>
    <n v="2114"/>
    <x v="1026"/>
    <x v="1"/>
    <x v="89"/>
    <d v="2012-10-31T00:00:00"/>
    <s v="Same Day"/>
    <s v="SG-20080"/>
    <s v="Sandra Glassco"/>
    <x v="0"/>
    <s v="United States"/>
    <s v="Redlands"/>
    <x v="1"/>
    <n v="92374"/>
    <x v="1"/>
    <s v="TEC-PH-10001578"/>
    <x v="2"/>
    <x v="7"/>
    <s v="Polycom SoundStation2 EX Conference phone"/>
    <x v="1798"/>
    <n v="4"/>
    <n v="0.2"/>
    <n v="145.78199999999993"/>
  </r>
  <r>
    <n v="2115"/>
    <x v="1026"/>
    <x v="1"/>
    <x v="89"/>
    <d v="2012-10-31T00:00:00"/>
    <s v="Same Day"/>
    <s v="SG-20080"/>
    <s v="Sandra Glassco"/>
    <x v="0"/>
    <s v="United States"/>
    <s v="Redlands"/>
    <x v="1"/>
    <n v="92374"/>
    <x v="1"/>
    <s v="OFF-ST-10003638"/>
    <x v="1"/>
    <x v="4"/>
    <s v="Mobile Personal File Cube"/>
    <x v="1799"/>
    <n v="2"/>
    <n v="0"/>
    <n v="12.646799999999999"/>
  </r>
  <r>
    <n v="2116"/>
    <x v="1026"/>
    <x v="1"/>
    <x v="89"/>
    <d v="2012-10-31T00:00:00"/>
    <s v="Same Day"/>
    <s v="SG-20080"/>
    <s v="Sandra Glassco"/>
    <x v="0"/>
    <s v="United States"/>
    <s v="Redlands"/>
    <x v="1"/>
    <n v="92374"/>
    <x v="1"/>
    <s v="FUR-BO-10002213"/>
    <x v="0"/>
    <x v="0"/>
    <s v="DMI Eclipse Executive Suite Bookcases"/>
    <x v="1800"/>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x v="1028"/>
    <x v="0"/>
    <x v="251"/>
    <d v="2013-09-24T00:00:00"/>
    <s v="Standard Class"/>
    <s v="SW-20245"/>
    <s v="Scot Wooten"/>
    <x v="0"/>
    <s v="United States"/>
    <s v="Stockton"/>
    <x v="1"/>
    <n v="95207"/>
    <x v="1"/>
    <s v="OFF-PA-10002222"/>
    <x v="1"/>
    <x v="10"/>
    <s v="Xerox Color Copier Paper, 11&quot; x 17&quot;, Ream"/>
    <x v="1802"/>
    <n v="7"/>
    <n v="0"/>
    <n v="73.544799999999995"/>
  </r>
  <r>
    <n v="2119"/>
    <x v="1029"/>
    <x v="3"/>
    <x v="669"/>
    <d v="2014-04-16T00:00:00"/>
    <s v="First Class"/>
    <s v="RW-19630"/>
    <s v="Rob Williams"/>
    <x v="1"/>
    <s v="United States"/>
    <s v="Seattle"/>
    <x v="4"/>
    <n v="98105"/>
    <x v="1"/>
    <s v="OFF-PA-10002479"/>
    <x v="1"/>
    <x v="10"/>
    <s v="Xerox 4200 Series MultiUse Premium Copy Paper (20Lb. and 84 Bright)"/>
    <x v="267"/>
    <n v="1"/>
    <n v="0"/>
    <n v="2.3759999999999999"/>
  </r>
  <r>
    <n v="2120"/>
    <x v="1029"/>
    <x v="3"/>
    <x v="669"/>
    <d v="2014-04-16T00:00:00"/>
    <s v="First Class"/>
    <s v="RW-19630"/>
    <s v="Rob Williams"/>
    <x v="1"/>
    <s v="United States"/>
    <s v="Seattle"/>
    <x v="4"/>
    <n v="98105"/>
    <x v="1"/>
    <s v="OFF-BI-10003091"/>
    <x v="1"/>
    <x v="8"/>
    <s v="GBC DocuBind TL200 Manual Binding Machine"/>
    <x v="1658"/>
    <n v="5"/>
    <n v="0.2"/>
    <n v="302.37299999999993"/>
  </r>
  <r>
    <n v="2121"/>
    <x v="1030"/>
    <x v="3"/>
    <x v="363"/>
    <d v="2014-01-14T00:00:00"/>
    <s v="Standard Class"/>
    <s v="TS-21085"/>
    <s v="Thais Sissman"/>
    <x v="0"/>
    <s v="United States"/>
    <s v="Ormond Beach"/>
    <x v="2"/>
    <n v="32174"/>
    <x v="0"/>
    <s v="OFF-BI-10000145"/>
    <x v="1"/>
    <x v="8"/>
    <s v="Zipper Ring Binder Pockets"/>
    <x v="1803"/>
    <n v="3"/>
    <n v="0.7"/>
    <n v="-1.9656000000000002"/>
  </r>
  <r>
    <n v="2122"/>
    <x v="1031"/>
    <x v="3"/>
    <x v="45"/>
    <d v="2014-11-12T00:00:00"/>
    <s v="First Class"/>
    <s v="JB-15400"/>
    <s v="Jennifer Braxton"/>
    <x v="1"/>
    <s v="United States"/>
    <s v="Sunnyvale"/>
    <x v="1"/>
    <n v="94086"/>
    <x v="1"/>
    <s v="FUR-CH-10003061"/>
    <x v="0"/>
    <x v="1"/>
    <s v="Global Leather Task Chair, Black"/>
    <x v="1804"/>
    <n v="3"/>
    <n v="0.2"/>
    <n v="-2.6997000000000355"/>
  </r>
  <r>
    <n v="2123"/>
    <x v="1032"/>
    <x v="3"/>
    <x v="585"/>
    <d v="2014-09-25T00:00:00"/>
    <s v="Second Class"/>
    <s v="EH-14005"/>
    <s v="Erica Hernandez"/>
    <x v="2"/>
    <s v="United States"/>
    <s v="Lansing"/>
    <x v="12"/>
    <n v="48911"/>
    <x v="2"/>
    <s v="FUR-BO-10001972"/>
    <x v="0"/>
    <x v="0"/>
    <s v="O'Sullivan 4-Shelf Bookcase in Odessa Pine"/>
    <x v="1805"/>
    <n v="2"/>
    <n v="0"/>
    <n v="41.133199999999988"/>
  </r>
  <r>
    <n v="2124"/>
    <x v="1032"/>
    <x v="3"/>
    <x v="585"/>
    <d v="2014-09-25T00:00:00"/>
    <s v="Second Class"/>
    <s v="EH-14005"/>
    <s v="Erica Hernandez"/>
    <x v="2"/>
    <s v="United States"/>
    <s v="Lansing"/>
    <x v="12"/>
    <n v="48911"/>
    <x v="2"/>
    <s v="OFF-LA-10000134"/>
    <x v="1"/>
    <x v="2"/>
    <s v="Avery 511"/>
    <x v="1806"/>
    <n v="9"/>
    <n v="0"/>
    <n v="13.3056"/>
  </r>
  <r>
    <n v="2125"/>
    <x v="1033"/>
    <x v="3"/>
    <x v="96"/>
    <d v="2014-12-06T00:00:00"/>
    <s v="Standard Class"/>
    <s v="EH-14005"/>
    <s v="Erica Hernandez"/>
    <x v="2"/>
    <s v="United States"/>
    <s v="Philadelphia"/>
    <x v="9"/>
    <n v="19143"/>
    <x v="3"/>
    <s v="OFF-EN-10003040"/>
    <x v="1"/>
    <x v="12"/>
    <s v="Quality Park Security Envelopes"/>
    <x v="1807"/>
    <n v="5"/>
    <n v="0.2"/>
    <n v="35.329499999999996"/>
  </r>
  <r>
    <n v="2126"/>
    <x v="1033"/>
    <x v="3"/>
    <x v="96"/>
    <d v="2014-12-06T00:00:00"/>
    <s v="Standard Class"/>
    <s v="EH-14005"/>
    <s v="Erica Hernandez"/>
    <x v="2"/>
    <s v="United States"/>
    <s v="Philadelphia"/>
    <x v="9"/>
    <n v="19143"/>
    <x v="3"/>
    <s v="TEC-PH-10000923"/>
    <x v="2"/>
    <x v="7"/>
    <s v="Belkin SportFit Armband For iPhone 5s/5c, Fuchsia"/>
    <x v="1581"/>
    <n v="7"/>
    <n v="0.4"/>
    <n v="9.4436999999999998"/>
  </r>
  <r>
    <n v="2127"/>
    <x v="1034"/>
    <x v="2"/>
    <x v="670"/>
    <d v="2011-06-28T00:00:00"/>
    <s v="Standard Class"/>
    <s v="BS-11665"/>
    <s v="Brian Stugart"/>
    <x v="0"/>
    <s v="United States"/>
    <s v="Philadelphia"/>
    <x v="9"/>
    <n v="19143"/>
    <x v="3"/>
    <s v="TEC-AC-10000158"/>
    <x v="2"/>
    <x v="11"/>
    <s v="Sony 64GB Class 10 Micro SDHC R40 Memory Card"/>
    <x v="1808"/>
    <n v="3"/>
    <n v="0.2"/>
    <n v="1.079699999999999"/>
  </r>
  <r>
    <n v="2128"/>
    <x v="1035"/>
    <x v="1"/>
    <x v="242"/>
    <d v="2012-10-09T00:00:00"/>
    <s v="Standard Class"/>
    <s v="JK-16120"/>
    <s v="Julie Kriz"/>
    <x v="2"/>
    <s v="United States"/>
    <s v="Philadelphia"/>
    <x v="9"/>
    <n v="19134"/>
    <x v="3"/>
    <s v="FUR-FU-10003623"/>
    <x v="0"/>
    <x v="5"/>
    <s v="DataProducts Ampli Magnifier Task Lamp, Black,"/>
    <x v="1809"/>
    <n v="3"/>
    <n v="0.2"/>
    <n v="6.4943999999999953"/>
  </r>
  <r>
    <n v="2129"/>
    <x v="1035"/>
    <x v="1"/>
    <x v="242"/>
    <d v="2012-10-09T00:00:00"/>
    <s v="Standard Class"/>
    <s v="JK-16120"/>
    <s v="Julie Kriz"/>
    <x v="2"/>
    <s v="United States"/>
    <s v="Philadelphia"/>
    <x v="9"/>
    <n v="19134"/>
    <x v="3"/>
    <s v="OFF-PA-10001293"/>
    <x v="1"/>
    <x v="10"/>
    <s v="Xerox 1946"/>
    <x v="561"/>
    <n v="4"/>
    <n v="0.2"/>
    <n v="7.2576000000000001"/>
  </r>
  <r>
    <n v="2130"/>
    <x v="1036"/>
    <x v="2"/>
    <x v="671"/>
    <d v="2011-05-22T00:00:00"/>
    <s v="Second Class"/>
    <s v="RF-19345"/>
    <s v="Randy Ferguson"/>
    <x v="1"/>
    <s v="United States"/>
    <s v="Dover"/>
    <x v="38"/>
    <n v="3820"/>
    <x v="3"/>
    <s v="OFF-AP-10000124"/>
    <x v="1"/>
    <x v="9"/>
    <s v="Acco 6 Outlet Guardian Basic Surge Suppressor"/>
    <x v="1810"/>
    <n v="4"/>
    <n v="0"/>
    <n v="9.3184000000000005"/>
  </r>
  <r>
    <n v="2131"/>
    <x v="1036"/>
    <x v="2"/>
    <x v="671"/>
    <d v="2011-05-22T00:00:00"/>
    <s v="Second Class"/>
    <s v="RF-19345"/>
    <s v="Randy Ferguson"/>
    <x v="1"/>
    <s v="United States"/>
    <s v="Dover"/>
    <x v="38"/>
    <n v="3820"/>
    <x v="3"/>
    <s v="OFF-AR-10004511"/>
    <x v="1"/>
    <x v="6"/>
    <s v="Sanford Colorific Scented Colored Pencils, 12/Pack"/>
    <x v="1811"/>
    <n v="9"/>
    <n v="0"/>
    <n v="11.9412"/>
  </r>
  <r>
    <n v="2132"/>
    <x v="1036"/>
    <x v="2"/>
    <x v="671"/>
    <d v="2011-05-22T00:00:00"/>
    <s v="Second Class"/>
    <s v="RF-19345"/>
    <s v="Randy Ferguson"/>
    <x v="1"/>
    <s v="United States"/>
    <s v="Dover"/>
    <x v="38"/>
    <n v="3820"/>
    <x v="3"/>
    <s v="FUR-FU-10000076"/>
    <x v="0"/>
    <x v="5"/>
    <s v="24-Hour Round Wall Clock"/>
    <x v="395"/>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x v="1038"/>
    <x v="1"/>
    <x v="672"/>
    <d v="2012-12-04T00:00:00"/>
    <s v="Standard Class"/>
    <s v="WB-21850"/>
    <s v="William Brown"/>
    <x v="0"/>
    <s v="United States"/>
    <s v="Philadelphia"/>
    <x v="9"/>
    <n v="19134"/>
    <x v="3"/>
    <s v="OFF-BI-10003656"/>
    <x v="1"/>
    <x v="8"/>
    <s v="Fellowes PB200 Plastic Comb Binding Machine"/>
    <x v="1813"/>
    <n v="3"/>
    <n v="0.7"/>
    <n v="-122.39280000000002"/>
  </r>
  <r>
    <n v="2135"/>
    <x v="1038"/>
    <x v="1"/>
    <x v="672"/>
    <d v="2012-12-04T00:00:00"/>
    <s v="Standard Class"/>
    <s v="WB-21850"/>
    <s v="William Brown"/>
    <x v="0"/>
    <s v="United States"/>
    <s v="Philadelphia"/>
    <x v="9"/>
    <n v="19134"/>
    <x v="3"/>
    <s v="OFF-FA-10000053"/>
    <x v="1"/>
    <x v="13"/>
    <s v="Revere Boxed Rubber Bands by Revere"/>
    <x v="1814"/>
    <n v="7"/>
    <n v="0.2"/>
    <n v="-2.3813999999999993"/>
  </r>
  <r>
    <n v="2136"/>
    <x v="1038"/>
    <x v="1"/>
    <x v="672"/>
    <d v="2012-12-04T00:00:00"/>
    <s v="Standard Class"/>
    <s v="WB-21850"/>
    <s v="William Brown"/>
    <x v="0"/>
    <s v="United States"/>
    <s v="Philadelphia"/>
    <x v="9"/>
    <n v="19134"/>
    <x v="3"/>
    <s v="TEC-PH-10002807"/>
    <x v="2"/>
    <x v="7"/>
    <s v="Motorla HX550 Universal Bluetooth Headset"/>
    <x v="1815"/>
    <n v="4"/>
    <n v="0.4"/>
    <n v="15.819999999999993"/>
  </r>
  <r>
    <n v="2137"/>
    <x v="1039"/>
    <x v="1"/>
    <x v="620"/>
    <d v="2013-01-05T00:00:00"/>
    <s v="Standard Class"/>
    <s v="TB-21625"/>
    <s v="Trudy Brown"/>
    <x v="0"/>
    <s v="United States"/>
    <s v="Grand Prairie"/>
    <x v="5"/>
    <n v="75051"/>
    <x v="2"/>
    <s v="FUR-FU-10002364"/>
    <x v="0"/>
    <x v="5"/>
    <s v="Eldon Expressions Wood Desk Accessories, Oak"/>
    <x v="181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x v="1040"/>
    <x v="3"/>
    <x v="673"/>
    <d v="2014-11-17T00:00:00"/>
    <s v="Same Day"/>
    <s v="CB-12415"/>
    <s v="Christy Brittain"/>
    <x v="0"/>
    <s v="United States"/>
    <s v="New York City"/>
    <x v="15"/>
    <n v="10009"/>
    <x v="3"/>
    <s v="OFF-PA-10004092"/>
    <x v="1"/>
    <x v="10"/>
    <s v="Tops Green Bar Computer Printout Paper"/>
    <x v="678"/>
    <n v="3"/>
    <n v="0"/>
    <n v="73.41"/>
  </r>
  <r>
    <n v="2140"/>
    <x v="1041"/>
    <x v="2"/>
    <x v="571"/>
    <d v="2011-06-11T00:00:00"/>
    <s v="Standard Class"/>
    <s v="GT-14635"/>
    <s v="Grant Thornton"/>
    <x v="1"/>
    <s v="United States"/>
    <s v="Long Beach"/>
    <x v="15"/>
    <n v="11561"/>
    <x v="3"/>
    <s v="OFF-BI-10003982"/>
    <x v="1"/>
    <x v="8"/>
    <s v="Wilson Jones Century Plastic Molded Ring Binders"/>
    <x v="1818"/>
    <n v="9"/>
    <n v="0.2"/>
    <n v="50.471099999999993"/>
  </r>
  <r>
    <n v="2141"/>
    <x v="1041"/>
    <x v="2"/>
    <x v="571"/>
    <d v="2011-06-11T00:00:00"/>
    <s v="Standard Class"/>
    <s v="GT-14635"/>
    <s v="Grant Thornton"/>
    <x v="1"/>
    <s v="United States"/>
    <s v="Long Beach"/>
    <x v="15"/>
    <n v="11561"/>
    <x v="3"/>
    <s v="OFF-SU-10001664"/>
    <x v="1"/>
    <x v="14"/>
    <s v="Acme Office Executive Series Stainless Steel Trimmers"/>
    <x v="1819"/>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x v="1042"/>
    <x v="0"/>
    <x v="142"/>
    <d v="2013-09-06T00:00:00"/>
    <s v="Standard Class"/>
    <s v="DK-13225"/>
    <s v="Dean Katz"/>
    <x v="1"/>
    <s v="United States"/>
    <s v="Philadelphia"/>
    <x v="9"/>
    <n v="19140"/>
    <x v="3"/>
    <s v="OFF-FA-10002780"/>
    <x v="1"/>
    <x v="13"/>
    <s v="Staples"/>
    <x v="1822"/>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x v="1043"/>
    <x v="0"/>
    <x v="674"/>
    <d v="2013-06-30T00:00:00"/>
    <s v="Standard Class"/>
    <s v="TS-21160"/>
    <s v="Theresa Swint"/>
    <x v="1"/>
    <s v="United States"/>
    <s v="York"/>
    <x v="9"/>
    <n v="17403"/>
    <x v="3"/>
    <s v="OFF-BI-10004781"/>
    <x v="1"/>
    <x v="8"/>
    <s v="GBC Wire Binding Strips"/>
    <x v="1824"/>
    <n v="4"/>
    <n v="0.7"/>
    <n v="-27.93119999999999"/>
  </r>
  <r>
    <n v="2148"/>
    <x v="1043"/>
    <x v="0"/>
    <x v="674"/>
    <d v="2013-06-30T00:00:00"/>
    <s v="Standard Class"/>
    <s v="TS-21160"/>
    <s v="Theresa Swint"/>
    <x v="1"/>
    <s v="United States"/>
    <s v="York"/>
    <x v="9"/>
    <n v="17403"/>
    <x v="3"/>
    <s v="OFF-ST-10001713"/>
    <x v="1"/>
    <x v="4"/>
    <s v="Gould Plastics 9-Pocket Panel Bin, 18-3/8w x 5-1/4d x 20-1/2h, Black"/>
    <x v="1825"/>
    <n v="6"/>
    <n v="0.2"/>
    <n v="-50.870400000000018"/>
  </r>
  <r>
    <n v="2149"/>
    <x v="1044"/>
    <x v="2"/>
    <x v="432"/>
    <d v="2011-12-17T00:00:00"/>
    <s v="Standard Class"/>
    <s v="WB-21850"/>
    <s v="William Brown"/>
    <x v="0"/>
    <s v="United States"/>
    <s v="Concord"/>
    <x v="1"/>
    <n v="94521"/>
    <x v="1"/>
    <s v="FUR-FU-10003975"/>
    <x v="0"/>
    <x v="5"/>
    <s v="Eldon Advantage Chair Mats for Low to Medium Pile Carpets"/>
    <x v="1826"/>
    <n v="1"/>
    <n v="0"/>
    <n v="4.330999999999996"/>
  </r>
  <r>
    <n v="2150"/>
    <x v="1045"/>
    <x v="3"/>
    <x v="185"/>
    <d v="2014-04-06T00:00:00"/>
    <s v="Standard Class"/>
    <s v="DO-13435"/>
    <s v="Denny Ordway"/>
    <x v="0"/>
    <s v="United States"/>
    <s v="New York City"/>
    <x v="15"/>
    <n v="10035"/>
    <x v="3"/>
    <s v="TEC-PH-10001536"/>
    <x v="2"/>
    <x v="7"/>
    <s v="Spigen Samsung Galaxy S5 Case Wallet"/>
    <x v="1827"/>
    <n v="5"/>
    <n v="0"/>
    <n v="22.086999999999996"/>
  </r>
  <r>
    <n v="2151"/>
    <x v="1046"/>
    <x v="3"/>
    <x v="123"/>
    <d v="2014-11-27T00:00:00"/>
    <s v="Standard Class"/>
    <s v="AF-10870"/>
    <s v="Art Ferguson"/>
    <x v="0"/>
    <s v="United States"/>
    <s v="College Station"/>
    <x v="5"/>
    <n v="77840"/>
    <x v="2"/>
    <s v="FUR-CH-10001973"/>
    <x v="0"/>
    <x v="1"/>
    <s v="Office Star Flex Back Scooter Chair with White Frame"/>
    <x v="1828"/>
    <n v="3"/>
    <n v="0.3"/>
    <n v="-53.270399999999995"/>
  </r>
  <r>
    <n v="2152"/>
    <x v="1047"/>
    <x v="2"/>
    <x v="156"/>
    <d v="2011-11-29T00:00:00"/>
    <s v="Second Class"/>
    <s v="RB-19435"/>
    <s v="Richard Bierner"/>
    <x v="0"/>
    <s v="United States"/>
    <s v="Saint Louis"/>
    <x v="25"/>
    <n v="63116"/>
    <x v="2"/>
    <s v="TEC-AC-10001772"/>
    <x v="2"/>
    <x v="11"/>
    <s v="Memorex Mini Travel Drive 16 GB USB 2.0 Flash Drive"/>
    <x v="1829"/>
    <n v="7"/>
    <n v="0"/>
    <n v="43.598100000000002"/>
  </r>
  <r>
    <n v="2153"/>
    <x v="1048"/>
    <x v="1"/>
    <x v="6"/>
    <d v="2012-11-26T00:00:00"/>
    <s v="Standard Class"/>
    <s v="AR-10540"/>
    <s v="Andy Reiter"/>
    <x v="0"/>
    <s v="United States"/>
    <s v="Quincy"/>
    <x v="31"/>
    <n v="2169"/>
    <x v="3"/>
    <s v="OFF-PA-10002586"/>
    <x v="1"/>
    <x v="10"/>
    <s v="Xerox 1970"/>
    <x v="1830"/>
    <n v="3"/>
    <n v="0"/>
    <n v="7.0218000000000007"/>
  </r>
  <r>
    <n v="2154"/>
    <x v="1049"/>
    <x v="0"/>
    <x v="216"/>
    <d v="2013-07-19T00:00:00"/>
    <s v="Standard Class"/>
    <s v="DR-12880"/>
    <s v="Dan Reichenbach"/>
    <x v="1"/>
    <s v="United States"/>
    <s v="New York City"/>
    <x v="15"/>
    <n v="10009"/>
    <x v="3"/>
    <s v="OFF-BI-10004094"/>
    <x v="1"/>
    <x v="8"/>
    <s v="GBC Standard Plastic Binding Systems Combs"/>
    <x v="1831"/>
    <n v="2"/>
    <n v="0.2"/>
    <n v="5.133"/>
  </r>
  <r>
    <n v="2155"/>
    <x v="1050"/>
    <x v="0"/>
    <x v="567"/>
    <d v="2013-05-06T00:00:00"/>
    <s v="Standard Class"/>
    <s v="BF-11170"/>
    <s v="Ben Ferrer"/>
    <x v="2"/>
    <s v="United States"/>
    <s v="Dallas"/>
    <x v="5"/>
    <n v="75081"/>
    <x v="2"/>
    <s v="FUR-FU-10004973"/>
    <x v="0"/>
    <x v="5"/>
    <s v="Flat Face Poster Frame"/>
    <x v="1832"/>
    <n v="3"/>
    <n v="0.6"/>
    <n v="-10.173599999999997"/>
  </r>
  <r>
    <n v="2156"/>
    <x v="1051"/>
    <x v="0"/>
    <x v="197"/>
    <d v="2013-07-28T00:00:00"/>
    <s v="Second Class"/>
    <s v="LB-16735"/>
    <s v="Larry Blacks"/>
    <x v="0"/>
    <s v="United States"/>
    <s v="Los Angeles"/>
    <x v="1"/>
    <n v="90032"/>
    <x v="1"/>
    <s v="OFF-FA-10000624"/>
    <x v="1"/>
    <x v="13"/>
    <s v="OIC Binder Clips"/>
    <x v="1385"/>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x v="881"/>
    <n v="3"/>
    <n v="0"/>
    <n v="0"/>
  </r>
  <r>
    <n v="2158"/>
    <x v="1052"/>
    <x v="2"/>
    <x v="169"/>
    <d v="2011-06-24T00:00:00"/>
    <s v="First Class"/>
    <s v="DV-13465"/>
    <s v="Dianna Vittorini"/>
    <x v="0"/>
    <s v="United States"/>
    <s v="Minneapolis"/>
    <x v="11"/>
    <n v="55407"/>
    <x v="2"/>
    <s v="OFF-ST-10001469"/>
    <x v="1"/>
    <x v="4"/>
    <s v="Fellowes Bankers Box Recycled Super Stor/Drawer"/>
    <x v="427"/>
    <n v="3"/>
    <n v="0"/>
    <n v="9.716399999999993"/>
  </r>
  <r>
    <n v="2159"/>
    <x v="1053"/>
    <x v="3"/>
    <x v="208"/>
    <d v="2014-10-27T00:00:00"/>
    <s v="Standard Class"/>
    <s v="NK-18490"/>
    <s v="Neil Knudson"/>
    <x v="2"/>
    <s v="United States"/>
    <s v="Deltona"/>
    <x v="2"/>
    <n v="32725"/>
    <x v="0"/>
    <s v="OFF-AR-10004956"/>
    <x v="1"/>
    <x v="6"/>
    <s v="Newell 33"/>
    <x v="329"/>
    <n v="4"/>
    <n v="0.2"/>
    <n v="2.0087999999999973"/>
  </r>
  <r>
    <n v="2160"/>
    <x v="1054"/>
    <x v="0"/>
    <x v="323"/>
    <d v="2013-09-10T00:00:00"/>
    <s v="Standard Class"/>
    <s v="CS-11950"/>
    <s v="Carlos Soltero"/>
    <x v="0"/>
    <s v="United States"/>
    <s v="Chicago"/>
    <x v="10"/>
    <n v="60610"/>
    <x v="2"/>
    <s v="OFF-BI-10004236"/>
    <x v="1"/>
    <x v="8"/>
    <s v="XtraLife ClearVue Slant-D Ring Binder, White, 3&quot;"/>
    <x v="1833"/>
    <n v="3"/>
    <n v="0.8"/>
    <n v="-14.973600000000001"/>
  </r>
  <r>
    <n v="2161"/>
    <x v="1055"/>
    <x v="0"/>
    <x v="675"/>
    <d v="2013-05-15T00:00:00"/>
    <s v="Same Day"/>
    <s v="LH-17155"/>
    <s v="Logan Haushalter"/>
    <x v="0"/>
    <s v="United States"/>
    <s v="Cincinnati"/>
    <x v="24"/>
    <n v="45231"/>
    <x v="3"/>
    <s v="FUR-FU-10002937"/>
    <x v="0"/>
    <x v="5"/>
    <s v="GE 48&quot; Fluorescent Tube, Cool White Energy Saver, 34 Watts, 30/Box"/>
    <x v="1834"/>
    <n v="1"/>
    <n v="0.2"/>
    <n v="29.768999999999998"/>
  </r>
  <r>
    <n v="2162"/>
    <x v="1056"/>
    <x v="0"/>
    <x v="676"/>
    <d v="2013-01-12T00:00:00"/>
    <s v="Standard Class"/>
    <s v="DW-13480"/>
    <s v="Dianna Wilson"/>
    <x v="2"/>
    <s v="United States"/>
    <s v="Oakland"/>
    <x v="1"/>
    <n v="94601"/>
    <x v="1"/>
    <s v="OFF-AR-10003696"/>
    <x v="1"/>
    <x v="6"/>
    <s v="Panasonic KP-350BK Electric Pencil Sharpener with Auto Stop"/>
    <x v="1835"/>
    <n v="1"/>
    <n v="0"/>
    <n v="10.028199999999998"/>
  </r>
  <r>
    <n v="2163"/>
    <x v="1057"/>
    <x v="3"/>
    <x v="677"/>
    <d v="2014-03-20T00:00:00"/>
    <s v="Standard Class"/>
    <s v="KF-16285"/>
    <s v="Karen Ferguson"/>
    <x v="2"/>
    <s v="United States"/>
    <s v="Manteca"/>
    <x v="1"/>
    <n v="95336"/>
    <x v="1"/>
    <s v="OFF-PA-10004359"/>
    <x v="1"/>
    <x v="10"/>
    <s v="Multicolor Computer Printout Paper"/>
    <x v="1836"/>
    <n v="3"/>
    <n v="0"/>
    <n v="150.98399999999998"/>
  </r>
  <r>
    <n v="2164"/>
    <x v="1058"/>
    <x v="0"/>
    <x v="63"/>
    <d v="2013-10-20T00:00:00"/>
    <s v="Standard Class"/>
    <s v="HA-14920"/>
    <s v="Helen Andreada"/>
    <x v="0"/>
    <s v="United States"/>
    <s v="Laredo"/>
    <x v="5"/>
    <n v="78041"/>
    <x v="2"/>
    <s v="TEC-AC-10002402"/>
    <x v="2"/>
    <x v="11"/>
    <s v="Razer Kraken PRO Over Ear PC and Music Headset"/>
    <x v="1837"/>
    <n v="3"/>
    <n v="0.2"/>
    <n v="23.996999999999986"/>
  </r>
  <r>
    <n v="2165"/>
    <x v="1058"/>
    <x v="0"/>
    <x v="63"/>
    <d v="2013-10-20T00:00:00"/>
    <s v="Standard Class"/>
    <s v="HA-14920"/>
    <s v="Helen Andreada"/>
    <x v="0"/>
    <s v="United States"/>
    <s v="Laredo"/>
    <x v="5"/>
    <n v="78041"/>
    <x v="2"/>
    <s v="OFF-PA-10000551"/>
    <x v="1"/>
    <x v="10"/>
    <s v="Array Memo Cubes"/>
    <x v="1838"/>
    <n v="2"/>
    <n v="0.2"/>
    <n v="3.0043999999999995"/>
  </r>
  <r>
    <n v="2166"/>
    <x v="1058"/>
    <x v="0"/>
    <x v="63"/>
    <d v="2013-10-20T00:00:00"/>
    <s v="Standard Class"/>
    <s v="HA-14920"/>
    <s v="Helen Andreada"/>
    <x v="0"/>
    <s v="United States"/>
    <s v="Laredo"/>
    <x v="5"/>
    <n v="78041"/>
    <x v="2"/>
    <s v="FUR-FU-10003394"/>
    <x v="0"/>
    <x v="5"/>
    <s v="Tenex &quot;The Solids&quot; Textured Chair Mats"/>
    <x v="1839"/>
    <n v="5"/>
    <n v="0.6"/>
    <n v="-150.41399999999999"/>
  </r>
  <r>
    <n v="2167"/>
    <x v="1058"/>
    <x v="0"/>
    <x v="63"/>
    <d v="2013-10-20T00:00:00"/>
    <s v="Standard Class"/>
    <s v="HA-14920"/>
    <s v="Helen Andreada"/>
    <x v="0"/>
    <s v="United States"/>
    <s v="Laredo"/>
    <x v="5"/>
    <n v="78041"/>
    <x v="2"/>
    <s v="OFF-AR-10002067"/>
    <x v="1"/>
    <x v="6"/>
    <s v="Newell 334"/>
    <x v="1840"/>
    <n v="1"/>
    <n v="0.2"/>
    <n v="1.1904000000000003"/>
  </r>
  <r>
    <n v="2168"/>
    <x v="1058"/>
    <x v="0"/>
    <x v="63"/>
    <d v="2013-10-20T00:00:00"/>
    <s v="Standard Class"/>
    <s v="HA-14920"/>
    <s v="Helen Andreada"/>
    <x v="0"/>
    <s v="United States"/>
    <s v="Laredo"/>
    <x v="5"/>
    <n v="78041"/>
    <x v="2"/>
    <s v="OFF-BI-10004140"/>
    <x v="1"/>
    <x v="8"/>
    <s v="Avery Non-Stick Binders"/>
    <x v="1841"/>
    <n v="7"/>
    <n v="0.8"/>
    <n v="-11.000500000000008"/>
  </r>
  <r>
    <n v="2169"/>
    <x v="1059"/>
    <x v="3"/>
    <x v="678"/>
    <d v="2014-01-31T00:00:00"/>
    <s v="Second Class"/>
    <s v="JH-15820"/>
    <s v="John Huston"/>
    <x v="0"/>
    <s v="United States"/>
    <s v="Kent"/>
    <x v="24"/>
    <n v="44240"/>
    <x v="3"/>
    <s v="OFF-AR-10004078"/>
    <x v="1"/>
    <x v="6"/>
    <s v="Newell 312"/>
    <x v="261"/>
    <n v="3"/>
    <n v="0.2"/>
    <n v="1.7519999999999998"/>
  </r>
  <r>
    <n v="2170"/>
    <x v="1059"/>
    <x v="3"/>
    <x v="678"/>
    <d v="2014-01-31T00:00:00"/>
    <s v="Second Class"/>
    <s v="JH-15820"/>
    <s v="John Huston"/>
    <x v="0"/>
    <s v="United States"/>
    <s v="Kent"/>
    <x v="24"/>
    <n v="44240"/>
    <x v="3"/>
    <s v="TEC-AC-10000927"/>
    <x v="2"/>
    <x v="11"/>
    <s v="Anker Ultrathin Bluetooth Wireless Keyboard Aluminum Cover with Stand "/>
    <x v="981"/>
    <n v="3"/>
    <n v="0.2"/>
    <n v="-8.9970000000000034"/>
  </r>
  <r>
    <n v="2171"/>
    <x v="1059"/>
    <x v="3"/>
    <x v="678"/>
    <d v="2014-01-31T00:00:00"/>
    <s v="Second Class"/>
    <s v="JH-15820"/>
    <s v="John Huston"/>
    <x v="0"/>
    <s v="United States"/>
    <s v="Kent"/>
    <x v="24"/>
    <n v="44240"/>
    <x v="3"/>
    <s v="TEC-PH-10003931"/>
    <x v="2"/>
    <x v="7"/>
    <s v="JBL Micro Wireless Portable Bluetooth Speaker"/>
    <x v="715"/>
    <n v="3"/>
    <n v="0.4"/>
    <n v="-26.995499999999993"/>
  </r>
  <r>
    <n v="2172"/>
    <x v="1060"/>
    <x v="3"/>
    <x v="123"/>
    <d v="2014-11-26T00:00:00"/>
    <s v="Standard Class"/>
    <s v="LC-16930"/>
    <s v="Linda Cazamias"/>
    <x v="1"/>
    <s v="United States"/>
    <s v="San Angelo"/>
    <x v="5"/>
    <n v="76903"/>
    <x v="2"/>
    <s v="FUR-CH-10004675"/>
    <x v="0"/>
    <x v="1"/>
    <s v="Lifetime Advantage Folding Chairs, 4/Carton"/>
    <x v="1842"/>
    <n v="2"/>
    <n v="0.3"/>
    <n v="-8.7232000000000198"/>
  </r>
  <r>
    <n v="2173"/>
    <x v="1061"/>
    <x v="2"/>
    <x v="601"/>
    <d v="2011-08-03T00:00:00"/>
    <s v="First Class"/>
    <s v="IL-15100"/>
    <s v="Ivan Liston"/>
    <x v="0"/>
    <s v="United States"/>
    <s v="San Francisco"/>
    <x v="1"/>
    <n v="94122"/>
    <x v="1"/>
    <s v="OFF-BI-10004506"/>
    <x v="1"/>
    <x v="8"/>
    <s v="Wilson Jones data.warehouse D-Ring Binders with DublLock"/>
    <x v="1843"/>
    <n v="3"/>
    <n v="0.2"/>
    <n v="6.9131999999999998"/>
  </r>
  <r>
    <n v="2174"/>
    <x v="1062"/>
    <x v="0"/>
    <x v="679"/>
    <d v="2013-08-05T00:00:00"/>
    <s v="Standard Class"/>
    <s v="LS-16975"/>
    <s v="Lindsay Shagiari"/>
    <x v="2"/>
    <s v="United States"/>
    <s v="Houston"/>
    <x v="5"/>
    <n v="77070"/>
    <x v="2"/>
    <s v="OFF-BI-10002353"/>
    <x v="1"/>
    <x v="8"/>
    <s v="GBC VeloBind Cover Sets"/>
    <x v="1844"/>
    <n v="3"/>
    <n v="0.8"/>
    <n v="-13.895999999999997"/>
  </r>
  <r>
    <n v="2175"/>
    <x v="1063"/>
    <x v="1"/>
    <x v="117"/>
    <d v="2012-08-03T00:00:00"/>
    <s v="Second Class"/>
    <s v="CC-12610"/>
    <s v="Corey Catlett"/>
    <x v="1"/>
    <s v="United States"/>
    <s v="Houston"/>
    <x v="5"/>
    <n v="77041"/>
    <x v="2"/>
    <s v="OFF-ST-10000943"/>
    <x v="1"/>
    <x v="4"/>
    <s v="Eldon ProFile File 'N Store Portable File Tub Letter/Legal Size Black"/>
    <x v="1845"/>
    <n v="4"/>
    <n v="0.2"/>
    <n v="6.1792000000000016"/>
  </r>
  <r>
    <n v="2176"/>
    <x v="1064"/>
    <x v="0"/>
    <x v="680"/>
    <d v="2013-10-22T00:00:00"/>
    <s v="Standard Class"/>
    <s v="PB-18805"/>
    <s v="Patrick Bzostek"/>
    <x v="2"/>
    <s v="United States"/>
    <s v="Salt Lake City"/>
    <x v="7"/>
    <n v="84106"/>
    <x v="1"/>
    <s v="OFF-PA-10000740"/>
    <x v="1"/>
    <x v="10"/>
    <s v="Xerox 1982"/>
    <x v="1846"/>
    <n v="2"/>
    <n v="0"/>
    <n v="21.012799999999999"/>
  </r>
  <r>
    <n v="2177"/>
    <x v="1064"/>
    <x v="0"/>
    <x v="680"/>
    <d v="2013-10-22T00:00:00"/>
    <s v="Standard Class"/>
    <s v="PB-18805"/>
    <s v="Patrick Bzostek"/>
    <x v="2"/>
    <s v="United States"/>
    <s v="Salt Lake City"/>
    <x v="7"/>
    <n v="84106"/>
    <x v="1"/>
    <s v="OFF-PA-10003001"/>
    <x v="1"/>
    <x v="10"/>
    <s v="Xerox 1986"/>
    <x v="1847"/>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x v="1065"/>
    <x v="0"/>
    <x v="681"/>
    <d v="2013-05-12T00:00:00"/>
    <s v="Standard Class"/>
    <s v="CJ-12010"/>
    <s v="Caroline Jumper"/>
    <x v="0"/>
    <s v="United States"/>
    <s v="New York City"/>
    <x v="15"/>
    <n v="10009"/>
    <x v="3"/>
    <s v="OFF-BI-10000309"/>
    <x v="1"/>
    <x v="8"/>
    <s v="GBC Twin Loop Wire Binding Elements, 9/16&quot; Spine, Black"/>
    <x v="1850"/>
    <n v="7"/>
    <n v="0.2"/>
    <n v="30.896599999999996"/>
  </r>
  <r>
    <n v="2181"/>
    <x v="1065"/>
    <x v="0"/>
    <x v="681"/>
    <d v="2013-05-12T00:00:00"/>
    <s v="Standard Class"/>
    <s v="CJ-12010"/>
    <s v="Caroline Jumper"/>
    <x v="0"/>
    <s v="United States"/>
    <s v="New York City"/>
    <x v="15"/>
    <n v="10009"/>
    <x v="3"/>
    <s v="OFF-LA-10003923"/>
    <x v="1"/>
    <x v="2"/>
    <s v="Alphabetical Labels for Top Tab Filing"/>
    <x v="1851"/>
    <n v="3"/>
    <n v="0"/>
    <n v="22.200000000000003"/>
  </r>
  <r>
    <n v="2182"/>
    <x v="1065"/>
    <x v="0"/>
    <x v="681"/>
    <d v="2013-05-12T00:00:00"/>
    <s v="Standard Class"/>
    <s v="CJ-12010"/>
    <s v="Caroline Jumper"/>
    <x v="0"/>
    <s v="United States"/>
    <s v="New York City"/>
    <x v="15"/>
    <n v="10009"/>
    <x v="3"/>
    <s v="FUR-CH-10002084"/>
    <x v="0"/>
    <x v="1"/>
    <s v="Hon Mobius Operator's Chair"/>
    <x v="1852"/>
    <n v="4"/>
    <n v="0.1"/>
    <n v="59.035200000000003"/>
  </r>
  <r>
    <n v="2183"/>
    <x v="1065"/>
    <x v="0"/>
    <x v="681"/>
    <d v="2013-05-12T00:00:00"/>
    <s v="Standard Class"/>
    <s v="CJ-12010"/>
    <s v="Caroline Jumper"/>
    <x v="0"/>
    <s v="United States"/>
    <s v="New York City"/>
    <x v="15"/>
    <n v="10009"/>
    <x v="3"/>
    <s v="TEC-MA-10000488"/>
    <x v="2"/>
    <x v="15"/>
    <s v="Bady BDG101FRU Card Printer"/>
    <x v="1853"/>
    <n v="5"/>
    <n v="0"/>
    <n v="1159.9854999999998"/>
  </r>
  <r>
    <n v="2184"/>
    <x v="1065"/>
    <x v="0"/>
    <x v="681"/>
    <d v="2013-05-12T00:00:00"/>
    <s v="Standard Class"/>
    <s v="CJ-12010"/>
    <s v="Caroline Jumper"/>
    <x v="0"/>
    <s v="United States"/>
    <s v="New York City"/>
    <x v="15"/>
    <n v="10009"/>
    <x v="3"/>
    <s v="TEC-AC-10001767"/>
    <x v="2"/>
    <x v="11"/>
    <s v="SanDisk Ultra 64 GB MicroSDHC Class 10 Memory Card"/>
    <x v="1723"/>
    <n v="5"/>
    <n v="0"/>
    <n v="21.994499999999988"/>
  </r>
  <r>
    <n v="2185"/>
    <x v="1065"/>
    <x v="0"/>
    <x v="681"/>
    <d v="2013-05-12T00:00:00"/>
    <s v="Standard Class"/>
    <s v="CJ-12010"/>
    <s v="Caroline Jumper"/>
    <x v="0"/>
    <s v="United States"/>
    <s v="New York City"/>
    <x v="15"/>
    <n v="10009"/>
    <x v="3"/>
    <s v="FUR-FU-10001940"/>
    <x v="0"/>
    <x v="5"/>
    <s v="Staples"/>
    <x v="1854"/>
    <n v="8"/>
    <n v="0"/>
    <n v="28.019200000000005"/>
  </r>
  <r>
    <n v="2186"/>
    <x v="1066"/>
    <x v="3"/>
    <x v="378"/>
    <d v="2014-08-05T00:00:00"/>
    <s v="Second Class"/>
    <s v="HK-14890"/>
    <s v="Heather Kirkland"/>
    <x v="1"/>
    <s v="United States"/>
    <s v="Salinas"/>
    <x v="1"/>
    <n v="93905"/>
    <x v="1"/>
    <s v="OFF-BI-10002735"/>
    <x v="1"/>
    <x v="8"/>
    <s v="GBC Prestige Therm-A-Bind Covers"/>
    <x v="1855"/>
    <n v="2"/>
    <n v="0.2"/>
    <n v="18.5274"/>
  </r>
  <r>
    <n v="2187"/>
    <x v="1067"/>
    <x v="0"/>
    <x v="216"/>
    <d v="2013-07-15T00:00:00"/>
    <s v="Same Day"/>
    <s v="RH-19600"/>
    <s v="Rob Haberlin"/>
    <x v="0"/>
    <s v="United States"/>
    <s v="Huntsville"/>
    <x v="19"/>
    <n v="35810"/>
    <x v="0"/>
    <s v="TEC-AC-10002345"/>
    <x v="2"/>
    <x v="11"/>
    <s v="HP Standard 104 key PS/2 Keyboard"/>
    <x v="180"/>
    <n v="2"/>
    <n v="0"/>
    <n v="7.25"/>
  </r>
  <r>
    <n v="2188"/>
    <x v="1068"/>
    <x v="3"/>
    <x v="682"/>
    <d v="2014-08-16T00:00:00"/>
    <s v="Standard Class"/>
    <s v="IL-15100"/>
    <s v="Ivan Liston"/>
    <x v="0"/>
    <s v="United States"/>
    <s v="Columbus"/>
    <x v="14"/>
    <n v="47201"/>
    <x v="2"/>
    <s v="OFF-EN-10003134"/>
    <x v="1"/>
    <x v="12"/>
    <s v="Staples"/>
    <x v="1856"/>
    <n v="6"/>
    <n v="0"/>
    <n v="35.04"/>
  </r>
  <r>
    <n v="2189"/>
    <x v="1068"/>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x v="1068"/>
    <x v="3"/>
    <x v="682"/>
    <d v="2014-08-16T00:00:00"/>
    <s v="Standard Class"/>
    <s v="IL-15100"/>
    <s v="Ivan Liston"/>
    <x v="0"/>
    <s v="United States"/>
    <s v="Columbus"/>
    <x v="14"/>
    <n v="47201"/>
    <x v="2"/>
    <s v="TEC-PH-10003645"/>
    <x v="2"/>
    <x v="7"/>
    <s v="Aastra 57i VoIP phone"/>
    <x v="1858"/>
    <n v="9"/>
    <n v="0"/>
    <n v="378.16740000000004"/>
  </r>
  <r>
    <n v="2191"/>
    <x v="1069"/>
    <x v="0"/>
    <x v="674"/>
    <d v="2013-06-30T00:00:00"/>
    <s v="Standard Class"/>
    <s v="AS-10240"/>
    <s v="Alan Shonely"/>
    <x v="0"/>
    <s v="United States"/>
    <s v="Los Angeles"/>
    <x v="1"/>
    <n v="90049"/>
    <x v="1"/>
    <s v="OFF-AP-10000692"/>
    <x v="1"/>
    <x v="9"/>
    <s v="Fellowes Mighty 8 Compact Surge Protector"/>
    <x v="1859"/>
    <n v="3"/>
    <n v="0"/>
    <n v="17.026800000000001"/>
  </r>
  <r>
    <n v="2192"/>
    <x v="1070"/>
    <x v="0"/>
    <x v="107"/>
    <d v="2013-12-18T00:00:00"/>
    <s v="Standard Class"/>
    <s v="AP-10915"/>
    <s v="Arthur Prichep"/>
    <x v="0"/>
    <s v="United States"/>
    <s v="Seattle"/>
    <x v="4"/>
    <n v="98105"/>
    <x v="1"/>
    <s v="OFF-BI-10001718"/>
    <x v="1"/>
    <x v="8"/>
    <s v="GBC DocuBind P50 Personal Binding Machine"/>
    <x v="1860"/>
    <n v="3"/>
    <n v="0.2"/>
    <n v="51.823799999999999"/>
  </r>
  <r>
    <n v="2193"/>
    <x v="1070"/>
    <x v="0"/>
    <x v="107"/>
    <d v="2013-12-18T00:00:00"/>
    <s v="Standard Class"/>
    <s v="AP-10915"/>
    <s v="Arthur Prichep"/>
    <x v="0"/>
    <s v="United States"/>
    <s v="Seattle"/>
    <x v="4"/>
    <n v="98105"/>
    <x v="1"/>
    <s v="OFF-AP-10002082"/>
    <x v="1"/>
    <x v="9"/>
    <s v="Holmes HEPA Air Purifier"/>
    <x v="1861"/>
    <n v="3"/>
    <n v="0"/>
    <n v="22.869"/>
  </r>
  <r>
    <n v="2194"/>
    <x v="1070"/>
    <x v="0"/>
    <x v="107"/>
    <d v="2013-12-18T00:00:00"/>
    <s v="Standard Class"/>
    <s v="AP-10915"/>
    <s v="Arthur Prichep"/>
    <x v="0"/>
    <s v="United States"/>
    <s v="Seattle"/>
    <x v="4"/>
    <n v="98105"/>
    <x v="1"/>
    <s v="OFF-PA-10001125"/>
    <x v="1"/>
    <x v="10"/>
    <s v="Xerox 1988"/>
    <x v="1862"/>
    <n v="4"/>
    <n v="0"/>
    <n v="55.763999999999996"/>
  </r>
  <r>
    <n v="2195"/>
    <x v="1070"/>
    <x v="0"/>
    <x v="107"/>
    <d v="2013-12-18T00:00:00"/>
    <s v="Standard Class"/>
    <s v="AP-10915"/>
    <s v="Arthur Prichep"/>
    <x v="0"/>
    <s v="United States"/>
    <s v="Seattle"/>
    <x v="4"/>
    <n v="98105"/>
    <x v="1"/>
    <s v="OFF-AP-10000252"/>
    <x v="1"/>
    <x v="9"/>
    <s v="Harmony HEPA Quiet Air Purifiers"/>
    <x v="1863"/>
    <n v="3"/>
    <n v="0"/>
    <n v="12.285"/>
  </r>
  <r>
    <n v="2196"/>
    <x v="1070"/>
    <x v="0"/>
    <x v="107"/>
    <d v="2013-12-18T00:00:00"/>
    <s v="Standard Class"/>
    <s v="AP-10915"/>
    <s v="Arthur Prichep"/>
    <x v="0"/>
    <s v="United States"/>
    <s v="Seattle"/>
    <x v="4"/>
    <n v="98105"/>
    <x v="1"/>
    <s v="TEC-AC-10003038"/>
    <x v="2"/>
    <x v="11"/>
    <s v="Kingston Digital DataTraveler 16GB USB 2.0"/>
    <x v="915"/>
    <n v="5"/>
    <n v="0"/>
    <n v="8.5024999999999942"/>
  </r>
  <r>
    <n v="2197"/>
    <x v="1071"/>
    <x v="0"/>
    <x v="49"/>
    <d v="2013-12-07T00:00:00"/>
    <s v="Standard Class"/>
    <s v="AG-10390"/>
    <s v="Allen Goldenen"/>
    <x v="0"/>
    <s v="United States"/>
    <s v="Knoxville"/>
    <x v="18"/>
    <n v="37918"/>
    <x v="0"/>
    <s v="OFF-AR-10000940"/>
    <x v="1"/>
    <x v="6"/>
    <s v="Newell 343"/>
    <x v="1864"/>
    <n v="2"/>
    <n v="0.2"/>
    <n v="0.41160000000000019"/>
  </r>
  <r>
    <n v="2198"/>
    <x v="1072"/>
    <x v="2"/>
    <x v="683"/>
    <d v="2011-12-04T00:00:00"/>
    <s v="Standard Class"/>
    <s v="BF-11080"/>
    <s v="Bart Folk"/>
    <x v="0"/>
    <s v="United States"/>
    <s v="Montgomery"/>
    <x v="19"/>
    <n v="36116"/>
    <x v="0"/>
    <s v="OFF-AR-10001954"/>
    <x v="1"/>
    <x v="6"/>
    <s v="Newell 331"/>
    <x v="1865"/>
    <n v="3"/>
    <n v="0"/>
    <n v="3.9609000000000001"/>
  </r>
  <r>
    <n v="2199"/>
    <x v="1073"/>
    <x v="1"/>
    <x v="262"/>
    <d v="2012-04-02T00:00:00"/>
    <s v="Standard Class"/>
    <s v="CK-12205"/>
    <s v="Chloris Kastensmidt"/>
    <x v="0"/>
    <s v="United States"/>
    <s v="Philadelphia"/>
    <x v="9"/>
    <n v="19120"/>
    <x v="3"/>
    <s v="OFF-PA-10003177"/>
    <x v="1"/>
    <x v="10"/>
    <s v="Xerox 1999"/>
    <x v="12"/>
    <n v="3"/>
    <n v="0.2"/>
    <n v="5.4432"/>
  </r>
  <r>
    <n v="2200"/>
    <x v="1073"/>
    <x v="1"/>
    <x v="262"/>
    <d v="2012-04-02T00:00:00"/>
    <s v="Standard Class"/>
    <s v="CK-12205"/>
    <s v="Chloris Kastensmidt"/>
    <x v="0"/>
    <s v="United States"/>
    <s v="Philadelphia"/>
    <x v="9"/>
    <n v="19120"/>
    <x v="3"/>
    <s v="OFF-PA-10000533"/>
    <x v="1"/>
    <x v="10"/>
    <s v="Southworth Parchment Paper &amp; Envelopes"/>
    <x v="1866"/>
    <n v="1"/>
    <n v="0.2"/>
    <n v="1.7003999999999999"/>
  </r>
  <r>
    <n v="2201"/>
    <x v="1074"/>
    <x v="2"/>
    <x v="106"/>
    <d v="2011-06-06T00:00:00"/>
    <s v="Standard Class"/>
    <s v="LT-17110"/>
    <s v="Liz Thompson"/>
    <x v="0"/>
    <s v="United States"/>
    <s v="Little Rock"/>
    <x v="36"/>
    <n v="72209"/>
    <x v="0"/>
    <s v="FUR-FU-10001935"/>
    <x v="0"/>
    <x v="5"/>
    <s v="3M Hangers With Command Adhesive"/>
    <x v="500"/>
    <n v="6"/>
    <n v="0"/>
    <n v="9.1020000000000021"/>
  </r>
  <r>
    <n v="2202"/>
    <x v="1074"/>
    <x v="2"/>
    <x v="106"/>
    <d v="2011-06-06T00:00:00"/>
    <s v="Standard Class"/>
    <s v="LT-17110"/>
    <s v="Liz Thompson"/>
    <x v="0"/>
    <s v="United States"/>
    <s v="Little Rock"/>
    <x v="36"/>
    <n v="72209"/>
    <x v="0"/>
    <s v="TEC-PH-10002563"/>
    <x v="2"/>
    <x v="7"/>
    <s v="Adtran 1202752G1"/>
    <x v="1867"/>
    <n v="7"/>
    <n v="0"/>
    <n v="229.30180000000001"/>
  </r>
  <r>
    <n v="2203"/>
    <x v="1075"/>
    <x v="1"/>
    <x v="684"/>
    <d v="2012-09-12T00:00:00"/>
    <s v="Standard Class"/>
    <s v="BT-11305"/>
    <s v="Beth Thompson"/>
    <x v="2"/>
    <s v="United States"/>
    <s v="Seattle"/>
    <x v="4"/>
    <n v="98103"/>
    <x v="1"/>
    <s v="OFF-BI-10002160"/>
    <x v="1"/>
    <x v="8"/>
    <s v="Acco Hanging Data Binders"/>
    <x v="861"/>
    <n v="2"/>
    <n v="0.2"/>
    <n v="2.1335999999999999"/>
  </r>
  <r>
    <n v="2204"/>
    <x v="1075"/>
    <x v="1"/>
    <x v="684"/>
    <d v="2012-09-12T00:00:00"/>
    <s v="Standard Class"/>
    <s v="BT-11305"/>
    <s v="Beth Thompson"/>
    <x v="2"/>
    <s v="United States"/>
    <s v="Seattle"/>
    <x v="4"/>
    <n v="98103"/>
    <x v="1"/>
    <s v="FUR-FU-10004748"/>
    <x v="0"/>
    <x v="5"/>
    <s v="Howard Miller 16&quot; Diameter Gallery Wall Clock"/>
    <x v="1868"/>
    <n v="3"/>
    <n v="0"/>
    <n v="74.809799999999996"/>
  </r>
  <r>
    <n v="2205"/>
    <x v="1076"/>
    <x v="1"/>
    <x v="685"/>
    <d v="2012-07-05T00:00:00"/>
    <s v="Standard Class"/>
    <s v="SC-20725"/>
    <s v="Steven Cartwright"/>
    <x v="0"/>
    <s v="United States"/>
    <s v="Lancaster"/>
    <x v="9"/>
    <n v="17602"/>
    <x v="3"/>
    <s v="FUR-FU-10001473"/>
    <x v="0"/>
    <x v="5"/>
    <s v="Eldon Executive Woodline II Desk Accessories, Mahogany"/>
    <x v="1869"/>
    <n v="1"/>
    <n v="0.2"/>
    <n v="1.7591000000000001"/>
  </r>
  <r>
    <n v="2206"/>
    <x v="1077"/>
    <x v="0"/>
    <x v="545"/>
    <d v="2013-09-13T00:00:00"/>
    <s v="Second Class"/>
    <s v="CG-12040"/>
    <s v="Catherine Glotzbach"/>
    <x v="2"/>
    <s v="United States"/>
    <s v="Bristol"/>
    <x v="18"/>
    <n v="37620"/>
    <x v="0"/>
    <s v="OFF-AR-10000538"/>
    <x v="1"/>
    <x v="6"/>
    <s v="Boston Model 1800 Electric Pencil Sharpener, Gray"/>
    <x v="1870"/>
    <n v="3"/>
    <n v="0.2"/>
    <n v="8.4449999999999896"/>
  </r>
  <r>
    <n v="2207"/>
    <x v="1078"/>
    <x v="2"/>
    <x v="686"/>
    <d v="2011-07-20T00:00:00"/>
    <s v="Standard Class"/>
    <s v="AW-10930"/>
    <s v="Arthur Wiediger"/>
    <x v="2"/>
    <s v="United States"/>
    <s v="Aurora"/>
    <x v="10"/>
    <n v="60505"/>
    <x v="2"/>
    <s v="OFF-BI-10001098"/>
    <x v="1"/>
    <x v="8"/>
    <s v="Acco D-Ring Binder w/DublLock"/>
    <x v="1871"/>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x v="1079"/>
    <x v="1"/>
    <x v="421"/>
    <d v="2012-08-26T00:00:00"/>
    <s v="Standard Class"/>
    <s v="RB-19705"/>
    <s v="Roger Barcio"/>
    <x v="2"/>
    <s v="United States"/>
    <s v="New York City"/>
    <x v="15"/>
    <n v="10009"/>
    <x v="3"/>
    <s v="OFF-AR-10000390"/>
    <x v="1"/>
    <x v="6"/>
    <s v="Newell Chalk Holder"/>
    <x v="1873"/>
    <n v="4"/>
    <n v="0"/>
    <n v="7.5991999999999997"/>
  </r>
  <r>
    <n v="2210"/>
    <x v="1080"/>
    <x v="2"/>
    <x v="687"/>
    <d v="2011-11-16T00:00:00"/>
    <s v="Second Class"/>
    <s v="ML-17410"/>
    <s v="Maris LaWare"/>
    <x v="0"/>
    <s v="United States"/>
    <s v="Fairfield"/>
    <x v="29"/>
    <n v="6824"/>
    <x v="3"/>
    <s v="TEC-PH-10001079"/>
    <x v="2"/>
    <x v="7"/>
    <s v="Polycom SoundPoint Pro SE-225 Corded phone"/>
    <x v="1874"/>
    <n v="7"/>
    <n v="0"/>
    <n v="233.22039999999998"/>
  </r>
  <r>
    <n v="2211"/>
    <x v="1080"/>
    <x v="2"/>
    <x v="687"/>
    <d v="2011-11-16T00:00:00"/>
    <s v="Second Class"/>
    <s v="ML-17410"/>
    <s v="Maris LaWare"/>
    <x v="0"/>
    <s v="United States"/>
    <s v="Fairfield"/>
    <x v="29"/>
    <n v="6824"/>
    <x v="3"/>
    <s v="OFF-BI-10003460"/>
    <x v="1"/>
    <x v="8"/>
    <s v="Acco 3-Hole Punch"/>
    <x v="1875"/>
    <n v="10"/>
    <n v="0"/>
    <n v="21.023999999999997"/>
  </r>
  <r>
    <n v="2212"/>
    <x v="1081"/>
    <x v="0"/>
    <x v="581"/>
    <d v="2013-12-01T00:00:00"/>
    <s v="First Class"/>
    <s v="VB-21745"/>
    <s v="Victoria Brennan"/>
    <x v="1"/>
    <s v="United States"/>
    <s v="Lincoln Park"/>
    <x v="12"/>
    <n v="48146"/>
    <x v="2"/>
    <s v="OFF-AP-10003842"/>
    <x v="1"/>
    <x v="9"/>
    <s v="Euro-Pro Shark Turbo Vacuum"/>
    <x v="1876"/>
    <n v="6"/>
    <n v="0.1"/>
    <n v="29.7408"/>
  </r>
  <r>
    <n v="2213"/>
    <x v="1082"/>
    <x v="3"/>
    <x v="610"/>
    <d v="2014-11-26T00:00:00"/>
    <s v="Standard Class"/>
    <s v="SW-20275"/>
    <s v="Scott Williamson"/>
    <x v="0"/>
    <s v="United States"/>
    <s v="New York City"/>
    <x v="15"/>
    <n v="10035"/>
    <x v="3"/>
    <s v="FUR-FU-10003535"/>
    <x v="0"/>
    <x v="5"/>
    <s v="Howard Miller Distant Time Traveler Alarm Clock"/>
    <x v="1877"/>
    <n v="1"/>
    <n v="0"/>
    <n v="11.2422"/>
  </r>
  <r>
    <n v="2214"/>
    <x v="1083"/>
    <x v="3"/>
    <x v="172"/>
    <d v="2014-10-03T00:00:00"/>
    <s v="First Class"/>
    <s v="NS-18505"/>
    <s v="Neola Schneider"/>
    <x v="0"/>
    <s v="United States"/>
    <s v="San Jose"/>
    <x v="1"/>
    <n v="95123"/>
    <x v="1"/>
    <s v="OFF-BI-10002012"/>
    <x v="1"/>
    <x v="8"/>
    <s v="Wilson Jones Easy Flow II Sheet Lifters"/>
    <x v="1878"/>
    <n v="1"/>
    <n v="0.2"/>
    <n v="0.504"/>
  </r>
  <r>
    <n v="2215"/>
    <x v="1083"/>
    <x v="3"/>
    <x v="172"/>
    <d v="2014-10-03T00:00:00"/>
    <s v="First Class"/>
    <s v="NS-18505"/>
    <s v="Neola Schneider"/>
    <x v="0"/>
    <s v="United States"/>
    <s v="San Jose"/>
    <x v="1"/>
    <n v="95123"/>
    <x v="1"/>
    <s v="OFF-BI-10001922"/>
    <x v="1"/>
    <x v="8"/>
    <s v="Storex Dura Pro Binders"/>
    <x v="1879"/>
    <n v="13"/>
    <n v="0.2"/>
    <n v="20.849399999999996"/>
  </r>
  <r>
    <n v="2216"/>
    <x v="1083"/>
    <x v="3"/>
    <x v="172"/>
    <d v="2014-10-03T00:00:00"/>
    <s v="First Class"/>
    <s v="NS-18505"/>
    <s v="Neola Schneider"/>
    <x v="0"/>
    <s v="United States"/>
    <s v="San Jose"/>
    <x v="1"/>
    <n v="95123"/>
    <x v="1"/>
    <s v="OFF-AP-10000576"/>
    <x v="1"/>
    <x v="9"/>
    <s v="Belkin 325VA UPS Surge Protector, 6'"/>
    <x v="1805"/>
    <n v="2"/>
    <n v="0"/>
    <n v="60.490000000000009"/>
  </r>
  <r>
    <n v="2217"/>
    <x v="1083"/>
    <x v="3"/>
    <x v="172"/>
    <d v="2014-10-03T00:00:00"/>
    <s v="First Class"/>
    <s v="NS-18505"/>
    <s v="Neola Schneider"/>
    <x v="0"/>
    <s v="United States"/>
    <s v="San Jose"/>
    <x v="1"/>
    <n v="95123"/>
    <x v="1"/>
    <s v="FUR-CH-10000553"/>
    <x v="0"/>
    <x v="1"/>
    <s v="Metal Folding Chairs, Beige, 4/Carton"/>
    <x v="1880"/>
    <n v="4"/>
    <n v="0.2"/>
    <n v="9.5031999999999925"/>
  </r>
  <r>
    <n v="2218"/>
    <x v="1084"/>
    <x v="2"/>
    <x v="59"/>
    <d v="2011-09-25T00:00:00"/>
    <s v="Standard Class"/>
    <s v="DB-13555"/>
    <s v="Dorothy Badders"/>
    <x v="1"/>
    <s v="United States"/>
    <s v="Jacksonville"/>
    <x v="2"/>
    <n v="32216"/>
    <x v="0"/>
    <s v="OFF-AR-10003469"/>
    <x v="1"/>
    <x v="6"/>
    <s v="Nontoxic Chalk"/>
    <x v="1881"/>
    <n v="2"/>
    <n v="0.2"/>
    <n v="0.98559999999999992"/>
  </r>
  <r>
    <n v="2219"/>
    <x v="1085"/>
    <x v="3"/>
    <x v="688"/>
    <d v="2014-08-02T00:00:00"/>
    <s v="Standard Class"/>
    <s v="MH-17620"/>
    <s v="Matt Hagelstein"/>
    <x v="1"/>
    <s v="United States"/>
    <s v="San Francisco"/>
    <x v="1"/>
    <n v="94110"/>
    <x v="1"/>
    <s v="OFF-BI-10000145"/>
    <x v="1"/>
    <x v="8"/>
    <s v="Zipper Ring Binder Pockets"/>
    <x v="1882"/>
    <n v="4"/>
    <n v="0.2"/>
    <n v="3.6191999999999993"/>
  </r>
  <r>
    <n v="2220"/>
    <x v="1085"/>
    <x v="3"/>
    <x v="688"/>
    <d v="2014-08-02T00:00:00"/>
    <s v="Standard Class"/>
    <s v="MH-17620"/>
    <s v="Matt Hagelstein"/>
    <x v="1"/>
    <s v="United States"/>
    <s v="San Francisco"/>
    <x v="1"/>
    <n v="94110"/>
    <x v="1"/>
    <s v="OFF-ST-10001580"/>
    <x v="1"/>
    <x v="4"/>
    <s v="Super Decoflex Portable Personal File"/>
    <x v="1883"/>
    <n v="1"/>
    <n v="0"/>
    <n v="4.1943999999999999"/>
  </r>
  <r>
    <n v="2221"/>
    <x v="1085"/>
    <x v="3"/>
    <x v="688"/>
    <d v="2014-08-02T00:00:00"/>
    <s v="Standard Class"/>
    <s v="MH-17620"/>
    <s v="Matt Hagelstein"/>
    <x v="1"/>
    <s v="United States"/>
    <s v="San Francisco"/>
    <x v="1"/>
    <n v="94110"/>
    <x v="1"/>
    <s v="TEC-PH-10001817"/>
    <x v="2"/>
    <x v="7"/>
    <s v="Wilson Electronics DB Pro Signal Booster"/>
    <x v="1884"/>
    <n v="4"/>
    <n v="0.2"/>
    <n v="100.24000000000007"/>
  </r>
  <r>
    <n v="2222"/>
    <x v="1086"/>
    <x v="1"/>
    <x v="401"/>
    <d v="2012-12-06T00:00:00"/>
    <s v="Same Day"/>
    <s v="DK-13375"/>
    <s v="Dennis Kane"/>
    <x v="0"/>
    <s v="United States"/>
    <s v="Marion"/>
    <x v="24"/>
    <n v="43302"/>
    <x v="3"/>
    <s v="TEC-PH-10001578"/>
    <x v="2"/>
    <x v="7"/>
    <s v="Polycom SoundStation2 EX Conference phone"/>
    <x v="1885"/>
    <n v="2"/>
    <n v="0.4"/>
    <n v="-89.089000000000055"/>
  </r>
  <r>
    <n v="2223"/>
    <x v="1086"/>
    <x v="1"/>
    <x v="401"/>
    <d v="2012-12-06T00:00:00"/>
    <s v="Same Day"/>
    <s v="DK-13375"/>
    <s v="Dennis Kane"/>
    <x v="0"/>
    <s v="United States"/>
    <s v="Marion"/>
    <x v="24"/>
    <n v="43302"/>
    <x v="3"/>
    <s v="OFF-AR-10004078"/>
    <x v="1"/>
    <x v="6"/>
    <s v="Newell 312"/>
    <x v="1886"/>
    <n v="8"/>
    <n v="0.2"/>
    <n v="4.6719999999999988"/>
  </r>
  <r>
    <n v="2224"/>
    <x v="1086"/>
    <x v="1"/>
    <x v="401"/>
    <d v="2012-12-06T00:00:00"/>
    <s v="Same Day"/>
    <s v="DK-13375"/>
    <s v="Dennis Kane"/>
    <x v="0"/>
    <s v="United States"/>
    <s v="Marion"/>
    <x v="24"/>
    <n v="43302"/>
    <x v="3"/>
    <s v="FUR-CH-10004860"/>
    <x v="0"/>
    <x v="1"/>
    <s v="Global Low Back Tilter Chair"/>
    <x v="1887"/>
    <n v="1"/>
    <n v="0.3"/>
    <n v="-24.23520000000001"/>
  </r>
  <r>
    <n v="2225"/>
    <x v="1087"/>
    <x v="3"/>
    <x v="689"/>
    <d v="2014-08-06T00:00:00"/>
    <s v="Standard Class"/>
    <s v="EA-14035"/>
    <s v="Erin Ashbrook"/>
    <x v="1"/>
    <s v="United States"/>
    <s v="Philadelphia"/>
    <x v="9"/>
    <n v="19134"/>
    <x v="3"/>
    <s v="OFF-PA-10003790"/>
    <x v="1"/>
    <x v="10"/>
    <s v="Xerox 1991"/>
    <x v="1572"/>
    <n v="3"/>
    <n v="0.2"/>
    <n v="17.815199999999997"/>
  </r>
  <r>
    <n v="2226"/>
    <x v="1088"/>
    <x v="0"/>
    <x v="690"/>
    <d v="2013-03-22T00:00:00"/>
    <s v="Second Class"/>
    <s v="BT-11440"/>
    <s v="Bobby Trafton"/>
    <x v="0"/>
    <s v="United States"/>
    <s v="Littleton"/>
    <x v="22"/>
    <n v="80122"/>
    <x v="1"/>
    <s v="FUR-BO-10002202"/>
    <x v="0"/>
    <x v="0"/>
    <s v="Atlantic Metals Mobile 2-Shelf Bookcases, Custom Colors"/>
    <x v="1888"/>
    <n v="1"/>
    <n v="0.7"/>
    <n v="-98.801799999999986"/>
  </r>
  <r>
    <n v="2227"/>
    <x v="1089"/>
    <x v="3"/>
    <x v="570"/>
    <d v="2014-08-04T00:00:00"/>
    <s v="Standard Class"/>
    <s v="LA-16780"/>
    <s v="Laura Armstrong"/>
    <x v="1"/>
    <s v="United States"/>
    <s v="Austin"/>
    <x v="5"/>
    <n v="78745"/>
    <x v="2"/>
    <s v="OFF-FA-10003059"/>
    <x v="1"/>
    <x v="13"/>
    <s v="Assorted Color Push Pins"/>
    <x v="1699"/>
    <n v="2"/>
    <n v="0.2"/>
    <n v="0.4705999999999998"/>
  </r>
  <r>
    <n v="2228"/>
    <x v="1089"/>
    <x v="3"/>
    <x v="570"/>
    <d v="2014-08-04T00:00:00"/>
    <s v="Standard Class"/>
    <s v="LA-16780"/>
    <s v="Laura Armstrong"/>
    <x v="1"/>
    <s v="United States"/>
    <s v="Austin"/>
    <x v="5"/>
    <n v="78745"/>
    <x v="2"/>
    <s v="TEC-PH-10002496"/>
    <x v="2"/>
    <x v="7"/>
    <s v="Cisco SPA301"/>
    <x v="1889"/>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x v="1091"/>
    <x v="2"/>
    <x v="691"/>
    <d v="2011-04-05T00:00:00"/>
    <s v="Standard Class"/>
    <s v="AA-10315"/>
    <s v="Alex Avila"/>
    <x v="0"/>
    <s v="United States"/>
    <s v="San Francisco"/>
    <x v="1"/>
    <n v="94122"/>
    <x v="1"/>
    <s v="OFF-BI-10004390"/>
    <x v="1"/>
    <x v="8"/>
    <s v="GBC DocuBind 200 Manual Binding Machine"/>
    <x v="1891"/>
    <n v="2"/>
    <n v="0.2"/>
    <n v="252.58799999999999"/>
  </r>
  <r>
    <n v="2231"/>
    <x v="1091"/>
    <x v="2"/>
    <x v="691"/>
    <d v="2011-04-05T00:00:00"/>
    <s v="Standard Class"/>
    <s v="AA-10315"/>
    <s v="Alex Avila"/>
    <x v="0"/>
    <s v="United States"/>
    <s v="San Francisco"/>
    <x v="1"/>
    <n v="94122"/>
    <x v="1"/>
    <s v="OFF-AP-10002765"/>
    <x v="1"/>
    <x v="9"/>
    <s v="Fellowes Advanced Computer Series Surge Protectors"/>
    <x v="1892"/>
    <n v="2"/>
    <n v="0"/>
    <n v="14.834400000000002"/>
  </r>
  <r>
    <n v="2232"/>
    <x v="1092"/>
    <x v="3"/>
    <x v="335"/>
    <d v="2014-07-02T00:00:00"/>
    <s v="Standard Class"/>
    <s v="DB-13405"/>
    <s v="Denny Blanton"/>
    <x v="0"/>
    <s v="United States"/>
    <s v="La Porte"/>
    <x v="14"/>
    <n v="46350"/>
    <x v="2"/>
    <s v="FUR-FU-10000293"/>
    <x v="0"/>
    <x v="5"/>
    <s v="Eldon Antistatic Chair Mats for Low to Medium Pile Carpets"/>
    <x v="1893"/>
    <n v="5"/>
    <n v="0"/>
    <n v="31.586999999999961"/>
  </r>
  <r>
    <n v="2233"/>
    <x v="1093"/>
    <x v="3"/>
    <x v="362"/>
    <d v="2014-07-15T00:00:00"/>
    <s v="Standard Class"/>
    <s v="JH-15820"/>
    <s v="John Huston"/>
    <x v="0"/>
    <s v="United States"/>
    <s v="Chicago"/>
    <x v="10"/>
    <n v="60610"/>
    <x v="2"/>
    <s v="OFF-ST-10003692"/>
    <x v="1"/>
    <x v="4"/>
    <s v="Recycled Steel Personal File for Hanging File Folders"/>
    <x v="1894"/>
    <n v="5"/>
    <n v="0.2"/>
    <n v="14.307499999999997"/>
  </r>
  <r>
    <n v="2234"/>
    <x v="1094"/>
    <x v="1"/>
    <x v="639"/>
    <d v="2012-12-16T00:00:00"/>
    <s v="Second Class"/>
    <s v="DJ-13630"/>
    <s v="Doug Jacobs"/>
    <x v="0"/>
    <s v="United States"/>
    <s v="Portland"/>
    <x v="21"/>
    <n v="97206"/>
    <x v="1"/>
    <s v="TEC-PH-10001051"/>
    <x v="2"/>
    <x v="7"/>
    <s v="HTC One"/>
    <x v="1895"/>
    <n v="4"/>
    <n v="0.2"/>
    <n v="35.996399999999952"/>
  </r>
  <r>
    <n v="2235"/>
    <x v="1095"/>
    <x v="3"/>
    <x v="256"/>
    <d v="2014-12-11T00:00:00"/>
    <s v="Standard Class"/>
    <s v="QJ-19255"/>
    <s v="Quincy Jones"/>
    <x v="1"/>
    <s v="United States"/>
    <s v="Burlington"/>
    <x v="42"/>
    <s v="05408"/>
    <x v="3"/>
    <s v="TEC-AC-10001013"/>
    <x v="2"/>
    <x v="11"/>
    <s v="Logitech ClearChat Comfort/USB Headset H390"/>
    <x v="1896"/>
    <n v="7"/>
    <n v="0"/>
    <n v="67.659899999999979"/>
  </r>
  <r>
    <n v="2236"/>
    <x v="1096"/>
    <x v="1"/>
    <x v="426"/>
    <d v="2012-09-17T00:00:00"/>
    <s v="Second Class"/>
    <s v="CT-11995"/>
    <s v="Carol Triggs"/>
    <x v="0"/>
    <s v="United States"/>
    <s v="Indianapolis"/>
    <x v="14"/>
    <n v="46203"/>
    <x v="2"/>
    <s v="OFF-ST-10000025"/>
    <x v="1"/>
    <x v="4"/>
    <s v="Fellowes Stor/Drawer Steel Plus Storage Drawers"/>
    <x v="1897"/>
    <n v="2"/>
    <n v="0"/>
    <n v="11.451599999999985"/>
  </r>
  <r>
    <n v="2237"/>
    <x v="1096"/>
    <x v="1"/>
    <x v="426"/>
    <d v="2012-09-17T00:00:00"/>
    <s v="Second Class"/>
    <s v="CT-11995"/>
    <s v="Carol Triggs"/>
    <x v="0"/>
    <s v="United States"/>
    <s v="Indianapolis"/>
    <x v="14"/>
    <n v="46203"/>
    <x v="2"/>
    <s v="OFF-AR-10000817"/>
    <x v="1"/>
    <x v="6"/>
    <s v="Manco Dry-Lighter Erasable Highlighter"/>
    <x v="1898"/>
    <n v="8"/>
    <n v="0"/>
    <n v="8.2687999999999988"/>
  </r>
  <r>
    <n v="2238"/>
    <x v="1097"/>
    <x v="0"/>
    <x v="692"/>
    <d v="2013-07-22T00:00:00"/>
    <s v="Standard Class"/>
    <s v="RH-19510"/>
    <s v="Rick Huthwaite"/>
    <x v="2"/>
    <s v="United States"/>
    <s v="Provo"/>
    <x v="7"/>
    <n v="84604"/>
    <x v="1"/>
    <s v="OFF-SU-10000952"/>
    <x v="1"/>
    <x v="14"/>
    <s v="Fiskars Home &amp; Office Scissors"/>
    <x v="1851"/>
    <n v="5"/>
    <n v="0"/>
    <n v="12.432000000000002"/>
  </r>
  <r>
    <n v="2239"/>
    <x v="1098"/>
    <x v="3"/>
    <x v="693"/>
    <d v="2014-04-27T00:00:00"/>
    <s v="Standard Class"/>
    <s v="SJ-20125"/>
    <s v="Sanjit Jacobs"/>
    <x v="2"/>
    <s v="United States"/>
    <s v="Chicago"/>
    <x v="10"/>
    <n v="60610"/>
    <x v="2"/>
    <s v="FUR-FU-10004597"/>
    <x v="0"/>
    <x v="5"/>
    <s v="Eldon Cleatmat Chair Mats for Medium Pile Carpets"/>
    <x v="1851"/>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x v="1099"/>
    <x v="0"/>
    <x v="625"/>
    <d v="2013-11-18T00:00:00"/>
    <s v="Second Class"/>
    <s v="TG-21310"/>
    <s v="Toby Gnade"/>
    <x v="0"/>
    <s v="United States"/>
    <s v="Los Angeles"/>
    <x v="1"/>
    <n v="90049"/>
    <x v="1"/>
    <s v="OFF-BI-10002982"/>
    <x v="1"/>
    <x v="8"/>
    <s v="Avery Self-Adhesive Photo Pockets for Polaroid Photos"/>
    <x v="1900"/>
    <n v="7"/>
    <n v="0.2"/>
    <n v="13.347599999999998"/>
  </r>
  <r>
    <n v="2242"/>
    <x v="1100"/>
    <x v="0"/>
    <x v="491"/>
    <d v="2013-12-02T00:00:00"/>
    <s v="Standard Class"/>
    <s v="CT-11995"/>
    <s v="Carol Triggs"/>
    <x v="0"/>
    <s v="United States"/>
    <s v="Philadelphia"/>
    <x v="9"/>
    <n v="19134"/>
    <x v="3"/>
    <s v="TEC-PH-10004165"/>
    <x v="2"/>
    <x v="7"/>
    <s v="Mitel MiVoice 5330e IP Phone"/>
    <x v="1901"/>
    <n v="3"/>
    <n v="0.4"/>
    <n v="-115.49580000000006"/>
  </r>
  <r>
    <n v="2243"/>
    <x v="1101"/>
    <x v="3"/>
    <x v="610"/>
    <d v="2014-11-26T00:00:00"/>
    <s v="Standard Class"/>
    <s v="BF-11005"/>
    <s v="Barry Franz"/>
    <x v="2"/>
    <s v="United States"/>
    <s v="Pasadena"/>
    <x v="1"/>
    <n v="91104"/>
    <x v="1"/>
    <s v="OFF-ST-10003442"/>
    <x v="1"/>
    <x v="4"/>
    <s v="Eldon Portable Mobile Manager"/>
    <x v="403"/>
    <n v="2"/>
    <n v="0"/>
    <n v="15.2712"/>
  </r>
  <r>
    <n v="2244"/>
    <x v="1101"/>
    <x v="3"/>
    <x v="610"/>
    <d v="2014-11-26T00:00:00"/>
    <s v="Standard Class"/>
    <s v="BF-11005"/>
    <s v="Barry Franz"/>
    <x v="2"/>
    <s v="United States"/>
    <s v="Pasadena"/>
    <x v="1"/>
    <n v="91104"/>
    <x v="1"/>
    <s v="OFF-AR-10003856"/>
    <x v="1"/>
    <x v="6"/>
    <s v="Newell 344"/>
    <x v="348"/>
    <n v="2"/>
    <n v="0"/>
    <n v="1.4455999999999998"/>
  </r>
  <r>
    <n v="2245"/>
    <x v="1101"/>
    <x v="3"/>
    <x v="610"/>
    <d v="2014-11-26T00:00:00"/>
    <s v="Standard Class"/>
    <s v="BF-11005"/>
    <s v="Barry Franz"/>
    <x v="2"/>
    <s v="United States"/>
    <s v="Pasadena"/>
    <x v="1"/>
    <n v="91104"/>
    <x v="1"/>
    <s v="OFF-FA-10004248"/>
    <x v="1"/>
    <x v="13"/>
    <s v="Advantus T-Pin Paper Clips"/>
    <x v="1902"/>
    <n v="2"/>
    <n v="0"/>
    <n v="3.5178000000000003"/>
  </r>
  <r>
    <n v="2246"/>
    <x v="1101"/>
    <x v="3"/>
    <x v="610"/>
    <d v="2014-11-26T00:00:00"/>
    <s v="Standard Class"/>
    <s v="BF-11005"/>
    <s v="Barry Franz"/>
    <x v="2"/>
    <s v="United States"/>
    <s v="Pasadena"/>
    <x v="1"/>
    <n v="91104"/>
    <x v="1"/>
    <s v="OFF-AP-10001492"/>
    <x v="1"/>
    <x v="9"/>
    <s v="Acco Six-Outlet Power Strip, 4' Cord Length"/>
    <x v="1903"/>
    <n v="1"/>
    <n v="0"/>
    <n v="2.2412000000000001"/>
  </r>
  <r>
    <n v="2247"/>
    <x v="1101"/>
    <x v="3"/>
    <x v="610"/>
    <d v="2014-11-26T00:00:00"/>
    <s v="Standard Class"/>
    <s v="BF-11005"/>
    <s v="Barry Franz"/>
    <x v="2"/>
    <s v="United States"/>
    <s v="Pasadena"/>
    <x v="1"/>
    <n v="91104"/>
    <x v="1"/>
    <s v="TEC-PH-10004165"/>
    <x v="2"/>
    <x v="7"/>
    <s v="Mitel MiVoice 5330e IP Phone"/>
    <x v="1668"/>
    <n v="3"/>
    <n v="0.2"/>
    <n v="49.498199999999969"/>
  </r>
  <r>
    <n v="2248"/>
    <x v="1102"/>
    <x v="1"/>
    <x v="586"/>
    <d v="2012-02-18T00:00:00"/>
    <s v="Second Class"/>
    <s v="JM-16195"/>
    <s v="Justin MacKendrick"/>
    <x v="0"/>
    <s v="United States"/>
    <s v="Los Angeles"/>
    <x v="1"/>
    <n v="90004"/>
    <x v="1"/>
    <s v="OFF-PA-10004285"/>
    <x v="1"/>
    <x v="10"/>
    <s v="Xerox 1959"/>
    <x v="522"/>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x v="1102"/>
    <x v="1"/>
    <x v="586"/>
    <d v="2012-02-18T00:00:00"/>
    <s v="Second Class"/>
    <s v="JM-16195"/>
    <s v="Justin MacKendrick"/>
    <x v="0"/>
    <s v="United States"/>
    <s v="Los Angeles"/>
    <x v="1"/>
    <n v="90004"/>
    <x v="1"/>
    <s v="OFF-BI-10000546"/>
    <x v="1"/>
    <x v="8"/>
    <s v="Avery Durable Binders"/>
    <x v="13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x v="1102"/>
    <x v="1"/>
    <x v="586"/>
    <d v="2012-02-18T00:00:00"/>
    <s v="Second Class"/>
    <s v="JM-16195"/>
    <s v="Justin MacKendrick"/>
    <x v="0"/>
    <s v="United States"/>
    <s v="Los Angeles"/>
    <x v="1"/>
    <n v="90004"/>
    <x v="1"/>
    <s v="OFF-PA-10000477"/>
    <x v="1"/>
    <x v="10"/>
    <s v="Xerox 22"/>
    <x v="541"/>
    <n v="3"/>
    <n v="0"/>
    <n v="9.3312000000000008"/>
  </r>
  <r>
    <n v="2253"/>
    <x v="1103"/>
    <x v="0"/>
    <x v="173"/>
    <d v="2013-04-18T00:00:00"/>
    <s v="Second Class"/>
    <s v="JK-16120"/>
    <s v="Julie Kriz"/>
    <x v="2"/>
    <s v="United States"/>
    <s v="San Diego"/>
    <x v="1"/>
    <n v="92105"/>
    <x v="1"/>
    <s v="OFF-PA-10004327"/>
    <x v="1"/>
    <x v="10"/>
    <s v="Xerox 1911"/>
    <x v="140"/>
    <n v="3"/>
    <n v="0"/>
    <n v="68.975999999999999"/>
  </r>
  <r>
    <n v="2254"/>
    <x v="1104"/>
    <x v="1"/>
    <x v="694"/>
    <d v="2012-10-01T00:00:00"/>
    <s v="First Class"/>
    <s v="HG-14965"/>
    <s v="Henry Goldwyn"/>
    <x v="1"/>
    <s v="United States"/>
    <s v="San Francisco"/>
    <x v="1"/>
    <n v="94110"/>
    <x v="1"/>
    <s v="OFF-AP-10000696"/>
    <x v="1"/>
    <x v="9"/>
    <s v="Holmes Odor Grabber"/>
    <x v="1905"/>
    <n v="3"/>
    <n v="0"/>
    <n v="14.275799999999998"/>
  </r>
  <r>
    <n v="2255"/>
    <x v="1104"/>
    <x v="1"/>
    <x v="694"/>
    <d v="2012-10-01T00:00:00"/>
    <s v="First Class"/>
    <s v="HG-14965"/>
    <s v="Henry Goldwyn"/>
    <x v="1"/>
    <s v="United States"/>
    <s v="San Francisco"/>
    <x v="1"/>
    <n v="94110"/>
    <x v="1"/>
    <s v="OFF-AP-10002082"/>
    <x v="1"/>
    <x v="9"/>
    <s v="Holmes HEPA Air Purifier"/>
    <x v="1906"/>
    <n v="2"/>
    <n v="0"/>
    <n v="15.245999999999999"/>
  </r>
  <r>
    <n v="2256"/>
    <x v="1105"/>
    <x v="0"/>
    <x v="42"/>
    <d v="2013-09-23T00:00:00"/>
    <s v="Standard Class"/>
    <s v="LA-16780"/>
    <s v="Laura Armstrong"/>
    <x v="1"/>
    <s v="United States"/>
    <s v="Bangor"/>
    <x v="43"/>
    <n v="4401"/>
    <x v="3"/>
    <s v="TEC-PH-10001944"/>
    <x v="2"/>
    <x v="7"/>
    <s v="Wi-Ex zBoost YX540 Cellular Phone Signal Booster"/>
    <x v="190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x v="1049"/>
    <n v="2"/>
    <n v="0"/>
    <n v="33.938800000000001"/>
  </r>
  <r>
    <n v="2258"/>
    <x v="1106"/>
    <x v="3"/>
    <x v="114"/>
    <d v="2014-06-20T00:00:00"/>
    <s v="First Class"/>
    <s v="TS-21610"/>
    <s v="Troy Staebel"/>
    <x v="0"/>
    <s v="United States"/>
    <s v="San Francisco"/>
    <x v="1"/>
    <n v="94122"/>
    <x v="1"/>
    <s v="FUR-CH-10000015"/>
    <x v="0"/>
    <x v="1"/>
    <s v="Hon Multipurpose Stacking Arm Chairs"/>
    <x v="1908"/>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x v="1107"/>
    <x v="1"/>
    <x v="627"/>
    <d v="2012-11-10T00:00:00"/>
    <s v="Second Class"/>
    <s v="MZ-17335"/>
    <s v="Maria Zettner"/>
    <x v="2"/>
    <s v="United States"/>
    <s v="San Diego"/>
    <x v="1"/>
    <n v="92024"/>
    <x v="1"/>
    <s v="OFF-FA-10002280"/>
    <x v="1"/>
    <x v="13"/>
    <s v="Advantus Plastic Paper Clips"/>
    <x v="1910"/>
    <n v="1"/>
    <n v="0"/>
    <n v="2.4"/>
  </r>
  <r>
    <n v="2261"/>
    <x v="1107"/>
    <x v="1"/>
    <x v="627"/>
    <d v="2012-11-10T00:00:00"/>
    <s v="Second Class"/>
    <s v="MZ-17335"/>
    <s v="Maria Zettner"/>
    <x v="2"/>
    <s v="United States"/>
    <s v="San Diego"/>
    <x v="1"/>
    <n v="92024"/>
    <x v="1"/>
    <s v="TEC-AC-10002049"/>
    <x v="2"/>
    <x v="11"/>
    <s v="Logitech G19 Programmable Gaming Keyboard"/>
    <x v="810"/>
    <n v="3"/>
    <n v="0"/>
    <n v="66.954599999999971"/>
  </r>
  <r>
    <n v="2262"/>
    <x v="1108"/>
    <x v="1"/>
    <x v="217"/>
    <d v="2012-12-18T00:00:00"/>
    <s v="Same Day"/>
    <s v="MW-18220"/>
    <s v="Mitch Webber"/>
    <x v="0"/>
    <s v="United States"/>
    <s v="New York City"/>
    <x v="15"/>
    <n v="10035"/>
    <x v="3"/>
    <s v="TEC-AC-10002253"/>
    <x v="2"/>
    <x v="11"/>
    <s v="Imation Bio 8GB USB Flash Drive Imation Corp"/>
    <x v="656"/>
    <n v="1"/>
    <n v="0"/>
    <n v="24.936000000000007"/>
  </r>
  <r>
    <n v="2263"/>
    <x v="1109"/>
    <x v="3"/>
    <x v="695"/>
    <d v="2014-02-10T00:00:00"/>
    <s v="First Class"/>
    <s v="MV-17485"/>
    <s v="Mark Van Huff"/>
    <x v="0"/>
    <s v="United States"/>
    <s v="Arlington"/>
    <x v="17"/>
    <n v="22204"/>
    <x v="0"/>
    <s v="FUR-BO-10004015"/>
    <x v="0"/>
    <x v="0"/>
    <s v="Bush Andora Bookcase, Maple/Graphite Gray Finish"/>
    <x v="1911"/>
    <n v="3"/>
    <n v="0"/>
    <n v="79.193399999999968"/>
  </r>
  <r>
    <n v="2264"/>
    <x v="1110"/>
    <x v="0"/>
    <x v="696"/>
    <d v="2013-11-17T00:00:00"/>
    <s v="Second Class"/>
    <s v="AA-10375"/>
    <s v="Allen Armold"/>
    <x v="0"/>
    <s v="United States"/>
    <s v="Atlanta"/>
    <x v="32"/>
    <n v="30318"/>
    <x v="0"/>
    <s v="TEC-AC-10004145"/>
    <x v="2"/>
    <x v="11"/>
    <s v="Logitech diNovo Edge Keyboard"/>
    <x v="1912"/>
    <n v="2"/>
    <n v="0"/>
    <n v="114.99540000000002"/>
  </r>
  <r>
    <n v="2265"/>
    <x v="1110"/>
    <x v="0"/>
    <x v="696"/>
    <d v="2013-11-17T00:00:00"/>
    <s v="Second Class"/>
    <s v="AA-10375"/>
    <s v="Allen Armold"/>
    <x v="0"/>
    <s v="United States"/>
    <s v="Atlanta"/>
    <x v="32"/>
    <n v="30318"/>
    <x v="0"/>
    <s v="OFF-PA-10002479"/>
    <x v="1"/>
    <x v="10"/>
    <s v="Xerox 4200 Series MultiUse Premium Copy Paper (20Lb. and 84 Bright)"/>
    <x v="267"/>
    <n v="1"/>
    <n v="0"/>
    <n v="2.3759999999999999"/>
  </r>
  <r>
    <n v="2266"/>
    <x v="1110"/>
    <x v="0"/>
    <x v="696"/>
    <d v="2013-11-17T00:00:00"/>
    <s v="Second Class"/>
    <s v="AA-10375"/>
    <s v="Allen Armold"/>
    <x v="0"/>
    <s v="United States"/>
    <s v="Atlanta"/>
    <x v="32"/>
    <n v="30318"/>
    <x v="0"/>
    <s v="OFF-BI-10004970"/>
    <x v="1"/>
    <x v="8"/>
    <s v="ACCOHIDE 3-Ring Binder, Blue, 1&quot;"/>
    <x v="341"/>
    <n v="2"/>
    <n v="0"/>
    <n v="3.8822000000000001"/>
  </r>
  <r>
    <n v="2267"/>
    <x v="1111"/>
    <x v="3"/>
    <x v="386"/>
    <d v="2014-10-13T00:00:00"/>
    <s v="Same Day"/>
    <s v="SM-20320"/>
    <s v="Sean Miller"/>
    <x v="2"/>
    <s v="United States"/>
    <s v="Monroe"/>
    <x v="3"/>
    <n v="28110"/>
    <x v="0"/>
    <s v="OFF-PA-10003919"/>
    <x v="1"/>
    <x v="10"/>
    <s v="Xerox 1989"/>
    <x v="892"/>
    <n v="2"/>
    <n v="0.2"/>
    <n v="2.6892000000000005"/>
  </r>
  <r>
    <n v="2268"/>
    <x v="1112"/>
    <x v="3"/>
    <x v="697"/>
    <d v="2014-09-18T00:00:00"/>
    <s v="Same Day"/>
    <s v="TP-21415"/>
    <s v="Tom Prescott"/>
    <x v="0"/>
    <s v="United States"/>
    <s v="Seattle"/>
    <x v="4"/>
    <n v="98115"/>
    <x v="1"/>
    <s v="OFF-PA-10002001"/>
    <x v="1"/>
    <x v="10"/>
    <s v="Xerox 1984"/>
    <x v="91"/>
    <n v="2"/>
    <n v="0"/>
    <n v="6.3504000000000005"/>
  </r>
  <r>
    <n v="2269"/>
    <x v="1113"/>
    <x v="3"/>
    <x v="698"/>
    <d v="2014-12-27T00:00:00"/>
    <s v="Standard Class"/>
    <s v="DK-13225"/>
    <s v="Dean Katz"/>
    <x v="1"/>
    <s v="United States"/>
    <s v="Rochester"/>
    <x v="15"/>
    <n v="14609"/>
    <x v="3"/>
    <s v="OFF-PA-10002787"/>
    <x v="1"/>
    <x v="10"/>
    <s v="Xerox 227"/>
    <x v="90"/>
    <n v="1"/>
    <n v="0"/>
    <n v="3.1104000000000003"/>
  </r>
  <r>
    <n v="2270"/>
    <x v="1113"/>
    <x v="3"/>
    <x v="698"/>
    <d v="2014-12-27T00:00:00"/>
    <s v="Standard Class"/>
    <s v="DK-13225"/>
    <s v="Dean Katz"/>
    <x v="1"/>
    <s v="United States"/>
    <s v="Rochester"/>
    <x v="15"/>
    <n v="14609"/>
    <x v="3"/>
    <s v="OFF-BI-10003291"/>
    <x v="1"/>
    <x v="8"/>
    <s v="Wilson Jones Leather-Like Binders with DublLock Round Rings"/>
    <x v="1913"/>
    <n v="1"/>
    <n v="0.2"/>
    <n v="2.3570999999999991"/>
  </r>
  <r>
    <n v="2271"/>
    <x v="1114"/>
    <x v="3"/>
    <x v="574"/>
    <d v="2014-12-08T00:00:00"/>
    <s v="Standard Class"/>
    <s v="MK-17905"/>
    <s v="Michael Kennedy"/>
    <x v="1"/>
    <s v="United States"/>
    <s v="Miami"/>
    <x v="2"/>
    <n v="33180"/>
    <x v="0"/>
    <s v="OFF-AR-10004344"/>
    <x v="1"/>
    <x v="6"/>
    <s v="Bulldog Vacuum Base Pencil Sharpener"/>
    <x v="1914"/>
    <n v="5"/>
    <n v="0.2"/>
    <n v="4.196499999999995"/>
  </r>
  <r>
    <n v="2272"/>
    <x v="1115"/>
    <x v="1"/>
    <x v="481"/>
    <d v="2012-09-27T00:00:00"/>
    <s v="Standard Class"/>
    <s v="CS-12130"/>
    <s v="Chad Sievert"/>
    <x v="0"/>
    <s v="United States"/>
    <s v="Seattle"/>
    <x v="4"/>
    <n v="98105"/>
    <x v="1"/>
    <s v="OFF-ST-10003123"/>
    <x v="1"/>
    <x v="4"/>
    <s v="Fellowes Bases and Tops For Staxonsteel/High-Stak Systems"/>
    <x v="1915"/>
    <n v="6"/>
    <n v="0"/>
    <n v="47.937599999999996"/>
  </r>
  <r>
    <n v="2273"/>
    <x v="1116"/>
    <x v="1"/>
    <x v="699"/>
    <d v="2012-03-11T00:00:00"/>
    <s v="Standard Class"/>
    <s v="JL-15850"/>
    <s v="John Lucas"/>
    <x v="0"/>
    <s v="United States"/>
    <s v="San Francisco"/>
    <x v="1"/>
    <n v="94122"/>
    <x v="1"/>
    <s v="FUR-FU-10000308"/>
    <x v="0"/>
    <x v="5"/>
    <s v="Deflect-o Glass Clear Studded Chair Mats"/>
    <x v="1916"/>
    <n v="7"/>
    <n v="0"/>
    <n v="95.757200000000012"/>
  </r>
  <r>
    <n v="2274"/>
    <x v="1116"/>
    <x v="1"/>
    <x v="699"/>
    <d v="2012-03-11T00:00:00"/>
    <s v="Standard Class"/>
    <s v="JL-15850"/>
    <s v="John Lucas"/>
    <x v="0"/>
    <s v="United States"/>
    <s v="San Francisco"/>
    <x v="1"/>
    <n v="94122"/>
    <x v="1"/>
    <s v="TEC-CO-10003763"/>
    <x v="2"/>
    <x v="16"/>
    <s v="Canon PC1060 Personal Laser Copier"/>
    <x v="1917"/>
    <n v="2"/>
    <n v="0.2"/>
    <n v="377.99459999999993"/>
  </r>
  <r>
    <n v="2275"/>
    <x v="1117"/>
    <x v="2"/>
    <x v="462"/>
    <d v="2011-10-08T00:00:00"/>
    <s v="Second Class"/>
    <s v="AR-10405"/>
    <s v="Allen Rosenblatt"/>
    <x v="1"/>
    <s v="United States"/>
    <s v="Los Angeles"/>
    <x v="1"/>
    <n v="90036"/>
    <x v="1"/>
    <s v="FUR-TA-10001866"/>
    <x v="0"/>
    <x v="3"/>
    <s v="Bevis Round Conference Room Tables and Bases"/>
    <x v="1918"/>
    <n v="1"/>
    <n v="0.2"/>
    <n v="3.5857999999999848"/>
  </r>
  <r>
    <n v="2276"/>
    <x v="1117"/>
    <x v="2"/>
    <x v="462"/>
    <d v="2011-10-08T00:00:00"/>
    <s v="Second Class"/>
    <s v="AR-10405"/>
    <s v="Allen Rosenblatt"/>
    <x v="1"/>
    <s v="United States"/>
    <s v="Los Angeles"/>
    <x v="1"/>
    <n v="90036"/>
    <x v="1"/>
    <s v="FUR-CH-10002774"/>
    <x v="0"/>
    <x v="1"/>
    <s v="Global Deluxe Stacking Chair, Gray"/>
    <x v="1919"/>
    <n v="3"/>
    <n v="0.2"/>
    <n v="13.764599999999994"/>
  </r>
  <r>
    <n v="2277"/>
    <x v="1118"/>
    <x v="2"/>
    <x v="700"/>
    <d v="2011-07-01T00:00:00"/>
    <s v="Standard Class"/>
    <s v="LM-17065"/>
    <s v="Liz MacKendrick"/>
    <x v="0"/>
    <s v="United States"/>
    <s v="Southaven"/>
    <x v="35"/>
    <n v="38671"/>
    <x v="0"/>
    <s v="OFF-ST-10004337"/>
    <x v="1"/>
    <x v="4"/>
    <s v="SAFCO Commercial Wire Shelving, 72h"/>
    <x v="1920"/>
    <n v="5"/>
    <n v="0"/>
    <n v="0"/>
  </r>
  <r>
    <n v="2278"/>
    <x v="1118"/>
    <x v="2"/>
    <x v="700"/>
    <d v="2011-07-01T00:00:00"/>
    <s v="Standard Class"/>
    <s v="LM-17065"/>
    <s v="Liz MacKendrick"/>
    <x v="0"/>
    <s v="United States"/>
    <s v="Southaven"/>
    <x v="35"/>
    <n v="38671"/>
    <x v="0"/>
    <s v="FUR-TA-10001039"/>
    <x v="0"/>
    <x v="3"/>
    <s v="KI Adjustable-Height Table"/>
    <x v="1921"/>
    <n v="1"/>
    <n v="0"/>
    <n v="22.354800000000004"/>
  </r>
  <r>
    <n v="2279"/>
    <x v="1118"/>
    <x v="2"/>
    <x v="700"/>
    <d v="2011-07-01T00:00:00"/>
    <s v="Standard Class"/>
    <s v="LM-17065"/>
    <s v="Liz MacKendrick"/>
    <x v="0"/>
    <s v="United States"/>
    <s v="Southaven"/>
    <x v="35"/>
    <n v="38671"/>
    <x v="0"/>
    <s v="TEC-AC-10000109"/>
    <x v="2"/>
    <x v="11"/>
    <s v="Sony Micro Vault Click 16 GB USB 2.0 Flash Drive"/>
    <x v="1922"/>
    <n v="4"/>
    <n v="0"/>
    <n v="53.750400000000013"/>
  </r>
  <r>
    <n v="2280"/>
    <x v="1119"/>
    <x v="3"/>
    <x v="505"/>
    <d v="2014-11-03T00:00:00"/>
    <s v="First Class"/>
    <s v="JK-15625"/>
    <s v="Jim Karlsson"/>
    <x v="0"/>
    <s v="United States"/>
    <s v="Seattle"/>
    <x v="4"/>
    <n v="98115"/>
    <x v="1"/>
    <s v="FUR-CH-10003833"/>
    <x v="0"/>
    <x v="1"/>
    <s v="Novimex Fabric Task Chair"/>
    <x v="1923"/>
    <n v="2"/>
    <n v="0.2"/>
    <n v="-6.0980000000000025"/>
  </r>
  <r>
    <n v="2281"/>
    <x v="1119"/>
    <x v="3"/>
    <x v="505"/>
    <d v="2014-11-03T00:00:00"/>
    <s v="First Class"/>
    <s v="JK-15625"/>
    <s v="Jim Karlsson"/>
    <x v="0"/>
    <s v="United States"/>
    <s v="Seattle"/>
    <x v="4"/>
    <n v="98115"/>
    <x v="1"/>
    <s v="FUR-CH-10004289"/>
    <x v="0"/>
    <x v="1"/>
    <s v="Global Super Steno Chair"/>
    <x v="1924"/>
    <n v="8"/>
    <n v="0.2"/>
    <n v="-23.03520000000006"/>
  </r>
  <r>
    <n v="2282"/>
    <x v="1119"/>
    <x v="3"/>
    <x v="505"/>
    <d v="2014-11-03T00:00:00"/>
    <s v="First Class"/>
    <s v="JK-15625"/>
    <s v="Jim Karlsson"/>
    <x v="0"/>
    <s v="United States"/>
    <s v="Seattle"/>
    <x v="4"/>
    <n v="98115"/>
    <x v="1"/>
    <s v="FUR-BO-10004467"/>
    <x v="0"/>
    <x v="0"/>
    <s v="Bestar Classic Bookcase"/>
    <x v="1664"/>
    <n v="2"/>
    <n v="0"/>
    <n v="37.996199999999988"/>
  </r>
  <r>
    <n v="2283"/>
    <x v="1120"/>
    <x v="0"/>
    <x v="323"/>
    <d v="2013-09-06T00:00:00"/>
    <s v="First Class"/>
    <s v="FM-14215"/>
    <s v="Filia McAdams"/>
    <x v="1"/>
    <s v="United States"/>
    <s v="Middletown"/>
    <x v="29"/>
    <n v="6457"/>
    <x v="3"/>
    <s v="OFF-PA-10002713"/>
    <x v="1"/>
    <x v="10"/>
    <s v="Adams Phone Message Book, 200 Message Capacity, 8 1/16” x 11”"/>
    <x v="1925"/>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x v="1121"/>
    <x v="1"/>
    <x v="616"/>
    <d v="2012-03-09T00:00:00"/>
    <s v="Standard Class"/>
    <s v="SF-20200"/>
    <s v="Sarah Foster"/>
    <x v="0"/>
    <s v="United States"/>
    <s v="New Castle"/>
    <x v="14"/>
    <n v="47362"/>
    <x v="2"/>
    <s v="OFF-AP-10002222"/>
    <x v="1"/>
    <x v="9"/>
    <s v="Staples"/>
    <x v="1926"/>
    <n v="7"/>
    <n v="0"/>
    <n v="16.386300000000002"/>
  </r>
  <r>
    <n v="2286"/>
    <x v="1122"/>
    <x v="0"/>
    <x v="465"/>
    <d v="2013-05-09T00:00:00"/>
    <s v="First Class"/>
    <s v="PJ-18835"/>
    <s v="Patrick Jones"/>
    <x v="1"/>
    <s v="United States"/>
    <s v="Murfreesboro"/>
    <x v="18"/>
    <n v="37130"/>
    <x v="0"/>
    <s v="OFF-PA-10003971"/>
    <x v="1"/>
    <x v="10"/>
    <s v="Xerox 1965"/>
    <x v="646"/>
    <n v="3"/>
    <n v="0.2"/>
    <n v="5.2026000000000003"/>
  </r>
  <r>
    <n v="2287"/>
    <x v="1123"/>
    <x v="3"/>
    <x v="701"/>
    <d v="2014-11-24T00:00:00"/>
    <s v="Standard Class"/>
    <s v="CS-12355"/>
    <s v="Christine Sundaresam"/>
    <x v="0"/>
    <s v="United States"/>
    <s v="Salem"/>
    <x v="17"/>
    <n v="24153"/>
    <x v="0"/>
    <s v="OFF-AP-10004036"/>
    <x v="1"/>
    <x v="9"/>
    <s v="Bionaire 99.97% HEPA Air Cleaner"/>
    <x v="1927"/>
    <n v="2"/>
    <n v="0"/>
    <n v="12.263999999999999"/>
  </r>
  <r>
    <n v="2288"/>
    <x v="1124"/>
    <x v="3"/>
    <x v="702"/>
    <d v="2014-06-06T00:00:00"/>
    <s v="Second Class"/>
    <s v="BB-10990"/>
    <s v="Barry Blumstein"/>
    <x v="1"/>
    <s v="United States"/>
    <s v="Toledo"/>
    <x v="24"/>
    <n v="43615"/>
    <x v="3"/>
    <s v="OFF-AP-10002287"/>
    <x v="1"/>
    <x v="9"/>
    <s v="Eureka Sanitaire  Multi-Pro Heavy-Duty Upright, Disposable Bags"/>
    <x v="1928"/>
    <n v="5"/>
    <n v="0.2"/>
    <n v="1.3109999999999999"/>
  </r>
  <r>
    <n v="2289"/>
    <x v="1125"/>
    <x v="3"/>
    <x v="193"/>
    <d v="2014-06-14T00:00:00"/>
    <s v="First Class"/>
    <s v="BW-11200"/>
    <s v="Ben Wallace"/>
    <x v="0"/>
    <s v="United States"/>
    <s v="Los Angeles"/>
    <x v="1"/>
    <n v="90032"/>
    <x v="1"/>
    <s v="OFF-AR-10002375"/>
    <x v="1"/>
    <x v="6"/>
    <s v="Newell 351"/>
    <x v="1235"/>
    <n v="5"/>
    <n v="0"/>
    <n v="4.7559999999999985"/>
  </r>
  <r>
    <n v="2290"/>
    <x v="1126"/>
    <x v="3"/>
    <x v="703"/>
    <d v="2014-01-12T00:00:00"/>
    <s v="First Class"/>
    <s v="RS-19420"/>
    <s v="Ricardo Sperren"/>
    <x v="1"/>
    <s v="United States"/>
    <s v="Seattle"/>
    <x v="4"/>
    <n v="98115"/>
    <x v="1"/>
    <s v="FUR-TA-10001950"/>
    <x v="0"/>
    <x v="3"/>
    <s v="Balt Solid Wood Round Tables"/>
    <x v="1929"/>
    <n v="2"/>
    <n v="0"/>
    <n v="80.368200000000002"/>
  </r>
  <r>
    <n v="2291"/>
    <x v="1127"/>
    <x v="1"/>
    <x v="704"/>
    <d v="2012-04-25T00:00:00"/>
    <s v="Standard Class"/>
    <s v="TS-21160"/>
    <s v="Theresa Swint"/>
    <x v="1"/>
    <s v="United States"/>
    <s v="Columbus"/>
    <x v="32"/>
    <n v="31907"/>
    <x v="0"/>
    <s v="TEC-PH-10001557"/>
    <x v="2"/>
    <x v="7"/>
    <s v="Pyle PMP37LED"/>
    <x v="1170"/>
    <n v="3"/>
    <n v="0"/>
    <n v="77.751899999999992"/>
  </r>
  <r>
    <n v="2292"/>
    <x v="1127"/>
    <x v="1"/>
    <x v="704"/>
    <d v="2012-04-25T00:00:00"/>
    <s v="Standard Class"/>
    <s v="TS-21160"/>
    <s v="Theresa Swint"/>
    <x v="1"/>
    <s v="United States"/>
    <s v="Columbus"/>
    <x v="32"/>
    <n v="31907"/>
    <x v="0"/>
    <s v="FUR-FU-10002937"/>
    <x v="0"/>
    <x v="5"/>
    <s v="GE 48&quot; Fluorescent Tube, Cool White Energy Saver, 34 Watts, 30/Box"/>
    <x v="1930"/>
    <n v="6"/>
    <n v="0"/>
    <n v="297.69"/>
  </r>
  <r>
    <n v="2293"/>
    <x v="1127"/>
    <x v="1"/>
    <x v="704"/>
    <d v="2012-04-25T00:00:00"/>
    <s v="Standard Class"/>
    <s v="TS-21160"/>
    <s v="Theresa Swint"/>
    <x v="1"/>
    <s v="United States"/>
    <s v="Columbus"/>
    <x v="32"/>
    <n v="31907"/>
    <x v="0"/>
    <s v="OFF-PA-10001166"/>
    <x v="1"/>
    <x v="10"/>
    <s v="Xerox 2"/>
    <x v="91"/>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x v="1931"/>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x v="1130"/>
    <x v="1"/>
    <x v="549"/>
    <d v="2012-11-05T00:00:00"/>
    <s v="Standard Class"/>
    <s v="VD-21670"/>
    <s v="Valerie Dominguez"/>
    <x v="0"/>
    <s v="United States"/>
    <s v="New York City"/>
    <x v="15"/>
    <n v="10011"/>
    <x v="3"/>
    <s v="OFF-PA-10002659"/>
    <x v="1"/>
    <x v="10"/>
    <s v="Avoid Verbal Orders Carbonless Minifold Book"/>
    <x v="1933"/>
    <n v="4"/>
    <n v="0"/>
    <n v="6.219199999999999"/>
  </r>
  <r>
    <n v="2297"/>
    <x v="1130"/>
    <x v="1"/>
    <x v="549"/>
    <d v="2012-11-05T00:00:00"/>
    <s v="Standard Class"/>
    <s v="VD-21670"/>
    <s v="Valerie Dominguez"/>
    <x v="0"/>
    <s v="United States"/>
    <s v="New York City"/>
    <x v="15"/>
    <n v="10011"/>
    <x v="3"/>
    <s v="FUR-FU-10000965"/>
    <x v="0"/>
    <x v="5"/>
    <s v="Howard Miller 11-1/2&quot; Diameter Ridgewood Wall Clock"/>
    <x v="1934"/>
    <n v="5"/>
    <n v="0"/>
    <n v="106.477"/>
  </r>
  <r>
    <n v="2298"/>
    <x v="1130"/>
    <x v="1"/>
    <x v="549"/>
    <d v="2012-11-05T00:00:00"/>
    <s v="Standard Class"/>
    <s v="VD-21670"/>
    <s v="Valerie Dominguez"/>
    <x v="0"/>
    <s v="United States"/>
    <s v="New York City"/>
    <x v="15"/>
    <n v="10011"/>
    <x v="3"/>
    <s v="TEC-PH-10001527"/>
    <x v="2"/>
    <x v="7"/>
    <s v="Plantronics MX500i Earset"/>
    <x v="193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x v="1130"/>
    <x v="1"/>
    <x v="549"/>
    <d v="2012-11-05T00:00:00"/>
    <s v="Standard Class"/>
    <s v="VD-21670"/>
    <s v="Valerie Dominguez"/>
    <x v="0"/>
    <s v="United States"/>
    <s v="New York City"/>
    <x v="15"/>
    <n v="10011"/>
    <x v="3"/>
    <s v="TEC-PH-10002597"/>
    <x v="2"/>
    <x v="7"/>
    <s v="Xblue XB-1670-86 X16 Small Office Telephone - Titanium"/>
    <x v="178"/>
    <n v="4"/>
    <n v="0"/>
    <n v="125.99000000000001"/>
  </r>
  <r>
    <n v="2301"/>
    <x v="1131"/>
    <x v="2"/>
    <x v="687"/>
    <d v="2011-11-18T00:00:00"/>
    <s v="Standard Class"/>
    <s v="JL-15505"/>
    <s v="Jeremy Lonsdale"/>
    <x v="0"/>
    <s v="United States"/>
    <s v="Midland"/>
    <x v="12"/>
    <n v="48640"/>
    <x v="2"/>
    <s v="OFF-BI-10000756"/>
    <x v="1"/>
    <x v="8"/>
    <s v="Storex DuraTech Recycled Plastic Frosted Binders"/>
    <x v="1936"/>
    <n v="3"/>
    <n v="0"/>
    <n v="6.36"/>
  </r>
  <r>
    <n v="2302"/>
    <x v="1131"/>
    <x v="2"/>
    <x v="687"/>
    <d v="2011-11-18T00:00:00"/>
    <s v="Standard Class"/>
    <s v="JL-15505"/>
    <s v="Jeremy Lonsdale"/>
    <x v="0"/>
    <s v="United States"/>
    <s v="Midland"/>
    <x v="12"/>
    <n v="48640"/>
    <x v="2"/>
    <s v="OFF-BI-10000546"/>
    <x v="1"/>
    <x v="8"/>
    <s v="Avery Durable Binders"/>
    <x v="132"/>
    <n v="4"/>
    <n v="0"/>
    <n v="5.6448"/>
  </r>
  <r>
    <n v="2303"/>
    <x v="1132"/>
    <x v="0"/>
    <x v="327"/>
    <d v="2013-01-21T00:00:00"/>
    <s v="Standard Class"/>
    <s v="DL-13495"/>
    <s v="Dionis Lloyd"/>
    <x v="1"/>
    <s v="United States"/>
    <s v="Columbus"/>
    <x v="32"/>
    <n v="31907"/>
    <x v="0"/>
    <s v="TEC-AC-10001142"/>
    <x v="2"/>
    <x v="11"/>
    <s v="First Data FD10 PIN Pad"/>
    <x v="617"/>
    <n v="4"/>
    <n v="0"/>
    <n v="31.599999999999966"/>
  </r>
  <r>
    <n v="2304"/>
    <x v="1133"/>
    <x v="3"/>
    <x v="697"/>
    <d v="2014-09-23T00:00:00"/>
    <s v="Second Class"/>
    <s v="MO-17800"/>
    <s v="Meg O'Connel"/>
    <x v="2"/>
    <s v="United States"/>
    <s v="Roswell"/>
    <x v="32"/>
    <n v="30076"/>
    <x v="0"/>
    <s v="FUR-CH-10000785"/>
    <x v="0"/>
    <x v="1"/>
    <s v="Global Ergonomic Managers Chair"/>
    <x v="1937"/>
    <n v="4"/>
    <n v="0"/>
    <n v="188.2192"/>
  </r>
  <r>
    <n v="2305"/>
    <x v="1133"/>
    <x v="3"/>
    <x v="697"/>
    <d v="2014-09-23T00:00:00"/>
    <s v="Second Class"/>
    <s v="MO-17800"/>
    <s v="Meg O'Connel"/>
    <x v="2"/>
    <s v="United States"/>
    <s v="Roswell"/>
    <x v="32"/>
    <n v="30076"/>
    <x v="0"/>
    <s v="OFF-PA-10000474"/>
    <x v="1"/>
    <x v="10"/>
    <s v="Staples"/>
    <x v="1938"/>
    <n v="3"/>
    <n v="0"/>
    <n v="49.970399999999991"/>
  </r>
  <r>
    <n v="2306"/>
    <x v="1134"/>
    <x v="0"/>
    <x v="443"/>
    <d v="2013-12-25T00:00:00"/>
    <s v="First Class"/>
    <s v="BP-11185"/>
    <s v="Ben Peterman"/>
    <x v="1"/>
    <s v="United States"/>
    <s v="Chicago"/>
    <x v="10"/>
    <n v="60623"/>
    <x v="2"/>
    <s v="FUR-BO-10003441"/>
    <x v="0"/>
    <x v="0"/>
    <s v="Bush Westfield Collection Bookcases, Fully Assembled"/>
    <x v="1088"/>
    <n v="2"/>
    <n v="0.3"/>
    <n v="-14.137200000000014"/>
  </r>
  <r>
    <n v="2307"/>
    <x v="1135"/>
    <x v="1"/>
    <x v="705"/>
    <d v="2012-08-08T00:00:00"/>
    <s v="First Class"/>
    <s v="MS-17980"/>
    <s v="Michael Stewart"/>
    <x v="1"/>
    <s v="United States"/>
    <s v="Houston"/>
    <x v="5"/>
    <n v="77041"/>
    <x v="2"/>
    <s v="OFF-PA-10004156"/>
    <x v="1"/>
    <x v="10"/>
    <s v="Xerox 188"/>
    <x v="1939"/>
    <n v="3"/>
    <n v="0.2"/>
    <n v="9.8657999999999983"/>
  </r>
  <r>
    <n v="2308"/>
    <x v="1136"/>
    <x v="3"/>
    <x v="60"/>
    <d v="2014-11-10T00:00:00"/>
    <s v="Standard Class"/>
    <s v="SV-20935"/>
    <s v="Susan Vittorini"/>
    <x v="0"/>
    <s v="United States"/>
    <s v="New York City"/>
    <x v="15"/>
    <n v="10009"/>
    <x v="3"/>
    <s v="TEC-AC-10001432"/>
    <x v="2"/>
    <x v="11"/>
    <s v="Enermax Aurora Lite Keyboard"/>
    <x v="1940"/>
    <n v="5"/>
    <n v="0"/>
    <n v="171.93000000000006"/>
  </r>
  <r>
    <n v="2309"/>
    <x v="1137"/>
    <x v="3"/>
    <x v="532"/>
    <d v="2014-06-13T00:00:00"/>
    <s v="First Class"/>
    <s v="BC-11125"/>
    <s v="Becky Castell"/>
    <x v="2"/>
    <s v="United States"/>
    <s v="Peoria"/>
    <x v="16"/>
    <n v="85345"/>
    <x v="1"/>
    <s v="FUR-CH-10001394"/>
    <x v="0"/>
    <x v="1"/>
    <s v="Global Leather Executive Chair"/>
    <x v="1941"/>
    <n v="1"/>
    <n v="0.2"/>
    <n v="35.098999999999961"/>
  </r>
  <r>
    <n v="2310"/>
    <x v="1137"/>
    <x v="3"/>
    <x v="532"/>
    <d v="2014-06-13T00:00:00"/>
    <s v="First Class"/>
    <s v="BC-11125"/>
    <s v="Becky Castell"/>
    <x v="2"/>
    <s v="United States"/>
    <s v="Peoria"/>
    <x v="16"/>
    <n v="85345"/>
    <x v="1"/>
    <s v="OFF-ST-10002370"/>
    <x v="1"/>
    <x v="4"/>
    <s v="Sortfiler Multipurpose Personal File Organizer, Black"/>
    <x v="1942"/>
    <n v="4"/>
    <n v="0.2"/>
    <n v="7.7003999999999948"/>
  </r>
  <r>
    <n v="2311"/>
    <x v="1137"/>
    <x v="3"/>
    <x v="532"/>
    <d v="2014-06-13T00:00:00"/>
    <s v="First Class"/>
    <s v="BC-11125"/>
    <s v="Becky Castell"/>
    <x v="2"/>
    <s v="United States"/>
    <s v="Peoria"/>
    <x v="16"/>
    <n v="85345"/>
    <x v="1"/>
    <s v="OFF-AR-10002956"/>
    <x v="1"/>
    <x v="6"/>
    <s v="Boston 16801 Nautilus Battery Pencil Sharpener"/>
    <x v="1943"/>
    <n v="5"/>
    <n v="0.2"/>
    <n v="6.602999999999998"/>
  </r>
  <r>
    <n v="2312"/>
    <x v="1137"/>
    <x v="3"/>
    <x v="532"/>
    <d v="2014-06-13T00:00:00"/>
    <s v="First Class"/>
    <s v="BC-11125"/>
    <s v="Becky Castell"/>
    <x v="2"/>
    <s v="United States"/>
    <s v="Peoria"/>
    <x v="16"/>
    <n v="85345"/>
    <x v="1"/>
    <s v="OFF-AR-10001955"/>
    <x v="1"/>
    <x v="6"/>
    <s v="Newell 319"/>
    <x v="1840"/>
    <n v="1"/>
    <n v="0.2"/>
    <n v="1.9839999999999982"/>
  </r>
  <r>
    <n v="2313"/>
    <x v="1137"/>
    <x v="3"/>
    <x v="532"/>
    <d v="2014-06-13T00:00:00"/>
    <s v="First Class"/>
    <s v="BC-11125"/>
    <s v="Becky Castell"/>
    <x v="2"/>
    <s v="United States"/>
    <s v="Peoria"/>
    <x v="16"/>
    <n v="85345"/>
    <x v="1"/>
    <s v="OFF-ST-10001809"/>
    <x v="1"/>
    <x v="4"/>
    <s v="Fellowes Officeware Wire Shelving"/>
    <x v="1944"/>
    <n v="3"/>
    <n v="0.2"/>
    <n v="-48.508200000000009"/>
  </r>
  <r>
    <n v="2314"/>
    <x v="1138"/>
    <x v="3"/>
    <x v="228"/>
    <d v="2014-07-26T00:00:00"/>
    <s v="Standard Class"/>
    <s v="EM-13825"/>
    <s v="Elizabeth Moffitt"/>
    <x v="1"/>
    <s v="United States"/>
    <s v="Sioux Falls"/>
    <x v="44"/>
    <n v="57103"/>
    <x v="2"/>
    <s v="OFF-LA-10004093"/>
    <x v="1"/>
    <x v="2"/>
    <s v="Avery 486"/>
    <x v="2"/>
    <n v="2"/>
    <n v="0"/>
    <n v="6.8713999999999995"/>
  </r>
  <r>
    <n v="2315"/>
    <x v="1138"/>
    <x v="3"/>
    <x v="228"/>
    <d v="2014-07-26T00:00:00"/>
    <s v="Standard Class"/>
    <s v="EM-13825"/>
    <s v="Elizabeth Moffitt"/>
    <x v="1"/>
    <s v="United States"/>
    <s v="Sioux Falls"/>
    <x v="44"/>
    <n v="57103"/>
    <x v="2"/>
    <s v="OFF-AP-10002118"/>
    <x v="1"/>
    <x v="9"/>
    <s v="1.7 Cubic Foot Compact &quot;Cube&quot; Office Refrigerators"/>
    <x v="1945"/>
    <n v="2"/>
    <n v="0"/>
    <n v="112.40640000000002"/>
  </r>
  <r>
    <n v="2316"/>
    <x v="1138"/>
    <x v="3"/>
    <x v="228"/>
    <d v="2014-07-26T00:00:00"/>
    <s v="Standard Class"/>
    <s v="EM-13825"/>
    <s v="Elizabeth Moffitt"/>
    <x v="1"/>
    <s v="United States"/>
    <s v="Sioux Falls"/>
    <x v="44"/>
    <n v="57103"/>
    <x v="2"/>
    <s v="OFF-BI-10000404"/>
    <x v="1"/>
    <x v="8"/>
    <s v="Avery Printable Repositionable Plastic Tabs"/>
    <x v="1946"/>
    <n v="5"/>
    <n v="0"/>
    <n v="20.21"/>
  </r>
  <r>
    <n v="2317"/>
    <x v="1138"/>
    <x v="3"/>
    <x v="228"/>
    <d v="2014-07-26T00:00:00"/>
    <s v="Standard Class"/>
    <s v="EM-13825"/>
    <s v="Elizabeth Moffitt"/>
    <x v="1"/>
    <s v="United States"/>
    <s v="Sioux Falls"/>
    <x v="44"/>
    <n v="57103"/>
    <x v="2"/>
    <s v="FUR-CH-10003833"/>
    <x v="0"/>
    <x v="1"/>
    <s v="Novimex Fabric Task Chair"/>
    <x v="1101"/>
    <n v="3"/>
    <n v="0"/>
    <n v="27.440999999999995"/>
  </r>
  <r>
    <n v="2318"/>
    <x v="1138"/>
    <x v="3"/>
    <x v="228"/>
    <d v="2014-07-26T00:00:00"/>
    <s v="Standard Class"/>
    <s v="EM-13825"/>
    <s v="Elizabeth Moffitt"/>
    <x v="1"/>
    <s v="United States"/>
    <s v="Sioux Falls"/>
    <x v="44"/>
    <n v="57103"/>
    <x v="2"/>
    <s v="OFF-BI-10002072"/>
    <x v="1"/>
    <x v="8"/>
    <s v="Cardinal Slant-D Ring Binders"/>
    <x v="1947"/>
    <n v="7"/>
    <n v="0"/>
    <n v="30.414999999999999"/>
  </r>
  <r>
    <n v="2319"/>
    <x v="1138"/>
    <x v="3"/>
    <x v="228"/>
    <d v="2014-07-26T00:00:00"/>
    <s v="Standard Class"/>
    <s v="EM-13825"/>
    <s v="Elizabeth Moffitt"/>
    <x v="1"/>
    <s v="United States"/>
    <s v="Sioux Falls"/>
    <x v="44"/>
    <n v="57103"/>
    <x v="2"/>
    <s v="TEC-AC-10003095"/>
    <x v="2"/>
    <x v="11"/>
    <s v="Logitech G35 7.1-Channel Surround Sound Headset"/>
    <x v="1948"/>
    <n v="3"/>
    <n v="0"/>
    <n v="132.58980000000003"/>
  </r>
  <r>
    <n v="2320"/>
    <x v="1139"/>
    <x v="1"/>
    <x v="706"/>
    <d v="2012-12-26T00:00:00"/>
    <s v="First Class"/>
    <s v="BD-11500"/>
    <s v="Bradley Drucker"/>
    <x v="0"/>
    <s v="United States"/>
    <s v="Richmond"/>
    <x v="17"/>
    <n v="23223"/>
    <x v="0"/>
    <s v="OFF-AP-10001563"/>
    <x v="1"/>
    <x v="9"/>
    <s v="Belkin Premiere Surge Master II 8-outlet surge protector"/>
    <x v="1949"/>
    <n v="4"/>
    <n v="0"/>
    <n v="56.352799999999974"/>
  </r>
  <r>
    <n v="2321"/>
    <x v="1140"/>
    <x v="3"/>
    <x v="177"/>
    <d v="2014-03-25T00:00:00"/>
    <s v="Standard Class"/>
    <s v="HW-14935"/>
    <s v="Helen Wasserman"/>
    <x v="1"/>
    <s v="United States"/>
    <s v="Seattle"/>
    <x v="4"/>
    <n v="98115"/>
    <x v="1"/>
    <s v="TEC-AC-10000358"/>
    <x v="2"/>
    <x v="11"/>
    <s v="Imation Secure Drive + Hardware Encrypted USB flash drive - 16 GB"/>
    <x v="1950"/>
    <n v="7"/>
    <n v="0"/>
    <n v="63.8232"/>
  </r>
  <r>
    <n v="2322"/>
    <x v="1141"/>
    <x v="1"/>
    <x v="620"/>
    <d v="2013-01-03T00:00:00"/>
    <s v="Second Class"/>
    <s v="KC-16255"/>
    <s v="Karen Carlisle"/>
    <x v="1"/>
    <s v="United States"/>
    <s v="Henderson"/>
    <x v="0"/>
    <n v="42420"/>
    <x v="0"/>
    <s v="OFF-BI-10004492"/>
    <x v="1"/>
    <x v="8"/>
    <s v="Tuf-Vin Binders"/>
    <x v="1951"/>
    <n v="3"/>
    <n v="0"/>
    <n v="44.527799999999992"/>
  </r>
  <r>
    <n v="2323"/>
    <x v="1141"/>
    <x v="1"/>
    <x v="620"/>
    <d v="2013-01-03T00:00:00"/>
    <s v="Second Class"/>
    <s v="KC-16255"/>
    <s v="Karen Carlisle"/>
    <x v="1"/>
    <s v="United States"/>
    <s v="Henderson"/>
    <x v="0"/>
    <n v="42420"/>
    <x v="0"/>
    <s v="OFF-BI-10001072"/>
    <x v="1"/>
    <x v="8"/>
    <s v="GBC Clear Cover, 8-1/2 x 11, unpunched, 25 covers per pack"/>
    <x v="1952"/>
    <n v="4"/>
    <n v="0"/>
    <n v="27.894399999999997"/>
  </r>
  <r>
    <n v="2324"/>
    <x v="1141"/>
    <x v="1"/>
    <x v="620"/>
    <d v="2013-01-03T00:00:00"/>
    <s v="Second Class"/>
    <s v="KC-16255"/>
    <s v="Karen Carlisle"/>
    <x v="1"/>
    <s v="United States"/>
    <s v="Henderson"/>
    <x v="0"/>
    <n v="42420"/>
    <x v="0"/>
    <s v="OFF-BI-10003707"/>
    <x v="1"/>
    <x v="8"/>
    <s v="Aluminum Screw Posts"/>
    <x v="1953"/>
    <n v="5"/>
    <n v="0"/>
    <n v="38.15"/>
  </r>
  <r>
    <n v="2325"/>
    <x v="1141"/>
    <x v="1"/>
    <x v="620"/>
    <d v="2013-01-03T00:00:00"/>
    <s v="Second Class"/>
    <s v="KC-16255"/>
    <s v="Karen Carlisle"/>
    <x v="1"/>
    <s v="United States"/>
    <s v="Henderson"/>
    <x v="0"/>
    <n v="42420"/>
    <x v="0"/>
    <s v="OFF-BI-10000977"/>
    <x v="1"/>
    <x v="8"/>
    <s v="Ibico Plastic Spiral Binding Combs"/>
    <x v="1954"/>
    <n v="12"/>
    <n v="0"/>
    <n v="167.80799999999999"/>
  </r>
  <r>
    <n v="2326"/>
    <x v="1142"/>
    <x v="1"/>
    <x v="426"/>
    <d v="2012-09-19T00:00:00"/>
    <s v="Second Class"/>
    <s v="BM-11575"/>
    <s v="Brendan Murry"/>
    <x v="1"/>
    <s v="United States"/>
    <s v="New York City"/>
    <x v="15"/>
    <n v="10035"/>
    <x v="3"/>
    <s v="OFF-BI-10002082"/>
    <x v="1"/>
    <x v="8"/>
    <s v="GBC Twin Loop Wire Binding Elements"/>
    <x v="1955"/>
    <n v="3"/>
    <n v="0.2"/>
    <n v="29.951999999999998"/>
  </r>
  <r>
    <n v="2327"/>
    <x v="1142"/>
    <x v="1"/>
    <x v="426"/>
    <d v="2012-09-19T00:00:00"/>
    <s v="Second Class"/>
    <s v="BM-11575"/>
    <s v="Brendan Murry"/>
    <x v="1"/>
    <s v="United States"/>
    <s v="New York City"/>
    <x v="15"/>
    <n v="10035"/>
    <x v="3"/>
    <s v="FUR-BO-10004709"/>
    <x v="0"/>
    <x v="0"/>
    <s v="Bush Westfield Collection Bookcases, Medium Cherry Finish"/>
    <x v="1956"/>
    <n v="1"/>
    <n v="0.2"/>
    <n v="1.1596000000000011"/>
  </r>
  <r>
    <n v="2328"/>
    <x v="1142"/>
    <x v="1"/>
    <x v="426"/>
    <d v="2012-09-19T00:00:00"/>
    <s v="Second Class"/>
    <s v="BM-11575"/>
    <s v="Brendan Murry"/>
    <x v="1"/>
    <s v="United States"/>
    <s v="New York City"/>
    <x v="15"/>
    <n v="10035"/>
    <x v="3"/>
    <s v="OFF-PA-10002365"/>
    <x v="1"/>
    <x v="10"/>
    <s v="Xerox 1967"/>
    <x v="91"/>
    <n v="2"/>
    <n v="0"/>
    <n v="6.2208000000000006"/>
  </r>
  <r>
    <n v="2329"/>
    <x v="1143"/>
    <x v="3"/>
    <x v="397"/>
    <d v="2014-09-27T00:00:00"/>
    <s v="First Class"/>
    <s v="KN-16705"/>
    <s v="Kristina Nunn"/>
    <x v="2"/>
    <s v="United States"/>
    <s v="Fort Collins"/>
    <x v="22"/>
    <n v="80525"/>
    <x v="1"/>
    <s v="OFF-EN-10004147"/>
    <x v="1"/>
    <x v="12"/>
    <s v="Wausau Papers Astrobrights Colored Envelopes"/>
    <x v="646"/>
    <n v="3"/>
    <n v="0.2"/>
    <n v="5.2026000000000003"/>
  </r>
  <r>
    <n v="2330"/>
    <x v="1144"/>
    <x v="1"/>
    <x v="707"/>
    <d v="2012-12-29T00:00:00"/>
    <s v="Standard Class"/>
    <s v="JD-16150"/>
    <s v="Justin Deggeller"/>
    <x v="1"/>
    <s v="United States"/>
    <s v="Philadelphia"/>
    <x v="9"/>
    <n v="19140"/>
    <x v="3"/>
    <s v="FUR-FU-10001468"/>
    <x v="0"/>
    <x v="5"/>
    <s v="Tenex Antistatic Computer Chair Mats"/>
    <x v="1957"/>
    <n v="4"/>
    <n v="0.2"/>
    <n v="-68.392000000000053"/>
  </r>
  <r>
    <n v="2331"/>
    <x v="1145"/>
    <x v="0"/>
    <x v="446"/>
    <d v="2013-09-27T00:00:00"/>
    <s v="Second Class"/>
    <s v="LA-16780"/>
    <s v="Laura Armstrong"/>
    <x v="1"/>
    <s v="United States"/>
    <s v="Los Angeles"/>
    <x v="1"/>
    <n v="90004"/>
    <x v="1"/>
    <s v="OFF-ST-10000642"/>
    <x v="1"/>
    <x v="4"/>
    <s v="Tennsco Lockers, Gray"/>
    <x v="108"/>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x v="1958"/>
    <n v="5"/>
    <n v="0"/>
    <n v="20.85"/>
  </r>
  <r>
    <n v="2333"/>
    <x v="1146"/>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x v="1146"/>
    <x v="3"/>
    <x v="708"/>
    <d v="2014-03-26T00:00:00"/>
    <s v="Standard Class"/>
    <s v="RW-19690"/>
    <s v="Robert Waldorf"/>
    <x v="0"/>
    <s v="United States"/>
    <s v="Lafayette"/>
    <x v="14"/>
    <n v="47905"/>
    <x v="2"/>
    <s v="OFF-PA-10004971"/>
    <x v="1"/>
    <x v="10"/>
    <s v="Xerox 196"/>
    <x v="399"/>
    <n v="1"/>
    <n v="0"/>
    <n v="2.8322000000000003"/>
  </r>
  <r>
    <n v="2335"/>
    <x v="1147"/>
    <x v="2"/>
    <x v="587"/>
    <d v="2011-10-04T00:00:00"/>
    <s v="Standard Class"/>
    <s v="KW-16570"/>
    <s v="Kelly Williams"/>
    <x v="0"/>
    <s v="United States"/>
    <s v="Clarksville"/>
    <x v="18"/>
    <n v="37042"/>
    <x v="0"/>
    <s v="OFF-AP-10000696"/>
    <x v="1"/>
    <x v="9"/>
    <s v="Holmes Odor Grabber"/>
    <x v="1960"/>
    <n v="6"/>
    <n v="0.2"/>
    <n v="11.247599999999995"/>
  </r>
  <r>
    <n v="2336"/>
    <x v="1148"/>
    <x v="3"/>
    <x v="389"/>
    <d v="2014-12-11T00:00:00"/>
    <s v="Same Day"/>
    <s v="CC-12220"/>
    <s v="Chris Cortes"/>
    <x v="0"/>
    <s v="United States"/>
    <s v="Fairfield"/>
    <x v="29"/>
    <n v="6824"/>
    <x v="3"/>
    <s v="OFF-EN-10004030"/>
    <x v="1"/>
    <x v="12"/>
    <s v="Convenience Packs of Business Envelopes"/>
    <x v="139"/>
    <n v="3"/>
    <n v="0"/>
    <n v="5.1042000000000005"/>
  </r>
  <r>
    <n v="2337"/>
    <x v="1148"/>
    <x v="3"/>
    <x v="389"/>
    <d v="2014-12-11T00:00:00"/>
    <s v="Same Day"/>
    <s v="CC-12220"/>
    <s v="Chris Cortes"/>
    <x v="0"/>
    <s v="United States"/>
    <s v="Fairfield"/>
    <x v="29"/>
    <n v="6824"/>
    <x v="3"/>
    <s v="OFF-AP-10000026"/>
    <x v="1"/>
    <x v="9"/>
    <s v="Tripp Lite Isotel 6 Outlet Surge Protector with Fax/Modem Protection"/>
    <x v="1961"/>
    <n v="7"/>
    <n v="0"/>
    <n v="123.76909999999995"/>
  </r>
  <r>
    <n v="2338"/>
    <x v="1149"/>
    <x v="2"/>
    <x v="709"/>
    <d v="2011-08-23T00:00:00"/>
    <s v="Same Day"/>
    <s v="RH-19495"/>
    <s v="Rick Hansen"/>
    <x v="0"/>
    <s v="United States"/>
    <s v="New York City"/>
    <x v="15"/>
    <n v="10009"/>
    <x v="3"/>
    <s v="OFF-PA-10003936"/>
    <x v="1"/>
    <x v="10"/>
    <s v="Xerox 1994"/>
    <x v="243"/>
    <n v="4"/>
    <n v="0"/>
    <n v="12.441600000000001"/>
  </r>
  <r>
    <n v="2339"/>
    <x v="1149"/>
    <x v="2"/>
    <x v="709"/>
    <d v="2011-08-23T00:00:00"/>
    <s v="Same Day"/>
    <s v="RH-19495"/>
    <s v="Rick Hansen"/>
    <x v="0"/>
    <s v="United States"/>
    <s v="New York City"/>
    <x v="15"/>
    <n v="10009"/>
    <x v="3"/>
    <s v="OFF-PA-10004530"/>
    <x v="1"/>
    <x v="10"/>
    <s v="Personal Creations Ink Jet Cards and Labels"/>
    <x v="1962"/>
    <n v="4"/>
    <n v="0"/>
    <n v="22.500800000000002"/>
  </r>
  <r>
    <n v="2340"/>
    <x v="1150"/>
    <x v="2"/>
    <x v="710"/>
    <d v="2011-08-24T00:00:00"/>
    <s v="Standard Class"/>
    <s v="JK-15625"/>
    <s v="Jim Karlsson"/>
    <x v="0"/>
    <s v="United States"/>
    <s v="Columbus"/>
    <x v="24"/>
    <n v="43229"/>
    <x v="3"/>
    <s v="OFF-AR-10004930"/>
    <x v="1"/>
    <x v="6"/>
    <s v="Turquoise Lead Holder with Pocket Clip"/>
    <x v="1963"/>
    <n v="2"/>
    <n v="0.2"/>
    <n v="1.7419999999999987"/>
  </r>
  <r>
    <n v="2341"/>
    <x v="1151"/>
    <x v="0"/>
    <x v="338"/>
    <d v="2013-11-16T00:00:00"/>
    <s v="Standard Class"/>
    <s v="DC-13285"/>
    <s v="Debra Catini"/>
    <x v="0"/>
    <s v="United States"/>
    <s v="Warner Robins"/>
    <x v="32"/>
    <n v="31088"/>
    <x v="0"/>
    <s v="OFF-AR-10004999"/>
    <x v="1"/>
    <x v="6"/>
    <s v="Newell 315"/>
    <x v="1085"/>
    <n v="7"/>
    <n v="0"/>
    <n v="10.465"/>
  </r>
  <r>
    <n v="2342"/>
    <x v="1152"/>
    <x v="2"/>
    <x v="520"/>
    <d v="2012-01-03T00:00:00"/>
    <s v="First Class"/>
    <s v="GM-14455"/>
    <s v="Gary Mitchum"/>
    <x v="2"/>
    <s v="United States"/>
    <s v="Franklin"/>
    <x v="31"/>
    <n v="2038"/>
    <x v="3"/>
    <s v="FUR-FU-10002501"/>
    <x v="0"/>
    <x v="5"/>
    <s v="Nu-Dell Executive Frame"/>
    <x v="1964"/>
    <n v="5"/>
    <n v="0"/>
    <n v="23.384"/>
  </r>
  <r>
    <n v="2343"/>
    <x v="1152"/>
    <x v="2"/>
    <x v="520"/>
    <d v="2012-01-03T00:00:00"/>
    <s v="First Class"/>
    <s v="GM-14455"/>
    <s v="Gary Mitchum"/>
    <x v="2"/>
    <s v="United States"/>
    <s v="Franklin"/>
    <x v="31"/>
    <n v="2038"/>
    <x v="3"/>
    <s v="TEC-AC-10000358"/>
    <x v="2"/>
    <x v="11"/>
    <s v="Imation Secure Drive + Hardware Encrypted USB flash drive - 16 GB"/>
    <x v="1965"/>
    <n v="3"/>
    <n v="0"/>
    <n v="27.352799999999998"/>
  </r>
  <r>
    <n v="2344"/>
    <x v="1153"/>
    <x v="2"/>
    <x v="711"/>
    <d v="2011-07-30T00:00:00"/>
    <s v="Second Class"/>
    <s v="CL-11890"/>
    <s v="Carl Ludwig"/>
    <x v="0"/>
    <s v="United States"/>
    <s v="Chicago"/>
    <x v="10"/>
    <n v="60623"/>
    <x v="2"/>
    <s v="OFF-ST-10004804"/>
    <x v="1"/>
    <x v="4"/>
    <s v="Belkin 19&quot; Vented Equipment Shelf, Black"/>
    <x v="1966"/>
    <n v="3"/>
    <n v="0.2"/>
    <n v="-29.343599999999995"/>
  </r>
  <r>
    <n v="2345"/>
    <x v="1154"/>
    <x v="0"/>
    <x v="712"/>
    <d v="2013-02-28T00:00:00"/>
    <s v="Standard Class"/>
    <s v="PV-18985"/>
    <s v="Paul Van Hugh"/>
    <x v="2"/>
    <s v="United States"/>
    <s v="Milwaukee"/>
    <x v="6"/>
    <n v="53209"/>
    <x v="2"/>
    <s v="OFF-AP-10001205"/>
    <x v="1"/>
    <x v="9"/>
    <s v="Belkin 5 Outlet SurgeMaster Power Centers"/>
    <x v="1967"/>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x v="1155"/>
    <x v="0"/>
    <x v="69"/>
    <d v="2013-03-19T00:00:00"/>
    <s v="Standard Class"/>
    <s v="LT-17110"/>
    <s v="Liz Thompson"/>
    <x v="0"/>
    <s v="United States"/>
    <s v="San Antonio"/>
    <x v="5"/>
    <n v="78207"/>
    <x v="2"/>
    <s v="OFF-BI-10004141"/>
    <x v="1"/>
    <x v="8"/>
    <s v="Insertable Tab Indexes For Data Binders"/>
    <x v="1968"/>
    <n v="2"/>
    <n v="0.8"/>
    <n v="-2.1624000000000012"/>
  </r>
  <r>
    <n v="2348"/>
    <x v="1155"/>
    <x v="0"/>
    <x v="69"/>
    <d v="2013-03-19T00:00:00"/>
    <s v="Standard Class"/>
    <s v="LT-17110"/>
    <s v="Liz Thompson"/>
    <x v="0"/>
    <s v="United States"/>
    <s v="San Antonio"/>
    <x v="5"/>
    <n v="78207"/>
    <x v="2"/>
    <s v="FUR-TA-10004619"/>
    <x v="0"/>
    <x v="3"/>
    <s v="Hon Non-Folding Utility Tables"/>
    <x v="1969"/>
    <n v="5"/>
    <n v="0.3"/>
    <n v="0"/>
  </r>
  <r>
    <n v="2349"/>
    <x v="1156"/>
    <x v="3"/>
    <x v="574"/>
    <d v="2014-12-04T00:00:00"/>
    <s v="Same Day"/>
    <s v="AM-10360"/>
    <s v="Alice McCarthy"/>
    <x v="1"/>
    <s v="United States"/>
    <s v="Los Angeles"/>
    <x v="1"/>
    <n v="90032"/>
    <x v="1"/>
    <s v="OFF-BI-10004187"/>
    <x v="1"/>
    <x v="8"/>
    <s v="Staples"/>
    <x v="1970"/>
    <n v="6"/>
    <n v="0.2"/>
    <n v="3.1583999999999985"/>
  </r>
  <r>
    <n v="2350"/>
    <x v="1156"/>
    <x v="3"/>
    <x v="574"/>
    <d v="2014-12-04T00:00:00"/>
    <s v="Same Day"/>
    <s v="AM-10360"/>
    <s v="Alice McCarthy"/>
    <x v="1"/>
    <s v="United States"/>
    <s v="Los Angeles"/>
    <x v="1"/>
    <n v="90032"/>
    <x v="1"/>
    <s v="OFF-BI-10000632"/>
    <x v="1"/>
    <x v="8"/>
    <s v="Satellite Sectional Post Binders"/>
    <x v="1971"/>
    <n v="2"/>
    <n v="0.2"/>
    <n v="22.573199999999996"/>
  </r>
  <r>
    <n v="2351"/>
    <x v="1156"/>
    <x v="3"/>
    <x v="574"/>
    <d v="2014-12-04T00:00:00"/>
    <s v="Same Day"/>
    <s v="AM-10360"/>
    <s v="Alice McCarthy"/>
    <x v="1"/>
    <s v="United States"/>
    <s v="Los Angeles"/>
    <x v="1"/>
    <n v="90032"/>
    <x v="1"/>
    <s v="OFF-PA-10003724"/>
    <x v="1"/>
    <x v="10"/>
    <s v="Wirebound Message Book, 4 per Page"/>
    <x v="139"/>
    <n v="2"/>
    <n v="0"/>
    <n v="5.3213999999999997"/>
  </r>
  <r>
    <n v="2352"/>
    <x v="1156"/>
    <x v="3"/>
    <x v="574"/>
    <d v="2014-12-04T00:00:00"/>
    <s v="Same Day"/>
    <s v="AM-10360"/>
    <s v="Alice McCarthy"/>
    <x v="1"/>
    <s v="United States"/>
    <s v="Los Angeles"/>
    <x v="1"/>
    <n v="90032"/>
    <x v="1"/>
    <s v="OFF-AP-10002765"/>
    <x v="1"/>
    <x v="9"/>
    <s v="Fellowes Advanced Computer Series Surge Protectors"/>
    <x v="1972"/>
    <n v="3"/>
    <n v="0"/>
    <n v="22.251600000000003"/>
  </r>
  <r>
    <n v="2353"/>
    <x v="1156"/>
    <x v="3"/>
    <x v="574"/>
    <d v="2014-12-04T00:00:00"/>
    <s v="Same Day"/>
    <s v="AM-10360"/>
    <s v="Alice McCarthy"/>
    <x v="1"/>
    <s v="United States"/>
    <s v="Los Angeles"/>
    <x v="1"/>
    <n v="90032"/>
    <x v="1"/>
    <s v="OFF-AR-10001868"/>
    <x v="1"/>
    <x v="6"/>
    <s v="Prang Dustless Chalk Sticks"/>
    <x v="1973"/>
    <n v="6"/>
    <n v="0"/>
    <n v="5.04"/>
  </r>
  <r>
    <n v="2354"/>
    <x v="1157"/>
    <x v="1"/>
    <x v="284"/>
    <d v="2012-09-02T00:00:00"/>
    <s v="First Class"/>
    <s v="SC-20260"/>
    <s v="Scott Cohen"/>
    <x v="1"/>
    <s v="United States"/>
    <s v="San Francisco"/>
    <x v="1"/>
    <n v="94122"/>
    <x v="1"/>
    <s v="FUR-BO-10002545"/>
    <x v="0"/>
    <x v="0"/>
    <s v="Atlantic Metals Mobile 3-Shelf Bookcases, Custom Colors"/>
    <x v="1974"/>
    <n v="7"/>
    <n v="0.15"/>
    <n v="200.95460000000008"/>
  </r>
  <r>
    <n v="2355"/>
    <x v="1157"/>
    <x v="1"/>
    <x v="284"/>
    <d v="2012-09-02T00:00:00"/>
    <s v="First Class"/>
    <s v="SC-20260"/>
    <s v="Scott Cohen"/>
    <x v="1"/>
    <s v="United States"/>
    <s v="San Francisco"/>
    <x v="1"/>
    <n v="94122"/>
    <x v="1"/>
    <s v="OFF-BI-10002735"/>
    <x v="1"/>
    <x v="8"/>
    <s v="GBC Prestige Therm-A-Bind Covers"/>
    <x v="1975"/>
    <n v="5"/>
    <n v="0.2"/>
    <n v="46.3185"/>
  </r>
  <r>
    <n v="2356"/>
    <x v="1157"/>
    <x v="1"/>
    <x v="284"/>
    <d v="2012-09-02T00:00:00"/>
    <s v="First Class"/>
    <s v="SC-20260"/>
    <s v="Scott Cohen"/>
    <x v="1"/>
    <s v="United States"/>
    <s v="San Francisco"/>
    <x v="1"/>
    <n v="94122"/>
    <x v="1"/>
    <s v="TEC-AC-10004864"/>
    <x v="2"/>
    <x v="11"/>
    <s v="Memorex Micro Travel Drive 32 GB"/>
    <x v="1976"/>
    <n v="1"/>
    <n v="0"/>
    <n v="15.699300000000001"/>
  </r>
  <r>
    <n v="2357"/>
    <x v="1157"/>
    <x v="1"/>
    <x v="284"/>
    <d v="2012-09-02T00:00:00"/>
    <s v="First Class"/>
    <s v="SC-20260"/>
    <s v="Scott Cohen"/>
    <x v="1"/>
    <s v="United States"/>
    <s v="San Francisco"/>
    <x v="1"/>
    <n v="94122"/>
    <x v="1"/>
    <s v="TEC-MA-10000597"/>
    <x v="2"/>
    <x v="15"/>
    <s v="Lexmark S315 Color Inkjet Printer"/>
    <x v="1977"/>
    <n v="3"/>
    <n v="0.2"/>
    <n v="80.991899999999987"/>
  </r>
  <r>
    <n v="2358"/>
    <x v="1158"/>
    <x v="2"/>
    <x v="461"/>
    <d v="2011-03-21T00:00:00"/>
    <s v="Standard Class"/>
    <s v="CP-12340"/>
    <s v="Christine Phan"/>
    <x v="1"/>
    <s v="United States"/>
    <s v="New York City"/>
    <x v="15"/>
    <n v="10024"/>
    <x v="3"/>
    <s v="FUR-TA-10003473"/>
    <x v="0"/>
    <x v="3"/>
    <s v="Bretford Rectangular Conference Table Tops"/>
    <x v="1978"/>
    <n v="7"/>
    <n v="0.4"/>
    <n v="-447.59469999999988"/>
  </r>
  <r>
    <n v="2359"/>
    <x v="1158"/>
    <x v="2"/>
    <x v="461"/>
    <d v="2011-03-21T00:00:00"/>
    <s v="Standard Class"/>
    <s v="CP-12340"/>
    <s v="Christine Phan"/>
    <x v="1"/>
    <s v="United States"/>
    <s v="New York City"/>
    <x v="15"/>
    <n v="10024"/>
    <x v="3"/>
    <s v="FUR-TA-10001950"/>
    <x v="0"/>
    <x v="3"/>
    <s v="Balt Solid Wood Round Tables"/>
    <x v="1979"/>
    <n v="4"/>
    <n v="0.4"/>
    <n v="-553.64760000000001"/>
  </r>
  <r>
    <n v="2360"/>
    <x v="1158"/>
    <x v="2"/>
    <x v="461"/>
    <d v="2011-03-21T00:00:00"/>
    <s v="Standard Class"/>
    <s v="CP-12340"/>
    <s v="Christine Phan"/>
    <x v="1"/>
    <s v="United States"/>
    <s v="New York City"/>
    <x v="15"/>
    <n v="10024"/>
    <x v="3"/>
    <s v="FUR-TA-10004175"/>
    <x v="0"/>
    <x v="3"/>
    <s v="Hon 30&quot; x 60&quot; Table with Locking Drawer"/>
    <x v="1980"/>
    <n v="3"/>
    <n v="0.4"/>
    <n v="-122.78160000000003"/>
  </r>
  <r>
    <n v="2361"/>
    <x v="1158"/>
    <x v="2"/>
    <x v="461"/>
    <d v="2011-03-21T00:00:00"/>
    <s v="Standard Class"/>
    <s v="CP-12340"/>
    <s v="Christine Phan"/>
    <x v="1"/>
    <s v="United States"/>
    <s v="New York City"/>
    <x v="15"/>
    <n v="10024"/>
    <x v="3"/>
    <s v="OFF-PA-10002960"/>
    <x v="1"/>
    <x v="10"/>
    <s v="Xerox 1926"/>
    <x v="1981"/>
    <n v="7"/>
    <n v="0"/>
    <n v="16.3842"/>
  </r>
  <r>
    <n v="2362"/>
    <x v="1158"/>
    <x v="2"/>
    <x v="461"/>
    <d v="2011-03-21T00:00:00"/>
    <s v="Standard Class"/>
    <s v="CP-12340"/>
    <s v="Christine Phan"/>
    <x v="1"/>
    <s v="United States"/>
    <s v="New York City"/>
    <x v="15"/>
    <n v="10024"/>
    <x v="3"/>
    <s v="OFF-PA-10000919"/>
    <x v="1"/>
    <x v="10"/>
    <s v="Xerox 1918"/>
    <x v="1982"/>
    <n v="4"/>
    <n v="0"/>
    <n v="75.9696"/>
  </r>
  <r>
    <n v="2363"/>
    <x v="1159"/>
    <x v="3"/>
    <x v="513"/>
    <d v="2014-04-21T00:00:00"/>
    <s v="Standard Class"/>
    <s v="RF-19840"/>
    <s v="Roy Französisch"/>
    <x v="0"/>
    <s v="United States"/>
    <s v="Columbus"/>
    <x v="24"/>
    <n v="43229"/>
    <x v="3"/>
    <s v="OFF-BI-10001553"/>
    <x v="1"/>
    <x v="8"/>
    <s v="SpineVue Locking Slant-D Ring Binders by Cardinal"/>
    <x v="1983"/>
    <n v="5"/>
    <n v="0.7"/>
    <n v="-10.053999999999998"/>
  </r>
  <r>
    <n v="2364"/>
    <x v="1160"/>
    <x v="0"/>
    <x v="69"/>
    <d v="2013-03-19T00:00:00"/>
    <s v="Standard Class"/>
    <s v="AB-10060"/>
    <s v="Adam Bellavance"/>
    <x v="2"/>
    <s v="United States"/>
    <s v="Waynesboro"/>
    <x v="17"/>
    <n v="22980"/>
    <x v="0"/>
    <s v="FUR-FU-10004864"/>
    <x v="0"/>
    <x v="5"/>
    <s v="Howard Miller 14-1/2&quot; Diameter Chrome Round Wall Clock"/>
    <x v="1984"/>
    <n v="2"/>
    <n v="0"/>
    <n v="40.921599999999998"/>
  </r>
  <r>
    <n v="2365"/>
    <x v="1160"/>
    <x v="0"/>
    <x v="69"/>
    <d v="2013-03-19T00:00:00"/>
    <s v="Standard Class"/>
    <s v="AB-10060"/>
    <s v="Adam Bellavance"/>
    <x v="2"/>
    <s v="United States"/>
    <s v="Waynesboro"/>
    <x v="17"/>
    <n v="22980"/>
    <x v="0"/>
    <s v="OFF-AP-10004540"/>
    <x v="1"/>
    <x v="9"/>
    <s v="Eureka The Boss Lite 10-Amp Upright Vacuum, Blue"/>
    <x v="1985"/>
    <n v="2"/>
    <n v="0"/>
    <n v="44.889600000000002"/>
  </r>
  <r>
    <n v="2366"/>
    <x v="1160"/>
    <x v="0"/>
    <x v="69"/>
    <d v="2013-03-19T00:00:00"/>
    <s v="Standard Class"/>
    <s v="AB-10060"/>
    <s v="Adam Bellavance"/>
    <x v="2"/>
    <s v="United States"/>
    <s v="Waynesboro"/>
    <x v="17"/>
    <n v="22980"/>
    <x v="0"/>
    <s v="OFF-BI-10004965"/>
    <x v="1"/>
    <x v="8"/>
    <s v="Ibico Covers for Plastic or Wire Binding Elements"/>
    <x v="1986"/>
    <n v="4"/>
    <n v="0"/>
    <n v="20.7"/>
  </r>
  <r>
    <n v="2367"/>
    <x v="1161"/>
    <x v="2"/>
    <x v="156"/>
    <d v="2011-11-26T00:00:00"/>
    <s v="Second Class"/>
    <s v="EH-13990"/>
    <s v="Erica Hackney"/>
    <x v="0"/>
    <s v="United States"/>
    <s v="Sacramento"/>
    <x v="1"/>
    <n v="95823"/>
    <x v="1"/>
    <s v="FUR-CH-10001714"/>
    <x v="0"/>
    <x v="1"/>
    <s v="Global Leather &amp; Oak Executive Chair, Burgundy"/>
    <x v="1987"/>
    <n v="1"/>
    <n v="0.2"/>
    <n v="-18.106799999999993"/>
  </r>
  <r>
    <n v="2368"/>
    <x v="1162"/>
    <x v="3"/>
    <x v="516"/>
    <d v="2014-02-14T00:00:00"/>
    <s v="First Class"/>
    <s v="MN-17935"/>
    <s v="Michael Nguyen"/>
    <x v="0"/>
    <s v="United States"/>
    <s v="Clinton"/>
    <x v="39"/>
    <n v="20735"/>
    <x v="3"/>
    <s v="OFF-PA-10002464"/>
    <x v="1"/>
    <x v="10"/>
    <s v="HP Office Recycled Paper (20Lb. and 87 Bright)"/>
    <x v="1071"/>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x v="1163"/>
    <x v="0"/>
    <x v="713"/>
    <d v="2013-09-28T00:00:00"/>
    <s v="Standard Class"/>
    <s v="KL-16555"/>
    <s v="Kelly Lampkin"/>
    <x v="1"/>
    <s v="United States"/>
    <s v="Fairfield"/>
    <x v="24"/>
    <n v="45014"/>
    <x v="3"/>
    <s v="OFF-AR-10000315"/>
    <x v="1"/>
    <x v="6"/>
    <s v="Dixon Ticonderoga Maple Cedar Pencil, #2"/>
    <x v="1989"/>
    <n v="2"/>
    <n v="0.2"/>
    <n v="0.30700000000000016"/>
  </r>
  <r>
    <n v="2371"/>
    <x v="1164"/>
    <x v="3"/>
    <x v="437"/>
    <d v="2014-07-10T00:00:00"/>
    <s v="Second Class"/>
    <s v="MP-17965"/>
    <s v="Michael Paige"/>
    <x v="1"/>
    <s v="United States"/>
    <s v="Warwick"/>
    <x v="34"/>
    <n v="2886"/>
    <x v="3"/>
    <s v="TEC-AC-10004353"/>
    <x v="2"/>
    <x v="11"/>
    <s v="Hypercom P1300 Pinpad"/>
    <x v="1990"/>
    <n v="4"/>
    <n v="0"/>
    <n v="93.240000000000009"/>
  </r>
  <r>
    <n v="2372"/>
    <x v="1165"/>
    <x v="0"/>
    <x v="274"/>
    <d v="2013-07-12T00:00:00"/>
    <s v="Second Class"/>
    <s v="BF-11020"/>
    <s v="Barry Französisch"/>
    <x v="1"/>
    <s v="United States"/>
    <s v="Aurora"/>
    <x v="10"/>
    <n v="60505"/>
    <x v="2"/>
    <s v="FUR-FU-10004973"/>
    <x v="0"/>
    <x v="5"/>
    <s v="Flat Face Poster Frame"/>
    <x v="1991"/>
    <n v="8"/>
    <n v="0.6"/>
    <n v="-27.129599999999996"/>
  </r>
  <r>
    <n v="2373"/>
    <x v="1165"/>
    <x v="0"/>
    <x v="274"/>
    <d v="2013-07-12T00:00:00"/>
    <s v="Second Class"/>
    <s v="BF-11020"/>
    <s v="Barry Französisch"/>
    <x v="1"/>
    <s v="United States"/>
    <s v="Aurora"/>
    <x v="10"/>
    <n v="60505"/>
    <x v="2"/>
    <s v="OFF-FA-10000936"/>
    <x v="1"/>
    <x v="13"/>
    <s v="Acco Hot Clips Clips to Go"/>
    <x v="1992"/>
    <n v="1"/>
    <n v="0.2"/>
    <n v="0.8224999999999999"/>
  </r>
  <r>
    <n v="2374"/>
    <x v="1165"/>
    <x v="0"/>
    <x v="274"/>
    <d v="2013-07-12T00:00:00"/>
    <s v="Second Class"/>
    <s v="BF-11020"/>
    <s v="Barry Französisch"/>
    <x v="1"/>
    <s v="United States"/>
    <s v="Aurora"/>
    <x v="10"/>
    <n v="60505"/>
    <x v="2"/>
    <s v="OFF-PA-10001609"/>
    <x v="1"/>
    <x v="10"/>
    <s v="Tops Wirebound Message Log Books"/>
    <x v="1993"/>
    <n v="9"/>
    <n v="0.2"/>
    <n v="7.698599999999999"/>
  </r>
  <r>
    <n v="2375"/>
    <x v="1165"/>
    <x v="0"/>
    <x v="274"/>
    <d v="2013-07-12T00:00:00"/>
    <s v="Second Class"/>
    <s v="BF-11020"/>
    <s v="Barry Französisch"/>
    <x v="1"/>
    <s v="United States"/>
    <s v="Aurora"/>
    <x v="10"/>
    <n v="60505"/>
    <x v="2"/>
    <s v="FUR-CH-10000785"/>
    <x v="0"/>
    <x v="1"/>
    <s v="Global Ergonomic Managers Chair"/>
    <x v="1994"/>
    <n v="2"/>
    <n v="0.3"/>
    <n v="-14.478399999999993"/>
  </r>
  <r>
    <n v="2376"/>
    <x v="1166"/>
    <x v="3"/>
    <x v="714"/>
    <d v="2014-01-31T00:00:00"/>
    <s v="Standard Class"/>
    <s v="TP-21130"/>
    <s v="Theone Pippenger"/>
    <x v="0"/>
    <s v="United States"/>
    <s v="Smyrna"/>
    <x v="32"/>
    <n v="30080"/>
    <x v="0"/>
    <s v="OFF-FA-10000053"/>
    <x v="1"/>
    <x v="13"/>
    <s v="Revere Boxed Rubber Bands by Revere"/>
    <x v="1995"/>
    <n v="3"/>
    <n v="0"/>
    <n v="0.11340000000000017"/>
  </r>
  <r>
    <n v="2377"/>
    <x v="1167"/>
    <x v="2"/>
    <x v="710"/>
    <d v="2011-08-21T00:00:00"/>
    <s v="Second Class"/>
    <s v="MS-17770"/>
    <s v="Maxwell Schwartz"/>
    <x v="0"/>
    <s v="United States"/>
    <s v="Columbus"/>
    <x v="24"/>
    <n v="43229"/>
    <x v="3"/>
    <s v="OFF-BI-10001718"/>
    <x v="1"/>
    <x v="8"/>
    <s v="GBC DocuBind P50 Personal Binding Machine"/>
    <x v="1996"/>
    <n v="4"/>
    <n v="0.7"/>
    <n v="-58.861599999999981"/>
  </r>
  <r>
    <n v="2378"/>
    <x v="1167"/>
    <x v="2"/>
    <x v="710"/>
    <d v="2011-08-21T00:00:00"/>
    <s v="Second Class"/>
    <s v="MS-17770"/>
    <s v="Maxwell Schwartz"/>
    <x v="0"/>
    <s v="United States"/>
    <s v="Columbus"/>
    <x v="24"/>
    <n v="43229"/>
    <x v="3"/>
    <s v="OFF-SU-10004768"/>
    <x v="1"/>
    <x v="14"/>
    <s v="Acme Kleencut Forged Steel Scissors"/>
    <x v="1997"/>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x v="1998"/>
    <n v="5"/>
    <n v="0"/>
    <n v="15.065"/>
  </r>
  <r>
    <n v="2380"/>
    <x v="1169"/>
    <x v="0"/>
    <x v="715"/>
    <d v="2013-05-11T00:00:00"/>
    <s v="Standard Class"/>
    <s v="BE-11455"/>
    <s v="Brad Eason"/>
    <x v="2"/>
    <s v="United States"/>
    <s v="Lorain"/>
    <x v="24"/>
    <n v="44052"/>
    <x v="3"/>
    <s v="OFF-FA-10004248"/>
    <x v="1"/>
    <x v="13"/>
    <s v="Advantus T-Pin Paper Clips"/>
    <x v="1999"/>
    <n v="2"/>
    <n v="0.2"/>
    <n v="1.7138000000000002"/>
  </r>
  <r>
    <n v="2381"/>
    <x v="1169"/>
    <x v="0"/>
    <x v="715"/>
    <d v="2013-05-11T00:00:00"/>
    <s v="Standard Class"/>
    <s v="BE-11455"/>
    <s v="Brad Eason"/>
    <x v="2"/>
    <s v="United States"/>
    <s v="Lorain"/>
    <x v="24"/>
    <n v="44052"/>
    <x v="3"/>
    <s v="OFF-PA-10002581"/>
    <x v="1"/>
    <x v="10"/>
    <s v="Xerox 1951"/>
    <x v="2000"/>
    <n v="2"/>
    <n v="0.2"/>
    <n v="15.489999999999997"/>
  </r>
  <r>
    <n v="2382"/>
    <x v="1169"/>
    <x v="0"/>
    <x v="715"/>
    <d v="2013-05-11T00:00:00"/>
    <s v="Standard Class"/>
    <s v="BE-11455"/>
    <s v="Brad Eason"/>
    <x v="2"/>
    <s v="United States"/>
    <s v="Lorain"/>
    <x v="24"/>
    <n v="44052"/>
    <x v="3"/>
    <s v="FUR-FU-10004848"/>
    <x v="0"/>
    <x v="5"/>
    <s v="DAX Solid Wood Frames"/>
    <x v="2001"/>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x v="1170"/>
    <x v="3"/>
    <x v="613"/>
    <d v="2014-03-27T00:00:00"/>
    <s v="First Class"/>
    <s v="CV-12295"/>
    <s v="Christina VanderZanden"/>
    <x v="0"/>
    <s v="United States"/>
    <s v="Fresno"/>
    <x v="1"/>
    <n v="93727"/>
    <x v="1"/>
    <s v="OFF-AR-10003087"/>
    <x v="1"/>
    <x v="6"/>
    <s v="Staples"/>
    <x v="2003"/>
    <n v="9"/>
    <n v="0"/>
    <n v="4.4855999999999998"/>
  </r>
  <r>
    <n v="2385"/>
    <x v="1170"/>
    <x v="3"/>
    <x v="613"/>
    <d v="2014-03-27T00:00:00"/>
    <s v="First Class"/>
    <s v="CV-12295"/>
    <s v="Christina VanderZanden"/>
    <x v="0"/>
    <s v="United States"/>
    <s v="Fresno"/>
    <x v="1"/>
    <n v="93727"/>
    <x v="1"/>
    <s v="OFF-BI-10002026"/>
    <x v="1"/>
    <x v="8"/>
    <s v="Avery Arch Ring Binders"/>
    <x v="2004"/>
    <n v="4"/>
    <n v="0.2"/>
    <n v="62.74799999999999"/>
  </r>
  <r>
    <n v="2386"/>
    <x v="1170"/>
    <x v="3"/>
    <x v="613"/>
    <d v="2014-03-27T00:00:00"/>
    <s v="First Class"/>
    <s v="CV-12295"/>
    <s v="Christina VanderZanden"/>
    <x v="0"/>
    <s v="United States"/>
    <s v="Fresno"/>
    <x v="1"/>
    <n v="93727"/>
    <x v="1"/>
    <s v="TEC-PH-10000141"/>
    <x v="2"/>
    <x v="7"/>
    <s v="Clearsounds A400"/>
    <x v="2005"/>
    <n v="4"/>
    <n v="0.2"/>
    <n v="15.837600000000009"/>
  </r>
  <r>
    <n v="2387"/>
    <x v="1170"/>
    <x v="3"/>
    <x v="613"/>
    <d v="2014-03-27T00:00:00"/>
    <s v="First Class"/>
    <s v="CV-12295"/>
    <s v="Christina VanderZanden"/>
    <x v="0"/>
    <s v="United States"/>
    <s v="Fresno"/>
    <x v="1"/>
    <n v="93727"/>
    <x v="1"/>
    <s v="TEC-CO-10000971"/>
    <x v="2"/>
    <x v="16"/>
    <s v="Hewlett Packard 310 Color Digital Copier"/>
    <x v="2006"/>
    <n v="2"/>
    <n v="0.2"/>
    <n v="59.997999999999962"/>
  </r>
  <r>
    <n v="2388"/>
    <x v="1171"/>
    <x v="1"/>
    <x v="295"/>
    <d v="2012-12-15T00:00:00"/>
    <s v="First Class"/>
    <s v="DK-13375"/>
    <s v="Dennis Kane"/>
    <x v="0"/>
    <s v="United States"/>
    <s v="San Diego"/>
    <x v="1"/>
    <n v="92105"/>
    <x v="1"/>
    <s v="OFF-FA-10001229"/>
    <x v="1"/>
    <x v="13"/>
    <s v="Staples"/>
    <x v="2007"/>
    <n v="2"/>
    <n v="0"/>
    <n v="3.6155999999999997"/>
  </r>
  <r>
    <n v="2389"/>
    <x v="1171"/>
    <x v="1"/>
    <x v="295"/>
    <d v="2012-12-15T00:00:00"/>
    <s v="First Class"/>
    <s v="DK-13375"/>
    <s v="Dennis Kane"/>
    <x v="0"/>
    <s v="United States"/>
    <s v="San Diego"/>
    <x v="1"/>
    <n v="92105"/>
    <x v="1"/>
    <s v="OFF-BI-10002437"/>
    <x v="1"/>
    <x v="8"/>
    <s v="Recycled Premium Regency Composition Covers"/>
    <x v="671"/>
    <n v="2"/>
    <n v="0.2"/>
    <n v="8.8623999999999992"/>
  </r>
  <r>
    <n v="2390"/>
    <x v="1172"/>
    <x v="1"/>
    <x v="401"/>
    <d v="2012-12-10T00:00:00"/>
    <s v="Standard Class"/>
    <s v="SG-20605"/>
    <s v="Speros Goranitis"/>
    <x v="0"/>
    <s v="United States"/>
    <s v="New York City"/>
    <x v="15"/>
    <n v="10009"/>
    <x v="3"/>
    <s v="OFF-PA-10004255"/>
    <x v="1"/>
    <x v="10"/>
    <s v="Xerox 219"/>
    <x v="90"/>
    <n v="1"/>
    <n v="0"/>
    <n v="3.1104000000000003"/>
  </r>
  <r>
    <n v="2391"/>
    <x v="1172"/>
    <x v="1"/>
    <x v="401"/>
    <d v="2012-12-10T00:00:00"/>
    <s v="Standard Class"/>
    <s v="SG-20605"/>
    <s v="Speros Goranitis"/>
    <x v="0"/>
    <s v="United States"/>
    <s v="New York City"/>
    <x v="15"/>
    <n v="10009"/>
    <x v="3"/>
    <s v="OFF-PA-10001184"/>
    <x v="1"/>
    <x v="10"/>
    <s v="Xerox 1903"/>
    <x v="1085"/>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x v="1172"/>
    <x v="1"/>
    <x v="401"/>
    <d v="2012-12-10T00:00:00"/>
    <s v="Standard Class"/>
    <s v="SG-20605"/>
    <s v="Speros Goranitis"/>
    <x v="0"/>
    <s v="United States"/>
    <s v="New York City"/>
    <x v="15"/>
    <n v="10009"/>
    <x v="3"/>
    <s v="FUR-FU-10002878"/>
    <x v="0"/>
    <x v="5"/>
    <s v="Seth Thomas 14&quot; Day/Date Wall Clock"/>
    <x v="2009"/>
    <n v="4"/>
    <n v="0"/>
    <n v="42.150400000000005"/>
  </r>
  <r>
    <n v="2394"/>
    <x v="1173"/>
    <x v="0"/>
    <x v="716"/>
    <d v="2013-03-24T00:00:00"/>
    <s v="Standard Class"/>
    <s v="CS-12355"/>
    <s v="Christine Sundaresam"/>
    <x v="0"/>
    <s v="United States"/>
    <s v="Malden"/>
    <x v="31"/>
    <n v="2148"/>
    <x v="3"/>
    <s v="OFF-AR-10000588"/>
    <x v="1"/>
    <x v="6"/>
    <s v="Newell 345"/>
    <x v="2010"/>
    <n v="2"/>
    <n v="0"/>
    <n v="10.316800000000001"/>
  </r>
  <r>
    <n v="2395"/>
    <x v="1174"/>
    <x v="1"/>
    <x v="717"/>
    <d v="2012-11-19T00:00:00"/>
    <s v="Standard Class"/>
    <s v="PJ-18835"/>
    <s v="Patrick Jones"/>
    <x v="1"/>
    <s v="United States"/>
    <s v="New York City"/>
    <x v="15"/>
    <n v="10035"/>
    <x v="3"/>
    <s v="TEC-AC-10002217"/>
    <x v="2"/>
    <x v="11"/>
    <s v="Imation Clip USB flash drive - 8 GB"/>
    <x v="2011"/>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x v="2012"/>
    <n v="2"/>
    <n v="0"/>
    <n v="23.96"/>
  </r>
  <r>
    <n v="2397"/>
    <x v="1174"/>
    <x v="1"/>
    <x v="717"/>
    <d v="2012-11-19T00:00:00"/>
    <s v="Standard Class"/>
    <s v="PJ-18835"/>
    <s v="Patrick Jones"/>
    <x v="1"/>
    <s v="United States"/>
    <s v="New York City"/>
    <x v="15"/>
    <n v="10035"/>
    <x v="3"/>
    <s v="OFF-PA-10004041"/>
    <x v="1"/>
    <x v="10"/>
    <s v="It's Hot Message Books with Stickers, 2 3/4&quot; x 5&quot;"/>
    <x v="2013"/>
    <n v="5"/>
    <n v="0"/>
    <n v="16.649999999999999"/>
  </r>
  <r>
    <n v="2398"/>
    <x v="1175"/>
    <x v="3"/>
    <x v="718"/>
    <d v="2014-08-17T00:00:00"/>
    <s v="Second Class"/>
    <s v="NP-18700"/>
    <s v="Nora Preis"/>
    <x v="0"/>
    <s v="United States"/>
    <s v="San Francisco"/>
    <x v="1"/>
    <n v="94109"/>
    <x v="1"/>
    <s v="OFF-LA-10001613"/>
    <x v="1"/>
    <x v="2"/>
    <s v="Avery File Folder Labels"/>
    <x v="1784"/>
    <n v="2"/>
    <n v="0"/>
    <n v="2.8224"/>
  </r>
  <r>
    <n v="2399"/>
    <x v="1175"/>
    <x v="3"/>
    <x v="718"/>
    <d v="2014-08-17T00:00:00"/>
    <s v="Second Class"/>
    <s v="NP-18700"/>
    <s v="Nora Preis"/>
    <x v="0"/>
    <s v="United States"/>
    <s v="San Francisco"/>
    <x v="1"/>
    <n v="94109"/>
    <x v="1"/>
    <s v="OFF-AR-10000246"/>
    <x v="1"/>
    <x v="6"/>
    <s v="Newell 318"/>
    <x v="1459"/>
    <n v="6"/>
    <n v="0"/>
    <n v="4.3367999999999993"/>
  </r>
  <r>
    <n v="2400"/>
    <x v="1176"/>
    <x v="3"/>
    <x v="428"/>
    <d v="2014-09-16T00:00:00"/>
    <s v="Standard Class"/>
    <s v="SB-20290"/>
    <s v="Sean Braxton"/>
    <x v="1"/>
    <s v="United States"/>
    <s v="Florence"/>
    <x v="20"/>
    <n v="29501"/>
    <x v="0"/>
    <s v="OFF-ST-10001809"/>
    <x v="1"/>
    <x v="4"/>
    <s v="Fellowes Officeware Wire Shelving"/>
    <x v="2014"/>
    <n v="7"/>
    <n v="0"/>
    <n v="12.576199999999986"/>
  </r>
  <r>
    <n v="2401"/>
    <x v="1176"/>
    <x v="3"/>
    <x v="428"/>
    <d v="2014-09-16T00:00:00"/>
    <s v="Standard Class"/>
    <s v="SB-20290"/>
    <s v="Sean Braxton"/>
    <x v="1"/>
    <s v="United States"/>
    <s v="Florence"/>
    <x v="20"/>
    <n v="29501"/>
    <x v="0"/>
    <s v="OFF-ST-10002214"/>
    <x v="1"/>
    <x v="4"/>
    <s v="X-Rack File for Hanging Folders"/>
    <x v="2015"/>
    <n v="5"/>
    <n v="0"/>
    <n v="14.676999999999998"/>
  </r>
  <r>
    <n v="2402"/>
    <x v="1177"/>
    <x v="3"/>
    <x v="719"/>
    <d v="2014-04-05T00:00:00"/>
    <s v="Second Class"/>
    <s v="AS-10090"/>
    <s v="Adam Shillingsburg"/>
    <x v="0"/>
    <s v="United States"/>
    <s v="Springfield"/>
    <x v="25"/>
    <n v="65807"/>
    <x v="2"/>
    <s v="OFF-ST-10000649"/>
    <x v="1"/>
    <x v="4"/>
    <s v="Hanging Personal Folder File"/>
    <x v="2016"/>
    <n v="6"/>
    <n v="0"/>
    <n v="23.550000000000004"/>
  </r>
  <r>
    <n v="2403"/>
    <x v="1177"/>
    <x v="3"/>
    <x v="719"/>
    <d v="2014-04-05T00:00:00"/>
    <s v="Second Class"/>
    <s v="AS-10090"/>
    <s v="Adam Shillingsburg"/>
    <x v="0"/>
    <s v="United States"/>
    <s v="Springfield"/>
    <x v="25"/>
    <n v="65807"/>
    <x v="2"/>
    <s v="OFF-EN-10001990"/>
    <x v="1"/>
    <x v="12"/>
    <s v="Staples"/>
    <x v="158"/>
    <n v="5"/>
    <n v="0"/>
    <n v="13.347999999999997"/>
  </r>
  <r>
    <n v="2404"/>
    <x v="1178"/>
    <x v="0"/>
    <x v="720"/>
    <d v="2013-10-04T00:00:00"/>
    <s v="Standard Class"/>
    <s v="HM-14860"/>
    <s v="Harry Marie"/>
    <x v="1"/>
    <s v="United States"/>
    <s v="Huntsville"/>
    <x v="5"/>
    <n v="77340"/>
    <x v="2"/>
    <s v="FUR-BO-10000780"/>
    <x v="0"/>
    <x v="0"/>
    <s v="O'Sullivan Plantations 2-Door Library in Landvery Oak"/>
    <x v="2017"/>
    <n v="7"/>
    <n v="0.32"/>
    <n v="-225.09759999999991"/>
  </r>
  <r>
    <n v="2405"/>
    <x v="1179"/>
    <x v="3"/>
    <x v="566"/>
    <d v="2014-10-12T00:00:00"/>
    <s v="Standard Class"/>
    <s v="MG-18145"/>
    <s v="Mike Gockenbach"/>
    <x v="0"/>
    <s v="United States"/>
    <s v="Los Angeles"/>
    <x v="1"/>
    <n v="90045"/>
    <x v="1"/>
    <s v="TEC-AC-10002049"/>
    <x v="2"/>
    <x v="11"/>
    <s v="Logitech G19 Programmable Gaming Keyboard"/>
    <x v="2018"/>
    <n v="9"/>
    <n v="0"/>
    <n v="200.86379999999991"/>
  </r>
  <r>
    <n v="2406"/>
    <x v="1179"/>
    <x v="3"/>
    <x v="566"/>
    <d v="2014-10-12T00:00:00"/>
    <s v="Standard Class"/>
    <s v="MG-18145"/>
    <s v="Mike Gockenbach"/>
    <x v="0"/>
    <s v="United States"/>
    <s v="Los Angeles"/>
    <x v="1"/>
    <n v="90045"/>
    <x v="1"/>
    <s v="TEC-PH-10003555"/>
    <x v="2"/>
    <x v="7"/>
    <s v="Motorola HK250 Universal Bluetooth Headset"/>
    <x v="2019"/>
    <n v="7"/>
    <n v="0.2"/>
    <n v="-28.967399999999991"/>
  </r>
  <r>
    <n v="2407"/>
    <x v="1179"/>
    <x v="3"/>
    <x v="566"/>
    <d v="2014-10-12T00:00:00"/>
    <s v="Standard Class"/>
    <s v="MG-18145"/>
    <s v="Mike Gockenbach"/>
    <x v="0"/>
    <s v="United States"/>
    <s v="Los Angeles"/>
    <x v="1"/>
    <n v="90045"/>
    <x v="1"/>
    <s v="TEC-PH-10000702"/>
    <x v="2"/>
    <x v="7"/>
    <s v="Square Credit Card Reader, 4 1/2&quot; x 4 1/2&quot; x 1&quot;, White"/>
    <x v="2020"/>
    <n v="10"/>
    <n v="0.2"/>
    <n v="26.972999999999992"/>
  </r>
  <r>
    <n v="2408"/>
    <x v="1180"/>
    <x v="3"/>
    <x v="176"/>
    <d v="2014-01-26T00:00:00"/>
    <s v="Standard Class"/>
    <s v="TM-21010"/>
    <s v="Tamara Manning"/>
    <x v="0"/>
    <s v="United States"/>
    <s v="San Francisco"/>
    <x v="1"/>
    <n v="94122"/>
    <x v="1"/>
    <s v="OFF-AR-10003631"/>
    <x v="1"/>
    <x v="6"/>
    <s v="Staples"/>
    <x v="2021"/>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x v="1181"/>
    <x v="3"/>
    <x v="721"/>
    <d v="2014-03-26T00:00:00"/>
    <s v="First Class"/>
    <s v="BE-11335"/>
    <s v="Bill Eplett"/>
    <x v="2"/>
    <s v="United States"/>
    <s v="San Francisco"/>
    <x v="1"/>
    <n v="94122"/>
    <x v="1"/>
    <s v="FUR-FU-10000758"/>
    <x v="0"/>
    <x v="5"/>
    <s v="DAX Natural Wood-Tone Poster Frame"/>
    <x v="2023"/>
    <n v="8"/>
    <n v="0"/>
    <n v="76.262399999999985"/>
  </r>
  <r>
    <n v="2411"/>
    <x v="1182"/>
    <x v="2"/>
    <x v="601"/>
    <d v="2011-08-06T00:00:00"/>
    <s v="Standard Class"/>
    <s v="AS-10630"/>
    <s v="Ann Steele"/>
    <x v="2"/>
    <s v="United States"/>
    <s v="Philadelphia"/>
    <x v="9"/>
    <n v="19120"/>
    <x v="3"/>
    <s v="OFF-FA-10000992"/>
    <x v="1"/>
    <x v="13"/>
    <s v="Acco Clips to Go Binder Clips, 24 Clips in Two Sizes"/>
    <x v="1103"/>
    <n v="2"/>
    <n v="0.2"/>
    <n v="1.9169999999999998"/>
  </r>
  <r>
    <n v="2412"/>
    <x v="1183"/>
    <x v="1"/>
    <x v="722"/>
    <d v="2012-06-09T00:00:00"/>
    <s v="Second Class"/>
    <s v="EM-13810"/>
    <s v="Eleni McCrary"/>
    <x v="1"/>
    <s v="United States"/>
    <s v="Los Angeles"/>
    <x v="1"/>
    <n v="90036"/>
    <x v="1"/>
    <s v="OFF-BI-10004187"/>
    <x v="1"/>
    <x v="8"/>
    <s v="Staples"/>
    <x v="2024"/>
    <n v="5"/>
    <n v="0.2"/>
    <n v="2.6319999999999997"/>
  </r>
  <r>
    <n v="2413"/>
    <x v="1184"/>
    <x v="2"/>
    <x v="607"/>
    <d v="2011-11-16T00:00:00"/>
    <s v="Standard Class"/>
    <s v="JA-15970"/>
    <s v="Joseph Airdo"/>
    <x v="0"/>
    <s v="United States"/>
    <s v="Los Angeles"/>
    <x v="1"/>
    <n v="90045"/>
    <x v="1"/>
    <s v="OFF-PA-10001947"/>
    <x v="1"/>
    <x v="10"/>
    <s v="Xerox 1974"/>
    <x v="493"/>
    <n v="2"/>
    <n v="0"/>
    <n v="5.8604000000000003"/>
  </r>
  <r>
    <n v="2414"/>
    <x v="1184"/>
    <x v="2"/>
    <x v="607"/>
    <d v="2011-11-16T00:00:00"/>
    <s v="Standard Class"/>
    <s v="JA-15970"/>
    <s v="Joseph Airdo"/>
    <x v="0"/>
    <s v="United States"/>
    <s v="Los Angeles"/>
    <x v="1"/>
    <n v="90045"/>
    <x v="1"/>
    <s v="FUR-TA-10002356"/>
    <x v="0"/>
    <x v="3"/>
    <s v="Bevis Boat-Shaped Conference Table"/>
    <x v="2025"/>
    <n v="3"/>
    <n v="0.2"/>
    <n v="31.453199999999953"/>
  </r>
  <r>
    <n v="2415"/>
    <x v="1185"/>
    <x v="0"/>
    <x v="723"/>
    <d v="2014-01-03T00:00:00"/>
    <s v="Standard Class"/>
    <s v="TB-21595"/>
    <s v="Troy Blackwell"/>
    <x v="0"/>
    <s v="United States"/>
    <s v="Milwaukee"/>
    <x v="6"/>
    <n v="53209"/>
    <x v="2"/>
    <s v="FUR-CH-10001714"/>
    <x v="0"/>
    <x v="1"/>
    <s v="Global Leather &amp; Oak Executive Chair, Burgundy"/>
    <x v="2026"/>
    <n v="5"/>
    <n v="0"/>
    <n v="60.356000000000023"/>
  </r>
  <r>
    <n v="2416"/>
    <x v="1186"/>
    <x v="1"/>
    <x v="380"/>
    <d v="2012-07-11T00:00:00"/>
    <s v="Standard Class"/>
    <s v="PP-18955"/>
    <s v="Paul Prost"/>
    <x v="2"/>
    <s v="United States"/>
    <s v="Holyoke"/>
    <x v="31"/>
    <n v="1040"/>
    <x v="3"/>
    <s v="FUR-BO-10002824"/>
    <x v="0"/>
    <x v="0"/>
    <s v="Bush Mission Pointe Library"/>
    <x v="85"/>
    <n v="2"/>
    <n v="0"/>
    <n v="60.391999999999996"/>
  </r>
  <r>
    <n v="2417"/>
    <x v="1187"/>
    <x v="3"/>
    <x v="386"/>
    <d v="2014-10-19T00:00:00"/>
    <s v="Standard Class"/>
    <s v="ML-18040"/>
    <s v="Michelle Lonsdale"/>
    <x v="1"/>
    <s v="United States"/>
    <s v="Albuquerque"/>
    <x v="27"/>
    <n v="87105"/>
    <x v="1"/>
    <s v="TEC-AC-10002842"/>
    <x v="2"/>
    <x v="11"/>
    <s v="WD My Passport Ultra 2TB Portable External Hard Drive"/>
    <x v="2027"/>
    <n v="5"/>
    <n v="0"/>
    <n v="95.200000000000031"/>
  </r>
  <r>
    <n v="2418"/>
    <x v="1187"/>
    <x v="3"/>
    <x v="386"/>
    <d v="2014-10-19T00:00:00"/>
    <s v="Standard Class"/>
    <s v="ML-18040"/>
    <s v="Michelle Lonsdale"/>
    <x v="1"/>
    <s v="United States"/>
    <s v="Albuquerque"/>
    <x v="27"/>
    <n v="87105"/>
    <x v="1"/>
    <s v="OFF-BI-10002082"/>
    <x v="1"/>
    <x v="8"/>
    <s v="GBC Twin Loop Wire Binding Elements"/>
    <x v="1955"/>
    <n v="3"/>
    <n v="0.2"/>
    <n v="29.951999999999998"/>
  </r>
  <r>
    <n v="2419"/>
    <x v="1188"/>
    <x v="0"/>
    <x v="206"/>
    <d v="2013-05-29T00:00:00"/>
    <s v="Standard Class"/>
    <s v="LC-16930"/>
    <s v="Linda Cazamias"/>
    <x v="1"/>
    <s v="United States"/>
    <s v="Sparks"/>
    <x v="33"/>
    <n v="89431"/>
    <x v="1"/>
    <s v="TEC-MA-10000112"/>
    <x v="2"/>
    <x v="15"/>
    <s v="Panasonic KX MB2061 Multifunction Printer"/>
    <x v="2028"/>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x v="1189"/>
    <x v="3"/>
    <x v="45"/>
    <d v="2014-11-15T00:00:00"/>
    <s v="Standard Class"/>
    <s v="MC-17590"/>
    <s v="Matt Collister"/>
    <x v="1"/>
    <s v="United States"/>
    <s v="Coachella"/>
    <x v="1"/>
    <n v="92236"/>
    <x v="1"/>
    <s v="TEC-AC-10004171"/>
    <x v="2"/>
    <x v="11"/>
    <s v="Razer Kraken 7.1 Surround Sound Over Ear USB Gaming Headset"/>
    <x v="313"/>
    <n v="1"/>
    <n v="0"/>
    <n v="43.995600000000003"/>
  </r>
  <r>
    <n v="2422"/>
    <x v="1190"/>
    <x v="0"/>
    <x v="724"/>
    <d v="2013-04-24T00:00:00"/>
    <s v="Standard Class"/>
    <s v="CR-12580"/>
    <s v="Clay Rozendal"/>
    <x v="2"/>
    <s v="United States"/>
    <s v="Elmhurst"/>
    <x v="10"/>
    <n v="60126"/>
    <x v="2"/>
    <s v="OFF-ST-10003656"/>
    <x v="1"/>
    <x v="4"/>
    <s v="Safco Industrial Wire Shelving"/>
    <x v="84"/>
    <n v="3"/>
    <n v="0.2"/>
    <n v="-48.954900000000002"/>
  </r>
  <r>
    <n v="2423"/>
    <x v="1190"/>
    <x v="0"/>
    <x v="724"/>
    <d v="2013-04-24T00:00:00"/>
    <s v="Standard Class"/>
    <s v="CR-12580"/>
    <s v="Clay Rozendal"/>
    <x v="2"/>
    <s v="United States"/>
    <s v="Elmhurst"/>
    <x v="10"/>
    <n v="60126"/>
    <x v="2"/>
    <s v="OFF-PA-10001560"/>
    <x v="1"/>
    <x v="10"/>
    <s v="Adams Telephone Message Books, 5 1/4” x 11”"/>
    <x v="778"/>
    <n v="2"/>
    <n v="0.2"/>
    <n v="3.2615999999999996"/>
  </r>
  <r>
    <n v="2424"/>
    <x v="1191"/>
    <x v="3"/>
    <x v="53"/>
    <d v="2014-12-31T00:00:00"/>
    <s v="Standard Class"/>
    <s v="SV-20935"/>
    <s v="Susan Vittorini"/>
    <x v="0"/>
    <s v="United States"/>
    <s v="Fairfield"/>
    <x v="24"/>
    <n v="45014"/>
    <x v="3"/>
    <s v="TEC-AC-10002473"/>
    <x v="2"/>
    <x v="11"/>
    <s v="Maxell 4.7GB DVD-R"/>
    <x v="2030"/>
    <n v="7"/>
    <n v="0.2"/>
    <n v="41.718599999999995"/>
  </r>
  <r>
    <n v="2425"/>
    <x v="1191"/>
    <x v="3"/>
    <x v="53"/>
    <d v="2014-12-31T00:00:00"/>
    <s v="Standard Class"/>
    <s v="SV-20935"/>
    <s v="Susan Vittorini"/>
    <x v="0"/>
    <s v="United States"/>
    <s v="Fairfield"/>
    <x v="24"/>
    <n v="45014"/>
    <x v="3"/>
    <s v="OFF-BI-10000632"/>
    <x v="1"/>
    <x v="8"/>
    <s v="Satellite Sectional Post Binders"/>
    <x v="2031"/>
    <n v="1"/>
    <n v="0.7"/>
    <n v="-10.418399999999998"/>
  </r>
  <r>
    <n v="2426"/>
    <x v="1191"/>
    <x v="3"/>
    <x v="53"/>
    <d v="2014-12-31T00:00:00"/>
    <s v="Standard Class"/>
    <s v="SV-20935"/>
    <s v="Susan Vittorini"/>
    <x v="0"/>
    <s v="United States"/>
    <s v="Fairfield"/>
    <x v="24"/>
    <n v="45014"/>
    <x v="3"/>
    <s v="FUR-TA-10002645"/>
    <x v="0"/>
    <x v="3"/>
    <s v="Hon Rectangular Conference Tables"/>
    <x v="2032"/>
    <n v="2"/>
    <n v="0.4"/>
    <n v="-104.67300000000006"/>
  </r>
  <r>
    <n v="2427"/>
    <x v="1191"/>
    <x v="3"/>
    <x v="53"/>
    <d v="2014-12-31T00:00:00"/>
    <s v="Standard Class"/>
    <s v="SV-20935"/>
    <s v="Susan Vittorini"/>
    <x v="0"/>
    <s v="United States"/>
    <s v="Fairfield"/>
    <x v="24"/>
    <n v="45014"/>
    <x v="3"/>
    <s v="OFF-FA-10002975"/>
    <x v="1"/>
    <x v="13"/>
    <s v="Staples"/>
    <x v="2033"/>
    <n v="13"/>
    <n v="0.2"/>
    <n v="12.776399999999999"/>
  </r>
  <r>
    <n v="2428"/>
    <x v="1192"/>
    <x v="0"/>
    <x v="725"/>
    <d v="2013-06-18T00:00:00"/>
    <s v="Standard Class"/>
    <s v="MZ-17515"/>
    <s v="Mary Zewe"/>
    <x v="1"/>
    <s v="United States"/>
    <s v="Arlington"/>
    <x v="5"/>
    <n v="76017"/>
    <x v="2"/>
    <s v="OFF-BI-10003784"/>
    <x v="1"/>
    <x v="8"/>
    <s v="Computer Printout Index Tabs"/>
    <x v="2034"/>
    <n v="4"/>
    <n v="0.8"/>
    <n v="-2.1504000000000008"/>
  </r>
  <r>
    <n v="2429"/>
    <x v="1192"/>
    <x v="0"/>
    <x v="725"/>
    <d v="2013-06-18T00:00:00"/>
    <s v="Standard Class"/>
    <s v="MZ-17515"/>
    <s v="Mary Zewe"/>
    <x v="1"/>
    <s v="United States"/>
    <s v="Arlington"/>
    <x v="5"/>
    <n v="76017"/>
    <x v="2"/>
    <s v="OFF-BI-10001617"/>
    <x v="1"/>
    <x v="8"/>
    <s v="GBC Wire Binding Combs"/>
    <x v="2035"/>
    <n v="4"/>
    <n v="0.8"/>
    <n v="-13.648800000000001"/>
  </r>
  <r>
    <n v="2430"/>
    <x v="1192"/>
    <x v="0"/>
    <x v="725"/>
    <d v="2013-06-18T00:00:00"/>
    <s v="Standard Class"/>
    <s v="MZ-17515"/>
    <s v="Mary Zewe"/>
    <x v="1"/>
    <s v="United States"/>
    <s v="Arlington"/>
    <x v="5"/>
    <n v="76017"/>
    <x v="2"/>
    <s v="FUR-FU-10004415"/>
    <x v="0"/>
    <x v="5"/>
    <s v="Stacking Tray, Side-Loading, Legal, Smoke"/>
    <x v="2036"/>
    <n v="7"/>
    <n v="0.6"/>
    <n v="-9.0944000000000038"/>
  </r>
  <r>
    <n v="2431"/>
    <x v="1193"/>
    <x v="3"/>
    <x v="726"/>
    <d v="2014-05-21T00:00:00"/>
    <s v="Standard Class"/>
    <s v="RB-19795"/>
    <s v="Ross Baird"/>
    <x v="2"/>
    <s v="United States"/>
    <s v="San Francisco"/>
    <x v="1"/>
    <n v="94110"/>
    <x v="1"/>
    <s v="OFF-LA-10000240"/>
    <x v="1"/>
    <x v="2"/>
    <s v="Self-Adhesive Address Labels for Typewriters by Universal"/>
    <x v="2037"/>
    <n v="8"/>
    <n v="0"/>
    <n v="27.485599999999998"/>
  </r>
  <r>
    <n v="2432"/>
    <x v="1194"/>
    <x v="3"/>
    <x v="116"/>
    <d v="2015-01-03T00:00:00"/>
    <s v="Standard Class"/>
    <s v="HM-14860"/>
    <s v="Harry Marie"/>
    <x v="1"/>
    <s v="United States"/>
    <s v="Seattle"/>
    <x v="4"/>
    <n v="98103"/>
    <x v="1"/>
    <s v="FUR-FU-10001935"/>
    <x v="0"/>
    <x v="5"/>
    <s v="3M Hangers With Command Adhesive"/>
    <x v="2038"/>
    <n v="2"/>
    <n v="0"/>
    <n v="3.0340000000000007"/>
  </r>
  <r>
    <n v="2433"/>
    <x v="1195"/>
    <x v="2"/>
    <x v="727"/>
    <d v="2011-04-01T00:00:00"/>
    <s v="Standard Class"/>
    <s v="AZ-10750"/>
    <s v="Annie Zypern"/>
    <x v="0"/>
    <s v="United States"/>
    <s v="New York City"/>
    <x v="15"/>
    <n v="10009"/>
    <x v="3"/>
    <s v="FUR-CH-10002439"/>
    <x v="0"/>
    <x v="1"/>
    <s v="Iceberg Nesting Folding Chair, 19w x 6d x 43h"/>
    <x v="2039"/>
    <n v="7"/>
    <n v="0.1"/>
    <n v="65.206400000000002"/>
  </r>
  <r>
    <n v="2434"/>
    <x v="1196"/>
    <x v="3"/>
    <x v="39"/>
    <d v="2014-06-02T00:00:00"/>
    <s v="Standard Class"/>
    <s v="JH-15910"/>
    <s v="Jonathan Howell"/>
    <x v="0"/>
    <s v="United States"/>
    <s v="Houston"/>
    <x v="5"/>
    <n v="77070"/>
    <x v="2"/>
    <s v="TEC-PH-10001536"/>
    <x v="2"/>
    <x v="7"/>
    <s v="Spigen Samsung Galaxy S5 Case Wallet"/>
    <x v="2040"/>
    <n v="4"/>
    <n v="0.2"/>
    <n v="4.0775999999999968"/>
  </r>
  <r>
    <n v="2435"/>
    <x v="1197"/>
    <x v="1"/>
    <x v="717"/>
    <d v="2012-11-17T00:00:00"/>
    <s v="First Class"/>
    <s v="PJ-18835"/>
    <s v="Patrick Jones"/>
    <x v="1"/>
    <s v="United States"/>
    <s v="Springfield"/>
    <x v="17"/>
    <n v="22153"/>
    <x v="0"/>
    <s v="OFF-EN-10001532"/>
    <x v="1"/>
    <x v="12"/>
    <s v="Brown Kraft Recycled Envelopes"/>
    <x v="2041"/>
    <n v="2"/>
    <n v="0"/>
    <n v="16.98"/>
  </r>
  <r>
    <n v="2436"/>
    <x v="1197"/>
    <x v="1"/>
    <x v="717"/>
    <d v="2012-11-17T00:00:00"/>
    <s v="First Class"/>
    <s v="PJ-18835"/>
    <s v="Patrick Jones"/>
    <x v="1"/>
    <s v="United States"/>
    <s v="Springfield"/>
    <x v="17"/>
    <n v="22153"/>
    <x v="0"/>
    <s v="OFF-AP-10003057"/>
    <x v="1"/>
    <x v="9"/>
    <s v="Honeywell Enviracaire Portable HEPA Air Cleaner for 16' x 20' Room"/>
    <x v="2042"/>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x v="1199"/>
    <x v="2"/>
    <x v="728"/>
    <d v="2011-11-20T00:00:00"/>
    <s v="Second Class"/>
    <s v="PW-19240"/>
    <s v="Pierre Wener"/>
    <x v="0"/>
    <s v="United States"/>
    <s v="Louisville"/>
    <x v="22"/>
    <n v="80027"/>
    <x v="1"/>
    <s v="FUR-TA-10000849"/>
    <x v="0"/>
    <x v="3"/>
    <s v="Bevis Rectangular Conference Tables"/>
    <x v="2044"/>
    <n v="2"/>
    <n v="0.5"/>
    <n v="-99.266399999999976"/>
  </r>
  <r>
    <n v="2439"/>
    <x v="1199"/>
    <x v="2"/>
    <x v="728"/>
    <d v="2011-11-20T00:00:00"/>
    <s v="Second Class"/>
    <s v="PW-19240"/>
    <s v="Pierre Wener"/>
    <x v="0"/>
    <s v="United States"/>
    <s v="Louisville"/>
    <x v="22"/>
    <n v="80027"/>
    <x v="1"/>
    <s v="OFF-PA-10002259"/>
    <x v="1"/>
    <x v="10"/>
    <s v="Geographics Note Cards, Blank, White, 8 1/2&quot; x 11&quot;"/>
    <x v="2045"/>
    <n v="4"/>
    <n v="0.2"/>
    <n v="12.5328"/>
  </r>
  <r>
    <n v="2440"/>
    <x v="1200"/>
    <x v="3"/>
    <x v="729"/>
    <d v="2014-07-23T00:00:00"/>
    <s v="Standard Class"/>
    <s v="SW-20455"/>
    <s v="Shaun Weien"/>
    <x v="0"/>
    <s v="United States"/>
    <s v="Tampa"/>
    <x v="2"/>
    <n v="33614"/>
    <x v="0"/>
    <s v="FUR-FU-10002597"/>
    <x v="0"/>
    <x v="5"/>
    <s v="C-Line Magnetic Cubicle Keepers, Clear Polypropylene"/>
    <x v="2046"/>
    <n v="2"/>
    <n v="0.2"/>
    <n v="2.1736000000000004"/>
  </r>
  <r>
    <n v="2441"/>
    <x v="1201"/>
    <x v="0"/>
    <x v="730"/>
    <d v="2013-05-28T00:00:00"/>
    <s v="Standard Class"/>
    <s v="AF-10870"/>
    <s v="Art Ferguson"/>
    <x v="0"/>
    <s v="United States"/>
    <s v="Passaic"/>
    <x v="30"/>
    <n v="7055"/>
    <x v="3"/>
    <s v="TEC-PH-10004614"/>
    <x v="2"/>
    <x v="7"/>
    <s v="AT&amp;T 841000 Phone"/>
    <x v="2047"/>
    <n v="5"/>
    <n v="0"/>
    <n v="86.25"/>
  </r>
  <r>
    <n v="2442"/>
    <x v="1201"/>
    <x v="0"/>
    <x v="730"/>
    <d v="2013-05-28T00:00:00"/>
    <s v="Standard Class"/>
    <s v="AF-10870"/>
    <s v="Art Ferguson"/>
    <x v="0"/>
    <s v="United States"/>
    <s v="Passaic"/>
    <x v="30"/>
    <n v="7055"/>
    <x v="3"/>
    <s v="FUR-TA-10003748"/>
    <x v="0"/>
    <x v="3"/>
    <s v="Bevis 36 x 72 Conference Tables"/>
    <x v="2048"/>
    <n v="2"/>
    <n v="0.3"/>
    <n v="-19.918399999999991"/>
  </r>
  <r>
    <n v="2443"/>
    <x v="1201"/>
    <x v="0"/>
    <x v="730"/>
    <d v="2013-05-28T00:00:00"/>
    <s v="Standard Class"/>
    <s v="AF-10870"/>
    <s v="Art Ferguson"/>
    <x v="0"/>
    <s v="United States"/>
    <s v="Passaic"/>
    <x v="30"/>
    <n v="7055"/>
    <x v="3"/>
    <s v="OFF-AP-10003217"/>
    <x v="1"/>
    <x v="9"/>
    <s v="Eureka Sanitaire  Commercial Upright"/>
    <x v="2049"/>
    <n v="4"/>
    <n v="0"/>
    <n v="172.33840000000004"/>
  </r>
  <r>
    <n v="2444"/>
    <x v="1201"/>
    <x v="0"/>
    <x v="730"/>
    <d v="2013-05-28T00:00:00"/>
    <s v="Standard Class"/>
    <s v="AF-10870"/>
    <s v="Art Ferguson"/>
    <x v="0"/>
    <s v="United States"/>
    <s v="Passaic"/>
    <x v="30"/>
    <n v="7055"/>
    <x v="3"/>
    <s v="TEC-AC-10002399"/>
    <x v="2"/>
    <x v="11"/>
    <s v="SanDisk Cruzer 32 GB USB Flash Drive"/>
    <x v="2050"/>
    <n v="5"/>
    <n v="0"/>
    <n v="30.431999999999995"/>
  </r>
  <r>
    <n v="2445"/>
    <x v="1201"/>
    <x v="0"/>
    <x v="730"/>
    <d v="2013-05-28T00:00:00"/>
    <s v="Standard Class"/>
    <s v="AF-10870"/>
    <s v="Art Ferguson"/>
    <x v="0"/>
    <s v="United States"/>
    <s v="Passaic"/>
    <x v="30"/>
    <n v="7055"/>
    <x v="3"/>
    <s v="OFF-EN-10002973"/>
    <x v="1"/>
    <x v="12"/>
    <s v="Ampad #10 Peel &amp; Seel Holiday Envelopes"/>
    <x v="2051"/>
    <n v="6"/>
    <n v="0"/>
    <n v="12.902400000000002"/>
  </r>
  <r>
    <n v="2446"/>
    <x v="1201"/>
    <x v="0"/>
    <x v="730"/>
    <d v="2013-05-28T00:00:00"/>
    <s v="Standard Class"/>
    <s v="AF-10870"/>
    <s v="Art Ferguson"/>
    <x v="0"/>
    <s v="United States"/>
    <s v="Passaic"/>
    <x v="30"/>
    <n v="7055"/>
    <x v="3"/>
    <s v="TEC-PH-10001336"/>
    <x v="2"/>
    <x v="7"/>
    <s v="Digium D40 VoIP phone"/>
    <x v="2052"/>
    <n v="2"/>
    <n v="0"/>
    <n v="74.8142"/>
  </r>
  <r>
    <n v="2447"/>
    <x v="1202"/>
    <x v="1"/>
    <x v="12"/>
    <d v="2012-10-01T00:00:00"/>
    <s v="Standard Class"/>
    <s v="AM-10705"/>
    <s v="Anne McFarland"/>
    <x v="0"/>
    <s v="United States"/>
    <s v="Los Angeles"/>
    <x v="1"/>
    <n v="90004"/>
    <x v="1"/>
    <s v="OFF-EN-10000461"/>
    <x v="1"/>
    <x v="12"/>
    <s v="#10- 4 1/8&quot; x 9 1/2&quot; Recycled Envelopes"/>
    <x v="2053"/>
    <n v="2"/>
    <n v="0"/>
    <n v="8.2156000000000002"/>
  </r>
  <r>
    <n v="2448"/>
    <x v="1203"/>
    <x v="0"/>
    <x v="731"/>
    <d v="2013-11-07T00:00:00"/>
    <s v="Standard Class"/>
    <s v="BD-11320"/>
    <s v="Bill Donatelli"/>
    <x v="0"/>
    <s v="United States"/>
    <s v="Philadelphia"/>
    <x v="9"/>
    <n v="19143"/>
    <x v="3"/>
    <s v="FUR-CH-10000988"/>
    <x v="0"/>
    <x v="1"/>
    <s v="Hon Olson Stacker Stools"/>
    <x v="2054"/>
    <n v="5"/>
    <n v="0.3"/>
    <n v="-14.080999999999989"/>
  </r>
  <r>
    <n v="2449"/>
    <x v="1204"/>
    <x v="1"/>
    <x v="471"/>
    <d v="2012-09-17T00:00:00"/>
    <s v="Second Class"/>
    <s v="CM-12385"/>
    <s v="Christopher Martinez"/>
    <x v="0"/>
    <s v="United States"/>
    <s v="North Charleston"/>
    <x v="20"/>
    <n v="29406"/>
    <x v="0"/>
    <s v="OFF-ST-10001809"/>
    <x v="1"/>
    <x v="4"/>
    <s v="Fellowes Officeware Wire Shelving"/>
    <x v="2055"/>
    <n v="3"/>
    <n v="0"/>
    <n v="5.3897999999999939"/>
  </r>
  <r>
    <n v="2450"/>
    <x v="1205"/>
    <x v="0"/>
    <x v="732"/>
    <d v="2013-11-11T00:00:00"/>
    <s v="Standard Class"/>
    <s v="CS-12400"/>
    <s v="Christopher Schild"/>
    <x v="2"/>
    <s v="United States"/>
    <s v="San Jose"/>
    <x v="1"/>
    <n v="95123"/>
    <x v="1"/>
    <s v="OFF-BI-10003963"/>
    <x v="1"/>
    <x v="8"/>
    <s v="Cardinal Holdit Data Disk Pockets"/>
    <x v="2056"/>
    <n v="5"/>
    <n v="0.2"/>
    <n v="9.8279999999999959"/>
  </r>
  <r>
    <n v="2451"/>
    <x v="1206"/>
    <x v="3"/>
    <x v="294"/>
    <d v="2014-03-23T00:00:00"/>
    <s v="Second Class"/>
    <s v="DB-13405"/>
    <s v="Denny Blanton"/>
    <x v="0"/>
    <s v="United States"/>
    <s v="New York City"/>
    <x v="15"/>
    <n v="10011"/>
    <x v="3"/>
    <s v="OFF-LA-10000081"/>
    <x v="1"/>
    <x v="2"/>
    <s v="Avery 496"/>
    <x v="2057"/>
    <n v="5"/>
    <n v="0"/>
    <n v="9"/>
  </r>
  <r>
    <n v="2452"/>
    <x v="1206"/>
    <x v="3"/>
    <x v="294"/>
    <d v="2014-03-23T00:00:00"/>
    <s v="Second Class"/>
    <s v="DB-13405"/>
    <s v="Denny Blanton"/>
    <x v="0"/>
    <s v="United States"/>
    <s v="New York City"/>
    <x v="15"/>
    <n v="10011"/>
    <x v="3"/>
    <s v="TEC-PH-10000149"/>
    <x v="2"/>
    <x v="7"/>
    <s v="Cisco SPA525G2 IP Phone - Wireless"/>
    <x v="2058"/>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x v="1206"/>
    <x v="3"/>
    <x v="294"/>
    <d v="2014-03-23T00:00:00"/>
    <s v="Second Class"/>
    <s v="DB-13405"/>
    <s v="Denny Blanton"/>
    <x v="0"/>
    <s v="United States"/>
    <s v="New York City"/>
    <x v="15"/>
    <n v="10011"/>
    <x v="3"/>
    <s v="TEC-AC-10002399"/>
    <x v="2"/>
    <x v="11"/>
    <s v="SanDisk Cruzer 32 GB USB Flash Drive"/>
    <x v="2059"/>
    <n v="3"/>
    <n v="0"/>
    <n v="18.2592"/>
  </r>
  <r>
    <n v="2455"/>
    <x v="1206"/>
    <x v="3"/>
    <x v="294"/>
    <d v="2014-03-23T00:00:00"/>
    <s v="Second Class"/>
    <s v="DB-13405"/>
    <s v="Denny Blanton"/>
    <x v="0"/>
    <s v="United States"/>
    <s v="New York City"/>
    <x v="15"/>
    <n v="10011"/>
    <x v="3"/>
    <s v="TEC-AC-10003038"/>
    <x v="2"/>
    <x v="11"/>
    <s v="Kingston Digital DataTraveler 16GB USB 2.0"/>
    <x v="1849"/>
    <n v="8"/>
    <n v="0"/>
    <n v="13.603999999999992"/>
  </r>
  <r>
    <n v="2456"/>
    <x v="1206"/>
    <x v="3"/>
    <x v="294"/>
    <d v="2014-03-23T00:00:00"/>
    <s v="Second Class"/>
    <s v="DB-13405"/>
    <s v="Denny Blanton"/>
    <x v="0"/>
    <s v="United States"/>
    <s v="New York City"/>
    <x v="15"/>
    <n v="10011"/>
    <x v="3"/>
    <s v="OFF-ST-10000344"/>
    <x v="1"/>
    <x v="4"/>
    <s v="Neat Ideas Personal Hanging Folder Files, Black"/>
    <x v="2060"/>
    <n v="8"/>
    <n v="0"/>
    <n v="27.934399999999997"/>
  </r>
  <r>
    <n v="2457"/>
    <x v="1206"/>
    <x v="3"/>
    <x v="294"/>
    <d v="2014-03-23T00:00:00"/>
    <s v="Second Class"/>
    <s v="DB-13405"/>
    <s v="Denny Blanton"/>
    <x v="0"/>
    <s v="United States"/>
    <s v="New York City"/>
    <x v="15"/>
    <n v="10011"/>
    <x v="3"/>
    <s v="OFF-LA-10004093"/>
    <x v="1"/>
    <x v="2"/>
    <s v="Avery 486"/>
    <x v="2061"/>
    <n v="1"/>
    <n v="0"/>
    <n v="3.4356999999999998"/>
  </r>
  <r>
    <n v="2458"/>
    <x v="1206"/>
    <x v="3"/>
    <x v="294"/>
    <d v="2014-03-23T00:00:00"/>
    <s v="Second Class"/>
    <s v="DB-13405"/>
    <s v="Denny Blanton"/>
    <x v="0"/>
    <s v="United States"/>
    <s v="New York City"/>
    <x v="15"/>
    <n v="10011"/>
    <x v="3"/>
    <s v="OFF-AR-10001683"/>
    <x v="1"/>
    <x v="6"/>
    <s v="Lumber Crayons"/>
    <x v="2062"/>
    <n v="6"/>
    <n v="0"/>
    <n v="22.458000000000002"/>
  </r>
  <r>
    <n v="2459"/>
    <x v="1206"/>
    <x v="3"/>
    <x v="294"/>
    <d v="2014-03-23T00:00:00"/>
    <s v="Second Class"/>
    <s v="DB-13405"/>
    <s v="Denny Blanton"/>
    <x v="0"/>
    <s v="United States"/>
    <s v="New York City"/>
    <x v="15"/>
    <n v="10011"/>
    <x v="3"/>
    <s v="OFF-ST-10003455"/>
    <x v="1"/>
    <x v="4"/>
    <s v="Tenex File Box, Personal Filing Tote with Lid, Black"/>
    <x v="206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x v="1208"/>
    <x v="1"/>
    <x v="655"/>
    <d v="2012-07-13T00:00:00"/>
    <s v="Second Class"/>
    <s v="SC-20380"/>
    <s v="Shahid Collister"/>
    <x v="0"/>
    <s v="United States"/>
    <s v="Seattle"/>
    <x v="4"/>
    <n v="98115"/>
    <x v="1"/>
    <s v="OFF-PA-10001763"/>
    <x v="1"/>
    <x v="10"/>
    <s v="Xerox 1896"/>
    <x v="2065"/>
    <n v="3"/>
    <n v="0"/>
    <n v="13.486499999999999"/>
  </r>
  <r>
    <n v="2462"/>
    <x v="1208"/>
    <x v="1"/>
    <x v="655"/>
    <d v="2012-07-13T00:00:00"/>
    <s v="Second Class"/>
    <s v="SC-20380"/>
    <s v="Shahid Collister"/>
    <x v="0"/>
    <s v="United States"/>
    <s v="Seattle"/>
    <x v="4"/>
    <n v="98115"/>
    <x v="1"/>
    <s v="OFF-BI-10001597"/>
    <x v="1"/>
    <x v="8"/>
    <s v="Wilson Jones Ledger-Size, Piano-Hinge Binder, 2&quot;, Blue"/>
    <x v="2066"/>
    <n v="3"/>
    <n v="0.2"/>
    <n v="34.423199999999987"/>
  </r>
  <r>
    <n v="2463"/>
    <x v="1209"/>
    <x v="3"/>
    <x v="734"/>
    <d v="2014-12-10T00:00:00"/>
    <s v="Standard Class"/>
    <s v="CS-12460"/>
    <s v="Chuck Sachs"/>
    <x v="0"/>
    <s v="United States"/>
    <s v="New York City"/>
    <x v="15"/>
    <n v="10009"/>
    <x v="3"/>
    <s v="OFF-BI-10001524"/>
    <x v="1"/>
    <x v="8"/>
    <s v="GBC Premium Transparent Covers with Diagonal Lined Pattern"/>
    <x v="2067"/>
    <n v="5"/>
    <n v="0.2"/>
    <n v="29.371999999999993"/>
  </r>
  <r>
    <n v="2464"/>
    <x v="1209"/>
    <x v="3"/>
    <x v="734"/>
    <d v="2014-12-10T00:00:00"/>
    <s v="Standard Class"/>
    <s v="CS-12460"/>
    <s v="Chuck Sachs"/>
    <x v="0"/>
    <s v="United States"/>
    <s v="New York City"/>
    <x v="15"/>
    <n v="10009"/>
    <x v="3"/>
    <s v="OFF-BI-10001553"/>
    <x v="1"/>
    <x v="8"/>
    <s v="SpineVue Locking Slant-D Ring Binders by Cardinal"/>
    <x v="899"/>
    <n v="2"/>
    <n v="0.2"/>
    <n v="5.1183999999999994"/>
  </r>
  <r>
    <n v="2465"/>
    <x v="1209"/>
    <x v="3"/>
    <x v="734"/>
    <d v="2014-12-10T00:00:00"/>
    <s v="Standard Class"/>
    <s v="CS-12460"/>
    <s v="Chuck Sachs"/>
    <x v="0"/>
    <s v="United States"/>
    <s v="New York City"/>
    <x v="15"/>
    <n v="10009"/>
    <x v="3"/>
    <s v="TEC-PH-10000576"/>
    <x v="2"/>
    <x v="7"/>
    <s v="AT&amp;T 1080 Corded phone"/>
    <x v="2068"/>
    <n v="1"/>
    <n v="0"/>
    <n v="36.987300000000005"/>
  </r>
  <r>
    <n v="2466"/>
    <x v="1209"/>
    <x v="3"/>
    <x v="734"/>
    <d v="2014-12-10T00:00:00"/>
    <s v="Standard Class"/>
    <s v="CS-12460"/>
    <s v="Chuck Sachs"/>
    <x v="0"/>
    <s v="United States"/>
    <s v="New York City"/>
    <x v="15"/>
    <n v="10009"/>
    <x v="3"/>
    <s v="OFF-LA-10001317"/>
    <x v="1"/>
    <x v="2"/>
    <s v="Avery 520"/>
    <x v="982"/>
    <n v="1"/>
    <n v="0"/>
    <n v="1.512"/>
  </r>
  <r>
    <n v="2467"/>
    <x v="1210"/>
    <x v="3"/>
    <x v="464"/>
    <d v="2014-05-09T00:00:00"/>
    <s v="Standard Class"/>
    <s v="MK-18160"/>
    <s v="Mike Kennedy"/>
    <x v="0"/>
    <s v="United States"/>
    <s v="Newport News"/>
    <x v="17"/>
    <n v="23602"/>
    <x v="0"/>
    <s v="OFF-PA-10000726"/>
    <x v="1"/>
    <x v="10"/>
    <s v="Black Print Carbonless Snap-Off Rapid Letter, 8 1/2&quot; x 7&quot;"/>
    <x v="2069"/>
    <n v="1"/>
    <n v="0"/>
    <n v="4.099499999999999"/>
  </r>
  <r>
    <n v="2468"/>
    <x v="1210"/>
    <x v="3"/>
    <x v="464"/>
    <d v="2014-05-09T00:00:00"/>
    <s v="Standard Class"/>
    <s v="MK-18160"/>
    <s v="Mike Kennedy"/>
    <x v="0"/>
    <s v="United States"/>
    <s v="Newport News"/>
    <x v="17"/>
    <n v="23602"/>
    <x v="0"/>
    <s v="OFF-ST-10003306"/>
    <x v="1"/>
    <x v="4"/>
    <s v="Letter Size Cart"/>
    <x v="2070"/>
    <n v="4"/>
    <n v="0"/>
    <n v="165.71759999999995"/>
  </r>
  <r>
    <n v="2469"/>
    <x v="1210"/>
    <x v="3"/>
    <x v="464"/>
    <d v="2014-05-09T00:00:00"/>
    <s v="Standard Class"/>
    <s v="MK-18160"/>
    <s v="Mike Kennedy"/>
    <x v="0"/>
    <s v="United States"/>
    <s v="Newport News"/>
    <x v="17"/>
    <n v="23602"/>
    <x v="0"/>
    <s v="OFF-PA-10004983"/>
    <x v="1"/>
    <x v="10"/>
    <s v="Xerox 23"/>
    <x v="56"/>
    <n v="5"/>
    <n v="0"/>
    <n v="15.552000000000001"/>
  </r>
  <r>
    <n v="2470"/>
    <x v="1210"/>
    <x v="3"/>
    <x v="464"/>
    <d v="2014-05-09T00:00:00"/>
    <s v="Standard Class"/>
    <s v="MK-18160"/>
    <s v="Mike Kennedy"/>
    <x v="0"/>
    <s v="United States"/>
    <s v="Newport News"/>
    <x v="17"/>
    <n v="23602"/>
    <x v="0"/>
    <s v="OFF-ST-10001291"/>
    <x v="1"/>
    <x v="4"/>
    <s v="Tenex Personal Self-Stacking Standard File Box, Black/Gray"/>
    <x v="2071"/>
    <n v="1"/>
    <n v="0"/>
    <n v="4.5656999999999996"/>
  </r>
  <r>
    <n v="2471"/>
    <x v="1211"/>
    <x v="0"/>
    <x v="115"/>
    <d v="2013-01-28T00:00:00"/>
    <s v="Standard Class"/>
    <s v="CM-11935"/>
    <s v="Carlos Meador"/>
    <x v="0"/>
    <s v="United States"/>
    <s v="Fayetteville"/>
    <x v="3"/>
    <n v="28314"/>
    <x v="0"/>
    <s v="FUR-FU-10002107"/>
    <x v="0"/>
    <x v="5"/>
    <s v="Eldon Pizzaz Desk Accessories"/>
    <x v="2072"/>
    <n v="8"/>
    <n v="0.2"/>
    <n v="4.281600000000001"/>
  </r>
  <r>
    <n v="2472"/>
    <x v="1211"/>
    <x v="0"/>
    <x v="115"/>
    <d v="2013-01-28T00:00:00"/>
    <s v="Standard Class"/>
    <s v="CM-11935"/>
    <s v="Carlos Meador"/>
    <x v="0"/>
    <s v="United States"/>
    <s v="Fayetteville"/>
    <x v="3"/>
    <n v="28314"/>
    <x v="0"/>
    <s v="FUR-BO-10002213"/>
    <x v="0"/>
    <x v="0"/>
    <s v="Sauder Forest Hills Library, Woodland Oak Finish"/>
    <x v="2073"/>
    <n v="4"/>
    <n v="0.2"/>
    <n v="-67.670399999999972"/>
  </r>
  <r>
    <n v="2473"/>
    <x v="1211"/>
    <x v="0"/>
    <x v="115"/>
    <d v="2013-01-28T00:00:00"/>
    <s v="Standard Class"/>
    <s v="CM-11935"/>
    <s v="Carlos Meador"/>
    <x v="0"/>
    <s v="United States"/>
    <s v="Fayetteville"/>
    <x v="3"/>
    <n v="28314"/>
    <x v="0"/>
    <s v="OFF-AP-10000692"/>
    <x v="1"/>
    <x v="9"/>
    <s v="Fellowes Mighty 8 Compact Surge Protector"/>
    <x v="2074"/>
    <n v="4"/>
    <n v="0.2"/>
    <n v="6.4864000000000033"/>
  </r>
  <r>
    <n v="2474"/>
    <x v="1212"/>
    <x v="0"/>
    <x v="54"/>
    <d v="2013-11-07T00:00:00"/>
    <s v="First Class"/>
    <s v="PF-19225"/>
    <s v="Phillip Flathmann"/>
    <x v="0"/>
    <s v="United States"/>
    <s v="Los Angeles"/>
    <x v="1"/>
    <n v="90032"/>
    <x v="1"/>
    <s v="FUR-CH-10001190"/>
    <x v="0"/>
    <x v="1"/>
    <s v="Global Deluxe High-Back Office Chair in Storm"/>
    <x v="2075"/>
    <n v="2"/>
    <n v="0.2"/>
    <n v="-29.917800000000021"/>
  </r>
  <r>
    <n v="2475"/>
    <x v="1212"/>
    <x v="0"/>
    <x v="54"/>
    <d v="2013-11-07T00:00:00"/>
    <s v="First Class"/>
    <s v="PF-19225"/>
    <s v="Phillip Flathmann"/>
    <x v="0"/>
    <s v="United States"/>
    <s v="Los Angeles"/>
    <x v="1"/>
    <n v="90032"/>
    <x v="1"/>
    <s v="TEC-AC-10000682"/>
    <x v="2"/>
    <x v="11"/>
    <s v="Kensington K72356US Mouse-in-a-Box USB Desktop Mouse"/>
    <x v="2076"/>
    <n v="5"/>
    <n v="0"/>
    <n v="29.032499999999999"/>
  </r>
  <r>
    <n v="2476"/>
    <x v="1212"/>
    <x v="0"/>
    <x v="54"/>
    <d v="2013-11-07T00:00:00"/>
    <s v="First Class"/>
    <s v="PF-19225"/>
    <s v="Phillip Flathmann"/>
    <x v="0"/>
    <s v="United States"/>
    <s v="Los Angeles"/>
    <x v="1"/>
    <n v="90032"/>
    <x v="1"/>
    <s v="OFF-LA-10004545"/>
    <x v="1"/>
    <x v="2"/>
    <s v="Avery 50"/>
    <x v="2077"/>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x v="1213"/>
    <x v="3"/>
    <x v="507"/>
    <d v="2014-09-09T00:00:00"/>
    <s v="Second Class"/>
    <s v="GM-14695"/>
    <s v="Greg Maxwell"/>
    <x v="1"/>
    <s v="United States"/>
    <s v="Los Angeles"/>
    <x v="1"/>
    <n v="90036"/>
    <x v="1"/>
    <s v="FUR-TA-10000198"/>
    <x v="0"/>
    <x v="3"/>
    <s v="Chromcraft Bull-Nose Wood Oval Conference Tables &amp; Bases"/>
    <x v="2079"/>
    <n v="3"/>
    <n v="0.2"/>
    <n v="-99.176400000000001"/>
  </r>
  <r>
    <n v="2479"/>
    <x v="1214"/>
    <x v="2"/>
    <x v="103"/>
    <d v="2011-09-19T00:00:00"/>
    <s v="Standard Class"/>
    <s v="DC-12850"/>
    <s v="Dan Campbell"/>
    <x v="0"/>
    <s v="United States"/>
    <s v="New York City"/>
    <x v="15"/>
    <n v="10011"/>
    <x v="3"/>
    <s v="OFF-AR-10002833"/>
    <x v="1"/>
    <x v="6"/>
    <s v="Newell 322"/>
    <x v="1410"/>
    <n v="3"/>
    <n v="0"/>
    <n v="1.4742000000000002"/>
  </r>
  <r>
    <n v="2480"/>
    <x v="1215"/>
    <x v="3"/>
    <x v="249"/>
    <d v="2014-06-26T00:00:00"/>
    <s v="Standard Class"/>
    <s v="FO-14305"/>
    <s v="Frank Olsen"/>
    <x v="0"/>
    <s v="United States"/>
    <s v="Dallas"/>
    <x v="5"/>
    <n v="75220"/>
    <x v="2"/>
    <s v="OFF-SU-10002557"/>
    <x v="1"/>
    <x v="14"/>
    <s v="Fiskars Spring-Action Scissors"/>
    <x v="2080"/>
    <n v="1"/>
    <n v="0.2"/>
    <n v="0.83879999999999999"/>
  </r>
  <r>
    <n v="2481"/>
    <x v="1215"/>
    <x v="3"/>
    <x v="249"/>
    <d v="2014-06-26T00:00:00"/>
    <s v="Standard Class"/>
    <s v="FO-14305"/>
    <s v="Frank Olsen"/>
    <x v="0"/>
    <s v="United States"/>
    <s v="Dallas"/>
    <x v="5"/>
    <n v="75220"/>
    <x v="2"/>
    <s v="OFF-ST-10003656"/>
    <x v="1"/>
    <x v="4"/>
    <s v="Safco Industrial Wire Shelving"/>
    <x v="2081"/>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x v="2082"/>
    <n v="6"/>
    <n v="0"/>
    <n v="0"/>
  </r>
  <r>
    <n v="2483"/>
    <x v="1217"/>
    <x v="3"/>
    <x v="735"/>
    <d v="2014-09-04T00:00:00"/>
    <s v="Standard Class"/>
    <s v="KN-16705"/>
    <s v="Kristina Nunn"/>
    <x v="2"/>
    <s v="United States"/>
    <s v="Seattle"/>
    <x v="4"/>
    <n v="98105"/>
    <x v="1"/>
    <s v="TEC-PH-10000912"/>
    <x v="2"/>
    <x v="7"/>
    <s v="Anker 24W Portable Micro USB Car Charger"/>
    <x v="2083"/>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x v="1217"/>
    <x v="3"/>
    <x v="735"/>
    <d v="2014-09-04T00:00:00"/>
    <s v="Standard Class"/>
    <s v="KN-16705"/>
    <s v="Kristina Nunn"/>
    <x v="2"/>
    <s v="United States"/>
    <s v="Seattle"/>
    <x v="4"/>
    <n v="98105"/>
    <x v="1"/>
    <s v="OFF-BI-10001658"/>
    <x v="1"/>
    <x v="8"/>
    <s v="GBC Standard Therm-A-Bind Covers"/>
    <x v="2085"/>
    <n v="5"/>
    <n v="0.2"/>
    <n v="32.396000000000001"/>
  </r>
  <r>
    <n v="2486"/>
    <x v="1217"/>
    <x v="3"/>
    <x v="735"/>
    <d v="2014-09-04T00:00:00"/>
    <s v="Standard Class"/>
    <s v="KN-16705"/>
    <s v="Kristina Nunn"/>
    <x v="2"/>
    <s v="United States"/>
    <s v="Seattle"/>
    <x v="4"/>
    <n v="98105"/>
    <x v="1"/>
    <s v="OFF-AR-10003856"/>
    <x v="1"/>
    <x v="6"/>
    <s v="Newell 344"/>
    <x v="348"/>
    <n v="2"/>
    <n v="0"/>
    <n v="1.4455999999999998"/>
  </r>
  <r>
    <n v="2487"/>
    <x v="1218"/>
    <x v="1"/>
    <x v="98"/>
    <d v="2012-01-04T00:00:00"/>
    <s v="Second Class"/>
    <s v="CB-12535"/>
    <s v="Claudia Bergmann"/>
    <x v="1"/>
    <s v="United States"/>
    <s v="Newark"/>
    <x v="13"/>
    <n v="19711"/>
    <x v="3"/>
    <s v="OFF-ST-10001837"/>
    <x v="1"/>
    <x v="4"/>
    <s v="SAFCO Mobile Desk Side File, Wire Frame"/>
    <x v="2086"/>
    <n v="2"/>
    <n v="0"/>
    <n v="22.235199999999999"/>
  </r>
  <r>
    <n v="2488"/>
    <x v="1218"/>
    <x v="1"/>
    <x v="98"/>
    <d v="2012-01-04T00:00:00"/>
    <s v="Second Class"/>
    <s v="CB-12535"/>
    <s v="Claudia Bergmann"/>
    <x v="1"/>
    <s v="United States"/>
    <s v="Newark"/>
    <x v="13"/>
    <n v="19711"/>
    <x v="3"/>
    <s v="OFF-AR-10001473"/>
    <x v="1"/>
    <x v="6"/>
    <s v="Newell 313"/>
    <x v="296"/>
    <n v="3"/>
    <n v="0"/>
    <n v="2.6568000000000005"/>
  </r>
  <r>
    <n v="2489"/>
    <x v="1218"/>
    <x v="1"/>
    <x v="98"/>
    <d v="2012-01-04T00:00:00"/>
    <s v="Second Class"/>
    <s v="CB-12535"/>
    <s v="Claudia Bergmann"/>
    <x v="1"/>
    <s v="United States"/>
    <s v="Newark"/>
    <x v="13"/>
    <n v="19711"/>
    <x v="3"/>
    <s v="OFF-PA-10004285"/>
    <x v="1"/>
    <x v="10"/>
    <s v="Xerox 1959"/>
    <x v="130"/>
    <n v="3"/>
    <n v="0"/>
    <n v="9.6191999999999993"/>
  </r>
  <r>
    <n v="2490"/>
    <x v="1219"/>
    <x v="1"/>
    <x v="330"/>
    <d v="2012-10-13T00:00:00"/>
    <s v="Second Class"/>
    <s v="TB-21250"/>
    <s v="Tim Brockman"/>
    <x v="0"/>
    <s v="United States"/>
    <s v="New York City"/>
    <x v="15"/>
    <n v="10024"/>
    <x v="3"/>
    <s v="TEC-PH-10001835"/>
    <x v="2"/>
    <x v="7"/>
    <s v="Jawbone JAMBOX Wireless Bluetooth Speaker"/>
    <x v="2087"/>
    <n v="4"/>
    <n v="0"/>
    <n v="303.3408"/>
  </r>
  <r>
    <n v="2491"/>
    <x v="1219"/>
    <x v="1"/>
    <x v="330"/>
    <d v="2012-10-13T00:00:00"/>
    <s v="Second Class"/>
    <s v="TB-21250"/>
    <s v="Tim Brockman"/>
    <x v="0"/>
    <s v="United States"/>
    <s v="New York City"/>
    <x v="15"/>
    <n v="10024"/>
    <x v="3"/>
    <s v="OFF-PA-10002245"/>
    <x v="1"/>
    <x v="10"/>
    <s v="Xerox 1895"/>
    <x v="100"/>
    <n v="4"/>
    <n v="0"/>
    <n v="10.763999999999999"/>
  </r>
  <r>
    <n v="2492"/>
    <x v="1220"/>
    <x v="2"/>
    <x v="736"/>
    <d v="2011-12-15T00:00:00"/>
    <s v="Second Class"/>
    <s v="KD-16345"/>
    <s v="Katherine Ducich"/>
    <x v="0"/>
    <s v="United States"/>
    <s v="Los Angeles"/>
    <x v="1"/>
    <n v="90049"/>
    <x v="1"/>
    <s v="OFF-PA-10001457"/>
    <x v="1"/>
    <x v="10"/>
    <s v="White GlueTop Scratch Pads"/>
    <x v="2088"/>
    <n v="6"/>
    <n v="0"/>
    <n v="41.51039999999999"/>
  </r>
  <r>
    <n v="2493"/>
    <x v="1221"/>
    <x v="2"/>
    <x v="84"/>
    <d v="2011-11-23T00:00:00"/>
    <s v="Standard Class"/>
    <s v="JM-15865"/>
    <s v="John Murray"/>
    <x v="0"/>
    <s v="United States"/>
    <s v="Jamestown"/>
    <x v="15"/>
    <n v="14701"/>
    <x v="3"/>
    <s v="TEC-PH-10002885"/>
    <x v="2"/>
    <x v="7"/>
    <s v="Apple iPhone 5"/>
    <x v="2089"/>
    <n v="7"/>
    <n v="0"/>
    <n v="1228.1787000000004"/>
  </r>
  <r>
    <n v="2494"/>
    <x v="1222"/>
    <x v="0"/>
    <x v="545"/>
    <d v="2013-09-15T00:00:00"/>
    <s v="Second Class"/>
    <s v="KT-16480"/>
    <s v="Kean Thornton"/>
    <x v="0"/>
    <s v="United States"/>
    <s v="Houston"/>
    <x v="5"/>
    <n v="77095"/>
    <x v="2"/>
    <s v="FUR-TA-10004086"/>
    <x v="0"/>
    <x v="3"/>
    <s v="KI Adjustable-Height Table"/>
    <x v="2090"/>
    <n v="5"/>
    <n v="0.3"/>
    <n v="-34.39200000000001"/>
  </r>
  <r>
    <n v="2495"/>
    <x v="1222"/>
    <x v="0"/>
    <x v="545"/>
    <d v="2013-09-15T00:00:00"/>
    <s v="Second Class"/>
    <s v="KT-16480"/>
    <s v="Kean Thornton"/>
    <x v="0"/>
    <s v="United States"/>
    <s v="Houston"/>
    <x v="5"/>
    <n v="77095"/>
    <x v="2"/>
    <s v="TEC-PH-10000895"/>
    <x v="2"/>
    <x v="7"/>
    <s v="Polycom VVX 310 VoIP phone"/>
    <x v="2091"/>
    <n v="5"/>
    <n v="0.2"/>
    <n v="53.997000000000043"/>
  </r>
  <r>
    <n v="2496"/>
    <x v="1223"/>
    <x v="2"/>
    <x v="737"/>
    <d v="2011-06-22T00:00:00"/>
    <s v="Standard Class"/>
    <s v="SC-20575"/>
    <s v="Sonia Cooley"/>
    <x v="0"/>
    <s v="United States"/>
    <s v="Mishawaka"/>
    <x v="14"/>
    <n v="46544"/>
    <x v="2"/>
    <s v="FUR-CH-10000225"/>
    <x v="0"/>
    <x v="1"/>
    <s v="Global Geo Office Task Chair, Gray"/>
    <x v="345"/>
    <n v="8"/>
    <n v="0"/>
    <n v="32.391999999999939"/>
  </r>
  <r>
    <n v="2497"/>
    <x v="1224"/>
    <x v="1"/>
    <x v="120"/>
    <d v="2012-10-01T00:00:00"/>
    <s v="Standard Class"/>
    <s v="BS-11800"/>
    <s v="Bryan Spruell"/>
    <x v="2"/>
    <s v="United States"/>
    <s v="San Diego"/>
    <x v="1"/>
    <n v="92037"/>
    <x v="1"/>
    <s v="OFF-ST-10002370"/>
    <x v="1"/>
    <x v="4"/>
    <s v="Sortfiler Multipurpose Personal File Organizer, Black"/>
    <x v="2092"/>
    <n v="3"/>
    <n v="0"/>
    <n v="18.609299999999998"/>
  </r>
  <r>
    <n v="2498"/>
    <x v="1224"/>
    <x v="1"/>
    <x v="120"/>
    <d v="2012-10-01T00:00:00"/>
    <s v="Standard Class"/>
    <s v="BS-11800"/>
    <s v="Bryan Spruell"/>
    <x v="2"/>
    <s v="United States"/>
    <s v="San Diego"/>
    <x v="1"/>
    <n v="92037"/>
    <x v="1"/>
    <s v="OFF-EN-10000056"/>
    <x v="1"/>
    <x v="12"/>
    <s v="Cameo Buff Policy Envelopes"/>
    <x v="2093"/>
    <n v="2"/>
    <n v="0"/>
    <n v="58.496199999999988"/>
  </r>
  <r>
    <n v="2499"/>
    <x v="1225"/>
    <x v="0"/>
    <x v="288"/>
    <d v="2013-05-25T00:00:00"/>
    <s v="Standard Class"/>
    <s v="BT-11395"/>
    <s v="Bill Tyler"/>
    <x v="1"/>
    <s v="United States"/>
    <s v="San Francisco"/>
    <x v="1"/>
    <n v="94109"/>
    <x v="1"/>
    <s v="OFF-BI-10004817"/>
    <x v="1"/>
    <x v="8"/>
    <s v="GBC Personal VeloBind Strips"/>
    <x v="2094"/>
    <n v="1"/>
    <n v="0.2"/>
    <n v="3.3543999999999996"/>
  </r>
  <r>
    <n v="2500"/>
    <x v="1226"/>
    <x v="3"/>
    <x v="738"/>
    <d v="2014-06-24T00:00:00"/>
    <s v="First Class"/>
    <s v="DC-12850"/>
    <s v="Dan Campbell"/>
    <x v="0"/>
    <s v="United States"/>
    <s v="Miami"/>
    <x v="2"/>
    <n v="33178"/>
    <x v="0"/>
    <s v="OFF-EN-10004483"/>
    <x v="1"/>
    <x v="12"/>
    <s v="#10 White Business Envelopes,4 1/8 x 9 1/2"/>
    <x v="2095"/>
    <n v="3"/>
    <n v="0.2"/>
    <n v="12.692699999999995"/>
  </r>
  <r>
    <n v="2501"/>
    <x v="1227"/>
    <x v="3"/>
    <x v="46"/>
    <d v="2014-06-21T00:00:00"/>
    <s v="First Class"/>
    <s v="LS-17200"/>
    <s v="Luke Schmidt"/>
    <x v="1"/>
    <s v="United States"/>
    <s v="Skokie"/>
    <x v="10"/>
    <n v="60076"/>
    <x v="2"/>
    <s v="OFF-PA-10001892"/>
    <x v="1"/>
    <x v="10"/>
    <s v="Rediform Wirebound &quot;Phone Memo&quot; Message Book, 11 x 5-3/4"/>
    <x v="2096"/>
    <n v="2"/>
    <n v="0.2"/>
    <n v="4.4311999999999996"/>
  </r>
  <r>
    <n v="2502"/>
    <x v="1227"/>
    <x v="3"/>
    <x v="46"/>
    <d v="2014-06-21T00:00:00"/>
    <s v="First Class"/>
    <s v="LS-17200"/>
    <s v="Luke Schmidt"/>
    <x v="1"/>
    <s v="United States"/>
    <s v="Skokie"/>
    <x v="10"/>
    <n v="60076"/>
    <x v="2"/>
    <s v="OFF-BI-10000546"/>
    <x v="1"/>
    <x v="8"/>
    <s v="Avery Durable Binders"/>
    <x v="2097"/>
    <n v="4"/>
    <n v="0.8"/>
    <n v="-3.5711999999999993"/>
  </r>
  <r>
    <n v="2503"/>
    <x v="1227"/>
    <x v="3"/>
    <x v="46"/>
    <d v="2014-06-21T00:00:00"/>
    <s v="First Class"/>
    <s v="LS-17200"/>
    <s v="Luke Schmidt"/>
    <x v="1"/>
    <s v="United States"/>
    <s v="Skokie"/>
    <x v="10"/>
    <n v="60076"/>
    <x v="2"/>
    <s v="OFF-BI-10001294"/>
    <x v="1"/>
    <x v="8"/>
    <s v="Fellowes Binding Cases"/>
    <x v="2098"/>
    <n v="4"/>
    <n v="0.8"/>
    <n v="-16.380000000000003"/>
  </r>
  <r>
    <n v="2504"/>
    <x v="1228"/>
    <x v="0"/>
    <x v="696"/>
    <d v="2013-11-20T00:00:00"/>
    <s v="Standard Class"/>
    <s v="RR-19315"/>
    <s v="Ralph Ritter"/>
    <x v="0"/>
    <s v="United States"/>
    <s v="San Francisco"/>
    <x v="1"/>
    <n v="94110"/>
    <x v="1"/>
    <s v="OFF-LA-10000248"/>
    <x v="1"/>
    <x v="2"/>
    <s v="Avery 52"/>
    <x v="1576"/>
    <n v="2"/>
    <n v="0"/>
    <n v="3.4685999999999999"/>
  </r>
  <r>
    <n v="2505"/>
    <x v="1229"/>
    <x v="2"/>
    <x v="739"/>
    <d v="2011-07-27T00:00:00"/>
    <s v="Second Class"/>
    <s v="KL-16645"/>
    <s v="Ken Lonsdale"/>
    <x v="0"/>
    <s v="United States"/>
    <s v="San Francisco"/>
    <x v="1"/>
    <n v="94122"/>
    <x v="1"/>
    <s v="OFF-ST-10001228"/>
    <x v="1"/>
    <x v="4"/>
    <s v="Fellowes Personal Hanging Folder Files, Navy"/>
    <x v="2099"/>
    <n v="4"/>
    <n v="0"/>
    <n v="15.041600000000003"/>
  </r>
  <r>
    <n v="2506"/>
    <x v="1229"/>
    <x v="2"/>
    <x v="739"/>
    <d v="2011-07-27T00:00:00"/>
    <s v="Second Class"/>
    <s v="KL-16645"/>
    <s v="Ken Lonsdale"/>
    <x v="0"/>
    <s v="United States"/>
    <s v="San Francisco"/>
    <x v="1"/>
    <n v="94122"/>
    <x v="1"/>
    <s v="OFF-SU-10000151"/>
    <x v="1"/>
    <x v="14"/>
    <s v="High Speed Automatic Electric Letter Opener"/>
    <x v="2100"/>
    <n v="5"/>
    <n v="0"/>
    <n v="327.50599999999963"/>
  </r>
  <r>
    <n v="2507"/>
    <x v="1229"/>
    <x v="2"/>
    <x v="739"/>
    <d v="2011-07-27T00:00:00"/>
    <s v="Second Class"/>
    <s v="KL-16645"/>
    <s v="Ken Lonsdale"/>
    <x v="0"/>
    <s v="United States"/>
    <s v="San Francisco"/>
    <x v="1"/>
    <n v="94122"/>
    <x v="1"/>
    <s v="FUR-FU-10004351"/>
    <x v="0"/>
    <x v="5"/>
    <s v="Staples"/>
    <x v="2101"/>
    <n v="8"/>
    <n v="0"/>
    <n v="34.284800000000004"/>
  </r>
  <r>
    <n v="2508"/>
    <x v="1230"/>
    <x v="1"/>
    <x v="740"/>
    <d v="2012-07-02T00:00:00"/>
    <s v="Same Day"/>
    <s v="RB-19435"/>
    <s v="Richard Bierner"/>
    <x v="0"/>
    <s v="United States"/>
    <s v="Houston"/>
    <x v="5"/>
    <n v="77070"/>
    <x v="2"/>
    <s v="OFF-AP-10001293"/>
    <x v="1"/>
    <x v="9"/>
    <s v="Belkin 8 Outlet Surge Protector"/>
    <x v="2102"/>
    <n v="4"/>
    <n v="0.8"/>
    <n v="-85.238399999999999"/>
  </r>
  <r>
    <n v="2509"/>
    <x v="1231"/>
    <x v="3"/>
    <x v="580"/>
    <d v="2014-03-09T00:00:00"/>
    <s v="Standard Class"/>
    <s v="MY-17380"/>
    <s v="Maribeth Yedwab"/>
    <x v="1"/>
    <s v="United States"/>
    <s v="Los Angeles"/>
    <x v="1"/>
    <n v="90045"/>
    <x v="1"/>
    <s v="TEC-PH-10000675"/>
    <x v="2"/>
    <x v="7"/>
    <s v="Panasonic KX TS3282B Corded phone"/>
    <x v="2103"/>
    <n v="3"/>
    <n v="0.2"/>
    <n v="14.758199999999995"/>
  </r>
  <r>
    <n v="2510"/>
    <x v="1231"/>
    <x v="3"/>
    <x v="580"/>
    <d v="2014-03-09T00:00:00"/>
    <s v="Standard Class"/>
    <s v="MY-17380"/>
    <s v="Maribeth Yedwab"/>
    <x v="1"/>
    <s v="United States"/>
    <s v="Los Angeles"/>
    <x v="1"/>
    <n v="90045"/>
    <x v="1"/>
    <s v="TEC-AC-10000580"/>
    <x v="2"/>
    <x v="11"/>
    <s v="Logitech G13 Programmable Gameboard with LCD Display"/>
    <x v="210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x v="1233"/>
    <x v="1"/>
    <x v="24"/>
    <d v="2012-04-19T00:00:00"/>
    <s v="First Class"/>
    <s v="KW-16570"/>
    <s v="Kelly Williams"/>
    <x v="0"/>
    <s v="United States"/>
    <s v="Monroe"/>
    <x v="28"/>
    <n v="71203"/>
    <x v="0"/>
    <s v="TEC-AC-10003116"/>
    <x v="2"/>
    <x v="11"/>
    <s v="Memorex Froggy Flash Drive 8 GB"/>
    <x v="2106"/>
    <n v="6"/>
    <n v="0"/>
    <n v="41.534999999999997"/>
  </r>
  <r>
    <n v="2513"/>
    <x v="1234"/>
    <x v="3"/>
    <x v="574"/>
    <d v="2014-12-07T00:00:00"/>
    <s v="Standard Class"/>
    <s v="DB-12910"/>
    <s v="Daniel Byrd"/>
    <x v="2"/>
    <s v="United States"/>
    <s v="Tampa"/>
    <x v="2"/>
    <n v="33614"/>
    <x v="0"/>
    <s v="OFF-BI-10002429"/>
    <x v="1"/>
    <x v="8"/>
    <s v="Premier Elliptical Ring Binder, Black"/>
    <x v="2107"/>
    <n v="5"/>
    <n v="0.7"/>
    <n v="-33.483999999999995"/>
  </r>
  <r>
    <n v="2514"/>
    <x v="1235"/>
    <x v="0"/>
    <x v="583"/>
    <d v="2013-11-18T00:00:00"/>
    <s v="Standard Class"/>
    <s v="BB-11545"/>
    <s v="Brenda Bowman"/>
    <x v="1"/>
    <s v="United States"/>
    <s v="Chicago"/>
    <x v="10"/>
    <n v="60623"/>
    <x v="2"/>
    <s v="TEC-AC-10003280"/>
    <x v="2"/>
    <x v="11"/>
    <s v="Belkin F8E887 USB Wired Ergonomic Keyboard"/>
    <x v="1679"/>
    <n v="4"/>
    <n v="0.2"/>
    <n v="1.1995999999999931"/>
  </r>
  <r>
    <n v="2515"/>
    <x v="1235"/>
    <x v="0"/>
    <x v="583"/>
    <d v="2013-11-18T00:00:00"/>
    <s v="Standard Class"/>
    <s v="BB-11545"/>
    <s v="Brenda Bowman"/>
    <x v="1"/>
    <s v="United States"/>
    <s v="Chicago"/>
    <x v="10"/>
    <n v="60623"/>
    <x v="2"/>
    <s v="FUR-CH-10004540"/>
    <x v="0"/>
    <x v="1"/>
    <s v="Global Chrome Stack Chair"/>
    <x v="1404"/>
    <n v="2"/>
    <n v="0.3"/>
    <n v="-2.0567999999999991"/>
  </r>
  <r>
    <n v="2516"/>
    <x v="1236"/>
    <x v="2"/>
    <x v="742"/>
    <d v="2011-09-10T00:00:00"/>
    <s v="Standard Class"/>
    <s v="NP-18700"/>
    <s v="Nora Preis"/>
    <x v="0"/>
    <s v="United States"/>
    <s v="Bowling Green"/>
    <x v="24"/>
    <n v="43402"/>
    <x v="3"/>
    <s v="OFF-ST-10000585"/>
    <x v="1"/>
    <x v="4"/>
    <s v="Economy Rollaway Files"/>
    <x v="2108"/>
    <n v="2"/>
    <n v="0.2"/>
    <n v="19.823999999999998"/>
  </r>
  <r>
    <n v="2517"/>
    <x v="1237"/>
    <x v="2"/>
    <x v="647"/>
    <d v="2011-11-22T00:00:00"/>
    <s v="Standard Class"/>
    <s v="PB-19105"/>
    <s v="Peter Bühler"/>
    <x v="0"/>
    <s v="United States"/>
    <s v="Houston"/>
    <x v="5"/>
    <n v="77095"/>
    <x v="2"/>
    <s v="OFF-EN-10003001"/>
    <x v="1"/>
    <x v="12"/>
    <s v="Ames Color-File Green Diamond Border X-ray Mailers"/>
    <x v="2109"/>
    <n v="9"/>
    <n v="0.2"/>
    <n v="204.07139999999995"/>
  </r>
  <r>
    <n v="2518"/>
    <x v="1238"/>
    <x v="3"/>
    <x v="743"/>
    <d v="2014-05-08T00:00:00"/>
    <s v="Standard Class"/>
    <s v="DW-13585"/>
    <s v="Dorothy Wardle"/>
    <x v="1"/>
    <s v="United States"/>
    <s v="Westfield"/>
    <x v="30"/>
    <n v="7090"/>
    <x v="3"/>
    <s v="FUR-FU-10003975"/>
    <x v="0"/>
    <x v="5"/>
    <s v="Eldon Advantage Chair Mats for Low to Medium Pile Carpets"/>
    <x v="2110"/>
    <n v="3"/>
    <n v="0"/>
    <n v="12.992999999999988"/>
  </r>
  <r>
    <n v="2519"/>
    <x v="1239"/>
    <x v="0"/>
    <x v="680"/>
    <d v="2013-10-22T00:00:00"/>
    <s v="Standard Class"/>
    <s v="CD-12790"/>
    <s v="Cynthia Delaney"/>
    <x v="2"/>
    <s v="United States"/>
    <s v="Oklahoma City"/>
    <x v="26"/>
    <n v="73120"/>
    <x v="2"/>
    <s v="OFF-LA-10004559"/>
    <x v="1"/>
    <x v="2"/>
    <s v="Avery 49"/>
    <x v="171"/>
    <n v="7"/>
    <n v="0"/>
    <n v="9.8783999999999992"/>
  </r>
  <r>
    <n v="2520"/>
    <x v="1239"/>
    <x v="0"/>
    <x v="680"/>
    <d v="2013-10-22T00:00:00"/>
    <s v="Standard Class"/>
    <s v="CD-12790"/>
    <s v="Cynthia Delaney"/>
    <x v="2"/>
    <s v="United States"/>
    <s v="Oklahoma City"/>
    <x v="26"/>
    <n v="73120"/>
    <x v="2"/>
    <s v="OFF-LA-10003223"/>
    <x v="1"/>
    <x v="2"/>
    <s v="Avery 508"/>
    <x v="2111"/>
    <n v="6"/>
    <n v="0"/>
    <n v="14.4354"/>
  </r>
  <r>
    <n v="2521"/>
    <x v="1239"/>
    <x v="0"/>
    <x v="680"/>
    <d v="2013-10-22T00:00:00"/>
    <s v="Standard Class"/>
    <s v="CD-12790"/>
    <s v="Cynthia Delaney"/>
    <x v="2"/>
    <s v="United States"/>
    <s v="Oklahoma City"/>
    <x v="26"/>
    <n v="73120"/>
    <x v="2"/>
    <s v="OFF-AP-10002651"/>
    <x v="1"/>
    <x v="9"/>
    <s v="Hoover Upright Vacuum With Dirt Cup"/>
    <x v="2112"/>
    <n v="3"/>
    <n v="0"/>
    <n v="251.89109999999988"/>
  </r>
  <r>
    <n v="2522"/>
    <x v="1239"/>
    <x v="0"/>
    <x v="680"/>
    <d v="2013-10-22T00:00:00"/>
    <s v="Standard Class"/>
    <s v="CD-12790"/>
    <s v="Cynthia Delaney"/>
    <x v="2"/>
    <s v="United States"/>
    <s v="Oklahoma City"/>
    <x v="26"/>
    <n v="73120"/>
    <x v="2"/>
    <s v="OFF-PA-10003177"/>
    <x v="1"/>
    <x v="10"/>
    <s v="Xerox 1999"/>
    <x v="91"/>
    <n v="2"/>
    <n v="0"/>
    <n v="6.2208000000000006"/>
  </r>
  <r>
    <n v="2523"/>
    <x v="1239"/>
    <x v="0"/>
    <x v="680"/>
    <d v="2013-10-22T00:00:00"/>
    <s v="Standard Class"/>
    <s v="CD-12790"/>
    <s v="Cynthia Delaney"/>
    <x v="2"/>
    <s v="United States"/>
    <s v="Oklahoma City"/>
    <x v="26"/>
    <n v="73120"/>
    <x v="2"/>
    <s v="TEC-PH-10003442"/>
    <x v="2"/>
    <x v="7"/>
    <s v="Samsung Replacement EH64AVFWE Premium Headset"/>
    <x v="2113"/>
    <n v="1"/>
    <n v="0"/>
    <n v="1.375"/>
  </r>
  <r>
    <n v="2524"/>
    <x v="1239"/>
    <x v="0"/>
    <x v="680"/>
    <d v="2013-10-22T00:00:00"/>
    <s v="Standard Class"/>
    <s v="CD-12790"/>
    <s v="Cynthia Delaney"/>
    <x v="2"/>
    <s v="United States"/>
    <s v="Oklahoma City"/>
    <x v="26"/>
    <n v="73120"/>
    <x v="2"/>
    <s v="OFF-BI-10000977"/>
    <x v="1"/>
    <x v="8"/>
    <s v="Ibico Plastic Spiral Binding Combs"/>
    <x v="2114"/>
    <n v="4"/>
    <n v="0"/>
    <n v="55.935999999999993"/>
  </r>
  <r>
    <n v="2525"/>
    <x v="1240"/>
    <x v="1"/>
    <x v="744"/>
    <d v="2012-04-10T00:00:00"/>
    <s v="Standard Class"/>
    <s v="TT-21220"/>
    <s v="Thomas Thornton"/>
    <x v="0"/>
    <s v="United States"/>
    <s v="Houston"/>
    <x v="5"/>
    <n v="77041"/>
    <x v="2"/>
    <s v="OFF-AR-10004078"/>
    <x v="1"/>
    <x v="6"/>
    <s v="Newell 312"/>
    <x v="2115"/>
    <n v="9"/>
    <n v="0.2"/>
    <n v="5.2559999999999985"/>
  </r>
  <r>
    <n v="2526"/>
    <x v="1240"/>
    <x v="1"/>
    <x v="744"/>
    <d v="2012-04-10T00:00:00"/>
    <s v="Standard Class"/>
    <s v="TT-21220"/>
    <s v="Thomas Thornton"/>
    <x v="0"/>
    <s v="United States"/>
    <s v="Houston"/>
    <x v="5"/>
    <n v="77041"/>
    <x v="2"/>
    <s v="TEC-AC-10002550"/>
    <x v="2"/>
    <x v="11"/>
    <s v="Maxell 4.7GB DVD-RW 3/Pack"/>
    <x v="2116"/>
    <n v="2"/>
    <n v="0.2"/>
    <n v="4.4603999999999999"/>
  </r>
  <r>
    <n v="2527"/>
    <x v="1240"/>
    <x v="1"/>
    <x v="744"/>
    <d v="2012-04-10T00:00:00"/>
    <s v="Standard Class"/>
    <s v="TT-21220"/>
    <s v="Thomas Thornton"/>
    <x v="0"/>
    <s v="United States"/>
    <s v="Houston"/>
    <x v="5"/>
    <n v="77041"/>
    <x v="2"/>
    <s v="OFF-BI-10004965"/>
    <x v="1"/>
    <x v="8"/>
    <s v="Ibico Covers for Plastic or Wire Binding Elements"/>
    <x v="2117"/>
    <n v="3"/>
    <n v="0.8"/>
    <n v="-12.075000000000003"/>
  </r>
  <r>
    <n v="2528"/>
    <x v="1240"/>
    <x v="1"/>
    <x v="744"/>
    <d v="2012-04-10T00:00:00"/>
    <s v="Standard Class"/>
    <s v="TT-21220"/>
    <s v="Thomas Thornton"/>
    <x v="0"/>
    <s v="United States"/>
    <s v="Houston"/>
    <x v="5"/>
    <n v="77041"/>
    <x v="2"/>
    <s v="OFF-BI-10004209"/>
    <x v="1"/>
    <x v="8"/>
    <s v="Fellowes Twister Kit, Gray/Clear, 3/pkg"/>
    <x v="2118"/>
    <n v="6"/>
    <n v="0.8"/>
    <n v="-16.884"/>
  </r>
  <r>
    <n v="2529"/>
    <x v="1240"/>
    <x v="1"/>
    <x v="744"/>
    <d v="2012-04-10T00:00:00"/>
    <s v="Standard Class"/>
    <s v="TT-21220"/>
    <s v="Thomas Thornton"/>
    <x v="0"/>
    <s v="United States"/>
    <s v="Houston"/>
    <x v="5"/>
    <n v="77041"/>
    <x v="2"/>
    <s v="OFF-PA-10001526"/>
    <x v="1"/>
    <x v="10"/>
    <s v="Xerox 1949"/>
    <x v="892"/>
    <n v="2"/>
    <n v="0.2"/>
    <n v="2.8884000000000007"/>
  </r>
  <r>
    <n v="2530"/>
    <x v="1241"/>
    <x v="2"/>
    <x v="745"/>
    <d v="2011-10-29T00:00:00"/>
    <s v="Standard Class"/>
    <s v="DB-12910"/>
    <s v="Daniel Byrd"/>
    <x v="2"/>
    <s v="United States"/>
    <s v="Fort Lauderdale"/>
    <x v="2"/>
    <n v="33311"/>
    <x v="0"/>
    <s v="OFF-PA-10000788"/>
    <x v="1"/>
    <x v="10"/>
    <s v="Xerox 210"/>
    <x v="563"/>
    <n v="2"/>
    <n v="0.2"/>
    <n v="3.6288"/>
  </r>
  <r>
    <n v="2531"/>
    <x v="1242"/>
    <x v="2"/>
    <x v="654"/>
    <d v="2011-08-21T00:00:00"/>
    <s v="Standard Class"/>
    <s v="DJ-13510"/>
    <s v="Don Jones"/>
    <x v="1"/>
    <s v="United States"/>
    <s v="Little Rock"/>
    <x v="36"/>
    <n v="72209"/>
    <x v="0"/>
    <s v="OFF-PA-10000595"/>
    <x v="1"/>
    <x v="10"/>
    <s v="Xerox 1929"/>
    <x v="1159"/>
    <n v="5"/>
    <n v="0"/>
    <n v="52.531999999999996"/>
  </r>
  <r>
    <n v="2532"/>
    <x v="1242"/>
    <x v="2"/>
    <x v="654"/>
    <d v="2011-08-21T00:00:00"/>
    <s v="Standard Class"/>
    <s v="DJ-13510"/>
    <s v="Don Jones"/>
    <x v="1"/>
    <s v="United States"/>
    <s v="Little Rock"/>
    <x v="36"/>
    <n v="72209"/>
    <x v="0"/>
    <s v="OFF-BI-10000829"/>
    <x v="1"/>
    <x v="8"/>
    <s v="Avery Non-Stick Binders"/>
    <x v="2119"/>
    <n v="4"/>
    <n v="0"/>
    <n v="8.2615999999999996"/>
  </r>
  <r>
    <n v="2533"/>
    <x v="1242"/>
    <x v="2"/>
    <x v="654"/>
    <d v="2011-08-21T00:00:00"/>
    <s v="Standard Class"/>
    <s v="DJ-13510"/>
    <s v="Don Jones"/>
    <x v="1"/>
    <s v="United States"/>
    <s v="Little Rock"/>
    <x v="36"/>
    <n v="72209"/>
    <x v="0"/>
    <s v="OFF-FA-10002676"/>
    <x v="1"/>
    <x v="13"/>
    <s v="Colored Push Pins"/>
    <x v="2120"/>
    <n v="7"/>
    <n v="0"/>
    <n v="4.5611999999999995"/>
  </r>
  <r>
    <n v="2534"/>
    <x v="1242"/>
    <x v="2"/>
    <x v="654"/>
    <d v="2011-08-21T00:00:00"/>
    <s v="Standard Class"/>
    <s v="DJ-13510"/>
    <s v="Don Jones"/>
    <x v="1"/>
    <s v="United States"/>
    <s v="Little Rock"/>
    <x v="36"/>
    <n v="72209"/>
    <x v="0"/>
    <s v="TEC-AC-10000844"/>
    <x v="2"/>
    <x v="11"/>
    <s v="Logitech Gaming G510s - Keyboard"/>
    <x v="2121"/>
    <n v="4"/>
    <n v="0"/>
    <n v="122.38559999999998"/>
  </r>
  <r>
    <n v="2535"/>
    <x v="1243"/>
    <x v="3"/>
    <x v="733"/>
    <d v="2014-08-19T00:00:00"/>
    <s v="Second Class"/>
    <s v="DL-13495"/>
    <s v="Dionis Lloyd"/>
    <x v="1"/>
    <s v="United States"/>
    <s v="Philadelphia"/>
    <x v="9"/>
    <n v="19120"/>
    <x v="3"/>
    <s v="OFF-ST-10004459"/>
    <x v="1"/>
    <x v="4"/>
    <s v="Tennsco Single-Tier Lockers"/>
    <x v="2122"/>
    <n v="6"/>
    <n v="0.2"/>
    <n v="-337.80600000000004"/>
  </r>
  <r>
    <n v="2536"/>
    <x v="1244"/>
    <x v="1"/>
    <x v="684"/>
    <d v="2012-09-08T00:00:00"/>
    <s v="First Class"/>
    <s v="LO-17170"/>
    <s v="Lori Olson"/>
    <x v="1"/>
    <s v="United States"/>
    <s v="La Quinta"/>
    <x v="1"/>
    <n v="92253"/>
    <x v="1"/>
    <s v="TEC-AC-10003499"/>
    <x v="2"/>
    <x v="11"/>
    <s v="Memorex Mini Travel Drive 8 GB USB 2.0 Flash Drive"/>
    <x v="2123"/>
    <n v="4"/>
    <n v="0"/>
    <n v="18.064800000000002"/>
  </r>
  <r>
    <n v="2537"/>
    <x v="1245"/>
    <x v="1"/>
    <x v="746"/>
    <d v="2012-01-29T00:00:00"/>
    <s v="Second Class"/>
    <s v="SV-20365"/>
    <s v="Seth Vernon"/>
    <x v="0"/>
    <s v="United States"/>
    <s v="Cleveland"/>
    <x v="24"/>
    <n v="44105"/>
    <x v="3"/>
    <s v="FUR-CH-10000513"/>
    <x v="0"/>
    <x v="1"/>
    <s v="High-Back Leather Manager's Chair"/>
    <x v="2124"/>
    <n v="2"/>
    <n v="0.3"/>
    <n v="-54.595799999999997"/>
  </r>
  <r>
    <n v="2538"/>
    <x v="1245"/>
    <x v="1"/>
    <x v="746"/>
    <d v="2012-01-29T00:00:00"/>
    <s v="Second Class"/>
    <s v="SV-20365"/>
    <s v="Seth Vernon"/>
    <x v="0"/>
    <s v="United States"/>
    <s v="Cleveland"/>
    <x v="24"/>
    <n v="44105"/>
    <x v="3"/>
    <s v="TEC-PH-10000895"/>
    <x v="2"/>
    <x v="7"/>
    <s v="Polycom VVX 310 VoIP phone"/>
    <x v="2125"/>
    <n v="4"/>
    <n v="0.4"/>
    <n v="-100.7944"/>
  </r>
  <r>
    <n v="2539"/>
    <x v="1245"/>
    <x v="1"/>
    <x v="746"/>
    <d v="2012-01-29T00:00:00"/>
    <s v="Second Class"/>
    <s v="SV-20365"/>
    <s v="Seth Vernon"/>
    <x v="0"/>
    <s v="United States"/>
    <s v="Cleveland"/>
    <x v="24"/>
    <n v="44105"/>
    <x v="3"/>
    <s v="TEC-PH-10002555"/>
    <x v="2"/>
    <x v="7"/>
    <s v="Nortel Meridian M5316 Digital phone"/>
    <x v="2126"/>
    <n v="1"/>
    <n v="0.4"/>
    <n v="-36.253"/>
  </r>
  <r>
    <n v="2540"/>
    <x v="1246"/>
    <x v="1"/>
    <x v="747"/>
    <d v="2012-07-16T00:00:00"/>
    <s v="Same Day"/>
    <s v="EM-13810"/>
    <s v="Eleni McCrary"/>
    <x v="1"/>
    <s v="United States"/>
    <s v="San Francisco"/>
    <x v="1"/>
    <n v="94122"/>
    <x v="1"/>
    <s v="FUR-CH-10003312"/>
    <x v="0"/>
    <x v="1"/>
    <s v="Hon 2090 “Pillow Soft” Series Mid Back Swivel/Tilt Chairs"/>
    <x v="2127"/>
    <n v="6"/>
    <n v="0.2"/>
    <n v="-219.16440000000023"/>
  </r>
  <r>
    <n v="2541"/>
    <x v="1246"/>
    <x v="1"/>
    <x v="747"/>
    <d v="2012-07-16T00:00:00"/>
    <s v="Same Day"/>
    <s v="EM-13810"/>
    <s v="Eleni McCrary"/>
    <x v="1"/>
    <s v="United States"/>
    <s v="San Francisco"/>
    <x v="1"/>
    <n v="94122"/>
    <x v="1"/>
    <s v="FUR-CH-10004086"/>
    <x v="0"/>
    <x v="1"/>
    <s v="Hon 4070 Series Pagoda Armless Upholstered Stacking Chairs"/>
    <x v="2128"/>
    <n v="3"/>
    <n v="0.2"/>
    <n v="78.767099999999971"/>
  </r>
  <r>
    <n v="2542"/>
    <x v="1247"/>
    <x v="0"/>
    <x v="567"/>
    <d v="2013-05-05T00:00:00"/>
    <s v="Standard Class"/>
    <s v="KD-16615"/>
    <s v="Ken Dana"/>
    <x v="1"/>
    <s v="United States"/>
    <s v="Scottsdale"/>
    <x v="16"/>
    <n v="85254"/>
    <x v="1"/>
    <s v="FUR-FU-10002759"/>
    <x v="0"/>
    <x v="5"/>
    <s v="12-1/2 Diameter Round Wall Clock"/>
    <x v="2129"/>
    <n v="7"/>
    <n v="0.2"/>
    <n v="22.377600000000001"/>
  </r>
  <r>
    <n v="2543"/>
    <x v="1248"/>
    <x v="2"/>
    <x v="467"/>
    <d v="2011-10-01T00:00:00"/>
    <s v="Second Class"/>
    <s v="NB-18580"/>
    <s v="Nicole Brennan"/>
    <x v="1"/>
    <s v="United States"/>
    <s v="Philadelphia"/>
    <x v="9"/>
    <n v="19134"/>
    <x v="3"/>
    <s v="OFF-AP-10002191"/>
    <x v="1"/>
    <x v="9"/>
    <s v="Belkin 8 Outlet SurgeMaster II Gold Surge Protector"/>
    <x v="2130"/>
    <n v="3"/>
    <n v="0.2"/>
    <n v="14.39520000000001"/>
  </r>
  <r>
    <n v="2544"/>
    <x v="1249"/>
    <x v="0"/>
    <x v="162"/>
    <d v="2013-09-15T00:00:00"/>
    <s v="Standard Class"/>
    <s v="AP-10720"/>
    <s v="Anne Pryor"/>
    <x v="2"/>
    <s v="United States"/>
    <s v="Malden"/>
    <x v="31"/>
    <n v="2148"/>
    <x v="3"/>
    <s v="FUR-BO-10003450"/>
    <x v="0"/>
    <x v="0"/>
    <s v="Bush Westfield Collection Bookcases, Dark Cherry Finish"/>
    <x v="2131"/>
    <n v="3"/>
    <n v="0"/>
    <n v="13.915199999999992"/>
  </r>
  <r>
    <n v="2545"/>
    <x v="1249"/>
    <x v="0"/>
    <x v="162"/>
    <d v="2013-09-15T00:00:00"/>
    <s v="Standard Class"/>
    <s v="AP-10720"/>
    <s v="Anne Pryor"/>
    <x v="2"/>
    <s v="United States"/>
    <s v="Malden"/>
    <x v="31"/>
    <n v="2148"/>
    <x v="3"/>
    <s v="OFF-LA-10000248"/>
    <x v="1"/>
    <x v="2"/>
    <s v="Avery 52"/>
    <x v="1816"/>
    <n v="4"/>
    <n v="0"/>
    <n v="6.9371999999999998"/>
  </r>
  <r>
    <n v="2546"/>
    <x v="1250"/>
    <x v="3"/>
    <x v="513"/>
    <d v="2014-04-21T00:00:00"/>
    <s v="Standard Class"/>
    <s v="JE-15745"/>
    <s v="Joel Eaton"/>
    <x v="0"/>
    <s v="United States"/>
    <s v="San Jose"/>
    <x v="1"/>
    <n v="95123"/>
    <x v="1"/>
    <s v="OFF-ST-10004804"/>
    <x v="1"/>
    <x v="4"/>
    <s v="Belkin 19&quot; Vented Equipment Shelf, Black"/>
    <x v="2132"/>
    <n v="4"/>
    <n v="0"/>
    <n v="2.0592000000000041"/>
  </r>
  <r>
    <n v="2547"/>
    <x v="1250"/>
    <x v="3"/>
    <x v="513"/>
    <d v="2014-04-21T00:00:00"/>
    <s v="Standard Class"/>
    <s v="JE-15745"/>
    <s v="Joel Eaton"/>
    <x v="0"/>
    <s v="United States"/>
    <s v="San Jose"/>
    <x v="1"/>
    <n v="95123"/>
    <x v="1"/>
    <s v="FUR-BO-10001337"/>
    <x v="0"/>
    <x v="0"/>
    <s v="O'Sullivan Living Dimensions 2-Shelf Bookcases"/>
    <x v="2133"/>
    <n v="1"/>
    <n v="0.15"/>
    <n v="-6.0489999999999995"/>
  </r>
  <r>
    <n v="2548"/>
    <x v="1251"/>
    <x v="1"/>
    <x v="748"/>
    <d v="2012-08-22T00:00:00"/>
    <s v="Standard Class"/>
    <s v="JM-15865"/>
    <s v="John Murray"/>
    <x v="0"/>
    <s v="United States"/>
    <s v="Phoenix"/>
    <x v="16"/>
    <n v="85023"/>
    <x v="1"/>
    <s v="OFF-AR-10002255"/>
    <x v="1"/>
    <x v="6"/>
    <s v="Newell 346"/>
    <x v="2134"/>
    <n v="1"/>
    <n v="0.2"/>
    <n v="0.25919999999999999"/>
  </r>
  <r>
    <n v="2549"/>
    <x v="1251"/>
    <x v="1"/>
    <x v="748"/>
    <d v="2012-08-22T00:00:00"/>
    <s v="Standard Class"/>
    <s v="JM-15865"/>
    <s v="John Murray"/>
    <x v="0"/>
    <s v="United States"/>
    <s v="Phoenix"/>
    <x v="16"/>
    <n v="85023"/>
    <x v="1"/>
    <s v="TEC-PH-10002624"/>
    <x v="2"/>
    <x v="7"/>
    <s v="Samsung Galaxy S4 Mini"/>
    <x v="2135"/>
    <n v="5"/>
    <n v="0.2"/>
    <n v="211.49549999999977"/>
  </r>
  <r>
    <n v="2550"/>
    <x v="1251"/>
    <x v="1"/>
    <x v="748"/>
    <d v="2012-08-22T00:00:00"/>
    <s v="Standard Class"/>
    <s v="JM-15865"/>
    <s v="John Murray"/>
    <x v="0"/>
    <s v="United States"/>
    <s v="Phoenix"/>
    <x v="16"/>
    <n v="85023"/>
    <x v="1"/>
    <s v="OFF-PA-10001878"/>
    <x v="1"/>
    <x v="10"/>
    <s v="Xerox 1891"/>
    <x v="2136"/>
    <n v="8"/>
    <n v="0.2"/>
    <n v="105.64559999999997"/>
  </r>
  <r>
    <n v="2551"/>
    <x v="1251"/>
    <x v="1"/>
    <x v="748"/>
    <d v="2012-08-22T00:00:00"/>
    <s v="Standard Class"/>
    <s v="JM-15865"/>
    <s v="John Murray"/>
    <x v="0"/>
    <s v="United States"/>
    <s v="Phoenix"/>
    <x v="16"/>
    <n v="85023"/>
    <x v="1"/>
    <s v="OFF-LA-10000452"/>
    <x v="1"/>
    <x v="2"/>
    <s v="Avery 488"/>
    <x v="1325"/>
    <n v="2"/>
    <n v="0.2"/>
    <n v="1.764"/>
  </r>
  <r>
    <n v="2552"/>
    <x v="1252"/>
    <x v="3"/>
    <x v="123"/>
    <d v="2014-11-24T00:00:00"/>
    <s v="Standard Class"/>
    <s v="AB-10105"/>
    <s v="Adrian Barton"/>
    <x v="0"/>
    <s v="United States"/>
    <s v="Henderson"/>
    <x v="0"/>
    <n v="42420"/>
    <x v="0"/>
    <s v="FUR-FU-10004665"/>
    <x v="0"/>
    <x v="5"/>
    <s v="3M Polarizing Task Lamp with Clamp Arm, Light Gray"/>
    <x v="2137"/>
    <n v="6"/>
    <n v="0"/>
    <n v="213.68880000000001"/>
  </r>
  <r>
    <n v="2553"/>
    <x v="1252"/>
    <x v="3"/>
    <x v="123"/>
    <d v="2014-11-24T00:00:00"/>
    <s v="Standard Class"/>
    <s v="AB-10105"/>
    <s v="Adrian Barton"/>
    <x v="0"/>
    <s v="United States"/>
    <s v="Henderson"/>
    <x v="0"/>
    <n v="42420"/>
    <x v="0"/>
    <s v="OFF-BI-10000088"/>
    <x v="1"/>
    <x v="8"/>
    <s v="GBC Imprintable Covers"/>
    <x v="2138"/>
    <n v="2"/>
    <n v="0"/>
    <n v="10.760400000000001"/>
  </r>
  <r>
    <n v="2554"/>
    <x v="1253"/>
    <x v="0"/>
    <x v="749"/>
    <d v="2013-09-19T00:00:00"/>
    <s v="Standard Class"/>
    <s v="PN-18775"/>
    <s v="Parhena Norris"/>
    <x v="2"/>
    <s v="United States"/>
    <s v="Columbia"/>
    <x v="20"/>
    <n v="29203"/>
    <x v="0"/>
    <s v="OFF-PA-10000029"/>
    <x v="1"/>
    <x v="10"/>
    <s v="Xerox 224"/>
    <x v="243"/>
    <n v="4"/>
    <n v="0"/>
    <n v="12.441600000000001"/>
  </r>
  <r>
    <n v="2555"/>
    <x v="1254"/>
    <x v="0"/>
    <x v="243"/>
    <d v="2013-08-21T00:00:00"/>
    <s v="Standard Class"/>
    <s v="JC-15775"/>
    <s v="John Castell"/>
    <x v="0"/>
    <s v="United States"/>
    <s v="Tallahassee"/>
    <x v="2"/>
    <n v="32303"/>
    <x v="0"/>
    <s v="TEC-PH-10000369"/>
    <x v="2"/>
    <x v="7"/>
    <s v="HTC One Mini"/>
    <x v="2139"/>
    <n v="7"/>
    <n v="0.2"/>
    <n v="70.554400000000072"/>
  </r>
  <r>
    <n v="2556"/>
    <x v="1255"/>
    <x v="1"/>
    <x v="120"/>
    <d v="2012-09-30T00:00:00"/>
    <s v="Standard Class"/>
    <s v="PF-19165"/>
    <s v="Philip Fox"/>
    <x v="0"/>
    <s v="United States"/>
    <s v="New York City"/>
    <x v="15"/>
    <n v="10035"/>
    <x v="3"/>
    <s v="TEC-AC-10001590"/>
    <x v="2"/>
    <x v="11"/>
    <s v="Dell Slim USB Multimedia Keyboard"/>
    <x v="1424"/>
    <n v="2"/>
    <n v="0"/>
    <n v="12"/>
  </r>
  <r>
    <n v="2557"/>
    <x v="1256"/>
    <x v="0"/>
    <x v="750"/>
    <d v="2013-10-15T00:00:00"/>
    <s v="Standard Class"/>
    <s v="BW-11110"/>
    <s v="Bart Watters"/>
    <x v="1"/>
    <s v="United States"/>
    <s v="Houston"/>
    <x v="5"/>
    <n v="77070"/>
    <x v="2"/>
    <s v="FUR-FU-10004909"/>
    <x v="0"/>
    <x v="5"/>
    <s v="Contemporary Wood/Metal Frame"/>
    <x v="2140"/>
    <n v="8"/>
    <n v="0.6"/>
    <n v="-32.320000000000007"/>
  </r>
  <r>
    <n v="2558"/>
    <x v="1257"/>
    <x v="1"/>
    <x v="539"/>
    <d v="2012-03-30T00:00:00"/>
    <s v="Standard Class"/>
    <s v="BP-11185"/>
    <s v="Ben Peterman"/>
    <x v="1"/>
    <s v="United States"/>
    <s v="Coral Springs"/>
    <x v="2"/>
    <n v="33065"/>
    <x v="0"/>
    <s v="OFF-AP-10002287"/>
    <x v="1"/>
    <x v="9"/>
    <s v="Eureka Sanitaire  Multi-Pro Heavy-Duty Upright, Disposable Bags"/>
    <x v="2141"/>
    <n v="2"/>
    <n v="0.2"/>
    <n v="0.52439999999999998"/>
  </r>
  <r>
    <n v="2559"/>
    <x v="1258"/>
    <x v="1"/>
    <x v="70"/>
    <d v="2012-06-04T00:00:00"/>
    <s v="Standard Class"/>
    <s v="TM-21010"/>
    <s v="Tamara Manning"/>
    <x v="0"/>
    <s v="United States"/>
    <s v="Orem"/>
    <x v="7"/>
    <n v="84057"/>
    <x v="1"/>
    <s v="FUR-BO-10004357"/>
    <x v="0"/>
    <x v="0"/>
    <s v="O'Sullivan Living Dimensions 3-Shelf Bookcases"/>
    <x v="2142"/>
    <n v="7"/>
    <n v="0"/>
    <n v="140.68599999999989"/>
  </r>
  <r>
    <n v="2560"/>
    <x v="1258"/>
    <x v="1"/>
    <x v="70"/>
    <d v="2012-06-04T00:00:00"/>
    <s v="Standard Class"/>
    <s v="TM-21010"/>
    <s v="Tamara Manning"/>
    <x v="0"/>
    <s v="United States"/>
    <s v="Orem"/>
    <x v="7"/>
    <n v="84057"/>
    <x v="1"/>
    <s v="OFF-LA-10003766"/>
    <x v="1"/>
    <x v="2"/>
    <s v="Self-Adhesive Removable Labels"/>
    <x v="2143"/>
    <n v="5"/>
    <n v="0"/>
    <n v="7.5600000000000005"/>
  </r>
  <r>
    <n v="2561"/>
    <x v="1258"/>
    <x v="1"/>
    <x v="70"/>
    <d v="2012-06-04T00:00:00"/>
    <s v="Standard Class"/>
    <s v="TM-21010"/>
    <s v="Tamara Manning"/>
    <x v="0"/>
    <s v="United States"/>
    <s v="Orem"/>
    <x v="7"/>
    <n v="84057"/>
    <x v="1"/>
    <s v="OFF-ST-10000046"/>
    <x v="1"/>
    <x v="4"/>
    <s v="Fellowes Super Stor/Drawer Files"/>
    <x v="2144"/>
    <n v="2"/>
    <n v="0"/>
    <n v="61.38900000000001"/>
  </r>
  <r>
    <n v="2562"/>
    <x v="1259"/>
    <x v="1"/>
    <x v="707"/>
    <d v="2012-12-31T00:00:00"/>
    <s v="Standard Class"/>
    <s v="MB-17305"/>
    <s v="Maria Bertelson"/>
    <x v="0"/>
    <s v="United States"/>
    <s v="Nashville"/>
    <x v="18"/>
    <n v="37211"/>
    <x v="0"/>
    <s v="OFF-LA-10003190"/>
    <x v="1"/>
    <x v="2"/>
    <s v="Avery 474"/>
    <x v="2145"/>
    <n v="4"/>
    <n v="0.2"/>
    <n v="3.3408000000000002"/>
  </r>
  <r>
    <n v="2563"/>
    <x v="1259"/>
    <x v="1"/>
    <x v="707"/>
    <d v="2012-12-31T00:00:00"/>
    <s v="Standard Class"/>
    <s v="MB-17305"/>
    <s v="Maria Bertelson"/>
    <x v="0"/>
    <s v="United States"/>
    <s v="Nashville"/>
    <x v="18"/>
    <n v="37211"/>
    <x v="0"/>
    <s v="OFF-PA-10002787"/>
    <x v="1"/>
    <x v="10"/>
    <s v="Xerox 227"/>
    <x v="563"/>
    <n v="2"/>
    <n v="0.2"/>
    <n v="3.6288"/>
  </r>
  <r>
    <n v="2564"/>
    <x v="1260"/>
    <x v="1"/>
    <x v="751"/>
    <d v="2012-03-22T00:00:00"/>
    <s v="Second Class"/>
    <s v="HR-14830"/>
    <s v="Harold Ryan"/>
    <x v="1"/>
    <s v="United States"/>
    <s v="New York City"/>
    <x v="15"/>
    <n v="10009"/>
    <x v="3"/>
    <s v="TEC-AC-10000387"/>
    <x v="2"/>
    <x v="11"/>
    <s v="KeyTronic KT800P2 - Keyboard - Black"/>
    <x v="2146"/>
    <n v="1"/>
    <n v="0"/>
    <n v="2.7035999999999998"/>
  </r>
  <r>
    <n v="2565"/>
    <x v="1260"/>
    <x v="1"/>
    <x v="751"/>
    <d v="2012-03-22T00:00:00"/>
    <s v="Second Class"/>
    <s v="HR-14830"/>
    <s v="Harold Ryan"/>
    <x v="1"/>
    <s v="United States"/>
    <s v="New York City"/>
    <x v="15"/>
    <n v="10009"/>
    <x v="3"/>
    <s v="OFF-ST-10001291"/>
    <x v="1"/>
    <x v="4"/>
    <s v="Tenex Personal Self-Stacking Standard File Box, Black/Gray"/>
    <x v="2147"/>
    <n v="2"/>
    <n v="0"/>
    <n v="9.1313999999999993"/>
  </r>
  <r>
    <n v="2566"/>
    <x v="1261"/>
    <x v="3"/>
    <x v="202"/>
    <d v="2014-12-25T00:00:00"/>
    <s v="First Class"/>
    <s v="BD-11635"/>
    <s v="Brian Derr"/>
    <x v="0"/>
    <s v="United States"/>
    <s v="Bowling Green"/>
    <x v="0"/>
    <n v="42104"/>
    <x v="0"/>
    <s v="TEC-AC-10003116"/>
    <x v="2"/>
    <x v="11"/>
    <s v="Memorex Froggy Flash Drive 8 GB"/>
    <x v="2148"/>
    <n v="4"/>
    <n v="0"/>
    <n v="27.689999999999998"/>
  </r>
  <r>
    <n v="2567"/>
    <x v="1262"/>
    <x v="3"/>
    <x v="752"/>
    <d v="2014-11-04T00:00:00"/>
    <s v="Second Class"/>
    <s v="SF-20200"/>
    <s v="Sarah Foster"/>
    <x v="0"/>
    <s v="United States"/>
    <s v="Bellingham"/>
    <x v="4"/>
    <n v="98226"/>
    <x v="1"/>
    <s v="OFF-BI-10001308"/>
    <x v="1"/>
    <x v="8"/>
    <s v="GBC Standard Plastic Binding Systems' Combs"/>
    <x v="2149"/>
    <n v="5"/>
    <n v="0.2"/>
    <n v="7.8499999999999979"/>
  </r>
  <r>
    <n v="2568"/>
    <x v="1262"/>
    <x v="3"/>
    <x v="752"/>
    <d v="2014-11-04T00:00:00"/>
    <s v="Second Class"/>
    <s v="SF-20200"/>
    <s v="Sarah Foster"/>
    <x v="0"/>
    <s v="United States"/>
    <s v="Bellingham"/>
    <x v="4"/>
    <n v="98226"/>
    <x v="1"/>
    <s v="FUR-TA-10003954"/>
    <x v="0"/>
    <x v="3"/>
    <s v="Hon 94000 Series Round Tables"/>
    <x v="2150"/>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x v="1264"/>
    <x v="3"/>
    <x v="753"/>
    <d v="2014-12-28T00:00:00"/>
    <s v="Same Day"/>
    <s v="DR-12880"/>
    <s v="Dan Reichenbach"/>
    <x v="1"/>
    <s v="United States"/>
    <s v="Newark"/>
    <x v="24"/>
    <n v="43055"/>
    <x v="3"/>
    <s v="TEC-PH-10000576"/>
    <x v="2"/>
    <x v="7"/>
    <s v="AT&amp;T 1080 Corded phone"/>
    <x v="2152"/>
    <n v="2"/>
    <n v="0.4"/>
    <n v="-35.617400000000004"/>
  </r>
  <r>
    <n v="2571"/>
    <x v="1264"/>
    <x v="3"/>
    <x v="753"/>
    <d v="2014-12-28T00:00:00"/>
    <s v="Same Day"/>
    <s v="DR-12880"/>
    <s v="Dan Reichenbach"/>
    <x v="1"/>
    <s v="United States"/>
    <s v="Newark"/>
    <x v="24"/>
    <n v="43055"/>
    <x v="3"/>
    <s v="OFF-AR-10004441"/>
    <x v="1"/>
    <x v="6"/>
    <s v="BIC Brite Liner Highlighters"/>
    <x v="2153"/>
    <n v="4"/>
    <n v="0.2"/>
    <n v="3.6431999999999998"/>
  </r>
  <r>
    <n v="2572"/>
    <x v="1265"/>
    <x v="3"/>
    <x v="11"/>
    <d v="2014-07-22T00:00:00"/>
    <s v="Standard Class"/>
    <s v="VM-21685"/>
    <s v="Valerie Mitchum"/>
    <x v="2"/>
    <s v="United States"/>
    <s v="Woodstock"/>
    <x v="10"/>
    <n v="60098"/>
    <x v="2"/>
    <s v="OFF-AR-10003759"/>
    <x v="1"/>
    <x v="6"/>
    <s v="Crayola Anti Dust Chalk, 12/Pack"/>
    <x v="2154"/>
    <n v="2"/>
    <n v="0.2"/>
    <n v="0.90999999999999981"/>
  </r>
  <r>
    <n v="2573"/>
    <x v="1266"/>
    <x v="0"/>
    <x v="399"/>
    <d v="2013-08-16T00:00:00"/>
    <s v="Second Class"/>
    <s v="CM-12235"/>
    <s v="Chris McAfee"/>
    <x v="0"/>
    <s v="United States"/>
    <s v="Carrollton"/>
    <x v="5"/>
    <n v="75007"/>
    <x v="2"/>
    <s v="TEC-AC-10004145"/>
    <x v="2"/>
    <x v="11"/>
    <s v="Logitech diNovo Edge Keyboard"/>
    <x v="2155"/>
    <n v="7"/>
    <n v="0.2"/>
    <n v="52.497900000000016"/>
  </r>
  <r>
    <n v="2574"/>
    <x v="1267"/>
    <x v="3"/>
    <x v="362"/>
    <d v="2014-07-15T00:00:00"/>
    <s v="Standard Class"/>
    <s v="SM-20320"/>
    <s v="Sean Miller"/>
    <x v="2"/>
    <s v="United States"/>
    <s v="Lafayette"/>
    <x v="14"/>
    <n v="47905"/>
    <x v="2"/>
    <s v="FUR-FU-10000293"/>
    <x v="0"/>
    <x v="5"/>
    <s v="Eldon Antistatic Chair Mats for Low to Medium Pile Carpets"/>
    <x v="1893"/>
    <n v="5"/>
    <n v="0"/>
    <n v="31.586999999999961"/>
  </r>
  <r>
    <n v="2575"/>
    <x v="1268"/>
    <x v="2"/>
    <x v="754"/>
    <d v="2011-11-27T00:00:00"/>
    <s v="Standard Class"/>
    <s v="RA-19885"/>
    <s v="Ruben Ausman"/>
    <x v="1"/>
    <s v="United States"/>
    <s v="Columbus"/>
    <x v="32"/>
    <n v="31907"/>
    <x v="0"/>
    <s v="OFF-EN-10004955"/>
    <x v="1"/>
    <x v="12"/>
    <s v="Fashion Color Clasp Envelopes"/>
    <x v="2156"/>
    <n v="3"/>
    <n v="0"/>
    <n v="7.9527000000000001"/>
  </r>
  <r>
    <n v="2576"/>
    <x v="1268"/>
    <x v="2"/>
    <x v="754"/>
    <d v="2011-11-27T00:00:00"/>
    <s v="Standard Class"/>
    <s v="RA-19885"/>
    <s v="Ruben Ausman"/>
    <x v="1"/>
    <s v="United States"/>
    <s v="Columbus"/>
    <x v="32"/>
    <n v="31907"/>
    <x v="0"/>
    <s v="OFF-BI-10001071"/>
    <x v="1"/>
    <x v="8"/>
    <s v="GBC ProClick Punch Binding System"/>
    <x v="2157"/>
    <n v="5"/>
    <n v="0"/>
    <n v="156.751"/>
  </r>
  <r>
    <n v="2577"/>
    <x v="1268"/>
    <x v="2"/>
    <x v="754"/>
    <d v="2011-11-27T00:00:00"/>
    <s v="Standard Class"/>
    <s v="RA-19885"/>
    <s v="Ruben Ausman"/>
    <x v="1"/>
    <s v="United States"/>
    <s v="Columbus"/>
    <x v="32"/>
    <n v="31907"/>
    <x v="0"/>
    <s v="OFF-EN-10001990"/>
    <x v="1"/>
    <x v="12"/>
    <s v="Staples"/>
    <x v="716"/>
    <n v="2"/>
    <n v="0"/>
    <n v="5.3391999999999991"/>
  </r>
  <r>
    <n v="2578"/>
    <x v="1268"/>
    <x v="2"/>
    <x v="754"/>
    <d v="2011-11-27T00:00:00"/>
    <s v="Standard Class"/>
    <s v="RA-19885"/>
    <s v="Ruben Ausman"/>
    <x v="1"/>
    <s v="United States"/>
    <s v="Columbus"/>
    <x v="32"/>
    <n v="31907"/>
    <x v="0"/>
    <s v="OFF-AP-10002734"/>
    <x v="1"/>
    <x v="9"/>
    <s v="Holmes Harmony HEPA Air Purifier for 17 x 20 Room"/>
    <x v="2158"/>
    <n v="3"/>
    <n v="0"/>
    <n v="290.30160000000001"/>
  </r>
  <r>
    <n v="2579"/>
    <x v="1269"/>
    <x v="2"/>
    <x v="755"/>
    <d v="2011-02-01T00:00:00"/>
    <s v="Standard Class"/>
    <s v="SD-20485"/>
    <s v="Shirley Daniels"/>
    <x v="2"/>
    <s v="United States"/>
    <s v="Alexandria"/>
    <x v="17"/>
    <n v="22304"/>
    <x v="0"/>
    <s v="FUR-FU-10004587"/>
    <x v="0"/>
    <x v="5"/>
    <s v="GE General Use Halogen Bulbs, 100 Watts, 1 Bulb per Pack"/>
    <x v="2159"/>
    <n v="3"/>
    <n v="0"/>
    <n v="30.7818"/>
  </r>
  <r>
    <n v="2580"/>
    <x v="1269"/>
    <x v="2"/>
    <x v="755"/>
    <d v="2011-02-01T00:00:00"/>
    <s v="Standard Class"/>
    <s v="SD-20485"/>
    <s v="Shirley Daniels"/>
    <x v="2"/>
    <s v="United States"/>
    <s v="Alexandria"/>
    <x v="17"/>
    <n v="22304"/>
    <x v="0"/>
    <s v="OFF-ST-10004337"/>
    <x v="1"/>
    <x v="4"/>
    <s v="SAFCO Commercial Wire Shelving, 72h"/>
    <x v="2160"/>
    <n v="8"/>
    <n v="0"/>
    <n v="0"/>
  </r>
  <r>
    <n v="2581"/>
    <x v="1269"/>
    <x v="2"/>
    <x v="755"/>
    <d v="2011-02-01T00:00:00"/>
    <s v="Standard Class"/>
    <s v="SD-20485"/>
    <s v="Shirley Daniels"/>
    <x v="2"/>
    <s v="United States"/>
    <s v="Alexandria"/>
    <x v="17"/>
    <n v="22304"/>
    <x v="0"/>
    <s v="OFF-PA-10003072"/>
    <x v="1"/>
    <x v="10"/>
    <s v="Eureka Recycled Copy Paper 8 1/2&quot; x 11&quot;, Ream"/>
    <x v="54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x v="1459"/>
    <n v="2"/>
    <n v="0"/>
    <n v="8.34"/>
  </r>
  <r>
    <n v="2583"/>
    <x v="1269"/>
    <x v="2"/>
    <x v="755"/>
    <d v="2011-02-01T00:00:00"/>
    <s v="Standard Class"/>
    <s v="SD-20485"/>
    <s v="Shirley Daniels"/>
    <x v="2"/>
    <s v="United States"/>
    <s v="Alexandria"/>
    <x v="17"/>
    <n v="22304"/>
    <x v="0"/>
    <s v="TEC-PH-10004833"/>
    <x v="2"/>
    <x v="7"/>
    <s v="Macally Suction Cup Mount"/>
    <x v="2161"/>
    <n v="13"/>
    <n v="0"/>
    <n v="0"/>
  </r>
  <r>
    <n v="2584"/>
    <x v="1269"/>
    <x v="2"/>
    <x v="755"/>
    <d v="2011-02-01T00:00:00"/>
    <s v="Standard Class"/>
    <s v="SD-20485"/>
    <s v="Shirley Daniels"/>
    <x v="2"/>
    <s v="United States"/>
    <s v="Alexandria"/>
    <x v="17"/>
    <n v="22304"/>
    <x v="0"/>
    <s v="FUR-FU-10001847"/>
    <x v="0"/>
    <x v="5"/>
    <s v="Eldon Image Series Black Desk Accessories"/>
    <x v="2162"/>
    <n v="3"/>
    <n v="0"/>
    <n v="4.4711999999999996"/>
  </r>
  <r>
    <n v="2585"/>
    <x v="1269"/>
    <x v="2"/>
    <x v="755"/>
    <d v="2011-02-01T00:00:00"/>
    <s v="Standard Class"/>
    <s v="SD-20485"/>
    <s v="Shirley Daniels"/>
    <x v="2"/>
    <s v="United States"/>
    <s v="Alexandria"/>
    <x v="17"/>
    <n v="22304"/>
    <x v="0"/>
    <s v="TEC-PH-10002103"/>
    <x v="2"/>
    <x v="7"/>
    <s v="Jabra SPEAK 410"/>
    <x v="2163"/>
    <n v="2"/>
    <n v="0"/>
    <n v="52.634399999999999"/>
  </r>
  <r>
    <n v="2586"/>
    <x v="1270"/>
    <x v="1"/>
    <x v="502"/>
    <d v="2012-11-10T00:00:00"/>
    <s v="Standard Class"/>
    <s v="CS-12250"/>
    <s v="Chris Selesnick"/>
    <x v="1"/>
    <s v="United States"/>
    <s v="Haltom City"/>
    <x v="5"/>
    <n v="76117"/>
    <x v="2"/>
    <s v="OFF-EN-10001137"/>
    <x v="1"/>
    <x v="12"/>
    <s v="#10 Gummed Flap White Envelopes, 100/Box"/>
    <x v="2164"/>
    <n v="2"/>
    <n v="0.2"/>
    <n v="2.1475999999999997"/>
  </r>
  <r>
    <n v="2587"/>
    <x v="1271"/>
    <x v="3"/>
    <x v="160"/>
    <d v="2014-07-07T00:00:00"/>
    <s v="Standard Class"/>
    <s v="RA-19285"/>
    <s v="Ralph Arnett"/>
    <x v="0"/>
    <s v="United States"/>
    <s v="New York City"/>
    <x v="15"/>
    <n v="10024"/>
    <x v="3"/>
    <s v="OFF-ST-10001476"/>
    <x v="1"/>
    <x v="4"/>
    <s v="Steel Personal Filing/Posting Tote"/>
    <x v="2165"/>
    <n v="7"/>
    <n v="0"/>
    <n v="67.113900000000015"/>
  </r>
  <r>
    <n v="2588"/>
    <x v="1271"/>
    <x v="3"/>
    <x v="160"/>
    <d v="2014-07-07T00:00:00"/>
    <s v="Standard Class"/>
    <s v="RA-19285"/>
    <s v="Ralph Arnett"/>
    <x v="0"/>
    <s v="United States"/>
    <s v="New York City"/>
    <x v="15"/>
    <n v="10024"/>
    <x v="3"/>
    <s v="FUR-FU-10002045"/>
    <x v="0"/>
    <x v="5"/>
    <s v="Executive Impressions 14&quot;"/>
    <x v="749"/>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x v="1272"/>
    <x v="0"/>
    <x v="465"/>
    <d v="2013-05-10T00:00:00"/>
    <s v="Standard Class"/>
    <s v="BF-11005"/>
    <s v="Barry Franz"/>
    <x v="2"/>
    <s v="United States"/>
    <s v="Los Angeles"/>
    <x v="1"/>
    <n v="90004"/>
    <x v="1"/>
    <s v="TEC-PH-10001433"/>
    <x v="2"/>
    <x v="7"/>
    <s v="Cisco Small Business SPA 502G VoIP phone"/>
    <x v="2166"/>
    <n v="3"/>
    <n v="0.2"/>
    <n v="21.539699999999996"/>
  </r>
  <r>
    <n v="2591"/>
    <x v="1273"/>
    <x v="0"/>
    <x v="162"/>
    <d v="2013-09-15T00:00:00"/>
    <s v="Standard Class"/>
    <s v="SE-20110"/>
    <s v="Sanjit Engle"/>
    <x v="0"/>
    <s v="United States"/>
    <s v="Wheeling"/>
    <x v="10"/>
    <n v="60090"/>
    <x v="2"/>
    <s v="FUR-FU-10004671"/>
    <x v="0"/>
    <x v="5"/>
    <s v="Executive Impressions 12&quot; Wall Clock"/>
    <x v="2167"/>
    <n v="2"/>
    <n v="0.6"/>
    <n v="-7.774799999999999"/>
  </r>
  <r>
    <n v="2592"/>
    <x v="1273"/>
    <x v="0"/>
    <x v="162"/>
    <d v="2013-09-15T00:00:00"/>
    <s v="Standard Class"/>
    <s v="SE-20110"/>
    <s v="Sanjit Engle"/>
    <x v="0"/>
    <s v="United States"/>
    <s v="Wheeling"/>
    <x v="10"/>
    <n v="60090"/>
    <x v="2"/>
    <s v="FUR-TA-10003569"/>
    <x v="0"/>
    <x v="3"/>
    <s v="Bretford CR8500 Series Meeting Room Furniture"/>
    <x v="2168"/>
    <n v="3"/>
    <n v="0.5"/>
    <n v="-300.73500000000001"/>
  </r>
  <r>
    <n v="2593"/>
    <x v="1274"/>
    <x v="3"/>
    <x v="221"/>
    <d v="2014-11-27T00:00:00"/>
    <s v="Second Class"/>
    <s v="RS-19765"/>
    <s v="Roland Schwarz"/>
    <x v="1"/>
    <s v="United States"/>
    <s v="Summerville"/>
    <x v="20"/>
    <n v="29483"/>
    <x v="0"/>
    <s v="TEC-PH-10002807"/>
    <x v="2"/>
    <x v="7"/>
    <s v="Motorla HX550 Universal Bluetooth Headset"/>
    <x v="2169"/>
    <n v="2"/>
    <n v="0"/>
    <n v="39.549999999999997"/>
  </r>
  <r>
    <n v="2594"/>
    <x v="1274"/>
    <x v="3"/>
    <x v="221"/>
    <d v="2014-11-27T00:00:00"/>
    <s v="Second Class"/>
    <s v="RS-19765"/>
    <s v="Roland Schwarz"/>
    <x v="1"/>
    <s v="United States"/>
    <s v="Summerville"/>
    <x v="20"/>
    <n v="29483"/>
    <x v="0"/>
    <s v="OFF-BI-10001597"/>
    <x v="1"/>
    <x v="8"/>
    <s v="Wilson Jones Ledger-Size, Piano-Hinge Binder, 2&quot;, Blue"/>
    <x v="2170"/>
    <n v="8"/>
    <n v="0"/>
    <n v="157.36319999999998"/>
  </r>
  <r>
    <n v="2595"/>
    <x v="1275"/>
    <x v="3"/>
    <x v="726"/>
    <d v="2014-05-18T00:00:00"/>
    <s v="Standard Class"/>
    <s v="BM-11650"/>
    <s v="Brian Moss"/>
    <x v="1"/>
    <s v="United States"/>
    <s v="Columbus"/>
    <x v="14"/>
    <n v="47201"/>
    <x v="2"/>
    <s v="OFF-EN-10003296"/>
    <x v="1"/>
    <x v="12"/>
    <s v="Tyvek Side-Opening Peel &amp; Seel Expanding Envelopes"/>
    <x v="2171"/>
    <n v="2"/>
    <n v="0"/>
    <n v="81.432000000000002"/>
  </r>
  <r>
    <n v="2596"/>
    <x v="1275"/>
    <x v="3"/>
    <x v="726"/>
    <d v="2014-05-18T00:00:00"/>
    <s v="Standard Class"/>
    <s v="BM-11650"/>
    <s v="Brian Moss"/>
    <x v="1"/>
    <s v="United States"/>
    <s v="Columbus"/>
    <x v="14"/>
    <n v="47201"/>
    <x v="2"/>
    <s v="OFF-BI-10004632"/>
    <x v="1"/>
    <x v="8"/>
    <s v="Ibico Hi-Tech Manual Binding System"/>
    <x v="2172"/>
    <n v="3"/>
    <n v="0"/>
    <n v="411.73649999999998"/>
  </r>
  <r>
    <n v="2597"/>
    <x v="1275"/>
    <x v="3"/>
    <x v="726"/>
    <d v="2014-05-18T00:00:00"/>
    <s v="Standard Class"/>
    <s v="BM-11650"/>
    <s v="Brian Moss"/>
    <x v="1"/>
    <s v="United States"/>
    <s v="Columbus"/>
    <x v="14"/>
    <n v="47201"/>
    <x v="2"/>
    <s v="TEC-PH-10002310"/>
    <x v="2"/>
    <x v="7"/>
    <s v="Plantronics Calisto P620-M USB Wireless Speakerphone System"/>
    <x v="2173"/>
    <n v="3"/>
    <n v="0"/>
    <n v="158.75190000000003"/>
  </r>
  <r>
    <n v="2598"/>
    <x v="1275"/>
    <x v="3"/>
    <x v="726"/>
    <d v="2014-05-18T00:00:00"/>
    <s v="Standard Class"/>
    <s v="BM-11650"/>
    <s v="Brian Moss"/>
    <x v="1"/>
    <s v="United States"/>
    <s v="Columbus"/>
    <x v="14"/>
    <n v="47201"/>
    <x v="2"/>
    <s v="OFF-ST-10000078"/>
    <x v="1"/>
    <x v="4"/>
    <s v="Tennsco 6- and 18-Compartment Lockers"/>
    <x v="2174"/>
    <n v="2"/>
    <n v="0"/>
    <n v="95.461199999999963"/>
  </r>
  <r>
    <n v="2599"/>
    <x v="1275"/>
    <x v="3"/>
    <x v="726"/>
    <d v="2014-05-18T00:00:00"/>
    <s v="Standard Class"/>
    <s v="BM-11650"/>
    <s v="Brian Moss"/>
    <x v="1"/>
    <s v="United States"/>
    <s v="Columbus"/>
    <x v="14"/>
    <n v="47201"/>
    <x v="2"/>
    <s v="OFF-PA-10001752"/>
    <x v="1"/>
    <x v="10"/>
    <s v="Hammermill CopyPlus Copy Paper (20Lb. and 84 Bright)"/>
    <x v="1830"/>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x v="1276"/>
    <x v="3"/>
    <x v="756"/>
    <d v="2014-04-30T00:00:00"/>
    <s v="Standard Class"/>
    <s v="SK-19990"/>
    <s v="Sally Knutson"/>
    <x v="0"/>
    <s v="United States"/>
    <s v="New York City"/>
    <x v="15"/>
    <n v="10024"/>
    <x v="3"/>
    <s v="OFF-SU-10002573"/>
    <x v="1"/>
    <x v="14"/>
    <s v="Acme 10&quot; Easy Grip Assistive Scissors"/>
    <x v="2176"/>
    <n v="7"/>
    <n v="0"/>
    <n v="36.812999999999988"/>
  </r>
  <r>
    <n v="2602"/>
    <x v="1277"/>
    <x v="0"/>
    <x v="30"/>
    <d v="2013-06-05T00:00:00"/>
    <s v="Same Day"/>
    <s v="EN-13780"/>
    <s v="Edward Nazzal"/>
    <x v="0"/>
    <s v="United States"/>
    <s v="New York City"/>
    <x v="15"/>
    <n v="10035"/>
    <x v="3"/>
    <s v="OFF-PA-10000349"/>
    <x v="1"/>
    <x v="10"/>
    <s v="Staples"/>
    <x v="1830"/>
    <n v="3"/>
    <n v="0"/>
    <n v="7.0218000000000007"/>
  </r>
  <r>
    <n v="2603"/>
    <x v="1277"/>
    <x v="0"/>
    <x v="30"/>
    <d v="2013-06-05T00:00:00"/>
    <s v="Same Day"/>
    <s v="EN-13780"/>
    <s v="Edward Nazzal"/>
    <x v="0"/>
    <s v="United States"/>
    <s v="New York City"/>
    <x v="15"/>
    <n v="10035"/>
    <x v="3"/>
    <s v="TEC-MA-10003356"/>
    <x v="2"/>
    <x v="15"/>
    <s v="Panasonic KX MC6040 Color Laser Multifunction Printer"/>
    <x v="2177"/>
    <n v="3"/>
    <n v="0"/>
    <n v="364.45949999999993"/>
  </r>
  <r>
    <n v="2604"/>
    <x v="1277"/>
    <x v="0"/>
    <x v="30"/>
    <d v="2013-06-05T00:00:00"/>
    <s v="Same Day"/>
    <s v="EN-13780"/>
    <s v="Edward Nazzal"/>
    <x v="0"/>
    <s v="United States"/>
    <s v="New York City"/>
    <x v="15"/>
    <n v="10035"/>
    <x v="3"/>
    <s v="FUR-BO-10000362"/>
    <x v="0"/>
    <x v="0"/>
    <s v="Sauder Inglewood Library Bookcases"/>
    <x v="2178"/>
    <n v="1"/>
    <n v="0.2"/>
    <n v="5.129400000000004"/>
  </r>
  <r>
    <n v="2605"/>
    <x v="1277"/>
    <x v="0"/>
    <x v="30"/>
    <d v="2013-06-05T00:00:00"/>
    <s v="Same Day"/>
    <s v="EN-13780"/>
    <s v="Edward Nazzal"/>
    <x v="0"/>
    <s v="United States"/>
    <s v="New York City"/>
    <x v="15"/>
    <n v="10035"/>
    <x v="3"/>
    <s v="FUR-FU-10003878"/>
    <x v="0"/>
    <x v="5"/>
    <s v="Linden 10&quot; Round Wall Clock, Black"/>
    <x v="2179"/>
    <n v="4"/>
    <n v="0"/>
    <n v="20.780799999999999"/>
  </r>
  <r>
    <n v="2606"/>
    <x v="1278"/>
    <x v="2"/>
    <x v="757"/>
    <d v="2011-12-21T00:00:00"/>
    <s v="Standard Class"/>
    <s v="KN-16450"/>
    <s v="Kean Nguyen"/>
    <x v="1"/>
    <s v="United States"/>
    <s v="Jacksonville"/>
    <x v="2"/>
    <n v="32216"/>
    <x v="0"/>
    <s v="OFF-BI-10000591"/>
    <x v="1"/>
    <x v="8"/>
    <s v="Avery Binder Labels"/>
    <x v="2180"/>
    <n v="1"/>
    <n v="0.7"/>
    <n v="-0.85579999999999989"/>
  </r>
  <r>
    <n v="2607"/>
    <x v="1279"/>
    <x v="0"/>
    <x v="758"/>
    <d v="2013-03-11T00:00:00"/>
    <s v="Standard Class"/>
    <s v="MG-17890"/>
    <s v="Michael Granlund"/>
    <x v="2"/>
    <s v="United States"/>
    <s v="San Diego"/>
    <x v="1"/>
    <n v="92024"/>
    <x v="1"/>
    <s v="OFF-AR-10003727"/>
    <x v="1"/>
    <x v="6"/>
    <s v="Berol Giant Pencil Sharpener"/>
    <x v="2181"/>
    <n v="1"/>
    <n v="0"/>
    <n v="4.9270999999999976"/>
  </r>
  <r>
    <n v="2608"/>
    <x v="1280"/>
    <x v="2"/>
    <x v="641"/>
    <d v="2011-11-30T00:00:00"/>
    <s v="Standard Class"/>
    <s v="MC-17590"/>
    <s v="Matt Collister"/>
    <x v="1"/>
    <s v="United States"/>
    <s v="Arlington"/>
    <x v="5"/>
    <n v="76017"/>
    <x v="2"/>
    <s v="TEC-AC-10001635"/>
    <x v="2"/>
    <x v="11"/>
    <s v="KeyTronic KT400U2 - Keyboard - Black"/>
    <x v="1072"/>
    <n v="3"/>
    <n v="0.2"/>
    <n v="0"/>
  </r>
  <r>
    <n v="2609"/>
    <x v="1280"/>
    <x v="2"/>
    <x v="641"/>
    <d v="2011-11-30T00:00:00"/>
    <s v="Standard Class"/>
    <s v="MC-17590"/>
    <s v="Matt Collister"/>
    <x v="1"/>
    <s v="United States"/>
    <s v="Arlington"/>
    <x v="5"/>
    <n v="76017"/>
    <x v="2"/>
    <s v="OFF-LA-10001317"/>
    <x v="1"/>
    <x v="2"/>
    <s v="Avery 520"/>
    <x v="2182"/>
    <n v="1"/>
    <n v="0.2"/>
    <n v="0.88200000000000001"/>
  </r>
  <r>
    <n v="2610"/>
    <x v="1280"/>
    <x v="2"/>
    <x v="641"/>
    <d v="2011-11-30T00:00:00"/>
    <s v="Standard Class"/>
    <s v="MC-17590"/>
    <s v="Matt Collister"/>
    <x v="1"/>
    <s v="United States"/>
    <s v="Arlington"/>
    <x v="5"/>
    <n v="76017"/>
    <x v="2"/>
    <s v="FUR-TA-10000577"/>
    <x v="0"/>
    <x v="3"/>
    <s v="Bretford CR4500 Series Slim Rectangular Table"/>
    <x v="2183"/>
    <n v="5"/>
    <n v="0.3"/>
    <n v="-121.87349999999992"/>
  </r>
  <r>
    <n v="2611"/>
    <x v="1280"/>
    <x v="2"/>
    <x v="641"/>
    <d v="2011-11-30T00:00:00"/>
    <s v="Standard Class"/>
    <s v="MC-17590"/>
    <s v="Matt Collister"/>
    <x v="1"/>
    <s v="United States"/>
    <s v="Arlington"/>
    <x v="5"/>
    <n v="76017"/>
    <x v="2"/>
    <s v="OFF-LA-10000248"/>
    <x v="1"/>
    <x v="2"/>
    <s v="Avery 52"/>
    <x v="2184"/>
    <n v="2"/>
    <n v="0.2"/>
    <n v="1.9925999999999999"/>
  </r>
  <r>
    <n v="2612"/>
    <x v="1280"/>
    <x v="2"/>
    <x v="641"/>
    <d v="2011-11-30T00:00:00"/>
    <s v="Standard Class"/>
    <s v="MC-17590"/>
    <s v="Matt Collister"/>
    <x v="1"/>
    <s v="United States"/>
    <s v="Arlington"/>
    <x v="5"/>
    <n v="76017"/>
    <x v="2"/>
    <s v="OFF-PA-10000955"/>
    <x v="1"/>
    <x v="10"/>
    <s v="Southworth 25% Cotton Granite Paper &amp; Envelopes"/>
    <x v="937"/>
    <n v="3"/>
    <n v="0.2"/>
    <n v="5.1011999999999995"/>
  </r>
  <r>
    <n v="2613"/>
    <x v="1280"/>
    <x v="2"/>
    <x v="641"/>
    <d v="2011-11-30T00:00:00"/>
    <s v="Standard Class"/>
    <s v="MC-17590"/>
    <s v="Matt Collister"/>
    <x v="1"/>
    <s v="United States"/>
    <s v="Arlington"/>
    <x v="5"/>
    <n v="76017"/>
    <x v="2"/>
    <s v="FUR-FU-10000221"/>
    <x v="0"/>
    <x v="5"/>
    <s v="Master Caster Door Stop, Brown"/>
    <x v="861"/>
    <n v="3"/>
    <n v="0.6"/>
    <n v="-3.9624000000000006"/>
  </r>
  <r>
    <n v="2614"/>
    <x v="1281"/>
    <x v="0"/>
    <x v="236"/>
    <d v="2013-05-06T00:00:00"/>
    <s v="Standard Class"/>
    <s v="BO-11350"/>
    <s v="Bill Overfelt"/>
    <x v="1"/>
    <s v="United States"/>
    <s v="Los Angeles"/>
    <x v="1"/>
    <n v="90045"/>
    <x v="1"/>
    <s v="FUR-CH-10002304"/>
    <x v="0"/>
    <x v="1"/>
    <s v="Global Stack Chair without Arms, Black"/>
    <x v="2185"/>
    <n v="2"/>
    <n v="0.2"/>
    <n v="2.5980000000000008"/>
  </r>
  <r>
    <n v="2615"/>
    <x v="1282"/>
    <x v="2"/>
    <x v="759"/>
    <d v="2011-05-03T00:00:00"/>
    <s v="Standard Class"/>
    <s v="AG-10300"/>
    <s v="Aleksandra Gannaway"/>
    <x v="1"/>
    <s v="United States"/>
    <s v="Los Angeles"/>
    <x v="1"/>
    <n v="90049"/>
    <x v="1"/>
    <s v="FUR-CH-10004886"/>
    <x v="0"/>
    <x v="1"/>
    <s v="Bevis Steel Folding Chairs"/>
    <x v="2186"/>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x v="1283"/>
    <x v="3"/>
    <x v="719"/>
    <d v="2014-04-06T00:00:00"/>
    <s v="Standard Class"/>
    <s v="MS-17365"/>
    <s v="Maribeth Schnelling"/>
    <x v="0"/>
    <s v="United States"/>
    <s v="San Francisco"/>
    <x v="1"/>
    <n v="94110"/>
    <x v="1"/>
    <s v="OFF-LA-10003663"/>
    <x v="1"/>
    <x v="2"/>
    <s v="Avery 498"/>
    <x v="399"/>
    <n v="2"/>
    <n v="0"/>
    <n v="2.7166000000000001"/>
  </r>
  <r>
    <n v="2618"/>
    <x v="1283"/>
    <x v="3"/>
    <x v="719"/>
    <d v="2014-04-06T00:00:00"/>
    <s v="Standard Class"/>
    <s v="MS-17365"/>
    <s v="Maribeth Schnelling"/>
    <x v="0"/>
    <s v="United States"/>
    <s v="San Francisco"/>
    <x v="1"/>
    <n v="94110"/>
    <x v="1"/>
    <s v="OFF-BI-10001294"/>
    <x v="1"/>
    <x v="8"/>
    <s v="Fellowes Binding Cases"/>
    <x v="2188"/>
    <n v="13"/>
    <n v="0.2"/>
    <n v="38.024999999999977"/>
  </r>
  <r>
    <n v="2619"/>
    <x v="1284"/>
    <x v="3"/>
    <x v="66"/>
    <d v="2014-12-27T00:00:00"/>
    <s v="Standard Class"/>
    <s v="JM-15655"/>
    <s v="Jim Mitchum"/>
    <x v="1"/>
    <s v="United States"/>
    <s v="Carlsbad"/>
    <x v="27"/>
    <n v="88220"/>
    <x v="1"/>
    <s v="OFF-AR-10000369"/>
    <x v="1"/>
    <x v="6"/>
    <s v="Design Ebony Sketching Pencil"/>
    <x v="2189"/>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x v="1284"/>
    <x v="3"/>
    <x v="66"/>
    <d v="2014-12-27T00:00:00"/>
    <s v="Standard Class"/>
    <s v="JM-15655"/>
    <s v="Jim Mitchum"/>
    <x v="1"/>
    <s v="United States"/>
    <s v="Carlsbad"/>
    <x v="27"/>
    <n v="88220"/>
    <x v="1"/>
    <s v="OFF-ST-10000876"/>
    <x v="1"/>
    <x v="4"/>
    <s v="Eldon Simplefile Box Office"/>
    <x v="2191"/>
    <n v="3"/>
    <n v="0"/>
    <n v="10.4496"/>
  </r>
  <r>
    <n v="2622"/>
    <x v="1284"/>
    <x v="3"/>
    <x v="66"/>
    <d v="2014-12-27T00:00:00"/>
    <s v="Standard Class"/>
    <s v="JM-15655"/>
    <s v="Jim Mitchum"/>
    <x v="1"/>
    <s v="United States"/>
    <s v="Carlsbad"/>
    <x v="27"/>
    <n v="88220"/>
    <x v="1"/>
    <s v="OFF-LA-10001404"/>
    <x v="1"/>
    <x v="2"/>
    <s v="Avery 517"/>
    <x v="1782"/>
    <n v="5"/>
    <n v="0"/>
    <n v="8.6715"/>
  </r>
  <r>
    <n v="2623"/>
    <x v="1285"/>
    <x v="2"/>
    <x v="640"/>
    <d v="2011-12-06T00:00:00"/>
    <s v="Second Class"/>
    <s v="MC-17635"/>
    <s v="Matthew Clasen"/>
    <x v="1"/>
    <s v="United States"/>
    <s v="Saint Louis"/>
    <x v="25"/>
    <n v="63116"/>
    <x v="2"/>
    <s v="OFF-PA-10001972"/>
    <x v="1"/>
    <x v="10"/>
    <s v="Xerox 214"/>
    <x v="243"/>
    <n v="4"/>
    <n v="0"/>
    <n v="12.441600000000001"/>
  </r>
  <r>
    <n v="2624"/>
    <x v="1286"/>
    <x v="3"/>
    <x v="760"/>
    <d v="2014-10-25T00:00:00"/>
    <s v="First Class"/>
    <s v="TA-21385"/>
    <s v="Tom Ashbrook"/>
    <x v="2"/>
    <s v="United States"/>
    <s v="New York City"/>
    <x v="15"/>
    <n v="10024"/>
    <x v="3"/>
    <s v="TEC-CO-10004722"/>
    <x v="2"/>
    <x v="16"/>
    <s v="Canon imageCLASS 2200 Advanced Copier"/>
    <x v="2192"/>
    <n v="4"/>
    <n v="0.2"/>
    <n v="3919.9887999999992"/>
  </r>
  <r>
    <n v="2625"/>
    <x v="1286"/>
    <x v="3"/>
    <x v="760"/>
    <d v="2014-10-25T00:00:00"/>
    <s v="First Class"/>
    <s v="TA-21385"/>
    <s v="Tom Ashbrook"/>
    <x v="2"/>
    <s v="United States"/>
    <s v="New York City"/>
    <x v="15"/>
    <n v="10024"/>
    <x v="3"/>
    <s v="TEC-PH-10001494"/>
    <x v="2"/>
    <x v="7"/>
    <s v="Polycom CX600 IP Phone VoIP phone"/>
    <x v="2193"/>
    <n v="8"/>
    <n v="0"/>
    <n v="647.89200000000005"/>
  </r>
  <r>
    <n v="2626"/>
    <x v="1286"/>
    <x v="3"/>
    <x v="760"/>
    <d v="2014-10-25T00:00:00"/>
    <s v="First Class"/>
    <s v="TA-21385"/>
    <s v="Tom Ashbrook"/>
    <x v="2"/>
    <s v="United States"/>
    <s v="New York City"/>
    <x v="15"/>
    <n v="10024"/>
    <x v="3"/>
    <s v="OFF-EN-10002500"/>
    <x v="1"/>
    <x v="12"/>
    <s v="Globe Weis Peel &amp; Seel First Class Envelopes"/>
    <x v="1019"/>
    <n v="5"/>
    <n v="0"/>
    <n v="28.754999999999995"/>
  </r>
  <r>
    <n v="2627"/>
    <x v="1286"/>
    <x v="3"/>
    <x v="760"/>
    <d v="2014-10-25T00:00:00"/>
    <s v="First Class"/>
    <s v="TA-21385"/>
    <s v="Tom Ashbrook"/>
    <x v="2"/>
    <s v="United States"/>
    <s v="New York City"/>
    <x v="15"/>
    <n v="10024"/>
    <x v="3"/>
    <s v="TEC-PH-10003800"/>
    <x v="2"/>
    <x v="7"/>
    <s v="i.Sound Portable Power - 8000 mAh"/>
    <x v="2194"/>
    <n v="1"/>
    <n v="0"/>
    <n v="0.52989999999999782"/>
  </r>
  <r>
    <n v="2628"/>
    <x v="1287"/>
    <x v="3"/>
    <x v="38"/>
    <d v="2014-11-16T00:00:00"/>
    <s v="First Class"/>
    <s v="SB-20290"/>
    <s v="Sean Braxton"/>
    <x v="1"/>
    <s v="United States"/>
    <s v="Springfield"/>
    <x v="24"/>
    <n v="45503"/>
    <x v="3"/>
    <s v="TEC-AC-10002399"/>
    <x v="2"/>
    <x v="11"/>
    <s v="SanDisk Cruzer 32 GB USB Flash Drive"/>
    <x v="2195"/>
    <n v="4"/>
    <n v="0.2"/>
    <n v="9.1295999999999964"/>
  </r>
  <r>
    <n v="2629"/>
    <x v="1287"/>
    <x v="3"/>
    <x v="38"/>
    <d v="2014-11-16T00:00:00"/>
    <s v="First Class"/>
    <s v="SB-20290"/>
    <s v="Sean Braxton"/>
    <x v="1"/>
    <s v="United States"/>
    <s v="Springfield"/>
    <x v="24"/>
    <n v="45503"/>
    <x v="3"/>
    <s v="TEC-MA-10002210"/>
    <x v="2"/>
    <x v="15"/>
    <s v="Epson TM-T88V Direct Thermal Printer - Monochrome - Desktop"/>
    <x v="2196"/>
    <n v="7"/>
    <n v="0.7"/>
    <n v="-935.95949999999993"/>
  </r>
  <r>
    <n v="2630"/>
    <x v="1287"/>
    <x v="3"/>
    <x v="38"/>
    <d v="2014-11-16T00:00:00"/>
    <s v="First Class"/>
    <s v="SB-20290"/>
    <s v="Sean Braxton"/>
    <x v="1"/>
    <s v="United States"/>
    <s v="Springfield"/>
    <x v="24"/>
    <n v="45503"/>
    <x v="3"/>
    <s v="OFF-BI-10003196"/>
    <x v="1"/>
    <x v="8"/>
    <s v="Accohide Poly Flexible Ring Binders"/>
    <x v="2197"/>
    <n v="10"/>
    <n v="0.7"/>
    <n v="-7.4799999999999969"/>
  </r>
  <r>
    <n v="2631"/>
    <x v="1288"/>
    <x v="1"/>
    <x v="229"/>
    <d v="2012-09-15T00:00:00"/>
    <s v="Standard Class"/>
    <s v="AB-10150"/>
    <s v="Aimee Bixby"/>
    <x v="0"/>
    <s v="United States"/>
    <s v="Tulsa"/>
    <x v="26"/>
    <n v="74133"/>
    <x v="2"/>
    <s v="OFF-PA-10000477"/>
    <x v="1"/>
    <x v="10"/>
    <s v="Xerox 1952"/>
    <x v="1830"/>
    <n v="3"/>
    <n v="0"/>
    <n v="7.0218000000000007"/>
  </r>
  <r>
    <n v="2632"/>
    <x v="1289"/>
    <x v="3"/>
    <x v="356"/>
    <d v="2014-05-21T00:00:00"/>
    <s v="Standard Class"/>
    <s v="JF-15295"/>
    <s v="Jason Fortune-"/>
    <x v="0"/>
    <s v="United States"/>
    <s v="Seattle"/>
    <x v="4"/>
    <n v="98103"/>
    <x v="1"/>
    <s v="FUR-FU-10000076"/>
    <x v="0"/>
    <x v="5"/>
    <s v="24-Hour Round Wall Clock"/>
    <x v="792"/>
    <n v="2"/>
    <n v="0"/>
    <n v="17.182800000000004"/>
  </r>
  <r>
    <n v="2633"/>
    <x v="1289"/>
    <x v="3"/>
    <x v="356"/>
    <d v="2014-05-21T00:00:00"/>
    <s v="Standard Class"/>
    <s v="JF-15295"/>
    <s v="Jason Fortune-"/>
    <x v="0"/>
    <s v="United States"/>
    <s v="Seattle"/>
    <x v="4"/>
    <n v="98103"/>
    <x v="1"/>
    <s v="FUR-CH-10002017"/>
    <x v="0"/>
    <x v="1"/>
    <s v="SAFCO Optional Arm Kit for Workspace Cribbage Stacking Chair"/>
    <x v="2198"/>
    <n v="2"/>
    <n v="0.2"/>
    <n v="4.2623999999999977"/>
  </r>
  <r>
    <n v="2634"/>
    <x v="1289"/>
    <x v="3"/>
    <x v="356"/>
    <d v="2014-05-21T00:00:00"/>
    <s v="Standard Class"/>
    <s v="JF-15295"/>
    <s v="Jason Fortune-"/>
    <x v="0"/>
    <s v="United States"/>
    <s v="Seattle"/>
    <x v="4"/>
    <n v="98103"/>
    <x v="1"/>
    <s v="FUR-CH-10004287"/>
    <x v="0"/>
    <x v="1"/>
    <s v="SAFCO Arco Folding Chair"/>
    <x v="2199"/>
    <n v="1"/>
    <n v="0.2"/>
    <n v="24.857999999999983"/>
  </r>
  <r>
    <n v="2635"/>
    <x v="1290"/>
    <x v="1"/>
    <x v="761"/>
    <d v="2012-07-10T00:00:00"/>
    <s v="Second Class"/>
    <s v="BF-10975"/>
    <s v="Barbara Fisher"/>
    <x v="1"/>
    <s v="United States"/>
    <s v="Fayetteville"/>
    <x v="3"/>
    <n v="28314"/>
    <x v="0"/>
    <s v="FUR-FU-10003829"/>
    <x v="0"/>
    <x v="5"/>
    <s v="Stackable Trays"/>
    <x v="1268"/>
    <n v="2"/>
    <n v="0.2"/>
    <n v="0.73919999999999941"/>
  </r>
  <r>
    <n v="2636"/>
    <x v="1290"/>
    <x v="1"/>
    <x v="761"/>
    <d v="2012-07-10T00:00:00"/>
    <s v="Second Class"/>
    <s v="BF-10975"/>
    <s v="Barbara Fisher"/>
    <x v="1"/>
    <s v="United States"/>
    <s v="Fayetteville"/>
    <x v="3"/>
    <n v="28314"/>
    <x v="0"/>
    <s v="OFF-BI-10004728"/>
    <x v="1"/>
    <x v="8"/>
    <s v="Wilson Jones Turn Tabs Binder Tool for Ring Binders"/>
    <x v="2200"/>
    <n v="5"/>
    <n v="0.7"/>
    <n v="-5.7840000000000007"/>
  </r>
  <r>
    <n v="2637"/>
    <x v="1291"/>
    <x v="1"/>
    <x v="762"/>
    <d v="2012-08-19T00:00:00"/>
    <s v="Standard Class"/>
    <s v="TT-21265"/>
    <s v="Tim Taslimi"/>
    <x v="1"/>
    <s v="United States"/>
    <s v="Los Angeles"/>
    <x v="1"/>
    <n v="90045"/>
    <x v="1"/>
    <s v="OFF-ST-10000046"/>
    <x v="1"/>
    <x v="4"/>
    <s v="Fellowes Super Stor/Drawer Files"/>
    <x v="2144"/>
    <n v="2"/>
    <n v="0"/>
    <n v="61.38900000000001"/>
  </r>
  <r>
    <n v="2638"/>
    <x v="1292"/>
    <x v="3"/>
    <x v="492"/>
    <d v="2014-06-19T00:00:00"/>
    <s v="Standard Class"/>
    <s v="SB-20170"/>
    <s v="Sarah Bern"/>
    <x v="0"/>
    <s v="United States"/>
    <s v="New York City"/>
    <x v="15"/>
    <n v="10035"/>
    <x v="3"/>
    <s v="OFF-PA-10000697"/>
    <x v="1"/>
    <x v="10"/>
    <s v="TOPS Voice Message Log Book, Flash Format"/>
    <x v="2201"/>
    <n v="4"/>
    <n v="0"/>
    <n v="9.3295999999999992"/>
  </r>
  <r>
    <n v="2639"/>
    <x v="1292"/>
    <x v="3"/>
    <x v="492"/>
    <d v="2014-06-19T00:00:00"/>
    <s v="Standard Class"/>
    <s v="SB-20170"/>
    <s v="Sarah Bern"/>
    <x v="0"/>
    <s v="United States"/>
    <s v="New York City"/>
    <x v="15"/>
    <n v="10035"/>
    <x v="3"/>
    <s v="OFF-BI-10000848"/>
    <x v="1"/>
    <x v="8"/>
    <s v="Angle-D Ring Binders"/>
    <x v="535"/>
    <n v="3"/>
    <n v="0.2"/>
    <n v="4.2665999999999986"/>
  </r>
  <r>
    <n v="2640"/>
    <x v="1292"/>
    <x v="3"/>
    <x v="492"/>
    <d v="2014-06-19T00:00:00"/>
    <s v="Standard Class"/>
    <s v="SB-20170"/>
    <s v="Sarah Bern"/>
    <x v="0"/>
    <s v="United States"/>
    <s v="New York City"/>
    <x v="15"/>
    <n v="10035"/>
    <x v="3"/>
    <s v="OFF-AR-10004691"/>
    <x v="1"/>
    <x v="6"/>
    <s v="Boston 1730 StandUp Electric Pencil Sharpener"/>
    <x v="2202"/>
    <n v="3"/>
    <n v="0"/>
    <n v="16.676400000000001"/>
  </r>
  <r>
    <n v="2641"/>
    <x v="1292"/>
    <x v="3"/>
    <x v="492"/>
    <d v="2014-06-19T00:00:00"/>
    <s v="Standard Class"/>
    <s v="SB-20170"/>
    <s v="Sarah Bern"/>
    <x v="0"/>
    <s v="United States"/>
    <s v="New York City"/>
    <x v="15"/>
    <n v="10035"/>
    <x v="3"/>
    <s v="FUR-CH-10000595"/>
    <x v="0"/>
    <x v="1"/>
    <s v="Safco Contoured Stacking Chairs"/>
    <x v="2203"/>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x v="1294"/>
    <x v="0"/>
    <x v="723"/>
    <d v="2013-12-31T00:00:00"/>
    <s v="First Class"/>
    <s v="KA-16525"/>
    <s v="Kelly Andreada"/>
    <x v="0"/>
    <s v="United States"/>
    <s v="Aurora"/>
    <x v="10"/>
    <n v="60505"/>
    <x v="2"/>
    <s v="OFF-PA-10001289"/>
    <x v="1"/>
    <x v="10"/>
    <s v="White Computer Printout Paper by Universal"/>
    <x v="781"/>
    <n v="6"/>
    <n v="0.2"/>
    <n v="67.442399999999992"/>
  </r>
  <r>
    <n v="2644"/>
    <x v="1295"/>
    <x v="0"/>
    <x v="764"/>
    <d v="2013-04-22T00:00:00"/>
    <s v="Second Class"/>
    <s v="BF-11170"/>
    <s v="Ben Ferrer"/>
    <x v="2"/>
    <s v="United States"/>
    <s v="Raleigh"/>
    <x v="3"/>
    <n v="27604"/>
    <x v="0"/>
    <s v="TEC-PH-10003092"/>
    <x v="2"/>
    <x v="7"/>
    <s v="Motorola L804"/>
    <x v="2204"/>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x v="1296"/>
    <x v="2"/>
    <x v="557"/>
    <d v="2011-09-12T00:00:00"/>
    <s v="Second Class"/>
    <s v="TB-21400"/>
    <s v="Tom Boeckenhauer"/>
    <x v="0"/>
    <s v="United States"/>
    <s v="Tulsa"/>
    <x v="26"/>
    <n v="74133"/>
    <x v="2"/>
    <s v="FUR-FU-10004270"/>
    <x v="0"/>
    <x v="5"/>
    <s v="Executive Impressions 13&quot; Clairmont Wall Clock"/>
    <x v="2206"/>
    <n v="3"/>
    <n v="0"/>
    <n v="23.652900000000002"/>
  </r>
  <r>
    <n v="2647"/>
    <x v="1296"/>
    <x v="2"/>
    <x v="557"/>
    <d v="2011-09-12T00:00:00"/>
    <s v="Second Class"/>
    <s v="TB-21400"/>
    <s v="Tom Boeckenhauer"/>
    <x v="0"/>
    <s v="United States"/>
    <s v="Tulsa"/>
    <x v="26"/>
    <n v="74133"/>
    <x v="2"/>
    <s v="OFF-BI-10000948"/>
    <x v="1"/>
    <x v="8"/>
    <s v="GBC Laser Imprintable Binding System Covers, Desert Sand"/>
    <x v="2207"/>
    <n v="3"/>
    <n v="0"/>
    <n v="20.120699999999999"/>
  </r>
  <r>
    <n v="2648"/>
    <x v="1296"/>
    <x v="2"/>
    <x v="557"/>
    <d v="2011-09-12T00:00:00"/>
    <s v="Second Class"/>
    <s v="TB-21400"/>
    <s v="Tom Boeckenhauer"/>
    <x v="0"/>
    <s v="United States"/>
    <s v="Tulsa"/>
    <x v="26"/>
    <n v="74133"/>
    <x v="2"/>
    <s v="OFF-PA-10000223"/>
    <x v="1"/>
    <x v="10"/>
    <s v="Xerox 2000"/>
    <x v="91"/>
    <n v="2"/>
    <n v="0"/>
    <n v="6.2208000000000006"/>
  </r>
  <r>
    <n v="2649"/>
    <x v="1296"/>
    <x v="2"/>
    <x v="557"/>
    <d v="2011-09-12T00:00:00"/>
    <s v="Second Class"/>
    <s v="TB-21400"/>
    <s v="Tom Boeckenhauer"/>
    <x v="0"/>
    <s v="United States"/>
    <s v="Tulsa"/>
    <x v="26"/>
    <n v="74133"/>
    <x v="2"/>
    <s v="FUR-FU-10004665"/>
    <x v="0"/>
    <x v="5"/>
    <s v="3M Polarizing Task Lamp with Clamp Arm, Light Gray"/>
    <x v="2137"/>
    <n v="6"/>
    <n v="0"/>
    <n v="213.68880000000001"/>
  </r>
  <r>
    <n v="2650"/>
    <x v="1296"/>
    <x v="2"/>
    <x v="557"/>
    <d v="2011-09-12T00:00:00"/>
    <s v="Second Class"/>
    <s v="TB-21400"/>
    <s v="Tom Boeckenhauer"/>
    <x v="0"/>
    <s v="United States"/>
    <s v="Tulsa"/>
    <x v="26"/>
    <n v="74133"/>
    <x v="2"/>
    <s v="TEC-PH-10000215"/>
    <x v="2"/>
    <x v="7"/>
    <s v="Plantronics Cordless Phone Headset with In-line Volume - M214C"/>
    <x v="1245"/>
    <n v="3"/>
    <n v="0"/>
    <n v="28.309500000000007"/>
  </r>
  <r>
    <n v="2651"/>
    <x v="1297"/>
    <x v="0"/>
    <x v="182"/>
    <d v="2013-10-02T00:00:00"/>
    <s v="Standard Class"/>
    <s v="SH-19975"/>
    <s v="Sally Hughsby"/>
    <x v="1"/>
    <s v="United States"/>
    <s v="Hesperia"/>
    <x v="1"/>
    <n v="92345"/>
    <x v="1"/>
    <s v="FUR-BO-10004467"/>
    <x v="0"/>
    <x v="0"/>
    <s v="Bestar Classic Bookcase"/>
    <x v="2208"/>
    <n v="5"/>
    <n v="0.15"/>
    <n v="19.997999999999976"/>
  </r>
  <r>
    <n v="2652"/>
    <x v="1298"/>
    <x v="3"/>
    <x v="697"/>
    <d v="2014-09-22T00:00:00"/>
    <s v="Second Class"/>
    <s v="AS-10225"/>
    <s v="Alan Schoenberger"/>
    <x v="1"/>
    <s v="United States"/>
    <s v="Provo"/>
    <x v="7"/>
    <n v="84604"/>
    <x v="1"/>
    <s v="OFF-BI-10000829"/>
    <x v="1"/>
    <x v="8"/>
    <s v="Avery Non-Stick Binders"/>
    <x v="2209"/>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x v="1298"/>
    <x v="3"/>
    <x v="697"/>
    <d v="2014-09-22T00:00:00"/>
    <s v="Second Class"/>
    <s v="AS-10225"/>
    <s v="Alan Schoenberger"/>
    <x v="1"/>
    <s v="United States"/>
    <s v="Provo"/>
    <x v="7"/>
    <n v="84604"/>
    <x v="1"/>
    <s v="OFF-PA-10000062"/>
    <x v="1"/>
    <x v="10"/>
    <s v="Green Bar Computer Printout Paper"/>
    <x v="2210"/>
    <n v="3"/>
    <n v="0"/>
    <n v="80.791200000000003"/>
  </r>
  <r>
    <n v="2655"/>
    <x v="1298"/>
    <x v="3"/>
    <x v="697"/>
    <d v="2014-09-22T00:00:00"/>
    <s v="Second Class"/>
    <s v="AS-10225"/>
    <s v="Alan Schoenberger"/>
    <x v="1"/>
    <s v="United States"/>
    <s v="Provo"/>
    <x v="7"/>
    <n v="84604"/>
    <x v="1"/>
    <s v="FUR-BO-10003404"/>
    <x v="0"/>
    <x v="0"/>
    <s v="Global Adaptabilites Bookcase, Cherry/Storm Gray Finish"/>
    <x v="2211"/>
    <n v="3"/>
    <n v="0"/>
    <n v="77.576399999999921"/>
  </r>
  <r>
    <n v="2656"/>
    <x v="1298"/>
    <x v="3"/>
    <x v="697"/>
    <d v="2014-09-22T00:00:00"/>
    <s v="Second Class"/>
    <s v="AS-10225"/>
    <s v="Alan Schoenberger"/>
    <x v="1"/>
    <s v="United States"/>
    <s v="Provo"/>
    <x v="7"/>
    <n v="84604"/>
    <x v="1"/>
    <s v="OFF-BI-10004233"/>
    <x v="1"/>
    <x v="8"/>
    <s v="GBC Pre-Punched Binding Paper, Plastic, White, 8-1/2&quot; x 11&quot;"/>
    <x v="2212"/>
    <n v="2"/>
    <n v="0.2"/>
    <n v="8.9543999999999997"/>
  </r>
  <r>
    <n v="2657"/>
    <x v="1298"/>
    <x v="3"/>
    <x v="697"/>
    <d v="2014-09-22T00:00:00"/>
    <s v="Second Class"/>
    <s v="AS-10225"/>
    <s v="Alan Schoenberger"/>
    <x v="1"/>
    <s v="United States"/>
    <s v="Provo"/>
    <x v="7"/>
    <n v="84604"/>
    <x v="1"/>
    <s v="OFF-ST-10001272"/>
    <x v="1"/>
    <x v="4"/>
    <s v="Mini 13-1/2 Capacity Data Binder Rack, Pearl"/>
    <x v="2213"/>
    <n v="2"/>
    <n v="0"/>
    <n v="65.435000000000002"/>
  </r>
  <r>
    <n v="2658"/>
    <x v="1298"/>
    <x v="3"/>
    <x v="697"/>
    <d v="2014-09-22T00:00:00"/>
    <s v="Second Class"/>
    <s v="AS-10225"/>
    <s v="Alan Schoenberger"/>
    <x v="1"/>
    <s v="United States"/>
    <s v="Provo"/>
    <x v="7"/>
    <n v="84604"/>
    <x v="1"/>
    <s v="OFF-LA-10001175"/>
    <x v="1"/>
    <x v="2"/>
    <s v="Avery 514"/>
    <x v="936"/>
    <n v="5"/>
    <n v="0"/>
    <n v="7.056"/>
  </r>
  <r>
    <n v="2659"/>
    <x v="1299"/>
    <x v="0"/>
    <x v="765"/>
    <d v="2013-08-21T00:00:00"/>
    <s v="Standard Class"/>
    <s v="PK-19075"/>
    <s v="Pete Kriz"/>
    <x v="0"/>
    <s v="United States"/>
    <s v="San Francisco"/>
    <x v="1"/>
    <n v="94110"/>
    <x v="1"/>
    <s v="OFF-EN-10004030"/>
    <x v="1"/>
    <x v="12"/>
    <s v="Convenience Packs of Business Envelopes"/>
    <x v="139"/>
    <n v="3"/>
    <n v="0"/>
    <n v="5.1042000000000005"/>
  </r>
  <r>
    <n v="2660"/>
    <x v="1300"/>
    <x v="1"/>
    <x v="100"/>
    <d v="2012-12-28T00:00:00"/>
    <s v="Standard Class"/>
    <s v="HR-14830"/>
    <s v="Harold Ryan"/>
    <x v="1"/>
    <s v="United States"/>
    <s v="Gilbert"/>
    <x v="16"/>
    <n v="85234"/>
    <x v="1"/>
    <s v="FUR-CH-10004287"/>
    <x v="0"/>
    <x v="1"/>
    <s v="SAFCO Arco Folding Chair"/>
    <x v="2214"/>
    <n v="4"/>
    <n v="0.2"/>
    <n v="99.431999999999931"/>
  </r>
  <r>
    <n v="2661"/>
    <x v="1301"/>
    <x v="3"/>
    <x v="354"/>
    <d v="2014-12-03T00:00:00"/>
    <s v="Standard Class"/>
    <s v="DG-13300"/>
    <s v="Deirdre Greer"/>
    <x v="1"/>
    <s v="United States"/>
    <s v="New York City"/>
    <x v="15"/>
    <n v="10035"/>
    <x v="3"/>
    <s v="TEC-PH-10002834"/>
    <x v="2"/>
    <x v="7"/>
    <s v="Google Nexus 5"/>
    <x v="2215"/>
    <n v="11"/>
    <n v="0"/>
    <n v="494.97250000000003"/>
  </r>
  <r>
    <n v="2662"/>
    <x v="1301"/>
    <x v="3"/>
    <x v="354"/>
    <d v="2014-12-03T00:00:00"/>
    <s v="Standard Class"/>
    <s v="DG-13300"/>
    <s v="Deirdre Greer"/>
    <x v="1"/>
    <s v="United States"/>
    <s v="New York City"/>
    <x v="15"/>
    <n v="10035"/>
    <x v="3"/>
    <s v="OFF-EN-10003055"/>
    <x v="1"/>
    <x v="12"/>
    <s v="Blue String-Tie &amp; Button Interoffice Envelopes, 10 x 13"/>
    <x v="1105"/>
    <n v="2"/>
    <n v="0"/>
    <n v="35.981999999999992"/>
  </r>
  <r>
    <n v="2663"/>
    <x v="1302"/>
    <x v="3"/>
    <x v="349"/>
    <d v="2014-04-16T00:00:00"/>
    <s v="First Class"/>
    <s v="CL-12700"/>
    <s v="Craig Leslie"/>
    <x v="2"/>
    <s v="United States"/>
    <s v="Springfield"/>
    <x v="25"/>
    <n v="65807"/>
    <x v="2"/>
    <s v="OFF-BI-10003460"/>
    <x v="1"/>
    <x v="8"/>
    <s v="Acco 3-Hole Punch"/>
    <x v="2216"/>
    <n v="2"/>
    <n v="0"/>
    <n v="4.2047999999999996"/>
  </r>
  <r>
    <n v="2664"/>
    <x v="1303"/>
    <x v="0"/>
    <x v="766"/>
    <d v="2013-05-05T00:00:00"/>
    <s v="First Class"/>
    <s v="HF-14995"/>
    <s v="Herbert Flentye"/>
    <x v="0"/>
    <s v="United States"/>
    <s v="Memphis"/>
    <x v="18"/>
    <n v="38109"/>
    <x v="0"/>
    <s v="OFF-LA-10001569"/>
    <x v="1"/>
    <x v="2"/>
    <s v="Avery 499"/>
    <x v="2217"/>
    <n v="1"/>
    <n v="0.2"/>
    <n v="1.2948"/>
  </r>
  <r>
    <n v="2665"/>
    <x v="1303"/>
    <x v="0"/>
    <x v="766"/>
    <d v="2013-05-05T00:00:00"/>
    <s v="First Class"/>
    <s v="HF-14995"/>
    <s v="Herbert Flentye"/>
    <x v="0"/>
    <s v="United States"/>
    <s v="Memphis"/>
    <x v="18"/>
    <n v="38109"/>
    <x v="0"/>
    <s v="FUR-TA-10004534"/>
    <x v="0"/>
    <x v="3"/>
    <s v="Bevis 44 x 96 Conference Tables"/>
    <x v="2218"/>
    <n v="3"/>
    <n v="0.4"/>
    <n v="-142.07100000000008"/>
  </r>
  <r>
    <n v="2666"/>
    <x v="1303"/>
    <x v="0"/>
    <x v="766"/>
    <d v="2013-05-05T00:00:00"/>
    <s v="First Class"/>
    <s v="HF-14995"/>
    <s v="Herbert Flentye"/>
    <x v="0"/>
    <s v="United States"/>
    <s v="Memphis"/>
    <x v="18"/>
    <n v="38109"/>
    <x v="0"/>
    <s v="OFF-BI-10002954"/>
    <x v="1"/>
    <x v="8"/>
    <s v="Newell 3-Hole Punched Plastic Slotted Magazine Holders for Binders"/>
    <x v="2219"/>
    <n v="2"/>
    <n v="0.7"/>
    <n v="-2.0107999999999997"/>
  </r>
  <r>
    <n v="2667"/>
    <x v="1304"/>
    <x v="0"/>
    <x v="393"/>
    <d v="2013-10-02T00:00:00"/>
    <s v="Same Day"/>
    <s v="HG-15025"/>
    <s v="Hunter Glantz"/>
    <x v="0"/>
    <s v="United States"/>
    <s v="Amarillo"/>
    <x v="5"/>
    <n v="79109"/>
    <x v="2"/>
    <s v="TEC-AC-10003832"/>
    <x v="2"/>
    <x v="11"/>
    <s v="Imation 16GB Mini TravelDrive USB 2.0 Flash Drive"/>
    <x v="2220"/>
    <n v="3"/>
    <n v="0.2"/>
    <n v="20.8719"/>
  </r>
  <r>
    <n v="2668"/>
    <x v="1304"/>
    <x v="0"/>
    <x v="393"/>
    <d v="2013-10-02T00:00:00"/>
    <s v="Same Day"/>
    <s v="HG-15025"/>
    <s v="Hunter Glantz"/>
    <x v="0"/>
    <s v="United States"/>
    <s v="Amarillo"/>
    <x v="5"/>
    <n v="79109"/>
    <x v="2"/>
    <s v="OFF-PA-10000474"/>
    <x v="1"/>
    <x v="10"/>
    <s v="Staples"/>
    <x v="2221"/>
    <n v="1"/>
    <n v="0.2"/>
    <n v="9.568799999999996"/>
  </r>
  <r>
    <n v="2669"/>
    <x v="1305"/>
    <x v="1"/>
    <x v="767"/>
    <d v="2012-08-30T00:00:00"/>
    <s v="Standard Class"/>
    <s v="NL-18310"/>
    <s v="Nancy Lomonaco"/>
    <x v="2"/>
    <s v="United States"/>
    <s v="Los Angeles"/>
    <x v="1"/>
    <n v="90045"/>
    <x v="1"/>
    <s v="FUR-CH-10002774"/>
    <x v="0"/>
    <x v="1"/>
    <s v="Global Deluxe Stacking Chair, Gray"/>
    <x v="1597"/>
    <n v="1"/>
    <n v="0.2"/>
    <n v="4.5881999999999987"/>
  </r>
  <r>
    <n v="2670"/>
    <x v="1305"/>
    <x v="1"/>
    <x v="767"/>
    <d v="2012-08-30T00:00:00"/>
    <s v="Standard Class"/>
    <s v="NL-18310"/>
    <s v="Nancy Lomonaco"/>
    <x v="2"/>
    <s v="United States"/>
    <s v="Los Angeles"/>
    <x v="1"/>
    <n v="90045"/>
    <x v="1"/>
    <s v="OFF-AP-10002765"/>
    <x v="1"/>
    <x v="9"/>
    <s v="Fellowes Advanced Computer Series Surge Protectors"/>
    <x v="2222"/>
    <n v="4"/>
    <n v="0"/>
    <n v="29.668800000000005"/>
  </r>
  <r>
    <n v="2671"/>
    <x v="1306"/>
    <x v="2"/>
    <x v="340"/>
    <d v="2011-09-12T00:00:00"/>
    <s v="Second Class"/>
    <s v="RR-19525"/>
    <s v="Rick Reed"/>
    <x v="1"/>
    <s v="United States"/>
    <s v="Lowell"/>
    <x v="31"/>
    <n v="1852"/>
    <x v="3"/>
    <s v="OFF-PA-10001144"/>
    <x v="1"/>
    <x v="10"/>
    <s v="Xerox 1913"/>
    <x v="1696"/>
    <n v="3"/>
    <n v="0"/>
    <n v="79.891199999999998"/>
  </r>
  <r>
    <n v="2672"/>
    <x v="1306"/>
    <x v="2"/>
    <x v="340"/>
    <d v="2011-09-12T00:00:00"/>
    <s v="Second Class"/>
    <s v="RR-19525"/>
    <s v="Rick Reed"/>
    <x v="1"/>
    <s v="United States"/>
    <s v="Lowell"/>
    <x v="31"/>
    <n v="1852"/>
    <x v="3"/>
    <s v="FUR-CH-10003761"/>
    <x v="0"/>
    <x v="1"/>
    <s v="Global Italian Leather Office Chair"/>
    <x v="2223"/>
    <n v="6"/>
    <n v="0"/>
    <n v="212.18759999999997"/>
  </r>
  <r>
    <n v="2673"/>
    <x v="1306"/>
    <x v="2"/>
    <x v="340"/>
    <d v="2011-09-12T00:00:00"/>
    <s v="Second Class"/>
    <s v="RR-19525"/>
    <s v="Rick Reed"/>
    <x v="1"/>
    <s v="United States"/>
    <s v="Lowell"/>
    <x v="31"/>
    <n v="1852"/>
    <x v="3"/>
    <s v="OFF-PA-10004665"/>
    <x v="1"/>
    <x v="10"/>
    <s v="Advantus Motivational Note Cards"/>
    <x v="2224"/>
    <n v="2"/>
    <n v="0"/>
    <n v="12.837999999999999"/>
  </r>
  <r>
    <n v="2674"/>
    <x v="1306"/>
    <x v="2"/>
    <x v="340"/>
    <d v="2011-09-12T00:00:00"/>
    <s v="Second Class"/>
    <s v="RR-19525"/>
    <s v="Rick Reed"/>
    <x v="1"/>
    <s v="United States"/>
    <s v="Lowell"/>
    <x v="31"/>
    <n v="1852"/>
    <x v="3"/>
    <s v="OFF-ST-10000078"/>
    <x v="1"/>
    <x v="4"/>
    <s v="Tennsco 6- and 18-Compartment Lockers"/>
    <x v="2225"/>
    <n v="5"/>
    <n v="0"/>
    <n v="238.65299999999991"/>
  </r>
  <r>
    <n v="2675"/>
    <x v="1307"/>
    <x v="3"/>
    <x v="734"/>
    <d v="2014-12-04T00:00:00"/>
    <s v="Same Day"/>
    <s v="TC-21295"/>
    <s v="Toby Carlisle"/>
    <x v="0"/>
    <s v="United States"/>
    <s v="San Diego"/>
    <x v="1"/>
    <n v="92024"/>
    <x v="1"/>
    <s v="OFF-PA-10000357"/>
    <x v="1"/>
    <x v="10"/>
    <s v="Xerox 1888"/>
    <x v="1696"/>
    <n v="3"/>
    <n v="0"/>
    <n v="79.891199999999998"/>
  </r>
  <r>
    <n v="2676"/>
    <x v="1308"/>
    <x v="3"/>
    <x v="344"/>
    <d v="2014-12-03T00:00:00"/>
    <s v="Standard Class"/>
    <s v="DB-13615"/>
    <s v="Doug Bickford"/>
    <x v="0"/>
    <s v="United States"/>
    <s v="Asheville"/>
    <x v="3"/>
    <n v="28806"/>
    <x v="0"/>
    <s v="OFF-AR-10000422"/>
    <x v="1"/>
    <x v="6"/>
    <s v="Pencil and Crayon Sharpener"/>
    <x v="2216"/>
    <n v="5"/>
    <n v="0.2"/>
    <n v="0.76649999999999974"/>
  </r>
  <r>
    <n v="2677"/>
    <x v="1308"/>
    <x v="3"/>
    <x v="344"/>
    <d v="2014-12-03T00:00:00"/>
    <s v="Standard Class"/>
    <s v="DB-13615"/>
    <s v="Doug Bickford"/>
    <x v="0"/>
    <s v="United States"/>
    <s v="Asheville"/>
    <x v="3"/>
    <n v="28806"/>
    <x v="0"/>
    <s v="OFF-AP-10001205"/>
    <x v="1"/>
    <x v="9"/>
    <s v="Belkin 5 Outlet SurgeMaster Power Centers"/>
    <x v="2226"/>
    <n v="1"/>
    <n v="0.2"/>
    <n v="4.3584000000000032"/>
  </r>
  <r>
    <n v="2678"/>
    <x v="1309"/>
    <x v="2"/>
    <x v="261"/>
    <d v="2011-06-21T00:00:00"/>
    <s v="Same Day"/>
    <s v="SV-20785"/>
    <s v="Stewart Visinsky"/>
    <x v="0"/>
    <s v="United States"/>
    <s v="Pueblo"/>
    <x v="22"/>
    <n v="81001"/>
    <x v="1"/>
    <s v="OFF-BI-10001116"/>
    <x v="1"/>
    <x v="8"/>
    <s v="Wilson Jones 1&quot; Hanging DublLock Ring Binders"/>
    <x v="2227"/>
    <n v="7"/>
    <n v="0.7"/>
    <n v="-8.1311999999999998"/>
  </r>
  <r>
    <n v="2679"/>
    <x v="1309"/>
    <x v="2"/>
    <x v="261"/>
    <d v="2011-06-21T00:00:00"/>
    <s v="Same Day"/>
    <s v="SV-20785"/>
    <s v="Stewart Visinsky"/>
    <x v="0"/>
    <s v="United States"/>
    <s v="Pueblo"/>
    <x v="22"/>
    <n v="81001"/>
    <x v="1"/>
    <s v="OFF-BI-10002931"/>
    <x v="1"/>
    <x v="8"/>
    <s v="Avery Trapezoid Extra Heavy Duty 4&quot; Binders"/>
    <x v="2228"/>
    <n v="2"/>
    <n v="0.7"/>
    <n v="-16.775999999999996"/>
  </r>
  <r>
    <n v="2680"/>
    <x v="1310"/>
    <x v="3"/>
    <x v="276"/>
    <d v="2014-01-28T00:00:00"/>
    <s v="Standard Class"/>
    <s v="MH-18115"/>
    <s v="Mick Hernandez"/>
    <x v="2"/>
    <s v="United States"/>
    <s v="Jackson"/>
    <x v="12"/>
    <n v="49201"/>
    <x v="2"/>
    <s v="OFF-BI-10000546"/>
    <x v="1"/>
    <x v="8"/>
    <s v="Avery Durable Binders"/>
    <x v="936"/>
    <n v="5"/>
    <n v="0"/>
    <n v="7.056"/>
  </r>
  <r>
    <n v="2681"/>
    <x v="1310"/>
    <x v="3"/>
    <x v="276"/>
    <d v="2014-01-28T00:00:00"/>
    <s v="Standard Class"/>
    <s v="MH-18115"/>
    <s v="Mick Hernandez"/>
    <x v="2"/>
    <s v="United States"/>
    <s v="Jackson"/>
    <x v="12"/>
    <n v="49201"/>
    <x v="2"/>
    <s v="TEC-AC-10002049"/>
    <x v="2"/>
    <x v="11"/>
    <s v="Logitech G19 Programmable Gaming Keyboard"/>
    <x v="1008"/>
    <n v="5"/>
    <n v="0"/>
    <n v="111.59099999999995"/>
  </r>
  <r>
    <n v="2682"/>
    <x v="1310"/>
    <x v="3"/>
    <x v="276"/>
    <d v="2014-01-28T00:00:00"/>
    <s v="Standard Class"/>
    <s v="MH-18115"/>
    <s v="Mick Hernandez"/>
    <x v="2"/>
    <s v="United States"/>
    <s v="Jackson"/>
    <x v="12"/>
    <n v="49201"/>
    <x v="2"/>
    <s v="OFF-BI-10001196"/>
    <x v="1"/>
    <x v="8"/>
    <s v="Avery Flip-Chart Easel Binder, Black"/>
    <x v="2229"/>
    <n v="4"/>
    <n v="0"/>
    <n v="42.074399999999997"/>
  </r>
  <r>
    <n v="2683"/>
    <x v="1310"/>
    <x v="3"/>
    <x v="276"/>
    <d v="2014-01-28T00:00:00"/>
    <s v="Standard Class"/>
    <s v="MH-18115"/>
    <s v="Mick Hernandez"/>
    <x v="2"/>
    <s v="United States"/>
    <s v="Jackson"/>
    <x v="12"/>
    <n v="49201"/>
    <x v="2"/>
    <s v="TEC-MA-10002981"/>
    <x v="2"/>
    <x v="15"/>
    <s v="I.R.I.S IRISCard Anywhere 5 Card Scanner"/>
    <x v="2230"/>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x v="1311"/>
    <x v="3"/>
    <x v="222"/>
    <d v="2014-07-07T00:00:00"/>
    <s v="Standard Class"/>
    <s v="CT-11995"/>
    <s v="Carol Triggs"/>
    <x v="0"/>
    <s v="United States"/>
    <s v="Los Angeles"/>
    <x v="1"/>
    <n v="90004"/>
    <x v="1"/>
    <s v="OFF-BI-10000632"/>
    <x v="1"/>
    <x v="8"/>
    <s v="Satellite Sectional Post Binders"/>
    <x v="2232"/>
    <n v="9"/>
    <n v="0.2"/>
    <n v="101.57939999999999"/>
  </r>
  <r>
    <n v="2686"/>
    <x v="1312"/>
    <x v="0"/>
    <x v="47"/>
    <d v="2013-09-12T00:00:00"/>
    <s v="Standard Class"/>
    <s v="KB-16315"/>
    <s v="Karl Braun"/>
    <x v="0"/>
    <s v="United States"/>
    <s v="Thomasville"/>
    <x v="3"/>
    <n v="27360"/>
    <x v="0"/>
    <s v="OFF-EN-10003055"/>
    <x v="1"/>
    <x v="12"/>
    <s v="Blue String-Tie &amp; Button Interoffice Envelopes, 10 x 13"/>
    <x v="2233"/>
    <n v="3"/>
    <n v="0.2"/>
    <n v="29.984999999999985"/>
  </r>
  <r>
    <n v="2687"/>
    <x v="1312"/>
    <x v="0"/>
    <x v="47"/>
    <d v="2013-09-12T00:00:00"/>
    <s v="Standard Class"/>
    <s v="KB-16315"/>
    <s v="Karl Braun"/>
    <x v="0"/>
    <s v="United States"/>
    <s v="Thomasville"/>
    <x v="3"/>
    <n v="27360"/>
    <x v="0"/>
    <s v="OFF-BI-10001031"/>
    <x v="1"/>
    <x v="8"/>
    <s v="Pressboard Data Binders by Wilson Jones"/>
    <x v="2234"/>
    <n v="2"/>
    <n v="0.7"/>
    <n v="-2.4563999999999995"/>
  </r>
  <r>
    <n v="2688"/>
    <x v="1313"/>
    <x v="0"/>
    <x v="578"/>
    <d v="2013-08-06T00:00:00"/>
    <s v="First Class"/>
    <s v="RA-19285"/>
    <s v="Ralph Arnett"/>
    <x v="0"/>
    <s v="United States"/>
    <s v="Peoria"/>
    <x v="10"/>
    <n v="61604"/>
    <x v="2"/>
    <s v="OFF-BI-10002003"/>
    <x v="1"/>
    <x v="8"/>
    <s v="Ibico Presentation Index for Binding Systems"/>
    <x v="2235"/>
    <n v="5"/>
    <n v="0.8"/>
    <n v="-6.5670000000000019"/>
  </r>
  <r>
    <n v="2689"/>
    <x v="1314"/>
    <x v="1"/>
    <x v="768"/>
    <d v="2012-11-14T00:00:00"/>
    <s v="First Class"/>
    <s v="YC-21895"/>
    <s v="Yoseph Carroll"/>
    <x v="1"/>
    <s v="United States"/>
    <s v="Los Angeles"/>
    <x v="1"/>
    <n v="90032"/>
    <x v="1"/>
    <s v="OFF-PA-10003016"/>
    <x v="1"/>
    <x v="10"/>
    <s v="Adams &quot;While You Were Out&quot; Message Pads"/>
    <x v="2236"/>
    <n v="5"/>
    <n v="0"/>
    <n v="7.0649999999999995"/>
  </r>
  <r>
    <n v="2690"/>
    <x v="1315"/>
    <x v="2"/>
    <x v="479"/>
    <d v="2011-07-02T00:00:00"/>
    <s v="First Class"/>
    <s v="RA-19915"/>
    <s v="Russell Applegate"/>
    <x v="0"/>
    <s v="United States"/>
    <s v="Chicago"/>
    <x v="10"/>
    <n v="60653"/>
    <x v="2"/>
    <s v="OFF-AR-10004582"/>
    <x v="1"/>
    <x v="6"/>
    <s v="BIC Brite Liner Grip Highlighters"/>
    <x v="797"/>
    <n v="4"/>
    <n v="0.2"/>
    <n v="1.6399999999999995"/>
  </r>
  <r>
    <n v="2691"/>
    <x v="1316"/>
    <x v="3"/>
    <x v="769"/>
    <d v="2014-12-09T00:00:00"/>
    <s v="Standard Class"/>
    <s v="CM-12160"/>
    <s v="Charles McCrossin"/>
    <x v="0"/>
    <s v="United States"/>
    <s v="Philadelphia"/>
    <x v="9"/>
    <n v="19134"/>
    <x v="3"/>
    <s v="OFF-BI-10004364"/>
    <x v="1"/>
    <x v="8"/>
    <s v="Storex Dura Pro Binders"/>
    <x v="2237"/>
    <n v="3"/>
    <n v="0.7"/>
    <n v="-4.4550000000000001"/>
  </r>
  <r>
    <n v="2692"/>
    <x v="1317"/>
    <x v="0"/>
    <x v="770"/>
    <d v="2013-09-03T00:00:00"/>
    <s v="Standard Class"/>
    <s v="CS-12130"/>
    <s v="Chad Sievert"/>
    <x v="0"/>
    <s v="United States"/>
    <s v="Englewood"/>
    <x v="22"/>
    <n v="80112"/>
    <x v="1"/>
    <s v="OFF-PA-10002246"/>
    <x v="1"/>
    <x v="10"/>
    <s v="Wirebound Four 2-3/4 x 5 Forms per Page, 400 Sets per Book"/>
    <x v="1154"/>
    <n v="3"/>
    <n v="0.2"/>
    <n v="5.6115000000000004"/>
  </r>
  <r>
    <n v="2693"/>
    <x v="1317"/>
    <x v="0"/>
    <x v="770"/>
    <d v="2013-09-03T00:00:00"/>
    <s v="Standard Class"/>
    <s v="CS-12130"/>
    <s v="Chad Sievert"/>
    <x v="0"/>
    <s v="United States"/>
    <s v="Englewood"/>
    <x v="22"/>
    <n v="80112"/>
    <x v="1"/>
    <s v="TEC-PH-10002890"/>
    <x v="2"/>
    <x v="7"/>
    <s v="AT&amp;T 17929 Lendline Telephone"/>
    <x v="2238"/>
    <n v="3"/>
    <n v="0.2"/>
    <n v="8.1432000000000002"/>
  </r>
  <r>
    <n v="2694"/>
    <x v="1318"/>
    <x v="0"/>
    <x v="115"/>
    <d v="2013-01-28T00:00:00"/>
    <s v="Standard Class"/>
    <s v="AJ-10795"/>
    <s v="Anthony Johnson"/>
    <x v="1"/>
    <s v="United States"/>
    <s v="Seattle"/>
    <x v="4"/>
    <n v="98115"/>
    <x v="1"/>
    <s v="FUR-FU-10001475"/>
    <x v="0"/>
    <x v="5"/>
    <s v="Contract Clock, 14&quot;, Brown"/>
    <x v="2239"/>
    <n v="5"/>
    <n v="0"/>
    <n v="37.366"/>
  </r>
  <r>
    <n v="2695"/>
    <x v="1319"/>
    <x v="2"/>
    <x v="771"/>
    <d v="2011-10-20T00:00:00"/>
    <s v="Standard Class"/>
    <s v="DL-12865"/>
    <s v="Dan Lawera"/>
    <x v="0"/>
    <s v="United States"/>
    <s v="Hialeah"/>
    <x v="2"/>
    <n v="33012"/>
    <x v="0"/>
    <s v="FUR-FU-10004270"/>
    <x v="0"/>
    <x v="5"/>
    <s v="Executive Impressions 13&quot; Clairmont Wall Clock"/>
    <x v="2240"/>
    <n v="1"/>
    <n v="0.2"/>
    <n v="4.0383000000000013"/>
  </r>
  <r>
    <n v="2696"/>
    <x v="1320"/>
    <x v="0"/>
    <x v="569"/>
    <d v="2013-02-09T00:00:00"/>
    <s v="First Class"/>
    <s v="BE-11410"/>
    <s v="Bobby Elias"/>
    <x v="0"/>
    <s v="United States"/>
    <s v="Lancaster"/>
    <x v="24"/>
    <n v="43130"/>
    <x v="3"/>
    <s v="OFF-PA-10003465"/>
    <x v="1"/>
    <x v="10"/>
    <s v="Xerox 1912"/>
    <x v="2241"/>
    <n v="2"/>
    <n v="0.2"/>
    <n v="10.623199999999997"/>
  </r>
  <r>
    <n v="2697"/>
    <x v="1321"/>
    <x v="2"/>
    <x v="772"/>
    <d v="2011-03-23T00:00:00"/>
    <s v="Standard Class"/>
    <s v="SM-20320"/>
    <s v="Sean Miller"/>
    <x v="2"/>
    <s v="United States"/>
    <s v="Jacksonville"/>
    <x v="2"/>
    <n v="32216"/>
    <x v="0"/>
    <s v="TEC-MA-10003626"/>
    <x v="2"/>
    <x v="15"/>
    <s v="Hewlett-Packard Deskjet 6540 Color Inkjet Printer"/>
    <x v="2242"/>
    <n v="4"/>
    <n v="0.5"/>
    <n v="-16.426000000000045"/>
  </r>
  <r>
    <n v="2698"/>
    <x v="1321"/>
    <x v="2"/>
    <x v="772"/>
    <d v="2011-03-23T00:00:00"/>
    <s v="Standard Class"/>
    <s v="SM-20320"/>
    <s v="Sean Miller"/>
    <x v="2"/>
    <s v="United States"/>
    <s v="Jacksonville"/>
    <x v="2"/>
    <n v="32216"/>
    <x v="0"/>
    <s v="TEC-MA-10002412"/>
    <x v="2"/>
    <x v="15"/>
    <s v="Cisco TelePresence System EX90 Videoconferencing Unit"/>
    <x v="2243"/>
    <n v="6"/>
    <n v="0.5"/>
    <n v="-1811.0784000000021"/>
  </r>
  <r>
    <n v="2699"/>
    <x v="1321"/>
    <x v="2"/>
    <x v="772"/>
    <d v="2011-03-23T00:00:00"/>
    <s v="Standard Class"/>
    <s v="SM-20320"/>
    <s v="Sean Miller"/>
    <x v="2"/>
    <s v="United States"/>
    <s v="Jacksonville"/>
    <x v="2"/>
    <n v="32216"/>
    <x v="0"/>
    <s v="OFF-PA-10001804"/>
    <x v="1"/>
    <x v="10"/>
    <s v="Xerox 195"/>
    <x v="2244"/>
    <n v="4"/>
    <n v="0.2"/>
    <n v="7.4815999999999994"/>
  </r>
  <r>
    <n v="2700"/>
    <x v="1321"/>
    <x v="2"/>
    <x v="772"/>
    <d v="2011-03-23T00:00:00"/>
    <s v="Standard Class"/>
    <s v="SM-20320"/>
    <s v="Sean Miller"/>
    <x v="2"/>
    <s v="United States"/>
    <s v="Jacksonville"/>
    <x v="2"/>
    <n v="32216"/>
    <x v="0"/>
    <s v="OFF-AR-10003183"/>
    <x v="1"/>
    <x v="6"/>
    <s v="Avery Fluorescent Highlighter Four-Color Set"/>
    <x v="2245"/>
    <n v="3"/>
    <n v="0.2"/>
    <n v="1.0019999999999993"/>
  </r>
  <r>
    <n v="2701"/>
    <x v="1321"/>
    <x v="2"/>
    <x v="772"/>
    <d v="2011-03-23T00:00:00"/>
    <s v="Standard Class"/>
    <s v="SM-20320"/>
    <s v="Sean Miller"/>
    <x v="2"/>
    <s v="United States"/>
    <s v="Jacksonville"/>
    <x v="2"/>
    <n v="32216"/>
    <x v="0"/>
    <s v="FUR-FU-10004270"/>
    <x v="0"/>
    <x v="5"/>
    <s v="Executive Impressions 13&quot; Clairmont Wall Clock"/>
    <x v="2246"/>
    <n v="2"/>
    <n v="0.2"/>
    <n v="8.0766000000000027"/>
  </r>
  <r>
    <n v="2702"/>
    <x v="1321"/>
    <x v="2"/>
    <x v="772"/>
    <d v="2011-03-23T00:00:00"/>
    <s v="Standard Class"/>
    <s v="SM-20320"/>
    <s v="Sean Miller"/>
    <x v="2"/>
    <s v="United States"/>
    <s v="Jacksonville"/>
    <x v="2"/>
    <n v="32216"/>
    <x v="0"/>
    <s v="OFF-FA-10003112"/>
    <x v="1"/>
    <x v="13"/>
    <s v="Staples"/>
    <x v="2247"/>
    <n v="3"/>
    <n v="0.2"/>
    <n v="5.9174999999999986"/>
  </r>
  <r>
    <n v="2703"/>
    <x v="1321"/>
    <x v="2"/>
    <x v="772"/>
    <d v="2011-03-23T00:00:00"/>
    <s v="Standard Class"/>
    <s v="SM-20320"/>
    <s v="Sean Miller"/>
    <x v="2"/>
    <s v="United States"/>
    <s v="Jacksonville"/>
    <x v="2"/>
    <n v="32216"/>
    <x v="0"/>
    <s v="FUR-FU-10001986"/>
    <x v="0"/>
    <x v="5"/>
    <s v="Dana Fluorescent Magnifying Lamp, White, 36&quot;"/>
    <x v="1919"/>
    <n v="3"/>
    <n v="0.2"/>
    <n v="15.29399999999999"/>
  </r>
  <r>
    <n v="2704"/>
    <x v="1322"/>
    <x v="2"/>
    <x v="773"/>
    <d v="2011-05-30T00:00:00"/>
    <s v="Standard Class"/>
    <s v="RP-19390"/>
    <s v="Resi Pölking"/>
    <x v="0"/>
    <s v="United States"/>
    <s v="Baltimore"/>
    <x v="39"/>
    <n v="21215"/>
    <x v="3"/>
    <s v="OFF-PA-10002319"/>
    <x v="1"/>
    <x v="10"/>
    <s v="Xerox 1944"/>
    <x v="2248"/>
    <n v="3"/>
    <n v="0"/>
    <n v="56.977199999999996"/>
  </r>
  <r>
    <n v="2705"/>
    <x v="1323"/>
    <x v="3"/>
    <x v="497"/>
    <d v="2014-07-14T00:00:00"/>
    <s v="Second Class"/>
    <s v="JD-16015"/>
    <s v="Joy Daniels"/>
    <x v="0"/>
    <s v="United States"/>
    <s v="New York City"/>
    <x v="15"/>
    <n v="10009"/>
    <x v="3"/>
    <s v="TEC-AC-10002323"/>
    <x v="2"/>
    <x v="11"/>
    <s v="SanDisk Ultra 32 GB MicroSDHC Class 10 Memory Card"/>
    <x v="2249"/>
    <n v="6"/>
    <n v="0"/>
    <n v="17.238000000000007"/>
  </r>
  <r>
    <n v="2706"/>
    <x v="1324"/>
    <x v="3"/>
    <x v="114"/>
    <d v="2014-06-22T00:00:00"/>
    <s v="Standard Class"/>
    <s v="AB-10255"/>
    <s v="Alejandro Ballentine"/>
    <x v="2"/>
    <s v="United States"/>
    <s v="Carlsbad"/>
    <x v="27"/>
    <n v="88220"/>
    <x v="1"/>
    <s v="OFF-SU-10001165"/>
    <x v="1"/>
    <x v="14"/>
    <s v="Acme Elite Stainless Steel Scissors"/>
    <x v="1459"/>
    <n v="2"/>
    <n v="0"/>
    <n v="4.3368000000000002"/>
  </r>
  <r>
    <n v="2707"/>
    <x v="1324"/>
    <x v="3"/>
    <x v="114"/>
    <d v="2014-06-22T00:00:00"/>
    <s v="Standard Class"/>
    <s v="AB-10255"/>
    <s v="Alejandro Ballentine"/>
    <x v="2"/>
    <s v="United States"/>
    <s v="Carlsbad"/>
    <x v="27"/>
    <n v="88220"/>
    <x v="1"/>
    <s v="OFF-PA-10001246"/>
    <x v="1"/>
    <x v="10"/>
    <s v="Xerox 215"/>
    <x v="541"/>
    <n v="3"/>
    <n v="0"/>
    <n v="9.3312000000000008"/>
  </r>
  <r>
    <n v="2708"/>
    <x v="1324"/>
    <x v="3"/>
    <x v="114"/>
    <d v="2014-06-22T00:00:00"/>
    <s v="Standard Class"/>
    <s v="AB-10255"/>
    <s v="Alejandro Ballentine"/>
    <x v="2"/>
    <s v="United States"/>
    <s v="Carlsbad"/>
    <x v="27"/>
    <n v="88220"/>
    <x v="1"/>
    <s v="OFF-PA-10001815"/>
    <x v="1"/>
    <x v="10"/>
    <s v="Xerox 1885"/>
    <x v="2250"/>
    <n v="4"/>
    <n v="0"/>
    <n v="92.236799999999988"/>
  </r>
  <r>
    <n v="2709"/>
    <x v="1325"/>
    <x v="1"/>
    <x v="564"/>
    <d v="2012-02-06T00:00:00"/>
    <s v="Standard Class"/>
    <s v="CC-12145"/>
    <s v="Charles Crestani"/>
    <x v="0"/>
    <s v="United States"/>
    <s v="Los Angeles"/>
    <x v="1"/>
    <n v="90049"/>
    <x v="1"/>
    <s v="FUR-FU-10001876"/>
    <x v="0"/>
    <x v="5"/>
    <s v="Computer Room Manger, 14&quot;"/>
    <x v="2251"/>
    <n v="7"/>
    <n v="0"/>
    <n v="81.849599999999981"/>
  </r>
  <r>
    <n v="2710"/>
    <x v="1325"/>
    <x v="1"/>
    <x v="564"/>
    <d v="2012-02-06T00:00:00"/>
    <s v="Standard Class"/>
    <s v="CC-12145"/>
    <s v="Charles Crestani"/>
    <x v="0"/>
    <s v="United States"/>
    <s v="Los Angeles"/>
    <x v="1"/>
    <n v="90049"/>
    <x v="1"/>
    <s v="TEC-MA-10000488"/>
    <x v="2"/>
    <x v="15"/>
    <s v="Bady BDG101FRU Card Printer"/>
    <x v="2252"/>
    <n v="3"/>
    <n v="0.2"/>
    <n v="215.99729999999977"/>
  </r>
  <r>
    <n v="2711"/>
    <x v="1326"/>
    <x v="1"/>
    <x v="555"/>
    <d v="2012-12-15T00:00:00"/>
    <s v="Standard Class"/>
    <s v="GH-14425"/>
    <s v="Gary Hwang"/>
    <x v="0"/>
    <s v="United States"/>
    <s v="Jacksonville"/>
    <x v="2"/>
    <n v="32216"/>
    <x v="0"/>
    <s v="OFF-BI-10001098"/>
    <x v="1"/>
    <x v="8"/>
    <s v="Acco D-Ring Binder w/DublLock"/>
    <x v="2253"/>
    <n v="2"/>
    <n v="0.7"/>
    <n v="-8.9795999999999978"/>
  </r>
  <r>
    <n v="2712"/>
    <x v="1327"/>
    <x v="3"/>
    <x v="449"/>
    <d v="2014-10-12T00:00:00"/>
    <s v="First Class"/>
    <s v="CP-12085"/>
    <s v="Cathy Prescott"/>
    <x v="1"/>
    <s v="United States"/>
    <s v="Lakewood"/>
    <x v="24"/>
    <n v="44107"/>
    <x v="3"/>
    <s v="FUR-FU-10003577"/>
    <x v="0"/>
    <x v="5"/>
    <s v="Nu-Dell Leatherette Frames"/>
    <x v="2254"/>
    <n v="4"/>
    <n v="0.2"/>
    <n v="9.1775999999999982"/>
  </r>
  <r>
    <n v="2713"/>
    <x v="1328"/>
    <x v="3"/>
    <x v="570"/>
    <d v="2014-08-02T00:00:00"/>
    <s v="Second Class"/>
    <s v="GM-14440"/>
    <s v="Gary McGarr"/>
    <x v="0"/>
    <s v="United States"/>
    <s v="Troy"/>
    <x v="15"/>
    <n v="12180"/>
    <x v="3"/>
    <s v="OFF-AR-10002656"/>
    <x v="1"/>
    <x v="6"/>
    <s v="Sanford Liquid Accent Highlighters"/>
    <x v="1847"/>
    <n v="9"/>
    <n v="0"/>
    <n v="22.244399999999995"/>
  </r>
  <r>
    <n v="2714"/>
    <x v="1329"/>
    <x v="2"/>
    <x v="573"/>
    <d v="2011-04-29T00:00:00"/>
    <s v="Standard Class"/>
    <s v="LC-16885"/>
    <s v="Lena Creighton"/>
    <x v="0"/>
    <s v="United States"/>
    <s v="Wilmington"/>
    <x v="3"/>
    <n v="28403"/>
    <x v="0"/>
    <s v="TEC-PH-10004531"/>
    <x v="2"/>
    <x v="7"/>
    <s v="AT&amp;T CL2909"/>
    <x v="214"/>
    <n v="3"/>
    <n v="0.2"/>
    <n v="37.796999999999997"/>
  </r>
  <r>
    <n v="2715"/>
    <x v="1330"/>
    <x v="1"/>
    <x v="494"/>
    <d v="2012-12-06T00:00:00"/>
    <s v="Standard Class"/>
    <s v="BT-11305"/>
    <s v="Beth Thompson"/>
    <x v="2"/>
    <s v="United States"/>
    <s v="Seattle"/>
    <x v="4"/>
    <n v="98105"/>
    <x v="1"/>
    <s v="OFF-AR-10003251"/>
    <x v="1"/>
    <x v="6"/>
    <s v="Prang Drawing Pencil Set"/>
    <x v="2255"/>
    <n v="5"/>
    <n v="0"/>
    <n v="5.56"/>
  </r>
  <r>
    <n v="2716"/>
    <x v="1331"/>
    <x v="2"/>
    <x v="774"/>
    <d v="2011-12-08T00:00:00"/>
    <s v="Standard Class"/>
    <s v="CP-12085"/>
    <s v="Cathy Prescott"/>
    <x v="1"/>
    <s v="United States"/>
    <s v="New York City"/>
    <x v="15"/>
    <n v="10024"/>
    <x v="3"/>
    <s v="TEC-PH-10000673"/>
    <x v="2"/>
    <x v="7"/>
    <s v="Plantronics Voyager Pro HD - Bluetooth Headset"/>
    <x v="2256"/>
    <n v="2"/>
    <n v="0"/>
    <n v="62.3904"/>
  </r>
  <r>
    <n v="2717"/>
    <x v="1332"/>
    <x v="3"/>
    <x v="775"/>
    <d v="2014-09-02T00:00:00"/>
    <s v="Standard Class"/>
    <s v="SC-20680"/>
    <s v="Steve Carroll"/>
    <x v="2"/>
    <s v="United States"/>
    <s v="Columbus"/>
    <x v="32"/>
    <n v="31907"/>
    <x v="0"/>
    <s v="TEC-AC-10000158"/>
    <x v="2"/>
    <x v="11"/>
    <s v="Sony 64GB Class 10 Micro SDHC R40 Memory Card"/>
    <x v="2257"/>
    <n v="2"/>
    <n v="0"/>
    <n v="15.1158"/>
  </r>
  <r>
    <n v="2718"/>
    <x v="1333"/>
    <x v="2"/>
    <x v="557"/>
    <d v="2011-09-13T00:00:00"/>
    <s v="Standard Class"/>
    <s v="DK-13375"/>
    <s v="Dennis Kane"/>
    <x v="0"/>
    <s v="United States"/>
    <s v="New York City"/>
    <x v="15"/>
    <n v="10024"/>
    <x v="3"/>
    <s v="TEC-PH-10002075"/>
    <x v="2"/>
    <x v="7"/>
    <s v="AT&amp;T EL51110 DECT"/>
    <x v="2258"/>
    <n v="3"/>
    <n v="0"/>
    <n v="109.61129999999999"/>
  </r>
  <r>
    <n v="2719"/>
    <x v="1334"/>
    <x v="3"/>
    <x v="202"/>
    <d v="2014-12-28T00:00:00"/>
    <s v="Standard Class"/>
    <s v="SE-20110"/>
    <s v="Sanjit Engle"/>
    <x v="0"/>
    <s v="United States"/>
    <s v="Costa Mesa"/>
    <x v="1"/>
    <n v="92627"/>
    <x v="1"/>
    <s v="OFF-ST-10004340"/>
    <x v="1"/>
    <x v="4"/>
    <s v="Fellowes Mobile File Cart, Black"/>
    <x v="2259"/>
    <n v="2"/>
    <n v="0"/>
    <n v="33.577200000000005"/>
  </r>
  <r>
    <n v="2720"/>
    <x v="1335"/>
    <x v="2"/>
    <x v="776"/>
    <d v="2011-12-08T00:00:00"/>
    <s v="Second Class"/>
    <s v="LF-17185"/>
    <s v="Luke Foster"/>
    <x v="0"/>
    <s v="United States"/>
    <s v="Houston"/>
    <x v="5"/>
    <n v="77095"/>
    <x v="2"/>
    <s v="FUR-FU-10002759"/>
    <x v="0"/>
    <x v="5"/>
    <s v="12-1/2 Diameter Round Wall Clock"/>
    <x v="112"/>
    <n v="3"/>
    <n v="0.6"/>
    <n v="-14.385599999999997"/>
  </r>
  <r>
    <n v="2721"/>
    <x v="1336"/>
    <x v="2"/>
    <x v="130"/>
    <d v="2011-11-08T00:00:00"/>
    <s v="Second Class"/>
    <s v="ON-18715"/>
    <s v="Odella Nelson"/>
    <x v="1"/>
    <s v="United States"/>
    <s v="Cary"/>
    <x v="3"/>
    <n v="27511"/>
    <x v="0"/>
    <s v="OFF-FA-10000585"/>
    <x v="1"/>
    <x v="13"/>
    <s v="OIC Bulk Pack Metal Binder Clips"/>
    <x v="1357"/>
    <n v="3"/>
    <n v="0.2"/>
    <n v="2.7222"/>
  </r>
  <r>
    <n v="2722"/>
    <x v="1336"/>
    <x v="2"/>
    <x v="130"/>
    <d v="2011-11-08T00:00:00"/>
    <s v="Second Class"/>
    <s v="ON-18715"/>
    <s v="Odella Nelson"/>
    <x v="1"/>
    <s v="United States"/>
    <s v="Cary"/>
    <x v="3"/>
    <n v="27511"/>
    <x v="0"/>
    <s v="OFF-AP-10004859"/>
    <x v="1"/>
    <x v="9"/>
    <s v="Acco 6 Outlet Guardian Premium Surge Suppressor"/>
    <x v="2260"/>
    <n v="5"/>
    <n v="0.2"/>
    <n v="5.0960000000000001"/>
  </r>
  <r>
    <n v="2723"/>
    <x v="1337"/>
    <x v="0"/>
    <x v="167"/>
    <d v="2013-04-20T00:00:00"/>
    <s v="Second Class"/>
    <s v="TB-21400"/>
    <s v="Tom Boeckenhauer"/>
    <x v="0"/>
    <s v="United States"/>
    <s v="Alexandria"/>
    <x v="17"/>
    <n v="22304"/>
    <x v="0"/>
    <s v="OFF-ST-10001558"/>
    <x v="1"/>
    <x v="4"/>
    <s v="Acco Perma 4000 Stacking Storage Drawers"/>
    <x v="2261"/>
    <n v="5"/>
    <n v="0"/>
    <n v="12.18"/>
  </r>
  <r>
    <n v="2724"/>
    <x v="1338"/>
    <x v="2"/>
    <x v="777"/>
    <d v="2011-10-08T00:00:00"/>
    <s v="Standard Class"/>
    <s v="DF-13135"/>
    <s v="David Flashing"/>
    <x v="0"/>
    <s v="United States"/>
    <s v="Vallejo"/>
    <x v="1"/>
    <n v="94591"/>
    <x v="1"/>
    <s v="OFF-LA-10004689"/>
    <x v="1"/>
    <x v="2"/>
    <s v="Avery 512"/>
    <x v="2262"/>
    <n v="5"/>
    <n v="0"/>
    <n v="6.7915000000000001"/>
  </r>
  <r>
    <n v="2725"/>
    <x v="1338"/>
    <x v="2"/>
    <x v="777"/>
    <d v="2011-10-08T00:00:00"/>
    <s v="Standard Class"/>
    <s v="DF-13135"/>
    <s v="David Flashing"/>
    <x v="0"/>
    <s v="United States"/>
    <s v="Vallejo"/>
    <x v="1"/>
    <n v="94591"/>
    <x v="1"/>
    <s v="OFF-BI-10002867"/>
    <x v="1"/>
    <x v="8"/>
    <s v="GBC Recycled Regency Composition Covers"/>
    <x v="2263"/>
    <n v="2"/>
    <n v="0.2"/>
    <n v="31.085599999999989"/>
  </r>
  <r>
    <n v="2726"/>
    <x v="1339"/>
    <x v="3"/>
    <x v="659"/>
    <d v="2014-11-14T00:00:00"/>
    <s v="Standard Class"/>
    <s v="EP-13915"/>
    <s v="Emily Phan"/>
    <x v="0"/>
    <s v="United States"/>
    <s v="Philadelphia"/>
    <x v="9"/>
    <n v="19120"/>
    <x v="3"/>
    <s v="TEC-PH-10003811"/>
    <x v="2"/>
    <x v="7"/>
    <s v="Jabra Supreme Plus Driver Edition Headset"/>
    <x v="2264"/>
    <n v="5"/>
    <n v="0.4"/>
    <n v="-71.994000000000028"/>
  </r>
  <r>
    <n v="2727"/>
    <x v="1339"/>
    <x v="3"/>
    <x v="659"/>
    <d v="2014-11-14T00:00:00"/>
    <s v="Standard Class"/>
    <s v="EP-13915"/>
    <s v="Emily Phan"/>
    <x v="0"/>
    <s v="United States"/>
    <s v="Philadelphia"/>
    <x v="9"/>
    <n v="19120"/>
    <x v="3"/>
    <s v="FUR-TA-10000849"/>
    <x v="0"/>
    <x v="3"/>
    <s v="Bevis Rectangular Conference Tables"/>
    <x v="2265"/>
    <n v="4"/>
    <n v="0.4"/>
    <n v="-140.14079999999996"/>
  </r>
  <r>
    <n v="2728"/>
    <x v="1340"/>
    <x v="3"/>
    <x v="66"/>
    <d v="2014-12-25T00:00:00"/>
    <s v="First Class"/>
    <s v="SK-19990"/>
    <s v="Sally Knutson"/>
    <x v="0"/>
    <s v="United States"/>
    <s v="Toledo"/>
    <x v="24"/>
    <n v="43615"/>
    <x v="3"/>
    <s v="OFF-BI-10000848"/>
    <x v="1"/>
    <x v="8"/>
    <s v="Angle-D Ring Binders"/>
    <x v="2266"/>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x v="1341"/>
    <x v="3"/>
    <x v="778"/>
    <d v="2014-02-20T00:00:00"/>
    <s v="Standard Class"/>
    <s v="FH-14350"/>
    <s v="Fred Harton"/>
    <x v="0"/>
    <s v="United States"/>
    <s v="Seattle"/>
    <x v="4"/>
    <n v="98105"/>
    <x v="1"/>
    <s v="OFF-AR-10001547"/>
    <x v="1"/>
    <x v="6"/>
    <s v="Newell 311"/>
    <x v="153"/>
    <n v="3"/>
    <n v="0"/>
    <n v="1.7901"/>
  </r>
  <r>
    <n v="2731"/>
    <x v="1341"/>
    <x v="3"/>
    <x v="778"/>
    <d v="2014-02-20T00:00:00"/>
    <s v="Standard Class"/>
    <s v="FH-14350"/>
    <s v="Fred Harton"/>
    <x v="0"/>
    <s v="United States"/>
    <s v="Seattle"/>
    <x v="4"/>
    <n v="98105"/>
    <x v="1"/>
    <s v="TEC-AC-10001838"/>
    <x v="2"/>
    <x v="11"/>
    <s v="Razer Tiamat Over Ear 7.1 Surround Sound PC Gaming Headset"/>
    <x v="2268"/>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x v="1342"/>
    <x v="2"/>
    <x v="779"/>
    <d v="2011-07-06T00:00:00"/>
    <s v="Standard Class"/>
    <s v="EH-13945"/>
    <s v="Eric Hoffmann"/>
    <x v="0"/>
    <s v="United States"/>
    <s v="Plainfield"/>
    <x v="30"/>
    <n v="7060"/>
    <x v="3"/>
    <s v="TEC-PH-10002923"/>
    <x v="2"/>
    <x v="7"/>
    <s v="Logitech B530 USB Headset - headset - Full size, Binaural"/>
    <x v="2270"/>
    <n v="2"/>
    <n v="0"/>
    <n v="19.974600000000002"/>
  </r>
  <r>
    <n v="2734"/>
    <x v="1342"/>
    <x v="2"/>
    <x v="779"/>
    <d v="2011-07-06T00:00:00"/>
    <s v="Standard Class"/>
    <s v="EH-13945"/>
    <s v="Eric Hoffmann"/>
    <x v="0"/>
    <s v="United States"/>
    <s v="Plainfield"/>
    <x v="30"/>
    <n v="7060"/>
    <x v="3"/>
    <s v="OFF-AR-10000716"/>
    <x v="1"/>
    <x v="6"/>
    <s v="DIXON Ticonderoga Erasable Checking Pencils"/>
    <x v="2271"/>
    <n v="1"/>
    <n v="0"/>
    <n v="2.1762000000000001"/>
  </r>
  <r>
    <n v="2735"/>
    <x v="1343"/>
    <x v="1"/>
    <x v="780"/>
    <d v="2012-02-23T00:00:00"/>
    <s v="Second Class"/>
    <s v="JE-15715"/>
    <s v="Joe Elijah"/>
    <x v="0"/>
    <s v="United States"/>
    <s v="Las Cruces"/>
    <x v="27"/>
    <n v="88001"/>
    <x v="1"/>
    <s v="OFF-PA-10000249"/>
    <x v="1"/>
    <x v="10"/>
    <s v="Staples"/>
    <x v="338"/>
    <n v="4"/>
    <n v="0"/>
    <n v="23.086399999999998"/>
  </r>
  <r>
    <n v="2736"/>
    <x v="1344"/>
    <x v="1"/>
    <x v="50"/>
    <d v="2012-11-19T00:00:00"/>
    <s v="Standard Class"/>
    <s v="KL-16645"/>
    <s v="Ken Lonsdale"/>
    <x v="0"/>
    <s v="United States"/>
    <s v="Newark"/>
    <x v="13"/>
    <n v="19711"/>
    <x v="3"/>
    <s v="TEC-PH-10003691"/>
    <x v="2"/>
    <x v="7"/>
    <s v="BlackBerry Q10"/>
    <x v="2258"/>
    <n v="3"/>
    <n v="0"/>
    <n v="94.492500000000007"/>
  </r>
  <r>
    <n v="2737"/>
    <x v="1344"/>
    <x v="1"/>
    <x v="50"/>
    <d v="2012-11-19T00:00:00"/>
    <s v="Standard Class"/>
    <s v="KL-16645"/>
    <s v="Ken Lonsdale"/>
    <x v="0"/>
    <s v="United States"/>
    <s v="Newark"/>
    <x v="13"/>
    <n v="19711"/>
    <x v="3"/>
    <s v="OFF-PA-10001560"/>
    <x v="1"/>
    <x v="10"/>
    <s v="Adams Telephone Message Books, 5 1/4” x 11”"/>
    <x v="2272"/>
    <n v="7"/>
    <n v="0"/>
    <n v="19.871600000000001"/>
  </r>
  <r>
    <n v="2738"/>
    <x v="1344"/>
    <x v="1"/>
    <x v="50"/>
    <d v="2012-11-19T00:00:00"/>
    <s v="Standard Class"/>
    <s v="KL-16645"/>
    <s v="Ken Lonsdale"/>
    <x v="0"/>
    <s v="United States"/>
    <s v="Newark"/>
    <x v="13"/>
    <n v="19711"/>
    <x v="3"/>
    <s v="FUR-BO-10004467"/>
    <x v="0"/>
    <x v="0"/>
    <s v="Bestar Classic Bookcase"/>
    <x v="674"/>
    <n v="3"/>
    <n v="0"/>
    <n v="56.994299999999981"/>
  </r>
  <r>
    <n v="2739"/>
    <x v="1344"/>
    <x v="1"/>
    <x v="50"/>
    <d v="2012-11-19T00:00:00"/>
    <s v="Standard Class"/>
    <s v="KL-16645"/>
    <s v="Ken Lonsdale"/>
    <x v="0"/>
    <s v="United States"/>
    <s v="Newark"/>
    <x v="13"/>
    <n v="19711"/>
    <x v="3"/>
    <s v="TEC-PH-10001819"/>
    <x v="2"/>
    <x v="7"/>
    <s v="Innergie mMini Combo Duo USB Travel Charging Kit"/>
    <x v="2273"/>
    <n v="2"/>
    <n v="0"/>
    <n v="43.190399999999997"/>
  </r>
  <r>
    <n v="2740"/>
    <x v="1345"/>
    <x v="3"/>
    <x v="513"/>
    <d v="2014-04-19T00:00:00"/>
    <s v="First Class"/>
    <s v="EB-13750"/>
    <s v="Edward Becker"/>
    <x v="1"/>
    <s v="United States"/>
    <s v="Hoover"/>
    <x v="19"/>
    <n v="35244"/>
    <x v="0"/>
    <s v="OFF-SU-10000157"/>
    <x v="1"/>
    <x v="14"/>
    <s v="Compact Automatic Electric Letter Opener"/>
    <x v="2274"/>
    <n v="4"/>
    <n v="0"/>
    <n v="9.5448000000000093"/>
  </r>
  <r>
    <n v="2741"/>
    <x v="1345"/>
    <x v="3"/>
    <x v="513"/>
    <d v="2014-04-19T00:00:00"/>
    <s v="First Class"/>
    <s v="EB-13750"/>
    <s v="Edward Becker"/>
    <x v="1"/>
    <s v="United States"/>
    <s v="Hoover"/>
    <x v="19"/>
    <n v="35244"/>
    <x v="0"/>
    <s v="TEC-AC-10004227"/>
    <x v="2"/>
    <x v="11"/>
    <s v="SanDisk Ultra 16 GB MicroSDHC Class 10 Memory Card"/>
    <x v="2275"/>
    <n v="2"/>
    <n v="0"/>
    <n v="1.558799999999998"/>
  </r>
  <r>
    <n v="2742"/>
    <x v="1346"/>
    <x v="0"/>
    <x v="781"/>
    <d v="2013-02-27T00:00:00"/>
    <s v="Second Class"/>
    <s v="BD-11725"/>
    <s v="Bruce Degenhardt"/>
    <x v="0"/>
    <s v="United States"/>
    <s v="Newark"/>
    <x v="24"/>
    <n v="43055"/>
    <x v="3"/>
    <s v="OFF-EN-10003134"/>
    <x v="1"/>
    <x v="12"/>
    <s v="Staples"/>
    <x v="670"/>
    <n v="5"/>
    <n v="0.2"/>
    <n v="17.52"/>
  </r>
  <r>
    <n v="2743"/>
    <x v="1347"/>
    <x v="2"/>
    <x v="130"/>
    <d v="2011-11-08T00:00:00"/>
    <s v="Standard Class"/>
    <s v="MS-17530"/>
    <s v="MaryBeth Skach"/>
    <x v="0"/>
    <s v="United States"/>
    <s v="San Diego"/>
    <x v="1"/>
    <n v="92037"/>
    <x v="1"/>
    <s v="FUR-FU-10004671"/>
    <x v="0"/>
    <x v="5"/>
    <s v="Executive Impressions 12&quot; Wall Clock"/>
    <x v="2276"/>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x v="2277"/>
    <n v="6"/>
    <n v="0"/>
    <n v="100.4796"/>
  </r>
  <r>
    <n v="2745"/>
    <x v="1348"/>
    <x v="1"/>
    <x v="782"/>
    <d v="2012-06-25T00:00:00"/>
    <s v="Second Class"/>
    <s v="SC-20770"/>
    <s v="Stewart Carmichael"/>
    <x v="1"/>
    <s v="United States"/>
    <s v="San Francisco"/>
    <x v="1"/>
    <n v="94122"/>
    <x v="1"/>
    <s v="TEC-PH-10002726"/>
    <x v="2"/>
    <x v="7"/>
    <s v="netTALK DUO VoIP Telephone Service"/>
    <x v="2278"/>
    <n v="3"/>
    <n v="0.2"/>
    <n v="47.241"/>
  </r>
  <r>
    <n v="2746"/>
    <x v="1349"/>
    <x v="3"/>
    <x v="783"/>
    <d v="2014-08-12T00:00:00"/>
    <s v="Second Class"/>
    <s v="FM-14380"/>
    <s v="Fred McMath"/>
    <x v="0"/>
    <s v="United States"/>
    <s v="Jacksonville"/>
    <x v="3"/>
    <n v="28540"/>
    <x v="0"/>
    <s v="TEC-AC-10004571"/>
    <x v="2"/>
    <x v="11"/>
    <s v="Logitech G700s Rechargeable Gaming Mouse"/>
    <x v="2279"/>
    <n v="1"/>
    <n v="0.2"/>
    <n v="21.997800000000002"/>
  </r>
  <r>
    <n v="2747"/>
    <x v="1350"/>
    <x v="2"/>
    <x v="552"/>
    <d v="2011-05-17T00:00:00"/>
    <s v="Standard Class"/>
    <s v="KT-16480"/>
    <s v="Kean Thornton"/>
    <x v="0"/>
    <s v="United States"/>
    <s v="Franklin"/>
    <x v="31"/>
    <n v="2038"/>
    <x v="3"/>
    <s v="FUR-TA-10002228"/>
    <x v="0"/>
    <x v="3"/>
    <s v="Bevis Traditional Conference Table Top, Plinth Base"/>
    <x v="2280"/>
    <n v="3"/>
    <n v="0.3"/>
    <n v="-130.0104"/>
  </r>
  <r>
    <n v="2748"/>
    <x v="1351"/>
    <x v="1"/>
    <x v="6"/>
    <d v="2012-11-26T00:00:00"/>
    <s v="Standard Class"/>
    <s v="AP-10720"/>
    <s v="Anne Pryor"/>
    <x v="2"/>
    <s v="United States"/>
    <s v="Frisco"/>
    <x v="5"/>
    <n v="75034"/>
    <x v="2"/>
    <s v="TEC-AC-10004127"/>
    <x v="2"/>
    <x v="11"/>
    <s v="SanDisk Cruzer 8 GB USB Flash Drive"/>
    <x v="220"/>
    <n v="4"/>
    <n v="0.2"/>
    <n v="-1.3583999999999987"/>
  </r>
  <r>
    <n v="2749"/>
    <x v="1352"/>
    <x v="1"/>
    <x v="784"/>
    <d v="2012-12-08T00:00:00"/>
    <s v="Standard Class"/>
    <s v="RH-19555"/>
    <s v="Ritsa Hightower"/>
    <x v="0"/>
    <s v="United States"/>
    <s v="Tallahassee"/>
    <x v="2"/>
    <n v="32303"/>
    <x v="0"/>
    <s v="OFF-BI-10001553"/>
    <x v="1"/>
    <x v="8"/>
    <s v="SpineVue Locking Slant-D Ring Binders by Cardinal"/>
    <x v="2281"/>
    <n v="3"/>
    <n v="0.7"/>
    <n v="-6.0323999999999991"/>
  </r>
  <r>
    <n v="2750"/>
    <x v="1353"/>
    <x v="2"/>
    <x v="785"/>
    <d v="2011-06-14T00:00:00"/>
    <s v="Standard Class"/>
    <s v="CS-11950"/>
    <s v="Carlos Soltero"/>
    <x v="0"/>
    <s v="United States"/>
    <s v="Seattle"/>
    <x v="4"/>
    <n v="98115"/>
    <x v="1"/>
    <s v="FUR-CH-10002758"/>
    <x v="0"/>
    <x v="1"/>
    <s v="Hon Deluxe Fabric Upholstered Stacking Chairs, Squared Back"/>
    <x v="2282"/>
    <n v="3"/>
    <n v="0.2"/>
    <n v="73.19399999999996"/>
  </r>
  <r>
    <n v="2751"/>
    <x v="1354"/>
    <x v="2"/>
    <x v="233"/>
    <d v="2011-08-11T00:00:00"/>
    <s v="Second Class"/>
    <s v="TM-21010"/>
    <s v="Tamara Manning"/>
    <x v="0"/>
    <s v="United States"/>
    <s v="Vacaville"/>
    <x v="1"/>
    <n v="95687"/>
    <x v="1"/>
    <s v="OFF-ST-10000532"/>
    <x v="1"/>
    <x v="4"/>
    <s v="Advantus Rolling Drawer Organizers"/>
    <x v="2283"/>
    <n v="11"/>
    <n v="0"/>
    <n v="110.05279999999999"/>
  </r>
  <r>
    <n v="2752"/>
    <x v="1355"/>
    <x v="2"/>
    <x v="542"/>
    <d v="2011-05-30T00:00:00"/>
    <s v="Standard Class"/>
    <s v="HF-14995"/>
    <s v="Herbert Flentye"/>
    <x v="0"/>
    <s v="United States"/>
    <s v="Los Angeles"/>
    <x v="1"/>
    <n v="90008"/>
    <x v="1"/>
    <s v="FUR-CH-10000988"/>
    <x v="0"/>
    <x v="1"/>
    <s v="Hon Olson Stacker Stools"/>
    <x v="2284"/>
    <n v="2"/>
    <n v="0.2"/>
    <n v="22.529599999999995"/>
  </r>
  <r>
    <n v="2753"/>
    <x v="1356"/>
    <x v="1"/>
    <x v="786"/>
    <d v="2012-04-21T00:00:00"/>
    <s v="Standard Class"/>
    <s v="GA-14515"/>
    <s v="George Ashbrook"/>
    <x v="0"/>
    <s v="United States"/>
    <s v="San Francisco"/>
    <x v="1"/>
    <n v="94122"/>
    <x v="1"/>
    <s v="OFF-AR-10003251"/>
    <x v="1"/>
    <x v="6"/>
    <s v="Prang Drawing Pencil Set"/>
    <x v="348"/>
    <n v="2"/>
    <n v="0"/>
    <n v="2.2239999999999998"/>
  </r>
  <r>
    <n v="2754"/>
    <x v="1356"/>
    <x v="1"/>
    <x v="786"/>
    <d v="2012-04-21T00:00:00"/>
    <s v="Standard Class"/>
    <s v="GA-14515"/>
    <s v="George Ashbrook"/>
    <x v="0"/>
    <s v="United States"/>
    <s v="San Francisco"/>
    <x v="1"/>
    <n v="94122"/>
    <x v="1"/>
    <s v="TEC-AC-10003174"/>
    <x v="2"/>
    <x v="11"/>
    <s v="Plantronics S12 Corded Telephone Headset System"/>
    <x v="2285"/>
    <n v="3"/>
    <n v="0"/>
    <n v="129.34800000000001"/>
  </r>
  <r>
    <n v="2755"/>
    <x v="1356"/>
    <x v="1"/>
    <x v="786"/>
    <d v="2012-04-21T00:00:00"/>
    <s v="Standard Class"/>
    <s v="GA-14515"/>
    <s v="George Ashbrook"/>
    <x v="0"/>
    <s v="United States"/>
    <s v="San Francisco"/>
    <x v="1"/>
    <n v="94122"/>
    <x v="1"/>
    <s v="TEC-PH-10002310"/>
    <x v="2"/>
    <x v="7"/>
    <s v="Plantronics Calisto P620-M USB Wireless Speakerphone System"/>
    <x v="2286"/>
    <n v="5"/>
    <n v="0.2"/>
    <n v="68.59650000000002"/>
  </r>
  <r>
    <n v="2756"/>
    <x v="1356"/>
    <x v="1"/>
    <x v="786"/>
    <d v="2012-04-21T00:00:00"/>
    <s v="Standard Class"/>
    <s v="GA-14515"/>
    <s v="George Ashbrook"/>
    <x v="0"/>
    <s v="United States"/>
    <s v="San Francisco"/>
    <x v="1"/>
    <n v="94122"/>
    <x v="1"/>
    <s v="OFF-AP-10002651"/>
    <x v="1"/>
    <x v="9"/>
    <s v="Hoover Upright Vacuum With Dirt Cup"/>
    <x v="2287"/>
    <n v="5"/>
    <n v="0"/>
    <n v="419.8184999999998"/>
  </r>
  <r>
    <n v="2757"/>
    <x v="1356"/>
    <x v="1"/>
    <x v="786"/>
    <d v="2012-04-21T00:00:00"/>
    <s v="Standard Class"/>
    <s v="GA-14515"/>
    <s v="George Ashbrook"/>
    <x v="0"/>
    <s v="United States"/>
    <s v="San Francisco"/>
    <x v="1"/>
    <n v="94122"/>
    <x v="1"/>
    <s v="OFF-PA-10001184"/>
    <x v="1"/>
    <x v="10"/>
    <s v="Xerox 1903"/>
    <x v="493"/>
    <n v="2"/>
    <n v="0"/>
    <n v="5.8604000000000003"/>
  </r>
  <r>
    <n v="2758"/>
    <x v="1357"/>
    <x v="0"/>
    <x v="725"/>
    <d v="2013-06-14T00:00:00"/>
    <s v="Second Class"/>
    <s v="ES-14020"/>
    <s v="Erica Smith"/>
    <x v="0"/>
    <s v="United States"/>
    <s v="New York City"/>
    <x v="15"/>
    <n v="10035"/>
    <x v="3"/>
    <s v="TEC-AC-10002402"/>
    <x v="2"/>
    <x v="11"/>
    <s v="Razer Kraken PRO Over Ear PC and Music Headset"/>
    <x v="764"/>
    <n v="3"/>
    <n v="0"/>
    <n v="71.990999999999985"/>
  </r>
  <r>
    <n v="2759"/>
    <x v="1358"/>
    <x v="0"/>
    <x v="21"/>
    <d v="2013-03-16T00:00:00"/>
    <s v="Standard Class"/>
    <s v="JP-16135"/>
    <s v="Julie Prescott"/>
    <x v="2"/>
    <s v="United States"/>
    <s v="Columbus"/>
    <x v="32"/>
    <n v="31907"/>
    <x v="0"/>
    <s v="FUR-FU-10004270"/>
    <x v="0"/>
    <x v="5"/>
    <s v="Executive Impressions 13&quot; Clairmont Wall Clock"/>
    <x v="2288"/>
    <n v="4"/>
    <n v="0"/>
    <n v="31.537200000000006"/>
  </r>
  <r>
    <n v="2760"/>
    <x v="1358"/>
    <x v="0"/>
    <x v="21"/>
    <d v="2013-03-16T00:00:00"/>
    <s v="Standard Class"/>
    <s v="JP-16135"/>
    <s v="Julie Prescott"/>
    <x v="2"/>
    <s v="United States"/>
    <s v="Columbus"/>
    <x v="32"/>
    <n v="31907"/>
    <x v="0"/>
    <s v="OFF-ST-10001526"/>
    <x v="1"/>
    <x v="4"/>
    <s v="Iceberg Mobile Mega Data/Printer Cart "/>
    <x v="2289"/>
    <n v="4"/>
    <n v="0"/>
    <n v="125.14319999999998"/>
  </r>
  <r>
    <n v="2761"/>
    <x v="1359"/>
    <x v="2"/>
    <x v="542"/>
    <d v="2011-05-29T00:00:00"/>
    <s v="First Class"/>
    <s v="Dp-13240"/>
    <s v="Dean percer"/>
    <x v="2"/>
    <s v="United States"/>
    <s v="Murray"/>
    <x v="7"/>
    <n v="84107"/>
    <x v="1"/>
    <s v="OFF-PA-10002893"/>
    <x v="1"/>
    <x v="10"/>
    <s v="Wirebound Service Call Books, 5 1/2&quot; x 4&quot;"/>
    <x v="2290"/>
    <n v="5"/>
    <n v="0"/>
    <n v="23.231999999999999"/>
  </r>
  <r>
    <n v="2762"/>
    <x v="1360"/>
    <x v="3"/>
    <x v="386"/>
    <d v="2014-10-15T00:00:00"/>
    <s v="First Class"/>
    <s v="NK-18490"/>
    <s v="Neil Knudson"/>
    <x v="2"/>
    <s v="United States"/>
    <s v="San Francisco"/>
    <x v="1"/>
    <n v="94110"/>
    <x v="1"/>
    <s v="TEC-AC-10003709"/>
    <x v="2"/>
    <x v="11"/>
    <s v="Maxell 4.7GB DVD-R 5/Pack"/>
    <x v="2291"/>
    <n v="1"/>
    <n v="0"/>
    <n v="0.4356000000000001"/>
  </r>
  <r>
    <n v="2763"/>
    <x v="1360"/>
    <x v="3"/>
    <x v="386"/>
    <d v="2014-10-15T00:00:00"/>
    <s v="First Class"/>
    <s v="NK-18490"/>
    <s v="Neil Knudson"/>
    <x v="2"/>
    <s v="United States"/>
    <s v="San Francisco"/>
    <x v="1"/>
    <n v="94110"/>
    <x v="1"/>
    <s v="OFF-BI-10001191"/>
    <x v="1"/>
    <x v="8"/>
    <s v="Canvas Sectional Post Binders"/>
    <x v="2292"/>
    <n v="5"/>
    <n v="0.2"/>
    <n v="36.917000000000002"/>
  </r>
  <r>
    <n v="2764"/>
    <x v="1361"/>
    <x v="3"/>
    <x v="738"/>
    <d v="2014-06-29T00:00:00"/>
    <s v="Standard Class"/>
    <s v="PL-18925"/>
    <s v="Paul Lucas"/>
    <x v="2"/>
    <s v="United States"/>
    <s v="Philadelphia"/>
    <x v="9"/>
    <n v="19140"/>
    <x v="3"/>
    <s v="OFF-BI-10003166"/>
    <x v="1"/>
    <x v="8"/>
    <s v="GBC Plasticlear Binding Covers"/>
    <x v="2293"/>
    <n v="3"/>
    <n v="0.7"/>
    <n v="-7.5767999999999986"/>
  </r>
  <r>
    <n v="2765"/>
    <x v="1361"/>
    <x v="3"/>
    <x v="738"/>
    <d v="2014-06-29T00:00:00"/>
    <s v="Standard Class"/>
    <s v="PL-18925"/>
    <s v="Paul Lucas"/>
    <x v="2"/>
    <s v="United States"/>
    <s v="Philadelphia"/>
    <x v="9"/>
    <n v="19140"/>
    <x v="3"/>
    <s v="OFF-BI-10003982"/>
    <x v="1"/>
    <x v="8"/>
    <s v="Wilson Jones Century Plastic Molded Ring Binders"/>
    <x v="2294"/>
    <n v="5"/>
    <n v="0.7"/>
    <n v="-23.8855"/>
  </r>
  <r>
    <n v="2766"/>
    <x v="1361"/>
    <x v="3"/>
    <x v="738"/>
    <d v="2014-06-29T00:00:00"/>
    <s v="Standard Class"/>
    <s v="PL-18925"/>
    <s v="Paul Lucas"/>
    <x v="2"/>
    <s v="United States"/>
    <s v="Philadelphia"/>
    <x v="9"/>
    <n v="19140"/>
    <x v="3"/>
    <s v="OFF-ST-10004835"/>
    <x v="1"/>
    <x v="4"/>
    <s v="Plastic Stacking Crates &amp; Casters"/>
    <x v="436"/>
    <n v="2"/>
    <n v="0.2"/>
    <n v="0.66959999999999997"/>
  </r>
  <r>
    <n v="2767"/>
    <x v="1362"/>
    <x v="3"/>
    <x v="787"/>
    <d v="2014-01-19T00:00:00"/>
    <s v="First Class"/>
    <s v="RW-19690"/>
    <s v="Robert Waldorf"/>
    <x v="0"/>
    <s v="United States"/>
    <s v="Philadelphia"/>
    <x v="9"/>
    <n v="19134"/>
    <x v="3"/>
    <s v="OFF-AP-10000159"/>
    <x v="1"/>
    <x v="9"/>
    <s v="Belkin F9M820V08 8 Outlet Surge"/>
    <x v="2295"/>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x v="1363"/>
    <x v="1"/>
    <x v="788"/>
    <d v="2012-04-07T00:00:00"/>
    <s v="Standard Class"/>
    <s v="MO-17950"/>
    <s v="Michael Oakman"/>
    <x v="0"/>
    <s v="United States"/>
    <s v="Dallas"/>
    <x v="5"/>
    <n v="75220"/>
    <x v="2"/>
    <s v="OFF-AP-10001242"/>
    <x v="1"/>
    <x v="9"/>
    <s v="APC 7 Outlet Network SurgeArrest Surge Protector"/>
    <x v="2297"/>
    <n v="2"/>
    <n v="0.8"/>
    <n v="-80.48"/>
  </r>
  <r>
    <n v="2770"/>
    <x v="1363"/>
    <x v="1"/>
    <x v="788"/>
    <d v="2012-04-07T00:00:00"/>
    <s v="Standard Class"/>
    <s v="MO-17950"/>
    <s v="Michael Oakman"/>
    <x v="0"/>
    <s v="United States"/>
    <s v="Dallas"/>
    <x v="5"/>
    <n v="75220"/>
    <x v="2"/>
    <s v="TEC-AC-10003038"/>
    <x v="2"/>
    <x v="11"/>
    <s v="Kingston Digital DataTraveler 16GB USB 2.0"/>
    <x v="2298"/>
    <n v="7"/>
    <n v="0.2"/>
    <n v="-0.62650000000000716"/>
  </r>
  <r>
    <n v="2771"/>
    <x v="1363"/>
    <x v="1"/>
    <x v="788"/>
    <d v="2012-04-07T00:00:00"/>
    <s v="Standard Class"/>
    <s v="MO-17950"/>
    <s v="Michael Oakman"/>
    <x v="0"/>
    <s v="United States"/>
    <s v="Dallas"/>
    <x v="5"/>
    <n v="75220"/>
    <x v="2"/>
    <s v="TEC-AC-10003289"/>
    <x v="2"/>
    <x v="11"/>
    <s v="Anker Ultra-Slim Mini Bluetooth 3.0 Wireless Keyboard"/>
    <x v="334"/>
    <n v="3"/>
    <n v="0.2"/>
    <n v="1.7990999999999993"/>
  </r>
  <r>
    <n v="2772"/>
    <x v="1364"/>
    <x v="0"/>
    <x v="323"/>
    <d v="2013-09-11T00:00:00"/>
    <s v="Standard Class"/>
    <s v="JJ-15445"/>
    <s v="Jennifer Jackson"/>
    <x v="0"/>
    <s v="United States"/>
    <s v="Waukesha"/>
    <x v="6"/>
    <n v="53186"/>
    <x v="2"/>
    <s v="OFF-ST-10000918"/>
    <x v="1"/>
    <x v="4"/>
    <s v="Crate-A-Files"/>
    <x v="2299"/>
    <n v="5"/>
    <n v="0"/>
    <n v="14.169999999999998"/>
  </r>
  <r>
    <n v="2773"/>
    <x v="1365"/>
    <x v="3"/>
    <x v="389"/>
    <d v="2014-12-13T00:00:00"/>
    <s v="First Class"/>
    <s v="BT-11680"/>
    <s v="Brian Thompson"/>
    <x v="0"/>
    <s v="United States"/>
    <s v="Fort Lauderdale"/>
    <x v="2"/>
    <n v="33311"/>
    <x v="0"/>
    <s v="FUR-FU-10001940"/>
    <x v="0"/>
    <x v="5"/>
    <s v="Staples"/>
    <x v="2300"/>
    <n v="3"/>
    <n v="0.2"/>
    <n v="5.7312000000000012"/>
  </r>
  <r>
    <n v="2774"/>
    <x v="1366"/>
    <x v="0"/>
    <x v="441"/>
    <d v="2013-11-27T00:00:00"/>
    <s v="Standard Class"/>
    <s v="RD-19585"/>
    <s v="Rob Dowd"/>
    <x v="0"/>
    <s v="United States"/>
    <s v="Detroit"/>
    <x v="12"/>
    <n v="48205"/>
    <x v="2"/>
    <s v="OFF-BI-10002852"/>
    <x v="1"/>
    <x v="8"/>
    <s v="Ibico Standard Transparent Covers"/>
    <x v="2301"/>
    <n v="3"/>
    <n v="0"/>
    <n v="24.2256"/>
  </r>
  <r>
    <n v="2775"/>
    <x v="1367"/>
    <x v="3"/>
    <x v="343"/>
    <d v="2014-11-19T00:00:00"/>
    <s v="Standard Class"/>
    <s v="ML-17755"/>
    <s v="Max Ludwig"/>
    <x v="2"/>
    <s v="United States"/>
    <s v="Springfield"/>
    <x v="24"/>
    <n v="45503"/>
    <x v="3"/>
    <s v="OFF-PA-10004451"/>
    <x v="1"/>
    <x v="10"/>
    <s v="Xerox 222"/>
    <x v="563"/>
    <n v="2"/>
    <n v="0.2"/>
    <n v="3.6288"/>
  </r>
  <r>
    <n v="2776"/>
    <x v="1368"/>
    <x v="0"/>
    <x v="147"/>
    <d v="2013-10-26T00:00:00"/>
    <s v="Standard Class"/>
    <s v="JE-15745"/>
    <s v="Joel Eaton"/>
    <x v="0"/>
    <s v="United States"/>
    <s v="San Diego"/>
    <x v="1"/>
    <n v="92037"/>
    <x v="1"/>
    <s v="OFF-ST-10004804"/>
    <x v="1"/>
    <x v="4"/>
    <s v="Belkin 19&quot; Vented Equipment Shelf, Black"/>
    <x v="1248"/>
    <n v="3"/>
    <n v="0"/>
    <n v="1.5444000000000031"/>
  </r>
  <r>
    <n v="2777"/>
    <x v="1369"/>
    <x v="1"/>
    <x v="379"/>
    <d v="2012-12-25T00:00:00"/>
    <s v="Standard Class"/>
    <s v="ER-13855"/>
    <s v="Elpida Rittenbach"/>
    <x v="1"/>
    <s v="United States"/>
    <s v="Colorado Springs"/>
    <x v="22"/>
    <n v="80906"/>
    <x v="1"/>
    <s v="OFF-AP-10003971"/>
    <x v="1"/>
    <x v="9"/>
    <s v="Belkin 6 Outlet Metallic Surge Strip"/>
    <x v="2302"/>
    <n v="7"/>
    <n v="0.2"/>
    <n v="4.5737999999999985"/>
  </r>
  <r>
    <n v="2778"/>
    <x v="1370"/>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x v="1371"/>
    <x v="3"/>
    <x v="504"/>
    <d v="2014-05-06T00:00:00"/>
    <s v="Standard Class"/>
    <s v="SS-20140"/>
    <s v="Saphhira Shifley"/>
    <x v="1"/>
    <s v="United States"/>
    <s v="Pompano Beach"/>
    <x v="2"/>
    <n v="33068"/>
    <x v="0"/>
    <s v="FUR-FU-10001935"/>
    <x v="0"/>
    <x v="5"/>
    <s v="3M Hangers With Command Adhesive"/>
    <x v="208"/>
    <n v="8"/>
    <n v="0.2"/>
    <n v="6.216000000000002"/>
  </r>
  <r>
    <n v="2780"/>
    <x v="1371"/>
    <x v="3"/>
    <x v="504"/>
    <d v="2014-05-06T00:00:00"/>
    <s v="Standard Class"/>
    <s v="SS-20140"/>
    <s v="Saphhira Shifley"/>
    <x v="1"/>
    <s v="United States"/>
    <s v="Pompano Beach"/>
    <x v="2"/>
    <n v="33068"/>
    <x v="0"/>
    <s v="TEC-AC-10003433"/>
    <x v="2"/>
    <x v="11"/>
    <s v="Maxell 4.7GB DVD+R 5/Pack"/>
    <x v="480"/>
    <n v="3"/>
    <n v="0.2"/>
    <n v="0.74249999999999994"/>
  </r>
  <r>
    <n v="2781"/>
    <x v="1372"/>
    <x v="3"/>
    <x v="636"/>
    <d v="2014-05-09T00:00:00"/>
    <s v="First Class"/>
    <s v="TC-21295"/>
    <s v="Toby Carlisle"/>
    <x v="0"/>
    <s v="United States"/>
    <s v="New York City"/>
    <x v="15"/>
    <n v="10035"/>
    <x v="3"/>
    <s v="OFF-LA-10004544"/>
    <x v="1"/>
    <x v="2"/>
    <s v="Avery 505"/>
    <x v="2304"/>
    <n v="4"/>
    <n v="0"/>
    <n v="29.6"/>
  </r>
  <r>
    <n v="2782"/>
    <x v="1373"/>
    <x v="3"/>
    <x v="225"/>
    <d v="2014-11-28T00:00:00"/>
    <s v="Standard Class"/>
    <s v="HG-15025"/>
    <s v="Hunter Glantz"/>
    <x v="0"/>
    <s v="United States"/>
    <s v="Lakeville"/>
    <x v="11"/>
    <n v="55044"/>
    <x v="2"/>
    <s v="OFF-AR-10001026"/>
    <x v="1"/>
    <x v="6"/>
    <s v="Sanford Uni-Blazer View Highlighters, Chisel Tip, Yellow"/>
    <x v="1114"/>
    <n v="10"/>
    <n v="0"/>
    <n v="9.6800000000000015"/>
  </r>
  <r>
    <n v="2783"/>
    <x v="1374"/>
    <x v="0"/>
    <x v="583"/>
    <d v="2013-11-17T00:00:00"/>
    <s v="Standard Class"/>
    <s v="LD-17005"/>
    <s v="Lisa DeCherney"/>
    <x v="0"/>
    <s v="United States"/>
    <s v="Detroit"/>
    <x v="12"/>
    <n v="48234"/>
    <x v="2"/>
    <s v="TEC-PH-10001336"/>
    <x v="2"/>
    <x v="7"/>
    <s v="Digium D40 VoIP phone"/>
    <x v="2052"/>
    <n v="2"/>
    <n v="0"/>
    <n v="74.8142"/>
  </r>
  <r>
    <n v="2784"/>
    <x v="1375"/>
    <x v="0"/>
    <x v="732"/>
    <d v="2013-11-11T00:00:00"/>
    <s v="Standard Class"/>
    <s v="AS-10285"/>
    <s v="Alejandro Savely"/>
    <x v="1"/>
    <s v="United States"/>
    <s v="Philadelphia"/>
    <x v="9"/>
    <n v="19134"/>
    <x v="3"/>
    <s v="TEC-PH-10003187"/>
    <x v="2"/>
    <x v="7"/>
    <s v="Anker Astro Mini 3000mAh Ultra-Compact Portable Charger"/>
    <x v="1821"/>
    <n v="2"/>
    <n v="0.4"/>
    <n v="-15.991999999999999"/>
  </r>
  <r>
    <n v="2785"/>
    <x v="1376"/>
    <x v="0"/>
    <x v="790"/>
    <d v="2013-10-16T00:00:00"/>
    <s v="Standard Class"/>
    <s v="MP-17965"/>
    <s v="Michael Paige"/>
    <x v="1"/>
    <s v="United States"/>
    <s v="Troy"/>
    <x v="24"/>
    <n v="45373"/>
    <x v="3"/>
    <s v="TEC-PH-10004897"/>
    <x v="2"/>
    <x v="7"/>
    <s v="Mediabridge Sport Armband iPhone 5s"/>
    <x v="2305"/>
    <n v="4"/>
    <n v="0.4"/>
    <n v="-15.584400000000002"/>
  </r>
  <r>
    <n v="2786"/>
    <x v="1377"/>
    <x v="1"/>
    <x v="481"/>
    <d v="2012-09-23T00:00:00"/>
    <s v="First Class"/>
    <s v="CD-12790"/>
    <s v="Cynthia Delaney"/>
    <x v="2"/>
    <s v="United States"/>
    <s v="Los Angeles"/>
    <x v="1"/>
    <n v="90036"/>
    <x v="1"/>
    <s v="FUR-CH-10004997"/>
    <x v="0"/>
    <x v="1"/>
    <s v="Hon Every-Day Series Multi-Task Chairs"/>
    <x v="2306"/>
    <n v="4"/>
    <n v="0.2"/>
    <n v="0"/>
  </r>
  <r>
    <n v="2787"/>
    <x v="1377"/>
    <x v="1"/>
    <x v="481"/>
    <d v="2012-09-23T00:00:00"/>
    <s v="First Class"/>
    <s v="CD-12790"/>
    <s v="Cynthia Delaney"/>
    <x v="2"/>
    <s v="United States"/>
    <s v="Los Angeles"/>
    <x v="1"/>
    <n v="90036"/>
    <x v="1"/>
    <s v="OFF-FA-10002763"/>
    <x v="1"/>
    <x v="13"/>
    <s v="Advantus Map Pennant Flags and Round Head Tacks"/>
    <x v="2307"/>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x v="1378"/>
    <x v="2"/>
    <x v="266"/>
    <d v="2011-12-06T00:00:00"/>
    <s v="Standard Class"/>
    <s v="MD-17860"/>
    <s v="Michael Dominguez"/>
    <x v="1"/>
    <s v="United States"/>
    <s v="Corpus Christi"/>
    <x v="5"/>
    <n v="78415"/>
    <x v="2"/>
    <s v="OFF-AR-10000940"/>
    <x v="1"/>
    <x v="6"/>
    <s v="Newell 343"/>
    <x v="2309"/>
    <n v="7"/>
    <n v="0.2"/>
    <n v="1.4406000000000008"/>
  </r>
  <r>
    <n v="2790"/>
    <x v="1378"/>
    <x v="2"/>
    <x v="266"/>
    <d v="2011-12-06T00:00:00"/>
    <s v="Standard Class"/>
    <s v="MD-17860"/>
    <s v="Michael Dominguez"/>
    <x v="1"/>
    <s v="United States"/>
    <s v="Corpus Christi"/>
    <x v="5"/>
    <n v="78415"/>
    <x v="2"/>
    <s v="FUR-FU-10002759"/>
    <x v="0"/>
    <x v="5"/>
    <s v="12-1/2 Diameter Round Wall Clock"/>
    <x v="1409"/>
    <n v="5"/>
    <n v="0.6"/>
    <n v="-23.975999999999999"/>
  </r>
  <r>
    <n v="2791"/>
    <x v="1379"/>
    <x v="2"/>
    <x v="158"/>
    <d v="2011-09-22T00:00:00"/>
    <s v="First Class"/>
    <s v="BM-11650"/>
    <s v="Brian Moss"/>
    <x v="1"/>
    <s v="United States"/>
    <s v="Omaha"/>
    <x v="8"/>
    <n v="68104"/>
    <x v="2"/>
    <s v="OFF-AP-10000358"/>
    <x v="1"/>
    <x v="9"/>
    <s v="Fellowes Basic Home/Office Series Surge Protectors"/>
    <x v="2310"/>
    <n v="2"/>
    <n v="0"/>
    <n v="7.5283999999999978"/>
  </r>
  <r>
    <n v="2792"/>
    <x v="1379"/>
    <x v="2"/>
    <x v="158"/>
    <d v="2011-09-22T00:00:00"/>
    <s v="First Class"/>
    <s v="BM-11650"/>
    <s v="Brian Moss"/>
    <x v="1"/>
    <s v="United States"/>
    <s v="Omaha"/>
    <x v="8"/>
    <n v="68104"/>
    <x v="2"/>
    <s v="OFF-AP-10003281"/>
    <x v="1"/>
    <x v="9"/>
    <s v="Acco 6 Outlet Guardian Standard Surge Suppressor"/>
    <x v="2311"/>
    <n v="3"/>
    <n v="0"/>
    <n v="10.880999999999997"/>
  </r>
  <r>
    <n v="2793"/>
    <x v="1379"/>
    <x v="2"/>
    <x v="158"/>
    <d v="2011-09-22T00:00:00"/>
    <s v="First Class"/>
    <s v="BM-11650"/>
    <s v="Brian Moss"/>
    <x v="1"/>
    <s v="United States"/>
    <s v="Omaha"/>
    <x v="8"/>
    <n v="68104"/>
    <x v="2"/>
    <s v="OFF-PA-10000029"/>
    <x v="1"/>
    <x v="10"/>
    <s v="Xerox 224"/>
    <x v="90"/>
    <n v="1"/>
    <n v="0"/>
    <n v="3.1104000000000003"/>
  </r>
  <r>
    <n v="2794"/>
    <x v="1380"/>
    <x v="2"/>
    <x v="791"/>
    <d v="2011-04-17T00:00:00"/>
    <s v="Standard Class"/>
    <s v="KN-16450"/>
    <s v="Kean Nguyen"/>
    <x v="1"/>
    <s v="United States"/>
    <s v="Redondo Beach"/>
    <x v="1"/>
    <n v="90278"/>
    <x v="1"/>
    <s v="TEC-PH-10001557"/>
    <x v="2"/>
    <x v="7"/>
    <s v="Pyle PMP37LED"/>
    <x v="2312"/>
    <n v="14"/>
    <n v="0.2"/>
    <n v="94.070199999999943"/>
  </r>
  <r>
    <n v="2795"/>
    <x v="1380"/>
    <x v="2"/>
    <x v="791"/>
    <d v="2011-04-17T00:00:00"/>
    <s v="Standard Class"/>
    <s v="KN-16450"/>
    <s v="Kean Nguyen"/>
    <x v="1"/>
    <s v="United States"/>
    <s v="Redondo Beach"/>
    <x v="1"/>
    <n v="90278"/>
    <x v="1"/>
    <s v="TEC-PH-10000576"/>
    <x v="2"/>
    <x v="7"/>
    <s v="AT&amp;T 1080 Corded phone"/>
    <x v="2313"/>
    <n v="4"/>
    <n v="0.2"/>
    <n v="38.357200000000006"/>
  </r>
  <r>
    <n v="2796"/>
    <x v="1380"/>
    <x v="2"/>
    <x v="791"/>
    <d v="2011-04-17T00:00:00"/>
    <s v="Standard Class"/>
    <s v="KN-16450"/>
    <s v="Kean Nguyen"/>
    <x v="1"/>
    <s v="United States"/>
    <s v="Redondo Beach"/>
    <x v="1"/>
    <n v="90278"/>
    <x v="1"/>
    <s v="OFF-BI-10002764"/>
    <x v="1"/>
    <x v="8"/>
    <s v="Recycled Pressboard Report Cover with Reinforced Top Hinge"/>
    <x v="2314"/>
    <n v="7"/>
    <n v="0.2"/>
    <n v="6.5569000000000006"/>
  </r>
  <r>
    <n v="2797"/>
    <x v="1380"/>
    <x v="2"/>
    <x v="791"/>
    <d v="2011-04-17T00:00:00"/>
    <s v="Standard Class"/>
    <s v="KN-16450"/>
    <s v="Kean Nguyen"/>
    <x v="1"/>
    <s v="United States"/>
    <s v="Redondo Beach"/>
    <x v="1"/>
    <n v="90278"/>
    <x v="1"/>
    <s v="FUR-BO-10001337"/>
    <x v="0"/>
    <x v="0"/>
    <s v="O'Sullivan Living Dimensions 2-Shelf Bookcases"/>
    <x v="2315"/>
    <n v="3"/>
    <n v="0.15"/>
    <n v="-18.146999999999998"/>
  </r>
  <r>
    <n v="2798"/>
    <x v="1381"/>
    <x v="3"/>
    <x v="179"/>
    <d v="2014-10-28T00:00:00"/>
    <s v="Standard Class"/>
    <s v="IG-15085"/>
    <s v="Ivan Gibson"/>
    <x v="0"/>
    <s v="United States"/>
    <s v="Little Rock"/>
    <x v="36"/>
    <n v="72209"/>
    <x v="0"/>
    <s v="OFF-AR-10002257"/>
    <x v="1"/>
    <x v="6"/>
    <s v="Eldon Spacemaker Box, Quick-Snap Lid, Clear"/>
    <x v="522"/>
    <n v="4"/>
    <n v="0"/>
    <n v="4.1415999999999986"/>
  </r>
  <r>
    <n v="2799"/>
    <x v="1381"/>
    <x v="3"/>
    <x v="179"/>
    <d v="2014-10-28T00:00:00"/>
    <s v="Standard Class"/>
    <s v="IG-15085"/>
    <s v="Ivan Gibson"/>
    <x v="0"/>
    <s v="United States"/>
    <s v="Little Rock"/>
    <x v="36"/>
    <n v="72209"/>
    <x v="0"/>
    <s v="OFF-PA-10001019"/>
    <x v="1"/>
    <x v="10"/>
    <s v="Xerox 1884"/>
    <x v="792"/>
    <n v="2"/>
    <n v="0"/>
    <n v="18.781199999999998"/>
  </r>
  <r>
    <n v="2800"/>
    <x v="1381"/>
    <x v="3"/>
    <x v="179"/>
    <d v="2014-10-28T00:00:00"/>
    <s v="Standard Class"/>
    <s v="IG-15085"/>
    <s v="Ivan Gibson"/>
    <x v="0"/>
    <s v="United States"/>
    <s v="Little Rock"/>
    <x v="36"/>
    <n v="72209"/>
    <x v="0"/>
    <s v="OFF-BI-10003364"/>
    <x v="1"/>
    <x v="8"/>
    <s v="Binding Machine Supplies"/>
    <x v="2316"/>
    <n v="5"/>
    <n v="0"/>
    <n v="70.007999999999996"/>
  </r>
  <r>
    <n v="2801"/>
    <x v="1382"/>
    <x v="0"/>
    <x v="792"/>
    <d v="2013-10-29T00:00:00"/>
    <s v="First Class"/>
    <s v="JS-15595"/>
    <s v="Jill Stevenson"/>
    <x v="1"/>
    <s v="United States"/>
    <s v="Miami"/>
    <x v="2"/>
    <n v="33180"/>
    <x v="0"/>
    <s v="TEC-PH-10000984"/>
    <x v="2"/>
    <x v="7"/>
    <s v="Panasonic KX-TG9471B"/>
    <x v="2286"/>
    <n v="5"/>
    <n v="0.2"/>
    <n v="78.396000000000043"/>
  </r>
  <r>
    <n v="2802"/>
    <x v="1383"/>
    <x v="1"/>
    <x v="549"/>
    <d v="2012-11-04T00:00:00"/>
    <s v="First Class"/>
    <s v="GA-14725"/>
    <s v="Guy Armstrong"/>
    <x v="0"/>
    <s v="United States"/>
    <s v="Salem"/>
    <x v="21"/>
    <n v="97301"/>
    <x v="1"/>
    <s v="OFF-AR-10001683"/>
    <x v="1"/>
    <x v="6"/>
    <s v="Lumber Crayons"/>
    <x v="2317"/>
    <n v="1"/>
    <n v="0.2"/>
    <n v="1.7730000000000004"/>
  </r>
  <r>
    <n v="2803"/>
    <x v="1384"/>
    <x v="3"/>
    <x v="132"/>
    <d v="2014-11-09T00:00:00"/>
    <s v="Standard Class"/>
    <s v="DL-13330"/>
    <s v="Denise Leinenbach"/>
    <x v="0"/>
    <s v="United States"/>
    <s v="Las Cruces"/>
    <x v="27"/>
    <n v="88001"/>
    <x v="1"/>
    <s v="FUR-FU-10000629"/>
    <x v="0"/>
    <x v="5"/>
    <s v="9-3/4 Diameter Round Wall Clock"/>
    <x v="1437"/>
    <n v="3"/>
    <n v="0"/>
    <n v="17.375399999999999"/>
  </r>
  <r>
    <n v="2804"/>
    <x v="1385"/>
    <x v="1"/>
    <x v="793"/>
    <d v="2012-05-16T00:00:00"/>
    <s v="Standard Class"/>
    <s v="CS-12505"/>
    <s v="Cindy Stewart"/>
    <x v="0"/>
    <s v="United States"/>
    <s v="San Francisco"/>
    <x v="1"/>
    <n v="94122"/>
    <x v="1"/>
    <s v="OFF-PA-10003893"/>
    <x v="1"/>
    <x v="10"/>
    <s v="Xerox 1962"/>
    <x v="1387"/>
    <n v="3"/>
    <n v="0"/>
    <n v="5.7779999999999987"/>
  </r>
  <r>
    <n v="2805"/>
    <x v="1385"/>
    <x v="1"/>
    <x v="793"/>
    <d v="2012-05-16T00:00:00"/>
    <s v="Standard Class"/>
    <s v="CS-12505"/>
    <s v="Cindy Stewart"/>
    <x v="0"/>
    <s v="United States"/>
    <s v="San Francisco"/>
    <x v="1"/>
    <n v="94122"/>
    <x v="1"/>
    <s v="OFF-PA-10004239"/>
    <x v="1"/>
    <x v="10"/>
    <s v="Xerox 1953"/>
    <x v="2318"/>
    <n v="6"/>
    <n v="0"/>
    <n v="11.555999999999997"/>
  </r>
  <r>
    <n v="2806"/>
    <x v="1386"/>
    <x v="1"/>
    <x v="67"/>
    <d v="2012-09-11T00:00:00"/>
    <s v="Standard Class"/>
    <s v="CC-12145"/>
    <s v="Charles Crestani"/>
    <x v="0"/>
    <s v="United States"/>
    <s v="El Paso"/>
    <x v="5"/>
    <n v="79907"/>
    <x v="2"/>
    <s v="FUR-CH-10000553"/>
    <x v="0"/>
    <x v="1"/>
    <s v="Metal Folding Chairs, Beige, 4/Carton"/>
    <x v="2319"/>
    <n v="2"/>
    <n v="0.3"/>
    <n v="-2.0364000000000004"/>
  </r>
  <r>
    <n v="2807"/>
    <x v="1387"/>
    <x v="1"/>
    <x v="395"/>
    <d v="2012-07-27T00:00:00"/>
    <s v="Second Class"/>
    <s v="MH-18025"/>
    <s v="Michelle Huthwaite"/>
    <x v="0"/>
    <s v="United States"/>
    <s v="Seattle"/>
    <x v="4"/>
    <n v="98115"/>
    <x v="1"/>
    <s v="OFF-FA-10004395"/>
    <x v="1"/>
    <x v="13"/>
    <s v="Plymouth Boxed Rubber Bands by Plymouth"/>
    <x v="2320"/>
    <n v="2"/>
    <n v="0"/>
    <n v="0.47100000000000009"/>
  </r>
  <r>
    <n v="2808"/>
    <x v="1387"/>
    <x v="1"/>
    <x v="395"/>
    <d v="2012-07-27T00:00:00"/>
    <s v="Second Class"/>
    <s v="MH-18025"/>
    <s v="Michelle Huthwaite"/>
    <x v="0"/>
    <s v="United States"/>
    <s v="Seattle"/>
    <x v="4"/>
    <n v="98115"/>
    <x v="1"/>
    <s v="OFF-PA-10004782"/>
    <x v="1"/>
    <x v="10"/>
    <s v="Xerox 228"/>
    <x v="91"/>
    <n v="2"/>
    <n v="0"/>
    <n v="6.2208000000000006"/>
  </r>
  <r>
    <n v="2809"/>
    <x v="1387"/>
    <x v="1"/>
    <x v="395"/>
    <d v="2012-07-27T00:00:00"/>
    <s v="Second Class"/>
    <s v="MH-18025"/>
    <s v="Michelle Huthwaite"/>
    <x v="0"/>
    <s v="United States"/>
    <s v="Seattle"/>
    <x v="4"/>
    <n v="98115"/>
    <x v="1"/>
    <s v="FUR-BO-10002213"/>
    <x v="0"/>
    <x v="0"/>
    <s v="Sauder Forest Hills Library, Woodland Oak Finish"/>
    <x v="2321"/>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x v="1388"/>
    <x v="1"/>
    <x v="547"/>
    <d v="2012-11-18T00:00:00"/>
    <s v="Second Class"/>
    <s v="MP-18175"/>
    <s v="Mike Pelletier"/>
    <x v="2"/>
    <s v="United States"/>
    <s v="Milwaukee"/>
    <x v="6"/>
    <n v="53209"/>
    <x v="2"/>
    <s v="OFF-PA-10000157"/>
    <x v="1"/>
    <x v="10"/>
    <s v="Xerox 191"/>
    <x v="2323"/>
    <n v="9"/>
    <n v="0"/>
    <n v="84.5154"/>
  </r>
  <r>
    <n v="2812"/>
    <x v="1388"/>
    <x v="1"/>
    <x v="547"/>
    <d v="2012-11-18T00:00:00"/>
    <s v="Second Class"/>
    <s v="MP-18175"/>
    <s v="Mike Pelletier"/>
    <x v="2"/>
    <s v="United States"/>
    <s v="Milwaukee"/>
    <x v="6"/>
    <n v="53209"/>
    <x v="2"/>
    <s v="FUR-FU-10001185"/>
    <x v="0"/>
    <x v="5"/>
    <s v="Advantus Employee of the Month Certificate Frame, 11 x 13-1/2"/>
    <x v="2324"/>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x v="1388"/>
    <x v="1"/>
    <x v="547"/>
    <d v="2012-11-18T00:00:00"/>
    <s v="Second Class"/>
    <s v="MP-18175"/>
    <s v="Mike Pelletier"/>
    <x v="2"/>
    <s v="United States"/>
    <s v="Milwaukee"/>
    <x v="6"/>
    <n v="53209"/>
    <x v="2"/>
    <s v="TEC-AC-10004145"/>
    <x v="2"/>
    <x v="11"/>
    <s v="Logitech diNovo Edge Keyboard"/>
    <x v="2326"/>
    <n v="4"/>
    <n v="0"/>
    <n v="229.99080000000004"/>
  </r>
  <r>
    <n v="2815"/>
    <x v="1388"/>
    <x v="1"/>
    <x v="547"/>
    <d v="2012-11-18T00:00:00"/>
    <s v="Second Class"/>
    <s v="MP-18175"/>
    <s v="Mike Pelletier"/>
    <x v="2"/>
    <s v="United States"/>
    <s v="Milwaukee"/>
    <x v="6"/>
    <n v="53209"/>
    <x v="2"/>
    <s v="FUR-TA-10000688"/>
    <x v="0"/>
    <x v="3"/>
    <s v="Chromcraft Bull-Nose Wood Round Conference Table Top, Wood Base"/>
    <x v="2327"/>
    <n v="3"/>
    <n v="0"/>
    <n v="111.10349999999994"/>
  </r>
  <r>
    <n v="2816"/>
    <x v="1389"/>
    <x v="1"/>
    <x v="135"/>
    <d v="2012-09-08T00:00:00"/>
    <s v="Standard Class"/>
    <s v="DR-12940"/>
    <s v="Daniel Raglin"/>
    <x v="2"/>
    <s v="United States"/>
    <s v="Franklin"/>
    <x v="31"/>
    <n v="2038"/>
    <x v="3"/>
    <s v="OFF-BI-10001510"/>
    <x v="1"/>
    <x v="8"/>
    <s v="Deluxe Heavy-Duty Vinyl Round Ring Binder"/>
    <x v="2328"/>
    <n v="5"/>
    <n v="0"/>
    <n v="51.57"/>
  </r>
  <r>
    <n v="2817"/>
    <x v="1389"/>
    <x v="1"/>
    <x v="135"/>
    <d v="2012-09-08T00:00:00"/>
    <s v="Standard Class"/>
    <s v="DR-12940"/>
    <s v="Daniel Raglin"/>
    <x v="2"/>
    <s v="United States"/>
    <s v="Franklin"/>
    <x v="31"/>
    <n v="2038"/>
    <x v="3"/>
    <s v="FUR-CH-10003817"/>
    <x v="0"/>
    <x v="1"/>
    <s v="Global Value Steno Chair, Gray"/>
    <x v="2329"/>
    <n v="1"/>
    <n v="0"/>
    <n v="15.185000000000002"/>
  </r>
  <r>
    <n v="2818"/>
    <x v="1389"/>
    <x v="1"/>
    <x v="135"/>
    <d v="2012-09-08T00:00:00"/>
    <s v="Standard Class"/>
    <s v="DR-12940"/>
    <s v="Daniel Raglin"/>
    <x v="2"/>
    <s v="United States"/>
    <s v="Franklin"/>
    <x v="31"/>
    <n v="2038"/>
    <x v="3"/>
    <s v="FUR-FU-10000308"/>
    <x v="0"/>
    <x v="5"/>
    <s v="Deflect-o Glass Clear Studded Chair Mats"/>
    <x v="2259"/>
    <n v="2"/>
    <n v="0"/>
    <n v="27.359200000000001"/>
  </r>
  <r>
    <n v="2819"/>
    <x v="1389"/>
    <x v="1"/>
    <x v="135"/>
    <d v="2012-09-08T00:00:00"/>
    <s v="Standard Class"/>
    <s v="DR-12940"/>
    <s v="Daniel Raglin"/>
    <x v="2"/>
    <s v="United States"/>
    <s v="Franklin"/>
    <x v="31"/>
    <n v="2038"/>
    <x v="3"/>
    <s v="OFF-ST-10003208"/>
    <x v="1"/>
    <x v="4"/>
    <s v="Adjustable Depth Letter/Legal Cart"/>
    <x v="2330"/>
    <n v="6"/>
    <n v="0"/>
    <n v="315.74039999999985"/>
  </r>
  <r>
    <n v="2820"/>
    <x v="1390"/>
    <x v="0"/>
    <x v="465"/>
    <d v="2013-05-09T00:00:00"/>
    <s v="First Class"/>
    <s v="DM-13015"/>
    <s v="Darrin Martin"/>
    <x v="0"/>
    <s v="United States"/>
    <s v="Encinitas"/>
    <x v="1"/>
    <n v="92024"/>
    <x v="1"/>
    <s v="OFF-BI-10003784"/>
    <x v="1"/>
    <x v="8"/>
    <s v="Computer Printout Index Tabs"/>
    <x v="952"/>
    <n v="5"/>
    <n v="0.2"/>
    <n v="2.351999999999999"/>
  </r>
  <r>
    <n v="2821"/>
    <x v="1390"/>
    <x v="0"/>
    <x v="465"/>
    <d v="2013-05-09T00:00:00"/>
    <s v="First Class"/>
    <s v="DM-13015"/>
    <s v="Darrin Martin"/>
    <x v="0"/>
    <s v="United States"/>
    <s v="Encinitas"/>
    <x v="1"/>
    <n v="92024"/>
    <x v="1"/>
    <s v="FUR-TA-10003748"/>
    <x v="0"/>
    <x v="3"/>
    <s v="Bevis 36 x 72 Conference Tables"/>
    <x v="2331"/>
    <n v="3"/>
    <n v="0.2"/>
    <n v="7.4693999999999932"/>
  </r>
  <r>
    <n v="2822"/>
    <x v="1391"/>
    <x v="3"/>
    <x v="413"/>
    <d v="2014-01-06T00:00:00"/>
    <s v="Standard Class"/>
    <s v="BD-11620"/>
    <s v="Brian DeCherney"/>
    <x v="0"/>
    <s v="United States"/>
    <s v="Anaheim"/>
    <x v="1"/>
    <n v="92804"/>
    <x v="1"/>
    <s v="TEC-PH-10002563"/>
    <x v="2"/>
    <x v="7"/>
    <s v="Adtran 1202752G1"/>
    <x v="214"/>
    <n v="3"/>
    <n v="0.2"/>
    <n v="22.678200000000018"/>
  </r>
  <r>
    <n v="2823"/>
    <x v="1392"/>
    <x v="3"/>
    <x v="65"/>
    <d v="2014-09-21T00:00:00"/>
    <s v="First Class"/>
    <s v="DC-12850"/>
    <s v="Dan Campbell"/>
    <x v="0"/>
    <s v="United States"/>
    <s v="Arlington"/>
    <x v="5"/>
    <n v="76017"/>
    <x v="2"/>
    <s v="OFF-AR-10000122"/>
    <x v="1"/>
    <x v="6"/>
    <s v="Newell 314"/>
    <x v="436"/>
    <n v="2"/>
    <n v="0.2"/>
    <n v="0.55799999999999894"/>
  </r>
  <r>
    <n v="2824"/>
    <x v="1392"/>
    <x v="3"/>
    <x v="65"/>
    <d v="2014-09-21T00:00:00"/>
    <s v="First Class"/>
    <s v="DC-12850"/>
    <s v="Dan Campbell"/>
    <x v="0"/>
    <s v="United States"/>
    <s v="Arlington"/>
    <x v="5"/>
    <n v="76017"/>
    <x v="2"/>
    <s v="OFF-ST-10000352"/>
    <x v="1"/>
    <x v="4"/>
    <s v="Acco Perma 2700 Stacking Storage Drawers"/>
    <x v="2332"/>
    <n v="2"/>
    <n v="0.2"/>
    <n v="-2.9739999999999966"/>
  </r>
  <r>
    <n v="2825"/>
    <x v="1393"/>
    <x v="2"/>
    <x v="794"/>
    <d v="2011-09-30T00:00:00"/>
    <s v="Standard Class"/>
    <s v="MT-18070"/>
    <s v="Michelle Tran"/>
    <x v="2"/>
    <s v="United States"/>
    <s v="Houston"/>
    <x v="5"/>
    <n v="77041"/>
    <x v="2"/>
    <s v="OFF-PA-10003270"/>
    <x v="1"/>
    <x v="10"/>
    <s v="Xerox 1954"/>
    <x v="2333"/>
    <n v="8"/>
    <n v="0.2"/>
    <n v="10.559999999999999"/>
  </r>
  <r>
    <n v="2826"/>
    <x v="1393"/>
    <x v="2"/>
    <x v="794"/>
    <d v="2011-09-30T00:00:00"/>
    <s v="Standard Class"/>
    <s v="MT-18070"/>
    <s v="Michelle Tran"/>
    <x v="2"/>
    <s v="United States"/>
    <s v="Houston"/>
    <x v="5"/>
    <n v="77041"/>
    <x v="2"/>
    <s v="FUR-BO-10003272"/>
    <x v="0"/>
    <x v="0"/>
    <s v="O'Sullivan Living Dimensions 5-Shelf Bookcases"/>
    <x v="2334"/>
    <n v="2"/>
    <n v="0.32"/>
    <n v="-97.23120000000003"/>
  </r>
  <r>
    <n v="2827"/>
    <x v="1393"/>
    <x v="2"/>
    <x v="794"/>
    <d v="2011-09-30T00:00:00"/>
    <s v="Standard Class"/>
    <s v="MT-18070"/>
    <s v="Michelle Tran"/>
    <x v="2"/>
    <s v="United States"/>
    <s v="Houston"/>
    <x v="5"/>
    <n v="77041"/>
    <x v="2"/>
    <s v="OFF-BI-10002982"/>
    <x v="1"/>
    <x v="8"/>
    <s v="Avery Self-Adhesive Photo Pockets for Polaroid Photos"/>
    <x v="629"/>
    <n v="2"/>
    <n v="0.8"/>
    <n v="-4.3584000000000014"/>
  </r>
  <r>
    <n v="2828"/>
    <x v="1393"/>
    <x v="2"/>
    <x v="794"/>
    <d v="2011-09-30T00:00:00"/>
    <s v="Standard Class"/>
    <s v="MT-18070"/>
    <s v="Michelle Tran"/>
    <x v="2"/>
    <s v="United States"/>
    <s v="Houston"/>
    <x v="5"/>
    <n v="77041"/>
    <x v="2"/>
    <s v="OFF-EN-10001509"/>
    <x v="1"/>
    <x v="12"/>
    <s v="Poly String Tie Envelopes"/>
    <x v="30"/>
    <n v="2"/>
    <n v="0.2"/>
    <n v="1.1015999999999997"/>
  </r>
  <r>
    <n v="2829"/>
    <x v="1394"/>
    <x v="0"/>
    <x v="131"/>
    <d v="2013-04-27T00:00:00"/>
    <s v="First Class"/>
    <s v="MJ-17740"/>
    <s v="Max Jones"/>
    <x v="0"/>
    <s v="United States"/>
    <s v="Lancaster"/>
    <x v="24"/>
    <n v="43130"/>
    <x v="3"/>
    <s v="OFF-PA-10002421"/>
    <x v="1"/>
    <x v="10"/>
    <s v="Embossed Ink Jet Note Cards"/>
    <x v="2335"/>
    <n v="6"/>
    <n v="0.2"/>
    <n v="37.917599999999993"/>
  </r>
  <r>
    <n v="2830"/>
    <x v="1394"/>
    <x v="0"/>
    <x v="131"/>
    <d v="2013-04-27T00:00:00"/>
    <s v="First Class"/>
    <s v="MJ-17740"/>
    <s v="Max Jones"/>
    <x v="0"/>
    <s v="United States"/>
    <s v="Lancaster"/>
    <x v="24"/>
    <n v="43130"/>
    <x v="3"/>
    <s v="OFF-ST-10000760"/>
    <x v="1"/>
    <x v="4"/>
    <s v="Eldon Fold 'N Roll Cart System"/>
    <x v="2336"/>
    <n v="5"/>
    <n v="0.2"/>
    <n v="6.2910000000000004"/>
  </r>
  <r>
    <n v="2831"/>
    <x v="1394"/>
    <x v="0"/>
    <x v="131"/>
    <d v="2013-04-27T00:00:00"/>
    <s v="First Class"/>
    <s v="MJ-17740"/>
    <s v="Max Jones"/>
    <x v="0"/>
    <s v="United States"/>
    <s v="Lancaster"/>
    <x v="24"/>
    <n v="43130"/>
    <x v="3"/>
    <s v="OFF-PA-10002923"/>
    <x v="1"/>
    <x v="10"/>
    <s v="Xerox 1942"/>
    <x v="128"/>
    <n v="2"/>
    <n v="0.2"/>
    <n v="29.363999999999997"/>
  </r>
  <r>
    <n v="2832"/>
    <x v="1395"/>
    <x v="2"/>
    <x v="301"/>
    <d v="2011-11-05T00:00:00"/>
    <s v="Standard Class"/>
    <s v="ND-18370"/>
    <s v="Natalie DeCherney"/>
    <x v="0"/>
    <s v="United States"/>
    <s v="Portland"/>
    <x v="21"/>
    <n v="97206"/>
    <x v="1"/>
    <s v="OFF-ST-10001128"/>
    <x v="1"/>
    <x v="4"/>
    <s v="Carina Mini System Audio Rack, Model AR050B"/>
    <x v="2337"/>
    <n v="5"/>
    <n v="0.2"/>
    <n v="-94.33299999999997"/>
  </r>
  <r>
    <n v="2833"/>
    <x v="1395"/>
    <x v="2"/>
    <x v="301"/>
    <d v="2011-11-05T00:00:00"/>
    <s v="Standard Class"/>
    <s v="ND-18370"/>
    <s v="Natalie DeCherney"/>
    <x v="0"/>
    <s v="United States"/>
    <s v="Portland"/>
    <x v="21"/>
    <n v="97206"/>
    <x v="1"/>
    <s v="TEC-PH-10000673"/>
    <x v="2"/>
    <x v="7"/>
    <s v="Plantronics Voyager Pro HD - Bluetooth Headset"/>
    <x v="2338"/>
    <n v="3"/>
    <n v="0.2"/>
    <n v="54.5916"/>
  </r>
  <r>
    <n v="2834"/>
    <x v="1396"/>
    <x v="3"/>
    <x v="795"/>
    <d v="2014-02-01T00:00:00"/>
    <s v="Second Class"/>
    <s v="CA-11965"/>
    <s v="Carol Adams"/>
    <x v="1"/>
    <s v="United States"/>
    <s v="Hoover"/>
    <x v="19"/>
    <n v="35244"/>
    <x v="0"/>
    <s v="OFF-AR-10001547"/>
    <x v="1"/>
    <x v="6"/>
    <s v="Newell 311"/>
    <x v="2339"/>
    <n v="7"/>
    <n v="0"/>
    <n v="4.1768999999999998"/>
  </r>
  <r>
    <n v="2835"/>
    <x v="1396"/>
    <x v="3"/>
    <x v="795"/>
    <d v="2014-02-01T00:00:00"/>
    <s v="Second Class"/>
    <s v="CA-11965"/>
    <s v="Carol Adams"/>
    <x v="1"/>
    <s v="United States"/>
    <s v="Hoover"/>
    <x v="19"/>
    <n v="35244"/>
    <x v="0"/>
    <s v="OFF-BI-10001890"/>
    <x v="1"/>
    <x v="8"/>
    <s v="Avery Poly Binder Pockets"/>
    <x v="181"/>
    <n v="2"/>
    <n v="0"/>
    <n v="3.4367999999999999"/>
  </r>
  <r>
    <n v="2836"/>
    <x v="1397"/>
    <x v="3"/>
    <x v="343"/>
    <d v="2014-11-17T00:00:00"/>
    <s v="Standard Class"/>
    <s v="GA-14725"/>
    <s v="Guy Armstrong"/>
    <x v="0"/>
    <s v="United States"/>
    <s v="Los Angeles"/>
    <x v="1"/>
    <n v="90036"/>
    <x v="1"/>
    <s v="OFF-AP-10003971"/>
    <x v="1"/>
    <x v="9"/>
    <s v="Belkin 6 Outlet Metallic Surge Strip"/>
    <x v="2340"/>
    <n v="1"/>
    <n v="0"/>
    <n v="2.8314000000000004"/>
  </r>
  <r>
    <n v="2837"/>
    <x v="1397"/>
    <x v="3"/>
    <x v="343"/>
    <d v="2014-11-17T00:00:00"/>
    <s v="Standard Class"/>
    <s v="GA-14725"/>
    <s v="Guy Armstrong"/>
    <x v="0"/>
    <s v="United States"/>
    <s v="Los Angeles"/>
    <x v="1"/>
    <n v="90036"/>
    <x v="1"/>
    <s v="OFF-PA-10000520"/>
    <x v="1"/>
    <x v="10"/>
    <s v="Xerox 201"/>
    <x v="541"/>
    <n v="3"/>
    <n v="0"/>
    <n v="9.3312000000000008"/>
  </r>
  <r>
    <n v="2838"/>
    <x v="1397"/>
    <x v="3"/>
    <x v="343"/>
    <d v="2014-11-17T00:00:00"/>
    <s v="Standard Class"/>
    <s v="GA-14725"/>
    <s v="Guy Armstrong"/>
    <x v="0"/>
    <s v="United States"/>
    <s v="Los Angeles"/>
    <x v="1"/>
    <n v="90036"/>
    <x v="1"/>
    <s v="OFF-BI-10000977"/>
    <x v="1"/>
    <x v="8"/>
    <s v="Ibico Plastic Spiral Binding Combs"/>
    <x v="2114"/>
    <n v="5"/>
    <n v="0.2"/>
    <n v="39.519999999999989"/>
  </r>
  <r>
    <n v="2839"/>
    <x v="1398"/>
    <x v="0"/>
    <x v="632"/>
    <d v="2013-06-13T00:00:00"/>
    <s v="First Class"/>
    <s v="TC-21295"/>
    <s v="Toby Carlisle"/>
    <x v="0"/>
    <s v="United States"/>
    <s v="Tallahassee"/>
    <x v="2"/>
    <n v="32303"/>
    <x v="0"/>
    <s v="TEC-MA-10002178"/>
    <x v="2"/>
    <x v="15"/>
    <s v="Cisco CP-7937G Unified IP Conference Station Phone"/>
    <x v="1202"/>
    <n v="2"/>
    <n v="0.5"/>
    <n v="-27.827999999999975"/>
  </r>
  <r>
    <n v="2840"/>
    <x v="1399"/>
    <x v="1"/>
    <x v="37"/>
    <d v="2012-09-08T00:00:00"/>
    <s v="Second Class"/>
    <s v="JB-15400"/>
    <s v="Jennifer Braxton"/>
    <x v="1"/>
    <s v="United States"/>
    <s v="New York City"/>
    <x v="15"/>
    <n v="10009"/>
    <x v="3"/>
    <s v="OFF-ST-10001526"/>
    <x v="1"/>
    <x v="4"/>
    <s v="Iceberg Mobile Mega Data/Printer Cart "/>
    <x v="2341"/>
    <n v="1"/>
    <n v="0"/>
    <n v="31.285799999999995"/>
  </r>
  <r>
    <n v="2841"/>
    <x v="1400"/>
    <x v="2"/>
    <x v="619"/>
    <d v="2011-03-19T00:00:00"/>
    <s v="Standard Class"/>
    <s v="CK-12325"/>
    <s v="Christine Kargatis"/>
    <x v="2"/>
    <s v="United States"/>
    <s v="Chesapeake"/>
    <x v="17"/>
    <n v="23320"/>
    <x v="0"/>
    <s v="FUR-CH-10003379"/>
    <x v="0"/>
    <x v="1"/>
    <s v="Global Commerce Series High-Back Swivel/Tilt Chairs"/>
    <x v="2342"/>
    <n v="4"/>
    <n v="0"/>
    <n v="284.98"/>
  </r>
  <r>
    <n v="2842"/>
    <x v="1401"/>
    <x v="3"/>
    <x v="515"/>
    <d v="2014-09-05T00:00:00"/>
    <s v="Second Class"/>
    <s v="RL-19615"/>
    <s v="Rob Lucas"/>
    <x v="0"/>
    <s v="United States"/>
    <s v="Fayetteville"/>
    <x v="3"/>
    <n v="28314"/>
    <x v="0"/>
    <s v="OFF-PA-10000100"/>
    <x v="1"/>
    <x v="10"/>
    <s v="Xerox 1945"/>
    <x v="2343"/>
    <n v="7"/>
    <n v="0.2"/>
    <n v="83.209699999999998"/>
  </r>
  <r>
    <n v="2843"/>
    <x v="1402"/>
    <x v="3"/>
    <x v="721"/>
    <d v="2014-03-28T00:00:00"/>
    <s v="Standard Class"/>
    <s v="AC-10660"/>
    <s v="Anna Chung"/>
    <x v="0"/>
    <s v="United States"/>
    <s v="Huntsville"/>
    <x v="5"/>
    <n v="77340"/>
    <x v="2"/>
    <s v="OFF-ST-10001809"/>
    <x v="1"/>
    <x v="4"/>
    <s v="Fellowes Officeware Wire Shelving"/>
    <x v="2344"/>
    <n v="2"/>
    <n v="0.2"/>
    <n v="-32.338800000000006"/>
  </r>
  <r>
    <n v="2844"/>
    <x v="1403"/>
    <x v="3"/>
    <x v="796"/>
    <d v="2014-05-23T00:00:00"/>
    <s v="Standard Class"/>
    <s v="BH-11710"/>
    <s v="Brosina Hoffman"/>
    <x v="0"/>
    <s v="United States"/>
    <s v="Philadelphia"/>
    <x v="9"/>
    <n v="19140"/>
    <x v="3"/>
    <s v="TEC-AC-10000387"/>
    <x v="2"/>
    <x v="11"/>
    <s v="KeyTronic KT800P2 - Keyboard - Black"/>
    <x v="2345"/>
    <n v="3"/>
    <n v="0.2"/>
    <n v="-0.90120000000000111"/>
  </r>
  <r>
    <n v="2845"/>
    <x v="1404"/>
    <x v="0"/>
    <x v="797"/>
    <d v="2014-01-01T00:00:00"/>
    <s v="Standard Class"/>
    <s v="BG-11695"/>
    <s v="Brooke Gillingham"/>
    <x v="1"/>
    <s v="United States"/>
    <s v="Woodstock"/>
    <x v="10"/>
    <n v="60098"/>
    <x v="2"/>
    <s v="FUR-CH-10004853"/>
    <x v="0"/>
    <x v="1"/>
    <s v="Global Manager's Adjustable Task Chair, Storm"/>
    <x v="2346"/>
    <n v="8"/>
    <n v="0.3"/>
    <n v="-12.078400000000101"/>
  </r>
  <r>
    <n v="2846"/>
    <x v="1405"/>
    <x v="3"/>
    <x v="701"/>
    <d v="2014-11-21T00:00:00"/>
    <s v="First Class"/>
    <s v="XP-21865"/>
    <s v="Xylona Preis"/>
    <x v="0"/>
    <s v="United States"/>
    <s v="Everett"/>
    <x v="31"/>
    <n v="2149"/>
    <x v="3"/>
    <s v="OFF-AR-10001958"/>
    <x v="1"/>
    <x v="6"/>
    <s v="Stanley Bostitch Contemporary Electric Pencil Sharpeners"/>
    <x v="717"/>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x v="1407"/>
    <x v="3"/>
    <x v="798"/>
    <d v="2014-04-16T00:00:00"/>
    <s v="Standard Class"/>
    <s v="DM-13345"/>
    <s v="Denise Monton"/>
    <x v="1"/>
    <s v="United States"/>
    <s v="Roswell"/>
    <x v="32"/>
    <n v="30076"/>
    <x v="0"/>
    <s v="OFF-BI-10001359"/>
    <x v="1"/>
    <x v="8"/>
    <s v="GBC DocuBind TL300 Electric Binding System"/>
    <x v="2349"/>
    <n v="3"/>
    <n v="0"/>
    <n v="1264.7558999999999"/>
  </r>
  <r>
    <n v="2850"/>
    <x v="1408"/>
    <x v="0"/>
    <x v="85"/>
    <d v="2013-12-04T00:00:00"/>
    <s v="Standard Class"/>
    <s v="AJ-10780"/>
    <s v="Anthony Jacobs"/>
    <x v="1"/>
    <s v="United States"/>
    <s v="Palm Coast"/>
    <x v="2"/>
    <n v="32137"/>
    <x v="0"/>
    <s v="OFF-BI-10002976"/>
    <x v="1"/>
    <x v="8"/>
    <s v="ACCOHIDE Binder by Acco"/>
    <x v="2350"/>
    <n v="6"/>
    <n v="0.7"/>
    <n v="-5.6993999999999971"/>
  </r>
  <r>
    <n v="2851"/>
    <x v="1409"/>
    <x v="0"/>
    <x v="799"/>
    <d v="2013-06-06T00:00:00"/>
    <s v="First Class"/>
    <s v="KC-16255"/>
    <s v="Karen Carlisle"/>
    <x v="1"/>
    <s v="United States"/>
    <s v="Philadelphia"/>
    <x v="9"/>
    <n v="19120"/>
    <x v="3"/>
    <s v="OFF-ST-10000736"/>
    <x v="1"/>
    <x v="4"/>
    <s v="Carina Double Wide Media Storage Towers in Natural &amp; Black"/>
    <x v="1466"/>
    <n v="1"/>
    <n v="0.2"/>
    <n v="-12.956800000000005"/>
  </r>
  <r>
    <n v="2852"/>
    <x v="1410"/>
    <x v="3"/>
    <x v="94"/>
    <d v="2014-12-23T00:00:00"/>
    <s v="Standard Class"/>
    <s v="VF-21715"/>
    <s v="Vicky Freymann"/>
    <x v="2"/>
    <s v="United States"/>
    <s v="Columbus"/>
    <x v="14"/>
    <n v="47201"/>
    <x v="2"/>
    <s v="OFF-PA-10001745"/>
    <x v="1"/>
    <x v="10"/>
    <s v="Wirebound Message Books, 2 7/8&quot; x 5&quot;, 3 Forms per Page"/>
    <x v="2351"/>
    <n v="4"/>
    <n v="0"/>
    <n v="13.235199999999999"/>
  </r>
  <r>
    <n v="2853"/>
    <x v="1411"/>
    <x v="0"/>
    <x v="690"/>
    <d v="2013-03-22T00:00:00"/>
    <s v="Second Class"/>
    <s v="SV-20935"/>
    <s v="Susan Vittorini"/>
    <x v="0"/>
    <s v="United States"/>
    <s v="Oceanside"/>
    <x v="15"/>
    <n v="11572"/>
    <x v="3"/>
    <s v="FUR-FU-10000409"/>
    <x v="0"/>
    <x v="5"/>
    <s v="GE 4 Foot Flourescent Tube, 40 Watt"/>
    <x v="1883"/>
    <n v="1"/>
    <n v="0"/>
    <n v="6.8908000000000005"/>
  </r>
  <r>
    <n v="2854"/>
    <x v="1411"/>
    <x v="0"/>
    <x v="690"/>
    <d v="2013-03-22T00:00:00"/>
    <s v="Second Class"/>
    <s v="SV-20935"/>
    <s v="Susan Vittorini"/>
    <x v="0"/>
    <s v="United States"/>
    <s v="Oceanside"/>
    <x v="15"/>
    <n v="11572"/>
    <x v="3"/>
    <s v="FUR-FU-10000221"/>
    <x v="0"/>
    <x v="5"/>
    <s v="Master Caster Door Stop, Brown"/>
    <x v="2352"/>
    <n v="4"/>
    <n v="0"/>
    <n v="6.9087999999999994"/>
  </r>
  <r>
    <n v="2855"/>
    <x v="1412"/>
    <x v="3"/>
    <x v="648"/>
    <d v="2014-08-21T00:00:00"/>
    <s v="Same Day"/>
    <s v="EM-13810"/>
    <s v="Eleni McCrary"/>
    <x v="1"/>
    <s v="United States"/>
    <s v="Franklin"/>
    <x v="31"/>
    <n v="2038"/>
    <x v="3"/>
    <s v="OFF-ST-10000344"/>
    <x v="1"/>
    <x v="4"/>
    <s v="Neat Ideas Personal Hanging Folder Files, Black"/>
    <x v="2353"/>
    <n v="3"/>
    <n v="0"/>
    <n v="10.475399999999999"/>
  </r>
  <r>
    <n v="2856"/>
    <x v="1413"/>
    <x v="3"/>
    <x v="800"/>
    <d v="2014-08-01T00:00:00"/>
    <s v="Standard Class"/>
    <s v="RB-19360"/>
    <s v="Raymond Buch"/>
    <x v="0"/>
    <s v="United States"/>
    <s v="Sioux Falls"/>
    <x v="44"/>
    <n v="57103"/>
    <x v="2"/>
    <s v="OFF-LA-10003663"/>
    <x v="1"/>
    <x v="2"/>
    <s v="Avery 498"/>
    <x v="2354"/>
    <n v="7"/>
    <n v="0"/>
    <n v="9.5081000000000007"/>
  </r>
  <r>
    <n v="2857"/>
    <x v="1414"/>
    <x v="0"/>
    <x v="370"/>
    <d v="2013-08-30T00:00:00"/>
    <s v="First Class"/>
    <s v="DJ-13510"/>
    <s v="Don Jones"/>
    <x v="1"/>
    <s v="United States"/>
    <s v="San Diego"/>
    <x v="1"/>
    <n v="92037"/>
    <x v="1"/>
    <s v="FUR-CH-10001215"/>
    <x v="0"/>
    <x v="1"/>
    <s v="Global Troy Executive Leather Low-Back Tilter"/>
    <x v="2355"/>
    <n v="4"/>
    <n v="0.2"/>
    <n v="100.19599999999997"/>
  </r>
  <r>
    <n v="2858"/>
    <x v="1415"/>
    <x v="0"/>
    <x v="243"/>
    <d v="2013-08-18T00:00:00"/>
    <s v="Second Class"/>
    <s v="CC-12370"/>
    <s v="Christopher Conant"/>
    <x v="0"/>
    <s v="United States"/>
    <s v="Fayetteville"/>
    <x v="3"/>
    <n v="28314"/>
    <x v="0"/>
    <s v="FUR-CH-10000988"/>
    <x v="0"/>
    <x v="1"/>
    <s v="Hon Olson Stacker Stools"/>
    <x v="2284"/>
    <n v="2"/>
    <n v="0.2"/>
    <n v="22.529599999999995"/>
  </r>
  <r>
    <n v="2859"/>
    <x v="1416"/>
    <x v="3"/>
    <x v="240"/>
    <d v="2014-05-24T00:00:00"/>
    <s v="Standard Class"/>
    <s v="SC-20380"/>
    <s v="Shahid Collister"/>
    <x v="0"/>
    <s v="United States"/>
    <s v="Atlanta"/>
    <x v="32"/>
    <n v="30318"/>
    <x v="0"/>
    <s v="TEC-AC-10003441"/>
    <x v="2"/>
    <x v="11"/>
    <s v="Kingston Digital DataTraveler 32GB USB 2.0"/>
    <x v="766"/>
    <n v="4"/>
    <n v="0"/>
    <n v="4.0679999999999978"/>
  </r>
  <r>
    <n v="2860"/>
    <x v="1416"/>
    <x v="3"/>
    <x v="240"/>
    <d v="2014-05-24T00:00:00"/>
    <s v="Standard Class"/>
    <s v="SC-20380"/>
    <s v="Shahid Collister"/>
    <x v="0"/>
    <s v="United States"/>
    <s v="Atlanta"/>
    <x v="32"/>
    <n v="30318"/>
    <x v="0"/>
    <s v="TEC-PH-10004389"/>
    <x v="2"/>
    <x v="7"/>
    <s v="Nokia Lumia 925"/>
    <x v="2258"/>
    <n v="3"/>
    <n v="0"/>
    <n v="98.272200000000012"/>
  </r>
  <r>
    <n v="2861"/>
    <x v="1416"/>
    <x v="3"/>
    <x v="240"/>
    <d v="2014-05-24T00:00:00"/>
    <s v="Standard Class"/>
    <s v="SC-20380"/>
    <s v="Shahid Collister"/>
    <x v="0"/>
    <s v="United States"/>
    <s v="Atlanta"/>
    <x v="32"/>
    <n v="30318"/>
    <x v="0"/>
    <s v="FUR-BO-10004695"/>
    <x v="0"/>
    <x v="0"/>
    <s v="O'Sullivan 2-Door Barrister Bookcase in Odessa Pine"/>
    <x v="2356"/>
    <n v="9"/>
    <n v="0"/>
    <n v="374.62859999999989"/>
  </r>
  <r>
    <n v="2862"/>
    <x v="1416"/>
    <x v="3"/>
    <x v="240"/>
    <d v="2014-05-24T00:00:00"/>
    <s v="Standard Class"/>
    <s v="SC-20380"/>
    <s v="Shahid Collister"/>
    <x v="0"/>
    <s v="United States"/>
    <s v="Atlanta"/>
    <x v="32"/>
    <n v="30318"/>
    <x v="0"/>
    <s v="OFF-PA-10000100"/>
    <x v="1"/>
    <x v="10"/>
    <s v="Xerox 1945"/>
    <x v="2357"/>
    <n v="7"/>
    <n v="0"/>
    <n v="140.59569999999999"/>
  </r>
  <r>
    <n v="2863"/>
    <x v="1417"/>
    <x v="3"/>
    <x v="801"/>
    <d v="2014-08-18T00:00:00"/>
    <s v="Standard Class"/>
    <s v="RH-19495"/>
    <s v="Rick Hansen"/>
    <x v="0"/>
    <s v="United States"/>
    <s v="Orlando"/>
    <x v="2"/>
    <n v="32839"/>
    <x v="0"/>
    <s v="OFF-PA-10000223"/>
    <x v="1"/>
    <x v="10"/>
    <s v="Xerox 2000"/>
    <x v="561"/>
    <n v="4"/>
    <n v="0.2"/>
    <n v="7.2576000000000001"/>
  </r>
  <r>
    <n v="2864"/>
    <x v="1418"/>
    <x v="3"/>
    <x v="802"/>
    <d v="2014-08-14T00:00:00"/>
    <s v="Same Day"/>
    <s v="JK-15370"/>
    <s v="Jay Kimmel"/>
    <x v="0"/>
    <s v="United States"/>
    <s v="San Francisco"/>
    <x v="1"/>
    <n v="94122"/>
    <x v="1"/>
    <s v="OFF-ST-10001325"/>
    <x v="1"/>
    <x v="4"/>
    <s v="Sterilite Officeware Hinged File Box"/>
    <x v="974"/>
    <n v="3"/>
    <n v="0"/>
    <n v="8.4888000000000012"/>
  </r>
  <r>
    <n v="2865"/>
    <x v="1418"/>
    <x v="3"/>
    <x v="802"/>
    <d v="2014-08-14T00:00:00"/>
    <s v="Same Day"/>
    <s v="JK-15370"/>
    <s v="Jay Kimmel"/>
    <x v="0"/>
    <s v="United States"/>
    <s v="San Francisco"/>
    <x v="1"/>
    <n v="94122"/>
    <x v="1"/>
    <s v="OFF-AP-10004249"/>
    <x v="1"/>
    <x v="9"/>
    <s v="Staples"/>
    <x v="2358"/>
    <n v="7"/>
    <n v="0"/>
    <n v="22.623299999999997"/>
  </r>
  <r>
    <n v="2866"/>
    <x v="1418"/>
    <x v="3"/>
    <x v="802"/>
    <d v="2014-08-14T00:00:00"/>
    <s v="Same Day"/>
    <s v="JK-15370"/>
    <s v="Jay Kimmel"/>
    <x v="0"/>
    <s v="United States"/>
    <s v="San Francisco"/>
    <x v="1"/>
    <n v="94122"/>
    <x v="1"/>
    <s v="OFF-AR-10000588"/>
    <x v="1"/>
    <x v="6"/>
    <s v="Newell 345"/>
    <x v="426"/>
    <n v="3"/>
    <n v="0"/>
    <n v="15.475200000000001"/>
  </r>
  <r>
    <n v="2867"/>
    <x v="1418"/>
    <x v="3"/>
    <x v="802"/>
    <d v="2014-08-14T00:00:00"/>
    <s v="Same Day"/>
    <s v="JK-15370"/>
    <s v="Jay Kimmel"/>
    <x v="0"/>
    <s v="United States"/>
    <s v="San Francisco"/>
    <x v="1"/>
    <n v="94122"/>
    <x v="1"/>
    <s v="OFF-SU-10000946"/>
    <x v="1"/>
    <x v="14"/>
    <s v="Staples"/>
    <x v="1051"/>
    <n v="4"/>
    <n v="0"/>
    <n v="9.2567999999999984"/>
  </r>
  <r>
    <n v="2868"/>
    <x v="1419"/>
    <x v="0"/>
    <x v="338"/>
    <d v="2013-11-13T00:00:00"/>
    <s v="Second Class"/>
    <s v="AF-10885"/>
    <s v="Art Foster"/>
    <x v="0"/>
    <s v="United States"/>
    <s v="Toledo"/>
    <x v="24"/>
    <n v="43615"/>
    <x v="3"/>
    <s v="OFF-SU-10001225"/>
    <x v="1"/>
    <x v="14"/>
    <s v="Staples"/>
    <x v="2359"/>
    <n v="5"/>
    <n v="0.2"/>
    <n v="-3.3120000000000012"/>
  </r>
  <r>
    <n v="2869"/>
    <x v="1419"/>
    <x v="0"/>
    <x v="338"/>
    <d v="2013-11-13T00:00:00"/>
    <s v="Second Class"/>
    <s v="AF-10885"/>
    <s v="Art Foster"/>
    <x v="0"/>
    <s v="United States"/>
    <s v="Toledo"/>
    <x v="24"/>
    <n v="43615"/>
    <x v="3"/>
    <s v="OFF-ST-10001558"/>
    <x v="1"/>
    <x v="4"/>
    <s v="Acco Perma 4000 Stacking Storage Drawers"/>
    <x v="2360"/>
    <n v="3"/>
    <n v="0.2"/>
    <n v="-2.4359999999999999"/>
  </r>
  <r>
    <n v="2870"/>
    <x v="1420"/>
    <x v="3"/>
    <x v="492"/>
    <d v="2014-06-20T00:00:00"/>
    <s v="Standard Class"/>
    <s v="LC-16885"/>
    <s v="Lena Creighton"/>
    <x v="0"/>
    <s v="United States"/>
    <s v="Saint Petersburg"/>
    <x v="2"/>
    <n v="33710"/>
    <x v="0"/>
    <s v="FUR-FU-10001546"/>
    <x v="0"/>
    <x v="5"/>
    <s v="Dana Swing-Arm Lamps"/>
    <x v="1232"/>
    <n v="2"/>
    <n v="0.2"/>
    <n v="1.0679999999999996"/>
  </r>
  <r>
    <n v="2871"/>
    <x v="1421"/>
    <x v="2"/>
    <x v="579"/>
    <d v="2011-03-26T00:00:00"/>
    <s v="Standard Class"/>
    <s v="BF-11275"/>
    <s v="Beth Fritzler"/>
    <x v="1"/>
    <s v="United States"/>
    <s v="Tucson"/>
    <x v="16"/>
    <n v="85705"/>
    <x v="1"/>
    <s v="OFF-PA-10002581"/>
    <x v="1"/>
    <x v="10"/>
    <s v="Xerox 1951"/>
    <x v="1355"/>
    <n v="3"/>
    <n v="0.2"/>
    <n v="23.234999999999992"/>
  </r>
  <r>
    <n v="2872"/>
    <x v="1421"/>
    <x v="2"/>
    <x v="579"/>
    <d v="2011-03-26T00:00:00"/>
    <s v="Standard Class"/>
    <s v="BF-11275"/>
    <s v="Beth Fritzler"/>
    <x v="1"/>
    <s v="United States"/>
    <s v="Tucson"/>
    <x v="16"/>
    <n v="85705"/>
    <x v="1"/>
    <s v="FUR-CH-10001482"/>
    <x v="0"/>
    <x v="1"/>
    <s v="Office Star - Mesh Screen back chair with Vinyl seat"/>
    <x v="2361"/>
    <n v="3"/>
    <n v="0.2"/>
    <n v="-35.36460000000001"/>
  </r>
  <r>
    <n v="2873"/>
    <x v="1422"/>
    <x v="3"/>
    <x v="140"/>
    <d v="2014-06-21T00:00:00"/>
    <s v="Standard Class"/>
    <s v="SC-20800"/>
    <s v="Stuart Calhoun"/>
    <x v="0"/>
    <s v="United States"/>
    <s v="Los Angeles"/>
    <x v="1"/>
    <n v="90036"/>
    <x v="1"/>
    <s v="OFF-AR-10002399"/>
    <x v="1"/>
    <x v="6"/>
    <s v="Dixon Prang Watercolor Pencils, 10-Color Set with Brush"/>
    <x v="2362"/>
    <n v="1"/>
    <n v="0"/>
    <n v="1.7465999999999999"/>
  </r>
  <r>
    <n v="2874"/>
    <x v="1423"/>
    <x v="3"/>
    <x v="673"/>
    <d v="2014-11-23T00:00:00"/>
    <s v="Standard Class"/>
    <s v="SW-20275"/>
    <s v="Scott Williamson"/>
    <x v="0"/>
    <s v="United States"/>
    <s v="San Diego"/>
    <x v="1"/>
    <n v="92105"/>
    <x v="1"/>
    <s v="OFF-ST-10001963"/>
    <x v="1"/>
    <x v="4"/>
    <s v="Tennsco Regal Shelving Units"/>
    <x v="2363"/>
    <n v="8"/>
    <n v="0"/>
    <n v="24.338399999999979"/>
  </r>
  <r>
    <n v="2875"/>
    <x v="1424"/>
    <x v="3"/>
    <x v="614"/>
    <d v="2015-01-01T00:00:00"/>
    <s v="First Class"/>
    <s v="MC-17845"/>
    <s v="Michael Chen"/>
    <x v="0"/>
    <s v="United States"/>
    <s v="New York City"/>
    <x v="15"/>
    <n v="10035"/>
    <x v="3"/>
    <s v="OFF-FA-10002988"/>
    <x v="1"/>
    <x v="13"/>
    <s v="Ideal Clamps"/>
    <x v="2364"/>
    <n v="3"/>
    <n v="0"/>
    <n v="2.9546999999999999"/>
  </r>
  <r>
    <n v="2876"/>
    <x v="1425"/>
    <x v="0"/>
    <x v="803"/>
    <d v="2013-01-23T00:00:00"/>
    <s v="Second Class"/>
    <s v="TD-20995"/>
    <s v="Tamara Dahlen"/>
    <x v="0"/>
    <s v="United States"/>
    <s v="San Diego"/>
    <x v="1"/>
    <n v="92037"/>
    <x v="1"/>
    <s v="FUR-CH-10004289"/>
    <x v="0"/>
    <x v="1"/>
    <s v="Global Super Steno Chair"/>
    <x v="2365"/>
    <n v="2"/>
    <n v="0.2"/>
    <n v="-5.758800000000015"/>
  </r>
  <r>
    <n v="2877"/>
    <x v="1425"/>
    <x v="0"/>
    <x v="803"/>
    <d v="2013-01-23T00:00:00"/>
    <s v="Second Class"/>
    <s v="TD-20995"/>
    <s v="Tamara Dahlen"/>
    <x v="0"/>
    <s v="United States"/>
    <s v="San Diego"/>
    <x v="1"/>
    <n v="92037"/>
    <x v="1"/>
    <s v="FUR-CH-10000785"/>
    <x v="0"/>
    <x v="1"/>
    <s v="Global Ergonomic Managers Chair"/>
    <x v="2366"/>
    <n v="7"/>
    <n v="0.2"/>
    <n v="76.011600000000016"/>
  </r>
  <r>
    <n v="2878"/>
    <x v="1426"/>
    <x v="0"/>
    <x v="804"/>
    <d v="2013-01-19T00:00:00"/>
    <s v="Standard Class"/>
    <s v="Dp-13240"/>
    <s v="Dean percer"/>
    <x v="2"/>
    <s v="United States"/>
    <s v="Westfield"/>
    <x v="30"/>
    <n v="7090"/>
    <x v="3"/>
    <s v="OFF-EN-10003040"/>
    <x v="1"/>
    <x v="12"/>
    <s v="Quality Park Security Envelopes"/>
    <x v="2367"/>
    <n v="2"/>
    <n v="0"/>
    <n v="24.599800000000002"/>
  </r>
  <r>
    <n v="2879"/>
    <x v="1426"/>
    <x v="0"/>
    <x v="804"/>
    <d v="2013-01-19T00:00:00"/>
    <s v="Standard Class"/>
    <s v="Dp-13240"/>
    <s v="Dean percer"/>
    <x v="2"/>
    <s v="United States"/>
    <s v="Westfield"/>
    <x v="30"/>
    <n v="7090"/>
    <x v="3"/>
    <s v="OFF-AR-10001573"/>
    <x v="1"/>
    <x v="6"/>
    <s v="American Pencil"/>
    <x v="2368"/>
    <n v="2"/>
    <n v="0"/>
    <n v="1.3513999999999995"/>
  </r>
  <r>
    <n v="2880"/>
    <x v="1426"/>
    <x v="0"/>
    <x v="804"/>
    <d v="2013-01-19T00:00:00"/>
    <s v="Standard Class"/>
    <s v="Dp-13240"/>
    <s v="Dean percer"/>
    <x v="2"/>
    <s v="United States"/>
    <s v="Westfield"/>
    <x v="30"/>
    <n v="7090"/>
    <x v="3"/>
    <s v="TEC-AC-10000844"/>
    <x v="2"/>
    <x v="11"/>
    <s v="Logitech Gaming G510s - Keyboard"/>
    <x v="2369"/>
    <n v="3"/>
    <n v="0"/>
    <n v="91.789199999999994"/>
  </r>
  <r>
    <n v="2881"/>
    <x v="1427"/>
    <x v="0"/>
    <x v="251"/>
    <d v="2013-09-24T00:00:00"/>
    <s v="Second Class"/>
    <s v="SD-20485"/>
    <s v="Shirley Daniels"/>
    <x v="2"/>
    <s v="United States"/>
    <s v="Orange"/>
    <x v="30"/>
    <n v="7050"/>
    <x v="3"/>
    <s v="OFF-BI-10000756"/>
    <x v="1"/>
    <x v="8"/>
    <s v="Storex DuraTech Recycled Plastic Frosted Binders"/>
    <x v="2370"/>
    <n v="6"/>
    <n v="0"/>
    <n v="12.72"/>
  </r>
  <r>
    <n v="2882"/>
    <x v="1427"/>
    <x v="0"/>
    <x v="251"/>
    <d v="2013-09-24T00:00:00"/>
    <s v="Second Class"/>
    <s v="SD-20485"/>
    <s v="Shirley Daniels"/>
    <x v="2"/>
    <s v="United States"/>
    <s v="Orange"/>
    <x v="30"/>
    <n v="7050"/>
    <x v="3"/>
    <s v="OFF-SU-10000381"/>
    <x v="1"/>
    <x v="14"/>
    <s v="Acme Forged Steel Scissors with Black Enamel Handles"/>
    <x v="1056"/>
    <n v="3"/>
    <n v="0"/>
    <n v="8.0996999999999986"/>
  </r>
  <r>
    <n v="2883"/>
    <x v="1428"/>
    <x v="2"/>
    <x v="805"/>
    <d v="2011-02-26T00:00:00"/>
    <s v="Standard Class"/>
    <s v="TM-21010"/>
    <s v="Tamara Manning"/>
    <x v="0"/>
    <s v="United States"/>
    <s v="Woodstock"/>
    <x v="10"/>
    <n v="60098"/>
    <x v="2"/>
    <s v="OFF-BI-10004094"/>
    <x v="1"/>
    <x v="8"/>
    <s v="GBC Standard Plastic Binding Systems Combs"/>
    <x v="2371"/>
    <n v="5"/>
    <n v="0.8"/>
    <n v="-13.717499999999998"/>
  </r>
  <r>
    <n v="2884"/>
    <x v="1429"/>
    <x v="0"/>
    <x v="583"/>
    <d v="2013-11-17T00:00:00"/>
    <s v="Second Class"/>
    <s v="BK-11260"/>
    <s v="Berenike Kampe"/>
    <x v="0"/>
    <s v="United States"/>
    <s v="San Francisco"/>
    <x v="1"/>
    <n v="94110"/>
    <x v="1"/>
    <s v="FUR-FU-10001852"/>
    <x v="0"/>
    <x v="5"/>
    <s v="Eldon Regeneration Recycled Desk Accessories, Smoke"/>
    <x v="2372"/>
    <n v="4"/>
    <n v="0"/>
    <n v="2.2271999999999998"/>
  </r>
  <r>
    <n v="2885"/>
    <x v="1430"/>
    <x v="0"/>
    <x v="806"/>
    <d v="2013-02-03T00:00:00"/>
    <s v="Standard Class"/>
    <s v="JF-15490"/>
    <s v="Jeremy Farry"/>
    <x v="0"/>
    <s v="United States"/>
    <s v="San Francisco"/>
    <x v="1"/>
    <n v="94122"/>
    <x v="1"/>
    <s v="OFF-BI-10000014"/>
    <x v="1"/>
    <x v="8"/>
    <s v="Heavy-Duty E-Z-D Binders"/>
    <x v="738"/>
    <n v="2"/>
    <n v="0.2"/>
    <n v="5.8914"/>
  </r>
  <r>
    <n v="2886"/>
    <x v="1431"/>
    <x v="0"/>
    <x v="807"/>
    <d v="2013-10-23T00:00:00"/>
    <s v="Standard Class"/>
    <s v="EP-13915"/>
    <s v="Emily Phan"/>
    <x v="0"/>
    <s v="United States"/>
    <s v="Tempe"/>
    <x v="16"/>
    <n v="85281"/>
    <x v="1"/>
    <s v="FUR-CH-10003396"/>
    <x v="0"/>
    <x v="1"/>
    <s v="Global Deluxe Steno Chair"/>
    <x v="2373"/>
    <n v="5"/>
    <n v="0.2"/>
    <n v="-34.64100000000002"/>
  </r>
  <r>
    <n v="2887"/>
    <x v="1432"/>
    <x v="3"/>
    <x v="404"/>
    <d v="2014-12-20T00:00:00"/>
    <s v="First Class"/>
    <s v="EP-13915"/>
    <s v="Emily Phan"/>
    <x v="0"/>
    <s v="United States"/>
    <s v="Los Angeles"/>
    <x v="1"/>
    <n v="90008"/>
    <x v="1"/>
    <s v="OFF-AR-10003811"/>
    <x v="1"/>
    <x v="6"/>
    <s v="Newell 327"/>
    <x v="153"/>
    <n v="3"/>
    <n v="0"/>
    <n v="1.7901"/>
  </r>
  <r>
    <n v="2888"/>
    <x v="1432"/>
    <x v="3"/>
    <x v="404"/>
    <d v="2014-12-20T00:00:00"/>
    <s v="First Class"/>
    <s v="EP-13915"/>
    <s v="Emily Phan"/>
    <x v="0"/>
    <s v="United States"/>
    <s v="Los Angeles"/>
    <x v="1"/>
    <n v="90008"/>
    <x v="1"/>
    <s v="OFF-PA-10003172"/>
    <x v="1"/>
    <x v="10"/>
    <s v="Xerox 1996"/>
    <x v="91"/>
    <n v="2"/>
    <n v="0"/>
    <n v="6.2208000000000006"/>
  </r>
  <r>
    <n v="2889"/>
    <x v="1432"/>
    <x v="3"/>
    <x v="404"/>
    <d v="2014-12-20T00:00:00"/>
    <s v="First Class"/>
    <s v="EP-13915"/>
    <s v="Emily Phan"/>
    <x v="0"/>
    <s v="United States"/>
    <s v="Los Angeles"/>
    <x v="1"/>
    <n v="90008"/>
    <x v="1"/>
    <s v="OFF-PA-10000289"/>
    <x v="1"/>
    <x v="10"/>
    <s v="Xerox 213"/>
    <x v="5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x v="1434"/>
    <x v="2"/>
    <x v="333"/>
    <d v="2011-05-01T00:00:00"/>
    <s v="Second Class"/>
    <s v="HG-14845"/>
    <s v="Harry Greene"/>
    <x v="0"/>
    <s v="United States"/>
    <s v="Lake Charles"/>
    <x v="28"/>
    <n v="70601"/>
    <x v="0"/>
    <s v="FUR-CH-10002304"/>
    <x v="0"/>
    <x v="1"/>
    <s v="Global Stack Chair without Arms, Black"/>
    <x v="2375"/>
    <n v="2"/>
    <n v="0"/>
    <n v="12.990000000000002"/>
  </r>
  <r>
    <n v="2892"/>
    <x v="1434"/>
    <x v="2"/>
    <x v="333"/>
    <d v="2011-05-01T00:00:00"/>
    <s v="Second Class"/>
    <s v="HG-14845"/>
    <s v="Harry Greene"/>
    <x v="0"/>
    <s v="United States"/>
    <s v="Lake Charles"/>
    <x v="28"/>
    <n v="70601"/>
    <x v="0"/>
    <s v="OFF-BI-10000136"/>
    <x v="1"/>
    <x v="8"/>
    <s v="Avery Non-Stick Heavy Duty View Round Locking Ring Binders"/>
    <x v="1465"/>
    <n v="3"/>
    <n v="0"/>
    <n v="8.6112000000000002"/>
  </r>
  <r>
    <n v="2893"/>
    <x v="1435"/>
    <x v="3"/>
    <x v="436"/>
    <d v="2014-10-30T00:00:00"/>
    <s v="Standard Class"/>
    <s v="JC-16105"/>
    <s v="Julie Creighton"/>
    <x v="1"/>
    <s v="United States"/>
    <s v="Rochester"/>
    <x v="15"/>
    <n v="14609"/>
    <x v="3"/>
    <s v="OFF-PA-10003739"/>
    <x v="1"/>
    <x v="10"/>
    <s v="Xerox 1969"/>
    <x v="1057"/>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x v="1435"/>
    <x v="3"/>
    <x v="436"/>
    <d v="2014-10-30T00:00:00"/>
    <s v="Standard Class"/>
    <s v="JC-16105"/>
    <s v="Julie Creighton"/>
    <x v="1"/>
    <s v="United States"/>
    <s v="Rochester"/>
    <x v="15"/>
    <n v="14609"/>
    <x v="3"/>
    <s v="FUR-FU-10000771"/>
    <x v="0"/>
    <x v="5"/>
    <s v="Eldon 200 Class Desk Accessories, Smoke"/>
    <x v="2376"/>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x v="1436"/>
    <x v="2"/>
    <x v="809"/>
    <d v="2011-04-03T00:00:00"/>
    <s v="Standard Class"/>
    <s v="KM-16720"/>
    <s v="Kunst Miller"/>
    <x v="0"/>
    <s v="United States"/>
    <s v="Long Beach"/>
    <x v="15"/>
    <n v="11561"/>
    <x v="3"/>
    <s v="OFF-AR-10001915"/>
    <x v="1"/>
    <x v="6"/>
    <s v="Peel-Off China Markers"/>
    <x v="2377"/>
    <n v="5"/>
    <n v="0"/>
    <n v="20.853000000000002"/>
  </r>
  <r>
    <n v="2898"/>
    <x v="1437"/>
    <x v="0"/>
    <x v="810"/>
    <d v="2013-01-09T00:00:00"/>
    <s v="Standard Class"/>
    <s v="EB-13975"/>
    <s v="Erica Bern"/>
    <x v="1"/>
    <s v="United States"/>
    <s v="Charlotte"/>
    <x v="3"/>
    <n v="28205"/>
    <x v="0"/>
    <s v="TEC-CO-10000971"/>
    <x v="2"/>
    <x v="16"/>
    <s v="Hewlett Packard 310 Color Digital Copier"/>
    <x v="2378"/>
    <n v="4"/>
    <n v="0.2"/>
    <n v="119.99599999999992"/>
  </r>
  <r>
    <n v="2899"/>
    <x v="1438"/>
    <x v="1"/>
    <x v="33"/>
    <d v="2012-04-30T00:00:00"/>
    <s v="Standard Class"/>
    <s v="PW-19240"/>
    <s v="Pierre Wener"/>
    <x v="0"/>
    <s v="United States"/>
    <s v="Houston"/>
    <x v="5"/>
    <n v="77036"/>
    <x v="2"/>
    <s v="FUR-CH-10004086"/>
    <x v="0"/>
    <x v="1"/>
    <s v="Hon 4070 Series Pagoda Armless Upholstered Stacking Chairs"/>
    <x v="2379"/>
    <n v="2"/>
    <n v="0.3"/>
    <n v="-5.8346000000000231"/>
  </r>
  <r>
    <n v="2900"/>
    <x v="1439"/>
    <x v="1"/>
    <x v="811"/>
    <d v="2012-09-17T00:00:00"/>
    <s v="Standard Class"/>
    <s v="PG-18895"/>
    <s v="Paul Gonzalez"/>
    <x v="0"/>
    <s v="United States"/>
    <s v="New York City"/>
    <x v="15"/>
    <n v="10035"/>
    <x v="3"/>
    <s v="TEC-CO-10000971"/>
    <x v="2"/>
    <x v="16"/>
    <s v="Hewlett Packard 310 Color Digital Copier"/>
    <x v="2006"/>
    <n v="2"/>
    <n v="0.2"/>
    <n v="59.997999999999962"/>
  </r>
  <r>
    <n v="2901"/>
    <x v="1439"/>
    <x v="1"/>
    <x v="811"/>
    <d v="2012-09-17T00:00:00"/>
    <s v="Standard Class"/>
    <s v="PG-18895"/>
    <s v="Paul Gonzalez"/>
    <x v="0"/>
    <s v="United States"/>
    <s v="New York City"/>
    <x v="15"/>
    <n v="10035"/>
    <x v="3"/>
    <s v="OFF-LA-10001317"/>
    <x v="1"/>
    <x v="2"/>
    <s v="Avery 520"/>
    <x v="2380"/>
    <n v="4"/>
    <n v="0"/>
    <n v="6.048"/>
  </r>
  <r>
    <n v="2902"/>
    <x v="1440"/>
    <x v="3"/>
    <x v="220"/>
    <d v="2014-09-16T00:00:00"/>
    <s v="Standard Class"/>
    <s v="DB-12910"/>
    <s v="Daniel Byrd"/>
    <x v="2"/>
    <s v="United States"/>
    <s v="Columbus"/>
    <x v="32"/>
    <n v="31907"/>
    <x v="0"/>
    <s v="OFF-PA-10003656"/>
    <x v="1"/>
    <x v="10"/>
    <s v="Xerox 1935"/>
    <x v="2381"/>
    <n v="7"/>
    <n v="0"/>
    <n v="84.943599999999989"/>
  </r>
  <r>
    <n v="2903"/>
    <x v="1441"/>
    <x v="0"/>
    <x v="1"/>
    <d v="2013-06-18T00:00:00"/>
    <s v="Standard Class"/>
    <s v="CR-12730"/>
    <s v="Craig Reiter"/>
    <x v="0"/>
    <s v="United States"/>
    <s v="Chicago"/>
    <x v="10"/>
    <n v="60610"/>
    <x v="2"/>
    <s v="OFF-PA-10002160"/>
    <x v="1"/>
    <x v="10"/>
    <s v="Xerox 1978"/>
    <x v="238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x v="1442"/>
    <x v="0"/>
    <x v="812"/>
    <d v="2013-07-02T00:00:00"/>
    <s v="Standard Class"/>
    <s v="KH-16330"/>
    <s v="Katharine Harms"/>
    <x v="1"/>
    <s v="United States"/>
    <s v="Highland Park"/>
    <x v="10"/>
    <n v="60035"/>
    <x v="2"/>
    <s v="FUR-CH-10003981"/>
    <x v="0"/>
    <x v="1"/>
    <s v="Global Commerce Series Low-Back Swivel/Tilt Chairs"/>
    <x v="2384"/>
    <n v="3"/>
    <n v="0.3"/>
    <n v="-7.7094000000001017"/>
  </r>
  <r>
    <n v="2906"/>
    <x v="1443"/>
    <x v="2"/>
    <x v="467"/>
    <d v="2011-09-30T00:00:00"/>
    <s v="Standard Class"/>
    <s v="CS-12400"/>
    <s v="Christopher Schild"/>
    <x v="2"/>
    <s v="United States"/>
    <s v="Seattle"/>
    <x v="4"/>
    <n v="98115"/>
    <x v="1"/>
    <s v="OFF-ST-10002615"/>
    <x v="1"/>
    <x v="4"/>
    <s v="Dual Level, Single-Width Filing Carts"/>
    <x v="2385"/>
    <n v="2"/>
    <n v="0"/>
    <n v="80.631200000000007"/>
  </r>
  <r>
    <n v="2907"/>
    <x v="1444"/>
    <x v="3"/>
    <x v="132"/>
    <d v="2014-11-10T00:00:00"/>
    <s v="Standard Class"/>
    <s v="DL-12925"/>
    <s v="Daniel Lacy"/>
    <x v="0"/>
    <s v="United States"/>
    <s v="Eagan"/>
    <x v="11"/>
    <n v="55122"/>
    <x v="2"/>
    <s v="OFF-PA-10000327"/>
    <x v="1"/>
    <x v="10"/>
    <s v="Xerox 1971"/>
    <x v="18"/>
    <n v="2"/>
    <n v="0"/>
    <n v="3.8519999999999994"/>
  </r>
  <r>
    <n v="2908"/>
    <x v="1444"/>
    <x v="3"/>
    <x v="132"/>
    <d v="2014-11-10T00:00:00"/>
    <s v="Standard Class"/>
    <s v="DL-12925"/>
    <s v="Daniel Lacy"/>
    <x v="0"/>
    <s v="United States"/>
    <s v="Eagan"/>
    <x v="11"/>
    <n v="55122"/>
    <x v="2"/>
    <s v="OFF-ST-10001325"/>
    <x v="1"/>
    <x v="4"/>
    <s v="Sterilite Officeware Hinged File Box"/>
    <x v="2386"/>
    <n v="5"/>
    <n v="0"/>
    <n v="14.148"/>
  </r>
  <r>
    <n v="2909"/>
    <x v="1444"/>
    <x v="3"/>
    <x v="132"/>
    <d v="2014-11-10T00:00:00"/>
    <s v="Standard Class"/>
    <s v="DL-12925"/>
    <s v="Daniel Lacy"/>
    <x v="0"/>
    <s v="United States"/>
    <s v="Eagan"/>
    <x v="11"/>
    <n v="55122"/>
    <x v="2"/>
    <s v="OFF-LA-10001771"/>
    <x v="1"/>
    <x v="2"/>
    <s v="Avery 513"/>
    <x v="1830"/>
    <n v="3"/>
    <n v="0"/>
    <n v="6.8723999999999998"/>
  </r>
  <r>
    <n v="2910"/>
    <x v="1445"/>
    <x v="3"/>
    <x v="600"/>
    <d v="2014-02-24T00:00:00"/>
    <s v="Standard Class"/>
    <s v="ME-17725"/>
    <s v="Max Engle"/>
    <x v="0"/>
    <s v="United States"/>
    <s v="Seattle"/>
    <x v="4"/>
    <n v="98103"/>
    <x v="1"/>
    <s v="OFF-FA-10004968"/>
    <x v="1"/>
    <x v="13"/>
    <s v="Rubber Band Ball"/>
    <x v="2387"/>
    <n v="3"/>
    <n v="0"/>
    <n v="0.2244000000000006"/>
  </r>
  <r>
    <n v="2911"/>
    <x v="1446"/>
    <x v="1"/>
    <x v="599"/>
    <d v="2012-11-09T00:00:00"/>
    <s v="Standard Class"/>
    <s v="VD-21670"/>
    <s v="Valerie Dominguez"/>
    <x v="0"/>
    <s v="United States"/>
    <s v="Coral Springs"/>
    <x v="2"/>
    <n v="33065"/>
    <x v="0"/>
    <s v="OFF-AP-10000576"/>
    <x v="1"/>
    <x v="9"/>
    <s v="Belkin 325VA UPS Surge Protector, 6'"/>
    <x v="2388"/>
    <n v="4"/>
    <n v="0.2"/>
    <n v="24.196000000000012"/>
  </r>
  <r>
    <n v="2912"/>
    <x v="1447"/>
    <x v="2"/>
    <x v="737"/>
    <d v="2011-06-21T00:00:00"/>
    <s v="Standard Class"/>
    <s v="CK-12205"/>
    <s v="Chloris Kastensmidt"/>
    <x v="0"/>
    <s v="United States"/>
    <s v="Hempstead"/>
    <x v="15"/>
    <n v="11550"/>
    <x v="3"/>
    <s v="OFF-EN-10003286"/>
    <x v="1"/>
    <x v="12"/>
    <s v="Staples"/>
    <x v="1417"/>
    <n v="5"/>
    <n v="0"/>
    <n v="19.457999999999998"/>
  </r>
  <r>
    <n v="2913"/>
    <x v="1447"/>
    <x v="2"/>
    <x v="737"/>
    <d v="2011-06-21T00:00:00"/>
    <s v="Standard Class"/>
    <s v="CK-12205"/>
    <s v="Chloris Kastensmidt"/>
    <x v="0"/>
    <s v="United States"/>
    <s v="Hempstead"/>
    <x v="15"/>
    <n v="11550"/>
    <x v="3"/>
    <s v="OFF-AR-10003772"/>
    <x v="1"/>
    <x v="6"/>
    <s v="Boston 16750 Black Compact Battery Pencil Sharpener"/>
    <x v="768"/>
    <n v="4"/>
    <n v="0"/>
    <n v="10.499999999999996"/>
  </r>
  <r>
    <n v="2914"/>
    <x v="1447"/>
    <x v="2"/>
    <x v="737"/>
    <d v="2011-06-21T00:00:00"/>
    <s v="Standard Class"/>
    <s v="CK-12205"/>
    <s v="Chloris Kastensmidt"/>
    <x v="0"/>
    <s v="United States"/>
    <s v="Hempstead"/>
    <x v="15"/>
    <n v="11550"/>
    <x v="3"/>
    <s v="OFF-BI-10002852"/>
    <x v="1"/>
    <x v="8"/>
    <s v="Ibico Standard Transparent Covers"/>
    <x v="2389"/>
    <n v="3"/>
    <n v="0.2"/>
    <n v="14.337599999999998"/>
  </r>
  <r>
    <n v="2915"/>
    <x v="1448"/>
    <x v="1"/>
    <x v="88"/>
    <d v="2012-10-17T00:00:00"/>
    <s v="Second Class"/>
    <s v="DL-12925"/>
    <s v="Daniel Lacy"/>
    <x v="0"/>
    <s v="United States"/>
    <s v="Noblesville"/>
    <x v="14"/>
    <n v="46060"/>
    <x v="2"/>
    <s v="TEC-PH-10002890"/>
    <x v="2"/>
    <x v="7"/>
    <s v="AT&amp;T 17929 Lendline Telephone"/>
    <x v="2390"/>
    <n v="3"/>
    <n v="0"/>
    <n v="35.287199999999999"/>
  </r>
  <r>
    <n v="2916"/>
    <x v="1448"/>
    <x v="1"/>
    <x v="88"/>
    <d v="2012-10-17T00:00:00"/>
    <s v="Second Class"/>
    <s v="DL-12925"/>
    <s v="Daniel Lacy"/>
    <x v="0"/>
    <s v="United States"/>
    <s v="Noblesville"/>
    <x v="14"/>
    <n v="46060"/>
    <x v="2"/>
    <s v="OFF-BI-10001308"/>
    <x v="1"/>
    <x v="8"/>
    <s v="GBC Standard Plastic Binding Systems' Combs"/>
    <x v="2391"/>
    <n v="2"/>
    <n v="0"/>
    <n v="5.6519999999999992"/>
  </r>
  <r>
    <n v="2917"/>
    <x v="1448"/>
    <x v="1"/>
    <x v="88"/>
    <d v="2012-10-17T00:00:00"/>
    <s v="Second Class"/>
    <s v="DL-12925"/>
    <s v="Daniel Lacy"/>
    <x v="0"/>
    <s v="United States"/>
    <s v="Noblesville"/>
    <x v="14"/>
    <n v="46060"/>
    <x v="2"/>
    <s v="TEC-PH-10001750"/>
    <x v="2"/>
    <x v="7"/>
    <s v="Samsung Rugby III"/>
    <x v="2392"/>
    <n v="4"/>
    <n v="0"/>
    <n v="71.269200000000012"/>
  </r>
  <r>
    <n v="2918"/>
    <x v="1449"/>
    <x v="3"/>
    <x v="151"/>
    <d v="2014-08-31T00:00:00"/>
    <s v="First Class"/>
    <s v="SE-20110"/>
    <s v="Sanjit Engle"/>
    <x v="0"/>
    <s v="United States"/>
    <s v="Dallas"/>
    <x v="5"/>
    <n v="75220"/>
    <x v="2"/>
    <s v="OFF-AR-10003338"/>
    <x v="1"/>
    <x v="6"/>
    <s v="Eberhard Faber 3 1/2&quot; Golf Pencils"/>
    <x v="2393"/>
    <n v="1"/>
    <n v="0.2"/>
    <n v="0.37200000000000011"/>
  </r>
  <r>
    <n v="2919"/>
    <x v="1450"/>
    <x v="0"/>
    <x v="813"/>
    <d v="2013-11-24T00:00:00"/>
    <s v="Same Day"/>
    <s v="LS-17200"/>
    <s v="Luke Schmidt"/>
    <x v="1"/>
    <s v="United States"/>
    <s v="Philadelphia"/>
    <x v="9"/>
    <n v="19140"/>
    <x v="3"/>
    <s v="OFF-FA-10002763"/>
    <x v="1"/>
    <x v="13"/>
    <s v="Advantus Map Pennant Flags and Round Head Tacks"/>
    <x v="2394"/>
    <n v="5"/>
    <n v="0.2"/>
    <n v="2.3699999999999983"/>
  </r>
  <r>
    <n v="2920"/>
    <x v="1450"/>
    <x v="0"/>
    <x v="813"/>
    <d v="2013-11-24T00:00:00"/>
    <s v="Same Day"/>
    <s v="LS-17200"/>
    <s v="Luke Schmidt"/>
    <x v="1"/>
    <s v="United States"/>
    <s v="Philadelphia"/>
    <x v="9"/>
    <n v="19140"/>
    <x v="3"/>
    <s v="FUR-FU-10002088"/>
    <x v="0"/>
    <x v="5"/>
    <s v="Nu-Dell Float Frame 11 x 14 1/2"/>
    <x v="325"/>
    <n v="2"/>
    <n v="0.2"/>
    <n v="3.9512"/>
  </r>
  <r>
    <n v="2921"/>
    <x v="1450"/>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x v="1451"/>
    <x v="3"/>
    <x v="289"/>
    <d v="2014-01-31T00:00:00"/>
    <s v="Same Day"/>
    <s v="MM-17920"/>
    <s v="Michael Moore"/>
    <x v="0"/>
    <s v="United States"/>
    <s v="San Francisco"/>
    <x v="1"/>
    <n v="94109"/>
    <x v="1"/>
    <s v="OFF-ST-10001511"/>
    <x v="1"/>
    <x v="4"/>
    <s v="Space Solutions Commercial Steel Shelving"/>
    <x v="2396"/>
    <n v="2"/>
    <n v="0"/>
    <n v="6.4649999999999892"/>
  </r>
  <r>
    <n v="2923"/>
    <x v="1452"/>
    <x v="1"/>
    <x v="672"/>
    <d v="2012-12-03T00:00:00"/>
    <s v="Second Class"/>
    <s v="DB-13270"/>
    <s v="Deborah Brumfield"/>
    <x v="2"/>
    <s v="United States"/>
    <s v="Austin"/>
    <x v="5"/>
    <n v="78745"/>
    <x v="2"/>
    <s v="OFF-BI-10000301"/>
    <x v="1"/>
    <x v="8"/>
    <s v="GBC Instant Report Kit"/>
    <x v="2397"/>
    <n v="3"/>
    <n v="0.8"/>
    <n v="-5.8230000000000004"/>
  </r>
  <r>
    <n v="2924"/>
    <x v="1453"/>
    <x v="2"/>
    <x v="307"/>
    <d v="2011-07-04T00:00:00"/>
    <s v="Standard Class"/>
    <s v="RW-19630"/>
    <s v="Rob Williams"/>
    <x v="1"/>
    <s v="United States"/>
    <s v="Detroit"/>
    <x v="12"/>
    <n v="48234"/>
    <x v="2"/>
    <s v="OFF-FA-10003495"/>
    <x v="1"/>
    <x v="13"/>
    <s v="Staples"/>
    <x v="239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x v="1455"/>
    <x v="3"/>
    <x v="815"/>
    <d v="2014-07-15T00:00:00"/>
    <s v="Second Class"/>
    <s v="BP-11155"/>
    <s v="Becky Pak"/>
    <x v="0"/>
    <s v="United States"/>
    <s v="Columbus"/>
    <x v="32"/>
    <n v="31907"/>
    <x v="0"/>
    <s v="FUR-FU-10000771"/>
    <x v="0"/>
    <x v="5"/>
    <s v="Eldon 200 Class Desk Accessories, Smoke"/>
    <x v="609"/>
    <n v="3"/>
    <n v="0"/>
    <n v="7.9128000000000007"/>
  </r>
  <r>
    <n v="2928"/>
    <x v="1456"/>
    <x v="3"/>
    <x v="400"/>
    <d v="2014-06-11T00:00:00"/>
    <s v="Standard Class"/>
    <s v="CT-11995"/>
    <s v="Carol Triggs"/>
    <x v="0"/>
    <s v="United States"/>
    <s v="Apple Valley"/>
    <x v="11"/>
    <n v="55124"/>
    <x v="2"/>
    <s v="OFF-AR-10002255"/>
    <x v="1"/>
    <x v="6"/>
    <s v="Newell 346"/>
    <x v="880"/>
    <n v="3"/>
    <n v="0"/>
    <n v="2.5055999999999998"/>
  </r>
  <r>
    <n v="2929"/>
    <x v="1457"/>
    <x v="3"/>
    <x v="15"/>
    <d v="2014-10-27T00:00:00"/>
    <s v="Standard Class"/>
    <s v="TH-21550"/>
    <s v="Tracy Hopkins"/>
    <x v="2"/>
    <s v="United States"/>
    <s v="Burlington"/>
    <x v="3"/>
    <n v="27217"/>
    <x v="0"/>
    <s v="OFF-BI-10004995"/>
    <x v="1"/>
    <x v="8"/>
    <s v="GBC DocuBind P400 Electric Binding System"/>
    <x v="2400"/>
    <n v="4"/>
    <n v="0.7"/>
    <n v="-1306.5504000000001"/>
  </r>
  <r>
    <n v="2930"/>
    <x v="1458"/>
    <x v="3"/>
    <x v="551"/>
    <d v="2014-11-25T00:00:00"/>
    <s v="Standard Class"/>
    <s v="ME-17320"/>
    <s v="Maria Etezadi"/>
    <x v="2"/>
    <s v="United States"/>
    <s v="Saginaw"/>
    <x v="12"/>
    <n v="48601"/>
    <x v="2"/>
    <s v="FUR-FU-10002597"/>
    <x v="0"/>
    <x v="5"/>
    <s v="C-Line Magnetic Cubicle Keepers, Clear Polypropylene"/>
    <x v="2401"/>
    <n v="4"/>
    <n v="0"/>
    <n v="8.2992000000000008"/>
  </r>
  <r>
    <n v="2931"/>
    <x v="1459"/>
    <x v="1"/>
    <x v="816"/>
    <d v="2012-08-08T00:00:00"/>
    <s v="Same Day"/>
    <s v="TT-21220"/>
    <s v="Thomas Thornton"/>
    <x v="0"/>
    <s v="United States"/>
    <s v="San Francisco"/>
    <x v="1"/>
    <n v="94109"/>
    <x v="1"/>
    <s v="OFF-BI-10004970"/>
    <x v="1"/>
    <x v="8"/>
    <s v="ACCOHIDE 3-Ring Binder, Blue, 1&quot;"/>
    <x v="2164"/>
    <n v="2"/>
    <n v="0.2"/>
    <n v="2.2302"/>
  </r>
  <r>
    <n v="2932"/>
    <x v="1459"/>
    <x v="1"/>
    <x v="816"/>
    <d v="2012-08-08T00:00:00"/>
    <s v="Same Day"/>
    <s v="TT-21220"/>
    <s v="Thomas Thornton"/>
    <x v="0"/>
    <s v="United States"/>
    <s v="San Francisco"/>
    <x v="1"/>
    <n v="94109"/>
    <x v="1"/>
    <s v="OFF-BI-10002557"/>
    <x v="1"/>
    <x v="8"/>
    <s v="Presstex Flexible Ring Binders"/>
    <x v="6"/>
    <n v="2"/>
    <n v="0.2"/>
    <n v="2.7299999999999995"/>
  </r>
  <r>
    <n v="2933"/>
    <x v="1459"/>
    <x v="1"/>
    <x v="816"/>
    <d v="2012-08-08T00:00:00"/>
    <s v="Same Day"/>
    <s v="TT-21220"/>
    <s v="Thomas Thornton"/>
    <x v="0"/>
    <s v="United States"/>
    <s v="San Francisco"/>
    <x v="1"/>
    <n v="94109"/>
    <x v="1"/>
    <s v="FUR-CH-10000785"/>
    <x v="0"/>
    <x v="1"/>
    <s v="Global Ergonomic Managers Chair"/>
    <x v="2402"/>
    <n v="1"/>
    <n v="0.2"/>
    <n v="10.858800000000002"/>
  </r>
  <r>
    <n v="2934"/>
    <x v="1460"/>
    <x v="0"/>
    <x v="409"/>
    <d v="2013-12-13T00:00:00"/>
    <s v="Standard Class"/>
    <s v="GT-14710"/>
    <s v="Greg Tran"/>
    <x v="0"/>
    <s v="United States"/>
    <s v="Seattle"/>
    <x v="4"/>
    <n v="98105"/>
    <x v="1"/>
    <s v="TEC-PH-10002310"/>
    <x v="2"/>
    <x v="7"/>
    <s v="Plantronics Calisto P620-M USB Wireless Speakerphone System"/>
    <x v="2403"/>
    <n v="1"/>
    <n v="0.2"/>
    <n v="13.719300000000004"/>
  </r>
  <r>
    <n v="2935"/>
    <x v="1460"/>
    <x v="0"/>
    <x v="409"/>
    <d v="2013-12-13T00:00:00"/>
    <s v="Standard Class"/>
    <s v="GT-14710"/>
    <s v="Greg Tran"/>
    <x v="0"/>
    <s v="United States"/>
    <s v="Seattle"/>
    <x v="4"/>
    <n v="98105"/>
    <x v="1"/>
    <s v="TEC-PH-10002834"/>
    <x v="2"/>
    <x v="7"/>
    <s v="Google Nexus 5"/>
    <x v="2404"/>
    <n v="3"/>
    <n v="0.2"/>
    <n v="26.998499999999993"/>
  </r>
  <r>
    <n v="2936"/>
    <x v="1460"/>
    <x v="0"/>
    <x v="409"/>
    <d v="2013-12-13T00:00:00"/>
    <s v="Standard Class"/>
    <s v="GT-14710"/>
    <s v="Greg Tran"/>
    <x v="0"/>
    <s v="United States"/>
    <s v="Seattle"/>
    <x v="4"/>
    <n v="98105"/>
    <x v="1"/>
    <s v="OFF-EN-10000927"/>
    <x v="1"/>
    <x v="12"/>
    <s v="Jet-Pak Recycled Peel 'N' Seal Padded Mailers"/>
    <x v="2405"/>
    <n v="1"/>
    <n v="0"/>
    <n v="16.150499999999997"/>
  </r>
  <r>
    <n v="2937"/>
    <x v="1460"/>
    <x v="0"/>
    <x v="409"/>
    <d v="2013-12-13T00:00:00"/>
    <s v="Standard Class"/>
    <s v="GT-14710"/>
    <s v="Greg Tran"/>
    <x v="0"/>
    <s v="United States"/>
    <s v="Seattle"/>
    <x v="4"/>
    <n v="98105"/>
    <x v="1"/>
    <s v="OFF-BI-10001636"/>
    <x v="1"/>
    <x v="8"/>
    <s v="Ibico Plastic and Wire Spiral Binding Combs"/>
    <x v="2406"/>
    <n v="7"/>
    <n v="0.2"/>
    <n v="15.342599999999997"/>
  </r>
  <r>
    <n v="2938"/>
    <x v="1460"/>
    <x v="0"/>
    <x v="409"/>
    <d v="2013-12-13T00:00:00"/>
    <s v="Standard Class"/>
    <s v="GT-14710"/>
    <s v="Greg Tran"/>
    <x v="0"/>
    <s v="United States"/>
    <s v="Seattle"/>
    <x v="4"/>
    <n v="98105"/>
    <x v="1"/>
    <s v="OFF-PA-10001736"/>
    <x v="1"/>
    <x v="10"/>
    <s v="Xerox 1880"/>
    <x v="2407"/>
    <n v="7"/>
    <n v="0"/>
    <n v="116.59759999999997"/>
  </r>
  <r>
    <n v="2939"/>
    <x v="1460"/>
    <x v="0"/>
    <x v="409"/>
    <d v="2013-12-13T00:00:00"/>
    <s v="Standard Class"/>
    <s v="GT-14710"/>
    <s v="Greg Tran"/>
    <x v="0"/>
    <s v="United States"/>
    <s v="Seattle"/>
    <x v="4"/>
    <n v="98105"/>
    <x v="1"/>
    <s v="OFF-PA-10000482"/>
    <x v="1"/>
    <x v="10"/>
    <s v="Snap-A-Way Black Print Carbonless Ruled Speed Letter, Triplicate"/>
    <x v="2408"/>
    <n v="5"/>
    <n v="0"/>
    <n v="89.158999999999992"/>
  </r>
  <r>
    <n v="2940"/>
    <x v="1460"/>
    <x v="0"/>
    <x v="409"/>
    <d v="2013-12-13T00:00:00"/>
    <s v="Standard Class"/>
    <s v="GT-14710"/>
    <s v="Greg Tran"/>
    <x v="0"/>
    <s v="United States"/>
    <s v="Seattle"/>
    <x v="4"/>
    <n v="98105"/>
    <x v="1"/>
    <s v="OFF-BI-10001658"/>
    <x v="1"/>
    <x v="8"/>
    <s v="GBC Standard Therm-A-Bind Covers"/>
    <x v="676"/>
    <n v="3"/>
    <n v="0.2"/>
    <n v="19.4376"/>
  </r>
  <r>
    <n v="2941"/>
    <x v="1461"/>
    <x v="3"/>
    <x v="613"/>
    <d v="2014-04-01T00:00:00"/>
    <s v="Standard Class"/>
    <s v="JD-16150"/>
    <s v="Justin Deggeller"/>
    <x v="1"/>
    <s v="United States"/>
    <s v="Milwaukee"/>
    <x v="6"/>
    <n v="53209"/>
    <x v="2"/>
    <s v="FUR-CH-10000422"/>
    <x v="0"/>
    <x v="1"/>
    <s v="Global Highback Leather Tilter in Burgundy"/>
    <x v="2409"/>
    <n v="1"/>
    <n v="0"/>
    <n v="14.558400000000006"/>
  </r>
  <r>
    <n v="2942"/>
    <x v="1461"/>
    <x v="3"/>
    <x v="613"/>
    <d v="2014-04-01T00:00:00"/>
    <s v="Standard Class"/>
    <s v="JD-16150"/>
    <s v="Justin Deggeller"/>
    <x v="1"/>
    <s v="United States"/>
    <s v="Milwaukee"/>
    <x v="6"/>
    <n v="53209"/>
    <x v="2"/>
    <s v="FUR-CH-10004675"/>
    <x v="0"/>
    <x v="1"/>
    <s v="Lifetime Advantage Folding Chairs, 4/Carton"/>
    <x v="2410"/>
    <n v="7"/>
    <n v="0"/>
    <n v="427.43679999999995"/>
  </r>
  <r>
    <n v="2943"/>
    <x v="1461"/>
    <x v="3"/>
    <x v="613"/>
    <d v="2014-04-01T00:00:00"/>
    <s v="Standard Class"/>
    <s v="JD-16150"/>
    <s v="Justin Deggeller"/>
    <x v="1"/>
    <s v="United States"/>
    <s v="Milwaukee"/>
    <x v="6"/>
    <n v="53209"/>
    <x v="2"/>
    <s v="FUR-CH-10002880"/>
    <x v="0"/>
    <x v="1"/>
    <s v="Global High-Back Leather Tilter, Burgundy"/>
    <x v="2411"/>
    <n v="3"/>
    <n v="0"/>
    <n v="40.586699999999979"/>
  </r>
  <r>
    <n v="2944"/>
    <x v="1462"/>
    <x v="3"/>
    <x v="123"/>
    <d v="2014-11-25T00:00:00"/>
    <s v="Standard Class"/>
    <s v="MC-18100"/>
    <s v="Mick Crebagga"/>
    <x v="0"/>
    <s v="United States"/>
    <s v="Los Angeles"/>
    <x v="1"/>
    <n v="90049"/>
    <x v="1"/>
    <s v="OFF-ST-10000675"/>
    <x v="1"/>
    <x v="4"/>
    <s v="File Shuttle II and Handi-File, Black"/>
    <x v="2412"/>
    <n v="9"/>
    <n v="0"/>
    <n v="76.252499999999998"/>
  </r>
  <r>
    <n v="2945"/>
    <x v="1462"/>
    <x v="3"/>
    <x v="123"/>
    <d v="2014-11-25T00:00:00"/>
    <s v="Standard Class"/>
    <s v="MC-18100"/>
    <s v="Mick Crebagga"/>
    <x v="0"/>
    <s v="United States"/>
    <s v="Los Angeles"/>
    <x v="1"/>
    <n v="90049"/>
    <x v="1"/>
    <s v="FUR-FU-10002685"/>
    <x v="0"/>
    <x v="5"/>
    <s v="Executive Impressions 13-1/2&quot; Indoor/Outdoor Wall Clock"/>
    <x v="2413"/>
    <n v="1"/>
    <n v="0"/>
    <n v="7.1059999999999999"/>
  </r>
  <r>
    <n v="2946"/>
    <x v="1463"/>
    <x v="0"/>
    <x v="254"/>
    <d v="2013-11-06T00:00:00"/>
    <s v="First Class"/>
    <s v="LH-17020"/>
    <s v="Lisa Hazard"/>
    <x v="0"/>
    <s v="United States"/>
    <s v="San Francisco"/>
    <x v="1"/>
    <n v="94122"/>
    <x v="1"/>
    <s v="FUR-FU-10004020"/>
    <x v="0"/>
    <x v="5"/>
    <s v="Advantus Panel Wall Acrylic Frame"/>
    <x v="2414"/>
    <n v="7"/>
    <n v="0"/>
    <n v="16.464700000000001"/>
  </r>
  <r>
    <n v="2947"/>
    <x v="1464"/>
    <x v="3"/>
    <x v="817"/>
    <d v="2014-12-19T00:00:00"/>
    <s v="Standard Class"/>
    <s v="MP-18175"/>
    <s v="Mike Pelletier"/>
    <x v="2"/>
    <s v="United States"/>
    <s v="San Diego"/>
    <x v="1"/>
    <n v="92024"/>
    <x v="1"/>
    <s v="FUR-FU-10004963"/>
    <x v="0"/>
    <x v="5"/>
    <s v="Eldon 400 Class Desk Accessories, Black Carbon"/>
    <x v="611"/>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x v="1464"/>
    <x v="3"/>
    <x v="817"/>
    <d v="2014-12-19T00:00:00"/>
    <s v="Standard Class"/>
    <s v="MP-18175"/>
    <s v="Mike Pelletier"/>
    <x v="2"/>
    <s v="United States"/>
    <s v="San Diego"/>
    <x v="1"/>
    <n v="92024"/>
    <x v="1"/>
    <s v="OFF-EN-10000461"/>
    <x v="1"/>
    <x v="12"/>
    <s v="#10- 4 1/8&quot; x 9 1/2&quot; Recycled Envelopes"/>
    <x v="2415"/>
    <n v="5"/>
    <n v="0"/>
    <n v="20.539000000000001"/>
  </r>
  <r>
    <n v="2950"/>
    <x v="1465"/>
    <x v="3"/>
    <x v="105"/>
    <d v="2014-11-13T00:00:00"/>
    <s v="Same Day"/>
    <s v="EM-14140"/>
    <s v="Eugene Moren"/>
    <x v="2"/>
    <s v="United States"/>
    <s v="Glendale"/>
    <x v="16"/>
    <n v="85301"/>
    <x v="1"/>
    <s v="TEC-AC-10001266"/>
    <x v="2"/>
    <x v="11"/>
    <s v="Memorex Micro Travel Drive 8 GB"/>
    <x v="2416"/>
    <n v="4"/>
    <n v="0.2"/>
    <n v="12.999999999999998"/>
  </r>
  <r>
    <n v="2951"/>
    <x v="1465"/>
    <x v="3"/>
    <x v="105"/>
    <d v="2014-11-13T00:00:00"/>
    <s v="Same Day"/>
    <s v="EM-14140"/>
    <s v="Eugene Moren"/>
    <x v="2"/>
    <s v="United States"/>
    <s v="Glendale"/>
    <x v="16"/>
    <n v="85301"/>
    <x v="1"/>
    <s v="OFF-PA-10002160"/>
    <x v="1"/>
    <x v="10"/>
    <s v="Xerox 1978"/>
    <x v="2382"/>
    <n v="5"/>
    <n v="0.2"/>
    <n v="8.3810000000000002"/>
  </r>
  <r>
    <n v="2952"/>
    <x v="1465"/>
    <x v="3"/>
    <x v="105"/>
    <d v="2014-11-13T00:00:00"/>
    <s v="Same Day"/>
    <s v="EM-14140"/>
    <s v="Eugene Moren"/>
    <x v="2"/>
    <s v="United States"/>
    <s v="Glendale"/>
    <x v="16"/>
    <n v="85301"/>
    <x v="1"/>
    <s v="FUR-CH-10004875"/>
    <x v="0"/>
    <x v="1"/>
    <s v="Harbour Creations 67200 Series Stacking Chairs"/>
    <x v="2417"/>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x v="1465"/>
    <x v="3"/>
    <x v="105"/>
    <d v="2014-11-13T00:00:00"/>
    <s v="Same Day"/>
    <s v="EM-14140"/>
    <s v="Eugene Moren"/>
    <x v="2"/>
    <s v="United States"/>
    <s v="Glendale"/>
    <x v="16"/>
    <n v="85301"/>
    <x v="1"/>
    <s v="TEC-PH-10000347"/>
    <x v="2"/>
    <x v="7"/>
    <s v="Cush Cases Heavy Duty Rugged Cover Case for Samsung Galaxy S5 - Purple"/>
    <x v="2418"/>
    <n v="2"/>
    <n v="0.2"/>
    <n v="0.69299999999999984"/>
  </r>
  <r>
    <n v="2955"/>
    <x v="1465"/>
    <x v="3"/>
    <x v="105"/>
    <d v="2014-11-13T00:00:00"/>
    <s v="Same Day"/>
    <s v="EM-14140"/>
    <s v="Eugene Moren"/>
    <x v="2"/>
    <s v="United States"/>
    <s v="Glendale"/>
    <x v="16"/>
    <n v="85301"/>
    <x v="1"/>
    <s v="TEC-PH-10001459"/>
    <x v="2"/>
    <x v="7"/>
    <s v="Samsung Galaxy Mega 6.3"/>
    <x v="2419"/>
    <n v="2"/>
    <n v="0.2"/>
    <n v="50.398800000000023"/>
  </r>
  <r>
    <n v="2956"/>
    <x v="1466"/>
    <x v="0"/>
    <x v="298"/>
    <d v="2013-08-25T00:00:00"/>
    <s v="Standard Class"/>
    <s v="GG-14650"/>
    <s v="Greg Guthrie"/>
    <x v="1"/>
    <s v="United States"/>
    <s v="New York City"/>
    <x v="15"/>
    <n v="10035"/>
    <x v="3"/>
    <s v="TEC-PH-10000439"/>
    <x v="2"/>
    <x v="7"/>
    <s v="GE DSL Phone Line Filter"/>
    <x v="1362"/>
    <n v="1"/>
    <n v="0"/>
    <n v="11.597099999999998"/>
  </r>
  <r>
    <n v="2957"/>
    <x v="1467"/>
    <x v="3"/>
    <x v="818"/>
    <d v="2014-07-05T00:00:00"/>
    <s v="Standard Class"/>
    <s v="MA-17995"/>
    <s v="Michelle Arnett"/>
    <x v="2"/>
    <s v="United States"/>
    <s v="Watertown"/>
    <x v="15"/>
    <n v="13601"/>
    <x v="3"/>
    <s v="FUR-CH-10002647"/>
    <x v="0"/>
    <x v="1"/>
    <s v="Situations Contoured Folding Chairs, 4/Set"/>
    <x v="2420"/>
    <n v="3"/>
    <n v="0.1"/>
    <n v="31.94100000000001"/>
  </r>
  <r>
    <n v="2958"/>
    <x v="1468"/>
    <x v="3"/>
    <x v="464"/>
    <d v="2014-05-10T00:00:00"/>
    <s v="Standard Class"/>
    <s v="SH-20395"/>
    <s v="Shahid Hopkins"/>
    <x v="0"/>
    <s v="United States"/>
    <s v="Springfield"/>
    <x v="24"/>
    <n v="45503"/>
    <x v="3"/>
    <s v="OFF-BI-10003910"/>
    <x v="1"/>
    <x v="8"/>
    <s v="DXL Angle-View Binders with Locking Rings by Samsill"/>
    <x v="2421"/>
    <n v="1"/>
    <n v="0.7"/>
    <n v="-1.9274999999999993"/>
  </r>
  <r>
    <n v="2959"/>
    <x v="1469"/>
    <x v="1"/>
    <x v="100"/>
    <d v="2012-12-29T00:00:00"/>
    <s v="Standard Class"/>
    <s v="KT-16465"/>
    <s v="Kean Takahito"/>
    <x v="0"/>
    <s v="United States"/>
    <s v="Los Angeles"/>
    <x v="1"/>
    <n v="90032"/>
    <x v="1"/>
    <s v="OFF-BI-10001097"/>
    <x v="1"/>
    <x v="8"/>
    <s v="Avery Hole Reinforcements"/>
    <x v="958"/>
    <n v="4"/>
    <n v="0.2"/>
    <n v="7.2267999999999999"/>
  </r>
  <r>
    <n v="2960"/>
    <x v="1469"/>
    <x v="1"/>
    <x v="100"/>
    <d v="2012-12-29T00:00:00"/>
    <s v="Standard Class"/>
    <s v="KT-16465"/>
    <s v="Kean Takahito"/>
    <x v="0"/>
    <s v="United States"/>
    <s v="Los Angeles"/>
    <x v="1"/>
    <n v="90032"/>
    <x v="1"/>
    <s v="OFF-FA-10004854"/>
    <x v="1"/>
    <x v="13"/>
    <s v="Vinyl Coated Wire Paper Clips in Organizer Box, 800/Box"/>
    <x v="1962"/>
    <n v="4"/>
    <n v="0"/>
    <n v="21.5824"/>
  </r>
  <r>
    <n v="2961"/>
    <x v="1470"/>
    <x v="3"/>
    <x v="466"/>
    <d v="2014-05-02T00:00:00"/>
    <s v="Standard Class"/>
    <s v="PO-19180"/>
    <s v="Philisse Overcash"/>
    <x v="2"/>
    <s v="United States"/>
    <s v="Seattle"/>
    <x v="4"/>
    <n v="98115"/>
    <x v="1"/>
    <s v="OFF-PA-10003673"/>
    <x v="1"/>
    <x v="10"/>
    <s v="Strathmore Photo Mount Cards"/>
    <x v="2422"/>
    <n v="3"/>
    <n v="0"/>
    <n v="9.3563999999999989"/>
  </r>
  <r>
    <n v="2962"/>
    <x v="1470"/>
    <x v="3"/>
    <x v="466"/>
    <d v="2014-05-02T00:00:00"/>
    <s v="Standard Class"/>
    <s v="PO-19180"/>
    <s v="Philisse Overcash"/>
    <x v="2"/>
    <s v="United States"/>
    <s v="Seattle"/>
    <x v="4"/>
    <n v="98115"/>
    <x v="1"/>
    <s v="OFF-LA-10002034"/>
    <x v="1"/>
    <x v="2"/>
    <s v="Avery 478"/>
    <x v="2423"/>
    <n v="8"/>
    <n v="0"/>
    <n v="19.247199999999999"/>
  </r>
  <r>
    <n v="2963"/>
    <x v="1471"/>
    <x v="3"/>
    <x v="819"/>
    <d v="2014-12-22T00:00:00"/>
    <s v="Second Class"/>
    <s v="AY-10555"/>
    <s v="Andy Yotov"/>
    <x v="1"/>
    <s v="United States"/>
    <s v="Oceanside"/>
    <x v="1"/>
    <n v="92054"/>
    <x v="1"/>
    <s v="FUR-CH-10002774"/>
    <x v="0"/>
    <x v="1"/>
    <s v="Global Deluxe Stacking Chair, Gray"/>
    <x v="2424"/>
    <n v="2"/>
    <n v="0.2"/>
    <n v="9.1763999999999974"/>
  </r>
  <r>
    <n v="2964"/>
    <x v="1471"/>
    <x v="3"/>
    <x v="819"/>
    <d v="2014-12-22T00:00:00"/>
    <s v="Second Class"/>
    <s v="AY-10555"/>
    <s v="Andy Yotov"/>
    <x v="1"/>
    <s v="United States"/>
    <s v="Oceanside"/>
    <x v="1"/>
    <n v="92054"/>
    <x v="1"/>
    <s v="FUR-CH-10003817"/>
    <x v="0"/>
    <x v="1"/>
    <s v="Global Value Steno Chair, Gray"/>
    <x v="2425"/>
    <n v="2"/>
    <n v="0.2"/>
    <n v="6.0740000000000016"/>
  </r>
  <r>
    <n v="2965"/>
    <x v="1471"/>
    <x v="3"/>
    <x v="819"/>
    <d v="2014-12-22T00:00:00"/>
    <s v="Second Class"/>
    <s v="AY-10555"/>
    <s v="Andy Yotov"/>
    <x v="1"/>
    <s v="United States"/>
    <s v="Oceanside"/>
    <x v="1"/>
    <n v="92054"/>
    <x v="1"/>
    <s v="OFF-BI-10002949"/>
    <x v="1"/>
    <x v="8"/>
    <s v="Prestige Round Ring Binders"/>
    <x v="2426"/>
    <n v="5"/>
    <n v="0.2"/>
    <n v="8.2079999999999984"/>
  </r>
  <r>
    <n v="2966"/>
    <x v="1471"/>
    <x v="3"/>
    <x v="819"/>
    <d v="2014-12-22T00:00:00"/>
    <s v="Second Class"/>
    <s v="AY-10555"/>
    <s v="Andy Yotov"/>
    <x v="1"/>
    <s v="United States"/>
    <s v="Oceanside"/>
    <x v="1"/>
    <n v="92054"/>
    <x v="1"/>
    <s v="FUR-FU-10002445"/>
    <x v="0"/>
    <x v="5"/>
    <s v="DAX Two-Tone Rosewood/Black Document Frame, Desktop, 5 x 7"/>
    <x v="1651"/>
    <n v="2"/>
    <n v="0"/>
    <n v="7.5840000000000014"/>
  </r>
  <r>
    <n v="2967"/>
    <x v="1472"/>
    <x v="2"/>
    <x v="422"/>
    <d v="2011-12-31T00:00:00"/>
    <s v="Standard Class"/>
    <s v="Co-12640"/>
    <s v="Corey-Lock"/>
    <x v="0"/>
    <s v="United States"/>
    <s v="Skokie"/>
    <x v="10"/>
    <n v="60076"/>
    <x v="2"/>
    <s v="FUR-FU-10001473"/>
    <x v="0"/>
    <x v="5"/>
    <s v="DAX Wood Document Frame"/>
    <x v="2427"/>
    <n v="6"/>
    <n v="0.6"/>
    <n v="-19.771199999999997"/>
  </r>
  <r>
    <n v="2968"/>
    <x v="1472"/>
    <x v="2"/>
    <x v="422"/>
    <d v="2011-12-31T00:00:00"/>
    <s v="Standard Class"/>
    <s v="Co-12640"/>
    <s v="Corey-Lock"/>
    <x v="0"/>
    <s v="United States"/>
    <s v="Skokie"/>
    <x v="10"/>
    <n v="60076"/>
    <x v="2"/>
    <s v="OFF-ST-10002562"/>
    <x v="1"/>
    <x v="4"/>
    <s v="Staples"/>
    <x v="2428"/>
    <n v="4"/>
    <n v="0.2"/>
    <n v="3.0015999999999998"/>
  </r>
  <r>
    <n v="2969"/>
    <x v="1473"/>
    <x v="3"/>
    <x v="44"/>
    <d v="2014-11-10T00:00:00"/>
    <s v="Second Class"/>
    <s v="JF-15565"/>
    <s v="Jill Fjeld"/>
    <x v="0"/>
    <s v="United States"/>
    <s v="Fayetteville"/>
    <x v="3"/>
    <n v="28314"/>
    <x v="0"/>
    <s v="OFF-AP-10002118"/>
    <x v="1"/>
    <x v="9"/>
    <s v="1.7 Cubic Foot Compact &quot;Cube&quot; Office Refrigerators"/>
    <x v="2429"/>
    <n v="3"/>
    <n v="0.2"/>
    <n v="43.713600000000014"/>
  </r>
  <r>
    <n v="2970"/>
    <x v="1473"/>
    <x v="3"/>
    <x v="44"/>
    <d v="2014-11-10T00:00:00"/>
    <s v="Second Class"/>
    <s v="JF-15565"/>
    <s v="Jill Fjeld"/>
    <x v="0"/>
    <s v="United States"/>
    <s v="Fayetteville"/>
    <x v="3"/>
    <n v="28314"/>
    <x v="0"/>
    <s v="OFF-PA-10001800"/>
    <x v="1"/>
    <x v="10"/>
    <s v="Xerox 220"/>
    <x v="277"/>
    <n v="6"/>
    <n v="0.2"/>
    <n v="10.8864"/>
  </r>
  <r>
    <n v="2971"/>
    <x v="1473"/>
    <x v="3"/>
    <x v="44"/>
    <d v="2014-11-10T00:00:00"/>
    <s v="Second Class"/>
    <s v="JF-15565"/>
    <s v="Jill Fjeld"/>
    <x v="0"/>
    <s v="United States"/>
    <s v="Fayetteville"/>
    <x v="3"/>
    <n v="28314"/>
    <x v="0"/>
    <s v="OFF-BI-10002827"/>
    <x v="1"/>
    <x v="8"/>
    <s v="Avery Durable Poly Binders"/>
    <x v="1349"/>
    <n v="8"/>
    <n v="0.7"/>
    <n v="-10.617599999999999"/>
  </r>
  <r>
    <n v="2972"/>
    <x v="1473"/>
    <x v="3"/>
    <x v="44"/>
    <d v="2014-11-10T00:00:00"/>
    <s v="Second Class"/>
    <s v="JF-15565"/>
    <s v="Jill Fjeld"/>
    <x v="0"/>
    <s v="United States"/>
    <s v="Fayetteville"/>
    <x v="3"/>
    <n v="28314"/>
    <x v="0"/>
    <s v="FUR-FU-10004671"/>
    <x v="0"/>
    <x v="5"/>
    <s v="Executive Impressions 12&quot; Wall Clock"/>
    <x v="2430"/>
    <n v="2"/>
    <n v="0.2"/>
    <n v="6.3612000000000002"/>
  </r>
  <r>
    <n v="2973"/>
    <x v="1473"/>
    <x v="3"/>
    <x v="44"/>
    <d v="2014-11-10T00:00:00"/>
    <s v="Second Class"/>
    <s v="JF-15565"/>
    <s v="Jill Fjeld"/>
    <x v="0"/>
    <s v="United States"/>
    <s v="Fayetteville"/>
    <x v="3"/>
    <n v="28314"/>
    <x v="0"/>
    <s v="OFF-ST-10000736"/>
    <x v="1"/>
    <x v="4"/>
    <s v="Carina Double Wide Media Storage Towers in Natural &amp; Black"/>
    <x v="1793"/>
    <n v="4"/>
    <n v="0.2"/>
    <n v="-51.827200000000019"/>
  </r>
  <r>
    <n v="2974"/>
    <x v="1474"/>
    <x v="3"/>
    <x v="819"/>
    <d v="2014-12-21T00:00:00"/>
    <s v="Standard Class"/>
    <s v="AR-10510"/>
    <s v="Andrew Roberts"/>
    <x v="0"/>
    <s v="United States"/>
    <s v="Tulsa"/>
    <x v="26"/>
    <n v="74133"/>
    <x v="2"/>
    <s v="OFF-BI-10004656"/>
    <x v="1"/>
    <x v="8"/>
    <s v="Peel &amp; Stick Add-On Corner Pockets"/>
    <x v="2431"/>
    <n v="5"/>
    <n v="0"/>
    <n v="5.1839999999999993"/>
  </r>
  <r>
    <n v="2975"/>
    <x v="1475"/>
    <x v="1"/>
    <x v="820"/>
    <d v="2012-05-12T00:00:00"/>
    <s v="Standard Class"/>
    <s v="AG-10675"/>
    <s v="Anna Gayman"/>
    <x v="0"/>
    <s v="United States"/>
    <s v="Allen"/>
    <x v="5"/>
    <n v="75002"/>
    <x v="2"/>
    <s v="FUR-TA-10001095"/>
    <x v="0"/>
    <x v="3"/>
    <s v="Chromcraft Round Conference Tables"/>
    <x v="1304"/>
    <n v="2"/>
    <n v="0.3"/>
    <n v="-31.372200000000007"/>
  </r>
  <r>
    <n v="2976"/>
    <x v="1475"/>
    <x v="1"/>
    <x v="820"/>
    <d v="2012-05-12T00:00:00"/>
    <s v="Standard Class"/>
    <s v="AG-10675"/>
    <s v="Anna Gayman"/>
    <x v="0"/>
    <s v="United States"/>
    <s v="Allen"/>
    <x v="5"/>
    <n v="75002"/>
    <x v="2"/>
    <s v="OFF-PA-10000213"/>
    <x v="1"/>
    <x v="10"/>
    <s v="Xerox 198"/>
    <x v="801"/>
    <n v="4"/>
    <n v="0.2"/>
    <n v="5.378400000000001"/>
  </r>
  <r>
    <n v="2977"/>
    <x v="1476"/>
    <x v="3"/>
    <x v="769"/>
    <d v="2014-12-05T00:00:00"/>
    <s v="Same Day"/>
    <s v="DV-13045"/>
    <s v="Darrin Van Huff"/>
    <x v="1"/>
    <s v="United States"/>
    <s v="Philadelphia"/>
    <x v="9"/>
    <n v="19143"/>
    <x v="3"/>
    <s v="FUR-CH-10001797"/>
    <x v="0"/>
    <x v="1"/>
    <s v="Safco Chair Connectors, 6/Carton"/>
    <x v="2432"/>
    <n v="7"/>
    <n v="0.3"/>
    <n v="-2.693600000000032"/>
  </r>
  <r>
    <n v="2978"/>
    <x v="1477"/>
    <x v="3"/>
    <x v="621"/>
    <d v="2014-10-09T00:00:00"/>
    <s v="Second Class"/>
    <s v="HL-15040"/>
    <s v="Hunter Lopez"/>
    <x v="0"/>
    <s v="United States"/>
    <s v="Rochester"/>
    <x v="15"/>
    <n v="14609"/>
    <x v="3"/>
    <s v="OFF-ST-10002214"/>
    <x v="1"/>
    <x v="4"/>
    <s v="X-Rack File for Hanging Folders"/>
    <x v="2433"/>
    <n v="2"/>
    <n v="0"/>
    <n v="5.8707999999999991"/>
  </r>
  <r>
    <n v="2979"/>
    <x v="1478"/>
    <x v="2"/>
    <x v="286"/>
    <d v="2011-01-17T00:00:00"/>
    <s v="Second Class"/>
    <s v="ND-18370"/>
    <s v="Natalie DeCherney"/>
    <x v="0"/>
    <s v="United States"/>
    <s v="Mount Pleasant"/>
    <x v="20"/>
    <n v="29464"/>
    <x v="0"/>
    <s v="FUR-CH-10000422"/>
    <x v="0"/>
    <x v="1"/>
    <s v="Global Highback Leather Tilter in Burgundy"/>
    <x v="2434"/>
    <n v="6"/>
    <n v="0"/>
    <n v="87.350400000000036"/>
  </r>
  <r>
    <n v="2980"/>
    <x v="1479"/>
    <x v="1"/>
    <x v="821"/>
    <d v="2012-06-17T00:00:00"/>
    <s v="Standard Class"/>
    <s v="GB-14575"/>
    <s v="Giulietta Baptist"/>
    <x v="0"/>
    <s v="United States"/>
    <s v="Philadelphia"/>
    <x v="9"/>
    <n v="19134"/>
    <x v="3"/>
    <s v="OFF-PA-10003848"/>
    <x v="1"/>
    <x v="10"/>
    <s v="Xerox 1997"/>
    <x v="561"/>
    <n v="4"/>
    <n v="0.2"/>
    <n v="7.2576000000000001"/>
  </r>
  <r>
    <n v="2981"/>
    <x v="1479"/>
    <x v="1"/>
    <x v="821"/>
    <d v="2012-06-17T00:00:00"/>
    <s v="Standard Class"/>
    <s v="GB-14575"/>
    <s v="Giulietta Baptist"/>
    <x v="0"/>
    <s v="United States"/>
    <s v="Philadelphia"/>
    <x v="9"/>
    <n v="19134"/>
    <x v="3"/>
    <s v="FUR-FU-10003623"/>
    <x v="0"/>
    <x v="5"/>
    <s v="DataProducts Ampli Magnifier Task Lamp, Black,"/>
    <x v="2435"/>
    <n v="2"/>
    <n v="0.2"/>
    <n v="4.3295999999999975"/>
  </r>
  <r>
    <n v="2982"/>
    <x v="1480"/>
    <x v="2"/>
    <x v="136"/>
    <d v="2011-07-18T00:00:00"/>
    <s v="Standard Class"/>
    <s v="CL-12565"/>
    <s v="Clay Ludtke"/>
    <x v="0"/>
    <s v="United States"/>
    <s v="Seattle"/>
    <x v="4"/>
    <n v="98115"/>
    <x v="1"/>
    <s v="FUR-CH-10001797"/>
    <x v="0"/>
    <x v="1"/>
    <s v="Safco Chair Connectors, 6/Carton"/>
    <x v="2436"/>
    <n v="4"/>
    <n v="0.2"/>
    <n v="13.852799999999981"/>
  </r>
  <r>
    <n v="2983"/>
    <x v="1480"/>
    <x v="2"/>
    <x v="136"/>
    <d v="2011-07-18T00:00:00"/>
    <s v="Standard Class"/>
    <s v="CL-12565"/>
    <s v="Clay Ludtke"/>
    <x v="0"/>
    <s v="United States"/>
    <s v="Seattle"/>
    <x v="4"/>
    <n v="98115"/>
    <x v="1"/>
    <s v="OFF-BI-10003094"/>
    <x v="1"/>
    <x v="8"/>
    <s v="Self-Adhesive Ring Binder Labels"/>
    <x v="2437"/>
    <n v="4"/>
    <n v="0.2"/>
    <n v="3.8015999999999992"/>
  </r>
  <r>
    <n v="2984"/>
    <x v="1481"/>
    <x v="2"/>
    <x v="776"/>
    <d v="2011-12-11T00:00:00"/>
    <s v="Second Class"/>
    <s v="RC-19960"/>
    <s v="Ryan Crowe"/>
    <x v="0"/>
    <s v="United States"/>
    <s v="Springfield"/>
    <x v="21"/>
    <n v="97477"/>
    <x v="1"/>
    <s v="OFF-ST-10002205"/>
    <x v="1"/>
    <x v="4"/>
    <s v="File Shuttle I and Handi-File"/>
    <x v="354"/>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x v="1482"/>
    <x v="0"/>
    <x v="822"/>
    <d v="2013-05-31T00:00:00"/>
    <s v="Standard Class"/>
    <s v="JB-16045"/>
    <s v="Julia Barnett"/>
    <x v="2"/>
    <s v="United States"/>
    <s v="Columbus"/>
    <x v="32"/>
    <n v="31907"/>
    <x v="0"/>
    <s v="FUR-FU-10000755"/>
    <x v="0"/>
    <x v="5"/>
    <s v="Eldon Expressions Mahogany Wood Desk Collection"/>
    <x v="1614"/>
    <n v="4"/>
    <n v="0"/>
    <n v="6.240000000000002"/>
  </r>
  <r>
    <n v="2987"/>
    <x v="1482"/>
    <x v="0"/>
    <x v="822"/>
    <d v="2013-05-31T00:00:00"/>
    <s v="Standard Class"/>
    <s v="JB-16045"/>
    <s v="Julia Barnett"/>
    <x v="2"/>
    <s v="United States"/>
    <s v="Columbus"/>
    <x v="32"/>
    <n v="31907"/>
    <x v="0"/>
    <s v="OFF-PA-10002893"/>
    <x v="1"/>
    <x v="10"/>
    <s v="Wirebound Service Call Books, 5 1/2&quot; x 4&quot;"/>
    <x v="2439"/>
    <n v="2"/>
    <n v="0"/>
    <n v="9.2927999999999997"/>
  </r>
  <r>
    <n v="2988"/>
    <x v="1482"/>
    <x v="0"/>
    <x v="822"/>
    <d v="2013-05-31T00:00:00"/>
    <s v="Standard Class"/>
    <s v="JB-16045"/>
    <s v="Julia Barnett"/>
    <x v="2"/>
    <s v="United States"/>
    <s v="Columbus"/>
    <x v="32"/>
    <n v="31907"/>
    <x v="0"/>
    <s v="OFF-ST-10000689"/>
    <x v="1"/>
    <x v="4"/>
    <s v="Fellowes Strictly Business Drawer File, Letter/Legal Size"/>
    <x v="2440"/>
    <n v="9"/>
    <n v="0"/>
    <n v="152.11799999999999"/>
  </r>
  <r>
    <n v="2989"/>
    <x v="1483"/>
    <x v="0"/>
    <x v="823"/>
    <d v="2013-02-26T00:00:00"/>
    <s v="Second Class"/>
    <s v="MC-17635"/>
    <s v="Matthew Clasen"/>
    <x v="1"/>
    <s v="United States"/>
    <s v="Los Angeles"/>
    <x v="1"/>
    <n v="90032"/>
    <x v="1"/>
    <s v="TEC-AC-10004227"/>
    <x v="2"/>
    <x v="11"/>
    <s v="SanDisk Ultra 16 GB MicroSDHC Class 10 Memory Card"/>
    <x v="2441"/>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x v="1483"/>
    <x v="0"/>
    <x v="823"/>
    <d v="2013-02-26T00:00:00"/>
    <s v="Second Class"/>
    <s v="MC-17635"/>
    <s v="Matthew Clasen"/>
    <x v="1"/>
    <s v="United States"/>
    <s v="Los Angeles"/>
    <x v="1"/>
    <n v="90032"/>
    <x v="1"/>
    <s v="OFF-ST-10001809"/>
    <x v="1"/>
    <x v="4"/>
    <s v="Fellowes Officeware Wire Shelving"/>
    <x v="468"/>
    <n v="5"/>
    <n v="0"/>
    <n v="8.9829999999999899"/>
  </r>
  <r>
    <n v="2992"/>
    <x v="1483"/>
    <x v="0"/>
    <x v="823"/>
    <d v="2013-02-26T00:00:00"/>
    <s v="Second Class"/>
    <s v="MC-17635"/>
    <s v="Matthew Clasen"/>
    <x v="1"/>
    <s v="United States"/>
    <s v="Los Angeles"/>
    <x v="1"/>
    <n v="90032"/>
    <x v="1"/>
    <s v="OFF-BI-10002309"/>
    <x v="1"/>
    <x v="8"/>
    <s v="Avery Heavy-Duty EZD  Binder With Locking Rings"/>
    <x v="2443"/>
    <n v="7"/>
    <n v="0.2"/>
    <n v="10.936799999999998"/>
  </r>
  <r>
    <n v="2993"/>
    <x v="1484"/>
    <x v="0"/>
    <x v="824"/>
    <d v="2013-10-07T00:00:00"/>
    <s v="Standard Class"/>
    <s v="TT-21265"/>
    <s v="Tim Taslimi"/>
    <x v="1"/>
    <s v="United States"/>
    <s v="New York City"/>
    <x v="15"/>
    <n v="10024"/>
    <x v="3"/>
    <s v="OFF-AP-10004532"/>
    <x v="1"/>
    <x v="9"/>
    <s v="Kensington 6 Outlet Guardian Standard Surge Protector"/>
    <x v="639"/>
    <n v="3"/>
    <n v="0"/>
    <n v="16.588799999999999"/>
  </r>
  <r>
    <n v="2994"/>
    <x v="1485"/>
    <x v="3"/>
    <x v="825"/>
    <d v="2014-03-18T00:00:00"/>
    <s v="Standard Class"/>
    <s v="MJ-17740"/>
    <s v="Max Jones"/>
    <x v="0"/>
    <s v="United States"/>
    <s v="Detroit"/>
    <x v="12"/>
    <n v="48227"/>
    <x v="2"/>
    <s v="OFF-BI-10003091"/>
    <x v="1"/>
    <x v="8"/>
    <s v="GBC DocuBind TL200 Manual Binding Machine"/>
    <x v="1658"/>
    <n v="4"/>
    <n v="0"/>
    <n v="421.08239999999995"/>
  </r>
  <r>
    <n v="2995"/>
    <x v="1486"/>
    <x v="0"/>
    <x v="369"/>
    <d v="2013-09-14T00:00:00"/>
    <s v="Second Class"/>
    <s v="AT-10735"/>
    <s v="Annie Thurman"/>
    <x v="0"/>
    <s v="United States"/>
    <s v="Stockton"/>
    <x v="1"/>
    <n v="95207"/>
    <x v="1"/>
    <s v="OFF-BI-10004654"/>
    <x v="1"/>
    <x v="8"/>
    <s v="VariCap6 Expandable Binder"/>
    <x v="2444"/>
    <n v="4"/>
    <n v="0.2"/>
    <n v="18.683999999999997"/>
  </r>
  <r>
    <n v="2996"/>
    <x v="1487"/>
    <x v="2"/>
    <x v="686"/>
    <d v="2011-07-21T00:00:00"/>
    <s v="Standard Class"/>
    <s v="PB-19150"/>
    <s v="Philip Brown"/>
    <x v="0"/>
    <s v="United States"/>
    <s v="Phoenix"/>
    <x v="16"/>
    <n v="85023"/>
    <x v="1"/>
    <s v="OFF-ST-10000760"/>
    <x v="1"/>
    <x v="4"/>
    <s v="Eldon Fold 'N Roll Cart System"/>
    <x v="2336"/>
    <n v="5"/>
    <n v="0.2"/>
    <n v="6.2910000000000004"/>
  </r>
  <r>
    <n v="2997"/>
    <x v="1488"/>
    <x v="2"/>
    <x v="261"/>
    <d v="2011-06-25T00:00:00"/>
    <s v="Standard Class"/>
    <s v="NW-18400"/>
    <s v="Natalie Webber"/>
    <x v="0"/>
    <s v="United States"/>
    <s v="Philadelphia"/>
    <x v="9"/>
    <n v="19120"/>
    <x v="3"/>
    <s v="OFF-EN-10001539"/>
    <x v="1"/>
    <x v="12"/>
    <s v="Staples"/>
    <x v="1730"/>
    <n v="4"/>
    <n v="0.2"/>
    <n v="8.4024000000000001"/>
  </r>
  <r>
    <n v="2998"/>
    <x v="1488"/>
    <x v="2"/>
    <x v="261"/>
    <d v="2011-06-25T00:00:00"/>
    <s v="Standard Class"/>
    <s v="NW-18400"/>
    <s v="Natalie Webber"/>
    <x v="0"/>
    <s v="United States"/>
    <s v="Philadelphia"/>
    <x v="9"/>
    <n v="19120"/>
    <x v="3"/>
    <s v="FUR-FU-10000550"/>
    <x v="0"/>
    <x v="5"/>
    <s v="Stacking Trays by OIC"/>
    <x v="2217"/>
    <n v="1"/>
    <n v="0.2"/>
    <n v="0.64739999999999964"/>
  </r>
  <r>
    <n v="2999"/>
    <x v="1488"/>
    <x v="2"/>
    <x v="261"/>
    <d v="2011-06-25T00:00:00"/>
    <s v="Standard Class"/>
    <s v="NW-18400"/>
    <s v="Natalie Webber"/>
    <x v="0"/>
    <s v="United States"/>
    <s v="Philadelphia"/>
    <x v="9"/>
    <n v="19120"/>
    <x v="3"/>
    <s v="TEC-AC-10003628"/>
    <x v="2"/>
    <x v="11"/>
    <s v="Logitech 910-002974 M325 Wireless Mouse for Web Scrolling"/>
    <x v="1679"/>
    <n v="4"/>
    <n v="0.2"/>
    <n v="28.790400000000009"/>
  </r>
  <r>
    <n v="3000"/>
    <x v="1488"/>
    <x v="2"/>
    <x v="261"/>
    <d v="2011-06-25T00:00:00"/>
    <s v="Standard Class"/>
    <s v="NW-18400"/>
    <s v="Natalie Webber"/>
    <x v="0"/>
    <s v="United States"/>
    <s v="Philadelphia"/>
    <x v="9"/>
    <n v="19120"/>
    <x v="3"/>
    <s v="TEC-MA-10004521"/>
    <x v="2"/>
    <x v="15"/>
    <s v="Epson Perfection V600 Photo Scanner"/>
    <x v="2445"/>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x v="1488"/>
    <x v="2"/>
    <x v="261"/>
    <d v="2011-06-25T00:00:00"/>
    <s v="Standard Class"/>
    <s v="NW-18400"/>
    <s v="Natalie Webber"/>
    <x v="0"/>
    <s v="United States"/>
    <s v="Philadelphia"/>
    <x v="9"/>
    <n v="19120"/>
    <x v="3"/>
    <s v="OFF-BI-10000069"/>
    <x v="1"/>
    <x v="8"/>
    <s v="GBC Prepunched Paper, 19-Hole, for Binding Systems, 24-lb"/>
    <x v="2447"/>
    <n v="2"/>
    <n v="0.7"/>
    <n v="-7.2048000000000023"/>
  </r>
  <r>
    <n v="3003"/>
    <x v="1489"/>
    <x v="1"/>
    <x v="761"/>
    <d v="2012-07-10T00:00:00"/>
    <s v="Standard Class"/>
    <s v="VP-21730"/>
    <s v="Victor Preis"/>
    <x v="2"/>
    <s v="United States"/>
    <s v="Sterling Heights"/>
    <x v="12"/>
    <n v="48310"/>
    <x v="2"/>
    <s v="OFF-BI-10003655"/>
    <x v="1"/>
    <x v="8"/>
    <s v="Durable Pressboard Binders"/>
    <x v="2448"/>
    <n v="5"/>
    <n v="0"/>
    <n v="8.93"/>
  </r>
  <r>
    <n v="3004"/>
    <x v="1490"/>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x v="1492"/>
    <x v="2"/>
    <x v="826"/>
    <d v="2011-05-21T00:00:00"/>
    <s v="Standard Class"/>
    <s v="PA-19060"/>
    <s v="Pete Armstrong"/>
    <x v="2"/>
    <s v="United States"/>
    <s v="Eau Claire"/>
    <x v="6"/>
    <n v="54703"/>
    <x v="2"/>
    <s v="OFF-BI-10000666"/>
    <x v="1"/>
    <x v="8"/>
    <s v="Surelock Post Binders"/>
    <x v="1296"/>
    <n v="3"/>
    <n v="0"/>
    <n v="45.839999999999996"/>
  </r>
  <r>
    <n v="3007"/>
    <x v="1493"/>
    <x v="3"/>
    <x v="119"/>
    <d v="2014-10-16T00:00:00"/>
    <s v="First Class"/>
    <s v="CR-12730"/>
    <s v="Craig Reiter"/>
    <x v="0"/>
    <s v="United States"/>
    <s v="New York City"/>
    <x v="15"/>
    <n v="10009"/>
    <x v="3"/>
    <s v="OFF-AP-10000828"/>
    <x v="1"/>
    <x v="9"/>
    <s v="Avanti 4.4 Cu. Ft. Refrigerator"/>
    <x v="2451"/>
    <n v="5"/>
    <n v="0"/>
    <n v="253.37199999999996"/>
  </r>
  <r>
    <n v="3008"/>
    <x v="1494"/>
    <x v="2"/>
    <x v="745"/>
    <d v="2011-10-29T00:00:00"/>
    <s v="Standard Class"/>
    <s v="AA-10375"/>
    <s v="Allen Armold"/>
    <x v="0"/>
    <s v="United States"/>
    <s v="Rancho Cucamonga"/>
    <x v="1"/>
    <n v="91730"/>
    <x v="1"/>
    <s v="OFF-BI-10002706"/>
    <x v="1"/>
    <x v="8"/>
    <s v="Avery Premier Heavy-Duty Binder with Round Locking Rings"/>
    <x v="2452"/>
    <n v="3"/>
    <n v="0.2"/>
    <n v="11.138399999999999"/>
  </r>
  <r>
    <n v="3009"/>
    <x v="1495"/>
    <x v="0"/>
    <x v="5"/>
    <d v="2013-12-07T00:00:00"/>
    <s v="First Class"/>
    <s v="JG-15160"/>
    <s v="James Galang"/>
    <x v="0"/>
    <s v="United States"/>
    <s v="Murray"/>
    <x v="0"/>
    <n v="42071"/>
    <x v="0"/>
    <s v="FUR-FU-10004748"/>
    <x v="0"/>
    <x v="5"/>
    <s v="Howard Miller 16&quot; Diameter Gallery Wall Clock"/>
    <x v="1868"/>
    <n v="3"/>
    <n v="0"/>
    <n v="74.809799999999996"/>
  </r>
  <r>
    <n v="3010"/>
    <x v="1496"/>
    <x v="0"/>
    <x v="197"/>
    <d v="2013-07-30T00:00:00"/>
    <s v="Standard Class"/>
    <s v="RR-19525"/>
    <s v="Rick Reed"/>
    <x v="1"/>
    <s v="United States"/>
    <s v="Toledo"/>
    <x v="24"/>
    <n v="43615"/>
    <x v="3"/>
    <s v="OFF-AP-10000026"/>
    <x v="1"/>
    <x v="9"/>
    <s v="Tripp Lite Isotel 6 Outlet Surge Protector with Fax/Modem Protection"/>
    <x v="2453"/>
    <n v="5"/>
    <n v="0.2"/>
    <n v="27.43649999999996"/>
  </r>
  <r>
    <n v="3011"/>
    <x v="1497"/>
    <x v="3"/>
    <x v="827"/>
    <d v="2014-04-24T00:00:00"/>
    <s v="Standard Class"/>
    <s v="SR-20425"/>
    <s v="Sharelle Roach"/>
    <x v="2"/>
    <s v="United States"/>
    <s v="Louisville"/>
    <x v="22"/>
    <n v="80027"/>
    <x v="1"/>
    <s v="OFF-BI-10000773"/>
    <x v="1"/>
    <x v="8"/>
    <s v="Insertable Tab Post Binder Dividers"/>
    <x v="2454"/>
    <n v="5"/>
    <n v="0.7"/>
    <n v="-9.222999999999999"/>
  </r>
  <r>
    <n v="3012"/>
    <x v="1497"/>
    <x v="3"/>
    <x v="827"/>
    <d v="2014-04-24T00:00:00"/>
    <s v="Standard Class"/>
    <s v="SR-20425"/>
    <s v="Sharelle Roach"/>
    <x v="2"/>
    <s v="United States"/>
    <s v="Louisville"/>
    <x v="22"/>
    <n v="80027"/>
    <x v="1"/>
    <s v="TEC-MA-10000822"/>
    <x v="2"/>
    <x v="15"/>
    <s v="Lexmark MX611dhe Monochrome Laser Printer"/>
    <x v="2455"/>
    <n v="5"/>
    <n v="0.7"/>
    <n v="-3399.9800000000009"/>
  </r>
  <r>
    <n v="3013"/>
    <x v="1497"/>
    <x v="3"/>
    <x v="827"/>
    <d v="2014-04-24T00:00:00"/>
    <s v="Standard Class"/>
    <s v="SR-20425"/>
    <s v="Sharelle Roach"/>
    <x v="2"/>
    <s v="United States"/>
    <s v="Louisville"/>
    <x v="22"/>
    <n v="80027"/>
    <x v="1"/>
    <s v="OFF-BI-10001543"/>
    <x v="1"/>
    <x v="8"/>
    <s v="GBC VeloBinder Manual Binding System"/>
    <x v="2456"/>
    <n v="2"/>
    <n v="0.7"/>
    <n v="-15.835599999999999"/>
  </r>
  <r>
    <n v="3014"/>
    <x v="1497"/>
    <x v="3"/>
    <x v="827"/>
    <d v="2014-04-24T00:00:00"/>
    <s v="Standard Class"/>
    <s v="SR-20425"/>
    <s v="Sharelle Roach"/>
    <x v="2"/>
    <s v="United States"/>
    <s v="Louisville"/>
    <x v="22"/>
    <n v="80027"/>
    <x v="1"/>
    <s v="OFF-BI-10003355"/>
    <x v="1"/>
    <x v="8"/>
    <s v="Cardinal Holdit Business Card Pockets"/>
    <x v="2457"/>
    <n v="6"/>
    <n v="0.7"/>
    <n v="-6.573599999999999"/>
  </r>
  <r>
    <n v="3015"/>
    <x v="1497"/>
    <x v="3"/>
    <x v="827"/>
    <d v="2014-04-24T00:00:00"/>
    <s v="Standard Class"/>
    <s v="SR-20425"/>
    <s v="Sharelle Roach"/>
    <x v="2"/>
    <s v="United States"/>
    <s v="Louisville"/>
    <x v="22"/>
    <n v="80027"/>
    <x v="1"/>
    <s v="OFF-PA-10002005"/>
    <x v="1"/>
    <x v="10"/>
    <s v="Xerox 225"/>
    <x v="56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x v="1499"/>
    <x v="0"/>
    <x v="828"/>
    <d v="2013-08-31T00:00:00"/>
    <s v="Standard Class"/>
    <s v="MH-18115"/>
    <s v="Mick Hernandez"/>
    <x v="2"/>
    <s v="United States"/>
    <s v="Pharr"/>
    <x v="5"/>
    <n v="78577"/>
    <x v="2"/>
    <s v="OFF-ST-10002743"/>
    <x v="1"/>
    <x v="4"/>
    <s v="SAFCO Boltless Steel Shelving"/>
    <x v="2459"/>
    <n v="8"/>
    <n v="0.2"/>
    <n v="-172.73280000000005"/>
  </r>
  <r>
    <n v="3018"/>
    <x v="1499"/>
    <x v="0"/>
    <x v="828"/>
    <d v="2013-08-31T00:00:00"/>
    <s v="Standard Class"/>
    <s v="MH-18115"/>
    <s v="Mick Hernandez"/>
    <x v="2"/>
    <s v="United States"/>
    <s v="Pharr"/>
    <x v="5"/>
    <n v="78577"/>
    <x v="2"/>
    <s v="FUR-FU-10004973"/>
    <x v="0"/>
    <x v="5"/>
    <s v="Flat Face Poster Frame"/>
    <x v="1832"/>
    <n v="3"/>
    <n v="0.6"/>
    <n v="-10.173599999999997"/>
  </r>
  <r>
    <n v="3019"/>
    <x v="1499"/>
    <x v="0"/>
    <x v="828"/>
    <d v="2013-08-31T00:00:00"/>
    <s v="Standard Class"/>
    <s v="MH-18115"/>
    <s v="Mick Hernandez"/>
    <x v="2"/>
    <s v="United States"/>
    <s v="Pharr"/>
    <x v="5"/>
    <n v="78577"/>
    <x v="2"/>
    <s v="TEC-AC-10002842"/>
    <x v="2"/>
    <x v="11"/>
    <s v="WD My Passport Ultra 2TB Portable External Hard Drive"/>
    <x v="2460"/>
    <n v="7"/>
    <n v="0.2"/>
    <n v="-33.319999999999965"/>
  </r>
  <r>
    <n v="3020"/>
    <x v="1500"/>
    <x v="1"/>
    <x v="627"/>
    <d v="2012-11-14T00:00:00"/>
    <s v="Standard Class"/>
    <s v="SC-20095"/>
    <s v="Sanjit Chand"/>
    <x v="0"/>
    <s v="United States"/>
    <s v="West Jordan"/>
    <x v="7"/>
    <n v="84084"/>
    <x v="1"/>
    <s v="OFF-FA-10002701"/>
    <x v="1"/>
    <x v="13"/>
    <s v="Alliance Rubber Bands"/>
    <x v="1325"/>
    <n v="3"/>
    <n v="0"/>
    <n v="0.20159999999999978"/>
  </r>
  <r>
    <n v="3021"/>
    <x v="1500"/>
    <x v="1"/>
    <x v="627"/>
    <d v="2012-11-14T00:00:00"/>
    <s v="Standard Class"/>
    <s v="SC-20095"/>
    <s v="Sanjit Chand"/>
    <x v="0"/>
    <s v="United States"/>
    <s v="West Jordan"/>
    <x v="7"/>
    <n v="84084"/>
    <x v="1"/>
    <s v="OFF-PA-10001125"/>
    <x v="1"/>
    <x v="10"/>
    <s v="Xerox 1988"/>
    <x v="1663"/>
    <n v="3"/>
    <n v="0"/>
    <n v="41.822999999999993"/>
  </r>
  <r>
    <n v="3022"/>
    <x v="1500"/>
    <x v="1"/>
    <x v="627"/>
    <d v="2012-11-14T00:00:00"/>
    <s v="Standard Class"/>
    <s v="SC-20095"/>
    <s v="Sanjit Chand"/>
    <x v="0"/>
    <s v="United States"/>
    <s v="West Jordan"/>
    <x v="7"/>
    <n v="84084"/>
    <x v="1"/>
    <s v="FUR-FU-10004090"/>
    <x v="0"/>
    <x v="5"/>
    <s v="Executive Impressions 14&quot; Contract Wall Clock"/>
    <x v="2461"/>
    <n v="3"/>
    <n v="0"/>
    <n v="22.007699999999996"/>
  </r>
  <r>
    <n v="3023"/>
    <x v="1500"/>
    <x v="1"/>
    <x v="627"/>
    <d v="2012-11-14T00:00:00"/>
    <s v="Standard Class"/>
    <s v="SC-20095"/>
    <s v="Sanjit Chand"/>
    <x v="0"/>
    <s v="United States"/>
    <s v="West Jordan"/>
    <x v="7"/>
    <n v="84084"/>
    <x v="1"/>
    <s v="OFF-BI-10001510"/>
    <x v="1"/>
    <x v="8"/>
    <s v="Deluxe Heavy-Duty Vinyl Round Ring Binder"/>
    <x v="2462"/>
    <n v="5"/>
    <n v="0.2"/>
    <n v="28.65"/>
  </r>
  <r>
    <n v="3024"/>
    <x v="1501"/>
    <x v="3"/>
    <x v="701"/>
    <d v="2014-11-24T00:00:00"/>
    <s v="Standard Class"/>
    <s v="JB-16000"/>
    <s v="Joy Bell-"/>
    <x v="0"/>
    <s v="United States"/>
    <s v="Brownsville"/>
    <x v="5"/>
    <n v="78521"/>
    <x v="2"/>
    <s v="FUR-BO-10002202"/>
    <x v="0"/>
    <x v="0"/>
    <s v="Atlantic Metals Mobile 2-Shelf Bookcases, Custom Colors"/>
    <x v="2463"/>
    <n v="2"/>
    <n v="0.32"/>
    <n v="-14.458800000000025"/>
  </r>
  <r>
    <n v="3025"/>
    <x v="1502"/>
    <x v="1"/>
    <x v="627"/>
    <d v="2012-11-13T00:00:00"/>
    <s v="Standard Class"/>
    <s v="AC-10450"/>
    <s v="Amy Cox"/>
    <x v="0"/>
    <s v="United States"/>
    <s v="New York City"/>
    <x v="15"/>
    <n v="10011"/>
    <x v="3"/>
    <s v="OFF-BI-10001922"/>
    <x v="1"/>
    <x v="8"/>
    <s v="Storex Dura Pro Binders"/>
    <x v="2464"/>
    <n v="11"/>
    <n v="0.2"/>
    <n v="17.641799999999996"/>
  </r>
  <r>
    <n v="3026"/>
    <x v="1502"/>
    <x v="1"/>
    <x v="627"/>
    <d v="2012-11-13T00:00:00"/>
    <s v="Standard Class"/>
    <s v="AC-10450"/>
    <s v="Amy Cox"/>
    <x v="0"/>
    <s v="United States"/>
    <s v="New York City"/>
    <x v="15"/>
    <n v="10011"/>
    <x v="3"/>
    <s v="OFF-PA-10001667"/>
    <x v="1"/>
    <x v="10"/>
    <s v="Great White Multi-Use Recycled Paper (20Lb. and 84 Bright)"/>
    <x v="1465"/>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x v="1825"/>
    <n v="3"/>
    <n v="0.2"/>
    <n v="0"/>
  </r>
  <r>
    <n v="3028"/>
    <x v="1504"/>
    <x v="2"/>
    <x v="829"/>
    <d v="2011-08-24T00:00:00"/>
    <s v="Same Day"/>
    <s v="RB-19645"/>
    <s v="Robert Barroso"/>
    <x v="1"/>
    <s v="United States"/>
    <s v="Billings"/>
    <x v="37"/>
    <n v="59102"/>
    <x v="1"/>
    <s v="OFF-BI-10002799"/>
    <x v="1"/>
    <x v="8"/>
    <s v="SlimView Poly Binder, 3/8&quot;"/>
    <x v="1838"/>
    <n v="2"/>
    <n v="0.2"/>
    <n v="2.6935999999999991"/>
  </r>
  <r>
    <n v="3029"/>
    <x v="1505"/>
    <x v="3"/>
    <x v="94"/>
    <d v="2014-12-22T00:00:00"/>
    <s v="Standard Class"/>
    <s v="AI-10855"/>
    <s v="Arianne Irving"/>
    <x v="0"/>
    <s v="United States"/>
    <s v="Chesapeake"/>
    <x v="17"/>
    <n v="23320"/>
    <x v="0"/>
    <s v="FUR-CH-10003846"/>
    <x v="0"/>
    <x v="1"/>
    <s v="Hon Valutask Swivel Chairs"/>
    <x v="2465"/>
    <n v="5"/>
    <n v="0"/>
    <n v="80.78400000000002"/>
  </r>
  <r>
    <n v="3030"/>
    <x v="1506"/>
    <x v="0"/>
    <x v="830"/>
    <d v="2013-03-29T00:00:00"/>
    <s v="Standard Class"/>
    <s v="DR-12880"/>
    <s v="Dan Reichenbach"/>
    <x v="1"/>
    <s v="United States"/>
    <s v="Gresham"/>
    <x v="21"/>
    <n v="97030"/>
    <x v="1"/>
    <s v="TEC-PH-10003691"/>
    <x v="2"/>
    <x v="7"/>
    <s v="BlackBerry Q10"/>
    <x v="2466"/>
    <n v="4"/>
    <n v="0.2"/>
    <n v="25.198000000000008"/>
  </r>
  <r>
    <n v="3031"/>
    <x v="1507"/>
    <x v="1"/>
    <x v="481"/>
    <d v="2012-09-27T00:00:00"/>
    <s v="Standard Class"/>
    <s v="DM-12955"/>
    <s v="Dario Medina"/>
    <x v="1"/>
    <s v="United States"/>
    <s v="Lincoln Park"/>
    <x v="12"/>
    <n v="48146"/>
    <x v="2"/>
    <s v="FUR-BO-10000468"/>
    <x v="0"/>
    <x v="0"/>
    <s v="O'Sullivan 2-Shelf Heavy-Duty Bookcases"/>
    <x v="1949"/>
    <n v="4"/>
    <n v="0"/>
    <n v="31.091200000000015"/>
  </r>
  <r>
    <n v="3032"/>
    <x v="1507"/>
    <x v="1"/>
    <x v="481"/>
    <d v="2012-09-27T00:00:00"/>
    <s v="Standard Class"/>
    <s v="DM-12955"/>
    <s v="Dario Medina"/>
    <x v="1"/>
    <s v="United States"/>
    <s v="Lincoln Park"/>
    <x v="12"/>
    <n v="48146"/>
    <x v="2"/>
    <s v="OFF-AR-10001044"/>
    <x v="1"/>
    <x v="6"/>
    <s v="BOSTON Ranger #55 Pencil Sharpener, Black"/>
    <x v="2467"/>
    <n v="1"/>
    <n v="0"/>
    <n v="7.5370999999999988"/>
  </r>
  <r>
    <n v="3033"/>
    <x v="1508"/>
    <x v="0"/>
    <x v="831"/>
    <d v="2013-11-27T00:00:00"/>
    <s v="Standard Class"/>
    <s v="JH-16180"/>
    <s v="Justin Hirsh"/>
    <x v="0"/>
    <s v="United States"/>
    <s v="Gresham"/>
    <x v="21"/>
    <n v="97030"/>
    <x v="1"/>
    <s v="FUR-CH-10003833"/>
    <x v="0"/>
    <x v="1"/>
    <s v="Novimex Fabric Task Chair"/>
    <x v="2468"/>
    <n v="4"/>
    <n v="0.2"/>
    <n v="-12.196000000000005"/>
  </r>
  <r>
    <n v="3034"/>
    <x v="1509"/>
    <x v="3"/>
    <x v="118"/>
    <d v="2014-09-22T00:00:00"/>
    <s v="Standard Class"/>
    <s v="AB-10060"/>
    <s v="Adam Bellavance"/>
    <x v="2"/>
    <s v="United States"/>
    <s v="Philadelphia"/>
    <x v="9"/>
    <n v="19143"/>
    <x v="3"/>
    <s v="OFF-PA-10004355"/>
    <x v="1"/>
    <x v="10"/>
    <s v="Xerox 231"/>
    <x v="561"/>
    <n v="4"/>
    <n v="0.2"/>
    <n v="7.2576000000000001"/>
  </r>
  <r>
    <n v="3035"/>
    <x v="1510"/>
    <x v="1"/>
    <x v="832"/>
    <d v="2012-06-16T00:00:00"/>
    <s v="Standard Class"/>
    <s v="BD-11605"/>
    <s v="Brian Dahlen"/>
    <x v="0"/>
    <s v="United States"/>
    <s v="Monroe"/>
    <x v="28"/>
    <n v="71203"/>
    <x v="0"/>
    <s v="TEC-AC-10003038"/>
    <x v="2"/>
    <x v="11"/>
    <s v="Kingston Digital DataTraveler 16GB USB 2.0"/>
    <x v="2469"/>
    <n v="6"/>
    <n v="0"/>
    <n v="10.202999999999994"/>
  </r>
  <r>
    <n v="3036"/>
    <x v="1510"/>
    <x v="1"/>
    <x v="832"/>
    <d v="2012-06-16T00:00:00"/>
    <s v="Standard Class"/>
    <s v="BD-11605"/>
    <s v="Brian Dahlen"/>
    <x v="0"/>
    <s v="United States"/>
    <s v="Monroe"/>
    <x v="28"/>
    <n v="71203"/>
    <x v="0"/>
    <s v="OFF-BI-10002799"/>
    <x v="1"/>
    <x v="8"/>
    <s v="SlimView Poly Binder, 3/8&quot;"/>
    <x v="2470"/>
    <n v="7"/>
    <n v="0"/>
    <n v="16.679599999999997"/>
  </r>
  <r>
    <n v="3037"/>
    <x v="1510"/>
    <x v="1"/>
    <x v="832"/>
    <d v="2012-06-16T00:00:00"/>
    <s v="Standard Class"/>
    <s v="BD-11605"/>
    <s v="Brian Dahlen"/>
    <x v="0"/>
    <s v="United States"/>
    <s v="Monroe"/>
    <x v="28"/>
    <n v="71203"/>
    <x v="0"/>
    <s v="OFF-AR-10003582"/>
    <x v="1"/>
    <x v="6"/>
    <s v="Boston Electric Pencil Sharpener, Model 1818, Charcoal Black"/>
    <x v="2471"/>
    <n v="2"/>
    <n v="0"/>
    <n v="15.764000000000003"/>
  </r>
  <r>
    <n v="3038"/>
    <x v="1510"/>
    <x v="1"/>
    <x v="832"/>
    <d v="2012-06-16T00:00:00"/>
    <s v="Standard Class"/>
    <s v="BD-11605"/>
    <s v="Brian Dahlen"/>
    <x v="0"/>
    <s v="United States"/>
    <s v="Monroe"/>
    <x v="28"/>
    <n v="71203"/>
    <x v="0"/>
    <s v="OFF-PA-10004451"/>
    <x v="1"/>
    <x v="10"/>
    <s v="Xerox 222"/>
    <x v="56"/>
    <n v="5"/>
    <n v="0"/>
    <n v="15.552000000000001"/>
  </r>
  <r>
    <n v="3039"/>
    <x v="1510"/>
    <x v="1"/>
    <x v="832"/>
    <d v="2012-06-16T00:00:00"/>
    <s v="Standard Class"/>
    <s v="BD-11605"/>
    <s v="Brian Dahlen"/>
    <x v="0"/>
    <s v="United States"/>
    <s v="Monroe"/>
    <x v="28"/>
    <n v="71203"/>
    <x v="0"/>
    <s v="FUR-FU-10004666"/>
    <x v="0"/>
    <x v="5"/>
    <s v="DAX Clear Channel Poster Frame"/>
    <x v="2472"/>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x v="1512"/>
    <x v="0"/>
    <x v="465"/>
    <d v="2013-05-10T00:00:00"/>
    <s v="Standard Class"/>
    <s v="ZD-21925"/>
    <s v="Zuschuss Donatelli"/>
    <x v="0"/>
    <s v="United States"/>
    <s v="Chattanooga"/>
    <x v="18"/>
    <n v="37421"/>
    <x v="0"/>
    <s v="FUR-FU-10004270"/>
    <x v="0"/>
    <x v="5"/>
    <s v="Eldon Image Series Desk Accessories, Burgundy"/>
    <x v="2474"/>
    <n v="5"/>
    <n v="0.2"/>
    <n v="3.3439999999999994"/>
  </r>
  <r>
    <n v="3042"/>
    <x v="1513"/>
    <x v="3"/>
    <x v="220"/>
    <d v="2014-09-13T00:00:00"/>
    <s v="Same Day"/>
    <s v="KF-16285"/>
    <s v="Karen Ferguson"/>
    <x v="2"/>
    <s v="United States"/>
    <s v="Long Beach"/>
    <x v="1"/>
    <n v="90805"/>
    <x v="1"/>
    <s v="OFF-PA-10003172"/>
    <x v="1"/>
    <x v="10"/>
    <s v="Xerox 1996"/>
    <x v="91"/>
    <n v="2"/>
    <n v="0"/>
    <n v="6.2208000000000006"/>
  </r>
  <r>
    <n v="3043"/>
    <x v="1513"/>
    <x v="3"/>
    <x v="220"/>
    <d v="2014-09-13T00:00:00"/>
    <s v="Same Day"/>
    <s v="KF-16285"/>
    <s v="Karen Ferguson"/>
    <x v="2"/>
    <s v="United States"/>
    <s v="Long Beach"/>
    <x v="1"/>
    <n v="90805"/>
    <x v="1"/>
    <s v="OFF-EN-10002312"/>
    <x v="1"/>
    <x v="12"/>
    <s v="#10 Self-Seal White Envelopes"/>
    <x v="2475"/>
    <n v="2"/>
    <n v="0"/>
    <n v="10.8682"/>
  </r>
  <r>
    <n v="3044"/>
    <x v="1513"/>
    <x v="3"/>
    <x v="220"/>
    <d v="2014-09-13T00:00:00"/>
    <s v="Same Day"/>
    <s v="KF-16285"/>
    <s v="Karen Ferguson"/>
    <x v="2"/>
    <s v="United States"/>
    <s v="Long Beach"/>
    <x v="1"/>
    <n v="90805"/>
    <x v="1"/>
    <s v="FUR-CH-10002320"/>
    <x v="0"/>
    <x v="1"/>
    <s v="Hon Pagoda Stacking Chairs"/>
    <x v="2476"/>
    <n v="8"/>
    <n v="0.2"/>
    <n v="256.78399999999976"/>
  </r>
  <r>
    <n v="3045"/>
    <x v="1514"/>
    <x v="1"/>
    <x v="28"/>
    <d v="2012-05-02T00:00:00"/>
    <s v="Second Class"/>
    <s v="BP-11230"/>
    <s v="Benjamin Patterson"/>
    <x v="0"/>
    <s v="United States"/>
    <s v="Troy"/>
    <x v="24"/>
    <n v="45373"/>
    <x v="3"/>
    <s v="TEC-PH-10001530"/>
    <x v="2"/>
    <x v="7"/>
    <s v="Cisco Unified IP Phone 7945G VoIP phone"/>
    <x v="2477"/>
    <n v="5"/>
    <n v="0.4"/>
    <n v="-255.74250000000001"/>
  </r>
  <r>
    <n v="3046"/>
    <x v="1515"/>
    <x v="3"/>
    <x v="44"/>
    <d v="2014-11-11T00:00:00"/>
    <s v="Second Class"/>
    <s v="CC-12430"/>
    <s v="Chuck Clark"/>
    <x v="2"/>
    <s v="United States"/>
    <s v="Minneapolis"/>
    <x v="11"/>
    <n v="55407"/>
    <x v="2"/>
    <s v="OFF-AR-10001216"/>
    <x v="1"/>
    <x v="6"/>
    <s v="Newell 339"/>
    <x v="2255"/>
    <n v="5"/>
    <n v="0"/>
    <n v="3.6139999999999994"/>
  </r>
  <r>
    <n v="3047"/>
    <x v="1515"/>
    <x v="3"/>
    <x v="44"/>
    <d v="2014-11-11T00:00:00"/>
    <s v="Second Class"/>
    <s v="CC-12430"/>
    <s v="Chuck Clark"/>
    <x v="2"/>
    <s v="United States"/>
    <s v="Minneapolis"/>
    <x v="11"/>
    <n v="55407"/>
    <x v="2"/>
    <s v="OFF-PA-10003127"/>
    <x v="1"/>
    <x v="10"/>
    <s v="Staples"/>
    <x v="978"/>
    <n v="1"/>
    <n v="0"/>
    <n v="12.134799999999998"/>
  </r>
  <r>
    <n v="3048"/>
    <x v="1516"/>
    <x v="2"/>
    <x v="587"/>
    <d v="2011-10-04T00:00:00"/>
    <s v="Standard Class"/>
    <s v="DB-13615"/>
    <s v="Doug Bickford"/>
    <x v="0"/>
    <s v="United States"/>
    <s v="Seattle"/>
    <x v="4"/>
    <n v="98105"/>
    <x v="1"/>
    <s v="OFF-BI-10003910"/>
    <x v="1"/>
    <x v="8"/>
    <s v="DXL Angle-View Binders with Locking Rings by Samsill"/>
    <x v="752"/>
    <n v="7"/>
    <n v="0.2"/>
    <n v="13.4925"/>
  </r>
  <r>
    <n v="3049"/>
    <x v="1517"/>
    <x v="3"/>
    <x v="459"/>
    <d v="2014-04-05T00:00:00"/>
    <s v="First Class"/>
    <s v="TC-21475"/>
    <s v="Tony Chapman"/>
    <x v="2"/>
    <s v="United States"/>
    <s v="Columbus"/>
    <x v="32"/>
    <n v="31907"/>
    <x v="0"/>
    <s v="FUR-TA-10004534"/>
    <x v="0"/>
    <x v="3"/>
    <s v="Bevis 44 x 96 Conference Tables"/>
    <x v="1764"/>
    <n v="2"/>
    <n v="0"/>
    <n v="70.005999999999972"/>
  </r>
  <r>
    <n v="3050"/>
    <x v="1517"/>
    <x v="3"/>
    <x v="459"/>
    <d v="2014-04-05T00:00:00"/>
    <s v="First Class"/>
    <s v="TC-21475"/>
    <s v="Tony Chapman"/>
    <x v="2"/>
    <s v="United States"/>
    <s v="Columbus"/>
    <x v="32"/>
    <n v="31907"/>
    <x v="0"/>
    <s v="TEC-AC-10000892"/>
    <x v="2"/>
    <x v="11"/>
    <s v="NETGEAR N750 Dual Band Wi-Fi Gigabit Router"/>
    <x v="310"/>
    <n v="4"/>
    <n v="0"/>
    <n v="129.6"/>
  </r>
  <r>
    <n v="3051"/>
    <x v="1518"/>
    <x v="3"/>
    <x v="833"/>
    <d v="2014-10-12T00:00:00"/>
    <s v="Standard Class"/>
    <s v="NZ-18565"/>
    <s v="Nick Zandusky"/>
    <x v="2"/>
    <s v="United States"/>
    <s v="Meridian"/>
    <x v="45"/>
    <n v="83642"/>
    <x v="1"/>
    <s v="FUR-FU-10003247"/>
    <x v="0"/>
    <x v="5"/>
    <s v="36X48 HARDFLOOR CHAIRMAT"/>
    <x v="108"/>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x v="1518"/>
    <x v="3"/>
    <x v="833"/>
    <d v="2014-10-12T00:00:00"/>
    <s v="Standard Class"/>
    <s v="NZ-18565"/>
    <s v="Nick Zandusky"/>
    <x v="2"/>
    <s v="United States"/>
    <s v="Meridian"/>
    <x v="45"/>
    <n v="83642"/>
    <x v="1"/>
    <s v="OFF-PA-10001295"/>
    <x v="1"/>
    <x v="10"/>
    <s v="Computer Printout Paper with Letter-Trim Perforations"/>
    <x v="2479"/>
    <n v="2"/>
    <n v="0"/>
    <n v="18.211199999999998"/>
  </r>
  <r>
    <n v="3054"/>
    <x v="1519"/>
    <x v="0"/>
    <x v="526"/>
    <d v="2013-04-15T00:00:00"/>
    <s v="Second Class"/>
    <s v="SW-20350"/>
    <s v="Sean Wendt"/>
    <x v="2"/>
    <s v="United States"/>
    <s v="Detroit"/>
    <x v="12"/>
    <n v="48227"/>
    <x v="2"/>
    <s v="TEC-PH-10002555"/>
    <x v="2"/>
    <x v="7"/>
    <s v="Nortel Meridian M5316 Digital phone"/>
    <x v="2480"/>
    <n v="2"/>
    <n v="0"/>
    <n v="134.654"/>
  </r>
  <r>
    <n v="3055"/>
    <x v="1519"/>
    <x v="0"/>
    <x v="526"/>
    <d v="2013-04-15T00:00:00"/>
    <s v="Second Class"/>
    <s v="SW-20350"/>
    <s v="Sean Wendt"/>
    <x v="2"/>
    <s v="United States"/>
    <s v="Detroit"/>
    <x v="12"/>
    <n v="48227"/>
    <x v="2"/>
    <s v="OFF-BI-10000831"/>
    <x v="1"/>
    <x v="8"/>
    <s v="Storex Flexible Poly Binders with Double Pockets"/>
    <x v="267"/>
    <n v="2"/>
    <n v="0"/>
    <n v="2.4287999999999998"/>
  </r>
  <r>
    <n v="3056"/>
    <x v="1520"/>
    <x v="1"/>
    <x v="834"/>
    <d v="2012-09-01T00:00:00"/>
    <s v="Standard Class"/>
    <s v="TS-21370"/>
    <s v="Todd Sumrall"/>
    <x v="1"/>
    <s v="United States"/>
    <s v="Chicago"/>
    <x v="10"/>
    <n v="60623"/>
    <x v="2"/>
    <s v="TEC-CO-10001046"/>
    <x v="2"/>
    <x v="16"/>
    <s v="Canon Imageclass D680 Copier / Fax"/>
    <x v="2481"/>
    <n v="5"/>
    <n v="0.2"/>
    <n v="874.98749999999984"/>
  </r>
  <r>
    <n v="3057"/>
    <x v="1521"/>
    <x v="3"/>
    <x v="15"/>
    <d v="2014-10-25T00:00:00"/>
    <s v="Second Class"/>
    <s v="HH-15010"/>
    <s v="Hilary Holden"/>
    <x v="1"/>
    <s v="United States"/>
    <s v="San Francisco"/>
    <x v="1"/>
    <n v="94110"/>
    <x v="1"/>
    <s v="OFF-EN-10002973"/>
    <x v="1"/>
    <x v="12"/>
    <s v="Ampad #10 Peel &amp; Seel Holiday Envelopes"/>
    <x v="2482"/>
    <n v="2"/>
    <n v="0"/>
    <n v="4.3008000000000006"/>
  </r>
  <r>
    <n v="3058"/>
    <x v="1521"/>
    <x v="3"/>
    <x v="15"/>
    <d v="2014-10-25T00:00:00"/>
    <s v="Second Class"/>
    <s v="HH-15010"/>
    <s v="Hilary Holden"/>
    <x v="1"/>
    <s v="United States"/>
    <s v="San Francisco"/>
    <x v="1"/>
    <n v="94110"/>
    <x v="1"/>
    <s v="OFF-LA-10001641"/>
    <x v="1"/>
    <x v="2"/>
    <s v="Avery 518"/>
    <x v="2483"/>
    <n v="10"/>
    <n v="0"/>
    <n v="15.120000000000001"/>
  </r>
  <r>
    <n v="3059"/>
    <x v="1521"/>
    <x v="3"/>
    <x v="15"/>
    <d v="2014-10-25T00:00:00"/>
    <s v="Second Class"/>
    <s v="HH-15010"/>
    <s v="Hilary Holden"/>
    <x v="1"/>
    <s v="United States"/>
    <s v="San Francisco"/>
    <x v="1"/>
    <n v="94110"/>
    <x v="1"/>
    <s v="FUR-FU-10003878"/>
    <x v="0"/>
    <x v="5"/>
    <s v="Linden 10&quot; Round Wall Clock, Black"/>
    <x v="2484"/>
    <n v="2"/>
    <n v="0"/>
    <n v="10.3904"/>
  </r>
  <r>
    <n v="3060"/>
    <x v="1521"/>
    <x v="3"/>
    <x v="15"/>
    <d v="2014-10-25T00:00:00"/>
    <s v="Second Class"/>
    <s v="HH-15010"/>
    <s v="Hilary Holden"/>
    <x v="1"/>
    <s v="United States"/>
    <s v="San Francisco"/>
    <x v="1"/>
    <n v="94110"/>
    <x v="1"/>
    <s v="FUR-TA-10003837"/>
    <x v="0"/>
    <x v="3"/>
    <s v="Anderson Hickey Conga Table Tops &amp; Accessories"/>
    <x v="2485"/>
    <n v="2"/>
    <n v="0.2"/>
    <n v="-3.3506000000000018"/>
  </r>
  <r>
    <n v="3061"/>
    <x v="1522"/>
    <x v="0"/>
    <x v="77"/>
    <d v="2013-11-13T00:00:00"/>
    <s v="Standard Class"/>
    <s v="DM-13345"/>
    <s v="Denise Monton"/>
    <x v="1"/>
    <s v="United States"/>
    <s v="Newark"/>
    <x v="24"/>
    <n v="43055"/>
    <x v="3"/>
    <s v="TEC-AC-10002800"/>
    <x v="2"/>
    <x v="11"/>
    <s v="Plantronics Audio 478 Stereo USB Headset"/>
    <x v="2486"/>
    <n v="3"/>
    <n v="0.2"/>
    <n v="22.495499999999989"/>
  </r>
  <r>
    <n v="3062"/>
    <x v="1523"/>
    <x v="3"/>
    <x v="448"/>
    <d v="2014-03-08T00:00:00"/>
    <s v="Standard Class"/>
    <s v="RE-19450"/>
    <s v="Richard Eichhorn"/>
    <x v="0"/>
    <s v="United States"/>
    <s v="Dallas"/>
    <x v="5"/>
    <n v="75081"/>
    <x v="2"/>
    <s v="OFF-PA-10001307"/>
    <x v="1"/>
    <x v="10"/>
    <s v="Important Message Pads, 50 4-1/4 x 5-1/2 Forms per Pad"/>
    <x v="2051"/>
    <n v="8"/>
    <n v="0.2"/>
    <n v="9.743999999999998"/>
  </r>
  <r>
    <n v="3063"/>
    <x v="1524"/>
    <x v="1"/>
    <x v="154"/>
    <d v="2012-11-29T00:00:00"/>
    <s v="First Class"/>
    <s v="JD-16150"/>
    <s v="Justin Deggeller"/>
    <x v="1"/>
    <s v="United States"/>
    <s v="Newark"/>
    <x v="13"/>
    <n v="19711"/>
    <x v="3"/>
    <s v="TEC-PH-10002350"/>
    <x v="2"/>
    <x v="7"/>
    <s v="Apple EarPods with Remote and Mic"/>
    <x v="2487"/>
    <n v="3"/>
    <n v="0"/>
    <n v="23.511599999999998"/>
  </r>
  <r>
    <n v="3064"/>
    <x v="1524"/>
    <x v="1"/>
    <x v="154"/>
    <d v="2012-11-29T00:00:00"/>
    <s v="First Class"/>
    <s v="JD-16150"/>
    <s v="Justin Deggeller"/>
    <x v="1"/>
    <s v="United States"/>
    <s v="Newark"/>
    <x v="13"/>
    <n v="19711"/>
    <x v="3"/>
    <s v="TEC-AC-10000397"/>
    <x v="2"/>
    <x v="11"/>
    <s v="Perixx PERIBOARD-512B, Ergonomic Split Keyboard"/>
    <x v="2488"/>
    <n v="3"/>
    <n v="0"/>
    <n v="7.3479000000000028"/>
  </r>
  <r>
    <n v="3065"/>
    <x v="1525"/>
    <x v="3"/>
    <x v="677"/>
    <d v="2014-03-19T00:00:00"/>
    <s v="Second Class"/>
    <s v="BF-11215"/>
    <s v="Benjamin Farhat"/>
    <x v="2"/>
    <s v="United States"/>
    <s v="Albuquerque"/>
    <x v="27"/>
    <n v="87105"/>
    <x v="1"/>
    <s v="OFF-ST-10000615"/>
    <x v="1"/>
    <x v="4"/>
    <s v="SimpliFile Personal File, Black Granite, 15w x 6-15/16d x 11-1/4h"/>
    <x v="2489"/>
    <n v="8"/>
    <n v="0"/>
    <n v="25.424000000000007"/>
  </r>
  <r>
    <n v="3066"/>
    <x v="1525"/>
    <x v="3"/>
    <x v="677"/>
    <d v="2014-03-19T00:00:00"/>
    <s v="Second Class"/>
    <s v="BF-11215"/>
    <s v="Benjamin Farhat"/>
    <x v="2"/>
    <s v="United States"/>
    <s v="Albuquerque"/>
    <x v="27"/>
    <n v="87105"/>
    <x v="1"/>
    <s v="TEC-PH-10004531"/>
    <x v="2"/>
    <x v="7"/>
    <s v="OtterBox Commuter Series Case - iPhone 5 &amp; 5s"/>
    <x v="1196"/>
    <n v="8"/>
    <n v="0.2"/>
    <n v="49.257599999999996"/>
  </r>
  <r>
    <n v="3067"/>
    <x v="1525"/>
    <x v="3"/>
    <x v="677"/>
    <d v="2014-03-19T00:00:00"/>
    <s v="Second Class"/>
    <s v="BF-11215"/>
    <s v="Benjamin Farhat"/>
    <x v="2"/>
    <s v="United States"/>
    <s v="Albuquerque"/>
    <x v="27"/>
    <n v="87105"/>
    <x v="1"/>
    <s v="TEC-AC-10004001"/>
    <x v="2"/>
    <x v="11"/>
    <s v="Logitech Wireless Headset H600 Over-The-Head Design"/>
    <x v="2490"/>
    <n v="5"/>
    <n v="0"/>
    <n v="88.129500000000007"/>
  </r>
  <r>
    <n v="3068"/>
    <x v="1525"/>
    <x v="3"/>
    <x v="677"/>
    <d v="2014-03-19T00:00:00"/>
    <s v="Second Class"/>
    <s v="BF-11215"/>
    <s v="Benjamin Farhat"/>
    <x v="2"/>
    <s v="United States"/>
    <s v="Albuquerque"/>
    <x v="27"/>
    <n v="87105"/>
    <x v="1"/>
    <s v="OFF-PA-10001534"/>
    <x v="1"/>
    <x v="10"/>
    <s v="Xerox 230"/>
    <x v="1568"/>
    <n v="7"/>
    <n v="0"/>
    <n v="21.772800000000004"/>
  </r>
  <r>
    <n v="3069"/>
    <x v="1525"/>
    <x v="3"/>
    <x v="677"/>
    <d v="2014-03-19T00:00:00"/>
    <s v="Second Class"/>
    <s v="BF-11215"/>
    <s v="Benjamin Farhat"/>
    <x v="2"/>
    <s v="United States"/>
    <s v="Albuquerque"/>
    <x v="27"/>
    <n v="87105"/>
    <x v="1"/>
    <s v="OFF-PA-10001815"/>
    <x v="1"/>
    <x v="10"/>
    <s v="Xerox 1885"/>
    <x v="2491"/>
    <n v="6"/>
    <n v="0"/>
    <n v="138.35519999999997"/>
  </r>
  <r>
    <n v="3070"/>
    <x v="1526"/>
    <x v="3"/>
    <x v="329"/>
    <d v="2014-12-01T00:00:00"/>
    <s v="Same Day"/>
    <s v="ML-17755"/>
    <s v="Max Ludwig"/>
    <x v="2"/>
    <s v="United States"/>
    <s v="Toledo"/>
    <x v="24"/>
    <n v="43615"/>
    <x v="3"/>
    <s v="OFF-AP-10003779"/>
    <x v="1"/>
    <x v="9"/>
    <s v="Kensington 7 Outlet MasterPiece Power Center with Fax/Phone Line Protection"/>
    <x v="2492"/>
    <n v="4"/>
    <n v="0.2"/>
    <n v="82.991999999999877"/>
  </r>
  <r>
    <n v="3071"/>
    <x v="1527"/>
    <x v="2"/>
    <x v="664"/>
    <d v="2011-11-22T00:00:00"/>
    <s v="Standard Class"/>
    <s v="YC-21895"/>
    <s v="Yoseph Carroll"/>
    <x v="1"/>
    <s v="United States"/>
    <s v="Newark"/>
    <x v="13"/>
    <n v="19711"/>
    <x v="3"/>
    <s v="OFF-ST-10002011"/>
    <x v="1"/>
    <x v="4"/>
    <s v="Smead Adjustable Mobile File Trolley with Lockable Top"/>
    <x v="2493"/>
    <n v="7"/>
    <n v="0"/>
    <n v="792.26910000000021"/>
  </r>
  <r>
    <n v="3072"/>
    <x v="1527"/>
    <x v="2"/>
    <x v="664"/>
    <d v="2011-11-22T00:00:00"/>
    <s v="Standard Class"/>
    <s v="YC-21895"/>
    <s v="Yoseph Carroll"/>
    <x v="1"/>
    <s v="United States"/>
    <s v="Newark"/>
    <x v="13"/>
    <n v="19711"/>
    <x v="3"/>
    <s v="FUR-FU-10002379"/>
    <x v="0"/>
    <x v="5"/>
    <s v="Eldon Econocleat Chair Mats for Low Pile Carpets"/>
    <x v="2494"/>
    <n v="3"/>
    <n v="0"/>
    <n v="14.929199999999994"/>
  </r>
  <r>
    <n v="3073"/>
    <x v="1527"/>
    <x v="2"/>
    <x v="664"/>
    <d v="2011-11-22T00:00:00"/>
    <s v="Standard Class"/>
    <s v="YC-21895"/>
    <s v="Yoseph Carroll"/>
    <x v="1"/>
    <s v="United States"/>
    <s v="Newark"/>
    <x v="13"/>
    <n v="19711"/>
    <x v="3"/>
    <s v="OFF-AR-10003752"/>
    <x v="1"/>
    <x v="6"/>
    <s v="Deluxe Chalkboard Eraser Cleaner"/>
    <x v="2495"/>
    <n v="5"/>
    <n v="0"/>
    <n v="26.564999999999998"/>
  </r>
  <r>
    <n v="3074"/>
    <x v="1528"/>
    <x v="0"/>
    <x v="835"/>
    <d v="2013-01-05T00:00:00"/>
    <s v="First Class"/>
    <s v="LR-16915"/>
    <s v="Lena Radford"/>
    <x v="0"/>
    <s v="United States"/>
    <s v="Los Angeles"/>
    <x v="1"/>
    <n v="90045"/>
    <x v="1"/>
    <s v="OFF-ST-10003692"/>
    <x v="1"/>
    <x v="4"/>
    <s v="Recycled Steel Personal File for Hanging File Folders"/>
    <x v="249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x v="1530"/>
    <x v="2"/>
    <x v="836"/>
    <d v="2011-07-24T00:00:00"/>
    <s v="Standard Class"/>
    <s v="KM-16375"/>
    <s v="Katherine Murray"/>
    <x v="2"/>
    <s v="United States"/>
    <s v="Dallas"/>
    <x v="5"/>
    <n v="75217"/>
    <x v="2"/>
    <s v="OFF-ST-10003306"/>
    <x v="1"/>
    <x v="4"/>
    <s v="Letter Size Cart"/>
    <x v="2498"/>
    <n v="3"/>
    <n v="0.2"/>
    <n v="38.572199999999953"/>
  </r>
  <r>
    <n v="3077"/>
    <x v="1530"/>
    <x v="2"/>
    <x v="836"/>
    <d v="2011-07-24T00:00:00"/>
    <s v="Standard Class"/>
    <s v="KM-16375"/>
    <s v="Katherine Murray"/>
    <x v="2"/>
    <s v="United States"/>
    <s v="Dallas"/>
    <x v="5"/>
    <n v="75217"/>
    <x v="2"/>
    <s v="FUR-FU-10003724"/>
    <x v="0"/>
    <x v="5"/>
    <s v="Westinghouse Clip-On Gooseneck Lamps"/>
    <x v="2499"/>
    <n v="5"/>
    <n v="0.6"/>
    <n v="-14.228999999999997"/>
  </r>
  <r>
    <n v="3078"/>
    <x v="1530"/>
    <x v="2"/>
    <x v="836"/>
    <d v="2011-07-24T00:00:00"/>
    <s v="Standard Class"/>
    <s v="KM-16375"/>
    <s v="Katherine Murray"/>
    <x v="2"/>
    <s v="United States"/>
    <s v="Dallas"/>
    <x v="5"/>
    <n v="75217"/>
    <x v="2"/>
    <s v="FUR-CH-10002024"/>
    <x v="0"/>
    <x v="1"/>
    <s v="HON 5400 Series Task Chairs for Big and Tall"/>
    <x v="2500"/>
    <n v="2"/>
    <n v="0.3"/>
    <n v="-140.19599999999997"/>
  </r>
  <r>
    <n v="3079"/>
    <x v="1531"/>
    <x v="2"/>
    <x v="371"/>
    <d v="2011-05-25T00:00:00"/>
    <s v="Standard Class"/>
    <s v="BT-11530"/>
    <s v="Bradley Talbott"/>
    <x v="2"/>
    <s v="United States"/>
    <s v="San Diego"/>
    <x v="1"/>
    <n v="92037"/>
    <x v="1"/>
    <s v="OFF-AR-10003514"/>
    <x v="1"/>
    <x v="6"/>
    <s v="4009 Highlighters by Sanford"/>
    <x v="2501"/>
    <n v="8"/>
    <n v="0"/>
    <n v="10.507199999999997"/>
  </r>
  <r>
    <n v="3080"/>
    <x v="1532"/>
    <x v="3"/>
    <x v="507"/>
    <d v="2014-09-06T00:00:00"/>
    <s v="First Class"/>
    <s v="KB-16405"/>
    <s v="Katrina Bavinger"/>
    <x v="2"/>
    <s v="United States"/>
    <s v="Apple Valley"/>
    <x v="1"/>
    <n v="92307"/>
    <x v="1"/>
    <s v="OFF-PA-10001800"/>
    <x v="1"/>
    <x v="10"/>
    <s v="Xerox 220"/>
    <x v="91"/>
    <n v="2"/>
    <n v="0"/>
    <n v="6.2208000000000006"/>
  </r>
  <r>
    <n v="3081"/>
    <x v="1532"/>
    <x v="3"/>
    <x v="507"/>
    <d v="2014-09-06T00:00:00"/>
    <s v="First Class"/>
    <s v="KB-16405"/>
    <s v="Katrina Bavinger"/>
    <x v="2"/>
    <s v="United States"/>
    <s v="Apple Valley"/>
    <x v="1"/>
    <n v="92307"/>
    <x v="1"/>
    <s v="TEC-PH-10003589"/>
    <x v="2"/>
    <x v="7"/>
    <s v="invisibleSHIELD by ZAGG Smudge-Free Screen Protector"/>
    <x v="752"/>
    <n v="3"/>
    <n v="0.2"/>
    <n v="15.111599999999999"/>
  </r>
  <r>
    <n v="3082"/>
    <x v="1533"/>
    <x v="3"/>
    <x v="837"/>
    <d v="2014-06-03T00:00:00"/>
    <s v="Standard Class"/>
    <s v="DW-13480"/>
    <s v="Dianna Wilson"/>
    <x v="2"/>
    <s v="United States"/>
    <s v="Louisville"/>
    <x v="0"/>
    <n v="40214"/>
    <x v="0"/>
    <s v="OFF-BI-10003364"/>
    <x v="1"/>
    <x v="8"/>
    <s v="Binding Machine Supplies"/>
    <x v="2502"/>
    <n v="2"/>
    <n v="0"/>
    <n v="28.0032"/>
  </r>
  <r>
    <n v="3083"/>
    <x v="1533"/>
    <x v="3"/>
    <x v="837"/>
    <d v="2014-06-03T00:00:00"/>
    <s v="Standard Class"/>
    <s v="DW-13480"/>
    <s v="Dianna Wilson"/>
    <x v="2"/>
    <s v="United States"/>
    <s v="Louisville"/>
    <x v="0"/>
    <n v="40214"/>
    <x v="0"/>
    <s v="TEC-PH-10002834"/>
    <x v="2"/>
    <x v="7"/>
    <s v="Google Nexus 5"/>
    <x v="2503"/>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x v="1535"/>
    <x v="3"/>
    <x v="839"/>
    <d v="2014-02-15T00:00:00"/>
    <s v="Standard Class"/>
    <s v="TP-21415"/>
    <s v="Tom Prescott"/>
    <x v="0"/>
    <s v="United States"/>
    <s v="Houston"/>
    <x v="5"/>
    <n v="77070"/>
    <x v="2"/>
    <s v="OFF-BI-10004584"/>
    <x v="1"/>
    <x v="8"/>
    <s v="GBC ProClick 150 Presentation Binding System"/>
    <x v="2505"/>
    <n v="4"/>
    <n v="0.8"/>
    <n v="-417.09360000000004"/>
  </r>
  <r>
    <n v="3086"/>
    <x v="1535"/>
    <x v="3"/>
    <x v="839"/>
    <d v="2014-02-15T00:00:00"/>
    <s v="Standard Class"/>
    <s v="TP-21415"/>
    <s v="Tom Prescott"/>
    <x v="0"/>
    <s v="United States"/>
    <s v="Houston"/>
    <x v="5"/>
    <n v="77070"/>
    <x v="2"/>
    <s v="TEC-AC-10002402"/>
    <x v="2"/>
    <x v="11"/>
    <s v="Razer Kraken PRO Over Ear PC and Music Headset"/>
    <x v="2506"/>
    <n v="2"/>
    <n v="0.2"/>
    <n v="15.997999999999987"/>
  </r>
  <r>
    <n v="3087"/>
    <x v="1535"/>
    <x v="3"/>
    <x v="839"/>
    <d v="2014-02-15T00:00:00"/>
    <s v="Standard Class"/>
    <s v="TP-21415"/>
    <s v="Tom Prescott"/>
    <x v="0"/>
    <s v="United States"/>
    <s v="Houston"/>
    <x v="5"/>
    <n v="77070"/>
    <x v="2"/>
    <s v="FUR-FU-10000550"/>
    <x v="0"/>
    <x v="5"/>
    <s v="Stacking Trays by OIC"/>
    <x v="2217"/>
    <n v="2"/>
    <n v="0.6"/>
    <n v="-2.6892000000000005"/>
  </r>
  <r>
    <n v="3088"/>
    <x v="1535"/>
    <x v="3"/>
    <x v="839"/>
    <d v="2014-02-15T00:00:00"/>
    <s v="Standard Class"/>
    <s v="TP-21415"/>
    <s v="Tom Prescott"/>
    <x v="0"/>
    <s v="United States"/>
    <s v="Houston"/>
    <x v="5"/>
    <n v="77070"/>
    <x v="2"/>
    <s v="OFF-AP-10000055"/>
    <x v="1"/>
    <x v="9"/>
    <s v="Belkin F9S820V06 8 Outlet Surge"/>
    <x v="2507"/>
    <n v="2"/>
    <n v="0.8"/>
    <n v="-32.480000000000004"/>
  </r>
  <r>
    <n v="3089"/>
    <x v="1536"/>
    <x v="3"/>
    <x v="185"/>
    <d v="2014-04-03T00:00:00"/>
    <s v="Second Class"/>
    <s v="DB-12910"/>
    <s v="Daniel Byrd"/>
    <x v="2"/>
    <s v="United States"/>
    <s v="Henderson"/>
    <x v="0"/>
    <n v="42420"/>
    <x v="0"/>
    <s v="FUR-FU-10001591"/>
    <x v="0"/>
    <x v="5"/>
    <s v="Advantus Panel Wall Certificate Holder - 8.5x11"/>
    <x v="2508"/>
    <n v="5"/>
    <n v="0"/>
    <n v="25.620000000000005"/>
  </r>
  <r>
    <n v="3090"/>
    <x v="1536"/>
    <x v="3"/>
    <x v="185"/>
    <d v="2014-04-03T00:00:00"/>
    <s v="Second Class"/>
    <s v="DB-12910"/>
    <s v="Daniel Byrd"/>
    <x v="2"/>
    <s v="United States"/>
    <s v="Henderson"/>
    <x v="0"/>
    <n v="42420"/>
    <x v="0"/>
    <s v="TEC-PH-10000526"/>
    <x v="2"/>
    <x v="7"/>
    <s v="Vtech CS6719"/>
    <x v="142"/>
    <n v="7"/>
    <n v="0"/>
    <n v="188.1404"/>
  </r>
  <r>
    <n v="3091"/>
    <x v="1537"/>
    <x v="0"/>
    <x v="840"/>
    <d v="2013-03-09T00:00:00"/>
    <s v="Standard Class"/>
    <s v="BH-11710"/>
    <s v="Brosina Hoffman"/>
    <x v="0"/>
    <s v="United States"/>
    <s v="Newark"/>
    <x v="13"/>
    <n v="19711"/>
    <x v="3"/>
    <s v="OFF-BI-10001071"/>
    <x v="1"/>
    <x v="8"/>
    <s v="GBC ProClick Punch Binding System"/>
    <x v="2509"/>
    <n v="7"/>
    <n v="0"/>
    <n v="219.45140000000001"/>
  </r>
  <r>
    <n v="3092"/>
    <x v="1537"/>
    <x v="0"/>
    <x v="840"/>
    <d v="2013-03-09T00:00:00"/>
    <s v="Standard Class"/>
    <s v="BH-11710"/>
    <s v="Brosina Hoffman"/>
    <x v="0"/>
    <s v="United States"/>
    <s v="Newark"/>
    <x v="13"/>
    <n v="19711"/>
    <x v="3"/>
    <s v="TEC-PH-10001557"/>
    <x v="2"/>
    <x v="7"/>
    <s v="Pyle PMP37LED"/>
    <x v="2510"/>
    <n v="5"/>
    <n v="0"/>
    <n v="129.5865"/>
  </r>
  <r>
    <n v="3093"/>
    <x v="1537"/>
    <x v="0"/>
    <x v="840"/>
    <d v="2013-03-09T00:00:00"/>
    <s v="Standard Class"/>
    <s v="BH-11710"/>
    <s v="Brosina Hoffman"/>
    <x v="0"/>
    <s v="United States"/>
    <s v="Newark"/>
    <x v="13"/>
    <n v="19711"/>
    <x v="3"/>
    <s v="OFF-PA-10001977"/>
    <x v="1"/>
    <x v="10"/>
    <s v="Xerox 194"/>
    <x v="1696"/>
    <n v="3"/>
    <n v="0"/>
    <n v="79.891199999999998"/>
  </r>
  <r>
    <n v="3094"/>
    <x v="1538"/>
    <x v="1"/>
    <x v="841"/>
    <d v="2012-08-23T00:00:00"/>
    <s v="Same Day"/>
    <s v="TD-20995"/>
    <s v="Tamara Dahlen"/>
    <x v="0"/>
    <s v="United States"/>
    <s v="Bolingbrook"/>
    <x v="10"/>
    <n v="60440"/>
    <x v="2"/>
    <s v="OFF-SU-10004231"/>
    <x v="1"/>
    <x v="14"/>
    <s v="Acme Tagit Stainless Steel Antibacterial Scissors"/>
    <x v="2511"/>
    <n v="4"/>
    <n v="0.2"/>
    <n v="2.7719999999999994"/>
  </r>
  <r>
    <n v="3095"/>
    <x v="1538"/>
    <x v="1"/>
    <x v="841"/>
    <d v="2012-08-23T00:00:00"/>
    <s v="Same Day"/>
    <s v="TD-20995"/>
    <s v="Tamara Dahlen"/>
    <x v="0"/>
    <s v="United States"/>
    <s v="Bolingbrook"/>
    <x v="10"/>
    <n v="60440"/>
    <x v="2"/>
    <s v="OFF-PA-10000809"/>
    <x v="1"/>
    <x v="10"/>
    <s v="Xerox 206"/>
    <x v="563"/>
    <n v="2"/>
    <n v="0.2"/>
    <n v="3.6288"/>
  </r>
  <r>
    <n v="3096"/>
    <x v="1538"/>
    <x v="1"/>
    <x v="841"/>
    <d v="2012-08-23T00:00:00"/>
    <s v="Same Day"/>
    <s v="TD-20995"/>
    <s v="Tamara Dahlen"/>
    <x v="0"/>
    <s v="United States"/>
    <s v="Bolingbrook"/>
    <x v="10"/>
    <n v="60440"/>
    <x v="2"/>
    <s v="OFF-FA-10003021"/>
    <x v="1"/>
    <x v="13"/>
    <s v="Staples"/>
    <x v="2512"/>
    <n v="8"/>
    <n v="0.2"/>
    <n v="2.2559999999999993"/>
  </r>
  <r>
    <n v="3097"/>
    <x v="1538"/>
    <x v="1"/>
    <x v="841"/>
    <d v="2012-08-23T00:00:00"/>
    <s v="Same Day"/>
    <s v="TD-20995"/>
    <s v="Tamara Dahlen"/>
    <x v="0"/>
    <s v="United States"/>
    <s v="Bolingbrook"/>
    <x v="10"/>
    <n v="60440"/>
    <x v="2"/>
    <s v="OFF-AP-10000696"/>
    <x v="1"/>
    <x v="9"/>
    <s v="Holmes Odor Grabber"/>
    <x v="2513"/>
    <n v="2"/>
    <n v="0.8"/>
    <n v="-13.554800000000004"/>
  </r>
  <r>
    <n v="3098"/>
    <x v="1539"/>
    <x v="3"/>
    <x v="842"/>
    <d v="2014-05-02T00:00:00"/>
    <s v="Standard Class"/>
    <s v="CV-12805"/>
    <s v="Cynthia Voltz"/>
    <x v="1"/>
    <s v="United States"/>
    <s v="Fort Worth"/>
    <x v="5"/>
    <n v="76106"/>
    <x v="2"/>
    <s v="OFF-LA-10001158"/>
    <x v="1"/>
    <x v="2"/>
    <s v="Avery Address/Shipping Labels for Typewriters, 4&quot; x 2&quot;"/>
    <x v="2514"/>
    <n v="4"/>
    <n v="0.2"/>
    <n v="11.592000000000001"/>
  </r>
  <r>
    <n v="3099"/>
    <x v="1539"/>
    <x v="3"/>
    <x v="842"/>
    <d v="2014-05-02T00:00:00"/>
    <s v="Standard Class"/>
    <s v="CV-12805"/>
    <s v="Cynthia Voltz"/>
    <x v="1"/>
    <s v="United States"/>
    <s v="Fort Worth"/>
    <x v="5"/>
    <n v="76106"/>
    <x v="2"/>
    <s v="FUR-BO-10002268"/>
    <x v="0"/>
    <x v="0"/>
    <s v="Sauder Barrister Bookcases"/>
    <x v="2515"/>
    <n v="4"/>
    <n v="0.32"/>
    <n v="-42.1096"/>
  </r>
  <r>
    <n v="3100"/>
    <x v="1540"/>
    <x v="3"/>
    <x v="349"/>
    <d v="2014-04-20T00:00:00"/>
    <s v="Standard Class"/>
    <s v="CS-12355"/>
    <s v="Christine Sundaresam"/>
    <x v="0"/>
    <s v="United States"/>
    <s v="New York City"/>
    <x v="15"/>
    <n v="10024"/>
    <x v="3"/>
    <s v="OFF-BI-10000829"/>
    <x v="1"/>
    <x v="8"/>
    <s v="Avery Non-Stick Binders"/>
    <x v="2209"/>
    <n v="3"/>
    <n v="0.2"/>
    <n v="3.5021999999999989"/>
  </r>
  <r>
    <n v="3101"/>
    <x v="1540"/>
    <x v="3"/>
    <x v="349"/>
    <d v="2014-04-20T00:00:00"/>
    <s v="Standard Class"/>
    <s v="CS-12355"/>
    <s v="Christine Sundaresam"/>
    <x v="0"/>
    <s v="United States"/>
    <s v="New York City"/>
    <x v="15"/>
    <n v="10024"/>
    <x v="3"/>
    <s v="FUR-BO-10003441"/>
    <x v="0"/>
    <x v="0"/>
    <s v="Bush Westfield Collection Bookcases, Fully Assembled"/>
    <x v="2516"/>
    <n v="3"/>
    <n v="0.2"/>
    <n v="9.0881999999999721"/>
  </r>
  <r>
    <n v="3102"/>
    <x v="1541"/>
    <x v="3"/>
    <x v="66"/>
    <d v="2014-12-28T00:00:00"/>
    <s v="Second Class"/>
    <s v="JG-15310"/>
    <s v="Jason Gross"/>
    <x v="1"/>
    <s v="United States"/>
    <s v="Providence"/>
    <x v="34"/>
    <n v="2908"/>
    <x v="3"/>
    <s v="OFF-SU-10003505"/>
    <x v="1"/>
    <x v="14"/>
    <s v="Premier Electric Letter Opener"/>
    <x v="2517"/>
    <n v="6"/>
    <n v="0"/>
    <n v="34.757999999999953"/>
  </r>
  <r>
    <n v="3103"/>
    <x v="1541"/>
    <x v="3"/>
    <x v="66"/>
    <d v="2014-12-28T00:00:00"/>
    <s v="Second Class"/>
    <s v="JG-15310"/>
    <s v="Jason Gross"/>
    <x v="1"/>
    <s v="United States"/>
    <s v="Providence"/>
    <x v="34"/>
    <n v="2908"/>
    <x v="3"/>
    <s v="FUR-BO-10003660"/>
    <x v="0"/>
    <x v="0"/>
    <s v="Bush Cubix Collection Bookcases, Fully Assembled"/>
    <x v="2518"/>
    <n v="1"/>
    <n v="0"/>
    <n v="50.825400000000002"/>
  </r>
  <r>
    <n v="3104"/>
    <x v="154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x v="1543"/>
    <x v="3"/>
    <x v="721"/>
    <d v="2014-03-30T00:00:00"/>
    <s v="Standard Class"/>
    <s v="EC-14050"/>
    <s v="Erin Creighton"/>
    <x v="0"/>
    <s v="United States"/>
    <s v="New York City"/>
    <x v="15"/>
    <n v="10024"/>
    <x v="3"/>
    <s v="OFF-PA-10002741"/>
    <x v="1"/>
    <x v="10"/>
    <s v="Xerox 1980"/>
    <x v="2318"/>
    <n v="6"/>
    <n v="0"/>
    <n v="11.555999999999997"/>
  </r>
  <r>
    <n v="3106"/>
    <x v="1544"/>
    <x v="0"/>
    <x v="197"/>
    <d v="2013-07-30T00:00:00"/>
    <s v="Standard Class"/>
    <s v="KH-16630"/>
    <s v="Ken Heidel"/>
    <x v="1"/>
    <s v="United States"/>
    <s v="Houston"/>
    <x v="5"/>
    <n v="77070"/>
    <x v="2"/>
    <s v="OFF-LA-10004345"/>
    <x v="1"/>
    <x v="2"/>
    <s v="Avery 493"/>
    <x v="581"/>
    <n v="4"/>
    <n v="0.2"/>
    <n v="5.6955999999999989"/>
  </r>
  <r>
    <n v="3107"/>
    <x v="1545"/>
    <x v="3"/>
    <x v="815"/>
    <d v="2014-07-15T00:00:00"/>
    <s v="Standard Class"/>
    <s v="FG-14260"/>
    <s v="Frank Gastineau"/>
    <x v="2"/>
    <s v="United States"/>
    <s v="Aurora"/>
    <x v="10"/>
    <n v="60505"/>
    <x v="2"/>
    <s v="OFF-ST-10004340"/>
    <x v="1"/>
    <x v="4"/>
    <s v="Fellowes Mobile File Cart, Black"/>
    <x v="2520"/>
    <n v="6"/>
    <n v="0.2"/>
    <n v="26.115600000000015"/>
  </r>
  <r>
    <n v="3108"/>
    <x v="1546"/>
    <x v="0"/>
    <x v="19"/>
    <d v="2013-07-23T00:00:00"/>
    <s v="Standard Class"/>
    <s v="AA-10480"/>
    <s v="Andrew Allen"/>
    <x v="0"/>
    <s v="United States"/>
    <s v="Springfield"/>
    <x v="25"/>
    <n v="65807"/>
    <x v="2"/>
    <s v="OFF-PA-10001471"/>
    <x v="1"/>
    <x v="10"/>
    <s v="Strathmore Photo Frame Cards"/>
    <x v="2521"/>
    <n v="3"/>
    <n v="0"/>
    <n v="10.087799999999998"/>
  </r>
  <r>
    <n v="3109"/>
    <x v="1546"/>
    <x v="0"/>
    <x v="19"/>
    <d v="2013-07-23T00:00:00"/>
    <s v="Standard Class"/>
    <s v="AA-10480"/>
    <s v="Andrew Allen"/>
    <x v="0"/>
    <s v="United States"/>
    <s v="Springfield"/>
    <x v="25"/>
    <n v="65807"/>
    <x v="2"/>
    <s v="OFF-ST-10002344"/>
    <x v="1"/>
    <x v="4"/>
    <s v="Carina 42&quot;Hx23 3/4&quot;W Media Storage Unit"/>
    <x v="423"/>
    <n v="3"/>
    <n v="0"/>
    <n v="4.8588000000000164"/>
  </r>
  <r>
    <n v="3110"/>
    <x v="1546"/>
    <x v="0"/>
    <x v="19"/>
    <d v="2013-07-23T00:00:00"/>
    <s v="Standard Class"/>
    <s v="AA-10480"/>
    <s v="Andrew Allen"/>
    <x v="0"/>
    <s v="United States"/>
    <s v="Springfield"/>
    <x v="25"/>
    <n v="65807"/>
    <x v="2"/>
    <s v="OFF-PA-10001892"/>
    <x v="1"/>
    <x v="10"/>
    <s v="Rediform Wirebound &quot;Phone Memo&quot; Message Book, 11 x 5-3/4"/>
    <x v="2522"/>
    <n v="1"/>
    <n v="0"/>
    <n v="3.7435999999999998"/>
  </r>
  <r>
    <n v="3111"/>
    <x v="1546"/>
    <x v="0"/>
    <x v="19"/>
    <d v="2013-07-23T00:00:00"/>
    <s v="Standard Class"/>
    <s v="AA-10480"/>
    <s v="Andrew Allen"/>
    <x v="0"/>
    <s v="United States"/>
    <s v="Springfield"/>
    <x v="25"/>
    <n v="65807"/>
    <x v="2"/>
    <s v="OFF-PA-10001934"/>
    <x v="1"/>
    <x v="10"/>
    <s v="Xerox 1993"/>
    <x v="187"/>
    <n v="8"/>
    <n v="0"/>
    <n v="25.401600000000002"/>
  </r>
  <r>
    <n v="3112"/>
    <x v="1546"/>
    <x v="0"/>
    <x v="19"/>
    <d v="2013-07-23T00:00:00"/>
    <s v="Standard Class"/>
    <s v="AA-10480"/>
    <s v="Andrew Allen"/>
    <x v="0"/>
    <s v="United States"/>
    <s v="Springfield"/>
    <x v="25"/>
    <n v="65807"/>
    <x v="2"/>
    <s v="OFF-ST-10000078"/>
    <x v="1"/>
    <x v="4"/>
    <s v="Tennsco 6- and 18-Compartment Lockers"/>
    <x v="2523"/>
    <n v="1"/>
    <n v="0"/>
    <n v="47.730599999999981"/>
  </r>
  <r>
    <n v="3113"/>
    <x v="1547"/>
    <x v="0"/>
    <x v="828"/>
    <d v="2013-08-31T00:00:00"/>
    <s v="Standard Class"/>
    <s v="MS-17770"/>
    <s v="Maxwell Schwartz"/>
    <x v="0"/>
    <s v="United States"/>
    <s v="Seattle"/>
    <x v="4"/>
    <n v="98105"/>
    <x v="1"/>
    <s v="TEC-MA-10001972"/>
    <x v="2"/>
    <x v="15"/>
    <s v="Okidata C331dn Printer"/>
    <x v="2524"/>
    <n v="3"/>
    <n v="0.2"/>
    <n v="62.82000000000005"/>
  </r>
  <r>
    <n v="3114"/>
    <x v="1547"/>
    <x v="0"/>
    <x v="828"/>
    <d v="2013-08-31T00:00:00"/>
    <s v="Standard Class"/>
    <s v="MS-17770"/>
    <s v="Maxwell Schwartz"/>
    <x v="0"/>
    <s v="United States"/>
    <s v="Seattle"/>
    <x v="4"/>
    <n v="98105"/>
    <x v="1"/>
    <s v="OFF-EN-10002504"/>
    <x v="1"/>
    <x v="12"/>
    <s v="Tyvek  Top-Opening Peel &amp; Seel Envelopes, Plain White"/>
    <x v="2525"/>
    <n v="5"/>
    <n v="0"/>
    <n v="63.872999999999998"/>
  </r>
  <r>
    <n v="3115"/>
    <x v="1547"/>
    <x v="0"/>
    <x v="828"/>
    <d v="2013-08-31T00:00:00"/>
    <s v="Standard Class"/>
    <s v="MS-17770"/>
    <s v="Maxwell Schwartz"/>
    <x v="0"/>
    <s v="United States"/>
    <s v="Seattle"/>
    <x v="4"/>
    <n v="98105"/>
    <x v="1"/>
    <s v="OFF-PA-10002160"/>
    <x v="1"/>
    <x v="10"/>
    <s v="Xerox 1978"/>
    <x v="819"/>
    <n v="6"/>
    <n v="0"/>
    <n v="16.993200000000002"/>
  </r>
  <r>
    <n v="3116"/>
    <x v="1547"/>
    <x v="0"/>
    <x v="828"/>
    <d v="2013-08-31T00:00:00"/>
    <s v="Standard Class"/>
    <s v="MS-17770"/>
    <s v="Maxwell Schwartz"/>
    <x v="0"/>
    <s v="United States"/>
    <s v="Seattle"/>
    <x v="4"/>
    <n v="98105"/>
    <x v="1"/>
    <s v="FUR-CH-10001973"/>
    <x v="0"/>
    <x v="1"/>
    <s v="Office Star Flex Back Scooter Chair with White Frame"/>
    <x v="1988"/>
    <n v="6"/>
    <n v="0.2"/>
    <n v="-39.952800000000025"/>
  </r>
  <r>
    <n v="3117"/>
    <x v="1547"/>
    <x v="0"/>
    <x v="828"/>
    <d v="2013-08-31T00:00:00"/>
    <s v="Standard Class"/>
    <s v="MS-17770"/>
    <s v="Maxwell Schwartz"/>
    <x v="0"/>
    <s v="United States"/>
    <s v="Seattle"/>
    <x v="4"/>
    <n v="98105"/>
    <x v="1"/>
    <s v="OFF-AP-10001492"/>
    <x v="1"/>
    <x v="9"/>
    <s v="Acco Six-Outlet Power Strip, 4' Cord Length"/>
    <x v="2526"/>
    <n v="5"/>
    <n v="0"/>
    <n v="11.206"/>
  </r>
  <r>
    <n v="3118"/>
    <x v="1547"/>
    <x v="0"/>
    <x v="828"/>
    <d v="2013-08-31T00:00:00"/>
    <s v="Standard Class"/>
    <s v="MS-17770"/>
    <s v="Maxwell Schwartz"/>
    <x v="0"/>
    <s v="United States"/>
    <s v="Seattle"/>
    <x v="4"/>
    <n v="98105"/>
    <x v="1"/>
    <s v="OFF-SU-10002189"/>
    <x v="1"/>
    <x v="14"/>
    <s v="Acme Rosewood Handle Letter Opener"/>
    <x v="174"/>
    <n v="4"/>
    <n v="0"/>
    <n v="0.15879999999999939"/>
  </r>
  <r>
    <n v="3119"/>
    <x v="1548"/>
    <x v="1"/>
    <x v="832"/>
    <d v="2012-06-12T00:00:00"/>
    <s v="First Class"/>
    <s v="JE-15610"/>
    <s v="Jim Epp"/>
    <x v="1"/>
    <s v="United States"/>
    <s v="Lakeland"/>
    <x v="2"/>
    <n v="33801"/>
    <x v="0"/>
    <s v="FUR-CH-10003312"/>
    <x v="0"/>
    <x v="1"/>
    <s v="Hon 2090 “Pillow Soft” Series Mid Back Swivel/Tilt Chairs"/>
    <x v="2527"/>
    <n v="5"/>
    <n v="0.2"/>
    <n v="-182.63700000000017"/>
  </r>
  <r>
    <n v="3120"/>
    <x v="1548"/>
    <x v="1"/>
    <x v="832"/>
    <d v="2012-06-12T00:00:00"/>
    <s v="First Class"/>
    <s v="JE-15610"/>
    <s v="Jim Epp"/>
    <x v="1"/>
    <s v="United States"/>
    <s v="Lakeland"/>
    <x v="2"/>
    <n v="33801"/>
    <x v="0"/>
    <s v="TEC-PH-10002496"/>
    <x v="2"/>
    <x v="7"/>
    <s v="Cisco SPA301"/>
    <x v="2528"/>
    <n v="2"/>
    <n v="0.2"/>
    <n v="31.197999999999986"/>
  </r>
  <r>
    <n v="3121"/>
    <x v="1548"/>
    <x v="1"/>
    <x v="832"/>
    <d v="2012-06-12T00:00:00"/>
    <s v="First Class"/>
    <s v="JE-15610"/>
    <s v="Jim Epp"/>
    <x v="1"/>
    <s v="United States"/>
    <s v="Lakeland"/>
    <x v="2"/>
    <n v="33801"/>
    <x v="0"/>
    <s v="FUR-FU-10003464"/>
    <x v="0"/>
    <x v="5"/>
    <s v="Seth Thomas 8 1/2&quot; Cubicle Clock"/>
    <x v="2529"/>
    <n v="3"/>
    <n v="0.2"/>
    <n v="7.3007999999999988"/>
  </r>
  <r>
    <n v="3122"/>
    <x v="1548"/>
    <x v="1"/>
    <x v="832"/>
    <d v="2012-06-12T00:00:00"/>
    <s v="First Class"/>
    <s v="JE-15610"/>
    <s v="Jim Epp"/>
    <x v="1"/>
    <s v="United States"/>
    <s v="Lakeland"/>
    <x v="2"/>
    <n v="33801"/>
    <x v="0"/>
    <s v="OFF-AR-10000380"/>
    <x v="1"/>
    <x v="6"/>
    <s v="Hunt PowerHouse Electric Pencil Sharpener, Blue"/>
    <x v="2530"/>
    <n v="2"/>
    <n v="0.2"/>
    <n v="7.5959999999999894"/>
  </r>
  <r>
    <n v="3123"/>
    <x v="1548"/>
    <x v="1"/>
    <x v="832"/>
    <d v="2012-06-12T00:00:00"/>
    <s v="First Class"/>
    <s v="JE-15610"/>
    <s v="Jim Epp"/>
    <x v="1"/>
    <s v="United States"/>
    <s v="Lakeland"/>
    <x v="2"/>
    <n v="33801"/>
    <x v="0"/>
    <s v="OFF-BI-10004593"/>
    <x v="1"/>
    <x v="8"/>
    <s v="Ibico Laser Imprintable Binding System Covers"/>
    <x v="288"/>
    <n v="5"/>
    <n v="0.7"/>
    <n v="-62.88000000000001"/>
  </r>
  <r>
    <n v="3124"/>
    <x v="1548"/>
    <x v="1"/>
    <x v="832"/>
    <d v="2012-06-12T00:00:00"/>
    <s v="First Class"/>
    <s v="JE-15610"/>
    <s v="Jim Epp"/>
    <x v="1"/>
    <s v="United States"/>
    <s v="Lakeland"/>
    <x v="2"/>
    <n v="33801"/>
    <x v="0"/>
    <s v="OFF-BI-10001308"/>
    <x v="1"/>
    <x v="8"/>
    <s v="GBC Standard Plastic Binding Systems' Combs"/>
    <x v="2531"/>
    <n v="2"/>
    <n v="0.7"/>
    <n v="-3.1400000000000006"/>
  </r>
  <r>
    <n v="3125"/>
    <x v="1548"/>
    <x v="1"/>
    <x v="832"/>
    <d v="2012-06-12T00:00:00"/>
    <s v="First Class"/>
    <s v="JE-15610"/>
    <s v="Jim Epp"/>
    <x v="1"/>
    <s v="United States"/>
    <s v="Lakeland"/>
    <x v="2"/>
    <n v="33801"/>
    <x v="0"/>
    <s v="OFF-ST-10001780"/>
    <x v="1"/>
    <x v="4"/>
    <s v="Tennsco 16-Compartment Lockers with Coat Rack"/>
    <x v="2532"/>
    <n v="2"/>
    <n v="0.2"/>
    <n v="51.831200000000024"/>
  </r>
  <r>
    <n v="3126"/>
    <x v="1548"/>
    <x v="1"/>
    <x v="832"/>
    <d v="2012-06-12T00:00:00"/>
    <s v="First Class"/>
    <s v="JE-15610"/>
    <s v="Jim Epp"/>
    <x v="1"/>
    <s v="United States"/>
    <s v="Lakeland"/>
    <x v="2"/>
    <n v="33801"/>
    <x v="0"/>
    <s v="OFF-ST-10003816"/>
    <x v="1"/>
    <x v="4"/>
    <s v="Fellowes High-Stak Drawer Files"/>
    <x v="2533"/>
    <n v="4"/>
    <n v="0.2"/>
    <n v="21.142799999999966"/>
  </r>
  <r>
    <n v="3127"/>
    <x v="1549"/>
    <x v="3"/>
    <x v="565"/>
    <d v="2014-09-13T00:00:00"/>
    <s v="Standard Class"/>
    <s v="EB-14110"/>
    <s v="Eugene Barchas"/>
    <x v="0"/>
    <s v="United States"/>
    <s v="Philadelphia"/>
    <x v="9"/>
    <n v="19134"/>
    <x v="3"/>
    <s v="TEC-PH-10002200"/>
    <x v="2"/>
    <x v="7"/>
    <s v="Aastra 6757i CT Wireless VoIP phone"/>
    <x v="2534"/>
    <n v="2"/>
    <n v="0.4"/>
    <n v="-47.396800000000013"/>
  </r>
  <r>
    <n v="3128"/>
    <x v="1550"/>
    <x v="3"/>
    <x v="280"/>
    <d v="2014-10-07T00:00:00"/>
    <s v="Standard Class"/>
    <s v="BP-11155"/>
    <s v="Becky Pak"/>
    <x v="0"/>
    <s v="United States"/>
    <s v="New York City"/>
    <x v="15"/>
    <n v="10011"/>
    <x v="3"/>
    <s v="OFF-PA-10004438"/>
    <x v="1"/>
    <x v="10"/>
    <s v="Xerox 1907"/>
    <x v="338"/>
    <n v="4"/>
    <n v="0"/>
    <n v="23.086399999999998"/>
  </r>
  <r>
    <n v="3129"/>
    <x v="1551"/>
    <x v="2"/>
    <x v="757"/>
    <d v="2011-12-17T00:00:00"/>
    <s v="First Class"/>
    <s v="CC-12100"/>
    <s v="Chad Cunningham"/>
    <x v="2"/>
    <s v="United States"/>
    <s v="Los Angeles"/>
    <x v="1"/>
    <n v="90049"/>
    <x v="1"/>
    <s v="FUR-FU-10004090"/>
    <x v="0"/>
    <x v="5"/>
    <s v="Executive Impressions 14&quot; Contract Wall Clock"/>
    <x v="791"/>
    <n v="2"/>
    <n v="0"/>
    <n v="14.671799999999998"/>
  </r>
  <r>
    <n v="3130"/>
    <x v="1551"/>
    <x v="2"/>
    <x v="757"/>
    <d v="2011-12-17T00:00:00"/>
    <s v="First Class"/>
    <s v="CC-12100"/>
    <s v="Chad Cunningham"/>
    <x v="2"/>
    <s v="United States"/>
    <s v="Los Angeles"/>
    <x v="1"/>
    <n v="90049"/>
    <x v="1"/>
    <s v="FUR-CH-10002602"/>
    <x v="0"/>
    <x v="1"/>
    <s v="DMI Arturo Collection Mission-style Design Wood Chair"/>
    <x v="475"/>
    <n v="2"/>
    <n v="0.2"/>
    <n v="18.11760000000001"/>
  </r>
  <r>
    <n v="3131"/>
    <x v="1551"/>
    <x v="2"/>
    <x v="757"/>
    <d v="2011-12-17T00:00:00"/>
    <s v="First Class"/>
    <s v="CC-12100"/>
    <s v="Chad Cunningham"/>
    <x v="2"/>
    <s v="United States"/>
    <s v="Los Angeles"/>
    <x v="1"/>
    <n v="90049"/>
    <x v="1"/>
    <s v="TEC-AC-10001142"/>
    <x v="2"/>
    <x v="11"/>
    <s v="First Data FD10 PIN Pad"/>
    <x v="2535"/>
    <n v="5"/>
    <n v="0"/>
    <n v="39.499999999999957"/>
  </r>
  <r>
    <n v="3132"/>
    <x v="1551"/>
    <x v="2"/>
    <x v="757"/>
    <d v="2011-12-17T00:00:00"/>
    <s v="First Class"/>
    <s v="CC-12100"/>
    <s v="Chad Cunningham"/>
    <x v="2"/>
    <s v="United States"/>
    <s v="Los Angeles"/>
    <x v="1"/>
    <n v="90049"/>
    <x v="1"/>
    <s v="TEC-PH-10004977"/>
    <x v="2"/>
    <x v="7"/>
    <s v="GE 30524EE4"/>
    <x v="2536"/>
    <n v="4"/>
    <n v="0.2"/>
    <n v="70.55639999999994"/>
  </r>
  <r>
    <n v="3133"/>
    <x v="1552"/>
    <x v="2"/>
    <x v="829"/>
    <d v="2011-08-26T00:00:00"/>
    <s v="First Class"/>
    <s v="JP-15460"/>
    <s v="Jennifer Patt"/>
    <x v="1"/>
    <s v="United States"/>
    <s v="Oceanside"/>
    <x v="15"/>
    <n v="11572"/>
    <x v="3"/>
    <s v="FUR-FU-10004586"/>
    <x v="0"/>
    <x v="5"/>
    <s v="G.E. Longer-Life Indoor Recessed Floodlight Bulbs"/>
    <x v="2537"/>
    <n v="2"/>
    <n v="0"/>
    <n v="6.3743999999999996"/>
  </r>
  <r>
    <n v="3134"/>
    <x v="1552"/>
    <x v="2"/>
    <x v="829"/>
    <d v="2011-08-26T00:00:00"/>
    <s v="First Class"/>
    <s v="JP-15460"/>
    <s v="Jennifer Patt"/>
    <x v="1"/>
    <s v="United States"/>
    <s v="Oceanside"/>
    <x v="15"/>
    <n v="11572"/>
    <x v="3"/>
    <s v="OFF-BI-10001116"/>
    <x v="1"/>
    <x v="8"/>
    <s v="Wilson Jones 1&quot; Hanging DublLock Ring Binders"/>
    <x v="2538"/>
    <n v="3"/>
    <n v="0.2"/>
    <n v="4.4352000000000009"/>
  </r>
  <r>
    <n v="3135"/>
    <x v="1553"/>
    <x v="3"/>
    <x v="105"/>
    <d v="2014-11-19T00:00:00"/>
    <s v="Standard Class"/>
    <s v="LS-16975"/>
    <s v="Lindsay Shagiari"/>
    <x v="2"/>
    <s v="United States"/>
    <s v="Dallas"/>
    <x v="5"/>
    <n v="75081"/>
    <x v="2"/>
    <s v="OFF-BI-10000666"/>
    <x v="1"/>
    <x v="8"/>
    <s v="Surelock Post Binders"/>
    <x v="2539"/>
    <n v="5"/>
    <n v="0.8"/>
    <n v="-45.840000000000018"/>
  </r>
  <r>
    <n v="3136"/>
    <x v="1553"/>
    <x v="3"/>
    <x v="105"/>
    <d v="2014-11-19T00:00:00"/>
    <s v="Standard Class"/>
    <s v="LS-16975"/>
    <s v="Lindsay Shagiari"/>
    <x v="2"/>
    <s v="United States"/>
    <s v="Dallas"/>
    <x v="5"/>
    <n v="75081"/>
    <x v="2"/>
    <s v="OFF-ST-10002583"/>
    <x v="1"/>
    <x v="4"/>
    <s v="Fellowes Neat Ideas Storage Cubes"/>
    <x v="2540"/>
    <n v="3"/>
    <n v="0.2"/>
    <n v="-15.590400000000002"/>
  </r>
  <r>
    <n v="3137"/>
    <x v="1553"/>
    <x v="3"/>
    <x v="105"/>
    <d v="2014-11-19T00:00:00"/>
    <s v="Standard Class"/>
    <s v="LS-16975"/>
    <s v="Lindsay Shagiari"/>
    <x v="2"/>
    <s v="United States"/>
    <s v="Dallas"/>
    <x v="5"/>
    <n v="75081"/>
    <x v="2"/>
    <s v="TEC-PH-10004908"/>
    <x v="2"/>
    <x v="7"/>
    <s v="Panasonic KX TS3282W Corded phone"/>
    <x v="2541"/>
    <n v="1"/>
    <n v="0.2"/>
    <n v="8.4989999999999917"/>
  </r>
  <r>
    <n v="3138"/>
    <x v="1553"/>
    <x v="3"/>
    <x v="105"/>
    <d v="2014-11-19T00:00:00"/>
    <s v="Standard Class"/>
    <s v="LS-16975"/>
    <s v="Lindsay Shagiari"/>
    <x v="2"/>
    <s v="United States"/>
    <s v="Dallas"/>
    <x v="5"/>
    <n v="75081"/>
    <x v="2"/>
    <s v="OFF-EN-10001219"/>
    <x v="1"/>
    <x v="12"/>
    <s v="#10- 4 1/8&quot; x 9 1/2&quot; Security-Tint Envelopes"/>
    <x v="2096"/>
    <n v="2"/>
    <n v="0.2"/>
    <n v="4.4311999999999996"/>
  </r>
  <r>
    <n v="3139"/>
    <x v="1553"/>
    <x v="3"/>
    <x v="105"/>
    <d v="2014-11-19T00:00:00"/>
    <s v="Standard Class"/>
    <s v="LS-16975"/>
    <s v="Lindsay Shagiari"/>
    <x v="2"/>
    <s v="United States"/>
    <s v="Dallas"/>
    <x v="5"/>
    <n v="75081"/>
    <x v="2"/>
    <s v="TEC-AC-10004568"/>
    <x v="2"/>
    <x v="11"/>
    <s v="Maxell LTO Ultrium - 800 GB"/>
    <x v="2542"/>
    <n v="2"/>
    <n v="0.2"/>
    <n v="-0.55980000000000452"/>
  </r>
  <r>
    <n v="3140"/>
    <x v="1553"/>
    <x v="3"/>
    <x v="105"/>
    <d v="2014-11-19T00:00:00"/>
    <s v="Standard Class"/>
    <s v="LS-16975"/>
    <s v="Lindsay Shagiari"/>
    <x v="2"/>
    <s v="United States"/>
    <s v="Dallas"/>
    <x v="5"/>
    <n v="75081"/>
    <x v="2"/>
    <s v="FUR-FU-10001756"/>
    <x v="0"/>
    <x v="5"/>
    <s v="Eldon Expressions Desk Accessory, Wood Photo Frame, Mahogany"/>
    <x v="2543"/>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x v="1555"/>
    <x v="2"/>
    <x v="432"/>
    <d v="2011-12-12T00:00:00"/>
    <s v="Same Day"/>
    <s v="CY-12745"/>
    <s v="Craig Yedwab"/>
    <x v="1"/>
    <s v="United States"/>
    <s v="San Antonio"/>
    <x v="5"/>
    <n v="78207"/>
    <x v="2"/>
    <s v="OFF-BI-10003650"/>
    <x v="1"/>
    <x v="8"/>
    <s v="GBC DocuBind 300 Electric Binding Machine"/>
    <x v="2545"/>
    <n v="2"/>
    <n v="0.8"/>
    <n v="-336.62720000000013"/>
  </r>
  <r>
    <n v="3143"/>
    <x v="1556"/>
    <x v="3"/>
    <x v="145"/>
    <d v="2014-09-28T00:00:00"/>
    <s v="Second Class"/>
    <s v="RB-19360"/>
    <s v="Raymond Buch"/>
    <x v="0"/>
    <s v="United States"/>
    <s v="Cincinnati"/>
    <x v="24"/>
    <n v="45231"/>
    <x v="3"/>
    <s v="TEC-AC-10003628"/>
    <x v="2"/>
    <x v="11"/>
    <s v="Logitech 910-002974 M325 Wireless Mouse for Web Scrolling"/>
    <x v="2546"/>
    <n v="5"/>
    <n v="0.2"/>
    <n v="35.988000000000007"/>
  </r>
  <r>
    <n v="3144"/>
    <x v="1556"/>
    <x v="3"/>
    <x v="145"/>
    <d v="2014-09-28T00:00:00"/>
    <s v="Second Class"/>
    <s v="RB-19360"/>
    <s v="Raymond Buch"/>
    <x v="0"/>
    <s v="United States"/>
    <s v="Cincinnati"/>
    <x v="24"/>
    <n v="45231"/>
    <x v="3"/>
    <s v="OFF-AR-10001547"/>
    <x v="1"/>
    <x v="6"/>
    <s v="Newell 311"/>
    <x v="2547"/>
    <n v="6"/>
    <n v="0.2"/>
    <n v="0.92819999999999991"/>
  </r>
  <r>
    <n v="3145"/>
    <x v="1557"/>
    <x v="0"/>
    <x v="64"/>
    <d v="2013-09-12T00:00:00"/>
    <s v="Standard Class"/>
    <s v="AR-10825"/>
    <s v="Anthony Rawles"/>
    <x v="1"/>
    <s v="United States"/>
    <s v="Austin"/>
    <x v="5"/>
    <n v="78745"/>
    <x v="2"/>
    <s v="FUR-CH-10002647"/>
    <x v="0"/>
    <x v="1"/>
    <s v="Situations Contoured Folding Chairs, 4/Set"/>
    <x v="2548"/>
    <n v="7"/>
    <n v="0.3"/>
    <n v="-24.842999999999961"/>
  </r>
  <r>
    <n v="3146"/>
    <x v="1558"/>
    <x v="3"/>
    <x v="512"/>
    <d v="2014-02-14T00:00:00"/>
    <s v="Second Class"/>
    <s v="CS-11845"/>
    <s v="Cari Sayre"/>
    <x v="1"/>
    <s v="United States"/>
    <s v="Seattle"/>
    <x v="4"/>
    <n v="98105"/>
    <x v="1"/>
    <s v="FUR-CH-10004495"/>
    <x v="0"/>
    <x v="1"/>
    <s v="Global Leather and Oak Executive Chair, Black"/>
    <x v="2549"/>
    <n v="4"/>
    <n v="0.2"/>
    <n v="108.35279999999986"/>
  </r>
  <r>
    <n v="3147"/>
    <x v="1558"/>
    <x v="3"/>
    <x v="512"/>
    <d v="2014-02-14T00:00:00"/>
    <s v="Second Class"/>
    <s v="CS-11845"/>
    <s v="Cari Sayre"/>
    <x v="1"/>
    <s v="United States"/>
    <s v="Seattle"/>
    <x v="4"/>
    <n v="98105"/>
    <x v="1"/>
    <s v="TEC-PH-10002923"/>
    <x v="2"/>
    <x v="7"/>
    <s v="Logitech B530 USB Headset - headset - Full size, Binaural"/>
    <x v="2550"/>
    <n v="3"/>
    <n v="0.2"/>
    <n v="7.7679000000000009"/>
  </r>
  <r>
    <n v="3148"/>
    <x v="1559"/>
    <x v="2"/>
    <x v="479"/>
    <d v="2011-07-03T00:00:00"/>
    <s v="Second Class"/>
    <s v="AR-10825"/>
    <s v="Anthony Rawles"/>
    <x v="1"/>
    <s v="United States"/>
    <s v="Los Angeles"/>
    <x v="1"/>
    <n v="90004"/>
    <x v="1"/>
    <s v="OFF-AR-10001374"/>
    <x v="1"/>
    <x v="6"/>
    <s v="BIC Brite Liner Highlighters, Chisel Tip"/>
    <x v="56"/>
    <n v="5"/>
    <n v="0"/>
    <n v="10.367999999999999"/>
  </r>
  <r>
    <n v="3149"/>
    <x v="1560"/>
    <x v="0"/>
    <x v="843"/>
    <d v="2013-06-11T00:00:00"/>
    <s v="First Class"/>
    <s v="RD-19810"/>
    <s v="Ross DeVincentis"/>
    <x v="2"/>
    <s v="United States"/>
    <s v="New York City"/>
    <x v="15"/>
    <n v="10035"/>
    <x v="3"/>
    <s v="OFF-PA-10003441"/>
    <x v="1"/>
    <x v="10"/>
    <s v="Xerox 226"/>
    <x v="56"/>
    <n v="5"/>
    <n v="0"/>
    <n v="15.552000000000001"/>
  </r>
  <r>
    <n v="3150"/>
    <x v="1561"/>
    <x v="2"/>
    <x v="414"/>
    <d v="2011-12-25T00:00:00"/>
    <s v="Standard Class"/>
    <s v="KH-16510"/>
    <s v="Keith Herrera"/>
    <x v="0"/>
    <s v="United States"/>
    <s v="Seattle"/>
    <x v="4"/>
    <n v="98103"/>
    <x v="1"/>
    <s v="OFF-LA-10002043"/>
    <x v="1"/>
    <x v="2"/>
    <s v="Avery 489"/>
    <x v="2551"/>
    <n v="3"/>
    <n v="0"/>
    <n v="14.904"/>
  </r>
  <r>
    <n v="3151"/>
    <x v="1562"/>
    <x v="1"/>
    <x v="83"/>
    <d v="2012-12-18T00:00:00"/>
    <s v="First Class"/>
    <s v="NF-18385"/>
    <s v="Natalie Fritzler"/>
    <x v="0"/>
    <s v="United States"/>
    <s v="Newark"/>
    <x v="24"/>
    <n v="43055"/>
    <x v="3"/>
    <s v="TEC-AC-10002049"/>
    <x v="2"/>
    <x v="11"/>
    <s v="Plantronics Savi W720 Multi-Device Wireless Headset System"/>
    <x v="2552"/>
    <n v="6"/>
    <n v="0.2"/>
    <n v="607.60800000000006"/>
  </r>
  <r>
    <n v="3152"/>
    <x v="1562"/>
    <x v="1"/>
    <x v="83"/>
    <d v="2012-12-18T00:00:00"/>
    <s v="First Class"/>
    <s v="NF-18385"/>
    <s v="Natalie Fritzler"/>
    <x v="0"/>
    <s v="United States"/>
    <s v="Newark"/>
    <x v="24"/>
    <n v="43055"/>
    <x v="3"/>
    <s v="TEC-MA-10000418"/>
    <x v="2"/>
    <x v="15"/>
    <s v="Cubify CubeX 3D Printer Double Head Print"/>
    <x v="2553"/>
    <n v="2"/>
    <n v="0.7"/>
    <n v="-2639.9912000000004"/>
  </r>
  <r>
    <n v="3153"/>
    <x v="1562"/>
    <x v="1"/>
    <x v="83"/>
    <d v="2012-12-18T00:00:00"/>
    <s v="First Class"/>
    <s v="NF-18385"/>
    <s v="Natalie Fritzler"/>
    <x v="0"/>
    <s v="United States"/>
    <s v="Newark"/>
    <x v="24"/>
    <n v="43055"/>
    <x v="3"/>
    <s v="TEC-PH-10004908"/>
    <x v="2"/>
    <x v="7"/>
    <s v="Panasonic KX TS3282W Corded phone"/>
    <x v="2554"/>
    <n v="2"/>
    <n v="0.4"/>
    <n v="-16.998000000000019"/>
  </r>
  <r>
    <n v="3154"/>
    <x v="1562"/>
    <x v="1"/>
    <x v="83"/>
    <d v="2012-12-18T00:00:00"/>
    <s v="First Class"/>
    <s v="NF-18385"/>
    <s v="Natalie Fritzler"/>
    <x v="0"/>
    <s v="United States"/>
    <s v="Newark"/>
    <x v="24"/>
    <n v="43055"/>
    <x v="3"/>
    <s v="FUR-FU-10004091"/>
    <x v="0"/>
    <x v="5"/>
    <s v="Howard Miller 13&quot; Diameter Goldtone Round Wall Clock"/>
    <x v="2555"/>
    <n v="7"/>
    <n v="0.2"/>
    <n v="69.001800000000017"/>
  </r>
  <r>
    <n v="3155"/>
    <x v="1563"/>
    <x v="3"/>
    <x v="228"/>
    <d v="2014-07-25T00:00:00"/>
    <s v="Standard Class"/>
    <s v="SM-20950"/>
    <s v="Suzanne McNair"/>
    <x v="1"/>
    <s v="United States"/>
    <s v="Maple Grove"/>
    <x v="11"/>
    <n v="55369"/>
    <x v="2"/>
    <s v="OFF-BI-10004600"/>
    <x v="1"/>
    <x v="8"/>
    <s v="Ibico Ibimaster 300 Manual Binding System"/>
    <x v="2556"/>
    <n v="2"/>
    <n v="0"/>
    <n v="331.19099999999997"/>
  </r>
  <r>
    <n v="3156"/>
    <x v="1564"/>
    <x v="2"/>
    <x v="93"/>
    <d v="2011-08-05T00:00:00"/>
    <s v="Second Class"/>
    <s v="GH-14410"/>
    <s v="Gary Hansen"/>
    <x v="2"/>
    <s v="United States"/>
    <s v="Glendale"/>
    <x v="16"/>
    <n v="85301"/>
    <x v="1"/>
    <s v="OFF-PA-10001289"/>
    <x v="1"/>
    <x v="10"/>
    <s v="White Computer Printout Paper by Universal"/>
    <x v="2557"/>
    <n v="3"/>
    <n v="0.2"/>
    <n v="33.721199999999996"/>
  </r>
  <r>
    <n v="3157"/>
    <x v="1565"/>
    <x v="1"/>
    <x v="252"/>
    <d v="2012-08-28T00:00:00"/>
    <s v="Standard Class"/>
    <s v="EM-13810"/>
    <s v="Eleni McCrary"/>
    <x v="1"/>
    <s v="United States"/>
    <s v="New York City"/>
    <x v="15"/>
    <n v="10009"/>
    <x v="3"/>
    <s v="FUR-TA-10001539"/>
    <x v="0"/>
    <x v="3"/>
    <s v="Chromcraft Rectangular Conference Tables"/>
    <x v="431"/>
    <n v="2"/>
    <n v="0.4"/>
    <n v="-75.830400000000054"/>
  </r>
  <r>
    <n v="3158"/>
    <x v="1565"/>
    <x v="1"/>
    <x v="252"/>
    <d v="2012-08-28T00:00:00"/>
    <s v="Standard Class"/>
    <s v="EM-13810"/>
    <s v="Eleni McCrary"/>
    <x v="1"/>
    <s v="United States"/>
    <s v="New York City"/>
    <x v="15"/>
    <n v="10009"/>
    <x v="3"/>
    <s v="TEC-AC-10001266"/>
    <x v="2"/>
    <x v="11"/>
    <s v="Memorex Micro Travel Drive 8 GB"/>
    <x v="1795"/>
    <n v="2"/>
    <n v="0"/>
    <n v="11.7"/>
  </r>
  <r>
    <n v="3159"/>
    <x v="1566"/>
    <x v="0"/>
    <x v="253"/>
    <d v="2013-03-28T00:00:00"/>
    <s v="First Class"/>
    <s v="DB-13210"/>
    <s v="Dean Braden"/>
    <x v="0"/>
    <s v="United States"/>
    <s v="Jacksonville"/>
    <x v="3"/>
    <n v="28540"/>
    <x v="0"/>
    <s v="OFF-ST-10001291"/>
    <x v="1"/>
    <x v="4"/>
    <s v="Tenex Personal Self-Stacking Standard File Box, Black/Gray"/>
    <x v="2558"/>
    <n v="5"/>
    <n v="0.2"/>
    <n v="5.9184999999999981"/>
  </r>
  <r>
    <n v="3160"/>
    <x v="1566"/>
    <x v="0"/>
    <x v="253"/>
    <d v="2013-03-28T00:00:00"/>
    <s v="First Class"/>
    <s v="DB-13210"/>
    <s v="Dean Braden"/>
    <x v="0"/>
    <s v="United States"/>
    <s v="Jacksonville"/>
    <x v="3"/>
    <n v="28540"/>
    <x v="0"/>
    <s v="TEC-AC-10001314"/>
    <x v="2"/>
    <x v="11"/>
    <s v="Case Logic 2.4GHz Wireless Keyboard"/>
    <x v="2486"/>
    <n v="3"/>
    <n v="0.2"/>
    <n v="-17.996400000000019"/>
  </r>
  <r>
    <n v="3161"/>
    <x v="1567"/>
    <x v="2"/>
    <x v="171"/>
    <d v="2011-09-16T00:00:00"/>
    <s v="Second Class"/>
    <s v="PT-19090"/>
    <s v="Pete Takahito"/>
    <x v="0"/>
    <s v="United States"/>
    <s v="Houston"/>
    <x v="5"/>
    <n v="77070"/>
    <x v="2"/>
    <s v="OFF-BI-10004040"/>
    <x v="1"/>
    <x v="8"/>
    <s v="Wilson Jones Impact Binders"/>
    <x v="2559"/>
    <n v="5"/>
    <n v="0.8"/>
    <n v="-8.0289999999999999"/>
  </r>
  <r>
    <n v="3162"/>
    <x v="1568"/>
    <x v="2"/>
    <x v="158"/>
    <d v="2011-09-25T00:00:00"/>
    <s v="Standard Class"/>
    <s v="HF-14995"/>
    <s v="Herbert Flentye"/>
    <x v="0"/>
    <s v="United States"/>
    <s v="San Francisco"/>
    <x v="1"/>
    <n v="94109"/>
    <x v="1"/>
    <s v="OFF-EN-10001539"/>
    <x v="1"/>
    <x v="12"/>
    <s v="Staples"/>
    <x v="2560"/>
    <n v="2"/>
    <n v="0"/>
    <n v="7.3132000000000001"/>
  </r>
  <r>
    <n v="3163"/>
    <x v="1568"/>
    <x v="2"/>
    <x v="158"/>
    <d v="2011-09-25T00:00:00"/>
    <s v="Standard Class"/>
    <s v="HF-14995"/>
    <s v="Herbert Flentye"/>
    <x v="0"/>
    <s v="United States"/>
    <s v="San Francisco"/>
    <x v="1"/>
    <n v="94109"/>
    <x v="1"/>
    <s v="OFF-EN-10004483"/>
    <x v="1"/>
    <x v="12"/>
    <s v="#10 White Business Envelopes,4 1/8 x 9 1/2"/>
    <x v="2561"/>
    <n v="5"/>
    <n v="0"/>
    <n v="36.824499999999993"/>
  </r>
  <r>
    <n v="3164"/>
    <x v="1568"/>
    <x v="2"/>
    <x v="158"/>
    <d v="2011-09-25T00:00:00"/>
    <s v="Standard Class"/>
    <s v="HF-14995"/>
    <s v="Herbert Flentye"/>
    <x v="0"/>
    <s v="United States"/>
    <s v="San Francisco"/>
    <x v="1"/>
    <n v="94109"/>
    <x v="1"/>
    <s v="OFF-AR-10001615"/>
    <x v="1"/>
    <x v="6"/>
    <s v="Newell 34"/>
    <x v="426"/>
    <n v="3"/>
    <n v="0"/>
    <n v="15.475200000000001"/>
  </r>
  <r>
    <n v="3165"/>
    <x v="1568"/>
    <x v="2"/>
    <x v="158"/>
    <d v="2011-09-25T00:00:00"/>
    <s v="Standard Class"/>
    <s v="HF-14995"/>
    <s v="Herbert Flentye"/>
    <x v="0"/>
    <s v="United States"/>
    <s v="San Francisco"/>
    <x v="1"/>
    <n v="94109"/>
    <x v="1"/>
    <s v="OFF-PA-10000327"/>
    <x v="1"/>
    <x v="10"/>
    <s v="Xerox 1971"/>
    <x v="1811"/>
    <n v="9"/>
    <n v="0"/>
    <n v="17.333999999999996"/>
  </r>
  <r>
    <n v="3166"/>
    <x v="1568"/>
    <x v="2"/>
    <x v="158"/>
    <d v="2011-09-25T00:00:00"/>
    <s v="Standard Class"/>
    <s v="HF-14995"/>
    <s v="Herbert Flentye"/>
    <x v="0"/>
    <s v="United States"/>
    <s v="San Francisco"/>
    <x v="1"/>
    <n v="94109"/>
    <x v="1"/>
    <s v="TEC-PH-10001299"/>
    <x v="2"/>
    <x v="7"/>
    <s v="Polycom CX300 Desktop Phone USB VoIP phone"/>
    <x v="2562"/>
    <n v="2"/>
    <n v="0.2"/>
    <n v="23.998400000000004"/>
  </r>
  <r>
    <n v="3167"/>
    <x v="1568"/>
    <x v="2"/>
    <x v="158"/>
    <d v="2011-09-25T00:00:00"/>
    <s v="Standard Class"/>
    <s v="HF-14995"/>
    <s v="Herbert Flentye"/>
    <x v="0"/>
    <s v="United States"/>
    <s v="San Francisco"/>
    <x v="1"/>
    <n v="94109"/>
    <x v="1"/>
    <s v="OFF-PA-10002246"/>
    <x v="1"/>
    <x v="10"/>
    <s v="Wirebound Four 2-3/4 x 5 Forms per Page, 400 Sets per Book"/>
    <x v="2563"/>
    <n v="3"/>
    <n v="0"/>
    <n v="9.4815000000000005"/>
  </r>
  <r>
    <n v="3168"/>
    <x v="1569"/>
    <x v="0"/>
    <x v="517"/>
    <d v="2013-11-01T00:00:00"/>
    <s v="First Class"/>
    <s v="KW-16435"/>
    <s v="Katrina Willman"/>
    <x v="0"/>
    <s v="United States"/>
    <s v="Lansing"/>
    <x v="12"/>
    <n v="48911"/>
    <x v="2"/>
    <s v="FUR-FU-10002671"/>
    <x v="0"/>
    <x v="5"/>
    <s v="Electrix 20W Halogen Replacement Bulb for Zoom-In Desk Lamp"/>
    <x v="2564"/>
    <n v="5"/>
    <n v="0"/>
    <n v="32.159999999999997"/>
  </r>
  <r>
    <n v="3169"/>
    <x v="1570"/>
    <x v="0"/>
    <x v="316"/>
    <d v="2013-06-04T00:00:00"/>
    <s v="Standard Class"/>
    <s v="KC-16675"/>
    <s v="Kimberly Carter"/>
    <x v="1"/>
    <s v="United States"/>
    <s v="Tallahassee"/>
    <x v="2"/>
    <n v="32303"/>
    <x v="0"/>
    <s v="FUR-CH-10003833"/>
    <x v="0"/>
    <x v="1"/>
    <s v="Novimex Fabric Task Chair"/>
    <x v="2565"/>
    <n v="8"/>
    <n v="0.2"/>
    <n v="-24.39200000000001"/>
  </r>
  <r>
    <n v="3170"/>
    <x v="1570"/>
    <x v="0"/>
    <x v="316"/>
    <d v="2013-06-04T00:00:00"/>
    <s v="Standard Class"/>
    <s v="KC-16675"/>
    <s v="Kimberly Carter"/>
    <x v="1"/>
    <s v="United States"/>
    <s v="Tallahassee"/>
    <x v="2"/>
    <n v="32303"/>
    <x v="0"/>
    <s v="OFF-PA-10001667"/>
    <x v="1"/>
    <x v="10"/>
    <s v="Great White Multi-Use Recycled Paper (20Lb. and 84 Bright)"/>
    <x v="2566"/>
    <n v="13"/>
    <n v="0.2"/>
    <n v="19.434999999999995"/>
  </r>
  <r>
    <n v="3171"/>
    <x v="1571"/>
    <x v="3"/>
    <x v="202"/>
    <d v="2014-12-27T00:00:00"/>
    <s v="Second Class"/>
    <s v="PK-19075"/>
    <s v="Pete Kriz"/>
    <x v="0"/>
    <s v="United States"/>
    <s v="Columbia"/>
    <x v="20"/>
    <n v="29203"/>
    <x v="0"/>
    <s v="OFF-BI-10002003"/>
    <x v="1"/>
    <x v="8"/>
    <s v="Ibico Presentation Index for Binding Systems"/>
    <x v="1708"/>
    <n v="6"/>
    <n v="0"/>
    <n v="11.223600000000001"/>
  </r>
  <r>
    <n v="3172"/>
    <x v="1572"/>
    <x v="0"/>
    <x v="844"/>
    <d v="2013-03-29T00:00:00"/>
    <s v="Standard Class"/>
    <s v="KT-16465"/>
    <s v="Kean Takahito"/>
    <x v="0"/>
    <s v="United States"/>
    <s v="Chicago"/>
    <x v="10"/>
    <n v="60623"/>
    <x v="2"/>
    <s v="OFF-BI-10004465"/>
    <x v="1"/>
    <x v="8"/>
    <s v="Avery Durable Slant Ring Binders"/>
    <x v="2567"/>
    <n v="2"/>
    <n v="0.8"/>
    <n v="-4.7520000000000007"/>
  </r>
  <r>
    <n v="3173"/>
    <x v="1572"/>
    <x v="0"/>
    <x v="844"/>
    <d v="2013-03-29T00:00:00"/>
    <s v="Standard Class"/>
    <s v="KT-16465"/>
    <s v="Kean Takahito"/>
    <x v="0"/>
    <s v="United States"/>
    <s v="Chicago"/>
    <x v="10"/>
    <n v="60623"/>
    <x v="2"/>
    <s v="FUR-CH-10000665"/>
    <x v="0"/>
    <x v="1"/>
    <s v="Global Airflow Leather Mesh Back Chair, Black"/>
    <x v="2568"/>
    <n v="5"/>
    <n v="0.3"/>
    <n v="0"/>
  </r>
  <r>
    <n v="3174"/>
    <x v="1572"/>
    <x v="0"/>
    <x v="844"/>
    <d v="2013-03-29T00:00:00"/>
    <s v="Standard Class"/>
    <s v="KT-16465"/>
    <s v="Kean Takahito"/>
    <x v="0"/>
    <s v="United States"/>
    <s v="Chicago"/>
    <x v="10"/>
    <n v="60623"/>
    <x v="2"/>
    <s v="OFF-AR-10004956"/>
    <x v="1"/>
    <x v="6"/>
    <s v="Newell 33"/>
    <x v="2569"/>
    <n v="3"/>
    <n v="0.2"/>
    <n v="1.5065999999999975"/>
  </r>
  <r>
    <n v="3175"/>
    <x v="1573"/>
    <x v="3"/>
    <x v="343"/>
    <d v="2014-11-19T00:00:00"/>
    <s v="Standard Class"/>
    <s v="EP-13915"/>
    <s v="Emily Phan"/>
    <x v="0"/>
    <s v="United States"/>
    <s v="Detroit"/>
    <x v="12"/>
    <n v="48227"/>
    <x v="2"/>
    <s v="OFF-AR-10004260"/>
    <x v="1"/>
    <x v="6"/>
    <s v="Boston 1799 Powerhouse Electric Pencil Sharpener"/>
    <x v="2570"/>
    <n v="7"/>
    <n v="0"/>
    <n v="50.9208"/>
  </r>
  <r>
    <n v="3176"/>
    <x v="1574"/>
    <x v="3"/>
    <x v="397"/>
    <d v="2014-09-30T00:00:00"/>
    <s v="Standard Class"/>
    <s v="AP-10915"/>
    <s v="Arthur Prichep"/>
    <x v="0"/>
    <s v="United States"/>
    <s v="Fort Collins"/>
    <x v="22"/>
    <n v="80525"/>
    <x v="1"/>
    <s v="FUR-BO-10001811"/>
    <x v="0"/>
    <x v="0"/>
    <s v="Atlantic Metals Mobile 5-Shelf Bookcases, Custom Colors"/>
    <x v="2571"/>
    <n v="2"/>
    <n v="0.7"/>
    <n v="-240.78400000000005"/>
  </r>
  <r>
    <n v="3177"/>
    <x v="1574"/>
    <x v="3"/>
    <x v="397"/>
    <d v="2014-09-30T00:00:00"/>
    <s v="Standard Class"/>
    <s v="AP-10915"/>
    <s v="Arthur Prichep"/>
    <x v="0"/>
    <s v="United States"/>
    <s v="Fort Collins"/>
    <x v="22"/>
    <n v="80525"/>
    <x v="1"/>
    <s v="TEC-AC-10003280"/>
    <x v="2"/>
    <x v="11"/>
    <s v="Belkin F8E887 USB Wired Ergonomic Keyboard"/>
    <x v="736"/>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x v="1576"/>
    <x v="3"/>
    <x v="256"/>
    <d v="2014-12-12T00:00:00"/>
    <s v="Standard Class"/>
    <s v="SM-20950"/>
    <s v="Suzanne McNair"/>
    <x v="1"/>
    <s v="United States"/>
    <s v="New York City"/>
    <x v="15"/>
    <n v="10011"/>
    <x v="3"/>
    <s v="FUR-FU-10000521"/>
    <x v="0"/>
    <x v="5"/>
    <s v="Seth Thomas 14&quot; Putty-Colored Wall Clock"/>
    <x v="2573"/>
    <n v="2"/>
    <n v="0"/>
    <n v="18.190799999999996"/>
  </r>
  <r>
    <n v="3181"/>
    <x v="1576"/>
    <x v="3"/>
    <x v="256"/>
    <d v="2014-12-12T00:00:00"/>
    <s v="Standard Class"/>
    <s v="SM-20950"/>
    <s v="Suzanne McNair"/>
    <x v="1"/>
    <s v="United States"/>
    <s v="New York City"/>
    <x v="15"/>
    <n v="10011"/>
    <x v="3"/>
    <s v="OFF-AP-10001271"/>
    <x v="1"/>
    <x v="9"/>
    <s v="Eureka The Boss Cordless Rechargeable Stick Vac"/>
    <x v="2574"/>
    <n v="5"/>
    <n v="0"/>
    <n v="68.823000000000008"/>
  </r>
  <r>
    <n v="3182"/>
    <x v="1577"/>
    <x v="3"/>
    <x v="45"/>
    <d v="2014-11-13T00:00:00"/>
    <s v="Second Class"/>
    <s v="BM-11650"/>
    <s v="Brian Moss"/>
    <x v="1"/>
    <s v="United States"/>
    <s v="Columbia"/>
    <x v="39"/>
    <n v="21044"/>
    <x v="3"/>
    <s v="OFF-BI-10004728"/>
    <x v="1"/>
    <x v="8"/>
    <s v="Wilson Jones Turn Tabs Binder Tool for Ring Binders"/>
    <x v="1328"/>
    <n v="2"/>
    <n v="0"/>
    <n v="4.4344000000000001"/>
  </r>
  <r>
    <n v="3183"/>
    <x v="1577"/>
    <x v="3"/>
    <x v="45"/>
    <d v="2014-11-13T00:00:00"/>
    <s v="Second Class"/>
    <s v="BM-11650"/>
    <s v="Brian Moss"/>
    <x v="1"/>
    <s v="United States"/>
    <s v="Columbia"/>
    <x v="39"/>
    <n v="21044"/>
    <x v="3"/>
    <s v="TEC-AC-10004666"/>
    <x v="2"/>
    <x v="11"/>
    <s v="Maxell iVDR EX 500GB Cartridge"/>
    <x v="2575"/>
    <n v="3"/>
    <n v="0"/>
    <n v="355.4466000000001"/>
  </r>
  <r>
    <n v="3184"/>
    <x v="1577"/>
    <x v="3"/>
    <x v="45"/>
    <d v="2014-11-13T00:00:00"/>
    <s v="Second Class"/>
    <s v="BM-11650"/>
    <s v="Brian Moss"/>
    <x v="1"/>
    <s v="United States"/>
    <s v="Columbia"/>
    <x v="39"/>
    <n v="21044"/>
    <x v="3"/>
    <s v="OFF-ST-10003208"/>
    <x v="1"/>
    <x v="4"/>
    <s v="Adjustable Depth Letter/Legal Cart"/>
    <x v="2576"/>
    <n v="9"/>
    <n v="0"/>
    <n v="473.61059999999975"/>
  </r>
  <r>
    <n v="3185"/>
    <x v="1577"/>
    <x v="3"/>
    <x v="45"/>
    <d v="2014-11-13T00:00:00"/>
    <s v="Second Class"/>
    <s v="BM-11650"/>
    <s v="Brian Moss"/>
    <x v="1"/>
    <s v="United States"/>
    <s v="Columbia"/>
    <x v="39"/>
    <n v="21044"/>
    <x v="3"/>
    <s v="OFF-ST-10003208"/>
    <x v="1"/>
    <x v="4"/>
    <s v="Adjustable Depth Letter/Legal Cart"/>
    <x v="2577"/>
    <n v="3"/>
    <n v="0"/>
    <n v="157.87019999999993"/>
  </r>
  <r>
    <n v="3186"/>
    <x v="1578"/>
    <x v="2"/>
    <x v="845"/>
    <d v="2011-11-09T00:00:00"/>
    <s v="First Class"/>
    <s v="TC-20980"/>
    <s v="Tamara Chand"/>
    <x v="1"/>
    <s v="United States"/>
    <s v="Houston"/>
    <x v="5"/>
    <n v="77041"/>
    <x v="2"/>
    <s v="OFF-BI-10000632"/>
    <x v="1"/>
    <x v="8"/>
    <s v="Satellite Sectional Post Binders"/>
    <x v="2578"/>
    <n v="3"/>
    <n v="0.8"/>
    <n v="-44.278199999999998"/>
  </r>
  <r>
    <n v="3187"/>
    <x v="1578"/>
    <x v="2"/>
    <x v="845"/>
    <d v="2011-11-09T00:00:00"/>
    <s v="First Class"/>
    <s v="TC-20980"/>
    <s v="Tamara Chand"/>
    <x v="1"/>
    <s v="United States"/>
    <s v="Houston"/>
    <x v="5"/>
    <n v="77041"/>
    <x v="2"/>
    <s v="OFF-EN-10004773"/>
    <x v="1"/>
    <x v="12"/>
    <s v="Staples"/>
    <x v="1355"/>
    <n v="3"/>
    <n v="0.2"/>
    <n v="26.952599999999997"/>
  </r>
  <r>
    <n v="3188"/>
    <x v="1579"/>
    <x v="3"/>
    <x v="846"/>
    <d v="2014-03-18T00:00:00"/>
    <s v="Standard Class"/>
    <s v="KB-16585"/>
    <s v="Ken Black"/>
    <x v="1"/>
    <s v="United States"/>
    <s v="Lowell"/>
    <x v="31"/>
    <n v="1852"/>
    <x v="3"/>
    <s v="TEC-PH-10004700"/>
    <x v="2"/>
    <x v="7"/>
    <s v="PowerGen Dual USB Car Charger"/>
    <x v="1570"/>
    <n v="7"/>
    <n v="0"/>
    <n v="32.1678"/>
  </r>
  <r>
    <n v="3189"/>
    <x v="1580"/>
    <x v="3"/>
    <x v="179"/>
    <d v="2014-10-23T00:00:00"/>
    <s v="Second Class"/>
    <s v="JE-16165"/>
    <s v="Justin Ellison"/>
    <x v="1"/>
    <s v="United States"/>
    <s v="Woodland"/>
    <x v="1"/>
    <n v="95695"/>
    <x v="1"/>
    <s v="OFF-LA-10003714"/>
    <x v="1"/>
    <x v="2"/>
    <s v="Avery 510"/>
    <x v="1416"/>
    <n v="1"/>
    <n v="0"/>
    <n v="1.7999999999999998"/>
  </r>
  <r>
    <n v="3190"/>
    <x v="1580"/>
    <x v="3"/>
    <x v="179"/>
    <d v="2014-10-23T00:00:00"/>
    <s v="Second Class"/>
    <s v="JE-16165"/>
    <s v="Justin Ellison"/>
    <x v="1"/>
    <s v="United States"/>
    <s v="Woodland"/>
    <x v="1"/>
    <n v="95695"/>
    <x v="1"/>
    <s v="OFF-BI-10001787"/>
    <x v="1"/>
    <x v="8"/>
    <s v="Wilson Jones Four-Pocket Poly Binders"/>
    <x v="2579"/>
    <n v="4"/>
    <n v="0.2"/>
    <n v="7.5864000000000003"/>
  </r>
  <r>
    <n v="3191"/>
    <x v="1581"/>
    <x v="1"/>
    <x v="17"/>
    <d v="2013-01-01T00:00:00"/>
    <s v="Standard Class"/>
    <s v="DR-12940"/>
    <s v="Daniel Raglin"/>
    <x v="2"/>
    <s v="United States"/>
    <s v="Chicago"/>
    <x v="10"/>
    <n v="60610"/>
    <x v="2"/>
    <s v="OFF-ST-10002957"/>
    <x v="1"/>
    <x v="4"/>
    <s v="Sterilite Show Offs Storage Containers"/>
    <x v="2538"/>
    <n v="3"/>
    <n v="0.2"/>
    <n v="-3.1680000000000001"/>
  </r>
  <r>
    <n v="3192"/>
    <x v="1582"/>
    <x v="3"/>
    <x v="280"/>
    <d v="2014-10-09T00:00:00"/>
    <s v="Standard Class"/>
    <s v="RW-19630"/>
    <s v="Rob Williams"/>
    <x v="1"/>
    <s v="United States"/>
    <s v="New York City"/>
    <x v="15"/>
    <n v="10035"/>
    <x v="3"/>
    <s v="TEC-PH-10002115"/>
    <x v="2"/>
    <x v="7"/>
    <s v="Plantronics 81402"/>
    <x v="773"/>
    <n v="1"/>
    <n v="0"/>
    <n v="17.157400000000003"/>
  </r>
  <r>
    <n v="3193"/>
    <x v="1583"/>
    <x v="3"/>
    <x v="400"/>
    <d v="2014-06-09T00:00:00"/>
    <s v="Standard Class"/>
    <s v="ML-18040"/>
    <s v="Michelle Lonsdale"/>
    <x v="1"/>
    <s v="United States"/>
    <s v="Missouri City"/>
    <x v="5"/>
    <n v="77489"/>
    <x v="2"/>
    <s v="OFF-BI-10002557"/>
    <x v="1"/>
    <x v="8"/>
    <s v="Presstex Flexible Ring Binders"/>
    <x v="2580"/>
    <n v="7"/>
    <n v="0.8"/>
    <n v="-9.5550000000000015"/>
  </r>
  <r>
    <n v="3194"/>
    <x v="1584"/>
    <x v="2"/>
    <x v="416"/>
    <d v="2011-09-04T00:00:00"/>
    <s v="First Class"/>
    <s v="JL-15130"/>
    <s v="Jack Lebron"/>
    <x v="0"/>
    <s v="United States"/>
    <s v="Houston"/>
    <x v="5"/>
    <n v="77036"/>
    <x v="2"/>
    <s v="OFF-BI-10002949"/>
    <x v="1"/>
    <x v="8"/>
    <s v="Prestige Round Ring Binders"/>
    <x v="2581"/>
    <n v="3"/>
    <n v="0.8"/>
    <n v="-6.0192000000000032"/>
  </r>
  <r>
    <n v="3195"/>
    <x v="1584"/>
    <x v="2"/>
    <x v="416"/>
    <d v="2011-09-04T00:00:00"/>
    <s v="First Class"/>
    <s v="JL-15130"/>
    <s v="Jack Lebron"/>
    <x v="0"/>
    <s v="United States"/>
    <s v="Houston"/>
    <x v="5"/>
    <n v="77036"/>
    <x v="2"/>
    <s v="OFF-PA-10004100"/>
    <x v="1"/>
    <x v="10"/>
    <s v="Xerox 216"/>
    <x v="277"/>
    <n v="6"/>
    <n v="0.2"/>
    <n v="10.8864"/>
  </r>
  <r>
    <n v="3196"/>
    <x v="1585"/>
    <x v="0"/>
    <x v="590"/>
    <d v="2013-08-14T00:00:00"/>
    <s v="Standard Class"/>
    <s v="CM-12655"/>
    <s v="Corinna Mitchell"/>
    <x v="2"/>
    <s v="United States"/>
    <s v="Jackson"/>
    <x v="35"/>
    <n v="39212"/>
    <x v="0"/>
    <s v="OFF-FA-10001883"/>
    <x v="1"/>
    <x v="13"/>
    <s v="Alliance Super-Size Bands, Assorted Sizes"/>
    <x v="1013"/>
    <n v="3"/>
    <n v="0"/>
    <n v="0.23339999999999961"/>
  </r>
  <r>
    <n v="3197"/>
    <x v="1586"/>
    <x v="3"/>
    <x v="847"/>
    <d v="2014-07-29T00:00:00"/>
    <s v="Standard Class"/>
    <s v="FH-14365"/>
    <s v="Fred Hopkins"/>
    <x v="1"/>
    <s v="United States"/>
    <s v="New York City"/>
    <x v="15"/>
    <n v="10009"/>
    <x v="3"/>
    <s v="TEC-PH-10000702"/>
    <x v="2"/>
    <x v="7"/>
    <s v="Square Credit Card Reader, 4 1/2&quot; x 4 1/2&quot; x 1&quot;, White"/>
    <x v="2065"/>
    <n v="3"/>
    <n v="0"/>
    <n v="14.085899999999999"/>
  </r>
  <r>
    <n v="3198"/>
    <x v="1587"/>
    <x v="1"/>
    <x v="848"/>
    <d v="2012-07-10T00:00:00"/>
    <s v="Same Day"/>
    <s v="EH-13945"/>
    <s v="Eric Hoffmann"/>
    <x v="0"/>
    <s v="United States"/>
    <s v="Tempe"/>
    <x v="16"/>
    <n v="85281"/>
    <x v="1"/>
    <s v="OFF-BI-10003196"/>
    <x v="1"/>
    <x v="8"/>
    <s v="Accohide Poly Flexible Ring Binders"/>
    <x v="2582"/>
    <n v="3"/>
    <n v="0.7"/>
    <n v="-2.2439999999999989"/>
  </r>
  <r>
    <n v="3199"/>
    <x v="1588"/>
    <x v="2"/>
    <x v="588"/>
    <d v="2011-12-07T00:00:00"/>
    <s v="Standard Class"/>
    <s v="TB-21280"/>
    <s v="Toby Braunhardt"/>
    <x v="0"/>
    <s v="United States"/>
    <s v="Jacksonville"/>
    <x v="3"/>
    <n v="28540"/>
    <x v="0"/>
    <s v="TEC-PH-10001644"/>
    <x v="2"/>
    <x v="7"/>
    <s v="BlueLounge Milo Smartphone Stand, White/Metallic"/>
    <x v="1679"/>
    <n v="4"/>
    <n v="0.2"/>
    <n v="9.5968000000000053"/>
  </r>
  <r>
    <n v="3200"/>
    <x v="1589"/>
    <x v="3"/>
    <x v="404"/>
    <d v="2014-12-23T00:00:00"/>
    <s v="Standard Class"/>
    <s v="AH-10030"/>
    <s v="Aaron Hawkins"/>
    <x v="1"/>
    <s v="United States"/>
    <s v="Philadelphia"/>
    <x v="9"/>
    <n v="19134"/>
    <x v="3"/>
    <s v="OFF-AR-10003183"/>
    <x v="1"/>
    <x v="6"/>
    <s v="Avery Fluorescent Highlighter Four-Color Set"/>
    <x v="2583"/>
    <n v="7"/>
    <n v="0.2"/>
    <n v="2.3379999999999983"/>
  </r>
  <r>
    <n v="3201"/>
    <x v="1590"/>
    <x v="2"/>
    <x v="598"/>
    <d v="2011-05-20T00:00:00"/>
    <s v="Second Class"/>
    <s v="TT-21070"/>
    <s v="Ted Trevino"/>
    <x v="0"/>
    <s v="United States"/>
    <s v="Akron"/>
    <x v="24"/>
    <n v="44312"/>
    <x v="3"/>
    <s v="FUR-FU-10000308"/>
    <x v="0"/>
    <x v="5"/>
    <s v="Deflect-o Glass Clear Studded Chair Mats"/>
    <x v="2584"/>
    <n v="3"/>
    <n v="0.2"/>
    <n v="3.7308000000000021"/>
  </r>
  <r>
    <n v="3202"/>
    <x v="1590"/>
    <x v="2"/>
    <x v="598"/>
    <d v="2011-05-20T00:00:00"/>
    <s v="Second Class"/>
    <s v="TT-21070"/>
    <s v="Ted Trevino"/>
    <x v="0"/>
    <s v="United States"/>
    <s v="Akron"/>
    <x v="24"/>
    <n v="44312"/>
    <x v="3"/>
    <s v="OFF-PA-10001526"/>
    <x v="1"/>
    <x v="10"/>
    <s v="Xerox 1949"/>
    <x v="801"/>
    <n v="4"/>
    <n v="0.2"/>
    <n v="5.7768000000000015"/>
  </r>
  <r>
    <n v="3203"/>
    <x v="1591"/>
    <x v="2"/>
    <x v="849"/>
    <d v="2011-11-16T00:00:00"/>
    <s v="Standard Class"/>
    <s v="RD-19900"/>
    <s v="Ruben Dartt"/>
    <x v="0"/>
    <s v="United States"/>
    <s v="San Diego"/>
    <x v="1"/>
    <n v="92037"/>
    <x v="1"/>
    <s v="TEC-PH-10002103"/>
    <x v="2"/>
    <x v="7"/>
    <s v="Jabra SPEAK 410"/>
    <x v="2306"/>
    <n v="8"/>
    <n v="0.2"/>
    <n v="60.153600000000012"/>
  </r>
  <r>
    <n v="3204"/>
    <x v="1591"/>
    <x v="2"/>
    <x v="849"/>
    <d v="2011-11-16T00:00:00"/>
    <s v="Standard Class"/>
    <s v="RD-19900"/>
    <s v="Ruben Dartt"/>
    <x v="0"/>
    <s v="United States"/>
    <s v="San Diego"/>
    <x v="1"/>
    <n v="92037"/>
    <x v="1"/>
    <s v="TEC-AC-10004209"/>
    <x v="2"/>
    <x v="11"/>
    <s v="Memorex Froggy Flash Drive 4 GB"/>
    <x v="2585"/>
    <n v="1"/>
    <n v="0"/>
    <n v="4.2861000000000002"/>
  </r>
  <r>
    <n v="3205"/>
    <x v="1591"/>
    <x v="2"/>
    <x v="849"/>
    <d v="2011-11-16T00:00:00"/>
    <s v="Standard Class"/>
    <s v="RD-19900"/>
    <s v="Ruben Dartt"/>
    <x v="0"/>
    <s v="United States"/>
    <s v="San Diego"/>
    <x v="1"/>
    <n v="92037"/>
    <x v="1"/>
    <s v="FUR-FU-10000397"/>
    <x v="0"/>
    <x v="5"/>
    <s v="Luxo Economy Swing Arm Lamp"/>
    <x v="1155"/>
    <n v="2"/>
    <n v="0"/>
    <n v="11.166400000000003"/>
  </r>
  <r>
    <n v="3206"/>
    <x v="1591"/>
    <x v="2"/>
    <x v="849"/>
    <d v="2011-11-16T00:00:00"/>
    <s v="Standard Class"/>
    <s v="RD-19900"/>
    <s v="Ruben Dartt"/>
    <x v="0"/>
    <s v="United States"/>
    <s v="San Diego"/>
    <x v="1"/>
    <n v="92037"/>
    <x v="1"/>
    <s v="OFF-PA-10002137"/>
    <x v="1"/>
    <x v="10"/>
    <s v="Southworth 100% Résumé Paper, 24lb."/>
    <x v="2586"/>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x v="1591"/>
    <x v="2"/>
    <x v="849"/>
    <d v="2011-11-16T00:00:00"/>
    <s v="Standard Class"/>
    <s v="RD-19900"/>
    <s v="Ruben Dartt"/>
    <x v="0"/>
    <s v="United States"/>
    <s v="San Diego"/>
    <x v="1"/>
    <n v="92037"/>
    <x v="1"/>
    <s v="OFF-LA-10000407"/>
    <x v="1"/>
    <x v="2"/>
    <s v="Avery White Multi-Purpose Labels"/>
    <x v="2588"/>
    <n v="8"/>
    <n v="0"/>
    <n v="18.3264"/>
  </r>
  <r>
    <n v="3209"/>
    <x v="1592"/>
    <x v="0"/>
    <x v="850"/>
    <d v="2013-01-15T00:00:00"/>
    <s v="Standard Class"/>
    <s v="LA-16780"/>
    <s v="Laura Armstrong"/>
    <x v="1"/>
    <s v="United States"/>
    <s v="Fresno"/>
    <x v="1"/>
    <n v="93727"/>
    <x v="1"/>
    <s v="TEC-AC-10000420"/>
    <x v="2"/>
    <x v="11"/>
    <s v="Logitech G500s Laser Gaming Mouse with Adjustable Weight Tuning"/>
    <x v="2589"/>
    <n v="5"/>
    <n v="0"/>
    <n v="118.98299999999999"/>
  </r>
  <r>
    <n v="3210"/>
    <x v="1592"/>
    <x v="0"/>
    <x v="850"/>
    <d v="2013-01-15T00:00:00"/>
    <s v="Standard Class"/>
    <s v="LA-16780"/>
    <s v="Laura Armstrong"/>
    <x v="1"/>
    <s v="United States"/>
    <s v="Fresno"/>
    <x v="1"/>
    <n v="93727"/>
    <x v="1"/>
    <s v="TEC-PH-10002726"/>
    <x v="2"/>
    <x v="7"/>
    <s v="netTALK DUO VoIP Telephone Service"/>
    <x v="2590"/>
    <n v="9"/>
    <n v="0.2"/>
    <n v="141.72300000000001"/>
  </r>
  <r>
    <n v="3211"/>
    <x v="1593"/>
    <x v="3"/>
    <x v="585"/>
    <d v="2014-09-28T00:00:00"/>
    <s v="Standard Class"/>
    <s v="SH-19975"/>
    <s v="Sally Hughsby"/>
    <x v="1"/>
    <s v="United States"/>
    <s v="Pearland"/>
    <x v="5"/>
    <n v="77581"/>
    <x v="2"/>
    <s v="OFF-EN-10001415"/>
    <x v="1"/>
    <x v="12"/>
    <s v="Staples"/>
    <x v="2569"/>
    <n v="3"/>
    <n v="0.2"/>
    <n v="5.0220000000000002"/>
  </r>
  <r>
    <n v="3212"/>
    <x v="1593"/>
    <x v="3"/>
    <x v="585"/>
    <d v="2014-09-28T00:00:00"/>
    <s v="Standard Class"/>
    <s v="SH-19975"/>
    <s v="Sally Hughsby"/>
    <x v="1"/>
    <s v="United States"/>
    <s v="Pearland"/>
    <x v="5"/>
    <n v="77581"/>
    <x v="2"/>
    <s v="OFF-BI-10000773"/>
    <x v="1"/>
    <x v="8"/>
    <s v="Insertable Tab Post Binder Dividers"/>
    <x v="2591"/>
    <n v="7"/>
    <n v="0.8"/>
    <n v="-18.52620000000001"/>
  </r>
  <r>
    <n v="3213"/>
    <x v="1594"/>
    <x v="2"/>
    <x v="851"/>
    <d v="2011-12-28T00:00:00"/>
    <s v="Standard Class"/>
    <s v="SF-20200"/>
    <s v="Sarah Foster"/>
    <x v="0"/>
    <s v="United States"/>
    <s v="Richmond"/>
    <x v="14"/>
    <n v="47374"/>
    <x v="2"/>
    <s v="OFF-AP-10002350"/>
    <x v="1"/>
    <x v="9"/>
    <s v="Belkin F9H710-06 7 Outlet SurgeMaster Surge Protector"/>
    <x v="2592"/>
    <n v="11"/>
    <n v="0"/>
    <n v="58.027200000000001"/>
  </r>
  <r>
    <n v="3214"/>
    <x v="1595"/>
    <x v="0"/>
    <x v="439"/>
    <d v="2013-06-02T00:00:00"/>
    <s v="Standard Class"/>
    <s v="TH-21235"/>
    <s v="Tiffany House"/>
    <x v="1"/>
    <s v="United States"/>
    <s v="Philadelphia"/>
    <x v="9"/>
    <n v="19134"/>
    <x v="3"/>
    <s v="OFF-AR-10001919"/>
    <x v="1"/>
    <x v="6"/>
    <s v="OIC #2 Pencils, Medium Soft"/>
    <x v="2593"/>
    <n v="1"/>
    <n v="0.2"/>
    <n v="0.16919999999999991"/>
  </r>
  <r>
    <n v="3215"/>
    <x v="1595"/>
    <x v="0"/>
    <x v="439"/>
    <d v="2013-06-02T00:00:00"/>
    <s v="Standard Class"/>
    <s v="TH-21235"/>
    <s v="Tiffany House"/>
    <x v="1"/>
    <s v="United States"/>
    <s v="Philadelphia"/>
    <x v="9"/>
    <n v="19134"/>
    <x v="3"/>
    <s v="OFF-AP-10002082"/>
    <x v="1"/>
    <x v="9"/>
    <s v="Holmes HEPA Air Purifier"/>
    <x v="1510"/>
    <n v="2"/>
    <n v="0.2"/>
    <n v="6.5339999999999971"/>
  </r>
  <r>
    <n v="3216"/>
    <x v="1596"/>
    <x v="3"/>
    <x v="141"/>
    <d v="2014-07-11T00:00:00"/>
    <s v="First Class"/>
    <s v="VG-21790"/>
    <s v="Vivek Gonzalez"/>
    <x v="0"/>
    <s v="United States"/>
    <s v="San Mateo"/>
    <x v="1"/>
    <n v="94403"/>
    <x v="1"/>
    <s v="OFF-LA-10002762"/>
    <x v="1"/>
    <x v="2"/>
    <s v="Avery 485"/>
    <x v="50"/>
    <n v="6"/>
    <n v="0"/>
    <n v="35.334599999999995"/>
  </r>
  <r>
    <n v="3217"/>
    <x v="1597"/>
    <x v="2"/>
    <x v="8"/>
    <d v="2011-05-17T00:00:00"/>
    <s v="Standard Class"/>
    <s v="NP-18325"/>
    <s v="Naresj Patel"/>
    <x v="0"/>
    <s v="United States"/>
    <s v="Oakland"/>
    <x v="1"/>
    <n v="94601"/>
    <x v="1"/>
    <s v="TEC-AC-10002800"/>
    <x v="2"/>
    <x v="11"/>
    <s v="Plantronics Audio 478 Stereo USB Headset"/>
    <x v="145"/>
    <n v="3"/>
    <n v="0"/>
    <n v="52.489499999999992"/>
  </r>
  <r>
    <n v="3218"/>
    <x v="1598"/>
    <x v="3"/>
    <x v="468"/>
    <d v="2014-11-17T00:00:00"/>
    <s v="Standard Class"/>
    <s v="FH-14275"/>
    <s v="Frank Hawley"/>
    <x v="1"/>
    <s v="United States"/>
    <s v="New York City"/>
    <x v="15"/>
    <n v="10024"/>
    <x v="3"/>
    <s v="OFF-BI-10003925"/>
    <x v="1"/>
    <x v="8"/>
    <s v="Fellowes PB300 Plastic Comb Binding Machine"/>
    <x v="2594"/>
    <n v="3"/>
    <n v="0.2"/>
    <n v="314.27190000000002"/>
  </r>
  <r>
    <n v="3219"/>
    <x v="1598"/>
    <x v="3"/>
    <x v="468"/>
    <d v="2014-11-17T00:00:00"/>
    <s v="Standard Class"/>
    <s v="FH-14275"/>
    <s v="Frank Hawley"/>
    <x v="1"/>
    <s v="United States"/>
    <s v="New York City"/>
    <x v="15"/>
    <n v="10024"/>
    <x v="3"/>
    <s v="TEC-PH-10002200"/>
    <x v="2"/>
    <x v="7"/>
    <s v="Aastra 6757i CT Wireless VoIP phone"/>
    <x v="2595"/>
    <n v="2"/>
    <n v="0"/>
    <n v="124.95519999999999"/>
  </r>
  <r>
    <n v="3220"/>
    <x v="1599"/>
    <x v="1"/>
    <x v="653"/>
    <d v="2012-10-08T00:00:00"/>
    <s v="Standard Class"/>
    <s v="JP-15460"/>
    <s v="Jennifer Patt"/>
    <x v="1"/>
    <s v="United States"/>
    <s v="Lakewood"/>
    <x v="30"/>
    <n v="8701"/>
    <x v="3"/>
    <s v="OFF-PA-10001295"/>
    <x v="1"/>
    <x v="10"/>
    <s v="Computer Printout Paper with Letter-Trim Perforations"/>
    <x v="453"/>
    <n v="5"/>
    <n v="0"/>
    <n v="45.527999999999992"/>
  </r>
  <r>
    <n v="3221"/>
    <x v="1599"/>
    <x v="1"/>
    <x v="653"/>
    <d v="2012-10-08T00:00:00"/>
    <s v="Standard Class"/>
    <s v="JP-15460"/>
    <s v="Jennifer Patt"/>
    <x v="1"/>
    <s v="United States"/>
    <s v="Lakewood"/>
    <x v="30"/>
    <n v="8701"/>
    <x v="3"/>
    <s v="OFF-EN-10002500"/>
    <x v="1"/>
    <x v="12"/>
    <s v="Globe Weis Peel &amp; Seel First Class Envelopes"/>
    <x v="2596"/>
    <n v="4"/>
    <n v="0"/>
    <n v="23.003999999999998"/>
  </r>
  <r>
    <n v="3222"/>
    <x v="1599"/>
    <x v="1"/>
    <x v="653"/>
    <d v="2012-10-08T00:00:00"/>
    <s v="Standard Class"/>
    <s v="JP-15460"/>
    <s v="Jennifer Patt"/>
    <x v="1"/>
    <s v="United States"/>
    <s v="Lakewood"/>
    <x v="30"/>
    <n v="8701"/>
    <x v="3"/>
    <s v="TEC-AC-10000892"/>
    <x v="2"/>
    <x v="11"/>
    <s v="NETGEAR N750 Dual Band Wi-Fi Gigabit Router"/>
    <x v="2597"/>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x v="1600"/>
    <x v="2"/>
    <x v="852"/>
    <d v="2011-10-05T00:00:00"/>
    <s v="First Class"/>
    <s v="ES-14080"/>
    <s v="Erin Smith"/>
    <x v="1"/>
    <s v="United States"/>
    <s v="Tempe"/>
    <x v="16"/>
    <n v="85281"/>
    <x v="1"/>
    <s v="OFF-FA-10000735"/>
    <x v="1"/>
    <x v="13"/>
    <s v="Staples"/>
    <x v="1091"/>
    <n v="2"/>
    <n v="0.2"/>
    <n v="1.4599999999999997"/>
  </r>
  <r>
    <n v="3225"/>
    <x v="1600"/>
    <x v="2"/>
    <x v="852"/>
    <d v="2011-10-05T00:00:00"/>
    <s v="First Class"/>
    <s v="ES-14080"/>
    <s v="Erin Smith"/>
    <x v="1"/>
    <s v="United States"/>
    <s v="Tempe"/>
    <x v="16"/>
    <n v="85281"/>
    <x v="1"/>
    <s v="TEC-PH-10001760"/>
    <x v="2"/>
    <x v="7"/>
    <s v="Bose SoundLink Bluetooth Speaker"/>
    <x v="2599"/>
    <n v="2"/>
    <n v="0.2"/>
    <n v="107.46"/>
  </r>
  <r>
    <n v="3226"/>
    <x v="1600"/>
    <x v="2"/>
    <x v="852"/>
    <d v="2011-10-05T00:00:00"/>
    <s v="First Class"/>
    <s v="ES-14080"/>
    <s v="Erin Smith"/>
    <x v="1"/>
    <s v="United States"/>
    <s v="Tempe"/>
    <x v="16"/>
    <n v="85281"/>
    <x v="1"/>
    <s v="OFF-EN-10004846"/>
    <x v="1"/>
    <x v="12"/>
    <s v="Letter or Legal Size Expandable Poly String Tie Envelopes"/>
    <x v="2600"/>
    <n v="6"/>
    <n v="0.2"/>
    <n v="4.628400000000001"/>
  </r>
  <r>
    <n v="3227"/>
    <x v="1600"/>
    <x v="2"/>
    <x v="852"/>
    <d v="2011-10-05T00:00:00"/>
    <s v="First Class"/>
    <s v="ES-14080"/>
    <s v="Erin Smith"/>
    <x v="1"/>
    <s v="United States"/>
    <s v="Tempe"/>
    <x v="16"/>
    <n v="85281"/>
    <x v="1"/>
    <s v="OFF-SU-10003567"/>
    <x v="1"/>
    <x v="14"/>
    <s v="Stiletto Hand Letter Openers"/>
    <x v="2601"/>
    <n v="2"/>
    <n v="0.2"/>
    <n v="-3.2639999999999993"/>
  </r>
  <r>
    <n v="3228"/>
    <x v="1600"/>
    <x v="2"/>
    <x v="852"/>
    <d v="2011-10-05T00:00:00"/>
    <s v="First Class"/>
    <s v="ES-14080"/>
    <s v="Erin Smith"/>
    <x v="1"/>
    <s v="United States"/>
    <s v="Tempe"/>
    <x v="16"/>
    <n v="85281"/>
    <x v="1"/>
    <s v="TEC-PH-10001557"/>
    <x v="2"/>
    <x v="7"/>
    <s v="Pyle PMP37LED"/>
    <x v="84"/>
    <n v="3"/>
    <n v="0.2"/>
    <n v="20.157899999999991"/>
  </r>
  <r>
    <n v="3229"/>
    <x v="1600"/>
    <x v="2"/>
    <x v="852"/>
    <d v="2011-10-05T00:00:00"/>
    <s v="First Class"/>
    <s v="ES-14080"/>
    <s v="Erin Smith"/>
    <x v="1"/>
    <s v="United States"/>
    <s v="Tempe"/>
    <x v="16"/>
    <n v="85281"/>
    <x v="1"/>
    <s v="TEC-AC-10003038"/>
    <x v="2"/>
    <x v="11"/>
    <s v="Kingston Digital DataTraveler 16GB USB 2.0"/>
    <x v="181"/>
    <n v="1"/>
    <n v="0.2"/>
    <n v="-8.9500000000001023E-2"/>
  </r>
  <r>
    <n v="3230"/>
    <x v="1601"/>
    <x v="2"/>
    <x v="430"/>
    <d v="2011-08-16T00:00:00"/>
    <s v="Standard Class"/>
    <s v="KL-16645"/>
    <s v="Ken Lonsdale"/>
    <x v="0"/>
    <s v="United States"/>
    <s v="New York City"/>
    <x v="15"/>
    <n v="10035"/>
    <x v="3"/>
    <s v="OFF-ST-10004459"/>
    <x v="1"/>
    <x v="4"/>
    <s v="Tennsco Single-Tier Lockers"/>
    <x v="2602"/>
    <n v="1"/>
    <n v="0"/>
    <n v="18.766999999999996"/>
  </r>
  <r>
    <n v="3231"/>
    <x v="1602"/>
    <x v="3"/>
    <x v="853"/>
    <d v="2014-09-06T00:00:00"/>
    <s v="Second Class"/>
    <s v="BN-11515"/>
    <s v="Bradley Nguyen"/>
    <x v="0"/>
    <s v="United States"/>
    <s v="New York City"/>
    <x v="15"/>
    <n v="10009"/>
    <x v="3"/>
    <s v="FUR-FU-10004960"/>
    <x v="0"/>
    <x v="5"/>
    <s v="Seth Thomas 12&quot; Clock w/ Goldtone Case"/>
    <x v="9"/>
    <n v="5"/>
    <n v="0"/>
    <n v="39.066000000000003"/>
  </r>
  <r>
    <n v="3232"/>
    <x v="1603"/>
    <x v="3"/>
    <x v="513"/>
    <d v="2014-04-23T00:00:00"/>
    <s v="Standard Class"/>
    <s v="ND-18370"/>
    <s v="Natalie DeCherney"/>
    <x v="0"/>
    <s v="United States"/>
    <s v="Houston"/>
    <x v="5"/>
    <n v="77095"/>
    <x v="2"/>
    <s v="OFF-BI-10000632"/>
    <x v="1"/>
    <x v="8"/>
    <s v="Satellite Sectional Post Binders"/>
    <x v="2578"/>
    <n v="3"/>
    <n v="0.8"/>
    <n v="-44.278199999999998"/>
  </r>
  <r>
    <n v="3233"/>
    <x v="1603"/>
    <x v="3"/>
    <x v="513"/>
    <d v="2014-04-23T00:00:00"/>
    <s v="Standard Class"/>
    <s v="ND-18370"/>
    <s v="Natalie DeCherney"/>
    <x v="0"/>
    <s v="United States"/>
    <s v="Houston"/>
    <x v="5"/>
    <n v="77095"/>
    <x v="2"/>
    <s v="OFF-BI-10001107"/>
    <x v="1"/>
    <x v="8"/>
    <s v="GBC White Gloss Covers, Plain Front"/>
    <x v="2603"/>
    <n v="1"/>
    <n v="0.8"/>
    <n v="-4.7784000000000013"/>
  </r>
  <r>
    <n v="3234"/>
    <x v="1603"/>
    <x v="3"/>
    <x v="513"/>
    <d v="2014-04-23T00:00:00"/>
    <s v="Standard Class"/>
    <s v="ND-18370"/>
    <s v="Natalie DeCherney"/>
    <x v="0"/>
    <s v="United States"/>
    <s v="Houston"/>
    <x v="5"/>
    <n v="77095"/>
    <x v="2"/>
    <s v="OFF-ST-10002301"/>
    <x v="1"/>
    <x v="4"/>
    <s v="Tennsco Commercial Shelving"/>
    <x v="2604"/>
    <n v="2"/>
    <n v="0.2"/>
    <n v="-7.7292000000000041"/>
  </r>
  <r>
    <n v="3235"/>
    <x v="1604"/>
    <x v="0"/>
    <x v="423"/>
    <d v="2013-04-28T00:00:00"/>
    <s v="First Class"/>
    <s v="JL-15130"/>
    <s v="Jack Lebron"/>
    <x v="0"/>
    <s v="United States"/>
    <s v="Riverside"/>
    <x v="1"/>
    <n v="92503"/>
    <x v="1"/>
    <s v="OFF-BI-10003355"/>
    <x v="1"/>
    <x v="8"/>
    <s v="Cardinal Holdit Business Card Pockets"/>
    <x v="2217"/>
    <n v="1"/>
    <n v="0.2"/>
    <n v="1.3944000000000001"/>
  </r>
  <r>
    <n v="3236"/>
    <x v="1605"/>
    <x v="0"/>
    <x v="804"/>
    <d v="2013-01-15T00:00:00"/>
    <s v="Same Day"/>
    <s v="RC-19825"/>
    <s v="Roy Collins"/>
    <x v="0"/>
    <s v="United States"/>
    <s v="Fairfield"/>
    <x v="29"/>
    <n v="6824"/>
    <x v="3"/>
    <s v="FUR-TA-10002903"/>
    <x v="0"/>
    <x v="3"/>
    <s v="Bevis Round Bullnose 29&quot; High Table Top"/>
    <x v="2605"/>
    <n v="1"/>
    <n v="0.3"/>
    <n v="-15.582599999999999"/>
  </r>
  <r>
    <n v="3237"/>
    <x v="1606"/>
    <x v="0"/>
    <x v="440"/>
    <d v="2013-05-03T00:00:00"/>
    <s v="Same Day"/>
    <s v="CC-12475"/>
    <s v="Cindy Chapman"/>
    <x v="0"/>
    <s v="United States"/>
    <s v="New York City"/>
    <x v="15"/>
    <n v="10024"/>
    <x v="3"/>
    <s v="OFF-ST-10001580"/>
    <x v="1"/>
    <x v="4"/>
    <s v="Super Decoflex Portable Personal File"/>
    <x v="2606"/>
    <n v="3"/>
    <n v="0"/>
    <n v="12.5832"/>
  </r>
  <r>
    <n v="3238"/>
    <x v="1606"/>
    <x v="0"/>
    <x v="440"/>
    <d v="2013-05-03T00:00:00"/>
    <s v="Same Day"/>
    <s v="CC-12475"/>
    <s v="Cindy Chapman"/>
    <x v="0"/>
    <s v="United States"/>
    <s v="New York City"/>
    <x v="15"/>
    <n v="10024"/>
    <x v="3"/>
    <s v="OFF-BI-10000315"/>
    <x v="1"/>
    <x v="8"/>
    <s v="Poly Designer Cover &amp; Back"/>
    <x v="2607"/>
    <n v="3"/>
    <n v="0.2"/>
    <n v="15.951599999999997"/>
  </r>
  <r>
    <n v="3239"/>
    <x v="1607"/>
    <x v="0"/>
    <x v="73"/>
    <d v="2013-11-28T00:00:00"/>
    <s v="Standard Class"/>
    <s v="DW-13195"/>
    <s v="David Wiener"/>
    <x v="1"/>
    <s v="United States"/>
    <s v="Houston"/>
    <x v="5"/>
    <n v="77095"/>
    <x v="2"/>
    <s v="FUR-CH-10003774"/>
    <x v="0"/>
    <x v="1"/>
    <s v="Global Wood Trimmed Manager's Task Chair, Khaki"/>
    <x v="2608"/>
    <n v="5"/>
    <n v="0.3"/>
    <n v="-77.333000000000013"/>
  </r>
  <r>
    <n v="3240"/>
    <x v="1607"/>
    <x v="0"/>
    <x v="73"/>
    <d v="2013-11-28T00:00:00"/>
    <s v="Standard Class"/>
    <s v="DW-13195"/>
    <s v="David Wiener"/>
    <x v="1"/>
    <s v="United States"/>
    <s v="Houston"/>
    <x v="5"/>
    <n v="77095"/>
    <x v="2"/>
    <s v="TEC-PH-10003095"/>
    <x v="2"/>
    <x v="7"/>
    <s v="Samsung HM1900 Bluetooth Headset"/>
    <x v="2609"/>
    <n v="7"/>
    <n v="0.2"/>
    <n v="46.095000000000006"/>
  </r>
  <r>
    <n v="3241"/>
    <x v="1607"/>
    <x v="0"/>
    <x v="73"/>
    <d v="2013-11-28T00:00:00"/>
    <s v="Standard Class"/>
    <s v="DW-13195"/>
    <s v="David Wiener"/>
    <x v="1"/>
    <s v="United States"/>
    <s v="Houston"/>
    <x v="5"/>
    <n v="77095"/>
    <x v="2"/>
    <s v="FUR-FU-10000023"/>
    <x v="0"/>
    <x v="5"/>
    <s v="Eldon Wave Desk Accessories"/>
    <x v="2610"/>
    <n v="3"/>
    <n v="0.6"/>
    <n v="-2.8271999999999995"/>
  </r>
  <r>
    <n v="3242"/>
    <x v="1608"/>
    <x v="0"/>
    <x v="854"/>
    <d v="2013-02-03T00:00:00"/>
    <s v="First Class"/>
    <s v="CK-12760"/>
    <s v="Cyma Kinney"/>
    <x v="1"/>
    <s v="United States"/>
    <s v="Arlington"/>
    <x v="17"/>
    <n v="22204"/>
    <x v="0"/>
    <s v="OFF-ST-10002214"/>
    <x v="1"/>
    <x v="4"/>
    <s v="X-Rack File for Hanging Folders"/>
    <x v="2015"/>
    <n v="5"/>
    <n v="0"/>
    <n v="14.676999999999998"/>
  </r>
  <r>
    <n v="3243"/>
    <x v="1609"/>
    <x v="3"/>
    <x v="185"/>
    <d v="2014-04-06T00:00:00"/>
    <s v="Second Class"/>
    <s v="EG-13900"/>
    <s v="Emily Grady"/>
    <x v="0"/>
    <s v="United States"/>
    <s v="Chicago"/>
    <x v="10"/>
    <n v="60623"/>
    <x v="2"/>
    <s v="OFF-BI-10002799"/>
    <x v="1"/>
    <x v="8"/>
    <s v="SlimView Poly Binder, 3/8&quot;"/>
    <x v="2611"/>
    <n v="13"/>
    <n v="0.8"/>
    <n v="-22.895600000000005"/>
  </r>
  <r>
    <n v="3244"/>
    <x v="1610"/>
    <x v="3"/>
    <x v="96"/>
    <d v="2014-12-06T00:00:00"/>
    <s v="Standard Class"/>
    <s v="SJ-20215"/>
    <s v="Sarah Jordon"/>
    <x v="0"/>
    <s v="United States"/>
    <s v="Grand Prairie"/>
    <x v="5"/>
    <n v="75051"/>
    <x v="2"/>
    <s v="TEC-PH-10004912"/>
    <x v="2"/>
    <x v="7"/>
    <s v="Cisco SPA112 2 Port Phone Adapter"/>
    <x v="2612"/>
    <n v="5"/>
    <n v="0.2"/>
    <n v="24.727499999999971"/>
  </r>
  <r>
    <n v="3245"/>
    <x v="1610"/>
    <x v="3"/>
    <x v="96"/>
    <d v="2014-12-06T00:00:00"/>
    <s v="Standard Class"/>
    <s v="SJ-20215"/>
    <s v="Sarah Jordon"/>
    <x v="0"/>
    <s v="United States"/>
    <s v="Grand Prairie"/>
    <x v="5"/>
    <n v="75051"/>
    <x v="2"/>
    <s v="FUR-CH-10002602"/>
    <x v="0"/>
    <x v="1"/>
    <s v="DMI Arturo Collection Mission-style Design Wood Chair"/>
    <x v="2613"/>
    <n v="3"/>
    <n v="0.3"/>
    <n v="-18.117599999999996"/>
  </r>
  <r>
    <n v="3246"/>
    <x v="1611"/>
    <x v="3"/>
    <x v="389"/>
    <d v="2014-12-13T00:00:00"/>
    <s v="Second Class"/>
    <s v="BP-11185"/>
    <s v="Ben Peterman"/>
    <x v="1"/>
    <s v="United States"/>
    <s v="Seattle"/>
    <x v="4"/>
    <n v="98103"/>
    <x v="1"/>
    <s v="TEC-AC-10004510"/>
    <x v="2"/>
    <x v="11"/>
    <s v="Logitech Desktop MK120 Mouse and keyboard Combo"/>
    <x v="1231"/>
    <n v="3"/>
    <n v="0"/>
    <n v="4.9079999999999977"/>
  </r>
  <r>
    <n v="3247"/>
    <x v="1611"/>
    <x v="3"/>
    <x v="389"/>
    <d v="2014-12-13T00:00:00"/>
    <s v="Second Class"/>
    <s v="BP-11185"/>
    <s v="Ben Peterman"/>
    <x v="1"/>
    <s v="United States"/>
    <s v="Seattle"/>
    <x v="4"/>
    <n v="98103"/>
    <x v="1"/>
    <s v="OFF-ST-10000060"/>
    <x v="1"/>
    <x v="4"/>
    <s v="Fellowes Bankers Box Staxonsteel Drawer File/Stacking System"/>
    <x v="1783"/>
    <n v="5"/>
    <n v="0"/>
    <n v="38.988000000000014"/>
  </r>
  <r>
    <n v="3248"/>
    <x v="1611"/>
    <x v="3"/>
    <x v="389"/>
    <d v="2014-12-13T00:00:00"/>
    <s v="Second Class"/>
    <s v="BP-11185"/>
    <s v="Ben Peterman"/>
    <x v="1"/>
    <s v="United States"/>
    <s v="Seattle"/>
    <x v="4"/>
    <n v="98103"/>
    <x v="1"/>
    <s v="OFF-AR-10000799"/>
    <x v="1"/>
    <x v="6"/>
    <s v="Col-Erase Pencils with Erasers"/>
    <x v="2614"/>
    <n v="3"/>
    <n v="0"/>
    <n v="5.2895999999999983"/>
  </r>
  <r>
    <n v="3249"/>
    <x v="1612"/>
    <x v="0"/>
    <x v="42"/>
    <d v="2013-09-22T00:00:00"/>
    <s v="Standard Class"/>
    <s v="SJ-20125"/>
    <s v="Sanjit Jacobs"/>
    <x v="2"/>
    <s v="United States"/>
    <s v="Seattle"/>
    <x v="4"/>
    <n v="98103"/>
    <x v="1"/>
    <s v="FUR-CH-10004875"/>
    <x v="0"/>
    <x v="1"/>
    <s v="Harbour Creations 67200 Series Stacking Chairs"/>
    <x v="2417"/>
    <n v="2"/>
    <n v="0.2"/>
    <n v="9.9651999999999994"/>
  </r>
  <r>
    <n v="3250"/>
    <x v="1612"/>
    <x v="0"/>
    <x v="42"/>
    <d v="2013-09-22T00:00:00"/>
    <s v="Standard Class"/>
    <s v="SJ-20125"/>
    <s v="Sanjit Jacobs"/>
    <x v="2"/>
    <s v="United States"/>
    <s v="Seattle"/>
    <x v="4"/>
    <n v="98103"/>
    <x v="1"/>
    <s v="TEC-PH-10002085"/>
    <x v="2"/>
    <x v="7"/>
    <s v="Clarity 53712"/>
    <x v="554"/>
    <n v="2"/>
    <n v="0.2"/>
    <n v="7.9188000000000045"/>
  </r>
  <r>
    <n v="3251"/>
    <x v="1613"/>
    <x v="0"/>
    <x v="443"/>
    <d v="2013-12-30T00:00:00"/>
    <s v="Standard Class"/>
    <s v="MC-17590"/>
    <s v="Matt Collister"/>
    <x v="1"/>
    <s v="United States"/>
    <s v="Grand Rapids"/>
    <x v="12"/>
    <n v="49505"/>
    <x v="2"/>
    <s v="OFF-FA-10000992"/>
    <x v="1"/>
    <x v="13"/>
    <s v="Acco Clips to Go Binder Clips, 24 Clips in Two Sizes"/>
    <x v="2615"/>
    <n v="7"/>
    <n v="0"/>
    <n v="11.679499999999999"/>
  </r>
  <r>
    <n v="3252"/>
    <x v="1614"/>
    <x v="3"/>
    <x v="827"/>
    <d v="2014-04-20T00:00:00"/>
    <s v="First Class"/>
    <s v="BG-11740"/>
    <s v="Bruce Geld"/>
    <x v="0"/>
    <s v="United States"/>
    <s v="Philadelphia"/>
    <x v="9"/>
    <n v="19120"/>
    <x v="3"/>
    <s v="FUR-FU-10001473"/>
    <x v="0"/>
    <x v="5"/>
    <s v="Eldon Executive Woodline II Desk Accessories, Mahogany"/>
    <x v="2616"/>
    <n v="3"/>
    <n v="0.2"/>
    <n v="5.2773000000000003"/>
  </r>
  <r>
    <n v="3253"/>
    <x v="1615"/>
    <x v="3"/>
    <x v="855"/>
    <d v="2014-10-31T00:00:00"/>
    <s v="Second Class"/>
    <s v="MA-17560"/>
    <s v="Matt Abelman"/>
    <x v="2"/>
    <s v="United States"/>
    <s v="Chicago"/>
    <x v="10"/>
    <n v="60610"/>
    <x v="2"/>
    <s v="OFF-AR-10003045"/>
    <x v="1"/>
    <x v="6"/>
    <s v="Prang Colored Pencils"/>
    <x v="2617"/>
    <n v="3"/>
    <n v="0.2"/>
    <n v="2.2050000000000001"/>
  </r>
  <r>
    <n v="3254"/>
    <x v="1615"/>
    <x v="3"/>
    <x v="855"/>
    <d v="2014-10-31T00:00:00"/>
    <s v="Second Class"/>
    <s v="MA-17560"/>
    <s v="Matt Abelman"/>
    <x v="2"/>
    <s v="United States"/>
    <s v="Chicago"/>
    <x v="10"/>
    <n v="60610"/>
    <x v="2"/>
    <s v="TEC-PH-10001536"/>
    <x v="2"/>
    <x v="7"/>
    <s v="Spigen Samsung Galaxy S5 Case Wallet"/>
    <x v="2618"/>
    <n v="2"/>
    <n v="0.2"/>
    <n v="2.0387999999999984"/>
  </r>
  <r>
    <n v="3255"/>
    <x v="1616"/>
    <x v="0"/>
    <x v="630"/>
    <d v="2013-07-15T00:00:00"/>
    <s v="Standard Class"/>
    <s v="CC-12220"/>
    <s v="Chris Cortes"/>
    <x v="0"/>
    <s v="United States"/>
    <s v="Seattle"/>
    <x v="4"/>
    <n v="98105"/>
    <x v="1"/>
    <s v="TEC-PH-10001580"/>
    <x v="2"/>
    <x v="7"/>
    <s v="Logitech Mobile Speakerphone P710e - speaker phone"/>
    <x v="2619"/>
    <n v="1"/>
    <n v="0.2"/>
    <n v="9.4485999999999954"/>
  </r>
  <r>
    <n v="3256"/>
    <x v="1616"/>
    <x v="0"/>
    <x v="630"/>
    <d v="2013-07-15T00:00:00"/>
    <s v="Standard Class"/>
    <s v="CC-12220"/>
    <s v="Chris Cortes"/>
    <x v="0"/>
    <s v="United States"/>
    <s v="Seattle"/>
    <x v="4"/>
    <n v="98105"/>
    <x v="1"/>
    <s v="OFF-BI-10004209"/>
    <x v="1"/>
    <x v="8"/>
    <s v="Fellowes Twister Kit, Gray/Clear, 3/pkg"/>
    <x v="1768"/>
    <n v="3"/>
    <n v="0.2"/>
    <n v="6.0299999999999994"/>
  </r>
  <r>
    <n v="3257"/>
    <x v="1617"/>
    <x v="1"/>
    <x v="101"/>
    <d v="2012-08-14T00:00:00"/>
    <s v="Standard Class"/>
    <s v="RA-19885"/>
    <s v="Ruben Ausman"/>
    <x v="1"/>
    <s v="United States"/>
    <s v="Jacksonville"/>
    <x v="2"/>
    <n v="32216"/>
    <x v="0"/>
    <s v="OFF-LA-10001613"/>
    <x v="1"/>
    <x v="2"/>
    <s v="Avery File Folder Labels"/>
    <x v="877"/>
    <n v="2"/>
    <n v="0.2"/>
    <n v="1.6704000000000001"/>
  </r>
  <r>
    <n v="3258"/>
    <x v="1618"/>
    <x v="0"/>
    <x v="10"/>
    <d v="2013-12-15T00:00:00"/>
    <s v="Second Class"/>
    <s v="DK-12835"/>
    <s v="Damala Kotsonis"/>
    <x v="1"/>
    <s v="United States"/>
    <s v="Franklin"/>
    <x v="18"/>
    <n v="37064"/>
    <x v="0"/>
    <s v="FUR-TA-10001676"/>
    <x v="0"/>
    <x v="3"/>
    <s v="Hon 61000 Series Interactive Training Tables"/>
    <x v="2620"/>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x v="1619"/>
    <x v="0"/>
    <x v="373"/>
    <d v="2013-11-18T00:00:00"/>
    <s v="Standard Class"/>
    <s v="LB-16795"/>
    <s v="Laurel Beltran"/>
    <x v="2"/>
    <s v="United States"/>
    <s v="Highland Park"/>
    <x v="10"/>
    <n v="60035"/>
    <x v="2"/>
    <s v="OFF-BI-10000285"/>
    <x v="1"/>
    <x v="8"/>
    <s v="XtraLife ClearVue Slant-D Ring Binders by Cardinal"/>
    <x v="2621"/>
    <n v="2"/>
    <n v="0.8"/>
    <n v="-4.7040000000000006"/>
  </r>
  <r>
    <n v="3261"/>
    <x v="1620"/>
    <x v="2"/>
    <x v="687"/>
    <d v="2011-11-15T00:00:00"/>
    <s v="First Class"/>
    <s v="CM-11815"/>
    <s v="Candace McMahon"/>
    <x v="1"/>
    <s v="United States"/>
    <s v="Pasadena"/>
    <x v="5"/>
    <n v="77506"/>
    <x v="2"/>
    <s v="OFF-PA-10004609"/>
    <x v="1"/>
    <x v="10"/>
    <s v="Xerox 221"/>
    <x v="561"/>
    <n v="4"/>
    <n v="0.2"/>
    <n v="7.2576000000000001"/>
  </r>
  <r>
    <n v="3262"/>
    <x v="1621"/>
    <x v="2"/>
    <x v="664"/>
    <d v="2011-11-19T00:00:00"/>
    <s v="First Class"/>
    <s v="TS-21205"/>
    <s v="Thomas Seio"/>
    <x v="1"/>
    <s v="United States"/>
    <s v="San Francisco"/>
    <x v="1"/>
    <n v="94109"/>
    <x v="1"/>
    <s v="TEC-AC-10001314"/>
    <x v="2"/>
    <x v="11"/>
    <s v="Case Logic 2.4GHz Wireless Keyboard"/>
    <x v="2622"/>
    <n v="2"/>
    <n v="0"/>
    <n v="7.9983999999999895"/>
  </r>
  <r>
    <n v="3263"/>
    <x v="1621"/>
    <x v="2"/>
    <x v="664"/>
    <d v="2011-11-19T00:00:00"/>
    <s v="First Class"/>
    <s v="TS-21205"/>
    <s v="Thomas Seio"/>
    <x v="1"/>
    <s v="United States"/>
    <s v="San Francisco"/>
    <x v="1"/>
    <n v="94109"/>
    <x v="1"/>
    <s v="OFF-PA-10003395"/>
    <x v="1"/>
    <x v="10"/>
    <s v="Xerox 1941"/>
    <x v="2623"/>
    <n v="7"/>
    <n v="0"/>
    <n v="352.29599999999999"/>
  </r>
  <r>
    <n v="3264"/>
    <x v="1621"/>
    <x v="2"/>
    <x v="664"/>
    <d v="2011-11-19T00:00:00"/>
    <s v="First Class"/>
    <s v="TS-21205"/>
    <s v="Thomas Seio"/>
    <x v="1"/>
    <s v="United States"/>
    <s v="San Francisco"/>
    <x v="1"/>
    <n v="94109"/>
    <x v="1"/>
    <s v="OFF-AP-10001242"/>
    <x v="1"/>
    <x v="9"/>
    <s v="APC 7 Outlet Network SurgeArrest Surge Protector"/>
    <x v="2624"/>
    <n v="3"/>
    <n v="0"/>
    <n v="72.431999999999988"/>
  </r>
  <r>
    <n v="3265"/>
    <x v="1622"/>
    <x v="0"/>
    <x v="758"/>
    <d v="2013-03-09T00:00:00"/>
    <s v="Second Class"/>
    <s v="RF-19345"/>
    <s v="Randy Ferguson"/>
    <x v="1"/>
    <s v="United States"/>
    <s v="Miami"/>
    <x v="2"/>
    <n v="33180"/>
    <x v="0"/>
    <s v="OFF-LA-10001641"/>
    <x v="1"/>
    <x v="2"/>
    <s v="Avery 518"/>
    <x v="1973"/>
    <n v="4"/>
    <n v="0.2"/>
    <n v="3.528"/>
  </r>
  <r>
    <n v="3266"/>
    <x v="1623"/>
    <x v="2"/>
    <x v="856"/>
    <d v="2011-10-15T00:00:00"/>
    <s v="Standard Class"/>
    <s v="JF-15565"/>
    <s v="Jill Fjeld"/>
    <x v="0"/>
    <s v="United States"/>
    <s v="Philadelphia"/>
    <x v="9"/>
    <n v="19120"/>
    <x v="3"/>
    <s v="OFF-ST-10003816"/>
    <x v="1"/>
    <x v="4"/>
    <s v="Fellowes High-Stak Drawer Files"/>
    <x v="2625"/>
    <n v="2"/>
    <n v="0.2"/>
    <n v="10.571399999999983"/>
  </r>
  <r>
    <n v="3267"/>
    <x v="1623"/>
    <x v="2"/>
    <x v="856"/>
    <d v="2011-10-15T00:00:00"/>
    <s v="Standard Class"/>
    <s v="JF-15565"/>
    <s v="Jill Fjeld"/>
    <x v="0"/>
    <s v="United States"/>
    <s v="Philadelphia"/>
    <x v="9"/>
    <n v="19120"/>
    <x v="3"/>
    <s v="OFF-EN-10002230"/>
    <x v="1"/>
    <x v="12"/>
    <s v="Airmail Envelopes"/>
    <x v="2626"/>
    <n v="3"/>
    <n v="0.2"/>
    <n v="67.983299999999986"/>
  </r>
  <r>
    <n v="3268"/>
    <x v="1624"/>
    <x v="2"/>
    <x v="857"/>
    <d v="2011-05-29T00:00:00"/>
    <s v="Standard Class"/>
    <s v="EH-14185"/>
    <s v="Evan Henry"/>
    <x v="0"/>
    <s v="United States"/>
    <s v="Decatur"/>
    <x v="19"/>
    <n v="35601"/>
    <x v="0"/>
    <s v="TEC-PH-10002660"/>
    <x v="2"/>
    <x v="7"/>
    <s v="Nortel Networks T7316 E Nt8 B27"/>
    <x v="2627"/>
    <n v="2"/>
    <n v="0"/>
    <n v="33.995000000000005"/>
  </r>
  <r>
    <n v="3269"/>
    <x v="1624"/>
    <x v="2"/>
    <x v="857"/>
    <d v="2011-05-29T00:00:00"/>
    <s v="Standard Class"/>
    <s v="EH-14185"/>
    <s v="Evan Henry"/>
    <x v="0"/>
    <s v="United States"/>
    <s v="Decatur"/>
    <x v="19"/>
    <n v="35601"/>
    <x v="0"/>
    <s v="TEC-PH-10003171"/>
    <x v="2"/>
    <x v="7"/>
    <s v="Plantronics Encore H101 Dual Earpieces Headset"/>
    <x v="2628"/>
    <n v="1"/>
    <n v="0"/>
    <n v="12.585999999999999"/>
  </r>
  <r>
    <n v="3270"/>
    <x v="1625"/>
    <x v="2"/>
    <x v="858"/>
    <d v="2011-07-19T00:00:00"/>
    <s v="Standard Class"/>
    <s v="VW-21775"/>
    <s v="Victoria Wilson"/>
    <x v="1"/>
    <s v="United States"/>
    <s v="Sioux Falls"/>
    <x v="44"/>
    <n v="57103"/>
    <x v="2"/>
    <s v="TEC-AC-10003709"/>
    <x v="2"/>
    <x v="11"/>
    <s v="Maxell 4.7GB DVD-R 5/Pack"/>
    <x v="2629"/>
    <n v="3"/>
    <n v="0"/>
    <n v="1.3068000000000004"/>
  </r>
  <r>
    <n v="3271"/>
    <x v="1625"/>
    <x v="2"/>
    <x v="858"/>
    <d v="2011-07-19T00:00:00"/>
    <s v="Standard Class"/>
    <s v="VW-21775"/>
    <s v="Victoria Wilson"/>
    <x v="1"/>
    <s v="United States"/>
    <s v="Sioux Falls"/>
    <x v="44"/>
    <n v="57103"/>
    <x v="2"/>
    <s v="OFF-FA-10000304"/>
    <x v="1"/>
    <x v="13"/>
    <s v="Advantus Push Pins"/>
    <x v="2630"/>
    <n v="3"/>
    <n v="0"/>
    <n v="2.6814000000000004"/>
  </r>
  <r>
    <n v="3272"/>
    <x v="1626"/>
    <x v="1"/>
    <x v="17"/>
    <d v="2012-12-29T00:00:00"/>
    <s v="Second Class"/>
    <s v="KN-16450"/>
    <s v="Kean Nguyen"/>
    <x v="1"/>
    <s v="United States"/>
    <s v="Visalia"/>
    <x v="1"/>
    <n v="93277"/>
    <x v="1"/>
    <s v="TEC-AC-10003709"/>
    <x v="2"/>
    <x v="11"/>
    <s v="Maxell 4.7GB DVD-R 5/Pack"/>
    <x v="1063"/>
    <n v="8"/>
    <n v="0"/>
    <n v="3.4848000000000008"/>
  </r>
  <r>
    <n v="3273"/>
    <x v="1627"/>
    <x v="1"/>
    <x v="97"/>
    <d v="2012-02-16T00:00:00"/>
    <s v="Standard Class"/>
    <s v="SJ-20215"/>
    <s v="Sarah Jordon"/>
    <x v="0"/>
    <s v="United States"/>
    <s v="Los Angeles"/>
    <x v="1"/>
    <n v="90049"/>
    <x v="1"/>
    <s v="FUR-CH-10002774"/>
    <x v="0"/>
    <x v="1"/>
    <s v="Global Deluxe Stacking Chair, Gray"/>
    <x v="2631"/>
    <n v="5"/>
    <n v="0.2"/>
    <n v="22.940999999999995"/>
  </r>
  <r>
    <n v="3274"/>
    <x v="1628"/>
    <x v="3"/>
    <x v="540"/>
    <d v="2014-05-13T00:00:00"/>
    <s v="Standard Class"/>
    <s v="PS-19045"/>
    <s v="Penelope Sewall"/>
    <x v="2"/>
    <s v="United States"/>
    <s v="Los Angeles"/>
    <x v="1"/>
    <n v="90032"/>
    <x v="1"/>
    <s v="TEC-CO-10001046"/>
    <x v="2"/>
    <x v="16"/>
    <s v="Canon Imageclass D680 Copier / Fax"/>
    <x v="2632"/>
    <n v="6"/>
    <n v="0.2"/>
    <n v="1049.9849999999999"/>
  </r>
  <r>
    <n v="3275"/>
    <x v="1629"/>
    <x v="3"/>
    <x v="808"/>
    <d v="2014-11-07T00:00:00"/>
    <s v="Standard Class"/>
    <s v="KM-16225"/>
    <s v="Kalyca Meade"/>
    <x v="1"/>
    <s v="United States"/>
    <s v="Overland Park"/>
    <x v="41"/>
    <n v="66212"/>
    <x v="2"/>
    <s v="OFF-FA-10003495"/>
    <x v="1"/>
    <x v="13"/>
    <s v="Staples"/>
    <x v="2614"/>
    <n v="3"/>
    <n v="0"/>
    <n v="9.120000000000001"/>
  </r>
  <r>
    <n v="3276"/>
    <x v="1629"/>
    <x v="3"/>
    <x v="808"/>
    <d v="2014-11-07T00:00:00"/>
    <s v="Standard Class"/>
    <s v="KM-16225"/>
    <s v="Kalyca Meade"/>
    <x v="1"/>
    <s v="United States"/>
    <s v="Overland Park"/>
    <x v="41"/>
    <n v="66212"/>
    <x v="2"/>
    <s v="OFF-AR-10004685"/>
    <x v="1"/>
    <x v="6"/>
    <s v="Binney &amp; Smith Crayola Metallic Colored Pencils, 8-Color Set"/>
    <x v="2633"/>
    <n v="6"/>
    <n v="0"/>
    <n v="9.1673999999999989"/>
  </r>
  <r>
    <n v="3277"/>
    <x v="1630"/>
    <x v="2"/>
    <x v="267"/>
    <d v="2011-04-09T00:00:00"/>
    <s v="Second Class"/>
    <s v="GM-14695"/>
    <s v="Greg Maxwell"/>
    <x v="1"/>
    <s v="United States"/>
    <s v="Alexandria"/>
    <x v="17"/>
    <n v="22304"/>
    <x v="0"/>
    <s v="OFF-AR-10004757"/>
    <x v="1"/>
    <x v="6"/>
    <s v="Crayola Colored Pencils"/>
    <x v="1011"/>
    <n v="7"/>
    <n v="0"/>
    <n v="7.5767999999999986"/>
  </r>
  <r>
    <n v="3278"/>
    <x v="1630"/>
    <x v="2"/>
    <x v="267"/>
    <d v="2011-04-09T00:00:00"/>
    <s v="Second Class"/>
    <s v="GM-14695"/>
    <s v="Greg Maxwell"/>
    <x v="1"/>
    <s v="United States"/>
    <s v="Alexandria"/>
    <x v="17"/>
    <n v="22304"/>
    <x v="0"/>
    <s v="TEC-PH-10001615"/>
    <x v="2"/>
    <x v="7"/>
    <s v="AT&amp;T CL82213"/>
    <x v="2634"/>
    <n v="1"/>
    <n v="0"/>
    <n v="8.4070999999999962"/>
  </r>
  <r>
    <n v="3279"/>
    <x v="1630"/>
    <x v="2"/>
    <x v="267"/>
    <d v="2011-04-09T00:00:00"/>
    <s v="Second Class"/>
    <s v="GM-14695"/>
    <s v="Greg Maxwell"/>
    <x v="1"/>
    <s v="United States"/>
    <s v="Alexandria"/>
    <x v="17"/>
    <n v="22304"/>
    <x v="0"/>
    <s v="OFF-PA-10003349"/>
    <x v="1"/>
    <x v="10"/>
    <s v="Xerox 1957"/>
    <x v="91"/>
    <n v="2"/>
    <n v="0"/>
    <n v="6.3504000000000005"/>
  </r>
  <r>
    <n v="3280"/>
    <x v="1630"/>
    <x v="2"/>
    <x v="267"/>
    <d v="2011-04-09T00:00:00"/>
    <s v="Second Class"/>
    <s v="GM-14695"/>
    <s v="Greg Maxwell"/>
    <x v="1"/>
    <s v="United States"/>
    <s v="Alexandria"/>
    <x v="17"/>
    <n v="22304"/>
    <x v="0"/>
    <s v="OFF-AR-10000127"/>
    <x v="1"/>
    <x v="6"/>
    <s v="Newell 321"/>
    <x v="1011"/>
    <n v="7"/>
    <n v="0"/>
    <n v="6.6583999999999968"/>
  </r>
  <r>
    <n v="3281"/>
    <x v="1630"/>
    <x v="2"/>
    <x v="267"/>
    <d v="2011-04-09T00:00:00"/>
    <s v="Second Class"/>
    <s v="GM-14695"/>
    <s v="Greg Maxwell"/>
    <x v="1"/>
    <s v="United States"/>
    <s v="Alexandria"/>
    <x v="17"/>
    <n v="22304"/>
    <x v="0"/>
    <s v="OFF-SU-10002881"/>
    <x v="1"/>
    <x v="14"/>
    <s v="Martin Yale Chadless Opener Electric Letter Opener"/>
    <x v="2635"/>
    <n v="5"/>
    <n v="0"/>
    <n v="83.281000000000063"/>
  </r>
  <r>
    <n v="3282"/>
    <x v="1631"/>
    <x v="2"/>
    <x v="328"/>
    <d v="2011-09-24T00:00:00"/>
    <s v="Standard Class"/>
    <s v="KT-16465"/>
    <s v="Kean Takahito"/>
    <x v="0"/>
    <s v="United States"/>
    <s v="Raleigh"/>
    <x v="3"/>
    <n v="27604"/>
    <x v="0"/>
    <s v="TEC-AC-10001109"/>
    <x v="2"/>
    <x v="11"/>
    <s v="Logitech Trackman Marble Mouse"/>
    <x v="736"/>
    <n v="2"/>
    <n v="0.2"/>
    <n v="13.195600000000001"/>
  </r>
  <r>
    <n v="3283"/>
    <x v="1631"/>
    <x v="2"/>
    <x v="328"/>
    <d v="2011-09-24T00:00:00"/>
    <s v="Standard Class"/>
    <s v="KT-16465"/>
    <s v="Kean Takahito"/>
    <x v="0"/>
    <s v="United States"/>
    <s v="Raleigh"/>
    <x v="3"/>
    <n v="27604"/>
    <x v="0"/>
    <s v="OFF-PA-10000682"/>
    <x v="1"/>
    <x v="10"/>
    <s v="Xerox 1924"/>
    <x v="701"/>
    <n v="1"/>
    <n v="0.2"/>
    <n v="1.6762000000000001"/>
  </r>
  <r>
    <n v="3284"/>
    <x v="1632"/>
    <x v="2"/>
    <x v="587"/>
    <d v="2011-10-06T00:00:00"/>
    <s v="Standard Class"/>
    <s v="MH-17785"/>
    <s v="Maya Herman"/>
    <x v="1"/>
    <s v="United States"/>
    <s v="New York City"/>
    <x v="15"/>
    <n v="10035"/>
    <x v="3"/>
    <s v="FUR-FU-10000221"/>
    <x v="0"/>
    <x v="5"/>
    <s v="Master Caster Door Stop, Brown"/>
    <x v="597"/>
    <n v="3"/>
    <n v="0"/>
    <n v="5.1815999999999995"/>
  </r>
  <r>
    <n v="3285"/>
    <x v="1633"/>
    <x v="2"/>
    <x v="171"/>
    <d v="2011-09-17T00:00:00"/>
    <s v="Standard Class"/>
    <s v="AF-10885"/>
    <s v="Art Foster"/>
    <x v="0"/>
    <s v="United States"/>
    <s v="Fairfield"/>
    <x v="24"/>
    <n v="45014"/>
    <x v="3"/>
    <s v="OFF-BI-10002429"/>
    <x v="1"/>
    <x v="8"/>
    <s v="Premier Elliptical Ring Binder, Black"/>
    <x v="2636"/>
    <n v="7"/>
    <n v="0.7"/>
    <n v="-46.877600000000001"/>
  </r>
  <r>
    <n v="3286"/>
    <x v="1634"/>
    <x v="3"/>
    <x v="297"/>
    <d v="2014-02-26T00:00:00"/>
    <s v="Standard Class"/>
    <s v="JP-16135"/>
    <s v="Julie Prescott"/>
    <x v="2"/>
    <s v="United States"/>
    <s v="Muskogee"/>
    <x v="26"/>
    <n v="74403"/>
    <x v="2"/>
    <s v="OFF-AR-10002375"/>
    <x v="1"/>
    <x v="6"/>
    <s v="Newell 351"/>
    <x v="2637"/>
    <n v="2"/>
    <n v="0"/>
    <n v="1.9023999999999992"/>
  </r>
  <r>
    <n v="3287"/>
    <x v="1634"/>
    <x v="3"/>
    <x v="297"/>
    <d v="2014-02-26T00:00:00"/>
    <s v="Standard Class"/>
    <s v="JP-16135"/>
    <s v="Julie Prescott"/>
    <x v="2"/>
    <s v="United States"/>
    <s v="Muskogee"/>
    <x v="26"/>
    <n v="74403"/>
    <x v="2"/>
    <s v="OFF-AP-10000595"/>
    <x v="1"/>
    <x v="9"/>
    <s v="Disposable Triple-Filter Dust Bags"/>
    <x v="2638"/>
    <n v="3"/>
    <n v="0"/>
    <n v="3.4086000000000003"/>
  </r>
  <r>
    <n v="3288"/>
    <x v="1635"/>
    <x v="1"/>
    <x v="350"/>
    <d v="2012-12-15T00:00:00"/>
    <s v="First Class"/>
    <s v="RD-19585"/>
    <s v="Rob Dowd"/>
    <x v="0"/>
    <s v="United States"/>
    <s v="Temecula"/>
    <x v="1"/>
    <n v="92592"/>
    <x v="1"/>
    <s v="TEC-PH-10001530"/>
    <x v="2"/>
    <x v="7"/>
    <s v="Plantronics Voyager Pro Legend"/>
    <x v="2639"/>
    <n v="3"/>
    <n v="0.2"/>
    <n v="49.437599999999975"/>
  </r>
  <r>
    <n v="3289"/>
    <x v="1635"/>
    <x v="1"/>
    <x v="350"/>
    <d v="2012-12-15T00:00:00"/>
    <s v="First Class"/>
    <s v="RD-19585"/>
    <s v="Rob Dowd"/>
    <x v="0"/>
    <s v="United States"/>
    <s v="Temecula"/>
    <x v="1"/>
    <n v="92592"/>
    <x v="1"/>
    <s v="OFF-BI-10000050"/>
    <x v="1"/>
    <x v="8"/>
    <s v="Angle-D Binders with Locking Rings, Label Holders"/>
    <x v="2640"/>
    <n v="5"/>
    <n v="0.2"/>
    <n v="9.8549999999999969"/>
  </r>
  <r>
    <n v="3290"/>
    <x v="1635"/>
    <x v="1"/>
    <x v="350"/>
    <d v="2012-12-15T00:00:00"/>
    <s v="First Class"/>
    <s v="RD-19585"/>
    <s v="Rob Dowd"/>
    <x v="0"/>
    <s v="United States"/>
    <s v="Temecula"/>
    <x v="1"/>
    <n v="92592"/>
    <x v="1"/>
    <s v="TEC-AC-10001552"/>
    <x v="2"/>
    <x v="11"/>
    <s v="Logitech K350 2.4Ghz Wireless Keyboard"/>
    <x v="2641"/>
    <n v="5"/>
    <n v="0"/>
    <n v="27.373499999999993"/>
  </r>
  <r>
    <n v="3291"/>
    <x v="1635"/>
    <x v="1"/>
    <x v="350"/>
    <d v="2012-12-15T00:00:00"/>
    <s v="First Class"/>
    <s v="RD-19585"/>
    <s v="Rob Dowd"/>
    <x v="0"/>
    <s v="United States"/>
    <s v="Temecula"/>
    <x v="1"/>
    <n v="92592"/>
    <x v="1"/>
    <s v="TEC-AC-10003399"/>
    <x v="2"/>
    <x v="11"/>
    <s v="Memorex Mini Travel Drive 64 GB USB 2.0 Flash Drive"/>
    <x v="2642"/>
    <n v="1"/>
    <n v="0"/>
    <n v="15.220800000000001"/>
  </r>
  <r>
    <n v="3292"/>
    <x v="1636"/>
    <x v="0"/>
    <x v="859"/>
    <d v="2013-11-05T00:00:00"/>
    <s v="Standard Class"/>
    <s v="JF-15295"/>
    <s v="Jason Fortune-"/>
    <x v="0"/>
    <s v="United States"/>
    <s v="Sterling Heights"/>
    <x v="12"/>
    <n v="48310"/>
    <x v="2"/>
    <s v="OFF-AR-10004078"/>
    <x v="1"/>
    <x v="6"/>
    <s v="Newell 312"/>
    <x v="2643"/>
    <n v="2"/>
    <n v="0"/>
    <n v="3.5039999999999996"/>
  </r>
  <r>
    <n v="3293"/>
    <x v="1637"/>
    <x v="2"/>
    <x v="58"/>
    <d v="2011-12-30T00:00:00"/>
    <s v="Standard Class"/>
    <s v="CK-12595"/>
    <s v="Clytie Kelty"/>
    <x v="0"/>
    <s v="United States"/>
    <s v="San Diego"/>
    <x v="1"/>
    <n v="92024"/>
    <x v="1"/>
    <s v="OFF-SU-10002189"/>
    <x v="1"/>
    <x v="14"/>
    <s v="Acme Rosewood Handle Letter Opener"/>
    <x v="2644"/>
    <n v="3"/>
    <n v="0"/>
    <n v="0.11909999999999954"/>
  </r>
  <r>
    <n v="3294"/>
    <x v="1637"/>
    <x v="2"/>
    <x v="58"/>
    <d v="2011-12-30T00:00:00"/>
    <s v="Standard Class"/>
    <s v="CK-12595"/>
    <s v="Clytie Kelty"/>
    <x v="0"/>
    <s v="United States"/>
    <s v="San Diego"/>
    <x v="1"/>
    <n v="92024"/>
    <x v="1"/>
    <s v="FUR-FU-10001852"/>
    <x v="0"/>
    <x v="5"/>
    <s v="Eldon Regeneration Recycled Desk Accessories, Smoke"/>
    <x v="2645"/>
    <n v="2"/>
    <n v="0"/>
    <n v="1.1135999999999999"/>
  </r>
  <r>
    <n v="3295"/>
    <x v="1638"/>
    <x v="2"/>
    <x v="860"/>
    <d v="2011-08-18T00:00:00"/>
    <s v="First Class"/>
    <s v="KH-16510"/>
    <s v="Keith Herrera"/>
    <x v="0"/>
    <s v="United States"/>
    <s v="Dallas"/>
    <x v="5"/>
    <n v="75081"/>
    <x v="2"/>
    <s v="OFF-BI-10003638"/>
    <x v="1"/>
    <x v="8"/>
    <s v="GBC Durable Plastic Covers"/>
    <x v="2646"/>
    <n v="8"/>
    <n v="0.8"/>
    <n v="-52.632000000000019"/>
  </r>
  <r>
    <n v="3296"/>
    <x v="1639"/>
    <x v="3"/>
    <x v="172"/>
    <d v="2014-10-04T00:00:00"/>
    <s v="First Class"/>
    <s v="CM-12655"/>
    <s v="Corinna Mitchell"/>
    <x v="2"/>
    <s v="United States"/>
    <s v="New York City"/>
    <x v="15"/>
    <n v="10035"/>
    <x v="3"/>
    <s v="TEC-MA-10002428"/>
    <x v="2"/>
    <x v="15"/>
    <s v="Fellowes Powershred HS-440 4-Sheet High Security Shredder"/>
    <x v="2647"/>
    <n v="11"/>
    <n v="0"/>
    <n v="767.20049999999992"/>
  </r>
  <r>
    <n v="3297"/>
    <x v="1640"/>
    <x v="1"/>
    <x v="293"/>
    <d v="2012-05-30T00:00:00"/>
    <s v="Standard Class"/>
    <s v="EB-13870"/>
    <s v="Emily Burns"/>
    <x v="0"/>
    <s v="United States"/>
    <s v="Phoenix"/>
    <x v="16"/>
    <n v="85023"/>
    <x v="1"/>
    <s v="OFF-BI-10001036"/>
    <x v="1"/>
    <x v="8"/>
    <s v="Cardinal EasyOpen D-Ring Binders"/>
    <x v="2648"/>
    <n v="7"/>
    <n v="0.7"/>
    <n v="-12.795999999999999"/>
  </r>
  <r>
    <n v="3298"/>
    <x v="1640"/>
    <x v="1"/>
    <x v="293"/>
    <d v="2012-05-30T00:00:00"/>
    <s v="Standard Class"/>
    <s v="EB-13870"/>
    <s v="Emily Burns"/>
    <x v="0"/>
    <s v="United States"/>
    <s v="Phoenix"/>
    <x v="16"/>
    <n v="85023"/>
    <x v="1"/>
    <s v="OFF-AP-10004708"/>
    <x v="1"/>
    <x v="9"/>
    <s v="Fellowes Superior 10 Outlet Split Surge Protector"/>
    <x v="1632"/>
    <n v="4"/>
    <n v="0.2"/>
    <n v="13.701599999999988"/>
  </r>
  <r>
    <n v="3299"/>
    <x v="1641"/>
    <x v="3"/>
    <x v="673"/>
    <d v="2014-11-17T00:00:00"/>
    <s v="Same Day"/>
    <s v="MW-18235"/>
    <s v="Mitch Willingham"/>
    <x v="1"/>
    <s v="United States"/>
    <s v="San Francisco"/>
    <x v="1"/>
    <n v="94122"/>
    <x v="1"/>
    <s v="TEC-MA-10000488"/>
    <x v="2"/>
    <x v="15"/>
    <s v="Bady BDG101FRU Card Printer"/>
    <x v="2252"/>
    <n v="3"/>
    <n v="0.2"/>
    <n v="215.99729999999977"/>
  </r>
  <r>
    <n v="3300"/>
    <x v="1642"/>
    <x v="2"/>
    <x v="728"/>
    <d v="2011-11-22T00:00:00"/>
    <s v="Standard Class"/>
    <s v="CS-11950"/>
    <s v="Carlos Soltero"/>
    <x v="0"/>
    <s v="United States"/>
    <s v="Philadelphia"/>
    <x v="9"/>
    <n v="19140"/>
    <x v="3"/>
    <s v="OFF-BI-10003656"/>
    <x v="1"/>
    <x v="8"/>
    <s v="Fellowes PB200 Plastic Comb Binding Machine"/>
    <x v="2649"/>
    <n v="1"/>
    <n v="0.7"/>
    <n v="-40.797600000000003"/>
  </r>
  <r>
    <n v="3301"/>
    <x v="1642"/>
    <x v="2"/>
    <x v="728"/>
    <d v="2011-11-22T00:00:00"/>
    <s v="Standard Class"/>
    <s v="CS-11950"/>
    <s v="Carlos Soltero"/>
    <x v="0"/>
    <s v="United States"/>
    <s v="Philadelphia"/>
    <x v="9"/>
    <n v="19140"/>
    <x v="3"/>
    <s v="OFF-ST-10003656"/>
    <x v="1"/>
    <x v="4"/>
    <s v="Safco Industrial Wire Shelving"/>
    <x v="2650"/>
    <n v="1"/>
    <n v="0.2"/>
    <n v="-16.318300000000001"/>
  </r>
  <r>
    <n v="3302"/>
    <x v="1642"/>
    <x v="2"/>
    <x v="728"/>
    <d v="2011-11-22T00:00:00"/>
    <s v="Standard Class"/>
    <s v="CS-11950"/>
    <s v="Carlos Soltero"/>
    <x v="0"/>
    <s v="United States"/>
    <s v="Philadelphia"/>
    <x v="9"/>
    <n v="19140"/>
    <x v="3"/>
    <s v="TEC-PH-10001128"/>
    <x v="2"/>
    <x v="7"/>
    <s v="Motorola Droid Maxx"/>
    <x v="2651"/>
    <n v="6"/>
    <n v="0.4"/>
    <n v="-107.99280000000002"/>
  </r>
  <r>
    <n v="3303"/>
    <x v="1642"/>
    <x v="2"/>
    <x v="728"/>
    <d v="2011-11-22T00:00:00"/>
    <s v="Standard Class"/>
    <s v="CS-11950"/>
    <s v="Carlos Soltero"/>
    <x v="0"/>
    <s v="United States"/>
    <s v="Philadelphia"/>
    <x v="9"/>
    <n v="19140"/>
    <x v="3"/>
    <s v="FUR-FU-10001473"/>
    <x v="0"/>
    <x v="5"/>
    <s v="Eldon Executive Woodline II Desk Accessories, Mahogany"/>
    <x v="2616"/>
    <n v="3"/>
    <n v="0.2"/>
    <n v="5.2773000000000003"/>
  </r>
  <r>
    <n v="3304"/>
    <x v="1642"/>
    <x v="2"/>
    <x v="728"/>
    <d v="2011-11-22T00:00:00"/>
    <s v="Standard Class"/>
    <s v="CS-11950"/>
    <s v="Carlos Soltero"/>
    <x v="0"/>
    <s v="United States"/>
    <s v="Philadelphia"/>
    <x v="9"/>
    <n v="19140"/>
    <x v="3"/>
    <s v="OFF-BI-10004656"/>
    <x v="1"/>
    <x v="8"/>
    <s v="Peel &amp; Stick Add-On Corner Pockets"/>
    <x v="2652"/>
    <n v="3"/>
    <n v="0.7"/>
    <n v="-1.4255999999999998"/>
  </r>
  <r>
    <n v="3305"/>
    <x v="1643"/>
    <x v="2"/>
    <x v="125"/>
    <d v="2012-01-01T00:00:00"/>
    <s v="Second Class"/>
    <s v="SP-20620"/>
    <s v="Stefania Perrino"/>
    <x v="1"/>
    <s v="United States"/>
    <s v="Laredo"/>
    <x v="5"/>
    <n v="78041"/>
    <x v="2"/>
    <s v="OFF-EN-10004955"/>
    <x v="1"/>
    <x v="12"/>
    <s v="Fashion Color Clasp Envelopes"/>
    <x v="2653"/>
    <n v="3"/>
    <n v="0.2"/>
    <n v="4.7066999999999997"/>
  </r>
  <r>
    <n v="3306"/>
    <x v="1643"/>
    <x v="2"/>
    <x v="125"/>
    <d v="2012-01-01T00:00:00"/>
    <s v="Second Class"/>
    <s v="SP-20620"/>
    <s v="Stefania Perrino"/>
    <x v="1"/>
    <s v="United States"/>
    <s v="Laredo"/>
    <x v="5"/>
    <n v="78041"/>
    <x v="2"/>
    <s v="TEC-PH-10002468"/>
    <x v="2"/>
    <x v="7"/>
    <s v="Plantronics CS 50-USB - headset - Convertible, Monaural"/>
    <x v="2075"/>
    <n v="2"/>
    <n v="0.2"/>
    <n v="19.03860000000001"/>
  </r>
  <r>
    <n v="3307"/>
    <x v="1643"/>
    <x v="2"/>
    <x v="125"/>
    <d v="2012-01-01T00:00:00"/>
    <s v="Second Class"/>
    <s v="SP-20620"/>
    <s v="Stefania Perrino"/>
    <x v="1"/>
    <s v="United States"/>
    <s v="Laredo"/>
    <x v="5"/>
    <n v="78041"/>
    <x v="2"/>
    <s v="TEC-PH-10000576"/>
    <x v="2"/>
    <x v="7"/>
    <s v="AT&amp;T 1080 Corded phone"/>
    <x v="2654"/>
    <n v="3"/>
    <n v="0.2"/>
    <n v="28.767899999999997"/>
  </r>
  <r>
    <n v="3308"/>
    <x v="1643"/>
    <x v="2"/>
    <x v="125"/>
    <d v="2012-01-01T00:00:00"/>
    <s v="Second Class"/>
    <s v="SP-20620"/>
    <s v="Stefania Perrino"/>
    <x v="1"/>
    <s v="United States"/>
    <s v="Laredo"/>
    <x v="5"/>
    <n v="78041"/>
    <x v="2"/>
    <s v="OFF-BI-10002160"/>
    <x v="1"/>
    <x v="8"/>
    <s v="Acco Hanging Data Binders"/>
    <x v="2655"/>
    <n v="3"/>
    <n v="0.8"/>
    <n v="-3.6576000000000004"/>
  </r>
  <r>
    <n v="3309"/>
    <x v="1643"/>
    <x v="2"/>
    <x v="125"/>
    <d v="2012-01-01T00:00:00"/>
    <s v="Second Class"/>
    <s v="SP-20620"/>
    <s v="Stefania Perrino"/>
    <x v="1"/>
    <s v="United States"/>
    <s v="Laredo"/>
    <x v="5"/>
    <n v="78041"/>
    <x v="2"/>
    <s v="TEC-AC-10003628"/>
    <x v="2"/>
    <x v="11"/>
    <s v="Logitech 910-002974 M325 Wireless Mouse for Web Scrolling"/>
    <x v="736"/>
    <n v="2"/>
    <n v="0.2"/>
    <n v="14.395200000000004"/>
  </r>
  <r>
    <n v="3310"/>
    <x v="1644"/>
    <x v="1"/>
    <x v="599"/>
    <d v="2012-11-11T00:00:00"/>
    <s v="Standard Class"/>
    <s v="GT-14635"/>
    <s v="Grant Thornton"/>
    <x v="1"/>
    <s v="United States"/>
    <s v="New York City"/>
    <x v="15"/>
    <n v="10009"/>
    <x v="3"/>
    <s v="OFF-BI-10001116"/>
    <x v="1"/>
    <x v="8"/>
    <s v="Wilson Jones 1&quot; Hanging DublLock Ring Binders"/>
    <x v="869"/>
    <n v="6"/>
    <n v="0.2"/>
    <n v="8.8704000000000018"/>
  </r>
  <r>
    <n v="3311"/>
    <x v="1645"/>
    <x v="0"/>
    <x v="42"/>
    <d v="2013-09-23T00:00:00"/>
    <s v="Standard Class"/>
    <s v="LW-17215"/>
    <s v="Luke Weiss"/>
    <x v="0"/>
    <s v="United States"/>
    <s v="New York City"/>
    <x v="15"/>
    <n v="10035"/>
    <x v="3"/>
    <s v="OFF-BI-10002026"/>
    <x v="1"/>
    <x v="8"/>
    <s v="Avery Arch Ring Binders"/>
    <x v="2656"/>
    <n v="5"/>
    <n v="0.2"/>
    <n v="78.434999999999988"/>
  </r>
  <r>
    <n v="3312"/>
    <x v="1646"/>
    <x v="0"/>
    <x v="231"/>
    <d v="2013-03-26T00:00:00"/>
    <s v="Second Class"/>
    <s v="AH-10030"/>
    <s v="Aaron Hawkins"/>
    <x v="1"/>
    <s v="United States"/>
    <s v="Gulfport"/>
    <x v="35"/>
    <n v="39503"/>
    <x v="0"/>
    <s v="FUR-FU-10003691"/>
    <x v="0"/>
    <x v="5"/>
    <s v="Eldon Image Series Desk Accessories, Ebony"/>
    <x v="2657"/>
    <n v="7"/>
    <n v="0"/>
    <n v="38.038000000000004"/>
  </r>
  <r>
    <n v="3313"/>
    <x v="1647"/>
    <x v="2"/>
    <x v="127"/>
    <d v="2011-10-01T00:00:00"/>
    <s v="Standard Class"/>
    <s v="TH-21100"/>
    <s v="Thea Hendricks"/>
    <x v="0"/>
    <s v="United States"/>
    <s v="San Diego"/>
    <x v="1"/>
    <n v="92037"/>
    <x v="1"/>
    <s v="FUR-CH-10002602"/>
    <x v="0"/>
    <x v="1"/>
    <s v="DMI Arturo Collection Mission-style Design Wood Chair"/>
    <x v="891"/>
    <n v="5"/>
    <n v="0.2"/>
    <n v="45.294000000000011"/>
  </r>
  <r>
    <n v="3314"/>
    <x v="1647"/>
    <x v="2"/>
    <x v="127"/>
    <d v="2011-10-01T00:00:00"/>
    <s v="Standard Class"/>
    <s v="TH-21100"/>
    <s v="Thea Hendricks"/>
    <x v="0"/>
    <s v="United States"/>
    <s v="San Diego"/>
    <x v="1"/>
    <n v="92037"/>
    <x v="1"/>
    <s v="OFF-PA-10000675"/>
    <x v="1"/>
    <x v="10"/>
    <s v="Xerox 1919"/>
    <x v="2658"/>
    <n v="2"/>
    <n v="0"/>
    <n v="40.170200000000001"/>
  </r>
  <r>
    <n v="3315"/>
    <x v="1648"/>
    <x v="3"/>
    <x v="165"/>
    <d v="2014-12-29T00:00:00"/>
    <s v="Standard Class"/>
    <s v="HG-15025"/>
    <s v="Hunter Glantz"/>
    <x v="0"/>
    <s v="United States"/>
    <s v="Oceanside"/>
    <x v="15"/>
    <n v="11572"/>
    <x v="3"/>
    <s v="FUR-CH-10002602"/>
    <x v="0"/>
    <x v="1"/>
    <s v="DMI Arturo Collection Mission-style Design Wood Chair"/>
    <x v="2659"/>
    <n v="2"/>
    <n v="0.1"/>
    <n v="48.313600000000008"/>
  </r>
  <r>
    <n v="3316"/>
    <x v="1648"/>
    <x v="3"/>
    <x v="165"/>
    <d v="2014-12-29T00:00:00"/>
    <s v="Standard Class"/>
    <s v="HG-15025"/>
    <s v="Hunter Glantz"/>
    <x v="0"/>
    <s v="United States"/>
    <s v="Oceanside"/>
    <x v="15"/>
    <n v="11572"/>
    <x v="3"/>
    <s v="OFF-BI-10001900"/>
    <x v="1"/>
    <x v="8"/>
    <s v="DXL Angle-View Binders with Locking Rings, Black"/>
    <x v="2660"/>
    <n v="3"/>
    <n v="0.2"/>
    <n v="4.8518999999999997"/>
  </r>
  <r>
    <n v="3317"/>
    <x v="1649"/>
    <x v="3"/>
    <x v="468"/>
    <d v="2014-11-16T00:00:00"/>
    <s v="Second Class"/>
    <s v="EB-13750"/>
    <s v="Edward Becker"/>
    <x v="1"/>
    <s v="United States"/>
    <s v="Round Rock"/>
    <x v="5"/>
    <n v="78664"/>
    <x v="2"/>
    <s v="FUR-FU-10001468"/>
    <x v="0"/>
    <x v="5"/>
    <s v="Tenex Antistatic Computer Chair Mats"/>
    <x v="2661"/>
    <n v="5"/>
    <n v="0.6"/>
    <n v="-427.45000000000005"/>
  </r>
  <r>
    <n v="3318"/>
    <x v="1650"/>
    <x v="1"/>
    <x v="861"/>
    <d v="2012-09-15T00:00:00"/>
    <s v="Standard Class"/>
    <s v="SC-20725"/>
    <s v="Steven Cartwright"/>
    <x v="0"/>
    <s v="United States"/>
    <s v="Redlands"/>
    <x v="1"/>
    <n v="92374"/>
    <x v="1"/>
    <s v="OFF-AR-10004648"/>
    <x v="1"/>
    <x v="6"/>
    <s v="Boston 19500 Mighty Mite Electric Pencil Sharpener"/>
    <x v="2662"/>
    <n v="9"/>
    <n v="0"/>
    <n v="48.964500000000001"/>
  </r>
  <r>
    <n v="3319"/>
    <x v="1650"/>
    <x v="1"/>
    <x v="861"/>
    <d v="2012-09-15T00:00:00"/>
    <s v="Standard Class"/>
    <s v="SC-20725"/>
    <s v="Steven Cartwright"/>
    <x v="0"/>
    <s v="United States"/>
    <s v="Redlands"/>
    <x v="1"/>
    <n v="92374"/>
    <x v="1"/>
    <s v="OFF-LA-10003190"/>
    <x v="1"/>
    <x v="2"/>
    <s v="Avery 474"/>
    <x v="880"/>
    <n v="3"/>
    <n v="0"/>
    <n v="4.2336"/>
  </r>
  <r>
    <n v="3320"/>
    <x v="16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x v="1651"/>
    <x v="2"/>
    <x v="414"/>
    <d v="2011-12-25T00:00:00"/>
    <s v="Standard Class"/>
    <s v="TS-21505"/>
    <s v="Tony Sayre"/>
    <x v="0"/>
    <s v="United States"/>
    <s v="Columbia"/>
    <x v="18"/>
    <n v="38401"/>
    <x v="0"/>
    <s v="FUR-CH-10004287"/>
    <x v="0"/>
    <x v="1"/>
    <s v="SAFCO Arco Folding Chair"/>
    <x v="1677"/>
    <n v="3"/>
    <n v="0.2"/>
    <n v="74.573999999999955"/>
  </r>
  <r>
    <n v="3322"/>
    <x v="1651"/>
    <x v="2"/>
    <x v="414"/>
    <d v="2011-12-25T00:00:00"/>
    <s v="Standard Class"/>
    <s v="TS-21505"/>
    <s v="Tony Sayre"/>
    <x v="0"/>
    <s v="United States"/>
    <s v="Columbia"/>
    <x v="18"/>
    <n v="38401"/>
    <x v="0"/>
    <s v="OFF-PA-10002689"/>
    <x v="1"/>
    <x v="10"/>
    <s v="Weyerhaeuser First Choice Laser/Copy Paper (20Lb. and 88 Bright)"/>
    <x v="233"/>
    <n v="5"/>
    <n v="0.2"/>
    <n v="9.0719999999999992"/>
  </r>
  <r>
    <n v="3323"/>
    <x v="1652"/>
    <x v="1"/>
    <x v="862"/>
    <d v="2012-07-27T00:00:00"/>
    <s v="Standard Class"/>
    <s v="TH-21550"/>
    <s v="Tracy Hopkins"/>
    <x v="2"/>
    <s v="United States"/>
    <s v="New York City"/>
    <x v="15"/>
    <n v="10009"/>
    <x v="3"/>
    <s v="OFF-AP-10002892"/>
    <x v="1"/>
    <x v="9"/>
    <s v="Belkin F5C206VTEL 6 Outlet Surge"/>
    <x v="266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x v="2665"/>
    <n v="3"/>
    <n v="0"/>
    <n v="50.239800000000002"/>
  </r>
  <r>
    <n v="3325"/>
    <x v="1653"/>
    <x v="2"/>
    <x v="7"/>
    <d v="2011-11-15T00:00:00"/>
    <s v="Standard Class"/>
    <s v="KD-16270"/>
    <s v="Karen Daniels"/>
    <x v="0"/>
    <s v="United States"/>
    <s v="Houston"/>
    <x v="5"/>
    <n v="77095"/>
    <x v="2"/>
    <s v="OFF-BI-10001359"/>
    <x v="1"/>
    <x v="8"/>
    <s v="GBC DocuBind TL300 Electric Binding System"/>
    <x v="2666"/>
    <n v="5"/>
    <n v="0.8"/>
    <n v="-1480.0335000000009"/>
  </r>
  <r>
    <n v="3326"/>
    <x v="1653"/>
    <x v="2"/>
    <x v="7"/>
    <d v="2011-11-15T00:00:00"/>
    <s v="Standard Class"/>
    <s v="KD-16270"/>
    <s v="Karen Daniels"/>
    <x v="0"/>
    <s v="United States"/>
    <s v="Houston"/>
    <x v="5"/>
    <n v="77095"/>
    <x v="2"/>
    <s v="OFF-BI-10001267"/>
    <x v="1"/>
    <x v="8"/>
    <s v="Universal Recycled Hanging Pressboard Report Binders, Letter Size"/>
    <x v="2667"/>
    <n v="1"/>
    <n v="0.8"/>
    <n v="-1.9744000000000002"/>
  </r>
  <r>
    <n v="3327"/>
    <x v="1653"/>
    <x v="2"/>
    <x v="7"/>
    <d v="2011-11-15T00:00:00"/>
    <s v="Standard Class"/>
    <s v="KD-16270"/>
    <s v="Karen Daniels"/>
    <x v="0"/>
    <s v="United States"/>
    <s v="Houston"/>
    <x v="5"/>
    <n v="77095"/>
    <x v="2"/>
    <s v="OFF-AR-10003582"/>
    <x v="1"/>
    <x v="6"/>
    <s v="Boston Electric Pencil Sharpener, Model 1818, Charcoal Black"/>
    <x v="1870"/>
    <n v="3"/>
    <n v="0.2"/>
    <n v="6.7560000000000038"/>
  </r>
  <r>
    <n v="3328"/>
    <x v="1653"/>
    <x v="2"/>
    <x v="7"/>
    <d v="2011-11-15T00:00:00"/>
    <s v="Standard Class"/>
    <s v="KD-16270"/>
    <s v="Karen Daniels"/>
    <x v="0"/>
    <s v="United States"/>
    <s v="Houston"/>
    <x v="5"/>
    <n v="77095"/>
    <x v="2"/>
    <s v="OFF-PA-10003724"/>
    <x v="1"/>
    <x v="10"/>
    <s v="Wirebound Message Book, 4 per Page"/>
    <x v="2668"/>
    <n v="5"/>
    <n v="0.2"/>
    <n v="7.8734999999999991"/>
  </r>
  <r>
    <n v="3329"/>
    <x v="1653"/>
    <x v="2"/>
    <x v="7"/>
    <d v="2011-11-15T00:00:00"/>
    <s v="Standard Class"/>
    <s v="KD-16270"/>
    <s v="Karen Daniels"/>
    <x v="0"/>
    <s v="United States"/>
    <s v="Houston"/>
    <x v="5"/>
    <n v="77095"/>
    <x v="2"/>
    <s v="OFF-PA-10001033"/>
    <x v="1"/>
    <x v="10"/>
    <s v="Xerox 1893"/>
    <x v="2669"/>
    <n v="8"/>
    <n v="0.2"/>
    <n v="95.096800000000002"/>
  </r>
  <r>
    <n v="3330"/>
    <x v="1653"/>
    <x v="2"/>
    <x v="7"/>
    <d v="2011-11-15T00:00:00"/>
    <s v="Standard Class"/>
    <s v="KD-16270"/>
    <s v="Karen Daniels"/>
    <x v="0"/>
    <s v="United States"/>
    <s v="Houston"/>
    <x v="5"/>
    <n v="77095"/>
    <x v="2"/>
    <s v="TEC-PH-10003505"/>
    <x v="2"/>
    <x v="7"/>
    <s v="Geemarc AmpliPOWER60"/>
    <x v="1490"/>
    <n v="2"/>
    <n v="0.2"/>
    <n v="16.703999999999986"/>
  </r>
  <r>
    <n v="3331"/>
    <x v="1653"/>
    <x v="2"/>
    <x v="7"/>
    <d v="2011-11-15T00:00:00"/>
    <s v="Standard Class"/>
    <s v="KD-16270"/>
    <s v="Karen Daniels"/>
    <x v="0"/>
    <s v="United States"/>
    <s v="Houston"/>
    <x v="5"/>
    <n v="77095"/>
    <x v="2"/>
    <s v="TEC-PH-10004959"/>
    <x v="2"/>
    <x v="7"/>
    <s v="Classic Ivory Antique Telephone ZL1810"/>
    <x v="2670"/>
    <n v="3"/>
    <n v="0.2"/>
    <n v="15.07350000000001"/>
  </r>
  <r>
    <n v="3332"/>
    <x v="1654"/>
    <x v="3"/>
    <x v="817"/>
    <d v="2014-12-21T00:00:00"/>
    <s v="Standard Class"/>
    <s v="GM-14455"/>
    <s v="Gary Mitchum"/>
    <x v="2"/>
    <s v="United States"/>
    <s v="Chicago"/>
    <x v="10"/>
    <n v="60653"/>
    <x v="2"/>
    <s v="TEC-AC-10000474"/>
    <x v="2"/>
    <x v="11"/>
    <s v="Kensington Expert Mouse Optical USB Trackball for PC or Mac"/>
    <x v="2671"/>
    <n v="3"/>
    <n v="0.2"/>
    <n v="28.496999999999957"/>
  </r>
  <r>
    <n v="3333"/>
    <x v="1654"/>
    <x v="3"/>
    <x v="817"/>
    <d v="2014-12-21T00:00:00"/>
    <s v="Standard Class"/>
    <s v="GM-14455"/>
    <s v="Gary Mitchum"/>
    <x v="2"/>
    <s v="United States"/>
    <s v="Chicago"/>
    <x v="10"/>
    <n v="60653"/>
    <x v="2"/>
    <s v="TEC-PH-10003095"/>
    <x v="2"/>
    <x v="7"/>
    <s v="Samsung HM1900 Bluetooth Headset"/>
    <x v="2672"/>
    <n v="3"/>
    <n v="0.2"/>
    <n v="19.754999999999999"/>
  </r>
  <r>
    <n v="3334"/>
    <x v="1654"/>
    <x v="3"/>
    <x v="817"/>
    <d v="2014-12-21T00:00:00"/>
    <s v="Standard Class"/>
    <s v="GM-14455"/>
    <s v="Gary Mitchum"/>
    <x v="2"/>
    <s v="United States"/>
    <s v="Chicago"/>
    <x v="10"/>
    <n v="60653"/>
    <x v="2"/>
    <s v="FUR-FU-10002963"/>
    <x v="0"/>
    <x v="5"/>
    <s v="Master Caster Door Stop, Gray"/>
    <x v="2673"/>
    <n v="1"/>
    <n v="0.6"/>
    <n v="-1.3208000000000002"/>
  </r>
  <r>
    <n v="3335"/>
    <x v="1655"/>
    <x v="3"/>
    <x v="170"/>
    <d v="2014-08-23T00:00:00"/>
    <s v="First Class"/>
    <s v="PR-18880"/>
    <s v="Patrick Ryan"/>
    <x v="0"/>
    <s v="United States"/>
    <s v="Oakland"/>
    <x v="1"/>
    <n v="94601"/>
    <x v="1"/>
    <s v="OFF-AR-10000203"/>
    <x v="1"/>
    <x v="6"/>
    <s v="Newell 336"/>
    <x v="860"/>
    <n v="4"/>
    <n v="0"/>
    <n v="4.9647999999999985"/>
  </r>
  <r>
    <n v="3336"/>
    <x v="1655"/>
    <x v="3"/>
    <x v="170"/>
    <d v="2014-08-23T00:00:00"/>
    <s v="First Class"/>
    <s v="PR-18880"/>
    <s v="Patrick Ryan"/>
    <x v="0"/>
    <s v="United States"/>
    <s v="Oakland"/>
    <x v="1"/>
    <n v="94601"/>
    <x v="1"/>
    <s v="TEC-PH-10004667"/>
    <x v="2"/>
    <x v="7"/>
    <s v="Cisco 8x8 Inc. 6753i IP Business Phone System"/>
    <x v="2674"/>
    <n v="4"/>
    <n v="0.2"/>
    <n v="37.797199999999975"/>
  </r>
  <r>
    <n v="3337"/>
    <x v="1655"/>
    <x v="3"/>
    <x v="170"/>
    <d v="2014-08-23T00:00:00"/>
    <s v="First Class"/>
    <s v="PR-18880"/>
    <s v="Patrick Ryan"/>
    <x v="0"/>
    <s v="United States"/>
    <s v="Oakland"/>
    <x v="1"/>
    <n v="94601"/>
    <x v="1"/>
    <s v="FUR-FU-10000193"/>
    <x v="0"/>
    <x v="5"/>
    <s v="Tenex Chairmats For Use with Hard Floors"/>
    <x v="681"/>
    <n v="4"/>
    <n v="0"/>
    <n v="10.393599999999992"/>
  </r>
  <r>
    <n v="3338"/>
    <x v="1655"/>
    <x v="3"/>
    <x v="170"/>
    <d v="2014-08-23T00:00:00"/>
    <s v="First Class"/>
    <s v="PR-18880"/>
    <s v="Patrick Ryan"/>
    <x v="0"/>
    <s v="United States"/>
    <s v="Oakland"/>
    <x v="1"/>
    <n v="94601"/>
    <x v="1"/>
    <s v="FUR-TA-10001539"/>
    <x v="0"/>
    <x v="3"/>
    <s v="Chromcraft Rectangular Conference Tables"/>
    <x v="2675"/>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x v="1655"/>
    <x v="3"/>
    <x v="170"/>
    <d v="2014-08-23T00:00:00"/>
    <s v="First Class"/>
    <s v="PR-18880"/>
    <s v="Patrick Ryan"/>
    <x v="0"/>
    <s v="United States"/>
    <s v="Oakland"/>
    <x v="1"/>
    <n v="94601"/>
    <x v="1"/>
    <s v="OFF-AP-10002867"/>
    <x v="1"/>
    <x v="9"/>
    <s v="Fellowes Command Center 5-outlet power strip"/>
    <x v="2677"/>
    <n v="3"/>
    <n v="0"/>
    <n v="54.950400000000002"/>
  </r>
  <r>
    <n v="3341"/>
    <x v="1655"/>
    <x v="3"/>
    <x v="170"/>
    <d v="2014-08-23T00:00:00"/>
    <s v="First Class"/>
    <s v="PR-18880"/>
    <s v="Patrick Ryan"/>
    <x v="0"/>
    <s v="United States"/>
    <s v="Oakland"/>
    <x v="1"/>
    <n v="94601"/>
    <x v="1"/>
    <s v="OFF-LA-10001158"/>
    <x v="1"/>
    <x v="2"/>
    <s v="Avery Address/Shipping Labels for Typewriters, 4&quot; x 2&quot;"/>
    <x v="2678"/>
    <n v="5"/>
    <n v="0"/>
    <n v="24.84"/>
  </r>
  <r>
    <n v="3342"/>
    <x v="1656"/>
    <x v="0"/>
    <x v="278"/>
    <d v="2013-09-02T00:00:00"/>
    <s v="Second Class"/>
    <s v="TB-21055"/>
    <s v="Ted Butterfield"/>
    <x v="0"/>
    <s v="United States"/>
    <s v="Quincy"/>
    <x v="31"/>
    <n v="2169"/>
    <x v="3"/>
    <s v="OFF-PA-10000675"/>
    <x v="1"/>
    <x v="10"/>
    <s v="Xerox 1919"/>
    <x v="124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x v="1656"/>
    <x v="0"/>
    <x v="278"/>
    <d v="2013-09-02T00:00:00"/>
    <s v="Second Class"/>
    <s v="TB-21055"/>
    <s v="Ted Butterfield"/>
    <x v="0"/>
    <s v="United States"/>
    <s v="Quincy"/>
    <x v="31"/>
    <n v="2169"/>
    <x v="3"/>
    <s v="TEC-PH-10000011"/>
    <x v="2"/>
    <x v="7"/>
    <s v="PureGear Roll-On Screen Protector"/>
    <x v="1543"/>
    <n v="3"/>
    <n v="0"/>
    <n v="28.785599999999995"/>
  </r>
  <r>
    <n v="3345"/>
    <x v="1656"/>
    <x v="0"/>
    <x v="278"/>
    <d v="2013-09-02T00:00:00"/>
    <s v="Second Class"/>
    <s v="TB-21055"/>
    <s v="Ted Butterfield"/>
    <x v="0"/>
    <s v="United States"/>
    <s v="Quincy"/>
    <x v="31"/>
    <n v="2169"/>
    <x v="3"/>
    <s v="OFF-PA-10002666"/>
    <x v="1"/>
    <x v="10"/>
    <s v="Southworth 25% Cotton Linen-Finish Paper &amp; Envelopes"/>
    <x v="2680"/>
    <n v="9"/>
    <n v="0"/>
    <n v="36.692999999999998"/>
  </r>
  <r>
    <n v="3346"/>
    <x v="1656"/>
    <x v="0"/>
    <x v="278"/>
    <d v="2013-09-02T00:00:00"/>
    <s v="Second Class"/>
    <s v="TB-21055"/>
    <s v="Ted Butterfield"/>
    <x v="0"/>
    <s v="United States"/>
    <s v="Quincy"/>
    <x v="31"/>
    <n v="2169"/>
    <x v="3"/>
    <s v="OFF-FA-10000735"/>
    <x v="1"/>
    <x v="13"/>
    <s v="Staples"/>
    <x v="2643"/>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x v="180"/>
    <n v="5"/>
    <n v="0"/>
    <n v="13.919999999999998"/>
  </r>
  <r>
    <n v="3348"/>
    <x v="1657"/>
    <x v="1"/>
    <x v="863"/>
    <d v="2012-08-20T00:00:00"/>
    <s v="Standard Class"/>
    <s v="ON-18715"/>
    <s v="Odella Nelson"/>
    <x v="1"/>
    <s v="United States"/>
    <s v="Yucaipa"/>
    <x v="1"/>
    <n v="92399"/>
    <x v="1"/>
    <s v="OFF-AR-10003156"/>
    <x v="1"/>
    <x v="6"/>
    <s v="50 Colored Long Pencils"/>
    <x v="2681"/>
    <n v="5"/>
    <n v="0"/>
    <n v="13.208000000000002"/>
  </r>
  <r>
    <n v="3349"/>
    <x v="1658"/>
    <x v="3"/>
    <x v="60"/>
    <d v="2014-11-08T00:00:00"/>
    <s v="First Class"/>
    <s v="AH-10195"/>
    <s v="Alan Haines"/>
    <x v="1"/>
    <s v="United States"/>
    <s v="Chicago"/>
    <x v="10"/>
    <n v="60623"/>
    <x v="2"/>
    <s v="OFF-BI-10000474"/>
    <x v="1"/>
    <x v="8"/>
    <s v="Avery Recycled Flexi-View Covers for Binding Systems"/>
    <x v="2682"/>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x v="1660"/>
    <x v="0"/>
    <x v="482"/>
    <d v="2014-01-01T00:00:00"/>
    <s v="Standard Class"/>
    <s v="AR-10510"/>
    <s v="Andrew Roberts"/>
    <x v="0"/>
    <s v="United States"/>
    <s v="New York City"/>
    <x v="15"/>
    <n v="10024"/>
    <x v="3"/>
    <s v="TEC-AC-10003280"/>
    <x v="2"/>
    <x v="11"/>
    <s v="Belkin F8E887 USB Wired Ergonomic Keyboard"/>
    <x v="1324"/>
    <n v="3"/>
    <n v="0"/>
    <n v="18.893699999999995"/>
  </r>
  <r>
    <n v="3352"/>
    <x v="1661"/>
    <x v="2"/>
    <x v="865"/>
    <d v="2011-09-28T00:00:00"/>
    <s v="Standard Class"/>
    <s v="BM-11650"/>
    <s v="Brian Moss"/>
    <x v="1"/>
    <s v="United States"/>
    <s v="San Diego"/>
    <x v="1"/>
    <n v="92037"/>
    <x v="1"/>
    <s v="FUR-BO-10002916"/>
    <x v="0"/>
    <x v="0"/>
    <s v="Rush Hierlooms Collection 1&quot; Thick Stackable Bookcases"/>
    <x v="2683"/>
    <n v="3"/>
    <n v="0.15"/>
    <n v="20.517599999999987"/>
  </r>
  <r>
    <n v="3353"/>
    <x v="1661"/>
    <x v="2"/>
    <x v="865"/>
    <d v="2011-09-28T00:00:00"/>
    <s v="Standard Class"/>
    <s v="BM-11650"/>
    <s v="Brian Moss"/>
    <x v="1"/>
    <s v="United States"/>
    <s v="San Diego"/>
    <x v="1"/>
    <n v="92037"/>
    <x v="1"/>
    <s v="TEC-PH-10002726"/>
    <x v="2"/>
    <x v="7"/>
    <s v="netTALK DUO VoIP Telephone Service"/>
    <x v="1414"/>
    <n v="2"/>
    <n v="0.2"/>
    <n v="31.494"/>
  </r>
  <r>
    <n v="3354"/>
    <x v="1662"/>
    <x v="2"/>
    <x v="866"/>
    <d v="2011-07-24T00:00:00"/>
    <s v="Standard Class"/>
    <s v="CA-12310"/>
    <s v="Christine Abelman"/>
    <x v="1"/>
    <s v="United States"/>
    <s v="Bristol"/>
    <x v="29"/>
    <n v="6010"/>
    <x v="3"/>
    <s v="TEC-PH-10000895"/>
    <x v="2"/>
    <x v="7"/>
    <s v="Polycom VVX 310 VoIP phone"/>
    <x v="2684"/>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x v="2685"/>
    <n v="1"/>
    <n v="0.3"/>
    <n v="-4.032"/>
  </r>
  <r>
    <n v="3356"/>
    <x v="1662"/>
    <x v="2"/>
    <x v="866"/>
    <d v="2011-07-24T00:00:00"/>
    <s v="Standard Class"/>
    <s v="CA-12310"/>
    <s v="Christine Abelman"/>
    <x v="1"/>
    <s v="United States"/>
    <s v="Bristol"/>
    <x v="29"/>
    <n v="6010"/>
    <x v="3"/>
    <s v="OFF-BI-10003694"/>
    <x v="1"/>
    <x v="8"/>
    <s v="Avery 3 1/2&quot; Diskette Storage Pages, 10/Pack"/>
    <x v="1513"/>
    <n v="2"/>
    <n v="0"/>
    <n v="9.6047999999999991"/>
  </r>
  <r>
    <n v="3357"/>
    <x v="1662"/>
    <x v="2"/>
    <x v="866"/>
    <d v="2011-07-24T00:00:00"/>
    <s v="Standard Class"/>
    <s v="CA-12310"/>
    <s v="Christine Abelman"/>
    <x v="1"/>
    <s v="United States"/>
    <s v="Bristol"/>
    <x v="29"/>
    <n v="6010"/>
    <x v="3"/>
    <s v="OFF-BI-10002160"/>
    <x v="1"/>
    <x v="8"/>
    <s v="Acco Hanging Data Binders"/>
    <x v="2686"/>
    <n v="1"/>
    <n v="0"/>
    <n v="1.8288"/>
  </r>
  <r>
    <n v="3358"/>
    <x v="1663"/>
    <x v="3"/>
    <x v="210"/>
    <d v="2014-09-14T00:00:00"/>
    <s v="Standard Class"/>
    <s v="NF-18595"/>
    <s v="Nicole Fjeld"/>
    <x v="2"/>
    <s v="United States"/>
    <s v="Chicago"/>
    <x v="10"/>
    <n v="60610"/>
    <x v="2"/>
    <s v="OFF-PA-10001685"/>
    <x v="1"/>
    <x v="10"/>
    <s v="Staples"/>
    <x v="2687"/>
    <n v="9"/>
    <n v="0.2"/>
    <n v="26.465400000000006"/>
  </r>
  <r>
    <n v="3359"/>
    <x v="1664"/>
    <x v="0"/>
    <x v="715"/>
    <d v="2013-05-11T00:00:00"/>
    <s v="Standard Class"/>
    <s v="AF-10870"/>
    <s v="Art Ferguson"/>
    <x v="0"/>
    <s v="United States"/>
    <s v="Chicago"/>
    <x v="10"/>
    <n v="60610"/>
    <x v="2"/>
    <s v="OFF-BI-10000773"/>
    <x v="1"/>
    <x v="8"/>
    <s v="Insertable Tab Post Binder Dividers"/>
    <x v="2688"/>
    <n v="2"/>
    <n v="0.8"/>
    <n v="-5.2932000000000023"/>
  </r>
  <r>
    <n v="3360"/>
    <x v="1664"/>
    <x v="0"/>
    <x v="715"/>
    <d v="2013-05-11T00:00:00"/>
    <s v="Standard Class"/>
    <s v="AF-10870"/>
    <s v="Art Ferguson"/>
    <x v="0"/>
    <s v="United States"/>
    <s v="Chicago"/>
    <x v="10"/>
    <n v="60610"/>
    <x v="2"/>
    <s v="TEC-AC-10004510"/>
    <x v="2"/>
    <x v="11"/>
    <s v="Logitech Desktop MK120 Mouse and keyboard Combo"/>
    <x v="2689"/>
    <n v="2"/>
    <n v="0.2"/>
    <n v="-3.272000000000002"/>
  </r>
  <r>
    <n v="3361"/>
    <x v="1665"/>
    <x v="1"/>
    <x v="593"/>
    <d v="2012-06-08T00:00:00"/>
    <s v="Second Class"/>
    <s v="TC-21535"/>
    <s v="Tracy Collins"/>
    <x v="2"/>
    <s v="United States"/>
    <s v="New York City"/>
    <x v="15"/>
    <n v="10024"/>
    <x v="3"/>
    <s v="OFF-PA-10004569"/>
    <x v="1"/>
    <x v="10"/>
    <s v="Wirebound Message Books, Two 4 1/4&quot; x 5&quot; Forms per Page"/>
    <x v="2690"/>
    <n v="4"/>
    <n v="0"/>
    <n v="14.306799999999999"/>
  </r>
  <r>
    <n v="3362"/>
    <x v="1665"/>
    <x v="1"/>
    <x v="593"/>
    <d v="2012-06-08T00:00:00"/>
    <s v="Second Class"/>
    <s v="TC-21535"/>
    <s v="Tracy Collins"/>
    <x v="2"/>
    <s v="United States"/>
    <s v="New York City"/>
    <x v="15"/>
    <n v="10024"/>
    <x v="3"/>
    <s v="FUR-FU-10000672"/>
    <x v="0"/>
    <x v="5"/>
    <s v="Executive Impressions 10&quot; Spectator Wall Clock"/>
    <x v="2691"/>
    <n v="3"/>
    <n v="0"/>
    <n v="11.995199999999997"/>
  </r>
  <r>
    <n v="3363"/>
    <x v="1666"/>
    <x v="1"/>
    <x v="350"/>
    <d v="2012-12-20T00:00:00"/>
    <s v="Standard Class"/>
    <s v="Dp-13240"/>
    <s v="Dean percer"/>
    <x v="2"/>
    <s v="United States"/>
    <s v="Revere"/>
    <x v="31"/>
    <n v="2151"/>
    <x v="3"/>
    <s v="OFF-PA-10004451"/>
    <x v="1"/>
    <x v="10"/>
    <s v="Xerox 222"/>
    <x v="541"/>
    <n v="3"/>
    <n v="0"/>
    <n v="9.3312000000000008"/>
  </r>
  <r>
    <n v="3364"/>
    <x v="1666"/>
    <x v="1"/>
    <x v="350"/>
    <d v="2012-12-20T00:00:00"/>
    <s v="Standard Class"/>
    <s v="Dp-13240"/>
    <s v="Dean percer"/>
    <x v="2"/>
    <s v="United States"/>
    <s v="Revere"/>
    <x v="31"/>
    <n v="2151"/>
    <x v="3"/>
    <s v="OFF-BI-10004738"/>
    <x v="1"/>
    <x v="8"/>
    <s v="Flexible Leather- Look Classic Collection Ring Binder"/>
    <x v="2692"/>
    <n v="2"/>
    <n v="0"/>
    <n v="18.940000000000001"/>
  </r>
  <r>
    <n v="3365"/>
    <x v="1667"/>
    <x v="0"/>
    <x v="87"/>
    <d v="2013-07-19T00:00:00"/>
    <s v="Second Class"/>
    <s v="MC-17425"/>
    <s v="Mark Cousins"/>
    <x v="1"/>
    <s v="United States"/>
    <s v="Houston"/>
    <x v="5"/>
    <n v="77036"/>
    <x v="2"/>
    <s v="FUR-FU-10001940"/>
    <x v="0"/>
    <x v="5"/>
    <s v="Staples"/>
    <x v="1250"/>
    <n v="3"/>
    <n v="0.6"/>
    <n v="-3.8207999999999984"/>
  </r>
  <r>
    <n v="3366"/>
    <x v="1668"/>
    <x v="2"/>
    <x v="867"/>
    <d v="2011-02-03T00:00:00"/>
    <s v="First Class"/>
    <s v="LC-17050"/>
    <s v="Liz Carlisle"/>
    <x v="0"/>
    <s v="United States"/>
    <s v="Mission Viejo"/>
    <x v="1"/>
    <n v="92691"/>
    <x v="1"/>
    <s v="FUR-BO-10003966"/>
    <x v="0"/>
    <x v="0"/>
    <s v="Sauder Facets Collection Library, Sky Alder Finish"/>
    <x v="1413"/>
    <n v="2"/>
    <n v="0.15"/>
    <n v="3.4195999999999884"/>
  </r>
  <r>
    <n v="3367"/>
    <x v="1669"/>
    <x v="2"/>
    <x v="868"/>
    <d v="2011-07-15T00:00:00"/>
    <s v="Standard Class"/>
    <s v="BM-11650"/>
    <s v="Brian Moss"/>
    <x v="1"/>
    <s v="United States"/>
    <s v="Dallas"/>
    <x v="5"/>
    <n v="75217"/>
    <x v="2"/>
    <s v="OFF-PA-10003072"/>
    <x v="1"/>
    <x v="10"/>
    <s v="Eureka Recycled Copy Paper 8 1/2&quot; x 11&quot;, Ream"/>
    <x v="563"/>
    <n v="2"/>
    <n v="0.2"/>
    <n v="3.6288"/>
  </r>
  <r>
    <n v="3368"/>
    <x v="1669"/>
    <x v="2"/>
    <x v="868"/>
    <d v="2011-07-15T00:00:00"/>
    <s v="Standard Class"/>
    <s v="BM-11650"/>
    <s v="Brian Moss"/>
    <x v="1"/>
    <s v="United States"/>
    <s v="Dallas"/>
    <x v="5"/>
    <n v="75217"/>
    <x v="2"/>
    <s v="OFF-PA-10002245"/>
    <x v="1"/>
    <x v="10"/>
    <s v="Xerox 1895"/>
    <x v="646"/>
    <n v="3"/>
    <n v="0.2"/>
    <n v="4.4849999999999994"/>
  </r>
  <r>
    <n v="3369"/>
    <x v="1670"/>
    <x v="1"/>
    <x v="82"/>
    <d v="2012-11-25T00:00:00"/>
    <s v="Standard Class"/>
    <s v="NW-18400"/>
    <s v="Natalie Webber"/>
    <x v="0"/>
    <s v="United States"/>
    <s v="Las Vegas"/>
    <x v="33"/>
    <n v="89115"/>
    <x v="1"/>
    <s v="FUR-BO-10002598"/>
    <x v="0"/>
    <x v="0"/>
    <s v="Hon Metal Bookcases, Putty"/>
    <x v="1741"/>
    <n v="2"/>
    <n v="0"/>
    <n v="41.168399999999991"/>
  </r>
  <r>
    <n v="3370"/>
    <x v="1670"/>
    <x v="1"/>
    <x v="82"/>
    <d v="2012-11-25T00:00:00"/>
    <s v="Standard Class"/>
    <s v="NW-18400"/>
    <s v="Natalie Webber"/>
    <x v="0"/>
    <s v="United States"/>
    <s v="Las Vegas"/>
    <x v="33"/>
    <n v="89115"/>
    <x v="1"/>
    <s v="OFF-BI-10002225"/>
    <x v="1"/>
    <x v="8"/>
    <s v="Square Ring Data Binders, Rigid 75 Pt. Covers, 11&quot; x 14-7/8&quot;"/>
    <x v="2693"/>
    <n v="4"/>
    <n v="0.2"/>
    <n v="23.116799999999998"/>
  </r>
  <r>
    <n v="3371"/>
    <x v="1671"/>
    <x v="0"/>
    <x v="869"/>
    <d v="2013-03-26T00:00:00"/>
    <s v="Same Day"/>
    <s v="TB-21280"/>
    <s v="Toby Braunhardt"/>
    <x v="0"/>
    <s v="United States"/>
    <s v="Norman"/>
    <x v="26"/>
    <n v="73071"/>
    <x v="2"/>
    <s v="TEC-AC-10003832"/>
    <x v="2"/>
    <x v="11"/>
    <s v="Logitech P710e Mobile Speakerphone"/>
    <x v="2694"/>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x v="1672"/>
    <x v="3"/>
    <x v="397"/>
    <d v="2014-10-01T00:00:00"/>
    <s v="Standard Class"/>
    <s v="BS-11755"/>
    <s v="Bruce Stewart"/>
    <x v="0"/>
    <s v="United States"/>
    <s v="San Francisco"/>
    <x v="1"/>
    <n v="94122"/>
    <x v="1"/>
    <s v="OFF-AP-10001242"/>
    <x v="1"/>
    <x v="9"/>
    <s v="APC 7 Outlet Network SurgeArrest Surge Protector"/>
    <x v="2695"/>
    <n v="2"/>
    <n v="0"/>
    <n v="48.287999999999997"/>
  </r>
  <r>
    <n v="3374"/>
    <x v="1673"/>
    <x v="1"/>
    <x v="784"/>
    <d v="2012-12-10T00:00:00"/>
    <s v="Standard Class"/>
    <s v="SO-20335"/>
    <s v="Sean O'Donnell"/>
    <x v="0"/>
    <s v="United States"/>
    <s v="Hempstead"/>
    <x v="15"/>
    <n v="11550"/>
    <x v="3"/>
    <s v="FUR-FU-10002445"/>
    <x v="0"/>
    <x v="5"/>
    <s v="DAX Two-Tone Rosewood/Black Document Frame, Desktop, 5 x 7"/>
    <x v="2696"/>
    <n v="3"/>
    <n v="0"/>
    <n v="11.376000000000001"/>
  </r>
  <r>
    <n v="3375"/>
    <x v="1673"/>
    <x v="1"/>
    <x v="784"/>
    <d v="2012-12-10T00:00:00"/>
    <s v="Standard Class"/>
    <s v="SO-20335"/>
    <s v="Sean O'Donnell"/>
    <x v="0"/>
    <s v="United States"/>
    <s v="Hempstead"/>
    <x v="15"/>
    <n v="11550"/>
    <x v="3"/>
    <s v="FUR-CH-10002372"/>
    <x v="0"/>
    <x v="1"/>
    <s v="Office Star - Ergonomically Designed Knee Chair"/>
    <x v="2697"/>
    <n v="5"/>
    <n v="0.1"/>
    <n v="8.0980000000000203"/>
  </r>
  <r>
    <n v="3376"/>
    <x v="1673"/>
    <x v="1"/>
    <x v="784"/>
    <d v="2012-12-10T00:00:00"/>
    <s v="Standard Class"/>
    <s v="SO-20335"/>
    <s v="Sean O'Donnell"/>
    <x v="0"/>
    <s v="United States"/>
    <s v="Hempstead"/>
    <x v="15"/>
    <n v="11550"/>
    <x v="3"/>
    <s v="TEC-PH-10000376"/>
    <x v="2"/>
    <x v="7"/>
    <s v="Square Credit Card Reader"/>
    <x v="792"/>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x v="1674"/>
    <x v="0"/>
    <x v="474"/>
    <d v="2013-11-05T00:00:00"/>
    <s v="First Class"/>
    <s v="CS-12490"/>
    <s v="Cindy Schnelling"/>
    <x v="1"/>
    <s v="United States"/>
    <s v="Conroe"/>
    <x v="5"/>
    <n v="77301"/>
    <x v="2"/>
    <s v="OFF-ST-10004950"/>
    <x v="1"/>
    <x v="4"/>
    <s v="Tenex Personal Filing Tote With Secure Closure Lid, Black/Frost"/>
    <x v="2699"/>
    <n v="9"/>
    <n v="0.2"/>
    <n v="6.9794999999999909"/>
  </r>
  <r>
    <n v="3379"/>
    <x v="1675"/>
    <x v="3"/>
    <x v="294"/>
    <d v="2014-03-22T00:00:00"/>
    <s v="Standard Class"/>
    <s v="PO-19180"/>
    <s v="Philisse Overcash"/>
    <x v="2"/>
    <s v="United States"/>
    <s v="Houston"/>
    <x v="5"/>
    <n v="77095"/>
    <x v="2"/>
    <s v="OFF-BI-10003166"/>
    <x v="1"/>
    <x v="8"/>
    <s v="GBC Plasticlear Binding Covers"/>
    <x v="2700"/>
    <n v="6"/>
    <n v="0.8"/>
    <n v="-22.04160000000001"/>
  </r>
  <r>
    <n v="3380"/>
    <x v="1675"/>
    <x v="3"/>
    <x v="294"/>
    <d v="2014-03-22T00:00:00"/>
    <s v="Standard Class"/>
    <s v="PO-19180"/>
    <s v="Philisse Overcash"/>
    <x v="2"/>
    <s v="United States"/>
    <s v="Houston"/>
    <x v="5"/>
    <n v="77095"/>
    <x v="2"/>
    <s v="OFF-PA-10004610"/>
    <x v="1"/>
    <x v="10"/>
    <s v="Xerox 1900"/>
    <x v="1518"/>
    <n v="3"/>
    <n v="0.2"/>
    <n v="3.2099999999999982"/>
  </r>
  <r>
    <n v="3381"/>
    <x v="1676"/>
    <x v="3"/>
    <x v="51"/>
    <d v="2014-11-25T00:00:00"/>
    <s v="First Class"/>
    <s v="TD-20995"/>
    <s v="Tamara Dahlen"/>
    <x v="0"/>
    <s v="United States"/>
    <s v="Philadelphia"/>
    <x v="9"/>
    <n v="19120"/>
    <x v="3"/>
    <s v="FUR-FU-10000320"/>
    <x v="0"/>
    <x v="5"/>
    <s v="OIC Stacking Trays"/>
    <x v="2701"/>
    <n v="9"/>
    <n v="0.2"/>
    <n v="7.2144000000000013"/>
  </r>
  <r>
    <n v="3382"/>
    <x v="1677"/>
    <x v="3"/>
    <x v="151"/>
    <d v="2014-08-31T00:00:00"/>
    <s v="First Class"/>
    <s v="SP-20620"/>
    <s v="Stefania Perrino"/>
    <x v="1"/>
    <s v="United States"/>
    <s v="Tampa"/>
    <x v="2"/>
    <n v="33614"/>
    <x v="0"/>
    <s v="OFF-EN-10004030"/>
    <x v="1"/>
    <x v="12"/>
    <s v="Convenience Packs of Business Envelopes"/>
    <x v="1699"/>
    <n v="1"/>
    <n v="0.2"/>
    <n v="0.97739999999999994"/>
  </r>
  <r>
    <n v="3383"/>
    <x v="1678"/>
    <x v="1"/>
    <x v="784"/>
    <d v="2012-12-09T00:00:00"/>
    <s v="Second Class"/>
    <s v="MS-17365"/>
    <s v="Maribeth Schnelling"/>
    <x v="0"/>
    <s v="United States"/>
    <s v="New York City"/>
    <x v="15"/>
    <n v="10035"/>
    <x v="3"/>
    <s v="OFF-EN-10004147"/>
    <x v="1"/>
    <x v="12"/>
    <s v="Wausau Papers Astrobrights Colored Envelopes"/>
    <x v="1465"/>
    <n v="3"/>
    <n v="0"/>
    <n v="8.7906000000000013"/>
  </r>
  <r>
    <n v="3384"/>
    <x v="1678"/>
    <x v="1"/>
    <x v="784"/>
    <d v="2012-12-09T00:00:00"/>
    <s v="Second Class"/>
    <s v="MS-17365"/>
    <s v="Maribeth Schnelling"/>
    <x v="0"/>
    <s v="United States"/>
    <s v="New York City"/>
    <x v="15"/>
    <n v="10035"/>
    <x v="3"/>
    <s v="FUR-CH-10003535"/>
    <x v="0"/>
    <x v="1"/>
    <s v="Global Armless Task Chair, Royal Blue"/>
    <x v="2702"/>
    <n v="7"/>
    <n v="0.1"/>
    <n v="29.880199999999981"/>
  </r>
  <r>
    <n v="3385"/>
    <x v="1678"/>
    <x v="1"/>
    <x v="784"/>
    <d v="2012-12-09T00:00:00"/>
    <s v="Second Class"/>
    <s v="MS-17365"/>
    <s v="Maribeth Schnelling"/>
    <x v="0"/>
    <s v="United States"/>
    <s v="New York City"/>
    <x v="15"/>
    <n v="10035"/>
    <x v="3"/>
    <s v="TEC-PH-10004586"/>
    <x v="2"/>
    <x v="7"/>
    <s v="Wilson SignalBoost 841262 DB PRO Amplifier Kit"/>
    <x v="2703"/>
    <n v="5"/>
    <n v="0"/>
    <n v="539.92499999999995"/>
  </r>
  <r>
    <n v="3386"/>
    <x v="1679"/>
    <x v="3"/>
    <x v="566"/>
    <d v="2014-10-12T00:00:00"/>
    <s v="Standard Class"/>
    <s v="Dp-13240"/>
    <s v="Dean percer"/>
    <x v="2"/>
    <s v="United States"/>
    <s v="Charlotte"/>
    <x v="3"/>
    <n v="28205"/>
    <x v="0"/>
    <s v="OFF-ST-10003208"/>
    <x v="1"/>
    <x v="4"/>
    <s v="Adjustable Depth Letter/Legal Cart"/>
    <x v="2704"/>
    <n v="4"/>
    <n v="0.2"/>
    <n v="65.325599999999895"/>
  </r>
  <r>
    <n v="3387"/>
    <x v="1679"/>
    <x v="3"/>
    <x v="566"/>
    <d v="2014-10-12T00:00:00"/>
    <s v="Standard Class"/>
    <s v="Dp-13240"/>
    <s v="Dean percer"/>
    <x v="2"/>
    <s v="United States"/>
    <s v="Charlotte"/>
    <x v="3"/>
    <n v="28205"/>
    <x v="0"/>
    <s v="OFF-FA-10003112"/>
    <x v="1"/>
    <x v="13"/>
    <s v="Staples"/>
    <x v="2247"/>
    <n v="3"/>
    <n v="0.2"/>
    <n v="5.9174999999999986"/>
  </r>
  <r>
    <n v="3388"/>
    <x v="1679"/>
    <x v="3"/>
    <x v="566"/>
    <d v="2014-10-12T00:00:00"/>
    <s v="Standard Class"/>
    <s v="Dp-13240"/>
    <s v="Dean percer"/>
    <x v="2"/>
    <s v="United States"/>
    <s v="Charlotte"/>
    <x v="3"/>
    <n v="28205"/>
    <x v="0"/>
    <s v="TEC-PH-10004447"/>
    <x v="2"/>
    <x v="7"/>
    <s v="Toshiba IPT2010-SD IP Telephone"/>
    <x v="2705"/>
    <n v="2"/>
    <n v="0.2"/>
    <n v="16.678799999999995"/>
  </r>
  <r>
    <n v="3389"/>
    <x v="1679"/>
    <x v="3"/>
    <x v="566"/>
    <d v="2014-10-12T00:00:00"/>
    <s v="Standard Class"/>
    <s v="Dp-13240"/>
    <s v="Dean percer"/>
    <x v="2"/>
    <s v="United States"/>
    <s v="Charlotte"/>
    <x v="3"/>
    <n v="28205"/>
    <x v="0"/>
    <s v="OFF-BI-10002854"/>
    <x v="1"/>
    <x v="8"/>
    <s v="Performers Binder/Pad Holder, Black"/>
    <x v="2706"/>
    <n v="6"/>
    <n v="0.7"/>
    <n v="-33.635999999999996"/>
  </r>
  <r>
    <n v="3390"/>
    <x v="1679"/>
    <x v="3"/>
    <x v="566"/>
    <d v="2014-10-12T00:00:00"/>
    <s v="Standard Class"/>
    <s v="Dp-13240"/>
    <s v="Dean percer"/>
    <x v="2"/>
    <s v="United States"/>
    <s v="Charlotte"/>
    <x v="3"/>
    <n v="28205"/>
    <x v="0"/>
    <s v="FUR-TA-10001039"/>
    <x v="0"/>
    <x v="3"/>
    <s v="KI Adjustable-Height Table"/>
    <x v="1259"/>
    <n v="3"/>
    <n v="0.4"/>
    <n v="-36.11160000000001"/>
  </r>
  <r>
    <n v="3391"/>
    <x v="1680"/>
    <x v="3"/>
    <x v="613"/>
    <d v="2014-03-31T00:00:00"/>
    <s v="Second Class"/>
    <s v="DB-13660"/>
    <s v="Duane Benoit"/>
    <x v="0"/>
    <s v="United States"/>
    <s v="Dallas"/>
    <x v="5"/>
    <n v="75081"/>
    <x v="2"/>
    <s v="OFF-PA-10004239"/>
    <x v="1"/>
    <x v="10"/>
    <s v="Xerox 1953"/>
    <x v="1312"/>
    <n v="2"/>
    <n v="0.2"/>
    <n v="2.1399999999999992"/>
  </r>
  <r>
    <n v="3392"/>
    <x v="1681"/>
    <x v="2"/>
    <x v="128"/>
    <d v="2011-08-13T00:00:00"/>
    <s v="Standard Class"/>
    <s v="MG-17650"/>
    <s v="Matthew Grinstein"/>
    <x v="2"/>
    <s v="United States"/>
    <s v="Seattle"/>
    <x v="4"/>
    <n v="98103"/>
    <x v="1"/>
    <s v="TEC-PH-10001530"/>
    <x v="2"/>
    <x v="7"/>
    <s v="Cisco Unified IP Phone 7945G VoIP phone"/>
    <x v="2707"/>
    <n v="4"/>
    <n v="0.2"/>
    <n v="68.197999999999979"/>
  </r>
  <r>
    <n v="3393"/>
    <x v="1681"/>
    <x v="2"/>
    <x v="128"/>
    <d v="2011-08-13T00:00:00"/>
    <s v="Standard Class"/>
    <s v="MG-17650"/>
    <s v="Matthew Grinstein"/>
    <x v="2"/>
    <s v="United States"/>
    <s v="Seattle"/>
    <x v="4"/>
    <n v="98103"/>
    <x v="1"/>
    <s v="TEC-PH-10000038"/>
    <x v="2"/>
    <x v="7"/>
    <s v="Jawbone MINI JAMBOX Wireless Bluetooth Speaker"/>
    <x v="2708"/>
    <n v="2"/>
    <n v="0.2"/>
    <n v="-43.833600000000018"/>
  </r>
  <r>
    <n v="3394"/>
    <x v="1682"/>
    <x v="2"/>
    <x v="754"/>
    <d v="2011-11-25T00:00:00"/>
    <s v="First Class"/>
    <s v="EH-14185"/>
    <s v="Evan Henry"/>
    <x v="0"/>
    <s v="United States"/>
    <s v="Pasadena"/>
    <x v="5"/>
    <n v="77506"/>
    <x v="2"/>
    <s v="OFF-BI-10001765"/>
    <x v="1"/>
    <x v="8"/>
    <s v="Wilson Jones Heavy-Duty Casebound Ring Binders with Metal Hinges"/>
    <x v="2709"/>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x v="1684"/>
    <x v="3"/>
    <x v="870"/>
    <d v="2014-07-09T00:00:00"/>
    <s v="Standard Class"/>
    <s v="KF-16285"/>
    <s v="Karen Ferguson"/>
    <x v="2"/>
    <s v="United States"/>
    <s v="Indianapolis"/>
    <x v="14"/>
    <n v="46203"/>
    <x v="2"/>
    <s v="OFF-ST-10001128"/>
    <x v="1"/>
    <x v="4"/>
    <s v="Carina Mini System Audio Rack, Model AR050B"/>
    <x v="2337"/>
    <n v="4"/>
    <n v="0"/>
    <n v="13.317600000000027"/>
  </r>
  <r>
    <n v="3397"/>
    <x v="1684"/>
    <x v="3"/>
    <x v="870"/>
    <d v="2014-07-09T00:00:00"/>
    <s v="Standard Class"/>
    <s v="KF-16285"/>
    <s v="Karen Ferguson"/>
    <x v="2"/>
    <s v="United States"/>
    <s v="Indianapolis"/>
    <x v="14"/>
    <n v="46203"/>
    <x v="2"/>
    <s v="OFF-BI-10003656"/>
    <x v="1"/>
    <x v="8"/>
    <s v="Fellowes PB200 Plastic Comb Binding Machine"/>
    <x v="2711"/>
    <n v="1"/>
    <n v="0"/>
    <n v="78.195399999999992"/>
  </r>
  <r>
    <n v="3398"/>
    <x v="1684"/>
    <x v="3"/>
    <x v="870"/>
    <d v="2014-07-09T00:00:00"/>
    <s v="Standard Class"/>
    <s v="KF-16285"/>
    <s v="Karen Ferguson"/>
    <x v="2"/>
    <s v="United States"/>
    <s v="Indianapolis"/>
    <x v="14"/>
    <n v="46203"/>
    <x v="2"/>
    <s v="OFF-PA-10003441"/>
    <x v="1"/>
    <x v="10"/>
    <s v="Xerox 226"/>
    <x v="243"/>
    <n v="4"/>
    <n v="0"/>
    <n v="12.441600000000001"/>
  </r>
  <r>
    <n v="3399"/>
    <x v="1685"/>
    <x v="2"/>
    <x v="871"/>
    <d v="2011-11-26T00:00:00"/>
    <s v="Standard Class"/>
    <s v="DH-13075"/>
    <s v="Dave Hallsten"/>
    <x v="1"/>
    <s v="United States"/>
    <s v="Richmond"/>
    <x v="0"/>
    <n v="40475"/>
    <x v="0"/>
    <s v="TEC-PH-10002923"/>
    <x v="2"/>
    <x v="7"/>
    <s v="Logitech B530 USB Headset - headset - Full size, Binaural"/>
    <x v="2712"/>
    <n v="1"/>
    <n v="0"/>
    <n v="9.9873000000000012"/>
  </r>
  <r>
    <n v="3400"/>
    <x v="1685"/>
    <x v="2"/>
    <x v="871"/>
    <d v="2011-11-26T00:00:00"/>
    <s v="Standard Class"/>
    <s v="DH-13075"/>
    <s v="Dave Hallsten"/>
    <x v="1"/>
    <s v="United States"/>
    <s v="Richmond"/>
    <x v="0"/>
    <n v="40475"/>
    <x v="0"/>
    <s v="OFF-PA-10004359"/>
    <x v="1"/>
    <x v="10"/>
    <s v="Multicolor Computer Printout Paper"/>
    <x v="2713"/>
    <n v="6"/>
    <n v="0"/>
    <n v="301.96799999999996"/>
  </r>
  <r>
    <n v="3401"/>
    <x v="1685"/>
    <x v="2"/>
    <x v="871"/>
    <d v="2011-11-26T00:00:00"/>
    <s v="Standard Class"/>
    <s v="DH-13075"/>
    <s v="Dave Hallsten"/>
    <x v="1"/>
    <s v="United States"/>
    <s v="Richmond"/>
    <x v="0"/>
    <n v="40475"/>
    <x v="0"/>
    <s v="OFF-ST-10001511"/>
    <x v="1"/>
    <x v="4"/>
    <s v="Space Solutions Commercial Steel Shelving"/>
    <x v="2714"/>
    <n v="3"/>
    <n v="0"/>
    <n v="9.6974999999999838"/>
  </r>
  <r>
    <n v="3402"/>
    <x v="1685"/>
    <x v="2"/>
    <x v="871"/>
    <d v="2011-11-26T00:00:00"/>
    <s v="Standard Class"/>
    <s v="DH-13075"/>
    <s v="Dave Hallsten"/>
    <x v="1"/>
    <s v="United States"/>
    <s v="Richmond"/>
    <x v="0"/>
    <n v="40475"/>
    <x v="0"/>
    <s v="OFF-AR-10002833"/>
    <x v="1"/>
    <x v="6"/>
    <s v="Newell 322"/>
    <x v="1410"/>
    <n v="3"/>
    <n v="0"/>
    <n v="1.4742000000000002"/>
  </r>
  <r>
    <n v="3403"/>
    <x v="1686"/>
    <x v="1"/>
    <x v="124"/>
    <d v="2012-05-05T00:00:00"/>
    <s v="First Class"/>
    <s v="LA-16780"/>
    <s v="Laura Armstrong"/>
    <x v="1"/>
    <s v="United States"/>
    <s v="Tinley Park"/>
    <x v="10"/>
    <n v="60477"/>
    <x v="2"/>
    <s v="FUR-FU-10001940"/>
    <x v="0"/>
    <x v="5"/>
    <s v="Staples"/>
    <x v="2715"/>
    <n v="7"/>
    <n v="0.6"/>
    <n v="-8.9151999999999987"/>
  </r>
  <r>
    <n v="3404"/>
    <x v="1687"/>
    <x v="3"/>
    <x v="148"/>
    <d v="2014-06-06T00:00:00"/>
    <s v="Standard Class"/>
    <s v="HZ-14950"/>
    <s v="Henia Zydlo"/>
    <x v="0"/>
    <s v="United States"/>
    <s v="Houston"/>
    <x v="5"/>
    <n v="77095"/>
    <x v="2"/>
    <s v="FUR-FU-10003919"/>
    <x v="0"/>
    <x v="5"/>
    <s v="Eldon Executive Woodline II Cherry Finish Desk Accessories"/>
    <x v="2716"/>
    <n v="4"/>
    <n v="0.6"/>
    <n v="-52.339199999999991"/>
  </r>
  <r>
    <n v="3405"/>
    <x v="1688"/>
    <x v="1"/>
    <x v="872"/>
    <d v="2012-10-17T00:00:00"/>
    <s v="Same Day"/>
    <s v="CM-12190"/>
    <s v="Charlotte Melton"/>
    <x v="0"/>
    <s v="United States"/>
    <s v="Los Angeles"/>
    <x v="1"/>
    <n v="90004"/>
    <x v="1"/>
    <s v="OFF-ST-10003479"/>
    <x v="1"/>
    <x v="4"/>
    <s v="Eldon Base for stackable storage shelf, platinum"/>
    <x v="42"/>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x v="1689"/>
    <x v="2"/>
    <x v="488"/>
    <d v="2011-04-27T00:00:00"/>
    <s v="Standard Class"/>
    <s v="LB-16795"/>
    <s v="Laurel Beltran"/>
    <x v="2"/>
    <s v="United States"/>
    <s v="Columbus"/>
    <x v="24"/>
    <n v="43229"/>
    <x v="3"/>
    <s v="OFF-BI-10000145"/>
    <x v="1"/>
    <x v="8"/>
    <s v="Zipper Ring Binder Pockets"/>
    <x v="2718"/>
    <n v="8"/>
    <n v="0.7"/>
    <n v="-5.2415999999999983"/>
  </r>
  <r>
    <n v="3409"/>
    <x v="1689"/>
    <x v="2"/>
    <x v="488"/>
    <d v="2011-04-27T00:00:00"/>
    <s v="Standard Class"/>
    <s v="LB-16795"/>
    <s v="Laurel Beltran"/>
    <x v="2"/>
    <s v="United States"/>
    <s v="Columbus"/>
    <x v="24"/>
    <n v="43229"/>
    <x v="3"/>
    <s v="FUR-FU-10002191"/>
    <x v="0"/>
    <x v="5"/>
    <s v="G.E. Halogen Desk Lamp Bulbs"/>
    <x v="2719"/>
    <n v="4"/>
    <n v="0.2"/>
    <n v="7.8175999999999997"/>
  </r>
  <r>
    <n v="3410"/>
    <x v="1690"/>
    <x v="3"/>
    <x v="504"/>
    <d v="2014-05-07T00:00:00"/>
    <s v="Standard Class"/>
    <s v="JF-15490"/>
    <s v="Jeremy Farry"/>
    <x v="0"/>
    <s v="United States"/>
    <s v="Columbus"/>
    <x v="24"/>
    <n v="43229"/>
    <x v="3"/>
    <s v="OFF-PA-10004451"/>
    <x v="1"/>
    <x v="10"/>
    <s v="Xerox 222"/>
    <x v="563"/>
    <n v="2"/>
    <n v="0.2"/>
    <n v="3.6288"/>
  </r>
  <r>
    <n v="3411"/>
    <x v="1691"/>
    <x v="0"/>
    <x v="873"/>
    <d v="2013-09-25T00:00:00"/>
    <s v="Standard Class"/>
    <s v="GM-14695"/>
    <s v="Greg Maxwell"/>
    <x v="1"/>
    <s v="United States"/>
    <s v="San Francisco"/>
    <x v="1"/>
    <n v="94122"/>
    <x v="1"/>
    <s v="OFF-PA-10001471"/>
    <x v="1"/>
    <x v="10"/>
    <s v="Strathmore Photo Frame Cards"/>
    <x v="2720"/>
    <n v="9"/>
    <n v="0"/>
    <n v="30.263399999999997"/>
  </r>
  <r>
    <n v="3412"/>
    <x v="1691"/>
    <x v="0"/>
    <x v="873"/>
    <d v="2013-09-25T00:00:00"/>
    <s v="Standard Class"/>
    <s v="GM-14695"/>
    <s v="Greg Maxwell"/>
    <x v="1"/>
    <s v="United States"/>
    <s v="San Francisco"/>
    <x v="1"/>
    <n v="94122"/>
    <x v="1"/>
    <s v="OFF-BI-10003656"/>
    <x v="1"/>
    <x v="8"/>
    <s v="Fellowes PB200 Plastic Comb Binding Machine"/>
    <x v="2721"/>
    <n v="2"/>
    <n v="0.2"/>
    <n v="88.394799999999975"/>
  </r>
  <r>
    <n v="3413"/>
    <x v="1691"/>
    <x v="0"/>
    <x v="873"/>
    <d v="2013-09-25T00:00:00"/>
    <s v="Standard Class"/>
    <s v="GM-14695"/>
    <s v="Greg Maxwell"/>
    <x v="1"/>
    <s v="United States"/>
    <s v="San Francisco"/>
    <x v="1"/>
    <n v="94122"/>
    <x v="1"/>
    <s v="OFF-AR-10000940"/>
    <x v="1"/>
    <x v="6"/>
    <s v="Newell 343"/>
    <x v="2722"/>
    <n v="4"/>
    <n v="0"/>
    <n v="3.1752000000000002"/>
  </r>
  <r>
    <n v="3414"/>
    <x v="1691"/>
    <x v="0"/>
    <x v="873"/>
    <d v="2013-09-25T00:00:00"/>
    <s v="Standard Class"/>
    <s v="GM-14695"/>
    <s v="Greg Maxwell"/>
    <x v="1"/>
    <s v="United States"/>
    <s v="San Francisco"/>
    <x v="1"/>
    <n v="94122"/>
    <x v="1"/>
    <s v="OFF-PA-10002319"/>
    <x v="1"/>
    <x v="10"/>
    <s v="Xerox 1944"/>
    <x v="2723"/>
    <n v="2"/>
    <n v="0"/>
    <n v="37.9848"/>
  </r>
  <r>
    <n v="3415"/>
    <x v="1691"/>
    <x v="0"/>
    <x v="873"/>
    <d v="2013-09-25T00:00:00"/>
    <s v="Standard Class"/>
    <s v="GM-14695"/>
    <s v="Greg Maxwell"/>
    <x v="1"/>
    <s v="United States"/>
    <s v="San Francisco"/>
    <x v="1"/>
    <n v="94122"/>
    <x v="1"/>
    <s v="OFF-BI-10000977"/>
    <x v="1"/>
    <x v="8"/>
    <s v="Ibico Plastic Spiral Binding Combs"/>
    <x v="2724"/>
    <n v="2"/>
    <n v="0.2"/>
    <n v="15.807999999999996"/>
  </r>
  <r>
    <n v="3416"/>
    <x v="1692"/>
    <x v="0"/>
    <x v="476"/>
    <d v="2013-09-03T00:00:00"/>
    <s v="Same Day"/>
    <s v="SS-20590"/>
    <s v="Sonia Sunley"/>
    <x v="0"/>
    <s v="United States"/>
    <s v="Madison"/>
    <x v="6"/>
    <n v="53711"/>
    <x v="2"/>
    <s v="OFF-FA-10002676"/>
    <x v="1"/>
    <x v="13"/>
    <s v="Colored Push Pins"/>
    <x v="2725"/>
    <n v="1"/>
    <n v="0"/>
    <n v="0.65159999999999996"/>
  </r>
  <r>
    <n v="3417"/>
    <x v="1692"/>
    <x v="0"/>
    <x v="476"/>
    <d v="2013-09-03T00:00:00"/>
    <s v="Same Day"/>
    <s v="SS-20590"/>
    <s v="Sonia Sunley"/>
    <x v="0"/>
    <s v="United States"/>
    <s v="Madison"/>
    <x v="6"/>
    <n v="53711"/>
    <x v="2"/>
    <s v="OFF-BI-10004970"/>
    <x v="1"/>
    <x v="8"/>
    <s v="ACCOHIDE 3-Ring Binder, Blue, 1&quot;"/>
    <x v="341"/>
    <n v="2"/>
    <n v="0"/>
    <n v="3.8822000000000001"/>
  </r>
  <r>
    <n v="3418"/>
    <x v="1693"/>
    <x v="1"/>
    <x v="381"/>
    <d v="2012-05-02T00:00:00"/>
    <s v="Standard Class"/>
    <s v="TC-21475"/>
    <s v="Tony Chapman"/>
    <x v="2"/>
    <s v="United States"/>
    <s v="Aurora"/>
    <x v="22"/>
    <n v="80013"/>
    <x v="1"/>
    <s v="OFF-AP-10003971"/>
    <x v="1"/>
    <x v="9"/>
    <s v="Belkin 6 Outlet Metallic Surge Strip"/>
    <x v="2726"/>
    <n v="5"/>
    <n v="0.2"/>
    <n v="3.2669999999999995"/>
  </r>
  <r>
    <n v="3419"/>
    <x v="1693"/>
    <x v="1"/>
    <x v="381"/>
    <d v="2012-05-02T00:00:00"/>
    <s v="Standard Class"/>
    <s v="TC-21475"/>
    <s v="Tony Chapman"/>
    <x v="2"/>
    <s v="United States"/>
    <s v="Aurora"/>
    <x v="22"/>
    <n v="80013"/>
    <x v="1"/>
    <s v="OFF-SU-10001574"/>
    <x v="1"/>
    <x v="14"/>
    <s v="Acme Value Line Scissors"/>
    <x v="572"/>
    <n v="2"/>
    <n v="0.2"/>
    <n v="0.72999999999999954"/>
  </r>
  <r>
    <n v="3420"/>
    <x v="1694"/>
    <x v="1"/>
    <x v="684"/>
    <d v="2012-09-13T00:00:00"/>
    <s v="Standard Class"/>
    <s v="CC-12430"/>
    <s v="Chuck Clark"/>
    <x v="2"/>
    <s v="United States"/>
    <s v="New York City"/>
    <x v="15"/>
    <n v="10024"/>
    <x v="3"/>
    <s v="FUR-CH-10000665"/>
    <x v="0"/>
    <x v="1"/>
    <s v="Global Airflow Leather Mesh Back Chair, Black"/>
    <x v="2659"/>
    <n v="2"/>
    <n v="0.1"/>
    <n v="60.391999999999967"/>
  </r>
  <r>
    <n v="3421"/>
    <x v="1695"/>
    <x v="0"/>
    <x v="316"/>
    <d v="2013-06-04T00:00:00"/>
    <s v="Standard Class"/>
    <s v="CL-12565"/>
    <s v="Clay Ludtke"/>
    <x v="0"/>
    <s v="United States"/>
    <s v="Los Angeles"/>
    <x v="1"/>
    <n v="90004"/>
    <x v="1"/>
    <s v="OFF-AP-10000891"/>
    <x v="1"/>
    <x v="9"/>
    <s v="Kensington 7 Outlet MasterPiece HOMEOFFICE Power Control Center"/>
    <x v="2727"/>
    <n v="2"/>
    <n v="0"/>
    <n v="78.671999999999997"/>
  </r>
  <r>
    <n v="3422"/>
    <x v="1695"/>
    <x v="0"/>
    <x v="316"/>
    <d v="2013-06-04T00:00:00"/>
    <s v="Standard Class"/>
    <s v="CL-12565"/>
    <s v="Clay Ludtke"/>
    <x v="0"/>
    <s v="United States"/>
    <s v="Los Angeles"/>
    <x v="1"/>
    <n v="90004"/>
    <x v="1"/>
    <s v="OFF-PA-10003790"/>
    <x v="1"/>
    <x v="10"/>
    <s v="Xerox 1991"/>
    <x v="685"/>
    <n v="8"/>
    <n v="0"/>
    <n v="84.051199999999994"/>
  </r>
  <r>
    <n v="3423"/>
    <x v="1695"/>
    <x v="0"/>
    <x v="316"/>
    <d v="2013-06-04T00:00:00"/>
    <s v="Standard Class"/>
    <s v="CL-12565"/>
    <s v="Clay Ludtke"/>
    <x v="0"/>
    <s v="United States"/>
    <s v="Los Angeles"/>
    <x v="1"/>
    <n v="90004"/>
    <x v="1"/>
    <s v="TEC-AC-10002217"/>
    <x v="2"/>
    <x v="11"/>
    <s v="Imation Clip USB flash drive - 8 GB"/>
    <x v="2728"/>
    <n v="7"/>
    <n v="0"/>
    <n v="7.8960000000000008"/>
  </r>
  <r>
    <n v="3424"/>
    <x v="1695"/>
    <x v="0"/>
    <x v="316"/>
    <d v="2013-06-04T00:00:00"/>
    <s v="Standard Class"/>
    <s v="CL-12565"/>
    <s v="Clay Ludtke"/>
    <x v="0"/>
    <s v="United States"/>
    <s v="Los Angeles"/>
    <x v="1"/>
    <n v="90004"/>
    <x v="1"/>
    <s v="OFF-BI-10002215"/>
    <x v="1"/>
    <x v="8"/>
    <s v="Wilson Jones Hanging View Binder, White, 1&quot;"/>
    <x v="20"/>
    <n v="4"/>
    <n v="0.2"/>
    <n v="7.3839999999999986"/>
  </r>
  <r>
    <n v="3425"/>
    <x v="1695"/>
    <x v="0"/>
    <x v="316"/>
    <d v="2013-06-04T00:00:00"/>
    <s v="Standard Class"/>
    <s v="CL-12565"/>
    <s v="Clay Ludtke"/>
    <x v="0"/>
    <s v="United States"/>
    <s v="Los Angeles"/>
    <x v="1"/>
    <n v="90004"/>
    <x v="1"/>
    <s v="TEC-MA-10001972"/>
    <x v="2"/>
    <x v="15"/>
    <s v="Okidata C331dn Printer"/>
    <x v="2729"/>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x v="1696"/>
    <x v="1"/>
    <x v="496"/>
    <d v="2012-09-28T00:00:00"/>
    <s v="Standard Class"/>
    <s v="DE-13255"/>
    <s v="Deanra Eno"/>
    <x v="2"/>
    <s v="United States"/>
    <s v="Dubuque"/>
    <x v="23"/>
    <n v="52001"/>
    <x v="2"/>
    <s v="FUR-CH-10000988"/>
    <x v="0"/>
    <x v="1"/>
    <s v="Hon Olson Stacker Stools"/>
    <x v="2730"/>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x v="1697"/>
    <x v="3"/>
    <x v="445"/>
    <d v="2014-07-07T00:00:00"/>
    <s v="Second Class"/>
    <s v="SZ-20035"/>
    <s v="Sam Zeldin"/>
    <x v="2"/>
    <s v="United States"/>
    <s v="Lancaster"/>
    <x v="24"/>
    <n v="43130"/>
    <x v="3"/>
    <s v="FUR-TA-10002041"/>
    <x v="0"/>
    <x v="3"/>
    <s v="Bevis Round Conference Table Top, X-Base"/>
    <x v="2732"/>
    <n v="2"/>
    <n v="0.4"/>
    <n v="-103.98819999999998"/>
  </r>
  <r>
    <n v="3430"/>
    <x v="1697"/>
    <x v="3"/>
    <x v="445"/>
    <d v="2014-07-07T00:00:00"/>
    <s v="Second Class"/>
    <s v="SZ-20035"/>
    <s v="Sam Zeldin"/>
    <x v="2"/>
    <s v="United States"/>
    <s v="Lancaster"/>
    <x v="24"/>
    <n v="43130"/>
    <x v="3"/>
    <s v="OFF-PA-10002246"/>
    <x v="1"/>
    <x v="10"/>
    <s v="Wirebound Four 2-3/4 x 5 Forms per Page, 400 Sets per Book"/>
    <x v="2733"/>
    <n v="6"/>
    <n v="0.2"/>
    <n v="11.223000000000001"/>
  </r>
  <r>
    <n v="3431"/>
    <x v="1698"/>
    <x v="3"/>
    <x v="166"/>
    <d v="2014-12-10T00:00:00"/>
    <s v="First Class"/>
    <s v="LF-17185"/>
    <s v="Luke Foster"/>
    <x v="0"/>
    <s v="United States"/>
    <s v="Inglewood"/>
    <x v="1"/>
    <n v="90301"/>
    <x v="1"/>
    <s v="OFF-ST-10003327"/>
    <x v="1"/>
    <x v="4"/>
    <s v="Akro-Mils 12-Gallon Tote"/>
    <x v="1418"/>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x v="1698"/>
    <x v="3"/>
    <x v="166"/>
    <d v="2014-12-10T00:00:00"/>
    <s v="First Class"/>
    <s v="LF-17185"/>
    <s v="Luke Foster"/>
    <x v="0"/>
    <s v="United States"/>
    <s v="Inglewood"/>
    <x v="1"/>
    <n v="90301"/>
    <x v="1"/>
    <s v="OFF-PA-10003651"/>
    <x v="1"/>
    <x v="10"/>
    <s v="Xerox 1968"/>
    <x v="1847"/>
    <n v="9"/>
    <n v="0"/>
    <n v="28.857599999999998"/>
  </r>
  <r>
    <n v="3434"/>
    <x v="1699"/>
    <x v="3"/>
    <x v="256"/>
    <d v="2014-12-10T00:00:00"/>
    <s v="Standard Class"/>
    <s v="AB-10165"/>
    <s v="Alan Barnes"/>
    <x v="0"/>
    <s v="United States"/>
    <s v="Bellevue"/>
    <x v="4"/>
    <n v="98006"/>
    <x v="1"/>
    <s v="OFF-BI-10001617"/>
    <x v="1"/>
    <x v="8"/>
    <s v="GBC Wire Binding Combs"/>
    <x v="176"/>
    <n v="3"/>
    <n v="0.2"/>
    <n v="8.3753999999999991"/>
  </r>
  <r>
    <n v="3435"/>
    <x v="1699"/>
    <x v="3"/>
    <x v="256"/>
    <d v="2014-12-10T00:00:00"/>
    <s v="Standard Class"/>
    <s v="AB-10165"/>
    <s v="Alan Barnes"/>
    <x v="0"/>
    <s v="United States"/>
    <s v="Bellevue"/>
    <x v="4"/>
    <n v="98006"/>
    <x v="1"/>
    <s v="OFF-BI-10000145"/>
    <x v="1"/>
    <x v="8"/>
    <s v="Zipper Ring Binder Pockets"/>
    <x v="2735"/>
    <n v="6"/>
    <n v="0.2"/>
    <n v="5.4287999999999981"/>
  </r>
  <r>
    <n v="3436"/>
    <x v="1700"/>
    <x v="1"/>
    <x v="874"/>
    <d v="2012-09-29T00:00:00"/>
    <s v="First Class"/>
    <s v="NM-18520"/>
    <s v="Neoma Murray"/>
    <x v="0"/>
    <s v="United States"/>
    <s v="Chicago"/>
    <x v="10"/>
    <n v="60610"/>
    <x v="2"/>
    <s v="OFF-BI-10001670"/>
    <x v="1"/>
    <x v="8"/>
    <s v="Vinyl Sectional Post Binders"/>
    <x v="2736"/>
    <n v="2"/>
    <n v="0.8"/>
    <n v="-22.620000000000005"/>
  </r>
  <r>
    <n v="3437"/>
    <x v="1700"/>
    <x v="1"/>
    <x v="874"/>
    <d v="2012-09-29T00:00:00"/>
    <s v="First Class"/>
    <s v="NM-18520"/>
    <s v="Neoma Murray"/>
    <x v="0"/>
    <s v="United States"/>
    <s v="Chicago"/>
    <x v="10"/>
    <n v="60610"/>
    <x v="2"/>
    <s v="FUR-FU-10003849"/>
    <x v="0"/>
    <x v="5"/>
    <s v="DAX Metal Frame, Desktop, Stepped-Edge"/>
    <x v="2737"/>
    <n v="3"/>
    <n v="0.6"/>
    <n v="-12.751199999999997"/>
  </r>
  <r>
    <n v="3438"/>
    <x v="1701"/>
    <x v="3"/>
    <x v="505"/>
    <d v="2014-10-31T00:00:00"/>
    <s v="Same Day"/>
    <s v="RA-19945"/>
    <s v="Ryan Akin"/>
    <x v="0"/>
    <s v="United States"/>
    <s v="Dallas"/>
    <x v="5"/>
    <n v="75217"/>
    <x v="2"/>
    <s v="FUR-FU-10003849"/>
    <x v="0"/>
    <x v="5"/>
    <s v="DAX Metal Frame, Desktop, Stepped-Edge"/>
    <x v="2738"/>
    <n v="2"/>
    <n v="0.6"/>
    <n v="-8.5007999999999981"/>
  </r>
  <r>
    <n v="3439"/>
    <x v="1701"/>
    <x v="3"/>
    <x v="505"/>
    <d v="2014-10-31T00:00:00"/>
    <s v="Same Day"/>
    <s v="RA-19945"/>
    <s v="Ryan Akin"/>
    <x v="0"/>
    <s v="United States"/>
    <s v="Dallas"/>
    <x v="5"/>
    <n v="75217"/>
    <x v="2"/>
    <s v="FUR-TA-10002041"/>
    <x v="0"/>
    <x v="3"/>
    <s v="Bevis Round Conference Table Top, X-Base"/>
    <x v="2739"/>
    <n v="2"/>
    <n v="0.3"/>
    <n v="-68.130199999999988"/>
  </r>
  <r>
    <n v="3440"/>
    <x v="1701"/>
    <x v="3"/>
    <x v="505"/>
    <d v="2014-10-31T00:00:00"/>
    <s v="Same Day"/>
    <s v="RA-19945"/>
    <s v="Ryan Akin"/>
    <x v="0"/>
    <s v="United States"/>
    <s v="Dallas"/>
    <x v="5"/>
    <n v="75217"/>
    <x v="2"/>
    <s v="OFF-ST-10002214"/>
    <x v="1"/>
    <x v="4"/>
    <s v="X-Rack File for Hanging Folders"/>
    <x v="2740"/>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x v="2741"/>
    <n v="1"/>
    <n v="0.2"/>
    <n v="1.5602"/>
  </r>
  <r>
    <n v="3442"/>
    <x v="1703"/>
    <x v="2"/>
    <x v="518"/>
    <d v="2011-03-14T00:00:00"/>
    <s v="Second Class"/>
    <s v="KA-16525"/>
    <s v="Kelly Andreada"/>
    <x v="0"/>
    <s v="United States"/>
    <s v="New York City"/>
    <x v="15"/>
    <n v="10024"/>
    <x v="3"/>
    <s v="OFF-PA-10002137"/>
    <x v="1"/>
    <x v="10"/>
    <s v="Southworth 100% Résumé Paper, 24lb."/>
    <x v="2742"/>
    <n v="14"/>
    <n v="0"/>
    <n v="49.013999999999996"/>
  </r>
  <r>
    <n v="3443"/>
    <x v="1704"/>
    <x v="3"/>
    <x v="123"/>
    <d v="2014-11-24T00:00:00"/>
    <s v="Standard Class"/>
    <s v="JD-16150"/>
    <s v="Justin Deggeller"/>
    <x v="1"/>
    <s v="United States"/>
    <s v="New York City"/>
    <x v="15"/>
    <n v="10011"/>
    <x v="3"/>
    <s v="OFF-EN-10001415"/>
    <x v="1"/>
    <x v="12"/>
    <s v="Staples"/>
    <x v="80"/>
    <n v="3"/>
    <n v="0"/>
    <n v="8.370000000000001"/>
  </r>
  <r>
    <n v="3444"/>
    <x v="1704"/>
    <x v="3"/>
    <x v="123"/>
    <d v="2014-11-24T00:00:00"/>
    <s v="Standard Class"/>
    <s v="JD-16150"/>
    <s v="Justin Deggeller"/>
    <x v="1"/>
    <s v="United States"/>
    <s v="New York City"/>
    <x v="15"/>
    <n v="10011"/>
    <x v="3"/>
    <s v="OFF-AP-10003849"/>
    <x v="1"/>
    <x v="9"/>
    <s v="Hoover Shoulder Vac Commercial Portable Vacuum"/>
    <x v="2743"/>
    <n v="7"/>
    <n v="0"/>
    <n v="626.18499999999995"/>
  </r>
  <r>
    <n v="3445"/>
    <x v="1705"/>
    <x v="0"/>
    <x v="875"/>
    <d v="2013-08-03T00:00:00"/>
    <s v="Standard Class"/>
    <s v="JO-15145"/>
    <s v="Jack O'Briant"/>
    <x v="1"/>
    <s v="United States"/>
    <s v="Philadelphia"/>
    <x v="9"/>
    <n v="19140"/>
    <x v="3"/>
    <s v="OFF-ST-10001713"/>
    <x v="1"/>
    <x v="4"/>
    <s v="Gould Plastics 9-Pocket Panel Bin, 18-3/8w x 5-1/4d x 20-1/2h, Black"/>
    <x v="560"/>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x v="1707"/>
    <x v="0"/>
    <x v="876"/>
    <d v="2013-08-08T00:00:00"/>
    <s v="First Class"/>
    <s v="AH-10690"/>
    <s v="Anna Häberlin"/>
    <x v="1"/>
    <s v="United States"/>
    <s v="New York City"/>
    <x v="15"/>
    <n v="10024"/>
    <x v="3"/>
    <s v="OFF-PA-10000474"/>
    <x v="1"/>
    <x v="10"/>
    <s v="Staples"/>
    <x v="2745"/>
    <n v="2"/>
    <n v="0"/>
    <n v="33.313599999999994"/>
  </r>
  <r>
    <n v="3448"/>
    <x v="1708"/>
    <x v="3"/>
    <x v="532"/>
    <d v="2014-06-16T00:00:00"/>
    <s v="Standard Class"/>
    <s v="KN-16705"/>
    <s v="Kristina Nunn"/>
    <x v="2"/>
    <s v="United States"/>
    <s v="Auburn"/>
    <x v="19"/>
    <n v="36830"/>
    <x v="0"/>
    <s v="OFF-AR-10001919"/>
    <x v="1"/>
    <x v="6"/>
    <s v="OIC #2 Pencils, Medium Soft"/>
    <x v="1061"/>
    <n v="2"/>
    <n v="0"/>
    <n v="1.0903999999999998"/>
  </r>
  <r>
    <n v="3449"/>
    <x v="1709"/>
    <x v="0"/>
    <x v="877"/>
    <d v="2013-10-14T00:00:00"/>
    <s v="Standard Class"/>
    <s v="TB-21250"/>
    <s v="Tim Brockman"/>
    <x v="0"/>
    <s v="United States"/>
    <s v="Los Angeles"/>
    <x v="1"/>
    <n v="90049"/>
    <x v="1"/>
    <s v="OFF-BI-10004001"/>
    <x v="1"/>
    <x v="8"/>
    <s v="GBC Recycled VeloBinder Covers"/>
    <x v="2746"/>
    <n v="2"/>
    <n v="0.2"/>
    <n v="8.8607999999999976"/>
  </r>
  <r>
    <n v="3450"/>
    <x v="1710"/>
    <x v="2"/>
    <x v="78"/>
    <d v="2011-09-14T00:00:00"/>
    <s v="Standard Class"/>
    <s v="DP-13390"/>
    <s v="Dennis Pardue"/>
    <x v="2"/>
    <s v="United States"/>
    <s v="San Francisco"/>
    <x v="1"/>
    <n v="94110"/>
    <x v="1"/>
    <s v="OFF-AP-10004785"/>
    <x v="1"/>
    <x v="9"/>
    <s v="Holmes Replacement Filter for HEPA Air Cleaner, Medium Room"/>
    <x v="2747"/>
    <n v="5"/>
    <n v="0"/>
    <n v="24.359500000000004"/>
  </r>
  <r>
    <n v="3451"/>
    <x v="1710"/>
    <x v="2"/>
    <x v="78"/>
    <d v="2011-09-14T00:00:00"/>
    <s v="Standard Class"/>
    <s v="DP-13390"/>
    <s v="Dennis Pardue"/>
    <x v="2"/>
    <s v="United States"/>
    <s v="San Francisco"/>
    <x v="1"/>
    <n v="94110"/>
    <x v="1"/>
    <s v="OFF-ST-10002406"/>
    <x v="1"/>
    <x v="4"/>
    <s v="Pizazz Global Quick File"/>
    <x v="2748"/>
    <n v="1"/>
    <n v="0"/>
    <n v="4.1916000000000011"/>
  </r>
  <r>
    <n v="3452"/>
    <x v="1710"/>
    <x v="2"/>
    <x v="78"/>
    <d v="2011-09-14T00:00:00"/>
    <s v="Standard Class"/>
    <s v="DP-13390"/>
    <s v="Dennis Pardue"/>
    <x v="2"/>
    <s v="United States"/>
    <s v="San Francisco"/>
    <x v="1"/>
    <n v="94110"/>
    <x v="1"/>
    <s v="OFF-FA-10002988"/>
    <x v="1"/>
    <x v="13"/>
    <s v="Ideal Clamps"/>
    <x v="133"/>
    <n v="2"/>
    <n v="0"/>
    <n v="1.9697999999999998"/>
  </r>
  <r>
    <n v="3453"/>
    <x v="1711"/>
    <x v="2"/>
    <x v="878"/>
    <d v="2011-03-21T00:00:00"/>
    <s v="Second Class"/>
    <s v="KN-16705"/>
    <s v="Kristina Nunn"/>
    <x v="2"/>
    <s v="United States"/>
    <s v="Raleigh"/>
    <x v="3"/>
    <n v="27604"/>
    <x v="0"/>
    <s v="TEC-PH-10002415"/>
    <x v="2"/>
    <x v="7"/>
    <s v="Polycom VoiceStation 500 Conference phone"/>
    <x v="2749"/>
    <n v="2"/>
    <n v="0.2"/>
    <n v="29.495000000000019"/>
  </r>
  <r>
    <n v="3454"/>
    <x v="1712"/>
    <x v="1"/>
    <x v="879"/>
    <d v="2012-03-02T00:00:00"/>
    <s v="Second Class"/>
    <s v="ST-20530"/>
    <s v="Shui Tom"/>
    <x v="0"/>
    <s v="United States"/>
    <s v="Macon"/>
    <x v="32"/>
    <n v="31204"/>
    <x v="0"/>
    <s v="OFF-BI-10004236"/>
    <x v="1"/>
    <x v="8"/>
    <s v="XtraLife ClearVue Slant-D Ring Binder, White, 3&quot;"/>
    <x v="2750"/>
    <n v="4"/>
    <n v="0"/>
    <n v="27.011199999999999"/>
  </r>
  <r>
    <n v="3455"/>
    <x v="1713"/>
    <x v="1"/>
    <x v="584"/>
    <d v="2012-07-14T00:00:00"/>
    <s v="Standard Class"/>
    <s v="EB-13870"/>
    <s v="Emily Burns"/>
    <x v="0"/>
    <s v="United States"/>
    <s v="Nashville"/>
    <x v="18"/>
    <n v="37211"/>
    <x v="0"/>
    <s v="OFF-AR-10000657"/>
    <x v="1"/>
    <x v="6"/>
    <s v="Binney &amp; Smith inkTank Desk Highlighter, Chisel Tip, Yellow, 12/Box"/>
    <x v="788"/>
    <n v="3"/>
    <n v="0.2"/>
    <n v="0.83849999999999936"/>
  </r>
  <r>
    <n v="3456"/>
    <x v="1714"/>
    <x v="0"/>
    <x v="880"/>
    <d v="2013-02-27T00:00:00"/>
    <s v="Standard Class"/>
    <s v="AH-10210"/>
    <s v="Alan Hwang"/>
    <x v="0"/>
    <s v="United States"/>
    <s v="Nashville"/>
    <x v="18"/>
    <n v="37211"/>
    <x v="0"/>
    <s v="OFF-PA-10004996"/>
    <x v="1"/>
    <x v="10"/>
    <s v="Speediset Carbonless Redi-Letter 7&quot; x 8 1/2&quot;"/>
    <x v="2751"/>
    <n v="2"/>
    <n v="0.2"/>
    <n v="5.5673999999999992"/>
  </r>
  <r>
    <n v="3457"/>
    <x v="1715"/>
    <x v="3"/>
    <x v="118"/>
    <d v="2014-09-19T00:00:00"/>
    <s v="First Class"/>
    <s v="AS-10090"/>
    <s v="Adam Shillingsburg"/>
    <x v="0"/>
    <s v="United States"/>
    <s v="Philadelphia"/>
    <x v="9"/>
    <n v="19143"/>
    <x v="3"/>
    <s v="TEC-AC-10001109"/>
    <x v="2"/>
    <x v="11"/>
    <s v="Logitech Trackman Marble Mouse"/>
    <x v="981"/>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x v="1715"/>
    <x v="3"/>
    <x v="118"/>
    <d v="2014-09-19T00:00:00"/>
    <s v="First Class"/>
    <s v="AS-10090"/>
    <s v="Adam Shillingsburg"/>
    <x v="0"/>
    <s v="United States"/>
    <s v="Philadelphia"/>
    <x v="9"/>
    <n v="19143"/>
    <x v="3"/>
    <s v="OFF-BI-10002393"/>
    <x v="1"/>
    <x v="8"/>
    <s v="Binder Posts"/>
    <x v="2753"/>
    <n v="2"/>
    <n v="0.7"/>
    <n v="-2.7551999999999994"/>
  </r>
  <r>
    <n v="3460"/>
    <x v="1715"/>
    <x v="3"/>
    <x v="118"/>
    <d v="2014-09-19T00:00:00"/>
    <s v="First Class"/>
    <s v="AS-10090"/>
    <s v="Adam Shillingsburg"/>
    <x v="0"/>
    <s v="United States"/>
    <s v="Philadelphia"/>
    <x v="9"/>
    <n v="19143"/>
    <x v="3"/>
    <s v="OFF-BI-10001359"/>
    <x v="1"/>
    <x v="8"/>
    <s v="GBC DocuBind TL300 Electric Binding System"/>
    <x v="2754"/>
    <n v="2"/>
    <n v="0.7"/>
    <n v="-412.61539999999991"/>
  </r>
  <r>
    <n v="3461"/>
    <x v="1715"/>
    <x v="3"/>
    <x v="118"/>
    <d v="2014-09-19T00:00:00"/>
    <s v="First Class"/>
    <s v="AS-10090"/>
    <s v="Adam Shillingsburg"/>
    <x v="0"/>
    <s v="United States"/>
    <s v="Philadelphia"/>
    <x v="9"/>
    <n v="19143"/>
    <x v="3"/>
    <s v="TEC-AC-10003628"/>
    <x v="2"/>
    <x v="11"/>
    <s v="Logitech 910-002974 M325 Wireless Mouse for Web Scrolling"/>
    <x v="736"/>
    <n v="2"/>
    <n v="0.2"/>
    <n v="14.395200000000004"/>
  </r>
  <r>
    <n v="3462"/>
    <x v="1716"/>
    <x v="3"/>
    <x v="60"/>
    <d v="2014-11-11T00:00:00"/>
    <s v="Second Class"/>
    <s v="EM-13825"/>
    <s v="Elizabeth Moffitt"/>
    <x v="1"/>
    <s v="United States"/>
    <s v="Dallas"/>
    <x v="5"/>
    <n v="75081"/>
    <x v="2"/>
    <s v="TEC-PH-10003012"/>
    <x v="2"/>
    <x v="7"/>
    <s v="Nortel Meridian M3904 Professional Digital phone"/>
    <x v="2755"/>
    <n v="4"/>
    <n v="0.2"/>
    <n v="55.436399999999935"/>
  </r>
  <r>
    <n v="3463"/>
    <x v="1717"/>
    <x v="1"/>
    <x v="763"/>
    <d v="2012-02-23T00:00:00"/>
    <s v="Second Class"/>
    <s v="KA-16525"/>
    <s v="Kelly Andreada"/>
    <x v="0"/>
    <s v="United States"/>
    <s v="Perth Amboy"/>
    <x v="30"/>
    <n v="8861"/>
    <x v="3"/>
    <s v="OFF-AR-10003903"/>
    <x v="1"/>
    <x v="6"/>
    <s v="Sanford 52201 APSCO Electric Pencil Sharpener"/>
    <x v="275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x v="1719"/>
    <x v="3"/>
    <x v="734"/>
    <d v="2014-12-06T00:00:00"/>
    <s v="Second Class"/>
    <s v="ND-18370"/>
    <s v="Natalie DeCherney"/>
    <x v="0"/>
    <s v="United States"/>
    <s v="Jacksonville"/>
    <x v="2"/>
    <n v="32216"/>
    <x v="0"/>
    <s v="TEC-AC-10001990"/>
    <x v="2"/>
    <x v="11"/>
    <s v="Kensington Orbit Wireless Mobile Trackball for PC and Mac"/>
    <x v="2758"/>
    <n v="1"/>
    <n v="0.2"/>
    <n v="7.198799999999995"/>
  </r>
  <r>
    <n v="3466"/>
    <x v="1720"/>
    <x v="1"/>
    <x v="229"/>
    <d v="2012-09-14T00:00:00"/>
    <s v="Standard Class"/>
    <s v="EH-13765"/>
    <s v="Edward Hooks"/>
    <x v="1"/>
    <s v="United States"/>
    <s v="Revere"/>
    <x v="31"/>
    <n v="2151"/>
    <x v="3"/>
    <s v="OFF-AP-10003842"/>
    <x v="1"/>
    <x v="9"/>
    <s v="Euro-Pro Shark Turbo Vacuum"/>
    <x v="1168"/>
    <n v="2"/>
    <n v="0"/>
    <n v="16.1096"/>
  </r>
  <r>
    <n v="3467"/>
    <x v="1720"/>
    <x v="1"/>
    <x v="229"/>
    <d v="2012-09-14T00:00:00"/>
    <s v="Standard Class"/>
    <s v="EH-13765"/>
    <s v="Edward Hooks"/>
    <x v="1"/>
    <s v="United States"/>
    <s v="Revere"/>
    <x v="31"/>
    <n v="2151"/>
    <x v="3"/>
    <s v="FUR-BO-10004695"/>
    <x v="0"/>
    <x v="0"/>
    <s v="O'Sullivan 2-Door Barrister Bookcase in Odessa Pine"/>
    <x v="2759"/>
    <n v="2"/>
    <n v="0"/>
    <n v="83.25079999999997"/>
  </r>
  <r>
    <n v="3468"/>
    <x v="1720"/>
    <x v="1"/>
    <x v="229"/>
    <d v="2012-09-14T00:00:00"/>
    <s v="Standard Class"/>
    <s v="EH-13765"/>
    <s v="Edward Hooks"/>
    <x v="1"/>
    <s v="United States"/>
    <s v="Revere"/>
    <x v="31"/>
    <n v="2151"/>
    <x v="3"/>
    <s v="OFF-PA-10003039"/>
    <x v="1"/>
    <x v="10"/>
    <s v="Xerox 1960"/>
    <x v="2760"/>
    <n v="9"/>
    <n v="0"/>
    <n v="125.46899999999999"/>
  </r>
  <r>
    <n v="3469"/>
    <x v="1721"/>
    <x v="0"/>
    <x v="882"/>
    <d v="2013-12-20T00:00:00"/>
    <s v="Standard Class"/>
    <s v="MC-17845"/>
    <s v="Michael Chen"/>
    <x v="0"/>
    <s v="United States"/>
    <s v="Jackson"/>
    <x v="35"/>
    <n v="39212"/>
    <x v="0"/>
    <s v="FUR-FU-10002045"/>
    <x v="0"/>
    <x v="5"/>
    <s v="Executive Impressions 14&quot;"/>
    <x v="2761"/>
    <n v="6"/>
    <n v="0"/>
    <n v="58.687200000000011"/>
  </r>
  <r>
    <n v="3470"/>
    <x v="1722"/>
    <x v="1"/>
    <x v="744"/>
    <d v="2012-04-10T00:00:00"/>
    <s v="Standard Class"/>
    <s v="MH-17455"/>
    <s v="Mark Hamilton"/>
    <x v="0"/>
    <s v="United States"/>
    <s v="Jacksonville"/>
    <x v="3"/>
    <n v="28540"/>
    <x v="0"/>
    <s v="OFF-PA-10001019"/>
    <x v="1"/>
    <x v="10"/>
    <s v="Xerox 1884"/>
    <x v="1107"/>
    <n v="3"/>
    <n v="0.2"/>
    <n v="16.183799999999998"/>
  </r>
  <r>
    <n v="3471"/>
    <x v="1723"/>
    <x v="0"/>
    <x v="49"/>
    <d v="2013-12-06T00:00:00"/>
    <s v="Standard Class"/>
    <s v="CL-11890"/>
    <s v="Carl Ludwig"/>
    <x v="0"/>
    <s v="United States"/>
    <s v="San Francisco"/>
    <x v="1"/>
    <n v="94122"/>
    <x v="1"/>
    <s v="FUR-FU-10003724"/>
    <x v="0"/>
    <x v="5"/>
    <s v="Westinghouse Clip-On Gooseneck Lamps"/>
    <x v="2499"/>
    <n v="2"/>
    <n v="0"/>
    <n v="4.3523999999999994"/>
  </r>
  <r>
    <n v="3472"/>
    <x v="1724"/>
    <x v="3"/>
    <x v="105"/>
    <d v="2014-11-18T00:00:00"/>
    <s v="Standard Class"/>
    <s v="SF-20965"/>
    <s v="Sylvia Foulston"/>
    <x v="1"/>
    <s v="United States"/>
    <s v="Columbus"/>
    <x v="24"/>
    <n v="43229"/>
    <x v="3"/>
    <s v="OFF-PA-10003673"/>
    <x v="1"/>
    <x v="10"/>
    <s v="Strathmore Photo Mount Cards"/>
    <x v="2762"/>
    <n v="2"/>
    <n v="0.2"/>
    <n v="3.5255999999999994"/>
  </r>
  <r>
    <n v="3473"/>
    <x v="1724"/>
    <x v="3"/>
    <x v="105"/>
    <d v="2014-11-18T00:00:00"/>
    <s v="Standard Class"/>
    <s v="SF-20965"/>
    <s v="Sylvia Foulston"/>
    <x v="1"/>
    <s v="United States"/>
    <s v="Columbus"/>
    <x v="24"/>
    <n v="43229"/>
    <x v="3"/>
    <s v="TEC-AC-10003614"/>
    <x v="2"/>
    <x v="11"/>
    <s v="Verbatim 25 GB 6x Blu-ray Single Layer Recordable Disc, 10/Pack"/>
    <x v="2763"/>
    <n v="2"/>
    <n v="0.2"/>
    <n v="3.0133999999999981"/>
  </r>
  <r>
    <n v="3474"/>
    <x v="1725"/>
    <x v="3"/>
    <x v="448"/>
    <d v="2014-03-11T00:00:00"/>
    <s v="Standard Class"/>
    <s v="EP-13915"/>
    <s v="Emily Phan"/>
    <x v="0"/>
    <s v="United States"/>
    <s v="Dearborn Heights"/>
    <x v="12"/>
    <n v="48127"/>
    <x v="2"/>
    <s v="FUR-CH-10000785"/>
    <x v="0"/>
    <x v="1"/>
    <s v="Global Ergonomic Managers Chair"/>
    <x v="2764"/>
    <n v="1"/>
    <n v="0"/>
    <n v="47.0548"/>
  </r>
  <r>
    <n v="3475"/>
    <x v="1725"/>
    <x v="3"/>
    <x v="448"/>
    <d v="2014-03-11T00:00:00"/>
    <s v="Standard Class"/>
    <s v="EP-13915"/>
    <s v="Emily Phan"/>
    <x v="0"/>
    <s v="United States"/>
    <s v="Dearborn Heights"/>
    <x v="12"/>
    <n v="48127"/>
    <x v="2"/>
    <s v="TEC-AC-10002926"/>
    <x v="2"/>
    <x v="11"/>
    <s v="Logitech Wireless Marathon Mouse M705"/>
    <x v="2622"/>
    <n v="2"/>
    <n v="0"/>
    <n v="42.991400000000006"/>
  </r>
  <r>
    <n v="3476"/>
    <x v="1726"/>
    <x v="0"/>
    <x v="581"/>
    <d v="2013-12-01T00:00:00"/>
    <s v="First Class"/>
    <s v="RW-19630"/>
    <s v="Rob Williams"/>
    <x v="1"/>
    <s v="United States"/>
    <s v="Overland Park"/>
    <x v="41"/>
    <n v="66212"/>
    <x v="2"/>
    <s v="TEC-AC-10004633"/>
    <x v="2"/>
    <x v="11"/>
    <s v="Verbatim 25 GB 6x Blu-ray Single Layer Recordable Disc, 3/Pack"/>
    <x v="2765"/>
    <n v="5"/>
    <n v="0"/>
    <n v="15.378000000000004"/>
  </r>
  <r>
    <n v="3477"/>
    <x v="1726"/>
    <x v="0"/>
    <x v="581"/>
    <d v="2013-12-01T00:00:00"/>
    <s v="First Class"/>
    <s v="RW-19630"/>
    <s v="Rob Williams"/>
    <x v="1"/>
    <s v="United States"/>
    <s v="Overland Park"/>
    <x v="41"/>
    <n v="66212"/>
    <x v="2"/>
    <s v="OFF-BI-10000977"/>
    <x v="1"/>
    <x v="8"/>
    <s v="Ibico Plastic Spiral Binding Combs"/>
    <x v="2766"/>
    <n v="5"/>
    <n v="0"/>
    <n v="69.919999999999987"/>
  </r>
  <r>
    <n v="3478"/>
    <x v="1727"/>
    <x v="2"/>
    <x v="883"/>
    <d v="2011-09-05T00:00:00"/>
    <s v="Standard Class"/>
    <s v="SJ-20500"/>
    <s v="Shirley Jackson"/>
    <x v="0"/>
    <s v="United States"/>
    <s v="Santa Fe"/>
    <x v="27"/>
    <n v="87505"/>
    <x v="1"/>
    <s v="TEC-AC-10001635"/>
    <x v="2"/>
    <x v="11"/>
    <s v="KeyTronic KT400U2 - Keyboard - Black"/>
    <x v="451"/>
    <n v="9"/>
    <n v="0"/>
    <n v="18.503999999999991"/>
  </r>
  <r>
    <n v="3479"/>
    <x v="1728"/>
    <x v="0"/>
    <x v="16"/>
    <d v="2013-12-15T00:00:00"/>
    <s v="Standard Class"/>
    <s v="SP-20620"/>
    <s v="Stefania Perrino"/>
    <x v="1"/>
    <s v="United States"/>
    <s v="San Francisco"/>
    <x v="1"/>
    <n v="94110"/>
    <x v="1"/>
    <s v="OFF-AR-10003056"/>
    <x v="1"/>
    <x v="6"/>
    <s v="Newell 341"/>
    <x v="18"/>
    <n v="2"/>
    <n v="0"/>
    <n v="2.4823999999999993"/>
  </r>
  <r>
    <n v="3480"/>
    <x v="1728"/>
    <x v="0"/>
    <x v="16"/>
    <d v="2013-12-15T00:00:00"/>
    <s v="Standard Class"/>
    <s v="SP-20620"/>
    <s v="Stefania Perrino"/>
    <x v="1"/>
    <s v="United States"/>
    <s v="San Francisco"/>
    <x v="1"/>
    <n v="94110"/>
    <x v="1"/>
    <s v="OFF-PA-10003363"/>
    <x v="1"/>
    <x v="10"/>
    <s v="Xerox 204"/>
    <x v="1568"/>
    <n v="7"/>
    <n v="0"/>
    <n v="21.772800000000004"/>
  </r>
  <r>
    <n v="3481"/>
    <x v="1728"/>
    <x v="0"/>
    <x v="16"/>
    <d v="2013-12-15T00:00:00"/>
    <s v="Standard Class"/>
    <s v="SP-20620"/>
    <s v="Stefania Perrino"/>
    <x v="1"/>
    <s v="United States"/>
    <s v="San Francisco"/>
    <x v="1"/>
    <n v="94110"/>
    <x v="1"/>
    <s v="FUR-TA-10003954"/>
    <x v="0"/>
    <x v="3"/>
    <s v="Hon 94000 Series Round Tables"/>
    <x v="2767"/>
    <n v="6"/>
    <n v="0.2"/>
    <n v="-195.47879999999998"/>
  </r>
  <r>
    <n v="3482"/>
    <x v="1729"/>
    <x v="2"/>
    <x v="884"/>
    <d v="2011-04-10T00:00:00"/>
    <s v="First Class"/>
    <s v="PJ-19015"/>
    <s v="Pauline Johnson"/>
    <x v="0"/>
    <s v="United States"/>
    <s v="Mobile"/>
    <x v="19"/>
    <n v="36608"/>
    <x v="0"/>
    <s v="FUR-FU-10004415"/>
    <x v="0"/>
    <x v="5"/>
    <s v="Stacking Tray, Side-Loading, Legal, Smoke"/>
    <x v="2482"/>
    <n v="2"/>
    <n v="0"/>
    <n v="2.7775999999999996"/>
  </r>
  <r>
    <n v="3483"/>
    <x v="1730"/>
    <x v="2"/>
    <x v="9"/>
    <d v="2011-08-29T00:00:00"/>
    <s v="First Class"/>
    <s v="CC-12610"/>
    <s v="Corey Catlett"/>
    <x v="1"/>
    <s v="United States"/>
    <s v="Springfield"/>
    <x v="17"/>
    <n v="22153"/>
    <x v="0"/>
    <s v="TEC-PH-10000455"/>
    <x v="2"/>
    <x v="7"/>
    <s v="GE 30522EE2"/>
    <x v="2768"/>
    <n v="5"/>
    <n v="0"/>
    <n v="168.18549999999993"/>
  </r>
  <r>
    <n v="3484"/>
    <x v="1730"/>
    <x v="2"/>
    <x v="9"/>
    <d v="2011-08-29T00:00:00"/>
    <s v="First Class"/>
    <s v="CC-12610"/>
    <s v="Corey Catlett"/>
    <x v="1"/>
    <s v="United States"/>
    <s v="Springfield"/>
    <x v="17"/>
    <n v="22153"/>
    <x v="0"/>
    <s v="FUR-FU-10002456"/>
    <x v="0"/>
    <x v="5"/>
    <s v="Master Caster Door Stop, Large Neon Orange"/>
    <x v="2769"/>
    <n v="4"/>
    <n v="0"/>
    <n v="12.521600000000003"/>
  </r>
  <r>
    <n v="3485"/>
    <x v="1730"/>
    <x v="2"/>
    <x v="9"/>
    <d v="2011-08-29T00:00:00"/>
    <s v="First Class"/>
    <s v="CC-12610"/>
    <s v="Corey Catlett"/>
    <x v="1"/>
    <s v="United States"/>
    <s v="Springfield"/>
    <x v="17"/>
    <n v="22153"/>
    <x v="0"/>
    <s v="FUR-TA-10003569"/>
    <x v="0"/>
    <x v="3"/>
    <s v="Bretford CR8500 Series Meeting Room Furniture"/>
    <x v="2770"/>
    <n v="3"/>
    <n v="0"/>
    <n v="300.73500000000001"/>
  </r>
  <r>
    <n v="3486"/>
    <x v="1731"/>
    <x v="0"/>
    <x v="147"/>
    <d v="2013-10-27T00:00:00"/>
    <s v="Standard Class"/>
    <s v="MY-18295"/>
    <s v="Muhammed Yedwab"/>
    <x v="1"/>
    <s v="United States"/>
    <s v="Newark"/>
    <x v="13"/>
    <n v="19711"/>
    <x v="3"/>
    <s v="OFF-BI-10002813"/>
    <x v="1"/>
    <x v="8"/>
    <s v="Avery Reinforcements for Hole-Punch Pages"/>
    <x v="1063"/>
    <n v="4"/>
    <n v="0"/>
    <n v="3.5640000000000001"/>
  </r>
  <r>
    <n v="3487"/>
    <x v="1732"/>
    <x v="0"/>
    <x v="885"/>
    <d v="2013-12-01T00:00:00"/>
    <s v="Same Day"/>
    <s v="DB-13210"/>
    <s v="Dean Braden"/>
    <x v="0"/>
    <s v="United States"/>
    <s v="Hickory"/>
    <x v="3"/>
    <n v="28601"/>
    <x v="0"/>
    <s v="TEC-PH-10002890"/>
    <x v="2"/>
    <x v="7"/>
    <s v="AT&amp;T 17929 Lendline Telephone"/>
    <x v="2771"/>
    <n v="1"/>
    <n v="0.2"/>
    <n v="2.7143999999999995"/>
  </r>
  <r>
    <n v="3488"/>
    <x v="1733"/>
    <x v="3"/>
    <x v="528"/>
    <d v="2014-09-12T00:00:00"/>
    <s v="Standard Class"/>
    <s v="MG-17875"/>
    <s v="Michael Grace"/>
    <x v="2"/>
    <s v="United States"/>
    <s v="Fort Lauderdale"/>
    <x v="2"/>
    <n v="33311"/>
    <x v="0"/>
    <s v="OFF-ST-10001522"/>
    <x v="1"/>
    <x v="4"/>
    <s v="Gould Plastics 18-Pocket Panel Bin, 34w x 5-1/4d x 20-1/2h"/>
    <x v="2772"/>
    <n v="2"/>
    <n v="0.2"/>
    <n v="-29.436800000000012"/>
  </r>
  <r>
    <n v="3489"/>
    <x v="1734"/>
    <x v="1"/>
    <x v="740"/>
    <d v="2012-07-06T00:00:00"/>
    <s v="Standard Class"/>
    <s v="RH-19600"/>
    <s v="Rob Haberlin"/>
    <x v="0"/>
    <s v="United States"/>
    <s v="Carol Stream"/>
    <x v="10"/>
    <n v="60188"/>
    <x v="2"/>
    <s v="FUR-CH-10004086"/>
    <x v="0"/>
    <x v="1"/>
    <s v="Hon 4070 Series Pagoda Armless Upholstered Stacking Chairs"/>
    <x v="2379"/>
    <n v="2"/>
    <n v="0.3"/>
    <n v="-5.8346000000000231"/>
  </r>
  <r>
    <n v="3490"/>
    <x v="1734"/>
    <x v="1"/>
    <x v="740"/>
    <d v="2012-07-06T00:00:00"/>
    <s v="Standard Class"/>
    <s v="RH-19600"/>
    <s v="Rob Haberlin"/>
    <x v="0"/>
    <s v="United States"/>
    <s v="Carol Stream"/>
    <x v="10"/>
    <n v="60188"/>
    <x v="2"/>
    <s v="FUR-CH-10003774"/>
    <x v="0"/>
    <x v="1"/>
    <s v="Global Wood Trimmed Manager's Task Chair, Khaki"/>
    <x v="2773"/>
    <n v="6"/>
    <n v="0.3"/>
    <n v="-92.799600000000027"/>
  </r>
  <r>
    <n v="3491"/>
    <x v="1734"/>
    <x v="1"/>
    <x v="740"/>
    <d v="2012-07-06T00:00:00"/>
    <s v="Standard Class"/>
    <s v="RH-19600"/>
    <s v="Rob Haberlin"/>
    <x v="0"/>
    <s v="United States"/>
    <s v="Carol Stream"/>
    <x v="10"/>
    <n v="60188"/>
    <x v="2"/>
    <s v="OFF-ST-10004507"/>
    <x v="1"/>
    <x v="4"/>
    <s v="Advantus Rolling Storage Box"/>
    <x v="648"/>
    <n v="5"/>
    <n v="0.2"/>
    <n v="6.0024999999999977"/>
  </r>
  <r>
    <n v="3492"/>
    <x v="1734"/>
    <x v="1"/>
    <x v="740"/>
    <d v="2012-07-06T00:00:00"/>
    <s v="Standard Class"/>
    <s v="RH-19600"/>
    <s v="Rob Haberlin"/>
    <x v="0"/>
    <s v="United States"/>
    <s v="Carol Stream"/>
    <x v="10"/>
    <n v="60188"/>
    <x v="2"/>
    <s v="OFF-ST-10003208"/>
    <x v="1"/>
    <x v="4"/>
    <s v="Adjustable Depth Letter/Legal Cart"/>
    <x v="2774"/>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x v="1735"/>
    <x v="3"/>
    <x v="241"/>
    <d v="2014-09-29T00:00:00"/>
    <s v="Standard Class"/>
    <s v="KB-16240"/>
    <s v="Karen Bern"/>
    <x v="1"/>
    <s v="United States"/>
    <s v="Saint Cloud"/>
    <x v="11"/>
    <n v="56301"/>
    <x v="2"/>
    <s v="TEC-AC-10002305"/>
    <x v="2"/>
    <x v="11"/>
    <s v="KeyTronic E03601U1 - Keyboard - Beige"/>
    <x v="2775"/>
    <n v="4"/>
    <n v="0"/>
    <n v="12.959999999999994"/>
  </r>
  <r>
    <n v="3495"/>
    <x v="1735"/>
    <x v="3"/>
    <x v="241"/>
    <d v="2014-09-29T00:00:00"/>
    <s v="Standard Class"/>
    <s v="KB-16240"/>
    <s v="Karen Bern"/>
    <x v="1"/>
    <s v="United States"/>
    <s v="Saint Cloud"/>
    <x v="11"/>
    <n v="56301"/>
    <x v="2"/>
    <s v="TEC-AC-10000990"/>
    <x v="2"/>
    <x v="11"/>
    <s v="Imation Bio 2GB USB Flash Drive Imation Corp"/>
    <x v="2776"/>
    <n v="5"/>
    <n v="0"/>
    <n v="275.47800000000001"/>
  </r>
  <r>
    <n v="3496"/>
    <x v="1735"/>
    <x v="3"/>
    <x v="241"/>
    <d v="2014-09-29T00:00:00"/>
    <s v="Standard Class"/>
    <s v="KB-16240"/>
    <s v="Karen Bern"/>
    <x v="1"/>
    <s v="United States"/>
    <s v="Saint Cloud"/>
    <x v="11"/>
    <n v="56301"/>
    <x v="2"/>
    <s v="FUR-CH-10000665"/>
    <x v="0"/>
    <x v="1"/>
    <s v="Global Airflow Leather Mesh Back Chair, Black"/>
    <x v="891"/>
    <n v="4"/>
    <n v="0"/>
    <n v="181.17599999999993"/>
  </r>
  <r>
    <n v="3497"/>
    <x v="1736"/>
    <x v="0"/>
    <x v="590"/>
    <d v="2013-08-16T00:00:00"/>
    <s v="Standard Class"/>
    <s v="CA-12055"/>
    <s v="Cathy Armstrong"/>
    <x v="2"/>
    <s v="United States"/>
    <s v="Los Angeles"/>
    <x v="1"/>
    <n v="90036"/>
    <x v="1"/>
    <s v="FUR-TA-10001932"/>
    <x v="0"/>
    <x v="3"/>
    <s v="Chromcraft 48&quot; x 96&quot; Racetrack Double Pedestal Table"/>
    <x v="2777"/>
    <n v="2"/>
    <n v="0.2"/>
    <n v="12.82559999999998"/>
  </r>
  <r>
    <n v="3498"/>
    <x v="1736"/>
    <x v="0"/>
    <x v="590"/>
    <d v="2013-08-16T00:00:00"/>
    <s v="Standard Class"/>
    <s v="CA-12055"/>
    <s v="Cathy Armstrong"/>
    <x v="2"/>
    <s v="United States"/>
    <s v="Los Angeles"/>
    <x v="1"/>
    <n v="90036"/>
    <x v="1"/>
    <s v="OFF-AP-10004487"/>
    <x v="1"/>
    <x v="9"/>
    <s v="Kensington 4 Outlet MasterPiece Compact Power Control Center"/>
    <x v="2778"/>
    <n v="6"/>
    <n v="0"/>
    <n v="136.61759999999998"/>
  </r>
  <r>
    <n v="3499"/>
    <x v="1736"/>
    <x v="0"/>
    <x v="590"/>
    <d v="2013-08-16T00:00:00"/>
    <s v="Standard Class"/>
    <s v="CA-12055"/>
    <s v="Cathy Armstrong"/>
    <x v="2"/>
    <s v="United States"/>
    <s v="Los Angeles"/>
    <x v="1"/>
    <n v="90036"/>
    <x v="1"/>
    <s v="OFF-BI-10002160"/>
    <x v="1"/>
    <x v="8"/>
    <s v="Acco Hanging Data Binders"/>
    <x v="597"/>
    <n v="5"/>
    <n v="0.2"/>
    <n v="5.3339999999999996"/>
  </r>
  <r>
    <n v="3500"/>
    <x v="1737"/>
    <x v="0"/>
    <x v="321"/>
    <d v="2013-10-04T00:00:00"/>
    <s v="Standard Class"/>
    <s v="JK-15730"/>
    <s v="Joe Kamberova"/>
    <x v="0"/>
    <s v="United States"/>
    <s v="Mobile"/>
    <x v="19"/>
    <n v="36608"/>
    <x v="0"/>
    <s v="TEC-AC-10000420"/>
    <x v="2"/>
    <x v="11"/>
    <s v="Logitech G500s Laser Gaming Mouse with Adjustable Weight Tuning"/>
    <x v="2779"/>
    <n v="3"/>
    <n v="0"/>
    <n v="71.389799999999994"/>
  </r>
  <r>
    <n v="3501"/>
    <x v="1737"/>
    <x v="0"/>
    <x v="321"/>
    <d v="2013-10-04T00:00:00"/>
    <s v="Standard Class"/>
    <s v="JK-15730"/>
    <s v="Joe Kamberova"/>
    <x v="0"/>
    <s v="United States"/>
    <s v="Mobile"/>
    <x v="19"/>
    <n v="36608"/>
    <x v="0"/>
    <s v="OFF-BI-10001989"/>
    <x v="1"/>
    <x v="8"/>
    <s v="Premium Transparent Presentation Covers by GBC"/>
    <x v="2780"/>
    <n v="3"/>
    <n v="0"/>
    <n v="30.211199999999998"/>
  </r>
  <r>
    <n v="3502"/>
    <x v="1737"/>
    <x v="0"/>
    <x v="321"/>
    <d v="2013-10-04T00:00:00"/>
    <s v="Standard Class"/>
    <s v="JK-15730"/>
    <s v="Joe Kamberova"/>
    <x v="0"/>
    <s v="United States"/>
    <s v="Mobile"/>
    <x v="19"/>
    <n v="36608"/>
    <x v="0"/>
    <s v="OFF-AR-10001149"/>
    <x v="1"/>
    <x v="6"/>
    <s v="Sanford Colorific Colored Pencils, 12/Box"/>
    <x v="2781"/>
    <n v="9"/>
    <n v="0"/>
    <n v="7.7759999999999989"/>
  </r>
  <r>
    <n v="3503"/>
    <x v="1738"/>
    <x v="3"/>
    <x v="318"/>
    <d v="2014-04-11T00:00:00"/>
    <s v="Same Day"/>
    <s v="RD-19930"/>
    <s v="Russell D'Ascenzo"/>
    <x v="0"/>
    <s v="United States"/>
    <s v="Austin"/>
    <x v="5"/>
    <n v="78745"/>
    <x v="2"/>
    <s v="OFF-PA-10004101"/>
    <x v="1"/>
    <x v="10"/>
    <s v="Xerox 1894"/>
    <x v="563"/>
    <n v="2"/>
    <n v="0.2"/>
    <n v="3.6288"/>
  </r>
  <r>
    <n v="3504"/>
    <x v="1738"/>
    <x v="3"/>
    <x v="318"/>
    <d v="2014-04-11T00:00:00"/>
    <s v="Same Day"/>
    <s v="RD-19930"/>
    <s v="Russell D'Ascenzo"/>
    <x v="0"/>
    <s v="United States"/>
    <s v="Austin"/>
    <x v="5"/>
    <n v="78745"/>
    <x v="2"/>
    <s v="TEC-AC-10001714"/>
    <x v="2"/>
    <x v="11"/>
    <s v="Logitech MX Performance Wireless Mouse"/>
    <x v="2782"/>
    <n v="3"/>
    <n v="0.2"/>
    <n v="20.343900000000001"/>
  </r>
  <r>
    <n v="3505"/>
    <x v="1739"/>
    <x v="0"/>
    <x v="122"/>
    <d v="2013-12-21T00:00:00"/>
    <s v="Second Class"/>
    <s v="JK-16120"/>
    <s v="Julie Kriz"/>
    <x v="2"/>
    <s v="United States"/>
    <s v="New York City"/>
    <x v="15"/>
    <n v="10009"/>
    <x v="3"/>
    <s v="OFF-ST-10003716"/>
    <x v="1"/>
    <x v="4"/>
    <s v="Tennsco Double-Tier Lockers"/>
    <x v="1734"/>
    <n v="4"/>
    <n v="0"/>
    <n v="117.0104"/>
  </r>
  <r>
    <n v="3506"/>
    <x v="1740"/>
    <x v="2"/>
    <x v="886"/>
    <d v="2011-06-24T00:00:00"/>
    <s v="Standard Class"/>
    <s v="SC-20020"/>
    <s v="Sam Craven"/>
    <x v="0"/>
    <s v="United States"/>
    <s v="Plano"/>
    <x v="5"/>
    <n v="75023"/>
    <x v="2"/>
    <s v="TEC-PH-10000369"/>
    <x v="2"/>
    <x v="7"/>
    <s v="HTC One Mini"/>
    <x v="1227"/>
    <n v="2"/>
    <n v="0.2"/>
    <n v="20.158400000000015"/>
  </r>
  <r>
    <n v="3507"/>
    <x v="1740"/>
    <x v="2"/>
    <x v="886"/>
    <d v="2011-06-24T00:00:00"/>
    <s v="Standard Class"/>
    <s v="SC-20020"/>
    <s v="Sam Craven"/>
    <x v="0"/>
    <s v="United States"/>
    <s v="Plano"/>
    <x v="5"/>
    <n v="75023"/>
    <x v="2"/>
    <s v="OFF-BI-10000756"/>
    <x v="1"/>
    <x v="8"/>
    <s v="Storex DuraTech Recycled Plastic Frosted Binders"/>
    <x v="2783"/>
    <n v="4"/>
    <n v="0.8"/>
    <n v="-5.088000000000001"/>
  </r>
  <r>
    <n v="3508"/>
    <x v="1740"/>
    <x v="2"/>
    <x v="886"/>
    <d v="2011-06-24T00:00:00"/>
    <s v="Standard Class"/>
    <s v="SC-20020"/>
    <s v="Sam Craven"/>
    <x v="0"/>
    <s v="United States"/>
    <s v="Plano"/>
    <x v="5"/>
    <n v="75023"/>
    <x v="2"/>
    <s v="FUR-BO-10001608"/>
    <x v="0"/>
    <x v="0"/>
    <s v="Hon Metal Bookcases, Black"/>
    <x v="2784"/>
    <n v="4"/>
    <n v="0.32"/>
    <n v="-19.874399999999994"/>
  </r>
  <r>
    <n v="3509"/>
    <x v="1740"/>
    <x v="2"/>
    <x v="886"/>
    <d v="2011-06-24T00:00:00"/>
    <s v="Standard Class"/>
    <s v="SC-20020"/>
    <s v="Sam Craven"/>
    <x v="0"/>
    <s v="United States"/>
    <s v="Plano"/>
    <x v="5"/>
    <n v="75023"/>
    <x v="2"/>
    <s v="OFF-PA-10001166"/>
    <x v="1"/>
    <x v="10"/>
    <s v="Xerox 2"/>
    <x v="12"/>
    <n v="3"/>
    <n v="0.2"/>
    <n v="5.4432"/>
  </r>
  <r>
    <n v="3510"/>
    <x v="1740"/>
    <x v="2"/>
    <x v="886"/>
    <d v="2011-06-24T00:00:00"/>
    <s v="Standard Class"/>
    <s v="SC-20020"/>
    <s v="Sam Craven"/>
    <x v="0"/>
    <s v="United States"/>
    <s v="Plano"/>
    <x v="5"/>
    <n v="75023"/>
    <x v="2"/>
    <s v="OFF-PA-10000587"/>
    <x v="1"/>
    <x v="10"/>
    <s v="Array Parchment Paper, Assorted Colors"/>
    <x v="25"/>
    <n v="2"/>
    <n v="0.2"/>
    <n v="4.0768000000000004"/>
  </r>
  <r>
    <n v="3511"/>
    <x v="1740"/>
    <x v="2"/>
    <x v="886"/>
    <d v="2011-06-24T00:00:00"/>
    <s v="Standard Class"/>
    <s v="SC-20020"/>
    <s v="Sam Craven"/>
    <x v="0"/>
    <s v="United States"/>
    <s v="Plano"/>
    <x v="5"/>
    <n v="75023"/>
    <x v="2"/>
    <s v="TEC-MA-10001972"/>
    <x v="2"/>
    <x v="15"/>
    <s v="Okidata C331dn Printer"/>
    <x v="2785"/>
    <n v="2"/>
    <n v="0.4"/>
    <n v="-97.71999999999997"/>
  </r>
  <r>
    <n v="3512"/>
    <x v="1740"/>
    <x v="2"/>
    <x v="886"/>
    <d v="2011-06-24T00:00:00"/>
    <s v="Standard Class"/>
    <s v="SC-20020"/>
    <s v="Sam Craven"/>
    <x v="0"/>
    <s v="United States"/>
    <s v="Plano"/>
    <x v="5"/>
    <n v="75023"/>
    <x v="2"/>
    <s v="OFF-ST-10004123"/>
    <x v="1"/>
    <x v="4"/>
    <s v="Safco Industrial Wire Shelving System"/>
    <x v="2786"/>
    <n v="7"/>
    <n v="0.2"/>
    <n v="-127.37200000000001"/>
  </r>
  <r>
    <n v="3513"/>
    <x v="1741"/>
    <x v="3"/>
    <x v="507"/>
    <d v="2014-09-07T00:00:00"/>
    <s v="First Class"/>
    <s v="HW-14935"/>
    <s v="Helen Wasserman"/>
    <x v="1"/>
    <s v="United States"/>
    <s v="Chicago"/>
    <x v="10"/>
    <n v="60653"/>
    <x v="2"/>
    <s v="FUR-BO-10000112"/>
    <x v="0"/>
    <x v="0"/>
    <s v="Bush Birmingham Collection Bookcase, Dark Cherry"/>
    <x v="2787"/>
    <n v="9"/>
    <n v="0.3"/>
    <n v="-117.88199999999998"/>
  </r>
  <r>
    <n v="3514"/>
    <x v="1741"/>
    <x v="3"/>
    <x v="507"/>
    <d v="2014-09-07T00:00:00"/>
    <s v="First Class"/>
    <s v="HW-14935"/>
    <s v="Helen Wasserman"/>
    <x v="1"/>
    <s v="United States"/>
    <s v="Chicago"/>
    <x v="10"/>
    <n v="60653"/>
    <x v="2"/>
    <s v="OFF-PA-10004041"/>
    <x v="1"/>
    <x v="10"/>
    <s v="It's Hot Message Books with Stickers, 2 3/4&quot; x 5&quot;"/>
    <x v="2788"/>
    <n v="3"/>
    <n v="0.2"/>
    <n v="5.55"/>
  </r>
  <r>
    <n v="3515"/>
    <x v="1741"/>
    <x v="3"/>
    <x v="507"/>
    <d v="2014-09-07T00:00:00"/>
    <s v="First Class"/>
    <s v="HW-14935"/>
    <s v="Helen Wasserman"/>
    <x v="1"/>
    <s v="United States"/>
    <s v="Chicago"/>
    <x v="10"/>
    <n v="60653"/>
    <x v="2"/>
    <s v="OFF-AR-10001149"/>
    <x v="1"/>
    <x v="6"/>
    <s v="Sanford Colorific Colored Pencils, 12/Box"/>
    <x v="2789"/>
    <n v="3"/>
    <n v="0.2"/>
    <n v="0.86399999999999988"/>
  </r>
  <r>
    <n v="3516"/>
    <x v="1742"/>
    <x v="0"/>
    <x v="887"/>
    <d v="2013-12-25T00:00:00"/>
    <s v="Standard Class"/>
    <s v="SC-20800"/>
    <s v="Stuart Calhoun"/>
    <x v="0"/>
    <s v="United States"/>
    <s v="Jackson"/>
    <x v="35"/>
    <n v="39212"/>
    <x v="0"/>
    <s v="TEC-AC-10002323"/>
    <x v="2"/>
    <x v="11"/>
    <s v="SanDisk Ultra 32 GB MicroSDHC Class 10 Memory Card"/>
    <x v="2790"/>
    <n v="3"/>
    <n v="0"/>
    <n v="8.6190000000000033"/>
  </r>
  <r>
    <n v="3517"/>
    <x v="1743"/>
    <x v="0"/>
    <x v="888"/>
    <d v="2013-08-13T00:00:00"/>
    <s v="First Class"/>
    <s v="HA-14920"/>
    <s v="Helen Andreada"/>
    <x v="0"/>
    <s v="United States"/>
    <s v="Fayetteville"/>
    <x v="3"/>
    <n v="28314"/>
    <x v="0"/>
    <s v="OFF-PA-10000130"/>
    <x v="1"/>
    <x v="10"/>
    <s v="Xerox 199"/>
    <x v="2791"/>
    <n v="9"/>
    <n v="0.2"/>
    <n v="9.6299999999999955"/>
  </r>
  <r>
    <n v="3518"/>
    <x v="1743"/>
    <x v="0"/>
    <x v="888"/>
    <d v="2013-08-13T00:00:00"/>
    <s v="First Class"/>
    <s v="HA-14920"/>
    <s v="Helen Andreada"/>
    <x v="0"/>
    <s v="United States"/>
    <s v="Fayetteville"/>
    <x v="3"/>
    <n v="28314"/>
    <x v="0"/>
    <s v="TEC-PH-10002350"/>
    <x v="2"/>
    <x v="7"/>
    <s v="Apple EarPods with Remote and Mic"/>
    <x v="2542"/>
    <n v="2"/>
    <n v="0.2"/>
    <n v="4.4783999999999988"/>
  </r>
  <r>
    <n v="3519"/>
    <x v="1743"/>
    <x v="0"/>
    <x v="888"/>
    <d v="2013-08-13T00:00:00"/>
    <s v="First Class"/>
    <s v="HA-14920"/>
    <s v="Helen Andreada"/>
    <x v="0"/>
    <s v="United States"/>
    <s v="Fayetteville"/>
    <x v="3"/>
    <n v="28314"/>
    <x v="0"/>
    <s v="OFF-AP-10002518"/>
    <x v="1"/>
    <x v="9"/>
    <s v="Kensington 7 Outlet MasterPiece Power Center"/>
    <x v="2792"/>
    <n v="4"/>
    <n v="0.2"/>
    <n v="64.072799999999944"/>
  </r>
  <r>
    <n v="3520"/>
    <x v="1744"/>
    <x v="1"/>
    <x v="137"/>
    <d v="2012-06-25T00:00:00"/>
    <s v="First Class"/>
    <s v="MG-17875"/>
    <s v="Michael Grace"/>
    <x v="2"/>
    <s v="United States"/>
    <s v="Aurora"/>
    <x v="10"/>
    <n v="60505"/>
    <x v="2"/>
    <s v="FUR-TA-10002645"/>
    <x v="0"/>
    <x v="3"/>
    <s v="Hon Rectangular Conference Tables"/>
    <x v="2793"/>
    <n v="7"/>
    <n v="0.5"/>
    <n v="-525.6405000000002"/>
  </r>
  <r>
    <n v="3521"/>
    <x v="1745"/>
    <x v="1"/>
    <x v="889"/>
    <d v="2012-04-15T00:00:00"/>
    <s v="Standard Class"/>
    <s v="DM-12955"/>
    <s v="Dario Medina"/>
    <x v="1"/>
    <s v="United States"/>
    <s v="Sacramento"/>
    <x v="1"/>
    <n v="95823"/>
    <x v="1"/>
    <s v="OFF-BI-10000773"/>
    <x v="1"/>
    <x v="8"/>
    <s v="Insertable Tab Post Binder Dividers"/>
    <x v="2794"/>
    <n v="2"/>
    <n v="0.2"/>
    <n v="4.3307999999999982"/>
  </r>
  <r>
    <n v="3522"/>
    <x v="1746"/>
    <x v="0"/>
    <x v="831"/>
    <d v="2013-11-26T00:00:00"/>
    <s v="Second Class"/>
    <s v="DM-13345"/>
    <s v="Denise Monton"/>
    <x v="1"/>
    <s v="United States"/>
    <s v="Des Moines"/>
    <x v="23"/>
    <n v="50315"/>
    <x v="2"/>
    <s v="OFF-PA-10003845"/>
    <x v="1"/>
    <x v="10"/>
    <s v="Xerox 1987"/>
    <x v="1319"/>
    <n v="7"/>
    <n v="0"/>
    <n v="19.825400000000002"/>
  </r>
  <r>
    <n v="3523"/>
    <x v="1746"/>
    <x v="0"/>
    <x v="831"/>
    <d v="2013-11-26T00:00:00"/>
    <s v="Second Class"/>
    <s v="DM-13345"/>
    <s v="Denise Monton"/>
    <x v="1"/>
    <s v="United States"/>
    <s v="Des Moines"/>
    <x v="23"/>
    <n v="50315"/>
    <x v="2"/>
    <s v="TEC-PH-10001580"/>
    <x v="2"/>
    <x v="7"/>
    <s v="Logitech Mobile Speakerphone P710e - speaker phone"/>
    <x v="2795"/>
    <n v="3"/>
    <n v="0"/>
    <n v="109.33379999999998"/>
  </r>
  <r>
    <n v="3524"/>
    <x v="1747"/>
    <x v="0"/>
    <x v="64"/>
    <d v="2013-09-11T00:00:00"/>
    <s v="Standard Class"/>
    <s v="ML-17395"/>
    <s v="Marina Lichtenstein"/>
    <x v="1"/>
    <s v="United States"/>
    <s v="San Diego"/>
    <x v="1"/>
    <n v="92105"/>
    <x v="1"/>
    <s v="TEC-AC-10002345"/>
    <x v="2"/>
    <x v="11"/>
    <s v="HP Standard 104 key PS/2 Keyboard"/>
    <x v="2796"/>
    <n v="8"/>
    <n v="0"/>
    <n v="29"/>
  </r>
  <r>
    <n v="3525"/>
    <x v="1748"/>
    <x v="0"/>
    <x v="390"/>
    <d v="2013-11-29T00:00:00"/>
    <s v="Standard Class"/>
    <s v="GA-14515"/>
    <s v="George Ashbrook"/>
    <x v="0"/>
    <s v="United States"/>
    <s v="Dallas"/>
    <x v="5"/>
    <n v="75081"/>
    <x v="2"/>
    <s v="TEC-PH-10004120"/>
    <x v="2"/>
    <x v="7"/>
    <s v="AT&amp;T 1080 Phone"/>
    <x v="2797"/>
    <n v="6"/>
    <n v="0.2"/>
    <n v="49.316399999999987"/>
  </r>
  <r>
    <n v="3526"/>
    <x v="1749"/>
    <x v="3"/>
    <x v="389"/>
    <d v="2014-12-16T00:00:00"/>
    <s v="Second Class"/>
    <s v="SU-20665"/>
    <s v="Stephanie Ulpright"/>
    <x v="2"/>
    <s v="United States"/>
    <s v="Jackson"/>
    <x v="35"/>
    <n v="39212"/>
    <x v="0"/>
    <s v="TEC-AC-10001838"/>
    <x v="2"/>
    <x v="11"/>
    <s v="Razer Tiamat Over Ear 7.1 Surround Sound PC Gaming Headset"/>
    <x v="2798"/>
    <n v="3"/>
    <n v="0"/>
    <n v="257.98710000000005"/>
  </r>
  <r>
    <n v="3527"/>
    <x v="1749"/>
    <x v="3"/>
    <x v="389"/>
    <d v="2014-12-16T00:00:00"/>
    <s v="Second Class"/>
    <s v="SU-20665"/>
    <s v="Stephanie Ulpright"/>
    <x v="2"/>
    <s v="United States"/>
    <s v="Jackson"/>
    <x v="35"/>
    <n v="39212"/>
    <x v="0"/>
    <s v="TEC-PH-10000148"/>
    <x v="2"/>
    <x v="7"/>
    <s v="Cyber Acoustics AC-202b Speech Recognition Stereo Headset"/>
    <x v="2799"/>
    <n v="3"/>
    <n v="0"/>
    <n v="0.77940000000000076"/>
  </r>
  <r>
    <n v="3528"/>
    <x v="1749"/>
    <x v="3"/>
    <x v="389"/>
    <d v="2014-12-16T00:00:00"/>
    <s v="Second Class"/>
    <s v="SU-20665"/>
    <s v="Stephanie Ulpright"/>
    <x v="2"/>
    <s v="United States"/>
    <s v="Jackson"/>
    <x v="35"/>
    <n v="39212"/>
    <x v="0"/>
    <s v="OFF-BI-10003476"/>
    <x v="1"/>
    <x v="8"/>
    <s v="Avery Metallic Poly Binders"/>
    <x v="2800"/>
    <n v="8"/>
    <n v="0"/>
    <n v="22.0032"/>
  </r>
  <r>
    <n v="3529"/>
    <x v="1750"/>
    <x v="0"/>
    <x v="890"/>
    <d v="2013-06-30T00:00:00"/>
    <s v="Standard Class"/>
    <s v="BD-11320"/>
    <s v="Bill Donatelli"/>
    <x v="0"/>
    <s v="United States"/>
    <s v="San Diego"/>
    <x v="1"/>
    <n v="92024"/>
    <x v="1"/>
    <s v="TEC-PH-10004833"/>
    <x v="2"/>
    <x v="7"/>
    <s v="Macally Suction Cup Mount"/>
    <x v="2801"/>
    <n v="4"/>
    <n v="0.2"/>
    <n v="-9.56"/>
  </r>
  <r>
    <n v="3530"/>
    <x v="1751"/>
    <x v="1"/>
    <x v="14"/>
    <d v="2012-09-23T00:00:00"/>
    <s v="Standard Class"/>
    <s v="DB-13405"/>
    <s v="Denny Blanton"/>
    <x v="0"/>
    <s v="United States"/>
    <s v="Orlando"/>
    <x v="2"/>
    <n v="32839"/>
    <x v="0"/>
    <s v="TEC-AC-10001465"/>
    <x v="2"/>
    <x v="11"/>
    <s v="SanDisk Cruzer 64 GB USB Flash Drive"/>
    <x v="2802"/>
    <n v="3"/>
    <n v="0.2"/>
    <n v="10.895999999999987"/>
  </r>
  <r>
    <n v="3531"/>
    <x v="1752"/>
    <x v="0"/>
    <x v="288"/>
    <d v="2013-05-24T00:00:00"/>
    <s v="Standard Class"/>
    <s v="RP-19855"/>
    <s v="Roy Phan"/>
    <x v="1"/>
    <s v="United States"/>
    <s v="Lafayette"/>
    <x v="14"/>
    <n v="47905"/>
    <x v="2"/>
    <s v="OFF-AR-10003056"/>
    <x v="1"/>
    <x v="6"/>
    <s v="Newell 341"/>
    <x v="1591"/>
    <n v="5"/>
    <n v="0"/>
    <n v="6.2059999999999977"/>
  </r>
  <r>
    <n v="3532"/>
    <x v="1753"/>
    <x v="0"/>
    <x v="316"/>
    <d v="2013-05-29T00:00:00"/>
    <s v="Same Day"/>
    <s v="EH-13765"/>
    <s v="Edward Hooks"/>
    <x v="1"/>
    <s v="United States"/>
    <s v="New York City"/>
    <x v="15"/>
    <n v="10035"/>
    <x v="3"/>
    <s v="OFF-SU-10001218"/>
    <x v="1"/>
    <x v="14"/>
    <s v="Fiskars Softgrip Scissors"/>
    <x v="2803"/>
    <n v="5"/>
    <n v="0"/>
    <n v="15.372000000000003"/>
  </r>
  <r>
    <n v="3533"/>
    <x v="1754"/>
    <x v="2"/>
    <x v="891"/>
    <d v="2011-04-23T00:00:00"/>
    <s v="Standard Class"/>
    <s v="JL-15835"/>
    <s v="John Lee"/>
    <x v="0"/>
    <s v="United States"/>
    <s v="Los Angeles"/>
    <x v="1"/>
    <n v="90049"/>
    <x v="1"/>
    <s v="TEC-MA-10002859"/>
    <x v="2"/>
    <x v="15"/>
    <s v="Ativa MDM8000 8-Sheet Micro-Cut Shredder"/>
    <x v="2804"/>
    <n v="4"/>
    <n v="0.2"/>
    <n v="97.189199999999985"/>
  </r>
  <r>
    <n v="3534"/>
    <x v="1754"/>
    <x v="2"/>
    <x v="891"/>
    <d v="2011-04-23T00:00:00"/>
    <s v="Standard Class"/>
    <s v="JL-15835"/>
    <s v="John Lee"/>
    <x v="0"/>
    <s v="United States"/>
    <s v="Los Angeles"/>
    <x v="1"/>
    <n v="90049"/>
    <x v="1"/>
    <s v="OFF-AR-10002375"/>
    <x v="1"/>
    <x v="6"/>
    <s v="Newell 351"/>
    <x v="2805"/>
    <n v="4"/>
    <n v="0"/>
    <n v="3.8047999999999984"/>
  </r>
  <r>
    <n v="3535"/>
    <x v="1754"/>
    <x v="2"/>
    <x v="891"/>
    <d v="2011-04-23T00:00:00"/>
    <s v="Standard Class"/>
    <s v="JL-15835"/>
    <s v="John Lee"/>
    <x v="0"/>
    <s v="United States"/>
    <s v="Los Angeles"/>
    <x v="1"/>
    <n v="90049"/>
    <x v="1"/>
    <s v="OFF-AR-10000657"/>
    <x v="1"/>
    <x v="6"/>
    <s v="Binney &amp; Smith inkTank Desk Highlighter, Chisel Tip, Yellow, 12/Box"/>
    <x v="2806"/>
    <n v="5"/>
    <n v="0"/>
    <n v="3.547499999999999"/>
  </r>
  <r>
    <n v="3536"/>
    <x v="1754"/>
    <x v="2"/>
    <x v="891"/>
    <d v="2011-04-23T00:00:00"/>
    <s v="Standard Class"/>
    <s v="JL-15835"/>
    <s v="John Lee"/>
    <x v="0"/>
    <s v="United States"/>
    <s v="Los Angeles"/>
    <x v="1"/>
    <n v="90049"/>
    <x v="1"/>
    <s v="OFF-FA-10000134"/>
    <x v="1"/>
    <x v="13"/>
    <s v="Advantus Push Pins, Aluminum Head"/>
    <x v="2807"/>
    <n v="2"/>
    <n v="0"/>
    <n v="3.6021999999999998"/>
  </r>
  <r>
    <n v="3537"/>
    <x v="1755"/>
    <x v="0"/>
    <x v="26"/>
    <d v="2013-06-21T00:00:00"/>
    <s v="Second Class"/>
    <s v="FM-14380"/>
    <s v="Fred McMath"/>
    <x v="0"/>
    <s v="United States"/>
    <s v="New York City"/>
    <x v="15"/>
    <n v="10024"/>
    <x v="3"/>
    <s v="OFF-ST-10000419"/>
    <x v="1"/>
    <x v="4"/>
    <s v="Rogers Jumbo File, Granite"/>
    <x v="1360"/>
    <n v="3"/>
    <n v="0"/>
    <n v="0.4073999999999991"/>
  </r>
  <r>
    <n v="3538"/>
    <x v="1756"/>
    <x v="2"/>
    <x v="309"/>
    <d v="2011-05-09T00:00:00"/>
    <s v="Same Day"/>
    <s v="SB-20290"/>
    <s v="Sean Braxton"/>
    <x v="1"/>
    <s v="United States"/>
    <s v="Henderson"/>
    <x v="0"/>
    <n v="42420"/>
    <x v="0"/>
    <s v="OFF-ST-10000107"/>
    <x v="1"/>
    <x v="4"/>
    <s v="Fellowes Super Stor/Drawer"/>
    <x v="2808"/>
    <n v="3"/>
    <n v="0"/>
    <n v="14.984999999999992"/>
  </r>
  <r>
    <n v="3539"/>
    <x v="1756"/>
    <x v="2"/>
    <x v="309"/>
    <d v="2011-05-09T00:00:00"/>
    <s v="Same Day"/>
    <s v="SB-20290"/>
    <s v="Sean Braxton"/>
    <x v="1"/>
    <s v="United States"/>
    <s v="Henderson"/>
    <x v="0"/>
    <n v="42420"/>
    <x v="0"/>
    <s v="OFF-LA-10001641"/>
    <x v="1"/>
    <x v="2"/>
    <s v="Avery 518"/>
    <x v="1242"/>
    <n v="3"/>
    <n v="0"/>
    <n v="4.5359999999999996"/>
  </r>
  <r>
    <n v="3540"/>
    <x v="1756"/>
    <x v="2"/>
    <x v="309"/>
    <d v="2011-05-09T00:00:00"/>
    <s v="Same Day"/>
    <s v="SB-20290"/>
    <s v="Sean Braxton"/>
    <x v="1"/>
    <s v="United States"/>
    <s v="Henderson"/>
    <x v="0"/>
    <n v="42420"/>
    <x v="0"/>
    <s v="OFF-LA-10003121"/>
    <x v="1"/>
    <x v="2"/>
    <s v="Avery 506"/>
    <x v="2809"/>
    <n v="5"/>
    <n v="0"/>
    <n v="9.4989999999999988"/>
  </r>
  <r>
    <n v="3541"/>
    <x v="1756"/>
    <x v="2"/>
    <x v="309"/>
    <d v="2011-05-09T00:00:00"/>
    <s v="Same Day"/>
    <s v="SB-20290"/>
    <s v="Sean Braxton"/>
    <x v="1"/>
    <s v="United States"/>
    <s v="Henderson"/>
    <x v="0"/>
    <n v="42420"/>
    <x v="0"/>
    <s v="OFF-PA-10002689"/>
    <x v="1"/>
    <x v="10"/>
    <s v="Weyerhaeuser First Choice Laser/Copy Paper (20Lb. and 88 Bright)"/>
    <x v="1568"/>
    <n v="7"/>
    <n v="0"/>
    <n v="21.772800000000004"/>
  </r>
  <r>
    <n v="3542"/>
    <x v="1757"/>
    <x v="0"/>
    <x v="31"/>
    <d v="2013-09-21T00:00:00"/>
    <s v="First Class"/>
    <s v="SV-20365"/>
    <s v="Seth Vernon"/>
    <x v="0"/>
    <s v="United States"/>
    <s v="Columbus"/>
    <x v="24"/>
    <n v="43229"/>
    <x v="3"/>
    <s v="FUR-FU-10002107"/>
    <x v="0"/>
    <x v="5"/>
    <s v="Eldon Pizzaz Desk Accessories"/>
    <x v="2810"/>
    <n v="3"/>
    <n v="0.2"/>
    <n v="1.6055999999999999"/>
  </r>
  <r>
    <n v="3543"/>
    <x v="1757"/>
    <x v="0"/>
    <x v="31"/>
    <d v="2013-09-21T00:00:00"/>
    <s v="First Class"/>
    <s v="SV-20365"/>
    <s v="Seth Vernon"/>
    <x v="0"/>
    <s v="United States"/>
    <s v="Columbus"/>
    <x v="24"/>
    <n v="43229"/>
    <x v="3"/>
    <s v="FUR-CH-10002647"/>
    <x v="0"/>
    <x v="1"/>
    <s v="Situations Contoured Folding Chairs, 4/Set"/>
    <x v="2811"/>
    <n v="2"/>
    <n v="0.3"/>
    <n v="-7.0979999999999919"/>
  </r>
  <r>
    <n v="3544"/>
    <x v="1757"/>
    <x v="0"/>
    <x v="31"/>
    <d v="2013-09-21T00:00:00"/>
    <s v="First Class"/>
    <s v="SV-20365"/>
    <s v="Seth Vernon"/>
    <x v="0"/>
    <s v="United States"/>
    <s v="Columbus"/>
    <x v="24"/>
    <n v="43229"/>
    <x v="3"/>
    <s v="OFF-AR-10002257"/>
    <x v="1"/>
    <x v="6"/>
    <s v="Eldon Spacemaker Box, Quick-Snap Lid, Clear"/>
    <x v="2812"/>
    <n v="1"/>
    <n v="0.2"/>
    <n v="0.36739999999999962"/>
  </r>
  <r>
    <n v="3545"/>
    <x v="1758"/>
    <x v="3"/>
    <x v="331"/>
    <d v="2014-12-26T00:00:00"/>
    <s v="Second Class"/>
    <s v="MM-17920"/>
    <s v="Michael Moore"/>
    <x v="0"/>
    <s v="United States"/>
    <s v="College Station"/>
    <x v="5"/>
    <n v="77840"/>
    <x v="2"/>
    <s v="OFF-PA-10004519"/>
    <x v="1"/>
    <x v="10"/>
    <s v="Spiral Phone Message Books with Labels by Adams"/>
    <x v="2813"/>
    <n v="8"/>
    <n v="0.2"/>
    <n v="10.393600000000001"/>
  </r>
  <r>
    <n v="3546"/>
    <x v="1758"/>
    <x v="3"/>
    <x v="331"/>
    <d v="2014-12-26T00:00:00"/>
    <s v="Second Class"/>
    <s v="MM-17920"/>
    <s v="Michael Moore"/>
    <x v="0"/>
    <s v="United States"/>
    <s v="College Station"/>
    <x v="5"/>
    <n v="77840"/>
    <x v="2"/>
    <s v="OFF-AP-10001947"/>
    <x v="1"/>
    <x v="9"/>
    <s v="Acco 6 Outlet Guardian Premium Plus Surge Suppressor"/>
    <x v="2814"/>
    <n v="8"/>
    <n v="0.8"/>
    <n v="-74.74560000000001"/>
  </r>
  <r>
    <n v="3547"/>
    <x v="1759"/>
    <x v="3"/>
    <x v="505"/>
    <d v="2014-11-02T00:00:00"/>
    <s v="First Class"/>
    <s v="RD-19810"/>
    <s v="Ross DeVincentis"/>
    <x v="2"/>
    <s v="United States"/>
    <s v="Richmond"/>
    <x v="0"/>
    <n v="40475"/>
    <x v="0"/>
    <s v="OFF-ST-10004963"/>
    <x v="1"/>
    <x v="4"/>
    <s v="Eldon Gobal File Keepers"/>
    <x v="2815"/>
    <n v="7"/>
    <n v="0"/>
    <n v="4.2391999999999932"/>
  </r>
  <r>
    <n v="3548"/>
    <x v="1759"/>
    <x v="3"/>
    <x v="505"/>
    <d v="2014-11-02T00:00:00"/>
    <s v="First Class"/>
    <s v="RD-19810"/>
    <s v="Ross DeVincentis"/>
    <x v="2"/>
    <s v="United States"/>
    <s v="Richmond"/>
    <x v="0"/>
    <n v="40475"/>
    <x v="0"/>
    <s v="OFF-SU-10002573"/>
    <x v="1"/>
    <x v="14"/>
    <s v="Acme 10&quot; Easy Grip Assistive Scissors"/>
    <x v="1530"/>
    <n v="2"/>
    <n v="0"/>
    <n v="10.517999999999997"/>
  </r>
  <r>
    <n v="3549"/>
    <x v="1759"/>
    <x v="3"/>
    <x v="505"/>
    <d v="2014-11-02T00:00:00"/>
    <s v="First Class"/>
    <s v="RD-19810"/>
    <s v="Ross DeVincentis"/>
    <x v="2"/>
    <s v="United States"/>
    <s v="Richmond"/>
    <x v="0"/>
    <n v="40475"/>
    <x v="0"/>
    <s v="FUR-CH-10000553"/>
    <x v="0"/>
    <x v="1"/>
    <s v="Metal Folding Chairs, Beige, 4/Carton"/>
    <x v="2816"/>
    <n v="1"/>
    <n v="0"/>
    <n v="9.1637999999999984"/>
  </r>
  <r>
    <n v="3550"/>
    <x v="1759"/>
    <x v="3"/>
    <x v="505"/>
    <d v="2014-11-02T00:00:00"/>
    <s v="First Class"/>
    <s v="RD-19810"/>
    <s v="Ross DeVincentis"/>
    <x v="2"/>
    <s v="United States"/>
    <s v="Richmond"/>
    <x v="0"/>
    <n v="40475"/>
    <x v="0"/>
    <s v="OFF-LA-10001982"/>
    <x v="1"/>
    <x v="2"/>
    <s v="Smead Alpha-Z Color-Coded Name Labels First Letter Starter Set"/>
    <x v="59"/>
    <n v="8"/>
    <n v="0"/>
    <n v="14.399999999999999"/>
  </r>
  <r>
    <n v="3551"/>
    <x v="1760"/>
    <x v="0"/>
    <x v="892"/>
    <d v="2013-04-03T00:00:00"/>
    <s v="Second Class"/>
    <s v="ME-17320"/>
    <s v="Maria Etezadi"/>
    <x v="2"/>
    <s v="United States"/>
    <s v="Chicago"/>
    <x v="10"/>
    <n v="60653"/>
    <x v="2"/>
    <s v="OFF-PA-10001295"/>
    <x v="1"/>
    <x v="10"/>
    <s v="Computer Printout Paper with Letter-Trim Perforations"/>
    <x v="2817"/>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x v="1760"/>
    <x v="0"/>
    <x v="892"/>
    <d v="2013-04-03T00:00:00"/>
    <s v="Second Class"/>
    <s v="ME-17320"/>
    <s v="Maria Etezadi"/>
    <x v="2"/>
    <s v="United States"/>
    <s v="Chicago"/>
    <x v="10"/>
    <n v="60653"/>
    <x v="2"/>
    <s v="TEC-PH-10001254"/>
    <x v="2"/>
    <x v="7"/>
    <s v="Jabra BIZ 2300 Duo QD Duo Corded Headset"/>
    <x v="2819"/>
    <n v="8"/>
    <n v="0.2"/>
    <n v="60.955199999999962"/>
  </r>
  <r>
    <n v="3554"/>
    <x v="1761"/>
    <x v="3"/>
    <x v="51"/>
    <d v="2014-11-27T00:00:00"/>
    <s v="Second Class"/>
    <s v="FH-14275"/>
    <s v="Frank Hawley"/>
    <x v="1"/>
    <s v="United States"/>
    <s v="Philadelphia"/>
    <x v="9"/>
    <n v="19120"/>
    <x v="3"/>
    <s v="OFF-BI-10001658"/>
    <x v="1"/>
    <x v="8"/>
    <s v="GBC Standard Therm-A-Bind Covers"/>
    <x v="2820"/>
    <n v="1"/>
    <n v="0.7"/>
    <n v="-5.9807999999999986"/>
  </r>
  <r>
    <n v="3555"/>
    <x v="1762"/>
    <x v="2"/>
    <x v="893"/>
    <d v="2011-03-26T00:00:00"/>
    <s v="Second Class"/>
    <s v="PO-18865"/>
    <s v="Patrick O'Donnell"/>
    <x v="0"/>
    <s v="United States"/>
    <s v="Los Angeles"/>
    <x v="1"/>
    <n v="90036"/>
    <x v="1"/>
    <s v="OFF-ST-10000585"/>
    <x v="1"/>
    <x v="4"/>
    <s v="Economy Rollaway Files"/>
    <x v="610"/>
    <n v="2"/>
    <n v="0"/>
    <n v="85.903999999999996"/>
  </r>
  <r>
    <n v="3556"/>
    <x v="1762"/>
    <x v="2"/>
    <x v="893"/>
    <d v="2011-03-26T00:00:00"/>
    <s v="Second Class"/>
    <s v="PO-18865"/>
    <s v="Patrick O'Donnell"/>
    <x v="0"/>
    <s v="United States"/>
    <s v="Los Angeles"/>
    <x v="1"/>
    <n v="90036"/>
    <x v="1"/>
    <s v="TEC-PH-10003484"/>
    <x v="2"/>
    <x v="7"/>
    <s v="Ooma Telo VoIP Home Phone System"/>
    <x v="2821"/>
    <n v="6"/>
    <n v="0.2"/>
    <n v="37.797000000000025"/>
  </r>
  <r>
    <n v="3557"/>
    <x v="1763"/>
    <x v="3"/>
    <x v="96"/>
    <d v="2014-12-06T00:00:00"/>
    <s v="Standard Class"/>
    <s v="CC-12550"/>
    <s v="Clay Cheatham"/>
    <x v="0"/>
    <s v="United States"/>
    <s v="Los Angeles"/>
    <x v="1"/>
    <n v="90008"/>
    <x v="1"/>
    <s v="OFF-PA-10004735"/>
    <x v="1"/>
    <x v="10"/>
    <s v="Xerox 1905"/>
    <x v="1568"/>
    <n v="7"/>
    <n v="0"/>
    <n v="21.772800000000004"/>
  </r>
  <r>
    <n v="3558"/>
    <x v="1763"/>
    <x v="3"/>
    <x v="96"/>
    <d v="2014-12-06T00:00:00"/>
    <s v="Standard Class"/>
    <s v="CC-12550"/>
    <s v="Clay Cheatham"/>
    <x v="0"/>
    <s v="United States"/>
    <s v="Los Angeles"/>
    <x v="1"/>
    <n v="90008"/>
    <x v="1"/>
    <s v="OFF-BI-10003429"/>
    <x v="1"/>
    <x v="8"/>
    <s v="Cardinal HOLDit! Binder Insert Strips,Extra Strips"/>
    <x v="2822"/>
    <n v="2"/>
    <n v="0.2"/>
    <n v="3.6714000000000002"/>
  </r>
  <r>
    <n v="3559"/>
    <x v="1764"/>
    <x v="3"/>
    <x v="659"/>
    <d v="2014-11-13T00:00:00"/>
    <s v="Standard Class"/>
    <s v="TS-21505"/>
    <s v="Tony Sayre"/>
    <x v="0"/>
    <s v="United States"/>
    <s v="San Francisco"/>
    <x v="1"/>
    <n v="94122"/>
    <x v="1"/>
    <s v="OFF-BI-10002982"/>
    <x v="1"/>
    <x v="8"/>
    <s v="Avery Self-Adhesive Photo Pockets for Polaroid Photos"/>
    <x v="2823"/>
    <n v="4"/>
    <n v="0.2"/>
    <n v="7.6271999999999984"/>
  </r>
  <r>
    <n v="3560"/>
    <x v="1764"/>
    <x v="3"/>
    <x v="659"/>
    <d v="2014-11-13T00:00:00"/>
    <s v="Standard Class"/>
    <s v="TS-21505"/>
    <s v="Tony Sayre"/>
    <x v="0"/>
    <s v="United States"/>
    <s v="San Francisco"/>
    <x v="1"/>
    <n v="94122"/>
    <x v="1"/>
    <s v="TEC-AC-10004975"/>
    <x v="2"/>
    <x v="11"/>
    <s v="Plantronics Audio 995 Wireless Stereo Headset"/>
    <x v="2824"/>
    <n v="4"/>
    <n v="0"/>
    <n v="145.13400000000001"/>
  </r>
  <r>
    <n v="3561"/>
    <x v="1765"/>
    <x v="3"/>
    <x v="507"/>
    <d v="2014-09-10T00:00:00"/>
    <s v="Second Class"/>
    <s v="MD-17350"/>
    <s v="Maribeth Dona"/>
    <x v="0"/>
    <s v="United States"/>
    <s v="Akron"/>
    <x v="24"/>
    <n v="44312"/>
    <x v="3"/>
    <s v="OFF-AR-10002335"/>
    <x v="1"/>
    <x v="6"/>
    <s v="DIXON Oriole Pencils"/>
    <x v="2825"/>
    <n v="4"/>
    <n v="0.2"/>
    <n v="0.61920000000000019"/>
  </r>
  <r>
    <n v="3562"/>
    <x v="1765"/>
    <x v="3"/>
    <x v="507"/>
    <d v="2014-09-10T00:00:00"/>
    <s v="Second Class"/>
    <s v="MD-17350"/>
    <s v="Maribeth Dona"/>
    <x v="0"/>
    <s v="United States"/>
    <s v="Akron"/>
    <x v="24"/>
    <n v="44312"/>
    <x v="3"/>
    <s v="OFF-BI-10004001"/>
    <x v="1"/>
    <x v="8"/>
    <s v="GBC Recycled VeloBinder Covers"/>
    <x v="2826"/>
    <n v="5"/>
    <n v="0.7"/>
    <n v="-20.448"/>
  </r>
  <r>
    <n v="3563"/>
    <x v="1765"/>
    <x v="3"/>
    <x v="507"/>
    <d v="2014-09-10T00:00:00"/>
    <s v="Second Class"/>
    <s v="MD-17350"/>
    <s v="Maribeth Dona"/>
    <x v="0"/>
    <s v="United States"/>
    <s v="Akron"/>
    <x v="24"/>
    <n v="44312"/>
    <x v="3"/>
    <s v="OFF-BI-10001634"/>
    <x v="1"/>
    <x v="8"/>
    <s v="Wilson Jones Active Use Binders"/>
    <x v="2827"/>
    <n v="2"/>
    <n v="0.7"/>
    <n v="-3.0575999999999999"/>
  </r>
  <r>
    <n v="3564"/>
    <x v="1765"/>
    <x v="3"/>
    <x v="507"/>
    <d v="2014-09-10T00:00:00"/>
    <s v="Second Class"/>
    <s v="MD-17350"/>
    <s v="Maribeth Dona"/>
    <x v="0"/>
    <s v="United States"/>
    <s v="Akron"/>
    <x v="24"/>
    <n v="44312"/>
    <x v="3"/>
    <s v="OFF-PA-10000007"/>
    <x v="1"/>
    <x v="10"/>
    <s v="Telephone Message Books with Fax/Mobile Section, 4 1/4&quot; x 6&quot;"/>
    <x v="2828"/>
    <n v="4"/>
    <n v="0.2"/>
    <n v="3.7439999999999993"/>
  </r>
  <r>
    <n v="3565"/>
    <x v="1766"/>
    <x v="0"/>
    <x v="894"/>
    <d v="2013-07-07T00:00:00"/>
    <s v="First Class"/>
    <s v="GT-14755"/>
    <s v="Guy Thornton"/>
    <x v="0"/>
    <s v="United States"/>
    <s v="Los Angeles"/>
    <x v="1"/>
    <n v="90049"/>
    <x v="1"/>
    <s v="OFF-PA-10000552"/>
    <x v="1"/>
    <x v="10"/>
    <s v="Xerox 200"/>
    <x v="91"/>
    <n v="2"/>
    <n v="0"/>
    <n v="6.2208000000000006"/>
  </r>
  <r>
    <n v="3566"/>
    <x v="1766"/>
    <x v="0"/>
    <x v="894"/>
    <d v="2013-07-07T00:00:00"/>
    <s v="First Class"/>
    <s v="GT-14755"/>
    <s v="Guy Thornton"/>
    <x v="0"/>
    <s v="United States"/>
    <s v="Los Angeles"/>
    <x v="1"/>
    <n v="90049"/>
    <x v="1"/>
    <s v="OFF-FA-10001135"/>
    <x v="1"/>
    <x v="13"/>
    <s v="Brites Rubber Bands, 1 1/2 oz. Box"/>
    <x v="536"/>
    <n v="2"/>
    <n v="0"/>
    <n v="7.9200000000000159E-2"/>
  </r>
  <r>
    <n v="3567"/>
    <x v="1767"/>
    <x v="3"/>
    <x v="210"/>
    <d v="2014-09-15T00:00:00"/>
    <s v="Standard Class"/>
    <s v="RD-19660"/>
    <s v="Robert Dilbeck"/>
    <x v="2"/>
    <s v="United States"/>
    <s v="Independence"/>
    <x v="25"/>
    <n v="64055"/>
    <x v="2"/>
    <s v="OFF-BI-10003650"/>
    <x v="1"/>
    <x v="8"/>
    <s v="GBC DocuBind 300 Electric Binding Machine"/>
    <x v="2829"/>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x v="1769"/>
    <x v="3"/>
    <x v="445"/>
    <d v="2014-07-04T00:00:00"/>
    <s v="Same Day"/>
    <s v="JK-15640"/>
    <s v="Jim Kriz"/>
    <x v="2"/>
    <s v="United States"/>
    <s v="Seattle"/>
    <x v="4"/>
    <n v="98105"/>
    <x v="1"/>
    <s v="TEC-AC-10003628"/>
    <x v="2"/>
    <x v="11"/>
    <s v="Logitech 910-002974 M325 Wireless Mouse for Web Scrolling"/>
    <x v="2830"/>
    <n v="2"/>
    <n v="0"/>
    <n v="26.391200000000005"/>
  </r>
  <r>
    <n v="3570"/>
    <x v="1769"/>
    <x v="3"/>
    <x v="445"/>
    <d v="2014-07-04T00:00:00"/>
    <s v="Same Day"/>
    <s v="JK-15640"/>
    <s v="Jim Kriz"/>
    <x v="2"/>
    <s v="United States"/>
    <s v="Seattle"/>
    <x v="4"/>
    <n v="98105"/>
    <x v="1"/>
    <s v="TEC-MA-10001148"/>
    <x v="2"/>
    <x v="15"/>
    <s v="Okidata MB491 Multifunction Printer"/>
    <x v="2831"/>
    <n v="6"/>
    <n v="0.2"/>
    <n v="209.58000000000004"/>
  </r>
  <r>
    <n v="3571"/>
    <x v="1769"/>
    <x v="3"/>
    <x v="445"/>
    <d v="2014-07-04T00:00:00"/>
    <s v="Same Day"/>
    <s v="JK-15640"/>
    <s v="Jim Kriz"/>
    <x v="2"/>
    <s v="United States"/>
    <s v="Seattle"/>
    <x v="4"/>
    <n v="98105"/>
    <x v="1"/>
    <s v="TEC-AC-10002049"/>
    <x v="2"/>
    <x v="11"/>
    <s v="Plantronics Savi W720 Multi-Device Wireless Headset System"/>
    <x v="2832"/>
    <n v="4"/>
    <n v="0"/>
    <n v="742.63200000000006"/>
  </r>
  <r>
    <n v="3572"/>
    <x v="1769"/>
    <x v="3"/>
    <x v="445"/>
    <d v="2014-07-04T00:00:00"/>
    <s v="Same Day"/>
    <s v="JK-15640"/>
    <s v="Jim Kriz"/>
    <x v="2"/>
    <s v="United States"/>
    <s v="Seattle"/>
    <x v="4"/>
    <n v="98105"/>
    <x v="1"/>
    <s v="TEC-PH-10000702"/>
    <x v="2"/>
    <x v="7"/>
    <s v="Square Credit Card Reader, 4 1/2&quot; x 4 1/2&quot; x 1&quot;, White"/>
    <x v="465"/>
    <n v="1"/>
    <n v="0.2"/>
    <n v="2.6972999999999994"/>
  </r>
  <r>
    <n v="3573"/>
    <x v="1770"/>
    <x v="3"/>
    <x v="222"/>
    <d v="2014-07-05T00:00:00"/>
    <s v="Standard Class"/>
    <s v="FC-14335"/>
    <s v="Fred Chung"/>
    <x v="1"/>
    <s v="United States"/>
    <s v="Mesquite"/>
    <x v="5"/>
    <n v="75150"/>
    <x v="2"/>
    <s v="OFF-PA-10003953"/>
    <x v="1"/>
    <x v="10"/>
    <s v="Xerox 218"/>
    <x v="1182"/>
    <n v="1"/>
    <n v="0.2"/>
    <n v="1.8144"/>
  </r>
  <r>
    <n v="3574"/>
    <x v="1771"/>
    <x v="3"/>
    <x v="783"/>
    <d v="2014-08-13T00:00:00"/>
    <s v="Standard Class"/>
    <s v="JW-15955"/>
    <s v="Joni Wasserman"/>
    <x v="0"/>
    <s v="United States"/>
    <s v="Long Beach"/>
    <x v="15"/>
    <n v="11561"/>
    <x v="3"/>
    <s v="OFF-AR-10003602"/>
    <x v="1"/>
    <x v="6"/>
    <s v="Quartet Omega Colored Chalk, 12/Pack"/>
    <x v="2643"/>
    <n v="2"/>
    <n v="0"/>
    <n v="5.4895999999999994"/>
  </r>
  <r>
    <n v="3575"/>
    <x v="1771"/>
    <x v="3"/>
    <x v="783"/>
    <d v="2014-08-13T00:00:00"/>
    <s v="Standard Class"/>
    <s v="JW-15955"/>
    <s v="Joni Wasserman"/>
    <x v="0"/>
    <s v="United States"/>
    <s v="Long Beach"/>
    <x v="15"/>
    <n v="11561"/>
    <x v="3"/>
    <s v="OFF-AR-10004062"/>
    <x v="1"/>
    <x v="6"/>
    <s v="Staples"/>
    <x v="2833"/>
    <n v="10"/>
    <n v="0"/>
    <n v="26.200000000000003"/>
  </r>
  <r>
    <n v="3576"/>
    <x v="1772"/>
    <x v="1"/>
    <x v="531"/>
    <d v="2012-03-24T00:00:00"/>
    <s v="Standard Class"/>
    <s v="DC-12850"/>
    <s v="Dan Campbell"/>
    <x v="0"/>
    <s v="United States"/>
    <s v="North Miami"/>
    <x v="2"/>
    <n v="33161"/>
    <x v="0"/>
    <s v="OFF-PA-10001560"/>
    <x v="1"/>
    <x v="10"/>
    <s v="Adams Telephone Message Books, 5 1/4” x 11”"/>
    <x v="2834"/>
    <n v="3"/>
    <n v="0.2"/>
    <n v="4.8924000000000003"/>
  </r>
  <r>
    <n v="3577"/>
    <x v="1773"/>
    <x v="0"/>
    <x v="843"/>
    <d v="2013-06-12T00:00:00"/>
    <s v="Standard Class"/>
    <s v="FM-14290"/>
    <s v="Frank Merwin"/>
    <x v="2"/>
    <s v="United States"/>
    <s v="Bakersfield"/>
    <x v="1"/>
    <n v="93309"/>
    <x v="1"/>
    <s v="OFF-BI-10003305"/>
    <x v="1"/>
    <x v="8"/>
    <s v="Avery Hanging File Binders"/>
    <x v="2835"/>
    <n v="1"/>
    <n v="0.2"/>
    <n v="1.5547999999999997"/>
  </r>
  <r>
    <n v="3578"/>
    <x v="1773"/>
    <x v="0"/>
    <x v="843"/>
    <d v="2013-06-12T00:00:00"/>
    <s v="Standard Class"/>
    <s v="FM-14290"/>
    <s v="Frank Merwin"/>
    <x v="2"/>
    <s v="United States"/>
    <s v="Bakersfield"/>
    <x v="1"/>
    <n v="93309"/>
    <x v="1"/>
    <s v="OFF-PA-10004000"/>
    <x v="1"/>
    <x v="10"/>
    <s v="While You Were Out Pads, 50 per Pad, 4 x 5 1/4, Green Cycle"/>
    <x v="2836"/>
    <n v="1"/>
    <n v="0"/>
    <n v="2.3177000000000003"/>
  </r>
  <r>
    <n v="3579"/>
    <x v="1774"/>
    <x v="0"/>
    <x v="197"/>
    <d v="2013-07-30T00:00:00"/>
    <s v="Standard Class"/>
    <s v="MT-17815"/>
    <s v="Meg Tillman"/>
    <x v="0"/>
    <s v="United States"/>
    <s v="Jackson"/>
    <x v="35"/>
    <n v="39212"/>
    <x v="0"/>
    <s v="OFF-ST-10000321"/>
    <x v="1"/>
    <x v="4"/>
    <s v="Akro Stacking Bins"/>
    <x v="2837"/>
    <n v="1"/>
    <n v="0"/>
    <n v="0.31559999999999899"/>
  </r>
  <r>
    <n v="3580"/>
    <x v="1774"/>
    <x v="0"/>
    <x v="197"/>
    <d v="2013-07-30T00:00:00"/>
    <s v="Standard Class"/>
    <s v="MT-17815"/>
    <s v="Meg Tillman"/>
    <x v="0"/>
    <s v="United States"/>
    <s v="Jackson"/>
    <x v="35"/>
    <n v="39212"/>
    <x v="0"/>
    <s v="OFF-PA-10004665"/>
    <x v="1"/>
    <x v="10"/>
    <s v="Advantus Motivational Note Cards"/>
    <x v="2838"/>
    <n v="5"/>
    <n v="0"/>
    <n v="32.094999999999999"/>
  </r>
  <r>
    <n v="3581"/>
    <x v="1774"/>
    <x v="0"/>
    <x v="197"/>
    <d v="2013-07-30T00:00:00"/>
    <s v="Standard Class"/>
    <s v="MT-17815"/>
    <s v="Meg Tillman"/>
    <x v="0"/>
    <s v="United States"/>
    <s v="Jackson"/>
    <x v="35"/>
    <n v="39212"/>
    <x v="0"/>
    <s v="FUR-TA-10004915"/>
    <x v="0"/>
    <x v="3"/>
    <s v="Office Impressions End Table, 20-1/2&quot;H x 24&quot;W x 20&quot;D"/>
    <x v="2839"/>
    <n v="8"/>
    <n v="0"/>
    <n v="388.81280000000015"/>
  </r>
  <r>
    <n v="3582"/>
    <x v="1775"/>
    <x v="3"/>
    <x v="172"/>
    <d v="2014-10-08T00:00:00"/>
    <s v="Standard Class"/>
    <s v="DK-13090"/>
    <s v="Dave Kipp"/>
    <x v="0"/>
    <s v="United States"/>
    <s v="Fremont"/>
    <x v="8"/>
    <n v="68025"/>
    <x v="2"/>
    <s v="OFF-PA-10000994"/>
    <x v="1"/>
    <x v="10"/>
    <s v="Xerox 1915"/>
    <x v="2840"/>
    <n v="1"/>
    <n v="0"/>
    <n v="50.327999999999996"/>
  </r>
  <r>
    <n v="3583"/>
    <x v="1776"/>
    <x v="1"/>
    <x v="895"/>
    <d v="2012-12-16T00:00:00"/>
    <s v="Standard Class"/>
    <s v="KD-16495"/>
    <s v="Keith Dawkins"/>
    <x v="1"/>
    <s v="United States"/>
    <s v="Jackson"/>
    <x v="12"/>
    <n v="49201"/>
    <x v="2"/>
    <s v="OFF-AR-10001149"/>
    <x v="1"/>
    <x v="6"/>
    <s v="Avery Hi-Liter Comfort Grip Fluorescent Highlighter, Yellow Ink"/>
    <x v="2841"/>
    <n v="2"/>
    <n v="0"/>
    <n v="1.5209999999999999"/>
  </r>
  <r>
    <n v="3584"/>
    <x v="1776"/>
    <x v="1"/>
    <x v="895"/>
    <d v="2012-12-16T00:00:00"/>
    <s v="Standard Class"/>
    <s v="KD-16495"/>
    <s v="Keith Dawkins"/>
    <x v="1"/>
    <s v="United States"/>
    <s v="Jackson"/>
    <x v="12"/>
    <n v="49201"/>
    <x v="2"/>
    <s v="FUR-TA-10003569"/>
    <x v="0"/>
    <x v="3"/>
    <s v="Bretford CR8500 Series Meeting Room Furniture"/>
    <x v="2842"/>
    <n v="2"/>
    <n v="0"/>
    <n v="200.49"/>
  </r>
  <r>
    <n v="3585"/>
    <x v="1776"/>
    <x v="1"/>
    <x v="895"/>
    <d v="2012-12-16T00:00:00"/>
    <s v="Standard Class"/>
    <s v="KD-16495"/>
    <s v="Keith Dawkins"/>
    <x v="1"/>
    <s v="United States"/>
    <s v="Jackson"/>
    <x v="12"/>
    <n v="49201"/>
    <x v="2"/>
    <s v="FUR-CH-10004289"/>
    <x v="0"/>
    <x v="1"/>
    <s v="Global Super Steno Chair"/>
    <x v="2843"/>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x v="1778"/>
    <x v="3"/>
    <x v="241"/>
    <d v="2014-09-29T00:00:00"/>
    <s v="Standard Class"/>
    <s v="MH-18115"/>
    <s v="Mick Hernandez"/>
    <x v="2"/>
    <s v="United States"/>
    <s v="Lancaster"/>
    <x v="24"/>
    <n v="43130"/>
    <x v="3"/>
    <s v="TEC-PH-10002885"/>
    <x v="2"/>
    <x v="7"/>
    <s v="Apple iPhone 5"/>
    <x v="2844"/>
    <n v="3"/>
    <n v="0.4"/>
    <n v="-253.43369999999993"/>
  </r>
  <r>
    <n v="3589"/>
    <x v="1779"/>
    <x v="3"/>
    <x v="484"/>
    <d v="2014-12-22T00:00:00"/>
    <s v="First Class"/>
    <s v="AC-10450"/>
    <s v="Amy Cox"/>
    <x v="0"/>
    <s v="United States"/>
    <s v="Lafayette"/>
    <x v="28"/>
    <n v="70506"/>
    <x v="0"/>
    <s v="OFF-SU-10002881"/>
    <x v="1"/>
    <x v="14"/>
    <s v="Martin Yale Chadless Opener Electric Letter Opener"/>
    <x v="2845"/>
    <n v="2"/>
    <n v="0"/>
    <n v="33.312400000000025"/>
  </r>
  <r>
    <n v="3590"/>
    <x v="1780"/>
    <x v="3"/>
    <x v="221"/>
    <d v="2014-12-01T00:00:00"/>
    <s v="Standard Class"/>
    <s v="FM-14290"/>
    <s v="Frank Merwin"/>
    <x v="2"/>
    <s v="United States"/>
    <s v="Richmond"/>
    <x v="0"/>
    <n v="40475"/>
    <x v="0"/>
    <s v="OFF-BI-10000546"/>
    <x v="1"/>
    <x v="8"/>
    <s v="Avery Durable Binders"/>
    <x v="709"/>
    <n v="1"/>
    <n v="0"/>
    <n v="1.4112"/>
  </r>
  <r>
    <n v="3591"/>
    <x v="1780"/>
    <x v="3"/>
    <x v="221"/>
    <d v="2014-12-01T00:00:00"/>
    <s v="Standard Class"/>
    <s v="FM-14290"/>
    <s v="Frank Merwin"/>
    <x v="2"/>
    <s v="United States"/>
    <s v="Richmond"/>
    <x v="0"/>
    <n v="40475"/>
    <x v="0"/>
    <s v="OFF-ST-10001526"/>
    <x v="1"/>
    <x v="4"/>
    <s v="Iceberg Mobile Mega Data/Printer Cart "/>
    <x v="2846"/>
    <n v="12"/>
    <n v="0"/>
    <n v="375.42959999999994"/>
  </r>
  <r>
    <n v="3592"/>
    <x v="1781"/>
    <x v="2"/>
    <x v="736"/>
    <d v="2011-12-15T00:00:00"/>
    <s v="Second Class"/>
    <s v="RA-19285"/>
    <s v="Ralph Arnett"/>
    <x v="0"/>
    <s v="United States"/>
    <s v="Houston"/>
    <x v="5"/>
    <n v="77070"/>
    <x v="2"/>
    <s v="OFF-SU-10001574"/>
    <x v="1"/>
    <x v="14"/>
    <s v="Acme Value Line Scissors"/>
    <x v="2847"/>
    <n v="1"/>
    <n v="0.2"/>
    <n v="0.36499999999999977"/>
  </r>
  <r>
    <n v="3593"/>
    <x v="1782"/>
    <x v="0"/>
    <x v="5"/>
    <d v="2013-12-08T00:00:00"/>
    <s v="Second Class"/>
    <s v="JG-15160"/>
    <s v="James Galang"/>
    <x v="0"/>
    <s v="United States"/>
    <s v="New York City"/>
    <x v="15"/>
    <n v="10024"/>
    <x v="3"/>
    <s v="OFF-ST-10002615"/>
    <x v="1"/>
    <x v="4"/>
    <s v="Dual Level, Single-Width Filing Carts"/>
    <x v="2848"/>
    <n v="3"/>
    <n v="0"/>
    <n v="120.94680000000001"/>
  </r>
  <r>
    <n v="3594"/>
    <x v="1783"/>
    <x v="0"/>
    <x v="108"/>
    <d v="2013-09-18T00:00:00"/>
    <s v="Standard Class"/>
    <s v="NZ-18565"/>
    <s v="Nick Zandusky"/>
    <x v="2"/>
    <s v="United States"/>
    <s v="Toledo"/>
    <x v="24"/>
    <n v="43615"/>
    <x v="3"/>
    <s v="OFF-BI-10001658"/>
    <x v="1"/>
    <x v="8"/>
    <s v="GBC Standard Therm-A-Bind Covers"/>
    <x v="2849"/>
    <n v="3"/>
    <n v="0.7"/>
    <n v="-17.942399999999992"/>
  </r>
  <r>
    <n v="3595"/>
    <x v="1783"/>
    <x v="0"/>
    <x v="108"/>
    <d v="2013-09-18T00:00:00"/>
    <s v="Standard Class"/>
    <s v="NZ-18565"/>
    <s v="Nick Zandusky"/>
    <x v="2"/>
    <s v="United States"/>
    <s v="Toledo"/>
    <x v="24"/>
    <n v="43615"/>
    <x v="3"/>
    <s v="OFF-ST-10002562"/>
    <x v="1"/>
    <x v="4"/>
    <s v="Staples"/>
    <x v="2850"/>
    <n v="5"/>
    <n v="0.2"/>
    <n v="3.7519999999999989"/>
  </r>
  <r>
    <n v="3596"/>
    <x v="1784"/>
    <x v="3"/>
    <x v="34"/>
    <d v="2014-12-16T00:00:00"/>
    <s v="Standard Class"/>
    <s v="KM-16225"/>
    <s v="Kalyca Meade"/>
    <x v="1"/>
    <s v="United States"/>
    <s v="Philadelphia"/>
    <x v="9"/>
    <n v="19143"/>
    <x v="3"/>
    <s v="OFF-AR-10004757"/>
    <x v="1"/>
    <x v="6"/>
    <s v="Crayola Colored Pencils"/>
    <x v="370"/>
    <n v="1"/>
    <n v="0.2"/>
    <n v="0.42639999999999978"/>
  </r>
  <r>
    <n v="3597"/>
    <x v="1785"/>
    <x v="2"/>
    <x v="340"/>
    <d v="2011-09-14T00:00:00"/>
    <s v="Second Class"/>
    <s v="LC-17140"/>
    <s v="Logan Currie"/>
    <x v="0"/>
    <s v="United States"/>
    <s v="Philadelphia"/>
    <x v="9"/>
    <n v="19140"/>
    <x v="3"/>
    <s v="OFF-PA-10000788"/>
    <x v="1"/>
    <x v="10"/>
    <s v="Xerox 210"/>
    <x v="12"/>
    <n v="3"/>
    <n v="0.2"/>
    <n v="5.4432"/>
  </r>
  <r>
    <n v="3598"/>
    <x v="1785"/>
    <x v="2"/>
    <x v="340"/>
    <d v="2011-09-14T00:00:00"/>
    <s v="Second Class"/>
    <s v="LC-17140"/>
    <s v="Logan Currie"/>
    <x v="0"/>
    <s v="United States"/>
    <s v="Philadelphia"/>
    <x v="9"/>
    <n v="19140"/>
    <x v="3"/>
    <s v="TEC-AC-10002134"/>
    <x v="2"/>
    <x v="11"/>
    <s v="Rosewill 107 Normal Keys USB Wired Standard Keyboard"/>
    <x v="2851"/>
    <n v="6"/>
    <n v="0.2"/>
    <n v="-4.852800000000002"/>
  </r>
  <r>
    <n v="3599"/>
    <x v="1785"/>
    <x v="2"/>
    <x v="340"/>
    <d v="2011-09-14T00:00:00"/>
    <s v="Second Class"/>
    <s v="LC-17140"/>
    <s v="Logan Currie"/>
    <x v="0"/>
    <s v="United States"/>
    <s v="Philadelphia"/>
    <x v="9"/>
    <n v="19140"/>
    <x v="3"/>
    <s v="FUR-FU-10002456"/>
    <x v="0"/>
    <x v="5"/>
    <s v="Master Caster Door Stop, Large Neon Orange"/>
    <x v="1133"/>
    <n v="3"/>
    <n v="0.2"/>
    <n v="5.023200000000001"/>
  </r>
  <r>
    <n v="3600"/>
    <x v="1785"/>
    <x v="2"/>
    <x v="340"/>
    <d v="2011-09-14T00:00:00"/>
    <s v="Second Class"/>
    <s v="LC-17140"/>
    <s v="Logan Currie"/>
    <x v="0"/>
    <s v="United States"/>
    <s v="Philadelphia"/>
    <x v="9"/>
    <n v="19140"/>
    <x v="3"/>
    <s v="TEC-PH-10002549"/>
    <x v="2"/>
    <x v="7"/>
    <s v="Polycom SoundPoint IP 450 VoIP phone"/>
    <x v="2852"/>
    <n v="1"/>
    <n v="0.4"/>
    <n v="-31.620400000000004"/>
  </r>
  <r>
    <n v="3601"/>
    <x v="1786"/>
    <x v="3"/>
    <x v="335"/>
    <d v="2014-07-01T00:00:00"/>
    <s v="Standard Class"/>
    <s v="NP-18700"/>
    <s v="Nora Preis"/>
    <x v="0"/>
    <s v="United States"/>
    <s v="Denver"/>
    <x v="22"/>
    <n v="80219"/>
    <x v="1"/>
    <s v="TEC-AC-10001990"/>
    <x v="2"/>
    <x v="11"/>
    <s v="Kensington Orbit Wireless Mobile Trackball for PC and Mac"/>
    <x v="1074"/>
    <n v="9"/>
    <n v="0.2"/>
    <n v="64.789199999999951"/>
  </r>
  <r>
    <n v="3602"/>
    <x v="1787"/>
    <x v="2"/>
    <x v="664"/>
    <d v="2011-11-24T00:00:00"/>
    <s v="Standard Class"/>
    <s v="RB-19330"/>
    <s v="Randy Bradley"/>
    <x v="0"/>
    <s v="United States"/>
    <s v="Philadelphia"/>
    <x v="9"/>
    <n v="19143"/>
    <x v="3"/>
    <s v="OFF-PA-10002137"/>
    <x v="1"/>
    <x v="10"/>
    <s v="Southworth 100% Résumé Paper, 24lb."/>
    <x v="2853"/>
    <n v="2"/>
    <n v="0.2"/>
    <n v="3.8899999999999988"/>
  </r>
  <r>
    <n v="3603"/>
    <x v="1787"/>
    <x v="2"/>
    <x v="664"/>
    <d v="2011-11-24T00:00:00"/>
    <s v="Standard Class"/>
    <s v="RB-19330"/>
    <s v="Randy Bradley"/>
    <x v="0"/>
    <s v="United States"/>
    <s v="Philadelphia"/>
    <x v="9"/>
    <n v="19143"/>
    <x v="3"/>
    <s v="FUR-CH-10004997"/>
    <x v="0"/>
    <x v="1"/>
    <s v="Hon Every-Day Series Multi-Task Chairs"/>
    <x v="2854"/>
    <n v="5"/>
    <n v="0.3"/>
    <n v="-93.989999999999952"/>
  </r>
  <r>
    <n v="3604"/>
    <x v="1788"/>
    <x v="3"/>
    <x v="170"/>
    <d v="2014-08-28T00:00:00"/>
    <s v="Standard Class"/>
    <s v="TH-21550"/>
    <s v="Tracy Hopkins"/>
    <x v="2"/>
    <s v="United States"/>
    <s v="Columbia"/>
    <x v="39"/>
    <n v="21044"/>
    <x v="3"/>
    <s v="OFF-PA-10000357"/>
    <x v="1"/>
    <x v="10"/>
    <s v="Xerox 1888"/>
    <x v="1959"/>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x v="1788"/>
    <x v="3"/>
    <x v="170"/>
    <d v="2014-08-28T00:00:00"/>
    <s v="Standard Class"/>
    <s v="TH-21550"/>
    <s v="Tracy Hopkins"/>
    <x v="2"/>
    <s v="United States"/>
    <s v="Columbia"/>
    <x v="39"/>
    <n v="21044"/>
    <x v="3"/>
    <s v="FUR-FU-10004960"/>
    <x v="0"/>
    <x v="5"/>
    <s v="Seth Thomas 12&quot; Clock w/ Goldtone Case"/>
    <x v="2856"/>
    <n v="4"/>
    <n v="0"/>
    <n v="31.252800000000001"/>
  </r>
  <r>
    <n v="3607"/>
    <x v="1789"/>
    <x v="0"/>
    <x v="299"/>
    <d v="2013-03-17T00:00:00"/>
    <s v="Second Class"/>
    <s v="CK-12595"/>
    <s v="Clytie Kelty"/>
    <x v="0"/>
    <s v="United States"/>
    <s v="New York City"/>
    <x v="15"/>
    <n v="10024"/>
    <x v="3"/>
    <s v="OFF-EN-10001099"/>
    <x v="1"/>
    <x v="12"/>
    <s v="Staples"/>
    <x v="1624"/>
    <n v="3"/>
    <n v="0"/>
    <n v="13.496399999999998"/>
  </r>
  <r>
    <n v="3608"/>
    <x v="1790"/>
    <x v="2"/>
    <x v="865"/>
    <d v="2011-09-28T00:00:00"/>
    <s v="Second Class"/>
    <s v="ST-20530"/>
    <s v="Shui Tom"/>
    <x v="0"/>
    <s v="United States"/>
    <s v="New York City"/>
    <x v="15"/>
    <n v="10035"/>
    <x v="3"/>
    <s v="OFF-BI-10002026"/>
    <x v="1"/>
    <x v="8"/>
    <s v="Avery Arch Ring Binders"/>
    <x v="2857"/>
    <n v="3"/>
    <n v="0.2"/>
    <n v="47.060999999999993"/>
  </r>
  <r>
    <n v="3609"/>
    <x v="1791"/>
    <x v="2"/>
    <x v="582"/>
    <d v="2011-05-03T00:00:00"/>
    <s v="Standard Class"/>
    <s v="GB-14530"/>
    <s v="George Bell"/>
    <x v="1"/>
    <s v="United States"/>
    <s v="Newark"/>
    <x v="24"/>
    <n v="43055"/>
    <x v="3"/>
    <s v="OFF-LA-10001613"/>
    <x v="1"/>
    <x v="2"/>
    <s v="Avery File Folder Labels"/>
    <x v="2789"/>
    <n v="3"/>
    <n v="0.2"/>
    <n v="2.5056000000000003"/>
  </r>
  <r>
    <n v="3610"/>
    <x v="1791"/>
    <x v="2"/>
    <x v="582"/>
    <d v="2011-05-03T00:00:00"/>
    <s v="Standard Class"/>
    <s v="GB-14530"/>
    <s v="George Bell"/>
    <x v="1"/>
    <s v="United States"/>
    <s v="Newark"/>
    <x v="24"/>
    <n v="43055"/>
    <x v="3"/>
    <s v="OFF-ST-10002214"/>
    <x v="1"/>
    <x v="4"/>
    <s v="X-Rack File for Hanging Folders"/>
    <x v="2858"/>
    <n v="3"/>
    <n v="0.2"/>
    <n v="2.0321999999999987"/>
  </r>
  <r>
    <n v="3611"/>
    <x v="1791"/>
    <x v="2"/>
    <x v="582"/>
    <d v="2011-05-03T00:00:00"/>
    <s v="Standard Class"/>
    <s v="GB-14530"/>
    <s v="George Bell"/>
    <x v="1"/>
    <s v="United States"/>
    <s v="Newark"/>
    <x v="24"/>
    <n v="43055"/>
    <x v="3"/>
    <s v="OFF-ST-10001128"/>
    <x v="1"/>
    <x v="4"/>
    <s v="Carina Mini System Audio Rack, Model AR050B"/>
    <x v="2859"/>
    <n v="2"/>
    <n v="0.2"/>
    <n v="-37.733199999999989"/>
  </r>
  <r>
    <n v="3612"/>
    <x v="1792"/>
    <x v="0"/>
    <x v="896"/>
    <d v="2013-12-02T00:00:00"/>
    <s v="Second Class"/>
    <s v="NC-18535"/>
    <s v="Nick Crebassa"/>
    <x v="1"/>
    <s v="United States"/>
    <s v="Dallas"/>
    <x v="5"/>
    <n v="75217"/>
    <x v="2"/>
    <s v="TEC-AC-10004864"/>
    <x v="2"/>
    <x v="11"/>
    <s v="Memorex Micro Travel Drive 32 GB"/>
    <x v="2860"/>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x v="2862"/>
    <n v="2"/>
    <n v="0.2"/>
    <n v="10.5754"/>
  </r>
  <r>
    <n v="3615"/>
    <x v="1794"/>
    <x v="3"/>
    <x v="123"/>
    <d v="2014-11-22T00:00:00"/>
    <s v="First Class"/>
    <s v="SC-20770"/>
    <s v="Stewart Carmichael"/>
    <x v="1"/>
    <s v="United States"/>
    <s v="San Antonio"/>
    <x v="5"/>
    <n v="78207"/>
    <x v="2"/>
    <s v="FUR-TA-10002622"/>
    <x v="0"/>
    <x v="3"/>
    <s v="Bush Andora Conference Table, Maple/Graphite Gray Finish"/>
    <x v="2863"/>
    <n v="6"/>
    <n v="0.3"/>
    <n v="-71.811599999999999"/>
  </r>
  <r>
    <n v="3616"/>
    <x v="1794"/>
    <x v="3"/>
    <x v="123"/>
    <d v="2014-11-22T00:00:00"/>
    <s v="First Class"/>
    <s v="SC-20770"/>
    <s v="Stewart Carmichael"/>
    <x v="1"/>
    <s v="United States"/>
    <s v="San Antonio"/>
    <x v="5"/>
    <n v="78207"/>
    <x v="2"/>
    <s v="OFF-AR-10001915"/>
    <x v="1"/>
    <x v="6"/>
    <s v="Peel-Off China Markers"/>
    <x v="2864"/>
    <n v="4"/>
    <n v="0.2"/>
    <n v="8.7384000000000022"/>
  </r>
  <r>
    <n v="3617"/>
    <x v="1795"/>
    <x v="0"/>
    <x v="64"/>
    <d v="2013-09-10T00:00:00"/>
    <s v="Standard Class"/>
    <s v="JC-15340"/>
    <s v="Jasper Cacioppo"/>
    <x v="0"/>
    <s v="United States"/>
    <s v="Philadelphia"/>
    <x v="9"/>
    <n v="19120"/>
    <x v="3"/>
    <s v="OFF-BI-10004410"/>
    <x v="1"/>
    <x v="8"/>
    <s v="C-Line Peel &amp; Stick Add-On Filing Pockets, 8-3/4 x 5-1/8, 10/Pack"/>
    <x v="2865"/>
    <n v="5"/>
    <n v="0.7"/>
    <n v="-7.3254999999999981"/>
  </r>
  <r>
    <n v="3618"/>
    <x v="1796"/>
    <x v="3"/>
    <x v="507"/>
    <d v="2014-09-09T00:00:00"/>
    <s v="Standard Class"/>
    <s v="RA-19285"/>
    <s v="Ralph Arnett"/>
    <x v="0"/>
    <s v="United States"/>
    <s v="Los Angeles"/>
    <x v="1"/>
    <n v="90004"/>
    <x v="1"/>
    <s v="OFF-BI-10004632"/>
    <x v="1"/>
    <x v="8"/>
    <s v="Ibico Hi-Tech Manual Binding System"/>
    <x v="1638"/>
    <n v="2"/>
    <n v="0.2"/>
    <n v="152.49499999999998"/>
  </r>
  <r>
    <n v="3619"/>
    <x v="1796"/>
    <x v="3"/>
    <x v="507"/>
    <d v="2014-09-09T00:00:00"/>
    <s v="Standard Class"/>
    <s v="RA-19285"/>
    <s v="Ralph Arnett"/>
    <x v="0"/>
    <s v="United States"/>
    <s v="Los Angeles"/>
    <x v="1"/>
    <n v="90004"/>
    <x v="1"/>
    <s v="TEC-PH-10002185"/>
    <x v="2"/>
    <x v="7"/>
    <s v="QVS USB Car Charger 2-Port 2.1Amp for iPod/iPhone/iPad/iPad 2/iPad 3"/>
    <x v="2866"/>
    <n v="1"/>
    <n v="0.2"/>
    <n v="1.7374999999999998"/>
  </r>
  <r>
    <n v="3620"/>
    <x v="1796"/>
    <x v="3"/>
    <x v="507"/>
    <d v="2014-09-09T00:00:00"/>
    <s v="Standard Class"/>
    <s v="RA-19285"/>
    <s v="Ralph Arnett"/>
    <x v="0"/>
    <s v="United States"/>
    <s v="Los Angeles"/>
    <x v="1"/>
    <n v="90004"/>
    <x v="1"/>
    <s v="OFF-ST-10002974"/>
    <x v="1"/>
    <x v="4"/>
    <s v="Trav-L-File Heavy-Duty Shuttle II, Black"/>
    <x v="2867"/>
    <n v="5"/>
    <n v="0"/>
    <n v="65.35499999999999"/>
  </r>
  <r>
    <n v="3621"/>
    <x v="1797"/>
    <x v="0"/>
    <x v="897"/>
    <d v="2013-09-30T00:00:00"/>
    <s v="Standard Class"/>
    <s v="SH-19975"/>
    <s v="Sally Hughsby"/>
    <x v="1"/>
    <s v="United States"/>
    <s v="Smyrna"/>
    <x v="18"/>
    <n v="37167"/>
    <x v="0"/>
    <s v="OFF-AR-10003727"/>
    <x v="1"/>
    <x v="6"/>
    <s v="Berol Giant Pencil Sharpener"/>
    <x v="2868"/>
    <n v="3"/>
    <n v="0.2"/>
    <n v="4.5872999999999937"/>
  </r>
  <r>
    <n v="3622"/>
    <x v="1797"/>
    <x v="0"/>
    <x v="897"/>
    <d v="2013-09-30T00:00:00"/>
    <s v="Standard Class"/>
    <s v="SH-19975"/>
    <s v="Sally Hughsby"/>
    <x v="1"/>
    <s v="United States"/>
    <s v="Smyrna"/>
    <x v="18"/>
    <n v="37167"/>
    <x v="0"/>
    <s v="TEC-PH-10004071"/>
    <x v="2"/>
    <x v="7"/>
    <s v="PayAnywhere Card Reader"/>
    <x v="2869"/>
    <n v="8"/>
    <n v="0.2"/>
    <n v="5.5944000000000003"/>
  </r>
  <r>
    <n v="3623"/>
    <x v="1798"/>
    <x v="2"/>
    <x v="80"/>
    <d v="2011-09-19T00:00:00"/>
    <s v="Standard Class"/>
    <s v="JC-15775"/>
    <s v="John Castell"/>
    <x v="0"/>
    <s v="United States"/>
    <s v="Macon"/>
    <x v="32"/>
    <n v="31204"/>
    <x v="0"/>
    <s v="FUR-FU-10002878"/>
    <x v="0"/>
    <x v="5"/>
    <s v="Seth Thomas 14&quot; Day/Date Wall Clock"/>
    <x v="2870"/>
    <n v="5"/>
    <n v="0"/>
    <n v="52.688000000000002"/>
  </r>
  <r>
    <n v="3624"/>
    <x v="1798"/>
    <x v="2"/>
    <x v="80"/>
    <d v="2011-09-19T00:00:00"/>
    <s v="Standard Class"/>
    <s v="JC-15775"/>
    <s v="John Castell"/>
    <x v="0"/>
    <s v="United States"/>
    <s v="Macon"/>
    <x v="32"/>
    <n v="31204"/>
    <x v="0"/>
    <s v="OFF-BI-10001890"/>
    <x v="1"/>
    <x v="8"/>
    <s v="Avery Poly Binder Pockets"/>
    <x v="181"/>
    <n v="2"/>
    <n v="0"/>
    <n v="3.4367999999999999"/>
  </r>
  <r>
    <n v="3625"/>
    <x v="1799"/>
    <x v="3"/>
    <x v="240"/>
    <d v="2014-05-22T00:00:00"/>
    <s v="Second Class"/>
    <s v="BC-11125"/>
    <s v="Becky Castell"/>
    <x v="2"/>
    <s v="United States"/>
    <s v="San Francisco"/>
    <x v="1"/>
    <n v="94109"/>
    <x v="1"/>
    <s v="FUR-CH-10002647"/>
    <x v="0"/>
    <x v="1"/>
    <s v="Situations Contoured Folding Chairs, 4/Set"/>
    <x v="2871"/>
    <n v="12"/>
    <n v="0.2"/>
    <n v="42.588000000000022"/>
  </r>
  <r>
    <n v="3626"/>
    <x v="1799"/>
    <x v="3"/>
    <x v="240"/>
    <d v="2014-05-22T00:00:00"/>
    <s v="Second Class"/>
    <s v="BC-11125"/>
    <s v="Becky Castell"/>
    <x v="2"/>
    <s v="United States"/>
    <s v="San Francisco"/>
    <x v="1"/>
    <n v="94109"/>
    <x v="1"/>
    <s v="OFF-AR-10001315"/>
    <x v="1"/>
    <x v="6"/>
    <s v="Newell 310"/>
    <x v="2872"/>
    <n v="2"/>
    <n v="0"/>
    <n v="1.0207999999999999"/>
  </r>
  <r>
    <n v="3627"/>
    <x v="1799"/>
    <x v="3"/>
    <x v="240"/>
    <d v="2014-05-22T00:00:00"/>
    <s v="Second Class"/>
    <s v="BC-11125"/>
    <s v="Becky Castell"/>
    <x v="2"/>
    <s v="United States"/>
    <s v="San Francisco"/>
    <x v="1"/>
    <n v="94109"/>
    <x v="1"/>
    <s v="OFF-AR-10000122"/>
    <x v="1"/>
    <x v="6"/>
    <s v="Newell 314"/>
    <x v="2271"/>
    <n v="1"/>
    <n v="0"/>
    <n v="1.3949999999999996"/>
  </r>
  <r>
    <n v="3628"/>
    <x v="1799"/>
    <x v="3"/>
    <x v="240"/>
    <d v="2014-05-22T00:00:00"/>
    <s v="Second Class"/>
    <s v="BC-11125"/>
    <s v="Becky Castell"/>
    <x v="2"/>
    <s v="United States"/>
    <s v="San Francisco"/>
    <x v="1"/>
    <n v="94109"/>
    <x v="1"/>
    <s v="TEC-AC-10001465"/>
    <x v="2"/>
    <x v="11"/>
    <s v="SanDisk Cruzer 64 GB USB Flash Drive"/>
    <x v="2873"/>
    <n v="1"/>
    <n v="0"/>
    <n v="10.895999999999997"/>
  </r>
  <r>
    <n v="3629"/>
    <x v="1800"/>
    <x v="2"/>
    <x v="128"/>
    <d v="2011-08-13T00:00:00"/>
    <s v="Standard Class"/>
    <s v="JH-15985"/>
    <s v="Joseph Holt"/>
    <x v="0"/>
    <s v="United States"/>
    <s v="Seattle"/>
    <x v="4"/>
    <n v="98103"/>
    <x v="1"/>
    <s v="OFF-BI-10004600"/>
    <x v="1"/>
    <x v="8"/>
    <s v="Ibico Ibimaster 300 Manual Binding System"/>
    <x v="2874"/>
    <n v="7"/>
    <n v="0.2"/>
    <n v="643.98249999999996"/>
  </r>
  <r>
    <n v="3630"/>
    <x v="1801"/>
    <x v="3"/>
    <x v="200"/>
    <d v="2014-12-01T00:00:00"/>
    <s v="Standard Class"/>
    <s v="CC-12610"/>
    <s v="Corey Catlett"/>
    <x v="1"/>
    <s v="United States"/>
    <s v="Columbus"/>
    <x v="24"/>
    <n v="43229"/>
    <x v="3"/>
    <s v="OFF-AP-10002082"/>
    <x v="1"/>
    <x v="9"/>
    <s v="Holmes HEPA Air Purifier"/>
    <x v="2464"/>
    <n v="3"/>
    <n v="0.2"/>
    <n v="9.8009999999999984"/>
  </r>
  <r>
    <n v="3631"/>
    <x v="1801"/>
    <x v="3"/>
    <x v="200"/>
    <d v="2014-12-01T00:00:00"/>
    <s v="Standard Class"/>
    <s v="CC-12610"/>
    <s v="Corey Catlett"/>
    <x v="1"/>
    <s v="United States"/>
    <s v="Columbus"/>
    <x v="24"/>
    <n v="43229"/>
    <x v="3"/>
    <s v="OFF-AP-10004708"/>
    <x v="1"/>
    <x v="9"/>
    <s v="Fellowes Superior 10 Outlet Split Surge Protector"/>
    <x v="2875"/>
    <n v="7"/>
    <n v="0.2"/>
    <n v="23.977799999999988"/>
  </r>
  <r>
    <n v="3632"/>
    <x v="1802"/>
    <x v="3"/>
    <x v="898"/>
    <d v="2014-05-09T00:00:00"/>
    <s v="Second Class"/>
    <s v="DB-12970"/>
    <s v="Darren Budd"/>
    <x v="1"/>
    <s v="United States"/>
    <s v="Los Angeles"/>
    <x v="1"/>
    <n v="90004"/>
    <x v="1"/>
    <s v="OFF-ST-10000464"/>
    <x v="1"/>
    <x v="4"/>
    <s v="Multi-Use Personal File Cart and Caster Set, Three Stacking Bins"/>
    <x v="2876"/>
    <n v="2"/>
    <n v="0"/>
    <n v="19.465600000000002"/>
  </r>
  <r>
    <n v="3633"/>
    <x v="1802"/>
    <x v="3"/>
    <x v="898"/>
    <d v="2014-05-09T00:00:00"/>
    <s v="Second Class"/>
    <s v="DB-12970"/>
    <s v="Darren Budd"/>
    <x v="1"/>
    <s v="United States"/>
    <s v="Los Angeles"/>
    <x v="1"/>
    <n v="90004"/>
    <x v="1"/>
    <s v="OFF-ST-10000025"/>
    <x v="1"/>
    <x v="4"/>
    <s v="Fellowes Stor/Drawer Steel Plus Storage Drawers"/>
    <x v="2877"/>
    <n v="8"/>
    <n v="0"/>
    <n v="45.80639999999994"/>
  </r>
  <r>
    <n v="3634"/>
    <x v="1803"/>
    <x v="0"/>
    <x v="338"/>
    <d v="2013-11-15T00:00:00"/>
    <s v="Standard Class"/>
    <s v="PP-18955"/>
    <s v="Paul Prost"/>
    <x v="2"/>
    <s v="United States"/>
    <s v="Springfield"/>
    <x v="24"/>
    <n v="45503"/>
    <x v="3"/>
    <s v="OFF-LA-10001613"/>
    <x v="1"/>
    <x v="2"/>
    <s v="Avery File Folder Labels"/>
    <x v="2145"/>
    <n v="4"/>
    <n v="0.2"/>
    <n v="3.3408000000000002"/>
  </r>
  <r>
    <n v="3635"/>
    <x v="1803"/>
    <x v="0"/>
    <x v="338"/>
    <d v="2013-11-15T00:00:00"/>
    <s v="Standard Class"/>
    <s v="PP-18955"/>
    <s v="Paul Prost"/>
    <x v="2"/>
    <s v="United States"/>
    <s v="Springfield"/>
    <x v="24"/>
    <n v="45503"/>
    <x v="3"/>
    <s v="TEC-PH-10000376"/>
    <x v="2"/>
    <x v="7"/>
    <s v="Square Credit Card Reader"/>
    <x v="2878"/>
    <n v="7"/>
    <n v="0.4"/>
    <n v="-9.7901999999999987"/>
  </r>
  <r>
    <n v="3636"/>
    <x v="1803"/>
    <x v="0"/>
    <x v="338"/>
    <d v="2013-11-15T00:00:00"/>
    <s v="Standard Class"/>
    <s v="PP-18955"/>
    <s v="Paul Prost"/>
    <x v="2"/>
    <s v="United States"/>
    <s v="Springfield"/>
    <x v="24"/>
    <n v="45503"/>
    <x v="3"/>
    <s v="OFF-PA-10004039"/>
    <x v="1"/>
    <x v="10"/>
    <s v="Xerox 1882"/>
    <x v="2879"/>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x v="1803"/>
    <x v="0"/>
    <x v="338"/>
    <d v="2013-11-15T00:00:00"/>
    <s v="Standard Class"/>
    <s v="PP-18955"/>
    <s v="Paul Prost"/>
    <x v="2"/>
    <s v="United States"/>
    <s v="Springfield"/>
    <x v="24"/>
    <n v="45503"/>
    <x v="3"/>
    <s v="OFF-AP-10002457"/>
    <x v="1"/>
    <x v="9"/>
    <s v="Eureka The Boss Plus 12-Amp Hard Box Upright Vacuum, Red"/>
    <x v="2881"/>
    <n v="4"/>
    <n v="0.2"/>
    <n v="29.301999999999978"/>
  </r>
  <r>
    <n v="3639"/>
    <x v="1803"/>
    <x v="0"/>
    <x v="338"/>
    <d v="2013-11-15T00:00:00"/>
    <s v="Standard Class"/>
    <s v="PP-18955"/>
    <s v="Paul Prost"/>
    <x v="2"/>
    <s v="United States"/>
    <s v="Springfield"/>
    <x v="24"/>
    <n v="45503"/>
    <x v="3"/>
    <s v="FUR-FU-10000758"/>
    <x v="0"/>
    <x v="5"/>
    <s v="DAX Natural Wood-Tone Poster Frame"/>
    <x v="2882"/>
    <n v="7"/>
    <n v="0.2"/>
    <n v="29.657599999999988"/>
  </r>
  <r>
    <n v="3640"/>
    <x v="1803"/>
    <x v="0"/>
    <x v="338"/>
    <d v="2013-11-15T00:00:00"/>
    <s v="Standard Class"/>
    <s v="PP-18955"/>
    <s v="Paul Prost"/>
    <x v="2"/>
    <s v="United States"/>
    <s v="Springfield"/>
    <x v="24"/>
    <n v="45503"/>
    <x v="3"/>
    <s v="OFF-PA-10000682"/>
    <x v="1"/>
    <x v="10"/>
    <s v="Xerox 1924"/>
    <x v="701"/>
    <n v="1"/>
    <n v="0.2"/>
    <n v="1.6762000000000001"/>
  </r>
  <r>
    <n v="3641"/>
    <x v="1803"/>
    <x v="0"/>
    <x v="338"/>
    <d v="2013-11-15T00:00:00"/>
    <s v="Standard Class"/>
    <s v="PP-18955"/>
    <s v="Paul Prost"/>
    <x v="2"/>
    <s v="United States"/>
    <s v="Springfield"/>
    <x v="24"/>
    <n v="45503"/>
    <x v="3"/>
    <s v="TEC-AC-10002550"/>
    <x v="2"/>
    <x v="11"/>
    <s v="Memorex 25GB 6X Branded Blu-Ray Recordable Disc, 30/Pack"/>
    <x v="2883"/>
    <n v="7"/>
    <n v="0.2"/>
    <n v="-29.074500000000008"/>
  </r>
  <r>
    <n v="3642"/>
    <x v="1803"/>
    <x v="0"/>
    <x v="338"/>
    <d v="2013-11-15T00:00:00"/>
    <s v="Standard Class"/>
    <s v="PP-18955"/>
    <s v="Paul Prost"/>
    <x v="2"/>
    <s v="United States"/>
    <s v="Springfield"/>
    <x v="24"/>
    <n v="45503"/>
    <x v="3"/>
    <s v="OFF-BI-10002082"/>
    <x v="1"/>
    <x v="8"/>
    <s v="GBC Twin Loop Wire Binding Elements"/>
    <x v="2884"/>
    <n v="7"/>
    <n v="0.7"/>
    <n v="-46.591999999999999"/>
  </r>
  <r>
    <n v="3643"/>
    <x v="1804"/>
    <x v="2"/>
    <x v="414"/>
    <d v="2011-12-23T00:00:00"/>
    <s v="Second Class"/>
    <s v="MC-17845"/>
    <s v="Michael Chen"/>
    <x v="0"/>
    <s v="United States"/>
    <s v="Los Angeles"/>
    <x v="1"/>
    <n v="90008"/>
    <x v="1"/>
    <s v="OFF-BI-10004632"/>
    <x v="1"/>
    <x v="8"/>
    <s v="Ibico Hi-Tech Manual Binding System"/>
    <x v="1638"/>
    <n v="2"/>
    <n v="0.2"/>
    <n v="152.49499999999998"/>
  </r>
  <r>
    <n v="3644"/>
    <x v="1804"/>
    <x v="2"/>
    <x v="414"/>
    <d v="2011-12-23T00:00:00"/>
    <s v="Second Class"/>
    <s v="MC-17845"/>
    <s v="Michael Chen"/>
    <x v="0"/>
    <s v="United States"/>
    <s v="Los Angeles"/>
    <x v="1"/>
    <n v="90008"/>
    <x v="1"/>
    <s v="OFF-AR-10001725"/>
    <x v="1"/>
    <x v="6"/>
    <s v="Boston Home &amp; Office Model 2000 Electric Pencil Sharpeners"/>
    <x v="2885"/>
    <n v="2"/>
    <n v="0"/>
    <n v="12.298000000000002"/>
  </r>
  <r>
    <n v="3645"/>
    <x v="1804"/>
    <x v="2"/>
    <x v="414"/>
    <d v="2011-12-23T00:00:00"/>
    <s v="Second Class"/>
    <s v="MC-17845"/>
    <s v="Michael Chen"/>
    <x v="0"/>
    <s v="United States"/>
    <s v="Los Angeles"/>
    <x v="1"/>
    <n v="90008"/>
    <x v="1"/>
    <s v="OFF-AR-10004269"/>
    <x v="1"/>
    <x v="6"/>
    <s v="Newell 31"/>
    <x v="1531"/>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x v="1805"/>
    <x v="2"/>
    <x v="739"/>
    <d v="2011-07-27T00:00:00"/>
    <s v="Second Class"/>
    <s v="VF-21715"/>
    <s v="Vicky Freymann"/>
    <x v="2"/>
    <s v="United States"/>
    <s v="Los Angeles"/>
    <x v="1"/>
    <n v="90045"/>
    <x v="1"/>
    <s v="OFF-PA-10002195"/>
    <x v="1"/>
    <x v="10"/>
    <s v="Xerox 1966"/>
    <x v="90"/>
    <n v="1"/>
    <n v="0"/>
    <n v="3.1752000000000002"/>
  </r>
  <r>
    <n v="3648"/>
    <x v="1805"/>
    <x v="2"/>
    <x v="739"/>
    <d v="2011-07-27T00:00:00"/>
    <s v="Second Class"/>
    <s v="VF-21715"/>
    <s v="Vicky Freymann"/>
    <x v="2"/>
    <s v="United States"/>
    <s v="Los Angeles"/>
    <x v="1"/>
    <n v="90045"/>
    <x v="1"/>
    <s v="OFF-SU-10002522"/>
    <x v="1"/>
    <x v="14"/>
    <s v="Acme Kleen Earth Office Shears"/>
    <x v="2887"/>
    <n v="4"/>
    <n v="0"/>
    <n v="4.5007999999999981"/>
  </r>
  <r>
    <n v="3649"/>
    <x v="1806"/>
    <x v="1"/>
    <x v="6"/>
    <d v="2012-11-27T00:00:00"/>
    <s v="Standard Class"/>
    <s v="MC-17275"/>
    <s v="Marc Crier"/>
    <x v="0"/>
    <s v="United States"/>
    <s v="Memphis"/>
    <x v="18"/>
    <n v="38109"/>
    <x v="0"/>
    <s v="OFF-BI-10003712"/>
    <x v="1"/>
    <x v="8"/>
    <s v="Acco Pressboard Covers with Storage Hooks, 14 7/8&quot; x 11&quot;, Light Blue"/>
    <x v="194"/>
    <n v="2"/>
    <n v="0.7"/>
    <n v="-2.0621999999999998"/>
  </r>
  <r>
    <n v="3650"/>
    <x v="1806"/>
    <x v="1"/>
    <x v="6"/>
    <d v="2012-11-27T00:00:00"/>
    <s v="Standard Class"/>
    <s v="MC-17275"/>
    <s v="Marc Crier"/>
    <x v="0"/>
    <s v="United States"/>
    <s v="Memphis"/>
    <x v="18"/>
    <n v="38109"/>
    <x v="0"/>
    <s v="OFF-FA-10004854"/>
    <x v="1"/>
    <x v="13"/>
    <s v="Vinyl Coated Wire Paper Clips in Organizer Box, 800/Box"/>
    <x v="2888"/>
    <n v="6"/>
    <n v="0.2"/>
    <n v="18.597599999999993"/>
  </r>
  <r>
    <n v="3651"/>
    <x v="1807"/>
    <x v="3"/>
    <x v="34"/>
    <d v="2014-12-12T00:00:00"/>
    <s v="Second Class"/>
    <s v="DB-13210"/>
    <s v="Dean Braden"/>
    <x v="0"/>
    <s v="United States"/>
    <s v="Detroit"/>
    <x v="12"/>
    <n v="48234"/>
    <x v="2"/>
    <s v="TEC-AC-10004859"/>
    <x v="2"/>
    <x v="11"/>
    <s v="Maxell Pro 80 Minute CD-R, 10/Pack"/>
    <x v="2889"/>
    <n v="6"/>
    <n v="0"/>
    <n v="41.952000000000005"/>
  </r>
  <r>
    <n v="3652"/>
    <x v="1807"/>
    <x v="3"/>
    <x v="34"/>
    <d v="2014-12-12T00:00:00"/>
    <s v="Second Class"/>
    <s v="DB-13210"/>
    <s v="Dean Braden"/>
    <x v="0"/>
    <s v="United States"/>
    <s v="Detroit"/>
    <x v="12"/>
    <n v="48234"/>
    <x v="2"/>
    <s v="OFF-AR-10001860"/>
    <x v="1"/>
    <x v="6"/>
    <s v="BIC Liqua Brite Liner"/>
    <x v="2890"/>
    <n v="5"/>
    <n v="0"/>
    <n v="12.492000000000001"/>
  </r>
  <r>
    <n v="3653"/>
    <x v="1807"/>
    <x v="3"/>
    <x v="34"/>
    <d v="2014-12-12T00:00:00"/>
    <s v="Second Class"/>
    <s v="DB-13210"/>
    <s v="Dean Braden"/>
    <x v="0"/>
    <s v="United States"/>
    <s v="Detroit"/>
    <x v="12"/>
    <n v="48234"/>
    <x v="2"/>
    <s v="OFF-BI-10001636"/>
    <x v="1"/>
    <x v="8"/>
    <s v="Ibico Plastic and Wire Spiral Binding Combs"/>
    <x v="2891"/>
    <n v="4"/>
    <n v="0"/>
    <n v="15.511199999999999"/>
  </r>
  <r>
    <n v="3654"/>
    <x v="1807"/>
    <x v="3"/>
    <x v="34"/>
    <d v="2014-12-12T00:00:00"/>
    <s v="Second Class"/>
    <s v="DB-13210"/>
    <s v="Dean Braden"/>
    <x v="0"/>
    <s v="United States"/>
    <s v="Detroit"/>
    <x v="12"/>
    <n v="48234"/>
    <x v="2"/>
    <s v="OFF-PA-10000349"/>
    <x v="1"/>
    <x v="10"/>
    <s v="Staples"/>
    <x v="1830"/>
    <n v="3"/>
    <n v="0"/>
    <n v="7.0218000000000007"/>
  </r>
  <r>
    <n v="3655"/>
    <x v="1808"/>
    <x v="3"/>
    <x v="515"/>
    <d v="2014-09-06T00:00:00"/>
    <s v="Standard Class"/>
    <s v="AJ-10945"/>
    <s v="Ashley Jarboe"/>
    <x v="0"/>
    <s v="United States"/>
    <s v="Lawrence"/>
    <x v="14"/>
    <n v="46226"/>
    <x v="2"/>
    <s v="OFF-AP-10002439"/>
    <x v="1"/>
    <x v="9"/>
    <s v="Tripp Lite Isotel 8 Ultra 8 Outlet Metal Surge"/>
    <x v="2892"/>
    <n v="9"/>
    <n v="0"/>
    <n v="166.06979999999999"/>
  </r>
  <r>
    <n v="3656"/>
    <x v="1809"/>
    <x v="3"/>
    <x v="558"/>
    <d v="2014-05-01T00:00:00"/>
    <s v="Standard Class"/>
    <s v="CP-12340"/>
    <s v="Christine Phan"/>
    <x v="1"/>
    <s v="United States"/>
    <s v="Jacksonville"/>
    <x v="2"/>
    <n v="32216"/>
    <x v="0"/>
    <s v="OFF-ST-10001370"/>
    <x v="1"/>
    <x v="4"/>
    <s v="Sensible Storage WireTech Storage Systems"/>
    <x v="394"/>
    <n v="2"/>
    <n v="0.2"/>
    <n v="-21.294000000000018"/>
  </r>
  <r>
    <n v="3657"/>
    <x v="1810"/>
    <x v="3"/>
    <x v="565"/>
    <d v="2014-09-15T00:00:00"/>
    <s v="Standard Class"/>
    <s v="DB-13555"/>
    <s v="Dorothy Badders"/>
    <x v="1"/>
    <s v="United States"/>
    <s v="Dublin"/>
    <x v="24"/>
    <n v="43017"/>
    <x v="3"/>
    <s v="TEC-AC-10002558"/>
    <x v="2"/>
    <x v="11"/>
    <s v="Imation Swivel Flash Drive USB flash drive - 8 GB"/>
    <x v="2893"/>
    <n v="1"/>
    <n v="0.2"/>
    <n v="1.7054999999999998"/>
  </r>
  <r>
    <n v="3658"/>
    <x v="1811"/>
    <x v="1"/>
    <x v="899"/>
    <d v="2012-03-17T00:00:00"/>
    <s v="Standard Class"/>
    <s v="EB-13750"/>
    <s v="Edward Becker"/>
    <x v="1"/>
    <s v="United States"/>
    <s v="Plantation"/>
    <x v="2"/>
    <n v="33317"/>
    <x v="0"/>
    <s v="OFF-EN-10004030"/>
    <x v="1"/>
    <x v="12"/>
    <s v="Convenience Packs of Business Envelopes"/>
    <x v="2894"/>
    <n v="3"/>
    <n v="0.2"/>
    <n v="2.9322000000000004"/>
  </r>
  <r>
    <n v="3659"/>
    <x v="1811"/>
    <x v="1"/>
    <x v="899"/>
    <d v="2012-03-17T00:00:00"/>
    <s v="Standard Class"/>
    <s v="EB-13750"/>
    <s v="Edward Becker"/>
    <x v="1"/>
    <s v="United States"/>
    <s v="Plantation"/>
    <x v="2"/>
    <n v="33317"/>
    <x v="0"/>
    <s v="FUR-FU-10003194"/>
    <x v="0"/>
    <x v="5"/>
    <s v="Eldon Expressions Desk Accessory, Wood Pencil Holder, Oak"/>
    <x v="2895"/>
    <n v="4"/>
    <n v="0.2"/>
    <n v="3.8599999999999977"/>
  </r>
  <r>
    <n v="3660"/>
    <x v="1811"/>
    <x v="1"/>
    <x v="899"/>
    <d v="2012-03-17T00:00:00"/>
    <s v="Standard Class"/>
    <s v="EB-13750"/>
    <s v="Edward Becker"/>
    <x v="1"/>
    <s v="United States"/>
    <s v="Plantation"/>
    <x v="2"/>
    <n v="33317"/>
    <x v="0"/>
    <s v="FUR-FU-10001731"/>
    <x v="0"/>
    <x v="5"/>
    <s v="Acrylic Self-Standing Desk Frames"/>
    <x v="1697"/>
    <n v="3"/>
    <n v="0.2"/>
    <n v="1.4418"/>
  </r>
  <r>
    <n v="3661"/>
    <x v="1812"/>
    <x v="0"/>
    <x v="427"/>
    <d v="2013-07-24T00:00:00"/>
    <s v="Standard Class"/>
    <s v="JP-15460"/>
    <s v="Jennifer Patt"/>
    <x v="1"/>
    <s v="United States"/>
    <s v="Glendale"/>
    <x v="16"/>
    <n v="85301"/>
    <x v="1"/>
    <s v="OFF-SU-10004782"/>
    <x v="1"/>
    <x v="14"/>
    <s v="Elite 5&quot; Scissors"/>
    <x v="2896"/>
    <n v="5"/>
    <n v="0.2"/>
    <n v="4.2249999999999979"/>
  </r>
  <r>
    <n v="3662"/>
    <x v="1813"/>
    <x v="0"/>
    <x v="900"/>
    <d v="2013-06-16T00:00:00"/>
    <s v="Second Class"/>
    <s v="SC-20050"/>
    <s v="Sample Company A"/>
    <x v="2"/>
    <s v="United States"/>
    <s v="Jackson"/>
    <x v="12"/>
    <n v="49201"/>
    <x v="2"/>
    <s v="TEC-PH-10003484"/>
    <x v="2"/>
    <x v="7"/>
    <s v="Ooma Telo VoIP Home Phone System"/>
    <x v="2258"/>
    <n v="3"/>
    <n v="0"/>
    <n v="94.492500000000007"/>
  </r>
  <r>
    <n v="3663"/>
    <x v="1814"/>
    <x v="3"/>
    <x v="445"/>
    <d v="2014-07-10T00:00:00"/>
    <s v="Standard Class"/>
    <s v="FM-14290"/>
    <s v="Frank Merwin"/>
    <x v="2"/>
    <s v="United States"/>
    <s v="Quincy"/>
    <x v="31"/>
    <n v="2169"/>
    <x v="3"/>
    <s v="TEC-AC-10003590"/>
    <x v="2"/>
    <x v="11"/>
    <s v="TRENDnet 56K USB 2.0 Phone, Internet and Fax Modem"/>
    <x v="2897"/>
    <n v="10"/>
    <n v="0"/>
    <n v="93.203999999999994"/>
  </r>
  <r>
    <n v="3664"/>
    <x v="1814"/>
    <x v="3"/>
    <x v="445"/>
    <d v="2014-07-10T00:00:00"/>
    <s v="Standard Class"/>
    <s v="FM-14290"/>
    <s v="Frank Merwin"/>
    <x v="2"/>
    <s v="United States"/>
    <s v="Quincy"/>
    <x v="31"/>
    <n v="2169"/>
    <x v="3"/>
    <s v="OFF-PA-10001970"/>
    <x v="1"/>
    <x v="10"/>
    <s v="Xerox 1881"/>
    <x v="335"/>
    <n v="2"/>
    <n v="0"/>
    <n v="11.543199999999999"/>
  </r>
  <r>
    <n v="3665"/>
    <x v="1815"/>
    <x v="2"/>
    <x v="589"/>
    <d v="2011-12-13T00:00:00"/>
    <s v="Standard Class"/>
    <s v="TB-21250"/>
    <s v="Tim Brockman"/>
    <x v="0"/>
    <s v="United States"/>
    <s v="Salem"/>
    <x v="21"/>
    <n v="97301"/>
    <x v="1"/>
    <s v="OFF-LA-10001569"/>
    <x v="1"/>
    <x v="2"/>
    <s v="Avery 499"/>
    <x v="2898"/>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x v="1815"/>
    <x v="2"/>
    <x v="589"/>
    <d v="2011-12-13T00:00:00"/>
    <s v="Standard Class"/>
    <s v="TB-21250"/>
    <s v="Tim Brockman"/>
    <x v="0"/>
    <s v="United States"/>
    <s v="Salem"/>
    <x v="21"/>
    <n v="97301"/>
    <x v="1"/>
    <s v="TEC-PH-10003095"/>
    <x v="2"/>
    <x v="7"/>
    <s v="Samsung HM1900 Bluetooth Headset"/>
    <x v="2672"/>
    <n v="3"/>
    <n v="0.2"/>
    <n v="19.754999999999999"/>
  </r>
  <r>
    <n v="3668"/>
    <x v="1815"/>
    <x v="2"/>
    <x v="589"/>
    <d v="2011-12-13T00:00:00"/>
    <s v="Standard Class"/>
    <s v="TB-21250"/>
    <s v="Tim Brockman"/>
    <x v="0"/>
    <s v="United States"/>
    <s v="Salem"/>
    <x v="21"/>
    <n v="97301"/>
    <x v="1"/>
    <s v="OFF-SU-10000432"/>
    <x v="1"/>
    <x v="14"/>
    <s v="Acco Side-Punched Conventional Columnar Pads"/>
    <x v="2900"/>
    <n v="5"/>
    <n v="0.2"/>
    <n v="-2.6025000000000014"/>
  </r>
  <r>
    <n v="3669"/>
    <x v="1815"/>
    <x v="2"/>
    <x v="589"/>
    <d v="2011-12-13T00:00:00"/>
    <s v="Standard Class"/>
    <s v="TB-21250"/>
    <s v="Tim Brockman"/>
    <x v="0"/>
    <s v="United States"/>
    <s v="Salem"/>
    <x v="21"/>
    <n v="97301"/>
    <x v="1"/>
    <s v="TEC-AC-10004227"/>
    <x v="2"/>
    <x v="11"/>
    <s v="SanDisk Ultra 16 GB MicroSDHC Class 10 Memory Card"/>
    <x v="2901"/>
    <n v="10"/>
    <n v="0.2"/>
    <n v="-18.186000000000014"/>
  </r>
  <r>
    <n v="3670"/>
    <x v="1815"/>
    <x v="2"/>
    <x v="589"/>
    <d v="2011-12-13T00:00:00"/>
    <s v="Standard Class"/>
    <s v="TB-21250"/>
    <s v="Tim Brockman"/>
    <x v="0"/>
    <s v="United States"/>
    <s v="Salem"/>
    <x v="21"/>
    <n v="97301"/>
    <x v="1"/>
    <s v="OFF-LA-10004409"/>
    <x v="1"/>
    <x v="2"/>
    <s v="Avery 492"/>
    <x v="132"/>
    <n v="5"/>
    <n v="0.2"/>
    <n v="3.7439999999999989"/>
  </r>
  <r>
    <n v="3671"/>
    <x v="1815"/>
    <x v="2"/>
    <x v="589"/>
    <d v="2011-12-13T00:00:00"/>
    <s v="Standard Class"/>
    <s v="TB-21250"/>
    <s v="Tim Brockman"/>
    <x v="0"/>
    <s v="United States"/>
    <s v="Salem"/>
    <x v="21"/>
    <n v="97301"/>
    <x v="1"/>
    <s v="OFF-PA-10001569"/>
    <x v="1"/>
    <x v="10"/>
    <s v="Xerox 232"/>
    <x v="563"/>
    <n v="2"/>
    <n v="0.2"/>
    <n v="3.6288"/>
  </r>
  <r>
    <n v="3672"/>
    <x v="1815"/>
    <x v="2"/>
    <x v="589"/>
    <d v="2011-12-13T00:00:00"/>
    <s v="Standard Class"/>
    <s v="TB-21250"/>
    <s v="Tim Brockman"/>
    <x v="0"/>
    <s v="United States"/>
    <s v="Salem"/>
    <x v="21"/>
    <n v="97301"/>
    <x v="1"/>
    <s v="OFF-ST-10001031"/>
    <x v="1"/>
    <x v="4"/>
    <s v="Adjustable Personal File Tote"/>
    <x v="384"/>
    <n v="3"/>
    <n v="0.2"/>
    <n v="2.9304000000000023"/>
  </r>
  <r>
    <n v="3673"/>
    <x v="1816"/>
    <x v="0"/>
    <x v="143"/>
    <d v="2013-04-15T00:00:00"/>
    <s v="Standard Class"/>
    <s v="EH-14125"/>
    <s v="Eugene Hildebrand"/>
    <x v="2"/>
    <s v="United States"/>
    <s v="Troy"/>
    <x v="24"/>
    <n v="45373"/>
    <x v="3"/>
    <s v="OFF-EN-10002312"/>
    <x v="1"/>
    <x v="12"/>
    <s v="#10 Self-Seal White Envelopes"/>
    <x v="2902"/>
    <n v="1"/>
    <n v="0.2"/>
    <n v="3.2161"/>
  </r>
  <r>
    <n v="3674"/>
    <x v="1816"/>
    <x v="0"/>
    <x v="143"/>
    <d v="2013-04-15T00:00:00"/>
    <s v="Standard Class"/>
    <s v="EH-14125"/>
    <s v="Eugene Hildebrand"/>
    <x v="2"/>
    <s v="United States"/>
    <s v="Troy"/>
    <x v="24"/>
    <n v="45373"/>
    <x v="3"/>
    <s v="OFF-BI-10004224"/>
    <x v="1"/>
    <x v="8"/>
    <s v="Catalog Binders with Expanding Posts"/>
    <x v="1444"/>
    <n v="6"/>
    <n v="0.7"/>
    <n v="-100.91999999999999"/>
  </r>
  <r>
    <n v="3675"/>
    <x v="1817"/>
    <x v="3"/>
    <x v="44"/>
    <d v="2014-11-12T00:00:00"/>
    <s v="Standard Class"/>
    <s v="ML-17410"/>
    <s v="Maris LaWare"/>
    <x v="0"/>
    <s v="United States"/>
    <s v="Philadelphia"/>
    <x v="9"/>
    <n v="19143"/>
    <x v="3"/>
    <s v="FUR-CH-10003774"/>
    <x v="0"/>
    <x v="1"/>
    <s v="Global Wood Trimmed Manager's Task Chair, Khaki"/>
    <x v="2903"/>
    <n v="2"/>
    <n v="0.3"/>
    <n v="-30.933200000000006"/>
  </r>
  <r>
    <n v="3676"/>
    <x v="1817"/>
    <x v="3"/>
    <x v="44"/>
    <d v="2014-11-12T00:00:00"/>
    <s v="Standard Class"/>
    <s v="ML-17410"/>
    <s v="Maris LaWare"/>
    <x v="0"/>
    <s v="United States"/>
    <s v="Philadelphia"/>
    <x v="9"/>
    <n v="19143"/>
    <x v="3"/>
    <s v="OFF-PA-10000157"/>
    <x v="1"/>
    <x v="10"/>
    <s v="Xerox 191"/>
    <x v="1107"/>
    <n v="3"/>
    <n v="0.2"/>
    <n v="16.183799999999998"/>
  </r>
  <r>
    <n v="3677"/>
    <x v="1818"/>
    <x v="1"/>
    <x v="901"/>
    <d v="2012-12-09T00:00:00"/>
    <s v="Standard Class"/>
    <s v="MH-17620"/>
    <s v="Matt Hagelstein"/>
    <x v="1"/>
    <s v="United States"/>
    <s v="San Diego"/>
    <x v="1"/>
    <n v="92105"/>
    <x v="1"/>
    <s v="FUR-FU-10004090"/>
    <x v="0"/>
    <x v="5"/>
    <s v="Executive Impressions 14&quot; Contract Wall Clock"/>
    <x v="791"/>
    <n v="2"/>
    <n v="0"/>
    <n v="14.671799999999998"/>
  </r>
  <r>
    <n v="3678"/>
    <x v="1819"/>
    <x v="1"/>
    <x v="584"/>
    <d v="2012-07-14T00:00:00"/>
    <s v="Standard Class"/>
    <s v="BT-11680"/>
    <s v="Brian Thompson"/>
    <x v="0"/>
    <s v="United States"/>
    <s v="Clinton"/>
    <x v="39"/>
    <n v="20735"/>
    <x v="3"/>
    <s v="OFF-FA-10002763"/>
    <x v="1"/>
    <x v="13"/>
    <s v="Advantus Map Pennant Flags and Round Head Tacks"/>
    <x v="2394"/>
    <n v="4"/>
    <n v="0"/>
    <n v="5.0559999999999992"/>
  </r>
  <r>
    <n v="3679"/>
    <x v="1819"/>
    <x v="1"/>
    <x v="584"/>
    <d v="2012-07-14T00:00:00"/>
    <s v="Standard Class"/>
    <s v="BT-11680"/>
    <s v="Brian Thompson"/>
    <x v="0"/>
    <s v="United States"/>
    <s v="Clinton"/>
    <x v="39"/>
    <n v="20735"/>
    <x v="3"/>
    <s v="TEC-MA-10002428"/>
    <x v="2"/>
    <x v="15"/>
    <s v="Fellowes Powershred HS-440 4-Sheet High Security Shredder"/>
    <x v="2904"/>
    <n v="3"/>
    <n v="0"/>
    <n v="209.23649999999998"/>
  </r>
  <r>
    <n v="3680"/>
    <x v="1819"/>
    <x v="1"/>
    <x v="584"/>
    <d v="2012-07-14T00:00:00"/>
    <s v="Standard Class"/>
    <s v="BT-11680"/>
    <s v="Brian Thompson"/>
    <x v="0"/>
    <s v="United States"/>
    <s v="Clinton"/>
    <x v="39"/>
    <n v="20735"/>
    <x v="3"/>
    <s v="FUR-FU-10002918"/>
    <x v="0"/>
    <x v="5"/>
    <s v="Eldon ClusterMat Chair Mat with Cordless Antistatic Protection"/>
    <x v="2905"/>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x v="1819"/>
    <x v="1"/>
    <x v="584"/>
    <d v="2012-07-14T00:00:00"/>
    <s v="Standard Class"/>
    <s v="BT-11680"/>
    <s v="Brian Thompson"/>
    <x v="0"/>
    <s v="United States"/>
    <s v="Clinton"/>
    <x v="39"/>
    <n v="20735"/>
    <x v="3"/>
    <s v="OFF-BI-10002854"/>
    <x v="1"/>
    <x v="8"/>
    <s v="Performers Binder/Pad Holder, Black"/>
    <x v="2906"/>
    <n v="3"/>
    <n v="0"/>
    <n v="42.045000000000002"/>
  </r>
  <r>
    <n v="3683"/>
    <x v="1819"/>
    <x v="1"/>
    <x v="584"/>
    <d v="2012-07-14T00:00:00"/>
    <s v="Standard Class"/>
    <s v="BT-11680"/>
    <s v="Brian Thompson"/>
    <x v="0"/>
    <s v="United States"/>
    <s v="Clinton"/>
    <x v="39"/>
    <n v="20735"/>
    <x v="3"/>
    <s v="OFF-AR-10002987"/>
    <x v="1"/>
    <x v="6"/>
    <s v="Prismacolor Color Pencil Set"/>
    <x v="1378"/>
    <n v="4"/>
    <n v="0"/>
    <n v="32.537600000000005"/>
  </r>
  <r>
    <n v="3684"/>
    <x v="1819"/>
    <x v="1"/>
    <x v="584"/>
    <d v="2012-07-14T00:00:00"/>
    <s v="Standard Class"/>
    <s v="BT-11680"/>
    <s v="Brian Thompson"/>
    <x v="0"/>
    <s v="United States"/>
    <s v="Clinton"/>
    <x v="39"/>
    <n v="20735"/>
    <x v="3"/>
    <s v="OFF-BI-10004001"/>
    <x v="1"/>
    <x v="8"/>
    <s v="GBC Recycled VeloBinder Covers"/>
    <x v="2907"/>
    <n v="9"/>
    <n v="0"/>
    <n v="70.545599999999979"/>
  </r>
  <r>
    <n v="3685"/>
    <x v="1819"/>
    <x v="1"/>
    <x v="584"/>
    <d v="2012-07-14T00:00:00"/>
    <s v="Standard Class"/>
    <s v="BT-11680"/>
    <s v="Brian Thompson"/>
    <x v="0"/>
    <s v="United States"/>
    <s v="Clinton"/>
    <x v="39"/>
    <n v="20735"/>
    <x v="3"/>
    <s v="OFF-BI-10001634"/>
    <x v="1"/>
    <x v="8"/>
    <s v="Wilson Jones Active Use Binders"/>
    <x v="2908"/>
    <n v="6"/>
    <n v="0"/>
    <n v="21.403200000000002"/>
  </r>
  <r>
    <n v="3686"/>
    <x v="1819"/>
    <x v="1"/>
    <x v="584"/>
    <d v="2012-07-14T00:00:00"/>
    <s v="Standard Class"/>
    <s v="BT-11680"/>
    <s v="Brian Thompson"/>
    <x v="0"/>
    <s v="United States"/>
    <s v="Clinton"/>
    <x v="39"/>
    <n v="20735"/>
    <x v="3"/>
    <s v="OFF-ST-10003722"/>
    <x v="1"/>
    <x v="4"/>
    <s v="Project Tote Personal File"/>
    <x v="2909"/>
    <n v="7"/>
    <n v="0"/>
    <n v="28.480899999999984"/>
  </r>
  <r>
    <n v="3687"/>
    <x v="1820"/>
    <x v="0"/>
    <x v="180"/>
    <d v="2013-12-20T00:00:00"/>
    <s v="Standard Class"/>
    <s v="JC-15340"/>
    <s v="Jasper Cacioppo"/>
    <x v="0"/>
    <s v="United States"/>
    <s v="Riverside"/>
    <x v="1"/>
    <n v="92503"/>
    <x v="1"/>
    <s v="OFF-AR-10004757"/>
    <x v="1"/>
    <x v="6"/>
    <s v="Crayola Colored Pencils"/>
    <x v="296"/>
    <n v="3"/>
    <n v="0"/>
    <n v="3.2471999999999994"/>
  </r>
  <r>
    <n v="3688"/>
    <x v="1821"/>
    <x v="0"/>
    <x v="244"/>
    <d v="2013-05-25T00:00:00"/>
    <s v="Standard Class"/>
    <s v="DB-13210"/>
    <s v="Dean Braden"/>
    <x v="0"/>
    <s v="United States"/>
    <s v="Port Saint Lucie"/>
    <x v="2"/>
    <n v="34952"/>
    <x v="0"/>
    <s v="OFF-BI-10004140"/>
    <x v="1"/>
    <x v="8"/>
    <s v="Avery Non-Stick Binders"/>
    <x v="2910"/>
    <n v="2"/>
    <n v="0.7"/>
    <n v="-2.2450000000000001"/>
  </r>
  <r>
    <n v="3689"/>
    <x v="1822"/>
    <x v="3"/>
    <x v="455"/>
    <d v="2014-06-06T00:00:00"/>
    <s v="Second Class"/>
    <s v="DO-13435"/>
    <s v="Denny Ordway"/>
    <x v="0"/>
    <s v="United States"/>
    <s v="Mesa"/>
    <x v="16"/>
    <n v="85204"/>
    <x v="1"/>
    <s v="OFF-PA-10002479"/>
    <x v="1"/>
    <x v="10"/>
    <s v="Xerox 4200 Series MultiUse Premium Copy Paper (20Lb. and 84 Bright)"/>
    <x v="869"/>
    <n v="6"/>
    <n v="0.2"/>
    <n v="7.92"/>
  </r>
  <r>
    <n v="3690"/>
    <x v="1822"/>
    <x v="3"/>
    <x v="455"/>
    <d v="2014-06-06T00:00:00"/>
    <s v="Second Class"/>
    <s v="DO-13435"/>
    <s v="Denny Ordway"/>
    <x v="0"/>
    <s v="United States"/>
    <s v="Mesa"/>
    <x v="16"/>
    <n v="85204"/>
    <x v="1"/>
    <s v="OFF-EN-10001141"/>
    <x v="1"/>
    <x v="12"/>
    <s v="Manila Recycled Extra-Heavyweight Clasp Envelopes, 6&quot; x 9&quot;"/>
    <x v="2911"/>
    <n v="5"/>
    <n v="0.2"/>
    <n v="15.921000000000003"/>
  </r>
  <r>
    <n v="3691"/>
    <x v="1823"/>
    <x v="1"/>
    <x v="628"/>
    <d v="2012-11-02T00:00:00"/>
    <s v="Second Class"/>
    <s v="FA-14230"/>
    <s v="Frank Atkinson"/>
    <x v="1"/>
    <s v="United States"/>
    <s v="Denver"/>
    <x v="22"/>
    <n v="80219"/>
    <x v="1"/>
    <s v="TEC-MA-10000597"/>
    <x v="2"/>
    <x v="15"/>
    <s v="Lexmark S315 Color Inkjet Printer"/>
    <x v="2912"/>
    <n v="2"/>
    <n v="0.7"/>
    <n v="-45.995400000000004"/>
  </r>
  <r>
    <n v="3692"/>
    <x v="1823"/>
    <x v="1"/>
    <x v="628"/>
    <d v="2012-11-02T00:00:00"/>
    <s v="Second Class"/>
    <s v="FA-14230"/>
    <s v="Frank Atkinson"/>
    <x v="1"/>
    <s v="United States"/>
    <s v="Denver"/>
    <x v="22"/>
    <n v="80219"/>
    <x v="1"/>
    <s v="TEC-CO-10001571"/>
    <x v="2"/>
    <x v="16"/>
    <s v="Sharp 1540cs Digital Laser Copier"/>
    <x v="2913"/>
    <n v="1"/>
    <n v="0.2"/>
    <n v="164.99700000000001"/>
  </r>
  <r>
    <n v="3693"/>
    <x v="1823"/>
    <x v="1"/>
    <x v="628"/>
    <d v="2012-11-02T00:00:00"/>
    <s v="Second Class"/>
    <s v="FA-14230"/>
    <s v="Frank Atkinson"/>
    <x v="1"/>
    <s v="United States"/>
    <s v="Denver"/>
    <x v="22"/>
    <n v="80219"/>
    <x v="1"/>
    <s v="TEC-PH-10004531"/>
    <x v="2"/>
    <x v="7"/>
    <s v="OtterBox Commuter Series Case - iPhone 5 &amp; 5s"/>
    <x v="2914"/>
    <n v="5"/>
    <n v="0.2"/>
    <n v="30.785999999999998"/>
  </r>
  <r>
    <n v="3694"/>
    <x v="1823"/>
    <x v="1"/>
    <x v="628"/>
    <d v="2012-11-02T00:00:00"/>
    <s v="Second Class"/>
    <s v="FA-14230"/>
    <s v="Frank Atkinson"/>
    <x v="1"/>
    <s v="United States"/>
    <s v="Denver"/>
    <x v="22"/>
    <n v="80219"/>
    <x v="1"/>
    <s v="FUR-FU-10003026"/>
    <x v="0"/>
    <x v="5"/>
    <s v="Eldon Regeneration Recycled Desk Accessories, Black"/>
    <x v="2915"/>
    <n v="4"/>
    <n v="0.2"/>
    <n v="3.6783999999999999"/>
  </r>
  <r>
    <n v="3695"/>
    <x v="1824"/>
    <x v="0"/>
    <x v="680"/>
    <d v="2013-10-21T00:00:00"/>
    <s v="Standard Class"/>
    <s v="QJ-19255"/>
    <s v="Quincy Jones"/>
    <x v="1"/>
    <s v="United States"/>
    <s v="Springfield"/>
    <x v="17"/>
    <n v="22153"/>
    <x v="0"/>
    <s v="OFF-BI-10002082"/>
    <x v="1"/>
    <x v="8"/>
    <s v="GBC Twin Loop Wire Binding Elements"/>
    <x v="2916"/>
    <n v="7"/>
    <n v="0"/>
    <n v="116.48"/>
  </r>
  <r>
    <n v="3696"/>
    <x v="1824"/>
    <x v="0"/>
    <x v="680"/>
    <d v="2013-10-21T00:00:00"/>
    <s v="Standard Class"/>
    <s v="QJ-19255"/>
    <s v="Quincy Jones"/>
    <x v="1"/>
    <s v="United States"/>
    <s v="Springfield"/>
    <x v="17"/>
    <n v="22153"/>
    <x v="0"/>
    <s v="OFF-EN-10002312"/>
    <x v="1"/>
    <x v="12"/>
    <s v="#10 Self-Seal White Envelopes"/>
    <x v="2917"/>
    <n v="6"/>
    <n v="0"/>
    <n v="32.604599999999998"/>
  </r>
  <r>
    <n v="3697"/>
    <x v="1824"/>
    <x v="0"/>
    <x v="680"/>
    <d v="2013-10-21T00:00:00"/>
    <s v="Standard Class"/>
    <s v="QJ-19255"/>
    <s v="Quincy Jones"/>
    <x v="1"/>
    <s v="United States"/>
    <s v="Springfield"/>
    <x v="17"/>
    <n v="22153"/>
    <x v="0"/>
    <s v="OFF-AP-10000696"/>
    <x v="1"/>
    <x v="9"/>
    <s v="Holmes Odor Grabber"/>
    <x v="1905"/>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x v="1741"/>
    <n v="2"/>
    <n v="0"/>
    <n v="22.7136"/>
  </r>
  <r>
    <n v="3699"/>
    <x v="1826"/>
    <x v="2"/>
    <x v="103"/>
    <d v="2011-09-17T00:00:00"/>
    <s v="Standard Class"/>
    <s v="ON-18715"/>
    <s v="Odella Nelson"/>
    <x v="1"/>
    <s v="United States"/>
    <s v="Tempe"/>
    <x v="16"/>
    <n v="85281"/>
    <x v="1"/>
    <s v="OFF-ST-10001034"/>
    <x v="1"/>
    <x v="4"/>
    <s v="Eldon File Chest Portable File"/>
    <x v="2918"/>
    <n v="5"/>
    <n v="0.2"/>
    <n v="5.9550000000000054"/>
  </r>
  <r>
    <n v="3700"/>
    <x v="1827"/>
    <x v="3"/>
    <x v="38"/>
    <d v="2014-11-19T00:00:00"/>
    <s v="Second Class"/>
    <s v="AD-10180"/>
    <s v="Alan Dominguez"/>
    <x v="2"/>
    <s v="United States"/>
    <s v="Yonkers"/>
    <x v="15"/>
    <n v="10701"/>
    <x v="3"/>
    <s v="TEC-AC-10004114"/>
    <x v="2"/>
    <x v="11"/>
    <s v="KeyTronic 6101 Series - Keyboard - Black"/>
    <x v="2919"/>
    <n v="4"/>
    <n v="0"/>
    <n v="70.502800000000008"/>
  </r>
  <r>
    <n v="3701"/>
    <x v="1828"/>
    <x v="3"/>
    <x v="165"/>
    <d v="2014-12-30T00:00:00"/>
    <s v="Standard Class"/>
    <s v="AC-10615"/>
    <s v="Ann Chong"/>
    <x v="1"/>
    <s v="United States"/>
    <s v="Rochester"/>
    <x v="15"/>
    <n v="14609"/>
    <x v="3"/>
    <s v="FUR-FU-10001602"/>
    <x v="0"/>
    <x v="5"/>
    <s v="Eldon Delta Triangular Chair Mat, 52&quot; x 58&quot;, Clear"/>
    <x v="2920"/>
    <n v="1"/>
    <n v="0"/>
    <n v="6.8273999999999972"/>
  </r>
  <r>
    <n v="3702"/>
    <x v="1829"/>
    <x v="0"/>
    <x v="850"/>
    <d v="2013-01-13T00:00:00"/>
    <s v="Second Class"/>
    <s v="MF-17665"/>
    <s v="Maureen Fritzler"/>
    <x v="1"/>
    <s v="United States"/>
    <s v="Toledo"/>
    <x v="24"/>
    <n v="43615"/>
    <x v="3"/>
    <s v="FUR-FU-10002445"/>
    <x v="0"/>
    <x v="5"/>
    <s v="DAX Two-Tone Rosewood/Black Document Frame, Desktop, 5 x 7"/>
    <x v="2921"/>
    <n v="2"/>
    <n v="0.2"/>
    <n v="3.7920000000000011"/>
  </r>
  <r>
    <n v="3703"/>
    <x v="1830"/>
    <x v="1"/>
    <x v="385"/>
    <d v="2012-06-19T00:00:00"/>
    <s v="Standard Class"/>
    <s v="DH-13075"/>
    <s v="Dave Hallsten"/>
    <x v="1"/>
    <s v="United States"/>
    <s v="Decatur"/>
    <x v="19"/>
    <n v="35601"/>
    <x v="0"/>
    <s v="OFF-AR-10004269"/>
    <x v="1"/>
    <x v="6"/>
    <s v="Newell 31"/>
    <x v="2922"/>
    <n v="6"/>
    <n v="0"/>
    <n v="6.9384000000000006"/>
  </r>
  <r>
    <n v="3704"/>
    <x v="1830"/>
    <x v="1"/>
    <x v="385"/>
    <d v="2012-06-19T00:00:00"/>
    <s v="Standard Class"/>
    <s v="DH-13075"/>
    <s v="Dave Hallsten"/>
    <x v="1"/>
    <s v="United States"/>
    <s v="Decatur"/>
    <x v="19"/>
    <n v="35601"/>
    <x v="0"/>
    <s v="OFF-BI-10001249"/>
    <x v="1"/>
    <x v="8"/>
    <s v="Avery Heavy-Duty EZD View Binder with Locking Rings"/>
    <x v="2923"/>
    <n v="3"/>
    <n v="0"/>
    <n v="8.8043999999999993"/>
  </r>
  <r>
    <n v="3705"/>
    <x v="1830"/>
    <x v="1"/>
    <x v="385"/>
    <d v="2012-06-19T00:00:00"/>
    <s v="Standard Class"/>
    <s v="DH-13075"/>
    <s v="Dave Hallsten"/>
    <x v="1"/>
    <s v="United States"/>
    <s v="Decatur"/>
    <x v="19"/>
    <n v="35601"/>
    <x v="0"/>
    <s v="TEC-CO-10004202"/>
    <x v="2"/>
    <x v="16"/>
    <s v="Brother DCP1000 Digital 3 in 1 Multifunction Machine"/>
    <x v="2924"/>
    <n v="3"/>
    <n v="0"/>
    <n v="314.98950000000002"/>
  </r>
  <r>
    <n v="3706"/>
    <x v="1830"/>
    <x v="1"/>
    <x v="385"/>
    <d v="2012-06-19T00:00:00"/>
    <s v="Standard Class"/>
    <s v="DH-13075"/>
    <s v="Dave Hallsten"/>
    <x v="1"/>
    <s v="United States"/>
    <s v="Decatur"/>
    <x v="19"/>
    <n v="35601"/>
    <x v="0"/>
    <s v="OFF-PA-10003363"/>
    <x v="1"/>
    <x v="10"/>
    <s v="Xerox 204"/>
    <x v="56"/>
    <n v="5"/>
    <n v="0"/>
    <n v="15.552000000000001"/>
  </r>
  <r>
    <n v="3707"/>
    <x v="1831"/>
    <x v="3"/>
    <x v="257"/>
    <d v="2014-03-23T00:00:00"/>
    <s v="Standard Class"/>
    <s v="EN-13780"/>
    <s v="Edward Nazzal"/>
    <x v="0"/>
    <s v="United States"/>
    <s v="Dallas"/>
    <x v="5"/>
    <n v="75220"/>
    <x v="2"/>
    <s v="OFF-AR-10001915"/>
    <x v="1"/>
    <x v="6"/>
    <s v="Peel-Off China Markers"/>
    <x v="361"/>
    <n v="3"/>
    <n v="0.2"/>
    <n v="6.5538000000000007"/>
  </r>
  <r>
    <n v="3708"/>
    <x v="1832"/>
    <x v="2"/>
    <x v="533"/>
    <d v="2011-11-27T00:00:00"/>
    <s v="Standard Class"/>
    <s v="SS-20140"/>
    <s v="Saphhira Shifley"/>
    <x v="1"/>
    <s v="United States"/>
    <s v="Mesquite"/>
    <x v="5"/>
    <n v="75150"/>
    <x v="2"/>
    <s v="FUR-FU-10001940"/>
    <x v="0"/>
    <x v="5"/>
    <s v="Staples"/>
    <x v="2925"/>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x v="1832"/>
    <x v="2"/>
    <x v="533"/>
    <d v="2011-11-27T00:00:00"/>
    <s v="Standard Class"/>
    <s v="SS-20140"/>
    <s v="Saphhira Shifley"/>
    <x v="1"/>
    <s v="United States"/>
    <s v="Mesquite"/>
    <x v="5"/>
    <n v="75150"/>
    <x v="2"/>
    <s v="TEC-AC-10003709"/>
    <x v="2"/>
    <x v="11"/>
    <s v="Maxell 4.7GB DVD-R 5/Pack"/>
    <x v="2927"/>
    <n v="7"/>
    <n v="0.2"/>
    <n v="1.6632000000000007"/>
  </r>
  <r>
    <n v="3711"/>
    <x v="1833"/>
    <x v="3"/>
    <x v="453"/>
    <d v="2014-10-18T00:00:00"/>
    <s v="First Class"/>
    <s v="RS-19765"/>
    <s v="Roland Schwarz"/>
    <x v="1"/>
    <s v="United States"/>
    <s v="Los Angeles"/>
    <x v="1"/>
    <n v="90045"/>
    <x v="1"/>
    <s v="FUR-TA-10001705"/>
    <x v="0"/>
    <x v="3"/>
    <s v="Bush Advantage Collection Round Conference Table"/>
    <x v="2928"/>
    <n v="3"/>
    <n v="0.2"/>
    <n v="6.3779999999999575"/>
  </r>
  <r>
    <n v="3712"/>
    <x v="1833"/>
    <x v="3"/>
    <x v="453"/>
    <d v="2014-10-18T00:00:00"/>
    <s v="First Class"/>
    <s v="RS-19765"/>
    <s v="Roland Schwarz"/>
    <x v="1"/>
    <s v="United States"/>
    <s v="Los Angeles"/>
    <x v="1"/>
    <n v="90045"/>
    <x v="1"/>
    <s v="OFF-PA-10000675"/>
    <x v="1"/>
    <x v="10"/>
    <s v="Xerox 1919"/>
    <x v="2929"/>
    <n v="5"/>
    <n v="0"/>
    <n v="100.4255"/>
  </r>
  <r>
    <n v="3713"/>
    <x v="1834"/>
    <x v="3"/>
    <x v="81"/>
    <d v="2014-04-25T00:00:00"/>
    <s v="First Class"/>
    <s v="JW-15955"/>
    <s v="Joni Wasserman"/>
    <x v="0"/>
    <s v="United States"/>
    <s v="Seattle"/>
    <x v="4"/>
    <n v="98103"/>
    <x v="1"/>
    <s v="TEC-AC-10000521"/>
    <x v="2"/>
    <x v="11"/>
    <s v="Verbatim Slim CD and DVD Storage Cases, 50/Pack"/>
    <x v="1042"/>
    <n v="1"/>
    <n v="0"/>
    <n v="3.4619999999999997"/>
  </r>
  <r>
    <n v="3714"/>
    <x v="1834"/>
    <x v="3"/>
    <x v="81"/>
    <d v="2014-04-25T00:00:00"/>
    <s v="First Class"/>
    <s v="JW-15955"/>
    <s v="Joni Wasserman"/>
    <x v="0"/>
    <s v="United States"/>
    <s v="Seattle"/>
    <x v="4"/>
    <n v="98103"/>
    <x v="1"/>
    <s v="FUR-FU-10004622"/>
    <x v="0"/>
    <x v="5"/>
    <s v="Eldon Advantage Foldable Chair Mats for Low Pile Carpets"/>
    <x v="2930"/>
    <n v="3"/>
    <n v="0"/>
    <n v="34.145999999999994"/>
  </r>
  <r>
    <n v="3715"/>
    <x v="1835"/>
    <x v="2"/>
    <x v="589"/>
    <d v="2011-12-10T00:00:00"/>
    <s v="Second Class"/>
    <s v="JK-15625"/>
    <s v="Jim Karlsson"/>
    <x v="0"/>
    <s v="United States"/>
    <s v="Olympia"/>
    <x v="4"/>
    <n v="98502"/>
    <x v="1"/>
    <s v="OFF-PA-10001954"/>
    <x v="1"/>
    <x v="10"/>
    <s v="Xerox 1964"/>
    <x v="1846"/>
    <n v="2"/>
    <n v="0"/>
    <n v="21.012799999999999"/>
  </r>
  <r>
    <n v="3716"/>
    <x v="1835"/>
    <x v="2"/>
    <x v="589"/>
    <d v="2011-12-10T00:00:00"/>
    <s v="Second Class"/>
    <s v="JK-15625"/>
    <s v="Jim Karlsson"/>
    <x v="0"/>
    <s v="United States"/>
    <s v="Olympia"/>
    <x v="4"/>
    <n v="98502"/>
    <x v="1"/>
    <s v="FUR-CH-10002602"/>
    <x v="0"/>
    <x v="1"/>
    <s v="DMI Arturo Collection Mission-style Design Wood Chair"/>
    <x v="891"/>
    <n v="5"/>
    <n v="0.2"/>
    <n v="45.294000000000011"/>
  </r>
  <r>
    <n v="3717"/>
    <x v="1836"/>
    <x v="3"/>
    <x v="148"/>
    <d v="2014-06-03T00:00:00"/>
    <s v="Standard Class"/>
    <s v="JO-15550"/>
    <s v="Jesus Ocampo"/>
    <x v="2"/>
    <s v="United States"/>
    <s v="Omaha"/>
    <x v="8"/>
    <n v="68104"/>
    <x v="2"/>
    <s v="OFF-FA-10004395"/>
    <x v="1"/>
    <x v="13"/>
    <s v="Plymouth Boxed Rubber Bands by Plymouth"/>
    <x v="2931"/>
    <n v="5"/>
    <n v="0"/>
    <n v="1.1775000000000002"/>
  </r>
  <r>
    <n v="3718"/>
    <x v="1837"/>
    <x v="0"/>
    <x v="251"/>
    <d v="2013-09-24T00:00:00"/>
    <s v="Standard Class"/>
    <s v="TP-21130"/>
    <s v="Theone Pippenger"/>
    <x v="0"/>
    <s v="United States"/>
    <s v="Columbus"/>
    <x v="32"/>
    <n v="31907"/>
    <x v="0"/>
    <s v="OFF-SU-10003002"/>
    <x v="1"/>
    <x v="14"/>
    <s v="Letter Slitter"/>
    <x v="1325"/>
    <n v="2"/>
    <n v="0"/>
    <n v="0.15120000000000022"/>
  </r>
  <r>
    <n v="3719"/>
    <x v="1837"/>
    <x v="0"/>
    <x v="251"/>
    <d v="2013-09-24T00:00:00"/>
    <s v="Standard Class"/>
    <s v="TP-21130"/>
    <s v="Theone Pippenger"/>
    <x v="0"/>
    <s v="United States"/>
    <s v="Columbus"/>
    <x v="32"/>
    <n v="31907"/>
    <x v="0"/>
    <s v="TEC-AC-10002926"/>
    <x v="2"/>
    <x v="11"/>
    <s v="Logitech Wireless Marathon Mouse M705"/>
    <x v="2932"/>
    <n v="5"/>
    <n v="0"/>
    <n v="107.47850000000001"/>
  </r>
  <r>
    <n v="3720"/>
    <x v="1838"/>
    <x v="0"/>
    <x v="42"/>
    <d v="2013-09-24T00:00:00"/>
    <s v="Standard Class"/>
    <s v="BS-11590"/>
    <s v="Brendan Sweed"/>
    <x v="1"/>
    <s v="United States"/>
    <s v="Columbus"/>
    <x v="14"/>
    <n v="47201"/>
    <x v="2"/>
    <s v="OFF-AR-10002656"/>
    <x v="1"/>
    <x v="6"/>
    <s v="Sanford Liquid Accent Highlighters"/>
    <x v="657"/>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x v="1839"/>
    <x v="0"/>
    <x v="887"/>
    <d v="2013-12-25T00:00:00"/>
    <s v="Standard Class"/>
    <s v="AB-10255"/>
    <s v="Alejandro Ballentine"/>
    <x v="2"/>
    <s v="United States"/>
    <s v="Jackson"/>
    <x v="35"/>
    <n v="39212"/>
    <x v="0"/>
    <s v="OFF-BI-10003910"/>
    <x v="1"/>
    <x v="8"/>
    <s v="DXL Angle-View Binders with Locking Rings by Samsill"/>
    <x v="741"/>
    <n v="2"/>
    <n v="0"/>
    <n v="6.9390000000000001"/>
  </r>
  <r>
    <n v="3723"/>
    <x v="1840"/>
    <x v="3"/>
    <x v="903"/>
    <d v="2014-11-27T00:00:00"/>
    <s v="Standard Class"/>
    <s v="FO-14305"/>
    <s v="Frank Olsen"/>
    <x v="0"/>
    <s v="United States"/>
    <s v="Houston"/>
    <x v="5"/>
    <n v="77070"/>
    <x v="2"/>
    <s v="OFF-AR-10000122"/>
    <x v="1"/>
    <x v="6"/>
    <s v="Newell 314"/>
    <x v="2934"/>
    <n v="8"/>
    <n v="0.2"/>
    <n v="2.2319999999999958"/>
  </r>
  <r>
    <n v="3724"/>
    <x v="1841"/>
    <x v="2"/>
    <x v="125"/>
    <d v="2012-01-04T00:00:00"/>
    <s v="Standard Class"/>
    <s v="MF-17665"/>
    <s v="Maureen Fritzler"/>
    <x v="1"/>
    <s v="United States"/>
    <s v="Phoenix"/>
    <x v="16"/>
    <n v="85023"/>
    <x v="1"/>
    <s v="OFF-BI-10004600"/>
    <x v="1"/>
    <x v="8"/>
    <s v="Ibico Ibimaster 300 Manual Binding System"/>
    <x v="2935"/>
    <n v="5"/>
    <n v="0.7"/>
    <n v="-459.98750000000018"/>
  </r>
  <r>
    <n v="3725"/>
    <x v="1842"/>
    <x v="3"/>
    <x v="355"/>
    <d v="2014-04-06T00:00:00"/>
    <s v="First Class"/>
    <s v="SA-20830"/>
    <s v="Sue Ann Reed"/>
    <x v="0"/>
    <s v="United States"/>
    <s v="Chicago"/>
    <x v="10"/>
    <n v="60653"/>
    <x v="2"/>
    <s v="OFF-AR-10003045"/>
    <x v="1"/>
    <x v="6"/>
    <s v="Prang Colored Pencils"/>
    <x v="2617"/>
    <n v="3"/>
    <n v="0.2"/>
    <n v="2.2050000000000001"/>
  </r>
  <r>
    <n v="3726"/>
    <x v="1843"/>
    <x v="0"/>
    <x v="482"/>
    <d v="2014-01-03T00:00:00"/>
    <s v="Standard Class"/>
    <s v="SH-19975"/>
    <s v="Sally Hughsby"/>
    <x v="1"/>
    <s v="United States"/>
    <s v="Denver"/>
    <x v="22"/>
    <n v="80219"/>
    <x v="1"/>
    <s v="OFF-AP-10000252"/>
    <x v="1"/>
    <x v="9"/>
    <s v="Harmony HEPA Quiet Air Purifiers"/>
    <x v="694"/>
    <n v="2"/>
    <n v="0.2"/>
    <n v="3.51"/>
  </r>
  <r>
    <n v="3727"/>
    <x v="1844"/>
    <x v="0"/>
    <x v="410"/>
    <d v="2013-06-12T00:00:00"/>
    <s v="Standard Class"/>
    <s v="JL-15235"/>
    <s v="Janet Lee"/>
    <x v="0"/>
    <s v="United States"/>
    <s v="Newark"/>
    <x v="13"/>
    <n v="19711"/>
    <x v="3"/>
    <s v="OFF-ST-10001496"/>
    <x v="1"/>
    <x v="4"/>
    <s v="Standard Rollaway File with Lock"/>
    <x v="2936"/>
    <n v="2"/>
    <n v="0"/>
    <n v="93.698800000000006"/>
  </r>
  <r>
    <n v="3728"/>
    <x v="1844"/>
    <x v="0"/>
    <x v="410"/>
    <d v="2013-06-12T00:00:00"/>
    <s v="Standard Class"/>
    <s v="JL-15235"/>
    <s v="Janet Lee"/>
    <x v="0"/>
    <s v="United States"/>
    <s v="Newark"/>
    <x v="13"/>
    <n v="19711"/>
    <x v="3"/>
    <s v="OFF-AR-10000122"/>
    <x v="1"/>
    <x v="6"/>
    <s v="Newell 314"/>
    <x v="954"/>
    <n v="2"/>
    <n v="0"/>
    <n v="2.7899999999999991"/>
  </r>
  <r>
    <n v="3729"/>
    <x v="1844"/>
    <x v="0"/>
    <x v="410"/>
    <d v="2013-06-12T00:00:00"/>
    <s v="Standard Class"/>
    <s v="JL-15235"/>
    <s v="Janet Lee"/>
    <x v="0"/>
    <s v="United States"/>
    <s v="Newark"/>
    <x v="13"/>
    <n v="19711"/>
    <x v="3"/>
    <s v="OFF-LA-10000407"/>
    <x v="1"/>
    <x v="2"/>
    <s v="Avery White Multi-Purpose Labels"/>
    <x v="1830"/>
    <n v="3"/>
    <n v="0"/>
    <n v="6.8723999999999998"/>
  </r>
  <r>
    <n v="3730"/>
    <x v="1845"/>
    <x v="1"/>
    <x v="227"/>
    <d v="2012-09-23T00:00:00"/>
    <s v="Standard Class"/>
    <s v="KH-16630"/>
    <s v="Ken Heidel"/>
    <x v="1"/>
    <s v="United States"/>
    <s v="Clinton"/>
    <x v="39"/>
    <n v="20735"/>
    <x v="3"/>
    <s v="OFF-ST-10004950"/>
    <x v="1"/>
    <x v="4"/>
    <s v="Acco Perma 3000 Stacking Storage Drawers"/>
    <x v="108"/>
    <n v="2"/>
    <n v="0"/>
    <n v="7.9724000000000004"/>
  </r>
  <r>
    <n v="3731"/>
    <x v="1845"/>
    <x v="1"/>
    <x v="227"/>
    <d v="2012-09-23T00:00:00"/>
    <s v="Standard Class"/>
    <s v="KH-16630"/>
    <s v="Ken Heidel"/>
    <x v="1"/>
    <s v="United States"/>
    <s v="Clinton"/>
    <x v="39"/>
    <n v="20735"/>
    <x v="3"/>
    <s v="OFF-ST-10004123"/>
    <x v="1"/>
    <x v="4"/>
    <s v="Safco Industrial Wire Shelving System"/>
    <x v="2937"/>
    <n v="7"/>
    <n v="0"/>
    <n v="0"/>
  </r>
  <r>
    <n v="3732"/>
    <x v="1845"/>
    <x v="1"/>
    <x v="227"/>
    <d v="2012-09-23T00:00:00"/>
    <s v="Standard Class"/>
    <s v="KH-16630"/>
    <s v="Ken Heidel"/>
    <x v="1"/>
    <s v="United States"/>
    <s v="Clinton"/>
    <x v="39"/>
    <n v="20735"/>
    <x v="3"/>
    <s v="TEC-PH-10000730"/>
    <x v="2"/>
    <x v="7"/>
    <s v="Samsung Galaxy S4 Active"/>
    <x v="2938"/>
    <n v="1"/>
    <n v="0"/>
    <n v="129.99740000000003"/>
  </r>
  <r>
    <n v="3733"/>
    <x v="1845"/>
    <x v="1"/>
    <x v="227"/>
    <d v="2012-09-23T00:00:00"/>
    <s v="Standard Class"/>
    <s v="KH-16630"/>
    <s v="Ken Heidel"/>
    <x v="1"/>
    <s v="United States"/>
    <s v="Clinton"/>
    <x v="39"/>
    <n v="20735"/>
    <x v="3"/>
    <s v="TEC-PH-10000895"/>
    <x v="2"/>
    <x v="7"/>
    <s v="Polycom VVX 310 VoIP phone"/>
    <x v="2939"/>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x v="1846"/>
    <x v="3"/>
    <x v="904"/>
    <d v="2014-03-12T00:00:00"/>
    <s v="Second Class"/>
    <s v="RM-19750"/>
    <s v="Roland Murray"/>
    <x v="0"/>
    <s v="United States"/>
    <s v="New York City"/>
    <x v="15"/>
    <n v="10011"/>
    <x v="3"/>
    <s v="OFF-PA-10002254"/>
    <x v="1"/>
    <x v="10"/>
    <s v="Xerox 1883"/>
    <x v="978"/>
    <n v="1"/>
    <n v="0"/>
    <n v="12.134799999999998"/>
  </r>
  <r>
    <n v="3736"/>
    <x v="1846"/>
    <x v="3"/>
    <x v="904"/>
    <d v="2014-03-12T00:00:00"/>
    <s v="Second Class"/>
    <s v="RM-19750"/>
    <s v="Roland Murray"/>
    <x v="0"/>
    <s v="United States"/>
    <s v="New York City"/>
    <x v="15"/>
    <n v="10011"/>
    <x v="3"/>
    <s v="FUR-FU-10002554"/>
    <x v="0"/>
    <x v="5"/>
    <s v="Westinghouse Floor Lamp with Metal Mesh Shade, Black"/>
    <x v="2941"/>
    <n v="3"/>
    <n v="0"/>
    <n v="16.553099999999993"/>
  </r>
  <r>
    <n v="3737"/>
    <x v="1847"/>
    <x v="0"/>
    <x v="716"/>
    <d v="2013-03-18T00:00:00"/>
    <s v="Same Day"/>
    <s v="VM-21835"/>
    <s v="Vivian Mathis"/>
    <x v="0"/>
    <s v="United States"/>
    <s v="Newark"/>
    <x v="13"/>
    <n v="19711"/>
    <x v="3"/>
    <s v="TEC-PH-10000673"/>
    <x v="2"/>
    <x v="7"/>
    <s v="Plantronics Voyager Pro HD - Bluetooth Headset"/>
    <x v="2256"/>
    <n v="2"/>
    <n v="0"/>
    <n v="62.3904"/>
  </r>
  <r>
    <n v="3738"/>
    <x v="1847"/>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x v="1848"/>
    <x v="0"/>
    <x v="10"/>
    <d v="2013-12-14T00:00:00"/>
    <s v="Standard Class"/>
    <s v="LH-17155"/>
    <s v="Logan Haushalter"/>
    <x v="0"/>
    <s v="United States"/>
    <s v="Jackson"/>
    <x v="12"/>
    <n v="49201"/>
    <x v="2"/>
    <s v="TEC-AC-10001109"/>
    <x v="2"/>
    <x v="11"/>
    <s v="Logitech Trackman Marble Mouse"/>
    <x v="2830"/>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x v="1849"/>
    <x v="0"/>
    <x v="804"/>
    <d v="2013-01-21T00:00:00"/>
    <s v="Standard Class"/>
    <s v="WB-21850"/>
    <s v="William Brown"/>
    <x v="0"/>
    <s v="United States"/>
    <s v="New York City"/>
    <x v="15"/>
    <n v="10011"/>
    <x v="3"/>
    <s v="OFF-EN-10001137"/>
    <x v="1"/>
    <x v="12"/>
    <s v="#10 Gummed Flap White Envelopes, 100/Box"/>
    <x v="1873"/>
    <n v="4"/>
    <n v="0"/>
    <n v="7.5991999999999997"/>
  </r>
  <r>
    <n v="3743"/>
    <x v="1849"/>
    <x v="0"/>
    <x v="804"/>
    <d v="2013-01-21T00:00:00"/>
    <s v="Standard Class"/>
    <s v="WB-21850"/>
    <s v="William Brown"/>
    <x v="0"/>
    <s v="United States"/>
    <s v="New York City"/>
    <x v="15"/>
    <n v="10011"/>
    <x v="3"/>
    <s v="OFF-PA-10004285"/>
    <x v="1"/>
    <x v="10"/>
    <s v="Xerox 1959"/>
    <x v="1847"/>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x v="1850"/>
    <x v="2"/>
    <x v="745"/>
    <d v="2011-10-24T00:00:00"/>
    <s v="Same Day"/>
    <s v="AP-10915"/>
    <s v="Arthur Prichep"/>
    <x v="0"/>
    <s v="United States"/>
    <s v="Rock Hill"/>
    <x v="20"/>
    <n v="29730"/>
    <x v="0"/>
    <s v="OFF-FA-10002763"/>
    <x v="1"/>
    <x v="13"/>
    <s v="Advantus Map Pennant Flags and Round Head Tacks"/>
    <x v="2945"/>
    <n v="3"/>
    <n v="0"/>
    <n v="3.7919999999999994"/>
  </r>
  <r>
    <n v="3746"/>
    <x v="1851"/>
    <x v="0"/>
    <x v="713"/>
    <d v="2013-09-29T00:00:00"/>
    <s v="Second Class"/>
    <s v="RA-19915"/>
    <s v="Russell Applegate"/>
    <x v="0"/>
    <s v="United States"/>
    <s v="Columbus"/>
    <x v="32"/>
    <n v="31907"/>
    <x v="0"/>
    <s v="OFF-ST-10003058"/>
    <x v="1"/>
    <x v="4"/>
    <s v="Eldon Mobile Mega Data Cart  Mega Stackable  Add-On Trays"/>
    <x v="2946"/>
    <n v="5"/>
    <n v="0"/>
    <n v="34.292499999999997"/>
  </r>
  <r>
    <n v="3747"/>
    <x v="1851"/>
    <x v="0"/>
    <x v="713"/>
    <d v="2013-09-29T00:00:00"/>
    <s v="Second Class"/>
    <s v="RA-19915"/>
    <s v="Russell Applegate"/>
    <x v="0"/>
    <s v="United States"/>
    <s v="Columbus"/>
    <x v="32"/>
    <n v="31907"/>
    <x v="0"/>
    <s v="FUR-CH-10002084"/>
    <x v="0"/>
    <x v="1"/>
    <s v="Hon Mobius Operator's Chair"/>
    <x v="2411"/>
    <n v="3"/>
    <n v="0"/>
    <n v="81.173400000000001"/>
  </r>
  <r>
    <n v="3748"/>
    <x v="1852"/>
    <x v="3"/>
    <x v="151"/>
    <d v="2014-08-30T00:00:00"/>
    <s v="Second Class"/>
    <s v="DR-12880"/>
    <s v="Dan Reichenbach"/>
    <x v="1"/>
    <s v="United States"/>
    <s v="Inglewood"/>
    <x v="1"/>
    <n v="90301"/>
    <x v="1"/>
    <s v="FUR-FU-10002937"/>
    <x v="0"/>
    <x v="5"/>
    <s v="GE 48&quot; Fluorescent Tube, Cool White Energy Saver, 34 Watts, 30/Box"/>
    <x v="1421"/>
    <n v="2"/>
    <n v="0"/>
    <n v="99.23"/>
  </r>
  <r>
    <n v="3749"/>
    <x v="1852"/>
    <x v="3"/>
    <x v="151"/>
    <d v="2014-08-30T00:00:00"/>
    <s v="Second Class"/>
    <s v="DR-12880"/>
    <s v="Dan Reichenbach"/>
    <x v="1"/>
    <s v="United States"/>
    <s v="Inglewood"/>
    <x v="1"/>
    <n v="90301"/>
    <x v="1"/>
    <s v="OFF-AP-10001242"/>
    <x v="1"/>
    <x v="9"/>
    <s v="APC 7 Outlet Network SurgeArrest Surge Protector"/>
    <x v="2947"/>
    <n v="4"/>
    <n v="0"/>
    <n v="96.575999999999993"/>
  </r>
  <r>
    <n v="3750"/>
    <x v="1852"/>
    <x v="3"/>
    <x v="151"/>
    <d v="2014-08-30T00:00:00"/>
    <s v="Second Class"/>
    <s v="DR-12880"/>
    <s v="Dan Reichenbach"/>
    <x v="1"/>
    <s v="United States"/>
    <s v="Inglewood"/>
    <x v="1"/>
    <n v="90301"/>
    <x v="1"/>
    <s v="TEC-CO-10001571"/>
    <x v="2"/>
    <x v="16"/>
    <s v="Sharp 1540cs Digital Laser Copier"/>
    <x v="2948"/>
    <n v="2"/>
    <n v="0.2"/>
    <n v="329.99400000000003"/>
  </r>
  <r>
    <n v="3751"/>
    <x v="1852"/>
    <x v="3"/>
    <x v="151"/>
    <d v="2014-08-30T00:00:00"/>
    <s v="Second Class"/>
    <s v="DR-12880"/>
    <s v="Dan Reichenbach"/>
    <x v="1"/>
    <s v="United States"/>
    <s v="Inglewood"/>
    <x v="1"/>
    <n v="90301"/>
    <x v="1"/>
    <s v="OFF-SU-10002503"/>
    <x v="1"/>
    <x v="14"/>
    <s v="Acme Preferred Stainless Steel Scissors"/>
    <x v="158"/>
    <n v="5"/>
    <n v="0"/>
    <n v="8.2359999999999989"/>
  </r>
  <r>
    <n v="3752"/>
    <x v="1852"/>
    <x v="3"/>
    <x v="151"/>
    <d v="2014-08-30T00:00:00"/>
    <s v="Second Class"/>
    <s v="DR-12880"/>
    <s v="Dan Reichenbach"/>
    <x v="1"/>
    <s v="United States"/>
    <s v="Inglewood"/>
    <x v="1"/>
    <n v="90301"/>
    <x v="1"/>
    <s v="FUR-CH-10004886"/>
    <x v="0"/>
    <x v="1"/>
    <s v="Bevis Steel Folding Chairs"/>
    <x v="2186"/>
    <n v="3"/>
    <n v="0.2"/>
    <n v="23.027999999999992"/>
  </r>
  <r>
    <n v="3753"/>
    <x v="1852"/>
    <x v="3"/>
    <x v="151"/>
    <d v="2014-08-30T00:00:00"/>
    <s v="Second Class"/>
    <s v="DR-12880"/>
    <s v="Dan Reichenbach"/>
    <x v="1"/>
    <s v="United States"/>
    <s v="Inglewood"/>
    <x v="1"/>
    <n v="90301"/>
    <x v="1"/>
    <s v="OFF-PA-10001289"/>
    <x v="1"/>
    <x v="10"/>
    <s v="White Computer Printout Paper by Universal"/>
    <x v="2248"/>
    <n v="3"/>
    <n v="0"/>
    <n v="56.977199999999996"/>
  </r>
  <r>
    <n v="3754"/>
    <x v="1852"/>
    <x v="3"/>
    <x v="151"/>
    <d v="2014-08-30T00:00:00"/>
    <s v="Second Class"/>
    <s v="DR-12880"/>
    <s v="Dan Reichenbach"/>
    <x v="1"/>
    <s v="United States"/>
    <s v="Inglewood"/>
    <x v="1"/>
    <n v="90301"/>
    <x v="1"/>
    <s v="OFF-BI-10003650"/>
    <x v="1"/>
    <x v="8"/>
    <s v="GBC DocuBind 300 Electric Binding Machine"/>
    <x v="847"/>
    <n v="2"/>
    <n v="0.2"/>
    <n v="294.54879999999991"/>
  </r>
  <r>
    <n v="3755"/>
    <x v="1852"/>
    <x v="3"/>
    <x v="151"/>
    <d v="2014-08-30T00:00:00"/>
    <s v="Second Class"/>
    <s v="DR-12880"/>
    <s v="Dan Reichenbach"/>
    <x v="1"/>
    <s v="United States"/>
    <s v="Inglewood"/>
    <x v="1"/>
    <n v="90301"/>
    <x v="1"/>
    <s v="OFF-ST-10001370"/>
    <x v="1"/>
    <x v="4"/>
    <s v="Sensible Storage WireTech Storage Systems"/>
    <x v="1383"/>
    <n v="5"/>
    <n v="0"/>
    <n v="17.744999999999962"/>
  </r>
  <r>
    <n v="3756"/>
    <x v="1853"/>
    <x v="0"/>
    <x v="840"/>
    <d v="2013-03-07T00:00:00"/>
    <s v="First Class"/>
    <s v="JG-15310"/>
    <s v="Jason Gross"/>
    <x v="1"/>
    <s v="United States"/>
    <s v="Odessa"/>
    <x v="5"/>
    <n v="79762"/>
    <x v="2"/>
    <s v="OFF-PA-10001892"/>
    <x v="1"/>
    <x v="10"/>
    <s v="Rediform Wirebound &quot;Phone Memo&quot; Message Book, 11 x 5-3/4"/>
    <x v="294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x v="1854"/>
    <x v="0"/>
    <x v="905"/>
    <d v="2013-03-05T00:00:00"/>
    <s v="Standard Class"/>
    <s v="LC-16870"/>
    <s v="Lena Cacioppo"/>
    <x v="0"/>
    <s v="United States"/>
    <s v="Newark"/>
    <x v="24"/>
    <n v="43055"/>
    <x v="3"/>
    <s v="OFF-AR-10001615"/>
    <x v="1"/>
    <x v="6"/>
    <s v="Newell 34"/>
    <x v="2951"/>
    <n v="7"/>
    <n v="0.2"/>
    <n v="8.3328000000000024"/>
  </r>
  <r>
    <n v="3759"/>
    <x v="1855"/>
    <x v="1"/>
    <x v="227"/>
    <d v="2012-09-23T00:00:00"/>
    <s v="Standard Class"/>
    <s v="GB-14530"/>
    <s v="George Bell"/>
    <x v="1"/>
    <s v="United States"/>
    <s v="Los Angeles"/>
    <x v="1"/>
    <n v="90049"/>
    <x v="1"/>
    <s v="OFF-AR-10003602"/>
    <x v="1"/>
    <x v="6"/>
    <s v="Quartet Omega Colored Chalk, 12/Pack"/>
    <x v="2643"/>
    <n v="2"/>
    <n v="0"/>
    <n v="5.4895999999999994"/>
  </r>
  <r>
    <n v="3760"/>
    <x v="1855"/>
    <x v="1"/>
    <x v="227"/>
    <d v="2012-09-23T00:00:00"/>
    <s v="Standard Class"/>
    <s v="GB-14530"/>
    <s v="George Bell"/>
    <x v="1"/>
    <s v="United States"/>
    <s v="Los Angeles"/>
    <x v="1"/>
    <n v="90049"/>
    <x v="1"/>
    <s v="OFF-SU-10004782"/>
    <x v="1"/>
    <x v="14"/>
    <s v="Elite 5&quot; Scissors"/>
    <x v="2952"/>
    <n v="2"/>
    <n v="0"/>
    <n v="5.0699999999999985"/>
  </r>
  <r>
    <n v="3761"/>
    <x v="1855"/>
    <x v="1"/>
    <x v="227"/>
    <d v="2012-09-23T00:00:00"/>
    <s v="Standard Class"/>
    <s v="GB-14530"/>
    <s v="George Bell"/>
    <x v="1"/>
    <s v="United States"/>
    <s v="Los Angeles"/>
    <x v="1"/>
    <n v="90049"/>
    <x v="1"/>
    <s v="FUR-FU-10001591"/>
    <x v="0"/>
    <x v="5"/>
    <s v="Advantus Panel Wall Certificate Holder - 8.5x11"/>
    <x v="2953"/>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x v="1857"/>
    <x v="0"/>
    <x v="572"/>
    <d v="2013-08-19T00:00:00"/>
    <s v="Second Class"/>
    <s v="TS-21160"/>
    <s v="Theresa Swint"/>
    <x v="1"/>
    <s v="United States"/>
    <s v="West Allis"/>
    <x v="6"/>
    <n v="53214"/>
    <x v="2"/>
    <s v="FUR-BO-10001337"/>
    <x v="0"/>
    <x v="0"/>
    <s v="O'Sullivan Living Dimensions 2-Shelf Bookcases"/>
    <x v="1805"/>
    <n v="2"/>
    <n v="0"/>
    <n v="24.195999999999998"/>
  </r>
  <r>
    <n v="3764"/>
    <x v="1857"/>
    <x v="0"/>
    <x v="572"/>
    <d v="2013-08-19T00:00:00"/>
    <s v="Second Class"/>
    <s v="TS-21160"/>
    <s v="Theresa Swint"/>
    <x v="1"/>
    <s v="United States"/>
    <s v="West Allis"/>
    <x v="6"/>
    <n v="53214"/>
    <x v="2"/>
    <s v="OFF-BI-10003529"/>
    <x v="1"/>
    <x v="8"/>
    <s v="Avery Round Ring Poly Binders"/>
    <x v="2955"/>
    <n v="3"/>
    <n v="0"/>
    <n v="4.1747999999999994"/>
  </r>
  <r>
    <n v="3765"/>
    <x v="1858"/>
    <x v="3"/>
    <x v="906"/>
    <d v="2014-03-03T00:00:00"/>
    <s v="Standard Class"/>
    <s v="MH-18025"/>
    <s v="Michelle Huthwaite"/>
    <x v="0"/>
    <s v="United States"/>
    <s v="Chicago"/>
    <x v="10"/>
    <n v="60623"/>
    <x v="2"/>
    <s v="OFF-BI-10002609"/>
    <x v="1"/>
    <x v="8"/>
    <s v="Avery Hidden Tab Dividers for Binding Systems"/>
    <x v="99"/>
    <n v="3"/>
    <n v="0.8"/>
    <n v="-3.0396000000000001"/>
  </r>
  <r>
    <n v="3766"/>
    <x v="1859"/>
    <x v="0"/>
    <x v="844"/>
    <d v="2013-03-26T00:00:00"/>
    <s v="Standard Class"/>
    <s v="DM-12955"/>
    <s v="Dario Medina"/>
    <x v="1"/>
    <s v="United States"/>
    <s v="Houston"/>
    <x v="5"/>
    <n v="77036"/>
    <x v="2"/>
    <s v="FUR-TA-10004767"/>
    <x v="0"/>
    <x v="3"/>
    <s v="Safco Drafting Table"/>
    <x v="2811"/>
    <n v="2"/>
    <n v="0.3"/>
    <n v="-1.4196000000000097"/>
  </r>
  <r>
    <n v="3767"/>
    <x v="1859"/>
    <x v="0"/>
    <x v="844"/>
    <d v="2013-03-26T00:00:00"/>
    <s v="Standard Class"/>
    <s v="DM-12955"/>
    <s v="Dario Medina"/>
    <x v="1"/>
    <s v="United States"/>
    <s v="Houston"/>
    <x v="5"/>
    <n v="77036"/>
    <x v="2"/>
    <s v="OFF-AR-10001868"/>
    <x v="1"/>
    <x v="6"/>
    <s v="Prang Dustless Chalk Sticks"/>
    <x v="2956"/>
    <n v="1"/>
    <n v="0.2"/>
    <n v="0.504"/>
  </r>
  <r>
    <n v="3768"/>
    <x v="1860"/>
    <x v="1"/>
    <x v="575"/>
    <d v="2012-12-10T00:00:00"/>
    <s v="Second Class"/>
    <s v="JJ-15760"/>
    <s v="Joel Jenkins"/>
    <x v="2"/>
    <s v="United States"/>
    <s v="Houston"/>
    <x v="5"/>
    <n v="77036"/>
    <x v="2"/>
    <s v="TEC-PH-10004896"/>
    <x v="2"/>
    <x v="7"/>
    <s v="Nokia Lumia 521 (T-Mobile)"/>
    <x v="2546"/>
    <n v="5"/>
    <n v="0.2"/>
    <n v="11.996000000000002"/>
  </r>
  <r>
    <n v="3769"/>
    <x v="1861"/>
    <x v="2"/>
    <x v="757"/>
    <d v="2011-12-20T00:00:00"/>
    <s v="Second Class"/>
    <s v="KB-16585"/>
    <s v="Ken Black"/>
    <x v="1"/>
    <s v="United States"/>
    <s v="Hialeah"/>
    <x v="2"/>
    <n v="33012"/>
    <x v="0"/>
    <s v="FUR-CH-10000988"/>
    <x v="0"/>
    <x v="1"/>
    <s v="Hon Olson Stacker Stools"/>
    <x v="2957"/>
    <n v="9"/>
    <n v="0.2"/>
    <n v="101.38319999999999"/>
  </r>
  <r>
    <n v="3770"/>
    <x v="1861"/>
    <x v="2"/>
    <x v="757"/>
    <d v="2011-12-20T00:00:00"/>
    <s v="Second Class"/>
    <s v="KB-16585"/>
    <s v="Ken Black"/>
    <x v="1"/>
    <s v="United States"/>
    <s v="Hialeah"/>
    <x v="2"/>
    <n v="33012"/>
    <x v="0"/>
    <s v="OFF-FA-10000490"/>
    <x v="1"/>
    <x v="13"/>
    <s v="OIC Binder Clips, Mini, 1/4&quot; Capacity, Black"/>
    <x v="2958"/>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x v="1863"/>
    <x v="0"/>
    <x v="536"/>
    <d v="2013-05-18T00:00:00"/>
    <s v="Standard Class"/>
    <s v="FM-14215"/>
    <s v="Filia McAdams"/>
    <x v="1"/>
    <s v="United States"/>
    <s v="Philadelphia"/>
    <x v="9"/>
    <n v="19140"/>
    <x v="3"/>
    <s v="OFF-ST-10004804"/>
    <x v="1"/>
    <x v="4"/>
    <s v="Belkin 19&quot; Vented Equipment Shelf, Black"/>
    <x v="250"/>
    <n v="2"/>
    <n v="0.2"/>
    <n v="-19.562399999999997"/>
  </r>
  <r>
    <n v="3773"/>
    <x v="1864"/>
    <x v="2"/>
    <x v="908"/>
    <d v="2011-08-11T00:00:00"/>
    <s v="Second Class"/>
    <s v="RF-19735"/>
    <s v="Roland Fjeld"/>
    <x v="0"/>
    <s v="United States"/>
    <s v="Columbia"/>
    <x v="20"/>
    <n v="29203"/>
    <x v="0"/>
    <s v="TEC-AC-10000023"/>
    <x v="2"/>
    <x v="11"/>
    <s v="Maxell 74 Minute CD-R Spindle, 50/Pack"/>
    <x v="2960"/>
    <n v="3"/>
    <n v="0"/>
    <n v="22.647599999999997"/>
  </r>
  <r>
    <n v="3774"/>
    <x v="1865"/>
    <x v="2"/>
    <x v="909"/>
    <d v="2011-04-13T00:00:00"/>
    <s v="Second Class"/>
    <s v="JK-15370"/>
    <s v="Jay Kimmel"/>
    <x v="0"/>
    <s v="United States"/>
    <s v="Miami"/>
    <x v="2"/>
    <n v="33180"/>
    <x v="0"/>
    <s v="OFF-FA-10001332"/>
    <x v="1"/>
    <x v="13"/>
    <s v="Acco Banker's Clasps, 5 3/4&quot;-Long"/>
    <x v="2789"/>
    <n v="3"/>
    <n v="0.2"/>
    <n v="2.3327999999999998"/>
  </r>
  <r>
    <n v="3775"/>
    <x v="1865"/>
    <x v="2"/>
    <x v="909"/>
    <d v="2011-04-13T00:00:00"/>
    <s v="Second Class"/>
    <s v="JK-15370"/>
    <s v="Jay Kimmel"/>
    <x v="0"/>
    <s v="United States"/>
    <s v="Miami"/>
    <x v="2"/>
    <n v="33180"/>
    <x v="0"/>
    <s v="TEC-AC-10002001"/>
    <x v="2"/>
    <x v="11"/>
    <s v="Logitech Wireless Gaming Headset G930"/>
    <x v="2961"/>
    <n v="3"/>
    <n v="0.2"/>
    <n v="81.59490000000001"/>
  </r>
  <r>
    <n v="3776"/>
    <x v="1865"/>
    <x v="2"/>
    <x v="909"/>
    <d v="2011-04-13T00:00:00"/>
    <s v="Second Class"/>
    <s v="JK-15370"/>
    <s v="Jay Kimmel"/>
    <x v="0"/>
    <s v="United States"/>
    <s v="Miami"/>
    <x v="2"/>
    <n v="33180"/>
    <x v="0"/>
    <s v="OFF-PA-10000029"/>
    <x v="1"/>
    <x v="10"/>
    <s v="Xerox 224"/>
    <x v="563"/>
    <n v="2"/>
    <n v="0.2"/>
    <n v="3.6288"/>
  </r>
  <r>
    <n v="3777"/>
    <x v="1865"/>
    <x v="2"/>
    <x v="909"/>
    <d v="2011-04-13T00:00:00"/>
    <s v="Second Class"/>
    <s v="JK-15370"/>
    <s v="Jay Kimmel"/>
    <x v="0"/>
    <s v="United States"/>
    <s v="Miami"/>
    <x v="2"/>
    <n v="33180"/>
    <x v="0"/>
    <s v="TEC-AC-10001874"/>
    <x v="2"/>
    <x v="11"/>
    <s v="Logitech Wireless Anywhere Mouse MX for PC and Mac"/>
    <x v="296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x v="1867"/>
    <x v="3"/>
    <x v="329"/>
    <d v="2014-12-03T00:00:00"/>
    <s v="Second Class"/>
    <s v="PN-18775"/>
    <s v="Parhena Norris"/>
    <x v="2"/>
    <s v="United States"/>
    <s v="Miami"/>
    <x v="2"/>
    <n v="33180"/>
    <x v="0"/>
    <s v="TEC-PH-10002564"/>
    <x v="2"/>
    <x v="7"/>
    <s v="OtterBox Defender Series Case - Samsung Galaxy S4"/>
    <x v="981"/>
    <n v="3"/>
    <n v="0.2"/>
    <n v="8.9969999999999892"/>
  </r>
  <r>
    <n v="3780"/>
    <x v="1868"/>
    <x v="3"/>
    <x v="911"/>
    <d v="2014-02-21T00:00:00"/>
    <s v="Standard Class"/>
    <s v="LF-17185"/>
    <s v="Luke Foster"/>
    <x v="0"/>
    <s v="United States"/>
    <s v="New York City"/>
    <x v="15"/>
    <n v="10035"/>
    <x v="3"/>
    <s v="OFF-PA-10003465"/>
    <x v="1"/>
    <x v="10"/>
    <s v="Xerox 1912"/>
    <x v="2479"/>
    <n v="2"/>
    <n v="0"/>
    <n v="18.211199999999998"/>
  </r>
  <r>
    <n v="3781"/>
    <x v="1869"/>
    <x v="2"/>
    <x v="912"/>
    <d v="2011-11-20T00:00:00"/>
    <s v="Standard Class"/>
    <s v="RH-19510"/>
    <s v="Rick Huthwaite"/>
    <x v="2"/>
    <s v="United States"/>
    <s v="Manhattan"/>
    <x v="41"/>
    <n v="66502"/>
    <x v="2"/>
    <s v="TEC-PH-10000038"/>
    <x v="2"/>
    <x v="7"/>
    <s v="Jawbone MINI JAMBOX Wireless Bluetooth Speaker"/>
    <x v="2963"/>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x v="1871"/>
    <x v="3"/>
    <x v="38"/>
    <d v="2014-11-17T00:00:00"/>
    <s v="Second Class"/>
    <s v="MN-17935"/>
    <s v="Michael Nguyen"/>
    <x v="0"/>
    <s v="United States"/>
    <s v="Memphis"/>
    <x v="18"/>
    <n v="38109"/>
    <x v="0"/>
    <s v="OFF-PA-10003424"/>
    <x v="1"/>
    <x v="10"/>
    <s v="&quot;While you Were Out&quot; Message Book, One Form per Page"/>
    <x v="2965"/>
    <n v="3"/>
    <n v="0.2"/>
    <n v="3.3389999999999995"/>
  </r>
  <r>
    <n v="3784"/>
    <x v="1871"/>
    <x v="3"/>
    <x v="38"/>
    <d v="2014-11-17T00:00:00"/>
    <s v="Second Class"/>
    <s v="MN-17935"/>
    <s v="Michael Nguyen"/>
    <x v="0"/>
    <s v="United States"/>
    <s v="Memphis"/>
    <x v="18"/>
    <n v="38109"/>
    <x v="0"/>
    <s v="OFF-ST-10003716"/>
    <x v="1"/>
    <x v="4"/>
    <s v="Tennsco Double-Tier Lockers"/>
    <x v="2966"/>
    <n v="4"/>
    <n v="0.2"/>
    <n v="-63.005600000000015"/>
  </r>
  <r>
    <n v="3785"/>
    <x v="1872"/>
    <x v="3"/>
    <x v="689"/>
    <d v="2014-08-05T00:00:00"/>
    <s v="Standard Class"/>
    <s v="EH-14125"/>
    <s v="Eugene Hildebrand"/>
    <x v="2"/>
    <s v="United States"/>
    <s v="Fort Lauderdale"/>
    <x v="2"/>
    <n v="33311"/>
    <x v="0"/>
    <s v="TEC-AC-10003590"/>
    <x v="2"/>
    <x v="11"/>
    <s v="TRENDnet 56K USB 2.0 Phone, Internet and Fax Modem"/>
    <x v="2967"/>
    <n v="2"/>
    <n v="0.2"/>
    <n v="8.2847999999999971"/>
  </r>
  <r>
    <n v="3786"/>
    <x v="1873"/>
    <x v="3"/>
    <x v="377"/>
    <d v="2014-12-31T00:00:00"/>
    <s v="Standard Class"/>
    <s v="TC-21535"/>
    <s v="Tracy Collins"/>
    <x v="2"/>
    <s v="United States"/>
    <s v="Columbus"/>
    <x v="24"/>
    <n v="43229"/>
    <x v="3"/>
    <s v="OFF-BI-10000494"/>
    <x v="1"/>
    <x v="8"/>
    <s v="Acco Economy Flexible Poly Round Ring Binder"/>
    <x v="2968"/>
    <n v="2"/>
    <n v="0.7"/>
    <n v="-2.6099999999999994"/>
  </r>
  <r>
    <n v="3787"/>
    <x v="1874"/>
    <x v="0"/>
    <x v="731"/>
    <d v="2013-11-05T00:00:00"/>
    <s v="Standard Class"/>
    <s v="JD-15895"/>
    <s v="Jonathan Doherty"/>
    <x v="1"/>
    <s v="United States"/>
    <s v="Los Angeles"/>
    <x v="1"/>
    <n v="90045"/>
    <x v="1"/>
    <s v="OFF-ST-10002615"/>
    <x v="1"/>
    <x v="4"/>
    <s v="Dual Level, Single-Width Filing Carts"/>
    <x v="2969"/>
    <n v="7"/>
    <n v="0"/>
    <n v="282.20920000000001"/>
  </r>
  <r>
    <n v="3788"/>
    <x v="1875"/>
    <x v="0"/>
    <x v="913"/>
    <d v="2013-09-10T00:00:00"/>
    <s v="Standard Class"/>
    <s v="IL-15100"/>
    <s v="Ivan Liston"/>
    <x v="0"/>
    <s v="United States"/>
    <s v="Houston"/>
    <x v="5"/>
    <n v="77041"/>
    <x v="2"/>
    <s v="OFF-AR-10002804"/>
    <x v="1"/>
    <x v="6"/>
    <s v="Faber Castell Col-Erase Pencils"/>
    <x v="2970"/>
    <n v="1"/>
    <n v="0.2"/>
    <n v="1.0269000000000001"/>
  </r>
  <r>
    <n v="3789"/>
    <x v="1875"/>
    <x v="0"/>
    <x v="913"/>
    <d v="2013-09-10T00:00:00"/>
    <s v="Standard Class"/>
    <s v="IL-15100"/>
    <s v="Ivan Liston"/>
    <x v="0"/>
    <s v="United States"/>
    <s v="Houston"/>
    <x v="5"/>
    <n v="77041"/>
    <x v="2"/>
    <s v="OFF-AR-10001044"/>
    <x v="1"/>
    <x v="6"/>
    <s v="BOSTON Ranger #55 Pencil Sharpener, Black"/>
    <x v="2971"/>
    <n v="3"/>
    <n v="0.2"/>
    <n v="7.0172999999999952"/>
  </r>
  <r>
    <n v="3790"/>
    <x v="1876"/>
    <x v="0"/>
    <x v="764"/>
    <d v="2013-04-22T00:00:00"/>
    <s v="Standard Class"/>
    <s v="SW-20350"/>
    <s v="Sean Wendt"/>
    <x v="2"/>
    <s v="United States"/>
    <s v="Omaha"/>
    <x v="8"/>
    <n v="68104"/>
    <x v="2"/>
    <s v="OFF-FA-10000134"/>
    <x v="1"/>
    <x v="13"/>
    <s v="Advantus Push Pins, Aluminum Head"/>
    <x v="2972"/>
    <n v="5"/>
    <n v="0"/>
    <n v="9.0054999999999996"/>
  </r>
  <r>
    <n v="3791"/>
    <x v="1877"/>
    <x v="2"/>
    <x v="260"/>
    <d v="2011-07-11T00:00:00"/>
    <s v="Standard Class"/>
    <s v="DP-13390"/>
    <s v="Dennis Pardue"/>
    <x v="2"/>
    <s v="United States"/>
    <s v="Los Angeles"/>
    <x v="1"/>
    <n v="90004"/>
    <x v="1"/>
    <s v="OFF-BI-10001670"/>
    <x v="1"/>
    <x v="8"/>
    <s v="Vinyl Sectional Post Binders"/>
    <x v="2973"/>
    <n v="6"/>
    <n v="0.2"/>
    <n v="67.86"/>
  </r>
  <r>
    <n v="3792"/>
    <x v="1878"/>
    <x v="1"/>
    <x v="914"/>
    <d v="2012-02-28T00:00:00"/>
    <s v="First Class"/>
    <s v="BT-11395"/>
    <s v="Bill Tyler"/>
    <x v="1"/>
    <s v="United States"/>
    <s v="Altoona"/>
    <x v="9"/>
    <n v="16602"/>
    <x v="3"/>
    <s v="OFF-BI-10000343"/>
    <x v="1"/>
    <x v="8"/>
    <s v="Pressboard Covers with Storage Hooks, 9 1/2&quot; x 11&quot;, Light Blue"/>
    <x v="2974"/>
    <n v="3"/>
    <n v="0.7"/>
    <n v="-3.3879000000000001"/>
  </r>
  <r>
    <n v="3793"/>
    <x v="1878"/>
    <x v="1"/>
    <x v="914"/>
    <d v="2012-02-28T00:00:00"/>
    <s v="First Class"/>
    <s v="BT-11395"/>
    <s v="Bill Tyler"/>
    <x v="1"/>
    <s v="United States"/>
    <s v="Altoona"/>
    <x v="9"/>
    <n v="16602"/>
    <x v="3"/>
    <s v="OFF-AR-10002257"/>
    <x v="1"/>
    <x v="6"/>
    <s v="Eldon Spacemaker Box, Quick-Snap Lid, Clear"/>
    <x v="2975"/>
    <n v="6"/>
    <n v="0.2"/>
    <n v="2.2043999999999979"/>
  </r>
  <r>
    <n v="3794"/>
    <x v="1879"/>
    <x v="1"/>
    <x v="154"/>
    <d v="2012-12-01T00:00:00"/>
    <s v="Standard Class"/>
    <s v="JE-15475"/>
    <s v="Jeremy Ellison"/>
    <x v="0"/>
    <s v="United States"/>
    <s v="New York City"/>
    <x v="15"/>
    <n v="10024"/>
    <x v="3"/>
    <s v="OFF-AR-10001915"/>
    <x v="1"/>
    <x v="6"/>
    <s v="Peel-Off China Markers"/>
    <x v="1418"/>
    <n v="3"/>
    <n v="0"/>
    <n v="12.511800000000001"/>
  </r>
  <r>
    <n v="3795"/>
    <x v="1880"/>
    <x v="2"/>
    <x v="915"/>
    <d v="2011-02-03T00:00:00"/>
    <s v="Standard Class"/>
    <s v="EJ-13720"/>
    <s v="Ed Jacobs"/>
    <x v="0"/>
    <s v="United States"/>
    <s v="San Diego"/>
    <x v="1"/>
    <n v="92037"/>
    <x v="1"/>
    <s v="OFF-ST-10003692"/>
    <x v="1"/>
    <x v="4"/>
    <s v="Recycled Steel Personal File for Hanging File Folders"/>
    <x v="2976"/>
    <n v="1"/>
    <n v="0"/>
    <n v="14.307499999999997"/>
  </r>
  <r>
    <n v="3796"/>
    <x v="1880"/>
    <x v="2"/>
    <x v="915"/>
    <d v="2011-02-03T00:00:00"/>
    <s v="Standard Class"/>
    <s v="EJ-13720"/>
    <s v="Ed Jacobs"/>
    <x v="0"/>
    <s v="United States"/>
    <s v="San Diego"/>
    <x v="1"/>
    <n v="92037"/>
    <x v="1"/>
    <s v="FUR-TA-10003469"/>
    <x v="0"/>
    <x v="3"/>
    <s v="Balt Split Level Computer Training Table"/>
    <x v="2977"/>
    <n v="3"/>
    <n v="0.2"/>
    <n v="-16.649999999999991"/>
  </r>
  <r>
    <n v="3797"/>
    <x v="1880"/>
    <x v="2"/>
    <x v="915"/>
    <d v="2011-02-03T00:00:00"/>
    <s v="Standard Class"/>
    <s v="EJ-13720"/>
    <s v="Ed Jacobs"/>
    <x v="0"/>
    <s v="United States"/>
    <s v="San Diego"/>
    <x v="1"/>
    <n v="92037"/>
    <x v="1"/>
    <s v="OFF-AR-10003179"/>
    <x v="1"/>
    <x v="6"/>
    <s v="Dixon Ticonderoga Core-Lock Colored Pencils"/>
    <x v="2978"/>
    <n v="4"/>
    <n v="0"/>
    <n v="12.025199999999998"/>
  </r>
  <r>
    <n v="3798"/>
    <x v="1881"/>
    <x v="3"/>
    <x v="397"/>
    <d v="2014-09-27T00:00:00"/>
    <s v="First Class"/>
    <s v="BE-11410"/>
    <s v="Bobby Elias"/>
    <x v="0"/>
    <s v="United States"/>
    <s v="Miami"/>
    <x v="2"/>
    <n v="33178"/>
    <x v="0"/>
    <s v="OFF-PA-10003395"/>
    <x v="1"/>
    <x v="10"/>
    <s v="Xerox 1941"/>
    <x v="1152"/>
    <n v="3"/>
    <n v="0.2"/>
    <n v="88.073999999999984"/>
  </r>
  <r>
    <n v="3799"/>
    <x v="1882"/>
    <x v="3"/>
    <x v="259"/>
    <d v="2014-11-06T00:00:00"/>
    <s v="First Class"/>
    <s v="KL-16555"/>
    <s v="Kelly Lampkin"/>
    <x v="1"/>
    <s v="United States"/>
    <s v="Greensboro"/>
    <x v="3"/>
    <n v="27405"/>
    <x v="0"/>
    <s v="FUR-TA-10004575"/>
    <x v="0"/>
    <x v="3"/>
    <s v="Hon 5100 Series Wood Tables"/>
    <x v="2979"/>
    <n v="3"/>
    <n v="0.4"/>
    <n v="-192.04680000000008"/>
  </r>
  <r>
    <n v="3800"/>
    <x v="1882"/>
    <x v="3"/>
    <x v="259"/>
    <d v="2014-11-06T00:00:00"/>
    <s v="First Class"/>
    <s v="KL-16555"/>
    <s v="Kelly Lampkin"/>
    <x v="1"/>
    <s v="United States"/>
    <s v="Greensboro"/>
    <x v="3"/>
    <n v="27405"/>
    <x v="0"/>
    <s v="TEC-PH-10002483"/>
    <x v="2"/>
    <x v="7"/>
    <s v="Motorola Moto X"/>
    <x v="2980"/>
    <n v="5"/>
    <n v="0.2"/>
    <n v="118.99650000000003"/>
  </r>
  <r>
    <n v="3801"/>
    <x v="1883"/>
    <x v="0"/>
    <x v="500"/>
    <d v="2013-10-21T00:00:00"/>
    <s v="Standard Class"/>
    <s v="NC-18415"/>
    <s v="Nathan Cano"/>
    <x v="0"/>
    <s v="United States"/>
    <s v="Jacksonville"/>
    <x v="3"/>
    <n v="28540"/>
    <x v="0"/>
    <s v="FUR-CH-10003606"/>
    <x v="0"/>
    <x v="1"/>
    <s v="SAFCO Folding Chair Trolley"/>
    <x v="2981"/>
    <n v="1"/>
    <n v="0.2"/>
    <n v="10.2592"/>
  </r>
  <r>
    <n v="3802"/>
    <x v="1883"/>
    <x v="0"/>
    <x v="500"/>
    <d v="2013-10-21T00:00:00"/>
    <s v="Standard Class"/>
    <s v="NC-18415"/>
    <s v="Nathan Cano"/>
    <x v="0"/>
    <s v="United States"/>
    <s v="Jacksonville"/>
    <x v="3"/>
    <n v="28540"/>
    <x v="0"/>
    <s v="TEC-AC-10002473"/>
    <x v="2"/>
    <x v="11"/>
    <s v="Maxell 4.7GB DVD-R"/>
    <x v="2982"/>
    <n v="1"/>
    <n v="0.2"/>
    <n v="5.9597999999999995"/>
  </r>
  <r>
    <n v="3803"/>
    <x v="1883"/>
    <x v="0"/>
    <x v="500"/>
    <d v="2013-10-21T00:00:00"/>
    <s v="Standard Class"/>
    <s v="NC-18415"/>
    <s v="Nathan Cano"/>
    <x v="0"/>
    <s v="United States"/>
    <s v="Jacksonville"/>
    <x v="3"/>
    <n v="28540"/>
    <x v="0"/>
    <s v="OFF-PA-10002319"/>
    <x v="1"/>
    <x v="10"/>
    <s v="Xerox 1944"/>
    <x v="2557"/>
    <n v="3"/>
    <n v="0.2"/>
    <n v="33.721199999999996"/>
  </r>
  <r>
    <n v="3804"/>
    <x v="1883"/>
    <x v="0"/>
    <x v="500"/>
    <d v="2013-10-21T00:00:00"/>
    <s v="Standard Class"/>
    <s v="NC-18415"/>
    <s v="Nathan Cano"/>
    <x v="0"/>
    <s v="United States"/>
    <s v="Jacksonville"/>
    <x v="3"/>
    <n v="28540"/>
    <x v="0"/>
    <s v="OFF-SU-10000946"/>
    <x v="1"/>
    <x v="14"/>
    <s v="Staples"/>
    <x v="2600"/>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x v="1883"/>
    <x v="0"/>
    <x v="500"/>
    <d v="2013-10-21T00:00:00"/>
    <s v="Standard Class"/>
    <s v="NC-18415"/>
    <s v="Nathan Cano"/>
    <x v="0"/>
    <s v="United States"/>
    <s v="Jacksonville"/>
    <x v="3"/>
    <n v="28540"/>
    <x v="0"/>
    <s v="OFF-PA-10002377"/>
    <x v="1"/>
    <x v="10"/>
    <s v="Xerox 1916"/>
    <x v="2984"/>
    <n v="1"/>
    <n v="0.2"/>
    <n v="14.681999999999999"/>
  </r>
  <r>
    <n v="3807"/>
    <x v="1884"/>
    <x v="1"/>
    <x v="768"/>
    <d v="2012-11-19T00:00:00"/>
    <s v="Standard Class"/>
    <s v="AH-10690"/>
    <s v="Anna Häberlin"/>
    <x v="1"/>
    <s v="United States"/>
    <s v="Plantation"/>
    <x v="2"/>
    <n v="33317"/>
    <x v="0"/>
    <s v="OFF-AR-10001246"/>
    <x v="1"/>
    <x v="6"/>
    <s v="Newell 317"/>
    <x v="2722"/>
    <n v="5"/>
    <n v="0.2"/>
    <n v="1.3229999999999991"/>
  </r>
  <r>
    <n v="3808"/>
    <x v="1884"/>
    <x v="1"/>
    <x v="768"/>
    <d v="2012-11-19T00:00:00"/>
    <s v="Standard Class"/>
    <s v="AH-10690"/>
    <s v="Anna Häberlin"/>
    <x v="1"/>
    <s v="United States"/>
    <s v="Plantation"/>
    <x v="2"/>
    <n v="33317"/>
    <x v="0"/>
    <s v="OFF-BI-10003291"/>
    <x v="1"/>
    <x v="8"/>
    <s v="Wilson Jones Leather-Like Binders with DublLock Round Rings"/>
    <x v="2985"/>
    <n v="2"/>
    <n v="0.7"/>
    <n v="-4.0158000000000005"/>
  </r>
  <r>
    <n v="3809"/>
    <x v="1884"/>
    <x v="1"/>
    <x v="768"/>
    <d v="2012-11-19T00:00:00"/>
    <s v="Standard Class"/>
    <s v="AH-10690"/>
    <s v="Anna Häberlin"/>
    <x v="1"/>
    <s v="United States"/>
    <s v="Plantation"/>
    <x v="2"/>
    <n v="33317"/>
    <x v="0"/>
    <s v="OFF-BI-10002799"/>
    <x v="1"/>
    <x v="8"/>
    <s v="SlimView Poly Binder, 3/8&quot;"/>
    <x v="2986"/>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x v="1884"/>
    <x v="1"/>
    <x v="768"/>
    <d v="2012-11-19T00:00:00"/>
    <s v="Standard Class"/>
    <s v="AH-10690"/>
    <s v="Anna Häberlin"/>
    <x v="1"/>
    <s v="United States"/>
    <s v="Plantation"/>
    <x v="2"/>
    <n v="33317"/>
    <x v="0"/>
    <s v="TEC-PH-10000441"/>
    <x v="2"/>
    <x v="7"/>
    <s v="VTech DS6151"/>
    <x v="519"/>
    <n v="1"/>
    <n v="0.2"/>
    <n v="10.079200000000007"/>
  </r>
  <r>
    <n v="3812"/>
    <x v="1884"/>
    <x v="1"/>
    <x v="768"/>
    <d v="2012-11-19T00:00:00"/>
    <s v="Standard Class"/>
    <s v="AH-10690"/>
    <s v="Anna Häberlin"/>
    <x v="1"/>
    <s v="United States"/>
    <s v="Plantation"/>
    <x v="2"/>
    <n v="33317"/>
    <x v="0"/>
    <s v="FUR-CH-10004477"/>
    <x v="0"/>
    <x v="1"/>
    <s v="Global Push Button Manager's Chair, Indigo"/>
    <x v="2988"/>
    <n v="3"/>
    <n v="0.2"/>
    <n v="16.440299999999986"/>
  </r>
  <r>
    <n v="3813"/>
    <x v="1885"/>
    <x v="3"/>
    <x v="916"/>
    <d v="2014-03-06T00:00:00"/>
    <s v="Same Day"/>
    <s v="PK-19075"/>
    <s v="Pete Kriz"/>
    <x v="0"/>
    <s v="United States"/>
    <s v="Milwaukee"/>
    <x v="6"/>
    <n v="53209"/>
    <x v="2"/>
    <s v="OFF-LA-10003537"/>
    <x v="1"/>
    <x v="2"/>
    <s v="Avery 515"/>
    <x v="2989"/>
    <n v="2"/>
    <n v="0"/>
    <n v="11.778199999999998"/>
  </r>
  <r>
    <n v="3814"/>
    <x v="1886"/>
    <x v="1"/>
    <x v="599"/>
    <d v="2012-11-09T00:00:00"/>
    <s v="Standard Class"/>
    <s v="NG-18430"/>
    <s v="Nathan Gelder"/>
    <x v="0"/>
    <s v="United States"/>
    <s v="Quincy"/>
    <x v="10"/>
    <n v="62301"/>
    <x v="2"/>
    <s v="OFF-LA-10004484"/>
    <x v="1"/>
    <x v="2"/>
    <s v="Avery 476"/>
    <x v="2990"/>
    <n v="6"/>
    <n v="0.2"/>
    <n v="6.4427999999999992"/>
  </r>
  <r>
    <n v="3815"/>
    <x v="1887"/>
    <x v="0"/>
    <x v="630"/>
    <d v="2013-07-09T00:00:00"/>
    <s v="Same Day"/>
    <s v="ZD-21925"/>
    <s v="Zuschuss Donatelli"/>
    <x v="0"/>
    <s v="United States"/>
    <s v="Jacksonville"/>
    <x v="2"/>
    <n v="32216"/>
    <x v="0"/>
    <s v="TEC-PH-10002824"/>
    <x v="2"/>
    <x v="7"/>
    <s v="Jabra SPEAK 410 Multidevice Speakerphone"/>
    <x v="2991"/>
    <n v="5"/>
    <n v="0.2"/>
    <n v="51.497499999999974"/>
  </r>
  <r>
    <n v="3816"/>
    <x v="1887"/>
    <x v="0"/>
    <x v="630"/>
    <d v="2013-07-09T00:00:00"/>
    <s v="Same Day"/>
    <s v="ZD-21925"/>
    <s v="Zuschuss Donatelli"/>
    <x v="0"/>
    <s v="United States"/>
    <s v="Jacksonville"/>
    <x v="2"/>
    <n v="32216"/>
    <x v="0"/>
    <s v="OFF-PA-10004965"/>
    <x v="1"/>
    <x v="10"/>
    <s v="Xerox 1921"/>
    <x v="2992"/>
    <n v="2"/>
    <n v="0.2"/>
    <n v="4.9949999999999992"/>
  </r>
  <r>
    <n v="3817"/>
    <x v="1888"/>
    <x v="1"/>
    <x v="426"/>
    <d v="2012-09-19T00:00:00"/>
    <s v="Standard Class"/>
    <s v="NW-18400"/>
    <s v="Natalie Webber"/>
    <x v="0"/>
    <s v="United States"/>
    <s v="Mobile"/>
    <x v="19"/>
    <n v="36608"/>
    <x v="0"/>
    <s v="FUR-TA-10003569"/>
    <x v="0"/>
    <x v="3"/>
    <s v="Bretford CR8500 Series Meeting Room Furniture"/>
    <x v="2842"/>
    <n v="2"/>
    <n v="0"/>
    <n v="200.49"/>
  </r>
  <r>
    <n v="3818"/>
    <x v="1888"/>
    <x v="1"/>
    <x v="426"/>
    <d v="2012-09-19T00:00:00"/>
    <s v="Standard Class"/>
    <s v="NW-18400"/>
    <s v="Natalie Webber"/>
    <x v="0"/>
    <s v="United States"/>
    <s v="Mobile"/>
    <x v="19"/>
    <n v="36608"/>
    <x v="0"/>
    <s v="TEC-PH-10003187"/>
    <x v="2"/>
    <x v="7"/>
    <s v="Anker Astro Mini 3000mAh Ultra-Compact Portable Charger"/>
    <x v="1543"/>
    <n v="3"/>
    <n v="0"/>
    <n v="0"/>
  </r>
  <r>
    <n v="3819"/>
    <x v="1888"/>
    <x v="1"/>
    <x v="426"/>
    <d v="2012-09-19T00:00:00"/>
    <s v="Standard Class"/>
    <s v="NW-18400"/>
    <s v="Natalie Webber"/>
    <x v="0"/>
    <s v="United States"/>
    <s v="Mobile"/>
    <x v="19"/>
    <n v="36608"/>
    <x v="0"/>
    <s v="FUR-CH-10004853"/>
    <x v="0"/>
    <x v="1"/>
    <s v="Global Manager's Adjustable Task Chair, Storm"/>
    <x v="2993"/>
    <n v="7"/>
    <n v="0"/>
    <n v="306.48939999999988"/>
  </r>
  <r>
    <n v="3820"/>
    <x v="1889"/>
    <x v="3"/>
    <x v="449"/>
    <d v="2014-10-15T00:00:00"/>
    <s v="Standard Class"/>
    <s v="HG-14845"/>
    <s v="Harry Greene"/>
    <x v="0"/>
    <s v="United States"/>
    <s v="New York City"/>
    <x v="15"/>
    <n v="10024"/>
    <x v="3"/>
    <s v="OFF-BI-10001031"/>
    <x v="1"/>
    <x v="8"/>
    <s v="Pressboard Data Binders by Wilson Jones"/>
    <x v="2994"/>
    <n v="3"/>
    <n v="0.2"/>
    <n v="4.3253999999999984"/>
  </r>
  <r>
    <n v="3821"/>
    <x v="1889"/>
    <x v="3"/>
    <x v="449"/>
    <d v="2014-10-15T00:00:00"/>
    <s v="Standard Class"/>
    <s v="HG-14845"/>
    <s v="Harry Greene"/>
    <x v="0"/>
    <s v="United States"/>
    <s v="New York City"/>
    <x v="15"/>
    <n v="10024"/>
    <x v="3"/>
    <s v="FUR-BO-10003034"/>
    <x v="0"/>
    <x v="0"/>
    <s v="O'Sullivan Elevations Bookcase, Cherry Finish"/>
    <x v="2361"/>
    <n v="3"/>
    <n v="0.2"/>
    <n v="-15.71759999999999"/>
  </r>
  <r>
    <n v="3822"/>
    <x v="1889"/>
    <x v="3"/>
    <x v="449"/>
    <d v="2014-10-15T00:00:00"/>
    <s v="Standard Class"/>
    <s v="HG-14845"/>
    <s v="Harry Greene"/>
    <x v="0"/>
    <s v="United States"/>
    <s v="New York City"/>
    <x v="15"/>
    <n v="10024"/>
    <x v="3"/>
    <s v="OFF-PA-10000069"/>
    <x v="1"/>
    <x v="10"/>
    <s v="TOPS 4 x 6 Fluorescent Color Memo Sheets, 500 Sheets per Pack"/>
    <x v="2995"/>
    <n v="2"/>
    <n v="0"/>
    <n v="8.9206000000000003"/>
  </r>
  <r>
    <n v="3823"/>
    <x v="1889"/>
    <x v="3"/>
    <x v="449"/>
    <d v="2014-10-15T00:00:00"/>
    <s v="Standard Class"/>
    <s v="HG-14845"/>
    <s v="Harry Greene"/>
    <x v="0"/>
    <s v="United States"/>
    <s v="New York City"/>
    <x v="15"/>
    <n v="10024"/>
    <x v="3"/>
    <s v="OFF-BI-10003655"/>
    <x v="1"/>
    <x v="8"/>
    <s v="Durable Pressboard Binders"/>
    <x v="2614"/>
    <n v="6"/>
    <n v="0.2"/>
    <n v="6.1560000000000006"/>
  </r>
  <r>
    <n v="3824"/>
    <x v="1890"/>
    <x v="1"/>
    <x v="471"/>
    <d v="2012-09-18T00:00:00"/>
    <s v="Standard Class"/>
    <s v="CC-12685"/>
    <s v="Craig Carroll"/>
    <x v="0"/>
    <s v="United States"/>
    <s v="New York City"/>
    <x v="15"/>
    <n v="10011"/>
    <x v="3"/>
    <s v="OFF-ST-10000585"/>
    <x v="1"/>
    <x v="4"/>
    <s v="Economy Rollaway Files"/>
    <x v="2996"/>
    <n v="6"/>
    <n v="0"/>
    <n v="257.71199999999999"/>
  </r>
  <r>
    <n v="3825"/>
    <x v="1890"/>
    <x v="1"/>
    <x v="471"/>
    <d v="2012-09-18T00:00:00"/>
    <s v="Standard Class"/>
    <s v="CC-12685"/>
    <s v="Craig Carroll"/>
    <x v="0"/>
    <s v="United States"/>
    <s v="New York City"/>
    <x v="15"/>
    <n v="10011"/>
    <x v="3"/>
    <s v="TEC-CO-10001571"/>
    <x v="2"/>
    <x v="16"/>
    <s v="Sharp 1540cs Digital Laser Copier"/>
    <x v="2948"/>
    <n v="2"/>
    <n v="0.2"/>
    <n v="329.99400000000003"/>
  </r>
  <r>
    <n v="3826"/>
    <x v="1890"/>
    <x v="1"/>
    <x v="471"/>
    <d v="2012-09-18T00:00:00"/>
    <s v="Standard Class"/>
    <s v="CC-12685"/>
    <s v="Craig Carroll"/>
    <x v="0"/>
    <s v="United States"/>
    <s v="New York City"/>
    <x v="15"/>
    <n v="10011"/>
    <x v="3"/>
    <s v="OFF-BI-10002012"/>
    <x v="1"/>
    <x v="8"/>
    <s v="Wilson Jones Easy Flow II Sheet Lifters"/>
    <x v="91"/>
    <n v="9"/>
    <n v="0.2"/>
    <n v="4.5359999999999996"/>
  </r>
  <r>
    <n v="3827"/>
    <x v="1891"/>
    <x v="2"/>
    <x v="273"/>
    <d v="2011-10-12T00:00:00"/>
    <s v="Standard Class"/>
    <s v="JG-15805"/>
    <s v="John Grady"/>
    <x v="1"/>
    <s v="United States"/>
    <s v="Dallas"/>
    <x v="5"/>
    <n v="75217"/>
    <x v="2"/>
    <s v="OFF-ST-10001228"/>
    <x v="1"/>
    <x v="4"/>
    <s v="Fellowes Personal Hanging Folder Files, Navy"/>
    <x v="2060"/>
    <n v="10"/>
    <n v="0.2"/>
    <n v="10.744000000000007"/>
  </r>
  <r>
    <n v="3828"/>
    <x v="1892"/>
    <x v="3"/>
    <x v="917"/>
    <d v="2014-05-12T00:00:00"/>
    <s v="Standard Class"/>
    <s v="RW-19540"/>
    <s v="Rick Wilson"/>
    <x v="1"/>
    <s v="United States"/>
    <s v="Detroit"/>
    <x v="12"/>
    <n v="48234"/>
    <x v="2"/>
    <s v="FUR-CH-10004086"/>
    <x v="0"/>
    <x v="1"/>
    <s v="Hon 4070 Series Pagoda Armless Upholstered Stacking Chairs"/>
    <x v="2997"/>
    <n v="5"/>
    <n v="0"/>
    <n v="423.00849999999997"/>
  </r>
  <r>
    <n v="3829"/>
    <x v="1892"/>
    <x v="3"/>
    <x v="917"/>
    <d v="2014-05-12T00:00:00"/>
    <s v="Standard Class"/>
    <s v="RW-19540"/>
    <s v="Rick Wilson"/>
    <x v="1"/>
    <s v="United States"/>
    <s v="Detroit"/>
    <x v="12"/>
    <n v="48234"/>
    <x v="2"/>
    <s v="FUR-CH-10002017"/>
    <x v="0"/>
    <x v="1"/>
    <s v="SAFCO Optional Arm Kit for Workspace Cribbage Stacking Chair"/>
    <x v="2998"/>
    <n v="1"/>
    <n v="0"/>
    <n v="7.4591999999999992"/>
  </r>
  <r>
    <n v="3830"/>
    <x v="1892"/>
    <x v="3"/>
    <x v="917"/>
    <d v="2014-05-12T00:00:00"/>
    <s v="Standard Class"/>
    <s v="RW-19540"/>
    <s v="Rick Wilson"/>
    <x v="1"/>
    <s v="United States"/>
    <s v="Detroit"/>
    <x v="12"/>
    <n v="48234"/>
    <x v="2"/>
    <s v="FUR-CH-10000595"/>
    <x v="0"/>
    <x v="1"/>
    <s v="Safco Contoured Stacking Chairs"/>
    <x v="2999"/>
    <n v="2"/>
    <n v="0"/>
    <n v="119.19999999999999"/>
  </r>
  <r>
    <n v="3831"/>
    <x v="1892"/>
    <x v="3"/>
    <x v="917"/>
    <d v="2014-05-12T00:00:00"/>
    <s v="Standard Class"/>
    <s v="RW-19540"/>
    <s v="Rick Wilson"/>
    <x v="1"/>
    <s v="United States"/>
    <s v="Detroit"/>
    <x v="12"/>
    <n v="48234"/>
    <x v="2"/>
    <s v="OFF-AP-10001563"/>
    <x v="1"/>
    <x v="9"/>
    <s v="Belkin Premiere Surge Master II 8-outlet surge protector"/>
    <x v="3000"/>
    <n v="2"/>
    <n v="0.1"/>
    <n v="18.460399999999986"/>
  </r>
  <r>
    <n v="3832"/>
    <x v="1893"/>
    <x v="1"/>
    <x v="717"/>
    <d v="2012-11-19T00:00:00"/>
    <s v="Standard Class"/>
    <s v="LS-17230"/>
    <s v="Lycoris Saunders"/>
    <x v="0"/>
    <s v="United States"/>
    <s v="Dover"/>
    <x v="13"/>
    <n v="19901"/>
    <x v="3"/>
    <s v="FUR-FU-10004017"/>
    <x v="0"/>
    <x v="5"/>
    <s v="Executive Impressions 13&quot; Chairman Wall Clock"/>
    <x v="3001"/>
    <n v="3"/>
    <n v="0"/>
    <n v="26.648999999999997"/>
  </r>
  <r>
    <n v="3833"/>
    <x v="1893"/>
    <x v="1"/>
    <x v="717"/>
    <d v="2012-11-19T00:00:00"/>
    <s v="Standard Class"/>
    <s v="LS-17230"/>
    <s v="Lycoris Saunders"/>
    <x v="0"/>
    <s v="United States"/>
    <s v="Dover"/>
    <x v="13"/>
    <n v="19901"/>
    <x v="3"/>
    <s v="OFF-BI-10002571"/>
    <x v="1"/>
    <x v="8"/>
    <s v="Avery Framed View Binder, EZD Ring (Locking), Navy, 1 1/2&quot;"/>
    <x v="3002"/>
    <n v="2"/>
    <n v="0"/>
    <n v="9.3811999999999998"/>
  </r>
  <r>
    <n v="3834"/>
    <x v="1894"/>
    <x v="2"/>
    <x v="156"/>
    <d v="2011-11-24T00:00:00"/>
    <s v="Same Day"/>
    <s v="MY-18295"/>
    <s v="Muhammed Yedwab"/>
    <x v="1"/>
    <s v="United States"/>
    <s v="Columbus"/>
    <x v="24"/>
    <n v="43229"/>
    <x v="3"/>
    <s v="TEC-PH-10000560"/>
    <x v="2"/>
    <x v="7"/>
    <s v="Samsung Galaxy S III - 16GB - pebble blue (T-Mobile)"/>
    <x v="3003"/>
    <n v="5"/>
    <n v="0.4"/>
    <n v="-209.99399999999991"/>
  </r>
  <r>
    <n v="3835"/>
    <x v="1894"/>
    <x v="2"/>
    <x v="156"/>
    <d v="2011-11-24T00:00:00"/>
    <s v="Same Day"/>
    <s v="MY-18295"/>
    <s v="Muhammed Yedwab"/>
    <x v="1"/>
    <s v="United States"/>
    <s v="Columbus"/>
    <x v="24"/>
    <n v="43229"/>
    <x v="3"/>
    <s v="FUR-CH-10000847"/>
    <x v="0"/>
    <x v="1"/>
    <s v="Global Executive Mid-Back Manager's Chair"/>
    <x v="3004"/>
    <n v="3"/>
    <n v="0.3"/>
    <n v="-34.917600000000022"/>
  </r>
  <r>
    <n v="3836"/>
    <x v="1895"/>
    <x v="2"/>
    <x v="918"/>
    <d v="2011-04-15T00:00:00"/>
    <s v="Standard Class"/>
    <s v="JM-15655"/>
    <s v="Jim Mitchum"/>
    <x v="1"/>
    <s v="United States"/>
    <s v="Glendale"/>
    <x v="16"/>
    <n v="85301"/>
    <x v="1"/>
    <s v="OFF-FA-10000611"/>
    <x v="1"/>
    <x v="13"/>
    <s v="Binder Clips by OIC"/>
    <x v="3005"/>
    <n v="2"/>
    <n v="0.2"/>
    <n v="0.82879999999999987"/>
  </r>
  <r>
    <n v="3837"/>
    <x v="1895"/>
    <x v="2"/>
    <x v="918"/>
    <d v="2011-04-15T00:00:00"/>
    <s v="Standard Class"/>
    <s v="JM-15655"/>
    <s v="Jim Mitchum"/>
    <x v="1"/>
    <s v="United States"/>
    <s v="Glendale"/>
    <x v="16"/>
    <n v="85301"/>
    <x v="1"/>
    <s v="OFF-PA-10004733"/>
    <x v="1"/>
    <x v="10"/>
    <s v="Things To Do Today Spiral Book"/>
    <x v="3006"/>
    <n v="3"/>
    <n v="0.2"/>
    <n v="6.8903999999999979"/>
  </r>
  <r>
    <n v="3838"/>
    <x v="1896"/>
    <x v="2"/>
    <x v="711"/>
    <d v="2011-08-02T00:00:00"/>
    <s v="Standard Class"/>
    <s v="KM-16720"/>
    <s v="Kunst Miller"/>
    <x v="0"/>
    <s v="United States"/>
    <s v="North Las Vegas"/>
    <x v="33"/>
    <n v="89031"/>
    <x v="1"/>
    <s v="TEC-PH-10001363"/>
    <x v="2"/>
    <x v="7"/>
    <s v="Apple iPhone 5S"/>
    <x v="3007"/>
    <n v="2"/>
    <n v="0.2"/>
    <n v="113.99799999999991"/>
  </r>
  <r>
    <n v="3839"/>
    <x v="1896"/>
    <x v="2"/>
    <x v="711"/>
    <d v="2011-08-02T00:00:00"/>
    <s v="Standard Class"/>
    <s v="KM-16720"/>
    <s v="Kunst Miller"/>
    <x v="0"/>
    <s v="United States"/>
    <s v="North Las Vegas"/>
    <x v="33"/>
    <n v="89031"/>
    <x v="1"/>
    <s v="FUR-CH-10003312"/>
    <x v="0"/>
    <x v="1"/>
    <s v="Hon 2090 “Pillow Soft” Series Mid Back Swivel/Tilt Chairs"/>
    <x v="3008"/>
    <n v="3"/>
    <n v="0.2"/>
    <n v="-109.58220000000011"/>
  </r>
  <r>
    <n v="3840"/>
    <x v="1896"/>
    <x v="2"/>
    <x v="711"/>
    <d v="2011-08-02T00:00:00"/>
    <s v="Standard Class"/>
    <s v="KM-16720"/>
    <s v="Kunst Miller"/>
    <x v="0"/>
    <s v="United States"/>
    <s v="North Las Vegas"/>
    <x v="33"/>
    <n v="89031"/>
    <x v="1"/>
    <s v="FUR-FU-10004018"/>
    <x v="0"/>
    <x v="5"/>
    <s v="Tensor Computer Mounted Lamp"/>
    <x v="3009"/>
    <n v="9"/>
    <n v="0"/>
    <n v="36.182700000000004"/>
  </r>
  <r>
    <n v="3841"/>
    <x v="1896"/>
    <x v="2"/>
    <x v="711"/>
    <d v="2011-08-02T00:00:00"/>
    <s v="Standard Class"/>
    <s v="KM-16720"/>
    <s v="Kunst Miller"/>
    <x v="0"/>
    <s v="United States"/>
    <s v="North Las Vegas"/>
    <x v="33"/>
    <n v="89031"/>
    <x v="1"/>
    <s v="TEC-AC-10004814"/>
    <x v="2"/>
    <x v="11"/>
    <s v="Logitech Illuminated Ultrathin Keyboard with Backlighting"/>
    <x v="3010"/>
    <n v="3"/>
    <n v="0"/>
    <n v="70.097700000000003"/>
  </r>
  <r>
    <n v="3842"/>
    <x v="1897"/>
    <x v="2"/>
    <x v="785"/>
    <d v="2011-06-12T00:00:00"/>
    <s v="Standard Class"/>
    <s v="KE-16420"/>
    <s v="Katrina Edelman"/>
    <x v="1"/>
    <s v="United States"/>
    <s v="Bristol"/>
    <x v="18"/>
    <n v="37620"/>
    <x v="0"/>
    <s v="FUR-CH-10002647"/>
    <x v="0"/>
    <x v="1"/>
    <s v="Situations Contoured Folding Chairs, 4/Set"/>
    <x v="3011"/>
    <n v="3"/>
    <n v="0.2"/>
    <n v="10.647000000000006"/>
  </r>
  <r>
    <n v="3843"/>
    <x v="1898"/>
    <x v="2"/>
    <x v="919"/>
    <d v="2011-10-31T00:00:00"/>
    <s v="First Class"/>
    <s v="TS-21370"/>
    <s v="Todd Sumrall"/>
    <x v="1"/>
    <s v="United States"/>
    <s v="Los Angeles"/>
    <x v="1"/>
    <n v="90049"/>
    <x v="1"/>
    <s v="OFF-BI-10004140"/>
    <x v="1"/>
    <x v="8"/>
    <s v="Avery Non-Stick Binders"/>
    <x v="1600"/>
    <n v="2"/>
    <n v="0.2"/>
    <n v="2.2449999999999992"/>
  </r>
  <r>
    <n v="3844"/>
    <x v="1898"/>
    <x v="2"/>
    <x v="919"/>
    <d v="2011-10-31T00:00:00"/>
    <s v="First Class"/>
    <s v="TS-21370"/>
    <s v="Todd Sumrall"/>
    <x v="1"/>
    <s v="United States"/>
    <s v="Los Angeles"/>
    <x v="1"/>
    <n v="90049"/>
    <x v="1"/>
    <s v="OFF-SU-10002301"/>
    <x v="1"/>
    <x v="14"/>
    <s v="Serrated Blade or Curved Handle Hand Letter Openers"/>
    <x v="3012"/>
    <n v="2"/>
    <n v="0"/>
    <n v="6.2800000000000189E-2"/>
  </r>
  <r>
    <n v="3845"/>
    <x v="1898"/>
    <x v="2"/>
    <x v="919"/>
    <d v="2011-10-31T00:00:00"/>
    <s v="First Class"/>
    <s v="TS-21370"/>
    <s v="Todd Sumrall"/>
    <x v="1"/>
    <s v="United States"/>
    <s v="Los Angeles"/>
    <x v="1"/>
    <n v="90049"/>
    <x v="1"/>
    <s v="OFF-SU-10000646"/>
    <x v="1"/>
    <x v="14"/>
    <s v="Premier Automatic Letter Opener"/>
    <x v="3013"/>
    <n v="2"/>
    <n v="0"/>
    <n v="14.422200000000032"/>
  </r>
  <r>
    <n v="3846"/>
    <x v="1898"/>
    <x v="2"/>
    <x v="919"/>
    <d v="2011-10-31T00:00:00"/>
    <s v="First Class"/>
    <s v="TS-21370"/>
    <s v="Todd Sumrall"/>
    <x v="1"/>
    <s v="United States"/>
    <s v="Los Angeles"/>
    <x v="1"/>
    <n v="90049"/>
    <x v="1"/>
    <s v="FUR-BO-10001337"/>
    <x v="0"/>
    <x v="0"/>
    <s v="O'Sullivan Living Dimensions 2-Shelf Bookcases"/>
    <x v="3014"/>
    <n v="6"/>
    <n v="0.15"/>
    <n v="-36.293999999999997"/>
  </r>
  <r>
    <n v="3847"/>
    <x v="1898"/>
    <x v="2"/>
    <x v="919"/>
    <d v="2011-10-31T00:00:00"/>
    <s v="First Class"/>
    <s v="TS-21370"/>
    <s v="Todd Sumrall"/>
    <x v="1"/>
    <s v="United States"/>
    <s v="Los Angeles"/>
    <x v="1"/>
    <n v="90049"/>
    <x v="1"/>
    <s v="OFF-ST-10003442"/>
    <x v="1"/>
    <x v="4"/>
    <s v="Eldon Portable Mobile Manager"/>
    <x v="1605"/>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x v="881"/>
    <n v="3"/>
    <n v="0"/>
    <n v="0"/>
  </r>
  <r>
    <n v="3849"/>
    <x v="1900"/>
    <x v="3"/>
    <x v="585"/>
    <d v="2014-09-24T00:00:00"/>
    <s v="First Class"/>
    <s v="JE-15745"/>
    <s v="Joel Eaton"/>
    <x v="0"/>
    <s v="United States"/>
    <s v="Fayetteville"/>
    <x v="36"/>
    <n v="72701"/>
    <x v="0"/>
    <s v="OFF-BI-10004318"/>
    <x v="1"/>
    <x v="8"/>
    <s v="Ibico EB-19 Dual Function Manual Binding System"/>
    <x v="3015"/>
    <n v="4"/>
    <n v="0"/>
    <n v="318.30160000000001"/>
  </r>
  <r>
    <n v="3850"/>
    <x v="1900"/>
    <x v="3"/>
    <x v="585"/>
    <d v="2014-09-24T00:00:00"/>
    <s v="First Class"/>
    <s v="JE-15745"/>
    <s v="Joel Eaton"/>
    <x v="0"/>
    <s v="United States"/>
    <s v="Fayetteville"/>
    <x v="36"/>
    <n v="72701"/>
    <x v="0"/>
    <s v="TEC-AC-10004633"/>
    <x v="2"/>
    <x v="11"/>
    <s v="Verbatim 25 GB 6x Blu-ray Single Layer Recordable Disc, 3/Pack"/>
    <x v="2765"/>
    <n v="5"/>
    <n v="0"/>
    <n v="15.378000000000004"/>
  </r>
  <r>
    <n v="3851"/>
    <x v="1901"/>
    <x v="1"/>
    <x v="784"/>
    <d v="2012-12-09T00:00:00"/>
    <s v="Standard Class"/>
    <s v="MS-17980"/>
    <s v="Michael Stewart"/>
    <x v="1"/>
    <s v="United States"/>
    <s v="Springfield"/>
    <x v="25"/>
    <n v="65807"/>
    <x v="2"/>
    <s v="OFF-PA-10001970"/>
    <x v="1"/>
    <x v="10"/>
    <s v="Xerox 1881"/>
    <x v="3016"/>
    <n v="7"/>
    <n v="0"/>
    <n v="40.401199999999996"/>
  </r>
  <r>
    <n v="3852"/>
    <x v="1902"/>
    <x v="1"/>
    <x v="481"/>
    <d v="2012-09-21T00:00:00"/>
    <s v="Same Day"/>
    <s v="DH-13675"/>
    <s v="Duane Huffman"/>
    <x v="2"/>
    <s v="United States"/>
    <s v="Quincy"/>
    <x v="31"/>
    <n v="2169"/>
    <x v="3"/>
    <s v="FUR-FU-10004006"/>
    <x v="0"/>
    <x v="5"/>
    <s v="Deflect-o DuraMat Lighweight, Studded, Beveled Mat for Low Pile Carpeting"/>
    <x v="3017"/>
    <n v="2"/>
    <n v="0"/>
    <n v="14.500999999999991"/>
  </r>
  <r>
    <n v="3853"/>
    <x v="1903"/>
    <x v="3"/>
    <x v="200"/>
    <d v="2014-11-30T00:00:00"/>
    <s v="First Class"/>
    <s v="GT-14755"/>
    <s v="Guy Thornton"/>
    <x v="0"/>
    <s v="United States"/>
    <s v="Rockford"/>
    <x v="10"/>
    <n v="61107"/>
    <x v="2"/>
    <s v="OFF-BI-10001524"/>
    <x v="1"/>
    <x v="8"/>
    <s v="GBC Premium Transparent Covers with Diagonal Lined Pattern"/>
    <x v="3018"/>
    <n v="8"/>
    <n v="0.8"/>
    <n v="-53.708800000000025"/>
  </r>
  <r>
    <n v="3854"/>
    <x v="1904"/>
    <x v="3"/>
    <x v="921"/>
    <d v="2014-06-11T00:00:00"/>
    <s v="Standard Class"/>
    <s v="GH-14410"/>
    <s v="Gary Hansen"/>
    <x v="2"/>
    <s v="United States"/>
    <s v="San Francisco"/>
    <x v="1"/>
    <n v="94122"/>
    <x v="1"/>
    <s v="FUR-FU-10004164"/>
    <x v="0"/>
    <x v="5"/>
    <s v="Eldon 300 Class Desk Accessories, Black"/>
    <x v="1931"/>
    <n v="1"/>
    <n v="0"/>
    <n v="2.1780000000000004"/>
  </r>
  <r>
    <n v="3855"/>
    <x v="1904"/>
    <x v="3"/>
    <x v="921"/>
    <d v="2014-06-11T00:00:00"/>
    <s v="Standard Class"/>
    <s v="GH-14410"/>
    <s v="Gary Hansen"/>
    <x v="2"/>
    <s v="United States"/>
    <s v="San Francisco"/>
    <x v="1"/>
    <n v="94122"/>
    <x v="1"/>
    <s v="OFF-ST-10002957"/>
    <x v="1"/>
    <x v="4"/>
    <s v="Sterilite Show Offs Storage Containers"/>
    <x v="1603"/>
    <n v="5"/>
    <n v="0"/>
    <n v="0"/>
  </r>
  <r>
    <n v="3856"/>
    <x v="1905"/>
    <x v="3"/>
    <x v="436"/>
    <d v="2014-10-29T00:00:00"/>
    <s v="Second Class"/>
    <s v="DM-13015"/>
    <s v="Darrin Martin"/>
    <x v="0"/>
    <s v="United States"/>
    <s v="San Antonio"/>
    <x v="5"/>
    <n v="78207"/>
    <x v="2"/>
    <s v="OFF-BI-10004364"/>
    <x v="1"/>
    <x v="8"/>
    <s v="Storex Dura Pro Binders"/>
    <x v="3019"/>
    <n v="3"/>
    <n v="0.8"/>
    <n v="-6.2370000000000019"/>
  </r>
  <r>
    <n v="3857"/>
    <x v="1905"/>
    <x v="3"/>
    <x v="436"/>
    <d v="2014-10-29T00:00:00"/>
    <s v="Second Class"/>
    <s v="DM-13015"/>
    <s v="Darrin Martin"/>
    <x v="0"/>
    <s v="United States"/>
    <s v="San Antonio"/>
    <x v="5"/>
    <n v="78207"/>
    <x v="2"/>
    <s v="TEC-PH-10002824"/>
    <x v="2"/>
    <x v="7"/>
    <s v="Jabra SPEAK 410 Multidevice Speakerphone"/>
    <x v="2991"/>
    <n v="5"/>
    <n v="0.2"/>
    <n v="51.497499999999974"/>
  </r>
  <r>
    <n v="3858"/>
    <x v="1905"/>
    <x v="3"/>
    <x v="436"/>
    <d v="2014-10-29T00:00:00"/>
    <s v="Second Class"/>
    <s v="DM-13015"/>
    <s v="Darrin Martin"/>
    <x v="0"/>
    <s v="United States"/>
    <s v="San Antonio"/>
    <x v="5"/>
    <n v="78207"/>
    <x v="2"/>
    <s v="OFF-AR-10000634"/>
    <x v="1"/>
    <x v="6"/>
    <s v="Newell 320"/>
    <x v="1518"/>
    <n v="3"/>
    <n v="0.2"/>
    <n v="0.89880000000000004"/>
  </r>
  <r>
    <n v="3859"/>
    <x v="1906"/>
    <x v="2"/>
    <x v="414"/>
    <d v="2011-12-20T00:00:00"/>
    <s v="Same Day"/>
    <s v="TC-21295"/>
    <s v="Toby Carlisle"/>
    <x v="0"/>
    <s v="United States"/>
    <s v="Thornton"/>
    <x v="22"/>
    <n v="80229"/>
    <x v="1"/>
    <s v="TEC-AC-10001539"/>
    <x v="2"/>
    <x v="11"/>
    <s v="Logitech G430 Surround Sound Gaming Headset with Dolby 7.1 Technology"/>
    <x v="3020"/>
    <n v="7"/>
    <n v="0.2"/>
    <n v="89.588799999999992"/>
  </r>
  <r>
    <n v="3860"/>
    <x v="1907"/>
    <x v="3"/>
    <x v="922"/>
    <d v="2014-02-23T00:00:00"/>
    <s v="Standard Class"/>
    <s v="JK-16120"/>
    <s v="Julie Kriz"/>
    <x v="2"/>
    <s v="United States"/>
    <s v="Chicago"/>
    <x v="10"/>
    <n v="60653"/>
    <x v="2"/>
    <s v="FUR-TA-10001932"/>
    <x v="0"/>
    <x v="3"/>
    <s v="Chromcraft 48&quot; x 96&quot; Racetrack Double Pedestal Table"/>
    <x v="3021"/>
    <n v="3"/>
    <n v="0.5"/>
    <n v="-269.33760000000001"/>
  </r>
  <r>
    <n v="3861"/>
    <x v="1907"/>
    <x v="3"/>
    <x v="922"/>
    <d v="2014-02-23T00:00:00"/>
    <s v="Standard Class"/>
    <s v="JK-16120"/>
    <s v="Julie Kriz"/>
    <x v="2"/>
    <s v="United States"/>
    <s v="Chicago"/>
    <x v="10"/>
    <n v="60653"/>
    <x v="2"/>
    <s v="TEC-PH-10002789"/>
    <x v="2"/>
    <x v="7"/>
    <s v="LG Exalt"/>
    <x v="1889"/>
    <n v="1"/>
    <n v="0.2"/>
    <n v="10.919299999999996"/>
  </r>
  <r>
    <n v="3862"/>
    <x v="1908"/>
    <x v="2"/>
    <x v="523"/>
    <d v="2011-05-10T00:00:00"/>
    <s v="Standard Class"/>
    <s v="NC-18415"/>
    <s v="Nathan Cano"/>
    <x v="0"/>
    <s v="United States"/>
    <s v="Yonkers"/>
    <x v="15"/>
    <n v="10701"/>
    <x v="3"/>
    <s v="OFF-BI-10004828"/>
    <x v="1"/>
    <x v="8"/>
    <s v="GBC Poly Designer Binding Covers"/>
    <x v="3022"/>
    <n v="3"/>
    <n v="0.2"/>
    <n v="14.563799999999997"/>
  </r>
  <r>
    <n v="3863"/>
    <x v="1908"/>
    <x v="2"/>
    <x v="523"/>
    <d v="2011-05-10T00:00:00"/>
    <s v="Standard Class"/>
    <s v="NC-18415"/>
    <s v="Nathan Cano"/>
    <x v="0"/>
    <s v="United States"/>
    <s v="Yonkers"/>
    <x v="15"/>
    <n v="10701"/>
    <x v="3"/>
    <s v="OFF-BI-10003981"/>
    <x v="1"/>
    <x v="8"/>
    <s v="Avery Durable Plastic 1&quot; Binders"/>
    <x v="3023"/>
    <n v="3"/>
    <n v="0.2"/>
    <n v="3.9497999999999998"/>
  </r>
  <r>
    <n v="3864"/>
    <x v="1909"/>
    <x v="3"/>
    <x v="161"/>
    <d v="2014-10-20T00:00:00"/>
    <s v="Second Class"/>
    <s v="AJ-10960"/>
    <s v="Astrea Jones"/>
    <x v="0"/>
    <s v="United States"/>
    <s v="San Diego"/>
    <x v="1"/>
    <n v="92037"/>
    <x v="1"/>
    <s v="OFF-AR-10001770"/>
    <x v="1"/>
    <x v="6"/>
    <s v="Economy #2 Pencils"/>
    <x v="3024"/>
    <n v="4"/>
    <n v="0"/>
    <n v="2.7664"/>
  </r>
  <r>
    <n v="3865"/>
    <x v="1910"/>
    <x v="1"/>
    <x v="109"/>
    <d v="2012-12-03T00:00:00"/>
    <s v="Standard Class"/>
    <s v="LC-16885"/>
    <s v="Lena Creighton"/>
    <x v="0"/>
    <s v="United States"/>
    <s v="Champaign"/>
    <x v="10"/>
    <n v="61821"/>
    <x v="2"/>
    <s v="FUR-FU-10004904"/>
    <x v="0"/>
    <x v="5"/>
    <s v="Eldon &quot;L&quot; Workstation Diamond Chairmat"/>
    <x v="3025"/>
    <n v="5"/>
    <n v="0.6"/>
    <n v="-182.35200000000003"/>
  </r>
  <r>
    <n v="3866"/>
    <x v="1911"/>
    <x v="2"/>
    <x v="923"/>
    <d v="2011-07-29T00:00:00"/>
    <s v="Second Class"/>
    <s v="GW-14605"/>
    <s v="Giulietta Weimer"/>
    <x v="0"/>
    <s v="United States"/>
    <s v="San Francisco"/>
    <x v="1"/>
    <n v="94122"/>
    <x v="1"/>
    <s v="TEC-AC-10002842"/>
    <x v="2"/>
    <x v="11"/>
    <s v="WD My Passport Ultra 2TB Portable External Hard Drive"/>
    <x v="1685"/>
    <n v="2"/>
    <n v="0"/>
    <n v="38.080000000000013"/>
  </r>
  <r>
    <n v="3867"/>
    <x v="1912"/>
    <x v="3"/>
    <x v="756"/>
    <d v="2014-04-26T00:00:00"/>
    <s v="Second Class"/>
    <s v="SC-20305"/>
    <s v="Sean Christensen"/>
    <x v="0"/>
    <s v="United States"/>
    <s v="Lawrence"/>
    <x v="14"/>
    <n v="46226"/>
    <x v="2"/>
    <s v="TEC-AC-10003590"/>
    <x v="2"/>
    <x v="11"/>
    <s v="TRENDnet 56K USB 2.0 Phone, Internet and Fax Modem"/>
    <x v="3026"/>
    <n v="6"/>
    <n v="0"/>
    <n v="55.922399999999996"/>
  </r>
  <r>
    <n v="3868"/>
    <x v="1913"/>
    <x v="1"/>
    <x v="924"/>
    <d v="2012-10-27T00:00:00"/>
    <s v="Second Class"/>
    <s v="JF-15355"/>
    <s v="Jay Fein"/>
    <x v="0"/>
    <s v="United States"/>
    <s v="San Diego"/>
    <x v="1"/>
    <n v="92105"/>
    <x v="1"/>
    <s v="TEC-AC-10000710"/>
    <x v="2"/>
    <x v="11"/>
    <s v="Maxell DVD-RAM Discs"/>
    <x v="3027"/>
    <n v="9"/>
    <n v="0"/>
    <n v="63.777600000000007"/>
  </r>
  <r>
    <n v="3869"/>
    <x v="1913"/>
    <x v="1"/>
    <x v="924"/>
    <d v="2012-10-27T00:00:00"/>
    <s v="Second Class"/>
    <s v="JF-15355"/>
    <s v="Jay Fein"/>
    <x v="0"/>
    <s v="United States"/>
    <s v="San Diego"/>
    <x v="1"/>
    <n v="92105"/>
    <x v="1"/>
    <s v="FUR-CH-10004495"/>
    <x v="0"/>
    <x v="1"/>
    <s v="Global Leather and Oak Executive Chair, Black"/>
    <x v="3028"/>
    <n v="1"/>
    <n v="0.2"/>
    <n v="27.088199999999965"/>
  </r>
  <r>
    <n v="3870"/>
    <x v="1913"/>
    <x v="1"/>
    <x v="924"/>
    <d v="2012-10-27T00:00:00"/>
    <s v="Second Class"/>
    <s v="JF-15355"/>
    <s v="Jay Fein"/>
    <x v="0"/>
    <s v="United States"/>
    <s v="San Diego"/>
    <x v="1"/>
    <n v="92105"/>
    <x v="1"/>
    <s v="FUR-CH-10004540"/>
    <x v="0"/>
    <x v="1"/>
    <s v="Global Chrome Stack Chair"/>
    <x v="3029"/>
    <n v="7"/>
    <n v="0.2"/>
    <n v="16.797200000000004"/>
  </r>
  <r>
    <n v="3871"/>
    <x v="1913"/>
    <x v="1"/>
    <x v="924"/>
    <d v="2012-10-27T00:00:00"/>
    <s v="Second Class"/>
    <s v="JF-15355"/>
    <s v="Jay Fein"/>
    <x v="0"/>
    <s v="United States"/>
    <s v="San Diego"/>
    <x v="1"/>
    <n v="92105"/>
    <x v="1"/>
    <s v="OFF-PA-10004971"/>
    <x v="1"/>
    <x v="10"/>
    <s v="Xerox 196"/>
    <x v="1057"/>
    <n v="2"/>
    <n v="0"/>
    <n v="5.6644000000000005"/>
  </r>
  <r>
    <n v="3872"/>
    <x v="1913"/>
    <x v="1"/>
    <x v="924"/>
    <d v="2012-10-27T00:00:00"/>
    <s v="Second Class"/>
    <s v="JF-15355"/>
    <s v="Jay Fein"/>
    <x v="0"/>
    <s v="United States"/>
    <s v="San Diego"/>
    <x v="1"/>
    <n v="92105"/>
    <x v="1"/>
    <s v="OFF-EN-10002600"/>
    <x v="1"/>
    <x v="12"/>
    <s v="Redi-Strip #10 Envelopes, 4 1/8 x 9 1/2"/>
    <x v="3030"/>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x v="1914"/>
    <x v="0"/>
    <x v="64"/>
    <d v="2013-09-08T00:00:00"/>
    <s v="Second Class"/>
    <s v="DM-13015"/>
    <s v="Darrin Martin"/>
    <x v="0"/>
    <s v="United States"/>
    <s v="Johnson City"/>
    <x v="18"/>
    <n v="37604"/>
    <x v="0"/>
    <s v="OFF-EN-10001099"/>
    <x v="1"/>
    <x v="12"/>
    <s v="Staples"/>
    <x v="3032"/>
    <n v="3"/>
    <n v="0.2"/>
    <n v="7.6283999999999974"/>
  </r>
  <r>
    <n v="3875"/>
    <x v="1914"/>
    <x v="0"/>
    <x v="64"/>
    <d v="2013-09-08T00:00:00"/>
    <s v="Second Class"/>
    <s v="DM-13015"/>
    <s v="Darrin Martin"/>
    <x v="0"/>
    <s v="United States"/>
    <s v="Johnson City"/>
    <x v="18"/>
    <n v="37604"/>
    <x v="0"/>
    <s v="OFF-BI-10001597"/>
    <x v="1"/>
    <x v="8"/>
    <s v="Wilson Jones Ledger-Size, Piano-Hinge Binder, 2&quot;, Blue"/>
    <x v="3033"/>
    <n v="7"/>
    <n v="0.7"/>
    <n v="-63.109199999999987"/>
  </r>
  <r>
    <n v="3876"/>
    <x v="1914"/>
    <x v="0"/>
    <x v="64"/>
    <d v="2013-09-08T00:00:00"/>
    <s v="Second Class"/>
    <s v="DM-13015"/>
    <s v="Darrin Martin"/>
    <x v="0"/>
    <s v="United States"/>
    <s v="Johnson City"/>
    <x v="18"/>
    <n v="37604"/>
    <x v="0"/>
    <s v="TEC-PH-10002660"/>
    <x v="2"/>
    <x v="7"/>
    <s v="Nortel Networks T7316 E Nt8 B27"/>
    <x v="3034"/>
    <n v="2"/>
    <n v="0.2"/>
    <n v="6.7990000000000066"/>
  </r>
  <r>
    <n v="3877"/>
    <x v="1914"/>
    <x v="0"/>
    <x v="64"/>
    <d v="2013-09-08T00:00:00"/>
    <s v="Second Class"/>
    <s v="DM-13015"/>
    <s v="Darrin Martin"/>
    <x v="0"/>
    <s v="United States"/>
    <s v="Johnson City"/>
    <x v="18"/>
    <n v="37604"/>
    <x v="0"/>
    <s v="OFF-PA-10000327"/>
    <x v="1"/>
    <x v="10"/>
    <s v="Xerox 1971"/>
    <x v="1518"/>
    <n v="3"/>
    <n v="0.2"/>
    <n v="3.2099999999999982"/>
  </r>
  <r>
    <n v="3878"/>
    <x v="1915"/>
    <x v="0"/>
    <x v="99"/>
    <d v="2013-11-03T00:00:00"/>
    <s v="Standard Class"/>
    <s v="EP-13915"/>
    <s v="Emily Phan"/>
    <x v="0"/>
    <s v="United States"/>
    <s v="Tampa"/>
    <x v="2"/>
    <n v="33614"/>
    <x v="0"/>
    <s v="OFF-BI-10001191"/>
    <x v="1"/>
    <x v="8"/>
    <s v="Canvas Sectional Post Binders"/>
    <x v="3035"/>
    <n v="5"/>
    <n v="0.7"/>
    <n v="-26.732999999999997"/>
  </r>
  <r>
    <n v="3879"/>
    <x v="1916"/>
    <x v="2"/>
    <x v="267"/>
    <d v="2011-04-07T00:00:00"/>
    <s v="First Class"/>
    <s v="JG-15805"/>
    <s v="John Grady"/>
    <x v="1"/>
    <s v="United States"/>
    <s v="Decatur"/>
    <x v="10"/>
    <n v="62521"/>
    <x v="2"/>
    <s v="OFF-ST-10003455"/>
    <x v="1"/>
    <x v="4"/>
    <s v="Tenex File Box, Personal Filing Tote with Lid, Black"/>
    <x v="1612"/>
    <n v="4"/>
    <n v="0.2"/>
    <n v="3.7224000000000004"/>
  </r>
  <r>
    <n v="3880"/>
    <x v="1916"/>
    <x v="2"/>
    <x v="267"/>
    <d v="2011-04-07T00:00:00"/>
    <s v="First Class"/>
    <s v="JG-15805"/>
    <s v="John Grady"/>
    <x v="1"/>
    <s v="United States"/>
    <s v="Decatur"/>
    <x v="10"/>
    <n v="62521"/>
    <x v="2"/>
    <s v="OFF-ST-10001031"/>
    <x v="1"/>
    <x v="4"/>
    <s v="Adjustable Personal File Tote"/>
    <x v="3036"/>
    <n v="4"/>
    <n v="0.2"/>
    <n v="3.9072000000000031"/>
  </r>
  <r>
    <n v="3881"/>
    <x v="1917"/>
    <x v="1"/>
    <x v="925"/>
    <d v="2012-06-20T00:00:00"/>
    <s v="Standard Class"/>
    <s v="PF-19120"/>
    <s v="Peter Fuller"/>
    <x v="0"/>
    <s v="United States"/>
    <s v="Gilbert"/>
    <x v="16"/>
    <n v="85234"/>
    <x v="1"/>
    <s v="OFF-PA-10002245"/>
    <x v="1"/>
    <x v="10"/>
    <s v="Xerox 1895"/>
    <x v="383"/>
    <n v="2"/>
    <n v="0.2"/>
    <n v="2.9899999999999993"/>
  </r>
  <r>
    <n v="3882"/>
    <x v="1917"/>
    <x v="1"/>
    <x v="925"/>
    <d v="2012-06-20T00:00:00"/>
    <s v="Standard Class"/>
    <s v="PF-19120"/>
    <s v="Peter Fuller"/>
    <x v="0"/>
    <s v="United States"/>
    <s v="Gilbert"/>
    <x v="16"/>
    <n v="85234"/>
    <x v="1"/>
    <s v="OFF-ST-10004804"/>
    <x v="1"/>
    <x v="4"/>
    <s v="Belkin 19&quot; Vented Equipment Shelf, Black"/>
    <x v="250"/>
    <n v="2"/>
    <n v="0.2"/>
    <n v="-19.562399999999997"/>
  </r>
  <r>
    <n v="3883"/>
    <x v="1917"/>
    <x v="1"/>
    <x v="925"/>
    <d v="2012-06-20T00:00:00"/>
    <s v="Standard Class"/>
    <s v="PF-19120"/>
    <s v="Peter Fuller"/>
    <x v="0"/>
    <s v="United States"/>
    <s v="Gilbert"/>
    <x v="16"/>
    <n v="85234"/>
    <x v="1"/>
    <s v="FUR-FU-10004904"/>
    <x v="0"/>
    <x v="5"/>
    <s v="Eldon &quot;L&quot; Workstation Diamond Chairmat"/>
    <x v="3037"/>
    <n v="6"/>
    <n v="0.2"/>
    <n v="-36.470400000000041"/>
  </r>
  <r>
    <n v="3884"/>
    <x v="1917"/>
    <x v="1"/>
    <x v="925"/>
    <d v="2012-06-20T00:00:00"/>
    <s v="Standard Class"/>
    <s v="PF-19120"/>
    <s v="Peter Fuller"/>
    <x v="0"/>
    <s v="United States"/>
    <s v="Gilbert"/>
    <x v="16"/>
    <n v="85234"/>
    <x v="1"/>
    <s v="FUR-FU-10002396"/>
    <x v="0"/>
    <x v="5"/>
    <s v="DAX Copper Panel Document Frame, 5 x 7 Size"/>
    <x v="3038"/>
    <n v="4"/>
    <n v="0.2"/>
    <n v="11.070400000000003"/>
  </r>
  <r>
    <n v="3885"/>
    <x v="1918"/>
    <x v="2"/>
    <x v="260"/>
    <d v="2011-07-12T00:00:00"/>
    <s v="Standard Class"/>
    <s v="DW-13195"/>
    <s v="David Wiener"/>
    <x v="1"/>
    <s v="United States"/>
    <s v="Knoxville"/>
    <x v="18"/>
    <n v="37918"/>
    <x v="0"/>
    <s v="OFF-AR-10002833"/>
    <x v="1"/>
    <x v="6"/>
    <s v="Newell 322"/>
    <x v="972"/>
    <n v="3"/>
    <n v="0.2"/>
    <n v="0.3822000000000001"/>
  </r>
  <r>
    <n v="3886"/>
    <x v="1919"/>
    <x v="3"/>
    <x v="926"/>
    <d v="2014-02-03T00:00:00"/>
    <s v="Standard Class"/>
    <s v="CK-12595"/>
    <s v="Clytie Kelty"/>
    <x v="0"/>
    <s v="United States"/>
    <s v="Chicago"/>
    <x v="10"/>
    <n v="60653"/>
    <x v="2"/>
    <s v="OFF-BI-10001072"/>
    <x v="1"/>
    <x v="8"/>
    <s v="GBC Clear Cover, 8-1/2 x 11, unpunched, 25 covers per pack"/>
    <x v="3039"/>
    <n v="4"/>
    <n v="0.8"/>
    <n v="-20.617600000000003"/>
  </r>
  <r>
    <n v="3887"/>
    <x v="1920"/>
    <x v="0"/>
    <x v="840"/>
    <d v="2013-03-09T00:00:00"/>
    <s v="Second Class"/>
    <s v="CC-12670"/>
    <s v="Craig Carreira"/>
    <x v="0"/>
    <s v="United States"/>
    <s v="Bloomington"/>
    <x v="14"/>
    <n v="47401"/>
    <x v="2"/>
    <s v="TEC-PH-10003171"/>
    <x v="2"/>
    <x v="7"/>
    <s v="Plantronics Encore H101 Dual Earpieces Headset"/>
    <x v="3040"/>
    <n v="3"/>
    <n v="0"/>
    <n v="37.757999999999996"/>
  </r>
  <r>
    <n v="3888"/>
    <x v="1921"/>
    <x v="2"/>
    <x v="270"/>
    <d v="2011-06-06T00:00:00"/>
    <s v="Standard Class"/>
    <s v="SV-20785"/>
    <s v="Stewart Visinsky"/>
    <x v="0"/>
    <s v="United States"/>
    <s v="Roswell"/>
    <x v="32"/>
    <n v="30076"/>
    <x v="0"/>
    <s v="OFF-AR-10004511"/>
    <x v="1"/>
    <x v="6"/>
    <s v="Sanford Colorific Scented Colored Pencils, 12/Pack"/>
    <x v="18"/>
    <n v="2"/>
    <n v="0"/>
    <n v="2.6536"/>
  </r>
  <r>
    <n v="3889"/>
    <x v="1921"/>
    <x v="2"/>
    <x v="270"/>
    <d v="2011-06-06T00:00:00"/>
    <s v="Standard Class"/>
    <s v="SV-20785"/>
    <s v="Stewart Visinsky"/>
    <x v="0"/>
    <s v="United States"/>
    <s v="Roswell"/>
    <x v="32"/>
    <n v="30076"/>
    <x v="0"/>
    <s v="TEC-PH-10001425"/>
    <x v="2"/>
    <x v="7"/>
    <s v="Mophie Juice Pack Helium for iPhone"/>
    <x v="764"/>
    <n v="3"/>
    <n v="0"/>
    <n v="67.191599999999994"/>
  </r>
  <r>
    <n v="3890"/>
    <x v="1921"/>
    <x v="2"/>
    <x v="270"/>
    <d v="2011-06-06T00:00:00"/>
    <s v="Standard Class"/>
    <s v="SV-20785"/>
    <s v="Stewart Visinsky"/>
    <x v="0"/>
    <s v="United States"/>
    <s v="Roswell"/>
    <x v="32"/>
    <n v="30076"/>
    <x v="0"/>
    <s v="OFF-ST-10001490"/>
    <x v="1"/>
    <x v="4"/>
    <s v="Hot File 7-Pocket, Floor Stand"/>
    <x v="3041"/>
    <n v="2"/>
    <n v="0"/>
    <n v="107.08199999999997"/>
  </r>
  <r>
    <n v="3891"/>
    <x v="1922"/>
    <x v="0"/>
    <x v="390"/>
    <d v="2013-12-01T00:00:00"/>
    <s v="Standard Class"/>
    <s v="SP-20860"/>
    <s v="Sung Pak"/>
    <x v="1"/>
    <s v="United States"/>
    <s v="Los Angeles"/>
    <x v="1"/>
    <n v="90036"/>
    <x v="1"/>
    <s v="TEC-AC-10003033"/>
    <x v="2"/>
    <x v="11"/>
    <s v="Plantronics CS510 - Over-the-Head monaural Wireless Headset System"/>
    <x v="3042"/>
    <n v="2"/>
    <n v="0"/>
    <n v="217.76699999999994"/>
  </r>
  <r>
    <n v="3892"/>
    <x v="1922"/>
    <x v="0"/>
    <x v="390"/>
    <d v="2013-12-01T00:00:00"/>
    <s v="Standard Class"/>
    <s v="SP-20860"/>
    <s v="Sung Pak"/>
    <x v="1"/>
    <s v="United States"/>
    <s v="Los Angeles"/>
    <x v="1"/>
    <n v="90036"/>
    <x v="1"/>
    <s v="FUR-CH-10001394"/>
    <x v="0"/>
    <x v="1"/>
    <s v="Global Leather Executive Chair"/>
    <x v="3043"/>
    <n v="6"/>
    <n v="0.2"/>
    <n v="210.59399999999977"/>
  </r>
  <r>
    <n v="3893"/>
    <x v="1922"/>
    <x v="0"/>
    <x v="390"/>
    <d v="2013-12-01T00:00:00"/>
    <s v="Standard Class"/>
    <s v="SP-20860"/>
    <s v="Sung Pak"/>
    <x v="1"/>
    <s v="United States"/>
    <s v="Los Angeles"/>
    <x v="1"/>
    <n v="90036"/>
    <x v="1"/>
    <s v="TEC-AC-10000420"/>
    <x v="2"/>
    <x v="11"/>
    <s v="Logitech G500s Laser Gaming Mouse with Adjustable Weight Tuning"/>
    <x v="3044"/>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x v="1924"/>
    <x v="2"/>
    <x v="754"/>
    <d v="2011-11-28T00:00:00"/>
    <s v="Standard Class"/>
    <s v="TC-21475"/>
    <s v="Tony Chapman"/>
    <x v="2"/>
    <s v="United States"/>
    <s v="Bolingbrook"/>
    <x v="10"/>
    <n v="60440"/>
    <x v="2"/>
    <s v="OFF-BI-10002571"/>
    <x v="1"/>
    <x v="8"/>
    <s v="Avery Framed View Binder, EZD Ring (Locking), Navy, 1 1/2&quot;"/>
    <x v="3045"/>
    <n v="5"/>
    <n v="0.8"/>
    <n v="-16.467000000000002"/>
  </r>
  <r>
    <n v="3896"/>
    <x v="1925"/>
    <x v="3"/>
    <x v="927"/>
    <d v="2014-05-06T00:00:00"/>
    <s v="Standard Class"/>
    <s v="SJ-20125"/>
    <s v="Sanjit Jacobs"/>
    <x v="2"/>
    <s v="United States"/>
    <s v="Texarkana"/>
    <x v="36"/>
    <n v="71854"/>
    <x v="0"/>
    <s v="TEC-AC-10002331"/>
    <x v="2"/>
    <x v="11"/>
    <s v="Maxell 74 Minute CDR, 10/Pack"/>
    <x v="3046"/>
    <n v="5"/>
    <n v="0"/>
    <n v="18.093"/>
  </r>
  <r>
    <n v="3897"/>
    <x v="1926"/>
    <x v="3"/>
    <x v="226"/>
    <d v="2014-12-13T00:00:00"/>
    <s v="Standard Class"/>
    <s v="DS-13180"/>
    <s v="David Smith"/>
    <x v="1"/>
    <s v="United States"/>
    <s v="San Antonio"/>
    <x v="5"/>
    <n v="78207"/>
    <x v="2"/>
    <s v="OFF-FA-10000611"/>
    <x v="1"/>
    <x v="13"/>
    <s v="Binder Clips by OIC"/>
    <x v="3047"/>
    <n v="3"/>
    <n v="0.2"/>
    <n v="1.2431999999999999"/>
  </r>
  <r>
    <n v="3898"/>
    <x v="1926"/>
    <x v="3"/>
    <x v="226"/>
    <d v="2014-12-13T00:00:00"/>
    <s v="Standard Class"/>
    <s v="DS-13180"/>
    <s v="David Smith"/>
    <x v="1"/>
    <s v="United States"/>
    <s v="San Antonio"/>
    <x v="5"/>
    <n v="78207"/>
    <x v="2"/>
    <s v="OFF-PA-10000304"/>
    <x v="1"/>
    <x v="10"/>
    <s v="Xerox 1995"/>
    <x v="12"/>
    <n v="3"/>
    <n v="0.2"/>
    <n v="5.4432"/>
  </r>
  <r>
    <n v="3899"/>
    <x v="1927"/>
    <x v="3"/>
    <x v="329"/>
    <d v="2014-12-05T00:00:00"/>
    <s v="Standard Class"/>
    <s v="SC-20800"/>
    <s v="Stuart Calhoun"/>
    <x v="0"/>
    <s v="United States"/>
    <s v="Edinburg"/>
    <x v="5"/>
    <n v="78539"/>
    <x v="2"/>
    <s v="OFF-FA-10000611"/>
    <x v="1"/>
    <x v="13"/>
    <s v="Binder Clips by OIC"/>
    <x v="3005"/>
    <n v="2"/>
    <n v="0.2"/>
    <n v="0.82879999999999987"/>
  </r>
  <r>
    <n v="3900"/>
    <x v="1928"/>
    <x v="3"/>
    <x v="226"/>
    <d v="2014-12-10T00:00:00"/>
    <s v="First Class"/>
    <s v="SH-20395"/>
    <s v="Shahid Hopkins"/>
    <x v="0"/>
    <s v="United States"/>
    <s v="Toledo"/>
    <x v="24"/>
    <n v="43615"/>
    <x v="3"/>
    <s v="TEC-AC-10002567"/>
    <x v="2"/>
    <x v="11"/>
    <s v="Logitech G602 Wireless Gaming Mouse"/>
    <x v="2506"/>
    <n v="2"/>
    <n v="0.2"/>
    <n v="25.596799999999998"/>
  </r>
  <r>
    <n v="3901"/>
    <x v="1929"/>
    <x v="1"/>
    <x v="928"/>
    <d v="2012-01-08T00:00:00"/>
    <s v="Standard Class"/>
    <s v="SF-20965"/>
    <s v="Sylvia Foulston"/>
    <x v="1"/>
    <s v="United States"/>
    <s v="Baytown"/>
    <x v="5"/>
    <n v="77520"/>
    <x v="2"/>
    <s v="OFF-PA-10001937"/>
    <x v="1"/>
    <x v="10"/>
    <s v="Xerox 21"/>
    <x v="563"/>
    <n v="2"/>
    <n v="0.2"/>
    <n v="3.6288"/>
  </r>
  <r>
    <n v="3902"/>
    <x v="1930"/>
    <x v="1"/>
    <x v="717"/>
    <d v="2012-11-20T00:00:00"/>
    <s v="Standard Class"/>
    <s v="MG-17680"/>
    <s v="Maureen Gastineau"/>
    <x v="2"/>
    <s v="United States"/>
    <s v="Philadelphia"/>
    <x v="9"/>
    <n v="19143"/>
    <x v="3"/>
    <s v="TEC-AC-10001090"/>
    <x v="2"/>
    <x v="11"/>
    <s v="Micro Innovations Wireless Classic Keyboard with Mouse"/>
    <x v="736"/>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x v="3048"/>
    <n v="14"/>
    <n v="0"/>
    <n v="75.6952"/>
  </r>
  <r>
    <n v="3904"/>
    <x v="1932"/>
    <x v="1"/>
    <x v="57"/>
    <d v="2012-04-10T00:00:00"/>
    <s v="Standard Class"/>
    <s v="VT-21700"/>
    <s v="Valerie Takahito"/>
    <x v="2"/>
    <s v="United States"/>
    <s v="Philadelphia"/>
    <x v="9"/>
    <n v="19143"/>
    <x v="3"/>
    <s v="OFF-AP-10004036"/>
    <x v="1"/>
    <x v="9"/>
    <s v="Bionaire 99.97% HEPA Air Cleaner"/>
    <x v="3049"/>
    <n v="7"/>
    <n v="0.2"/>
    <n v="18.396000000000001"/>
  </r>
  <r>
    <n v="3905"/>
    <x v="1932"/>
    <x v="1"/>
    <x v="57"/>
    <d v="2012-04-10T00:00:00"/>
    <s v="Standard Class"/>
    <s v="VT-21700"/>
    <s v="Valerie Takahito"/>
    <x v="2"/>
    <s v="United States"/>
    <s v="Philadelphia"/>
    <x v="9"/>
    <n v="19143"/>
    <x v="3"/>
    <s v="OFF-ST-10003816"/>
    <x v="1"/>
    <x v="4"/>
    <s v="Fellowes High-Stak Drawer Files"/>
    <x v="2533"/>
    <n v="4"/>
    <n v="0.2"/>
    <n v="21.142799999999966"/>
  </r>
  <r>
    <n v="3906"/>
    <x v="1932"/>
    <x v="1"/>
    <x v="57"/>
    <d v="2012-04-10T00:00:00"/>
    <s v="Standard Class"/>
    <s v="VT-21700"/>
    <s v="Valerie Takahito"/>
    <x v="2"/>
    <s v="United States"/>
    <s v="Philadelphia"/>
    <x v="9"/>
    <n v="19143"/>
    <x v="3"/>
    <s v="OFF-BI-10002072"/>
    <x v="1"/>
    <x v="8"/>
    <s v="Cardinal Slant-D Ring Binders"/>
    <x v="3050"/>
    <n v="4"/>
    <n v="0.7"/>
    <n v="-6.9519999999999982"/>
  </r>
  <r>
    <n v="3907"/>
    <x v="1932"/>
    <x v="1"/>
    <x v="57"/>
    <d v="2012-04-10T00:00:00"/>
    <s v="Standard Class"/>
    <s v="VT-21700"/>
    <s v="Valerie Takahito"/>
    <x v="2"/>
    <s v="United States"/>
    <s v="Philadelphia"/>
    <x v="9"/>
    <n v="19143"/>
    <x v="3"/>
    <s v="FUR-FU-10001468"/>
    <x v="0"/>
    <x v="5"/>
    <s v="Tenex Antistatic Computer Chair Mats"/>
    <x v="195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x v="1932"/>
    <x v="1"/>
    <x v="57"/>
    <d v="2012-04-10T00:00:00"/>
    <s v="Standard Class"/>
    <s v="VT-21700"/>
    <s v="Valerie Takahito"/>
    <x v="2"/>
    <s v="United States"/>
    <s v="Philadelphia"/>
    <x v="9"/>
    <n v="19143"/>
    <x v="3"/>
    <s v="TEC-PH-10002844"/>
    <x v="2"/>
    <x v="7"/>
    <s v="Speck Products Candyshell Flip Case"/>
    <x v="3051"/>
    <n v="2"/>
    <n v="0.4"/>
    <n v="-9.7972000000000037"/>
  </r>
  <r>
    <n v="3910"/>
    <x v="1932"/>
    <x v="1"/>
    <x v="57"/>
    <d v="2012-04-10T00:00:00"/>
    <s v="Standard Class"/>
    <s v="VT-21700"/>
    <s v="Valerie Takahito"/>
    <x v="2"/>
    <s v="United States"/>
    <s v="Philadelphia"/>
    <x v="9"/>
    <n v="19143"/>
    <x v="3"/>
    <s v="FUR-FU-10001037"/>
    <x v="0"/>
    <x v="5"/>
    <s v="DAX Charcoal/Nickel-Tone Document Frame, 5 x 7"/>
    <x v="3052"/>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x v="1933"/>
    <x v="3"/>
    <x v="929"/>
    <d v="2014-06-07T00:00:00"/>
    <s v="First Class"/>
    <s v="AB-10105"/>
    <s v="Adrian Barton"/>
    <x v="0"/>
    <s v="United States"/>
    <s v="Pearland"/>
    <x v="5"/>
    <n v="77581"/>
    <x v="2"/>
    <s v="TEC-PH-10001619"/>
    <x v="2"/>
    <x v="7"/>
    <s v="LG G3"/>
    <x v="553"/>
    <n v="3"/>
    <n v="0.2"/>
    <n v="52.917299999999955"/>
  </r>
  <r>
    <n v="3913"/>
    <x v="1934"/>
    <x v="3"/>
    <x v="65"/>
    <d v="2014-09-26T00:00:00"/>
    <s v="Standard Class"/>
    <s v="MM-18280"/>
    <s v="Muhammed MacIntyre"/>
    <x v="1"/>
    <s v="United States"/>
    <s v="New York City"/>
    <x v="15"/>
    <n v="10035"/>
    <x v="3"/>
    <s v="OFF-PA-10001639"/>
    <x v="1"/>
    <x v="10"/>
    <s v="Xerox 203"/>
    <x v="541"/>
    <n v="3"/>
    <n v="0"/>
    <n v="9.3312000000000008"/>
  </r>
  <r>
    <n v="3914"/>
    <x v="1934"/>
    <x v="3"/>
    <x v="65"/>
    <d v="2014-09-26T00:00:00"/>
    <s v="Standard Class"/>
    <s v="MM-18280"/>
    <s v="Muhammed MacIntyre"/>
    <x v="1"/>
    <s v="United States"/>
    <s v="New York City"/>
    <x v="15"/>
    <n v="10035"/>
    <x v="3"/>
    <s v="FUR-FU-10002268"/>
    <x v="0"/>
    <x v="5"/>
    <s v="Ultra Door Push Plate"/>
    <x v="765"/>
    <n v="2"/>
    <n v="0"/>
    <n v="3.2405999999999997"/>
  </r>
  <r>
    <n v="3915"/>
    <x v="1935"/>
    <x v="3"/>
    <x v="930"/>
    <d v="2014-07-24T00:00:00"/>
    <s v="Standard Class"/>
    <s v="ML-17410"/>
    <s v="Maris LaWare"/>
    <x v="0"/>
    <s v="United States"/>
    <s v="Phoenix"/>
    <x v="16"/>
    <n v="85023"/>
    <x v="1"/>
    <s v="FUR-TA-10001932"/>
    <x v="0"/>
    <x v="3"/>
    <s v="Chromcraft 48&quot; x 96&quot; Racetrack Double Pedestal Table"/>
    <x v="3054"/>
    <n v="5"/>
    <n v="0.5"/>
    <n v="-448.89599999999996"/>
  </r>
  <r>
    <n v="3916"/>
    <x v="1935"/>
    <x v="3"/>
    <x v="930"/>
    <d v="2014-07-24T00:00:00"/>
    <s v="Standard Class"/>
    <s v="ML-17410"/>
    <s v="Maris LaWare"/>
    <x v="0"/>
    <s v="United States"/>
    <s v="Phoenix"/>
    <x v="16"/>
    <n v="85023"/>
    <x v="1"/>
    <s v="FUR-CH-10004218"/>
    <x v="0"/>
    <x v="1"/>
    <s v="Global Fabric Manager's Chair, Dark Gray"/>
    <x v="224"/>
    <n v="2"/>
    <n v="0.2"/>
    <n v="10.098000000000006"/>
  </r>
  <r>
    <n v="3917"/>
    <x v="1935"/>
    <x v="3"/>
    <x v="930"/>
    <d v="2014-07-24T00:00:00"/>
    <s v="Standard Class"/>
    <s v="ML-17410"/>
    <s v="Maris LaWare"/>
    <x v="0"/>
    <s v="United States"/>
    <s v="Phoenix"/>
    <x v="16"/>
    <n v="85023"/>
    <x v="1"/>
    <s v="OFF-PA-10000246"/>
    <x v="1"/>
    <x v="10"/>
    <s v="Riverleaf Stik-Withit Designer Note Cubes"/>
    <x v="3055"/>
    <n v="2"/>
    <n v="0.2"/>
    <n v="5.2312000000000003"/>
  </r>
  <r>
    <n v="3918"/>
    <x v="1935"/>
    <x v="3"/>
    <x v="930"/>
    <d v="2014-07-24T00:00:00"/>
    <s v="Standard Class"/>
    <s v="ML-17410"/>
    <s v="Maris LaWare"/>
    <x v="0"/>
    <s v="United States"/>
    <s v="Phoenix"/>
    <x v="16"/>
    <n v="85023"/>
    <x v="1"/>
    <s v="OFF-BI-10003350"/>
    <x v="1"/>
    <x v="8"/>
    <s v="Acco Expandable Hanging Binders"/>
    <x v="3056"/>
    <n v="4"/>
    <n v="0.7"/>
    <n v="-6.1247999999999987"/>
  </r>
  <r>
    <n v="3919"/>
    <x v="1935"/>
    <x v="3"/>
    <x v="930"/>
    <d v="2014-07-24T00:00:00"/>
    <s v="Standard Class"/>
    <s v="ML-17410"/>
    <s v="Maris LaWare"/>
    <x v="0"/>
    <s v="United States"/>
    <s v="Phoenix"/>
    <x v="16"/>
    <n v="85023"/>
    <x v="1"/>
    <s v="FUR-CH-10000513"/>
    <x v="0"/>
    <x v="1"/>
    <s v="High-Back Leather Manager's Chair"/>
    <x v="3057"/>
    <n v="3"/>
    <n v="0.2"/>
    <n v="-42.89670000000001"/>
  </r>
  <r>
    <n v="3920"/>
    <x v="1936"/>
    <x v="1"/>
    <x v="494"/>
    <d v="2012-12-07T00:00:00"/>
    <s v="Standard Class"/>
    <s v="KD-16495"/>
    <s v="Keith Dawkins"/>
    <x v="1"/>
    <s v="United States"/>
    <s v="Chesapeake"/>
    <x v="17"/>
    <n v="23320"/>
    <x v="0"/>
    <s v="OFF-ST-10001321"/>
    <x v="1"/>
    <x v="4"/>
    <s v="Decoflex Hanging Personal Folder File, Blue"/>
    <x v="3058"/>
    <n v="4"/>
    <n v="0"/>
    <n v="16.653600000000004"/>
  </r>
  <r>
    <n v="3921"/>
    <x v="1936"/>
    <x v="1"/>
    <x v="494"/>
    <d v="2012-12-07T00:00:00"/>
    <s v="Standard Class"/>
    <s v="KD-16495"/>
    <s v="Keith Dawkins"/>
    <x v="1"/>
    <s v="United States"/>
    <s v="Chesapeake"/>
    <x v="17"/>
    <n v="23320"/>
    <x v="0"/>
    <s v="OFF-BI-10004233"/>
    <x v="1"/>
    <x v="8"/>
    <s v="GBC Pre-Punched Binding Paper, Plastic, White, 8-1/2&quot; x 11&quot;"/>
    <x v="1480"/>
    <n v="4"/>
    <n v="0"/>
    <n v="30.700800000000001"/>
  </r>
  <r>
    <n v="3922"/>
    <x v="1937"/>
    <x v="0"/>
    <x v="931"/>
    <d v="2013-07-03T00:00:00"/>
    <s v="Second Class"/>
    <s v="RF-19735"/>
    <s v="Roland Fjeld"/>
    <x v="0"/>
    <s v="United States"/>
    <s v="Chicago"/>
    <x v="10"/>
    <n v="60610"/>
    <x v="2"/>
    <s v="TEC-PH-10001299"/>
    <x v="2"/>
    <x v="7"/>
    <s v="Polycom CX300 Desktop Phone USB VoIP phone"/>
    <x v="2022"/>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x v="869"/>
    <n v="6"/>
    <n v="0.2"/>
    <n v="7.92"/>
  </r>
  <r>
    <n v="3924"/>
    <x v="1938"/>
    <x v="3"/>
    <x v="735"/>
    <d v="2014-09-02T00:00:00"/>
    <s v="Standard Class"/>
    <s v="SC-20305"/>
    <s v="Sean Christensen"/>
    <x v="0"/>
    <s v="United States"/>
    <s v="Chicago"/>
    <x v="10"/>
    <n v="60623"/>
    <x v="2"/>
    <s v="OFF-PA-10001461"/>
    <x v="1"/>
    <x v="10"/>
    <s v="HP Office Paper (20Lb. and 87 Bright)"/>
    <x v="3059"/>
    <n v="5"/>
    <n v="0.2"/>
    <n v="9.3520000000000003"/>
  </r>
  <r>
    <n v="3925"/>
    <x v="1939"/>
    <x v="2"/>
    <x v="328"/>
    <d v="2011-09-21T00:00:00"/>
    <s v="Standard Class"/>
    <s v="BN-11515"/>
    <s v="Bradley Nguyen"/>
    <x v="0"/>
    <s v="United States"/>
    <s v="Seattle"/>
    <x v="4"/>
    <n v="98103"/>
    <x v="1"/>
    <s v="OFF-ST-10004963"/>
    <x v="1"/>
    <x v="4"/>
    <s v="Eldon Gobal File Keepers"/>
    <x v="3060"/>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x v="1939"/>
    <x v="2"/>
    <x v="328"/>
    <d v="2011-09-21T00:00:00"/>
    <s v="Standard Class"/>
    <s v="BN-11515"/>
    <s v="Bradley Nguyen"/>
    <x v="0"/>
    <s v="United States"/>
    <s v="Seattle"/>
    <x v="4"/>
    <n v="98103"/>
    <x v="1"/>
    <s v="FUR-FU-10004671"/>
    <x v="0"/>
    <x v="5"/>
    <s v="Executive Impressions 12&quot; Wall Clock"/>
    <x v="2276"/>
    <n v="2"/>
    <n v="0"/>
    <n v="13.429200000000002"/>
  </r>
  <r>
    <n v="3928"/>
    <x v="1939"/>
    <x v="2"/>
    <x v="328"/>
    <d v="2011-09-21T00:00:00"/>
    <s v="Standard Class"/>
    <s v="BN-11515"/>
    <s v="Bradley Nguyen"/>
    <x v="0"/>
    <s v="United States"/>
    <s v="Seattle"/>
    <x v="4"/>
    <n v="98103"/>
    <x v="1"/>
    <s v="OFF-BI-10002735"/>
    <x v="1"/>
    <x v="8"/>
    <s v="GBC Prestige Therm-A-Bind Covers"/>
    <x v="1975"/>
    <n v="5"/>
    <n v="0.2"/>
    <n v="46.3185"/>
  </r>
  <r>
    <n v="3929"/>
    <x v="1940"/>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x v="1940"/>
    <x v="0"/>
    <x v="560"/>
    <d v="2013-03-18T00:00:00"/>
    <s v="First Class"/>
    <s v="JS-15880"/>
    <s v="John Stevenson"/>
    <x v="0"/>
    <s v="United States"/>
    <s v="Harlingen"/>
    <x v="5"/>
    <n v="78550"/>
    <x v="2"/>
    <s v="OFF-PA-10001934"/>
    <x v="1"/>
    <x v="10"/>
    <s v="Xerox 1993"/>
    <x v="1182"/>
    <n v="1"/>
    <n v="0.2"/>
    <n v="1.8792"/>
  </r>
  <r>
    <n v="3931"/>
    <x v="1940"/>
    <x v="0"/>
    <x v="560"/>
    <d v="2013-03-18T00:00:00"/>
    <s v="First Class"/>
    <s v="JS-15880"/>
    <s v="John Stevenson"/>
    <x v="0"/>
    <s v="United States"/>
    <s v="Harlingen"/>
    <x v="5"/>
    <n v="78550"/>
    <x v="2"/>
    <s v="OFF-AR-10001044"/>
    <x v="1"/>
    <x v="6"/>
    <s v="BOSTON Ranger #55 Pencil Sharpener, Black"/>
    <x v="3063"/>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x v="1941"/>
    <x v="0"/>
    <x v="370"/>
    <d v="2013-09-03T00:00:00"/>
    <s v="Standard Class"/>
    <s v="VG-21805"/>
    <s v="Vivek Grady"/>
    <x v="1"/>
    <s v="United States"/>
    <s v="Philadelphia"/>
    <x v="9"/>
    <n v="19140"/>
    <x v="3"/>
    <s v="TEC-AC-10001109"/>
    <x v="2"/>
    <x v="11"/>
    <s v="Logitech Trackman Marble Mouse"/>
    <x v="736"/>
    <n v="2"/>
    <n v="0.2"/>
    <n v="13.195600000000001"/>
  </r>
  <r>
    <n v="3934"/>
    <x v="1942"/>
    <x v="3"/>
    <x v="264"/>
    <d v="2014-09-09T00:00:00"/>
    <s v="Standard Class"/>
    <s v="AW-10840"/>
    <s v="Anthony Witt"/>
    <x v="0"/>
    <s v="United States"/>
    <s v="Bakersfield"/>
    <x v="1"/>
    <n v="93309"/>
    <x v="1"/>
    <s v="OFF-AR-10001919"/>
    <x v="1"/>
    <x v="6"/>
    <s v="OIC #2 Pencils, Medium Soft"/>
    <x v="3065"/>
    <n v="5"/>
    <n v="0"/>
    <n v="2.7259999999999995"/>
  </r>
  <r>
    <n v="3935"/>
    <x v="1942"/>
    <x v="3"/>
    <x v="264"/>
    <d v="2014-09-09T00:00:00"/>
    <s v="Standard Class"/>
    <s v="AW-10840"/>
    <s v="Anthony Witt"/>
    <x v="0"/>
    <s v="United States"/>
    <s v="Bakersfield"/>
    <x v="1"/>
    <n v="93309"/>
    <x v="1"/>
    <s v="OFF-LA-10004544"/>
    <x v="1"/>
    <x v="2"/>
    <s v="Avery 505"/>
    <x v="3066"/>
    <n v="5"/>
    <n v="0"/>
    <n v="37"/>
  </r>
  <r>
    <n v="3936"/>
    <x v="1942"/>
    <x v="3"/>
    <x v="264"/>
    <d v="2014-09-09T00:00:00"/>
    <s v="Standard Class"/>
    <s v="AW-10840"/>
    <s v="Anthony Witt"/>
    <x v="0"/>
    <s v="United States"/>
    <s v="Bakersfield"/>
    <x v="1"/>
    <n v="93309"/>
    <x v="1"/>
    <s v="TEC-PH-10003484"/>
    <x v="2"/>
    <x v="7"/>
    <s v="Ooma Telo VoIP Home Phone System"/>
    <x v="1227"/>
    <n v="2"/>
    <n v="0.2"/>
    <n v="12.599000000000004"/>
  </r>
  <r>
    <n v="3937"/>
    <x v="1943"/>
    <x v="1"/>
    <x v="382"/>
    <d v="2012-06-20T00:00:00"/>
    <s v="Standard Class"/>
    <s v="LS-17230"/>
    <s v="Lycoris Saunders"/>
    <x v="0"/>
    <s v="United States"/>
    <s v="Grand Prairie"/>
    <x v="5"/>
    <n v="75051"/>
    <x v="2"/>
    <s v="OFF-EN-10001028"/>
    <x v="1"/>
    <x v="12"/>
    <s v="Staples"/>
    <x v="1528"/>
    <n v="3"/>
    <n v="0.2"/>
    <n v="9.3443999999999985"/>
  </r>
  <r>
    <n v="3938"/>
    <x v="1943"/>
    <x v="1"/>
    <x v="382"/>
    <d v="2012-06-20T00:00:00"/>
    <s v="Standard Class"/>
    <s v="LS-17230"/>
    <s v="Lycoris Saunders"/>
    <x v="0"/>
    <s v="United States"/>
    <s v="Grand Prairie"/>
    <x v="5"/>
    <n v="75051"/>
    <x v="2"/>
    <s v="OFF-PA-10004156"/>
    <x v="1"/>
    <x v="10"/>
    <s v="Xerox 188"/>
    <x v="1939"/>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x v="1944"/>
    <x v="0"/>
    <x v="107"/>
    <d v="2013-12-11T00:00:00"/>
    <s v="Same Day"/>
    <s v="MH-17455"/>
    <s v="Mark Hamilton"/>
    <x v="0"/>
    <s v="United States"/>
    <s v="Greenwood"/>
    <x v="14"/>
    <n v="46142"/>
    <x v="2"/>
    <s v="FUR-CH-10003379"/>
    <x v="0"/>
    <x v="1"/>
    <s v="Global Commerce Series High-Back Swivel/Tilt Chairs"/>
    <x v="3068"/>
    <n v="5"/>
    <n v="0"/>
    <n v="356.22500000000002"/>
  </r>
  <r>
    <n v="3941"/>
    <x v="1945"/>
    <x v="3"/>
    <x v="796"/>
    <d v="2014-05-24T00:00:00"/>
    <s v="Standard Class"/>
    <s v="TS-21340"/>
    <s v="Toby Swindell"/>
    <x v="0"/>
    <s v="United States"/>
    <s v="New York City"/>
    <x v="15"/>
    <n v="10024"/>
    <x v="3"/>
    <s v="FUR-FU-10002456"/>
    <x v="0"/>
    <x v="5"/>
    <s v="Master Caster Door Stop, Large Neon Orange"/>
    <x v="58"/>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x v="1946"/>
    <x v="3"/>
    <x v="837"/>
    <d v="2014-05-30T00:00:00"/>
    <s v="Second Class"/>
    <s v="EH-13945"/>
    <s v="Eric Hoffmann"/>
    <x v="0"/>
    <s v="United States"/>
    <s v="Memphis"/>
    <x v="18"/>
    <n v="38109"/>
    <x v="0"/>
    <s v="OFF-PA-10001166"/>
    <x v="1"/>
    <x v="10"/>
    <s v="Xerox 2"/>
    <x v="233"/>
    <n v="5"/>
    <n v="0.2"/>
    <n v="9.0719999999999992"/>
  </r>
  <r>
    <n v="3944"/>
    <x v="1947"/>
    <x v="0"/>
    <x v="661"/>
    <d v="2013-07-01T00:00:00"/>
    <s v="Standard Class"/>
    <s v="MG-17695"/>
    <s v="Maureen Gnade"/>
    <x v="0"/>
    <s v="United States"/>
    <s v="Buffalo"/>
    <x v="15"/>
    <n v="14215"/>
    <x v="3"/>
    <s v="OFF-SU-10000157"/>
    <x v="1"/>
    <x v="14"/>
    <s v="Compact Automatic Electric Letter Opener"/>
    <x v="3069"/>
    <n v="7"/>
    <n v="0"/>
    <n v="16.703400000000016"/>
  </r>
  <r>
    <n v="3945"/>
    <x v="1948"/>
    <x v="0"/>
    <x v="458"/>
    <d v="2013-05-22T00:00:00"/>
    <s v="Second Class"/>
    <s v="DO-13435"/>
    <s v="Denny Ordway"/>
    <x v="0"/>
    <s v="United States"/>
    <s v="Los Angeles"/>
    <x v="1"/>
    <n v="90036"/>
    <x v="1"/>
    <s v="OFF-PA-10004971"/>
    <x v="1"/>
    <x v="10"/>
    <s v="Xerox 196"/>
    <x v="1714"/>
    <n v="3"/>
    <n v="0"/>
    <n v="8.4966000000000008"/>
  </r>
  <r>
    <n v="3946"/>
    <x v="1949"/>
    <x v="3"/>
    <x v="551"/>
    <d v="2014-11-24T00:00:00"/>
    <s v="Standard Class"/>
    <s v="AF-10870"/>
    <s v="Art Ferguson"/>
    <x v="0"/>
    <s v="United States"/>
    <s v="Homestead"/>
    <x v="2"/>
    <n v="33030"/>
    <x v="0"/>
    <s v="OFF-PA-10001977"/>
    <x v="1"/>
    <x v="10"/>
    <s v="Xerox 194"/>
    <x v="3070"/>
    <n v="1"/>
    <n v="0.2"/>
    <n v="15.534399999999998"/>
  </r>
  <r>
    <n v="3947"/>
    <x v="1949"/>
    <x v="3"/>
    <x v="551"/>
    <d v="2014-11-24T00:00:00"/>
    <s v="Standard Class"/>
    <s v="AF-10870"/>
    <s v="Art Ferguson"/>
    <x v="0"/>
    <s v="United States"/>
    <s v="Homestead"/>
    <x v="2"/>
    <n v="33030"/>
    <x v="0"/>
    <s v="OFF-SU-10001225"/>
    <x v="1"/>
    <x v="14"/>
    <s v="Staples"/>
    <x v="3071"/>
    <n v="1"/>
    <n v="0.2"/>
    <n v="-0.66240000000000021"/>
  </r>
  <r>
    <n v="3948"/>
    <x v="1950"/>
    <x v="0"/>
    <x v="741"/>
    <d v="2013-11-23T00:00:00"/>
    <s v="Standard Class"/>
    <s v="SN-20710"/>
    <s v="Steve Nguyen"/>
    <x v="2"/>
    <s v="United States"/>
    <s v="Pasadena"/>
    <x v="5"/>
    <n v="77506"/>
    <x v="2"/>
    <s v="OFF-AR-10003514"/>
    <x v="1"/>
    <x v="6"/>
    <s v="4009 Highlighters by Sanford"/>
    <x v="2925"/>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x v="1950"/>
    <x v="0"/>
    <x v="741"/>
    <d v="2013-11-23T00:00:00"/>
    <s v="Standard Class"/>
    <s v="SN-20710"/>
    <s v="Steve Nguyen"/>
    <x v="2"/>
    <s v="United States"/>
    <s v="Pasadena"/>
    <x v="5"/>
    <n v="77506"/>
    <x v="2"/>
    <s v="OFF-PA-10001970"/>
    <x v="1"/>
    <x v="10"/>
    <s v="Xerox 1881"/>
    <x v="3073"/>
    <n v="2"/>
    <n v="0.2"/>
    <n v="6.6311999999999989"/>
  </r>
  <r>
    <n v="3951"/>
    <x v="1950"/>
    <x v="0"/>
    <x v="741"/>
    <d v="2013-11-23T00:00:00"/>
    <s v="Standard Class"/>
    <s v="SN-20710"/>
    <s v="Steve Nguyen"/>
    <x v="2"/>
    <s v="United States"/>
    <s v="Pasadena"/>
    <x v="5"/>
    <n v="77506"/>
    <x v="2"/>
    <s v="FUR-CH-10003817"/>
    <x v="0"/>
    <x v="1"/>
    <s v="Global Value Steno Chair, Gray"/>
    <x v="3074"/>
    <n v="6"/>
    <n v="0.3"/>
    <n v="-18.221999999999994"/>
  </r>
  <r>
    <n v="3952"/>
    <x v="1951"/>
    <x v="2"/>
    <x v="683"/>
    <d v="2011-11-30T00:00:00"/>
    <s v="Second Class"/>
    <s v="MO-17500"/>
    <s v="Mary O'Rourke"/>
    <x v="0"/>
    <s v="United States"/>
    <s v="Freeport"/>
    <x v="15"/>
    <n v="11520"/>
    <x v="3"/>
    <s v="OFF-BI-10003676"/>
    <x v="1"/>
    <x v="8"/>
    <s v="GBC Standard Recycled Report Covers, Clear Plastic Sheets"/>
    <x v="3075"/>
    <n v="2"/>
    <n v="0.2"/>
    <n v="6.0367999999999986"/>
  </r>
  <r>
    <n v="3953"/>
    <x v="1952"/>
    <x v="0"/>
    <x v="398"/>
    <d v="2013-03-09T00:00:00"/>
    <s v="Standard Class"/>
    <s v="ON-18715"/>
    <s v="Odella Nelson"/>
    <x v="1"/>
    <s v="United States"/>
    <s v="Denver"/>
    <x v="22"/>
    <n v="80219"/>
    <x v="1"/>
    <s v="TEC-PH-10003535"/>
    <x v="2"/>
    <x v="7"/>
    <s v="RCA ViSYS 25423RE1 Corded phone"/>
    <x v="1305"/>
    <n v="2"/>
    <n v="0.2"/>
    <n v="13.998599999999989"/>
  </r>
  <r>
    <n v="3954"/>
    <x v="1953"/>
    <x v="3"/>
    <x v="787"/>
    <d v="2014-01-20T00:00:00"/>
    <s v="Standard Class"/>
    <s v="SC-20095"/>
    <s v="Sanjit Chand"/>
    <x v="0"/>
    <s v="United States"/>
    <s v="Quincy"/>
    <x v="31"/>
    <n v="2169"/>
    <x v="3"/>
    <s v="OFF-PA-10004675"/>
    <x v="1"/>
    <x v="10"/>
    <s v="Telephone Message Books with Fax/Mobile Section, 5 1/2&quot; x 3 3/16&quot;"/>
    <x v="1436"/>
    <n v="2"/>
    <n v="0"/>
    <n v="5.8419999999999996"/>
  </r>
  <r>
    <n v="3955"/>
    <x v="1954"/>
    <x v="2"/>
    <x v="527"/>
    <d v="2011-04-09T00:00:00"/>
    <s v="Standard Class"/>
    <s v="MS-17710"/>
    <s v="Maurice Satty"/>
    <x v="0"/>
    <s v="United States"/>
    <s v="Detroit"/>
    <x v="12"/>
    <n v="48205"/>
    <x v="2"/>
    <s v="FUR-FU-10004020"/>
    <x v="0"/>
    <x v="5"/>
    <s v="Advantus Panel Wall Acrylic Frame"/>
    <x v="3076"/>
    <n v="1"/>
    <n v="0"/>
    <n v="2.3521000000000001"/>
  </r>
  <r>
    <n v="3956"/>
    <x v="1954"/>
    <x v="2"/>
    <x v="527"/>
    <d v="2011-04-09T00:00:00"/>
    <s v="Standard Class"/>
    <s v="MS-17710"/>
    <s v="Maurice Satty"/>
    <x v="0"/>
    <s v="United States"/>
    <s v="Detroit"/>
    <x v="12"/>
    <n v="48205"/>
    <x v="2"/>
    <s v="OFF-AR-10001955"/>
    <x v="1"/>
    <x v="6"/>
    <s v="Newell 319"/>
    <x v="1378"/>
    <n v="4"/>
    <n v="0"/>
    <n v="23.807999999999993"/>
  </r>
  <r>
    <n v="3957"/>
    <x v="1955"/>
    <x v="0"/>
    <x v="190"/>
    <d v="2013-07-04T00:00:00"/>
    <s v="Standard Class"/>
    <s v="DN-13690"/>
    <s v="Duane Noonan"/>
    <x v="0"/>
    <s v="United States"/>
    <s v="San Francisco"/>
    <x v="1"/>
    <n v="94109"/>
    <x v="1"/>
    <s v="FUR-FU-10002364"/>
    <x v="0"/>
    <x v="5"/>
    <s v="Eldon Expressions Wood Desk Accessories, Oak"/>
    <x v="3077"/>
    <n v="3"/>
    <n v="0"/>
    <n v="6.4205999999999976"/>
  </r>
  <r>
    <n v="3958"/>
    <x v="1956"/>
    <x v="0"/>
    <x v="211"/>
    <d v="2013-06-03T00:00:00"/>
    <s v="Standard Class"/>
    <s v="RB-19360"/>
    <s v="Raymond Buch"/>
    <x v="0"/>
    <s v="United States"/>
    <s v="Nashville"/>
    <x v="18"/>
    <n v="37211"/>
    <x v="0"/>
    <s v="OFF-BI-10002414"/>
    <x v="1"/>
    <x v="8"/>
    <s v="GBC ProClick Spines for 32-Hole Punch"/>
    <x v="3078"/>
    <n v="3"/>
    <n v="0.7"/>
    <n v="-8.6456999999999979"/>
  </r>
  <r>
    <n v="3959"/>
    <x v="1956"/>
    <x v="0"/>
    <x v="211"/>
    <d v="2013-06-03T00:00:00"/>
    <s v="Standard Class"/>
    <s v="RB-19360"/>
    <s v="Raymond Buch"/>
    <x v="0"/>
    <s v="United States"/>
    <s v="Nashville"/>
    <x v="18"/>
    <n v="37211"/>
    <x v="0"/>
    <s v="OFF-AR-10003732"/>
    <x v="1"/>
    <x v="6"/>
    <s v="Newell 333"/>
    <x v="3079"/>
    <n v="2"/>
    <n v="0.2"/>
    <n v="0.3335999999999999"/>
  </r>
  <r>
    <n v="3960"/>
    <x v="1956"/>
    <x v="0"/>
    <x v="211"/>
    <d v="2013-06-03T00:00:00"/>
    <s v="Standard Class"/>
    <s v="RB-19360"/>
    <s v="Raymond Buch"/>
    <x v="0"/>
    <s v="United States"/>
    <s v="Nashville"/>
    <x v="18"/>
    <n v="37211"/>
    <x v="0"/>
    <s v="FUR-FU-10001085"/>
    <x v="0"/>
    <x v="5"/>
    <s v="3M Polarizing Light Filter Sleeves"/>
    <x v="3080"/>
    <n v="3"/>
    <n v="0.2"/>
    <n v="14.546999999999995"/>
  </r>
  <r>
    <n v="3961"/>
    <x v="1957"/>
    <x v="1"/>
    <x v="324"/>
    <d v="2012-10-24T00:00:00"/>
    <s v="Standard Class"/>
    <s v="NH-18610"/>
    <s v="Nicole Hansen"/>
    <x v="1"/>
    <s v="United States"/>
    <s v="Detroit"/>
    <x v="12"/>
    <n v="48227"/>
    <x v="2"/>
    <s v="OFF-BI-10001249"/>
    <x v="1"/>
    <x v="8"/>
    <s v="Avery Heavy-Duty EZD View Binder with Locking Rings"/>
    <x v="3081"/>
    <n v="6"/>
    <n v="0"/>
    <n v="17.608799999999999"/>
  </r>
  <r>
    <n v="3962"/>
    <x v="1957"/>
    <x v="1"/>
    <x v="324"/>
    <d v="2012-10-24T00:00:00"/>
    <s v="Standard Class"/>
    <s v="NH-18610"/>
    <s v="Nicole Hansen"/>
    <x v="1"/>
    <s v="United States"/>
    <s v="Detroit"/>
    <x v="12"/>
    <n v="48227"/>
    <x v="2"/>
    <s v="TEC-PH-10002564"/>
    <x v="2"/>
    <x v="7"/>
    <s v="OtterBox Defender Series Case - Samsung Galaxy S4"/>
    <x v="179"/>
    <n v="5"/>
    <n v="0"/>
    <n v="44.984999999999985"/>
  </r>
  <r>
    <n v="3963"/>
    <x v="1958"/>
    <x v="3"/>
    <x v="600"/>
    <d v="2014-02-21T00:00:00"/>
    <s v="First Class"/>
    <s v="ED-13885"/>
    <s v="Emily Ducich"/>
    <x v="2"/>
    <s v="United States"/>
    <s v="Los Angeles"/>
    <x v="1"/>
    <n v="90045"/>
    <x v="1"/>
    <s v="OFF-AR-10000634"/>
    <x v="1"/>
    <x v="6"/>
    <s v="Newell 320"/>
    <x v="1387"/>
    <n v="3"/>
    <n v="0"/>
    <n v="3.4668000000000005"/>
  </r>
  <r>
    <n v="3964"/>
    <x v="1958"/>
    <x v="3"/>
    <x v="600"/>
    <d v="2014-02-21T00:00:00"/>
    <s v="First Class"/>
    <s v="ED-13885"/>
    <s v="Emily Ducich"/>
    <x v="2"/>
    <s v="United States"/>
    <s v="Los Angeles"/>
    <x v="1"/>
    <n v="90045"/>
    <x v="1"/>
    <s v="FUR-FU-10004018"/>
    <x v="0"/>
    <x v="5"/>
    <s v="Tensor Computer Mounted Lamp"/>
    <x v="3082"/>
    <n v="3"/>
    <n v="0"/>
    <n v="12.060900000000002"/>
  </r>
  <r>
    <n v="3965"/>
    <x v="1959"/>
    <x v="0"/>
    <x v="897"/>
    <d v="2013-09-29T00:00:00"/>
    <s v="Standard Class"/>
    <s v="PW-19240"/>
    <s v="Pierre Wener"/>
    <x v="0"/>
    <s v="United States"/>
    <s v="Philadelphia"/>
    <x v="9"/>
    <n v="19140"/>
    <x v="3"/>
    <s v="OFF-AR-10003481"/>
    <x v="1"/>
    <x v="6"/>
    <s v="Newell 348"/>
    <x v="964"/>
    <n v="3"/>
    <n v="0.2"/>
    <n v="0.88559999999999883"/>
  </r>
  <r>
    <n v="3966"/>
    <x v="1960"/>
    <x v="2"/>
    <x v="607"/>
    <d v="2011-11-17T00:00:00"/>
    <s v="Second Class"/>
    <s v="DM-13345"/>
    <s v="Denise Monton"/>
    <x v="1"/>
    <s v="United States"/>
    <s v="Asheville"/>
    <x v="3"/>
    <n v="28806"/>
    <x v="0"/>
    <s v="OFF-AR-10003651"/>
    <x v="1"/>
    <x v="6"/>
    <s v="Newell 350"/>
    <x v="964"/>
    <n v="3"/>
    <n v="0.2"/>
    <n v="0.88559999999999883"/>
  </r>
  <r>
    <n v="3967"/>
    <x v="1961"/>
    <x v="0"/>
    <x v="178"/>
    <d v="2013-04-07T00:00:00"/>
    <s v="Standard Class"/>
    <s v="DW-13540"/>
    <s v="Don Weiss"/>
    <x v="0"/>
    <s v="United States"/>
    <s v="New York City"/>
    <x v="15"/>
    <n v="10024"/>
    <x v="3"/>
    <s v="OFF-AR-10002956"/>
    <x v="1"/>
    <x v="6"/>
    <s v="Boston 16801 Nautilus Battery Pencil Sharpener"/>
    <x v="1943"/>
    <n v="4"/>
    <n v="0"/>
    <n v="22.8904"/>
  </r>
  <r>
    <n v="3968"/>
    <x v="1962"/>
    <x v="0"/>
    <x v="244"/>
    <d v="2013-05-24T00:00:00"/>
    <s v="First Class"/>
    <s v="EH-14125"/>
    <s v="Eugene Hildebrand"/>
    <x v="2"/>
    <s v="United States"/>
    <s v="Colorado Springs"/>
    <x v="22"/>
    <n v="80906"/>
    <x v="1"/>
    <s v="OFF-BI-10003638"/>
    <x v="1"/>
    <x v="8"/>
    <s v="GBC Durable Plastic Covers"/>
    <x v="3083"/>
    <n v="7"/>
    <n v="0.7"/>
    <n v="-32.507999999999996"/>
  </r>
  <r>
    <n v="3969"/>
    <x v="1963"/>
    <x v="1"/>
    <x v="932"/>
    <d v="2012-06-05T00:00:00"/>
    <s v="Standard Class"/>
    <s v="KE-16420"/>
    <s v="Katrina Edelman"/>
    <x v="1"/>
    <s v="United States"/>
    <s v="San Antonio"/>
    <x v="5"/>
    <n v="78207"/>
    <x v="2"/>
    <s v="OFF-BI-10001890"/>
    <x v="1"/>
    <x v="8"/>
    <s v="Avery Poly Binder Pockets"/>
    <x v="3084"/>
    <n v="8"/>
    <n v="0.8"/>
    <n v="-9.1648000000000032"/>
  </r>
  <r>
    <n v="3970"/>
    <x v="1963"/>
    <x v="1"/>
    <x v="932"/>
    <d v="2012-06-05T00:00:00"/>
    <s v="Standard Class"/>
    <s v="KE-16420"/>
    <s v="Katrina Edelman"/>
    <x v="1"/>
    <s v="United States"/>
    <s v="San Antonio"/>
    <x v="5"/>
    <n v="78207"/>
    <x v="2"/>
    <s v="OFF-PA-10002606"/>
    <x v="1"/>
    <x v="10"/>
    <s v="Xerox 1928"/>
    <x v="3085"/>
    <n v="10"/>
    <n v="0.2"/>
    <n v="13.199999999999998"/>
  </r>
  <r>
    <n v="3971"/>
    <x v="1964"/>
    <x v="2"/>
    <x v="754"/>
    <d v="2011-11-26T00:00:00"/>
    <s v="Standard Class"/>
    <s v="SP-20920"/>
    <s v="Susan Pistek"/>
    <x v="0"/>
    <s v="United States"/>
    <s v="Los Angeles"/>
    <x v="1"/>
    <n v="90036"/>
    <x v="1"/>
    <s v="OFF-PA-10002245"/>
    <x v="1"/>
    <x v="10"/>
    <s v="Xerox 1895"/>
    <x v="3086"/>
    <n v="9"/>
    <n v="0"/>
    <n v="24.218999999999998"/>
  </r>
  <r>
    <n v="3972"/>
    <x v="1965"/>
    <x v="1"/>
    <x v="933"/>
    <d v="2012-02-24T00:00:00"/>
    <s v="Second Class"/>
    <s v="PS-19045"/>
    <s v="Penelope Sewall"/>
    <x v="2"/>
    <s v="United States"/>
    <s v="Sterling Heights"/>
    <x v="12"/>
    <n v="48310"/>
    <x v="2"/>
    <s v="OFF-AR-10001615"/>
    <x v="1"/>
    <x v="6"/>
    <s v="Newell 34"/>
    <x v="1378"/>
    <n v="4"/>
    <n v="0"/>
    <n v="20.633600000000001"/>
  </r>
  <r>
    <n v="3973"/>
    <x v="1966"/>
    <x v="0"/>
    <x v="892"/>
    <d v="2013-04-03T00:00:00"/>
    <s v="Standard Class"/>
    <s v="JM-15250"/>
    <s v="Janet Martin"/>
    <x v="0"/>
    <s v="United States"/>
    <s v="New York City"/>
    <x v="15"/>
    <n v="10009"/>
    <x v="3"/>
    <s v="OFF-PA-10000466"/>
    <x v="1"/>
    <x v="10"/>
    <s v="Memo Book, 100 Message Capacity, 5 3/8” x 11”"/>
    <x v="814"/>
    <n v="2"/>
    <n v="0"/>
    <n v="6.74"/>
  </r>
  <r>
    <n v="3974"/>
    <x v="196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x v="1966"/>
    <x v="0"/>
    <x v="892"/>
    <d v="2013-04-03T00:00:00"/>
    <s v="Standard Class"/>
    <s v="JM-15250"/>
    <s v="Janet Martin"/>
    <x v="0"/>
    <s v="United States"/>
    <s v="New York City"/>
    <x v="15"/>
    <n v="10009"/>
    <x v="3"/>
    <s v="OFF-BI-10000320"/>
    <x v="1"/>
    <x v="8"/>
    <s v="GBC Plastic Binding Combs"/>
    <x v="3088"/>
    <n v="7"/>
    <n v="0.2"/>
    <n v="14.981400000000001"/>
  </r>
  <r>
    <n v="3977"/>
    <x v="1967"/>
    <x v="0"/>
    <x v="332"/>
    <d v="2013-10-25T00:00:00"/>
    <s v="First Class"/>
    <s v="EB-13930"/>
    <s v="Eric Barreto"/>
    <x v="0"/>
    <s v="United States"/>
    <s v="Richmond"/>
    <x v="17"/>
    <n v="23223"/>
    <x v="0"/>
    <s v="FUR-FU-10003731"/>
    <x v="0"/>
    <x v="5"/>
    <s v="Eldon Expressions Wood and Plastic Desk Accessories, Oak"/>
    <x v="3089"/>
    <n v="4"/>
    <n v="0"/>
    <n v="11.177600000000002"/>
  </r>
  <r>
    <n v="3978"/>
    <x v="1968"/>
    <x v="3"/>
    <x v="280"/>
    <d v="2014-10-08T00:00:00"/>
    <s v="Standard Class"/>
    <s v="FG-14260"/>
    <s v="Frank Gastineau"/>
    <x v="2"/>
    <s v="United States"/>
    <s v="Seattle"/>
    <x v="4"/>
    <n v="98105"/>
    <x v="1"/>
    <s v="OFF-FA-10002780"/>
    <x v="1"/>
    <x v="13"/>
    <s v="Staples"/>
    <x v="3090"/>
    <n v="3"/>
    <n v="0"/>
    <n v="4.1123999999999992"/>
  </r>
  <r>
    <n v="3979"/>
    <x v="1968"/>
    <x v="3"/>
    <x v="280"/>
    <d v="2014-10-08T00:00:00"/>
    <s v="Standard Class"/>
    <s v="FG-14260"/>
    <s v="Frank Gastineau"/>
    <x v="2"/>
    <s v="United States"/>
    <s v="Seattle"/>
    <x v="4"/>
    <n v="98105"/>
    <x v="1"/>
    <s v="TEC-PH-10003800"/>
    <x v="2"/>
    <x v="7"/>
    <s v="i.Sound Portable Power - 8000 mAh"/>
    <x v="560"/>
    <n v="2"/>
    <n v="0.2"/>
    <n v="-20.136200000000006"/>
  </r>
  <r>
    <n v="3980"/>
    <x v="1969"/>
    <x v="2"/>
    <x v="851"/>
    <d v="2011-12-27T00:00:00"/>
    <s v="Standard Class"/>
    <s v="TH-21235"/>
    <s v="Tiffany House"/>
    <x v="1"/>
    <s v="United States"/>
    <s v="New York City"/>
    <x v="15"/>
    <n v="10024"/>
    <x v="3"/>
    <s v="FUR-TA-10001676"/>
    <x v="0"/>
    <x v="3"/>
    <s v="Hon 61000 Series Interactive Training Tables"/>
    <x v="3091"/>
    <n v="2"/>
    <n v="0.4"/>
    <n v="-19.549200000000006"/>
  </r>
  <r>
    <n v="3981"/>
    <x v="1969"/>
    <x v="2"/>
    <x v="851"/>
    <d v="2011-12-27T00:00:00"/>
    <s v="Standard Class"/>
    <s v="TH-21235"/>
    <s v="Tiffany House"/>
    <x v="1"/>
    <s v="United States"/>
    <s v="New York City"/>
    <x v="15"/>
    <n v="10024"/>
    <x v="3"/>
    <s v="OFF-AP-10002350"/>
    <x v="1"/>
    <x v="9"/>
    <s v="Belkin F9H710-06 7 Outlet SurgeMaster Surge Protector"/>
    <x v="3092"/>
    <n v="3"/>
    <n v="0"/>
    <n v="15.8256"/>
  </r>
  <r>
    <n v="3982"/>
    <x v="1970"/>
    <x v="3"/>
    <x v="934"/>
    <d v="2014-12-21T00:00:00"/>
    <s v="Standard Class"/>
    <s v="PL-18925"/>
    <s v="Paul Lucas"/>
    <x v="2"/>
    <s v="United States"/>
    <s v="Seattle"/>
    <x v="4"/>
    <n v="98115"/>
    <x v="1"/>
    <s v="FUR-FU-10003096"/>
    <x v="0"/>
    <x v="5"/>
    <s v="Master Giant Foot Doorstop, Safety Yellow"/>
    <x v="3093"/>
    <n v="3"/>
    <n v="0"/>
    <n v="9.7911000000000001"/>
  </r>
  <r>
    <n v="3983"/>
    <x v="1971"/>
    <x v="0"/>
    <x v="274"/>
    <d v="2013-07-10T00:00:00"/>
    <s v="Second Class"/>
    <s v="CC-12370"/>
    <s v="Christopher Conant"/>
    <x v="0"/>
    <s v="United States"/>
    <s v="Los Angeles"/>
    <x v="1"/>
    <n v="90045"/>
    <x v="1"/>
    <s v="FUR-CH-10003061"/>
    <x v="0"/>
    <x v="1"/>
    <s v="Global Leather Task Chair, Black"/>
    <x v="2804"/>
    <n v="4"/>
    <n v="0.2"/>
    <n v="-3.5996000000000521"/>
  </r>
  <r>
    <n v="3984"/>
    <x v="1971"/>
    <x v="0"/>
    <x v="274"/>
    <d v="2013-07-10T00:00:00"/>
    <s v="Second Class"/>
    <s v="CC-12370"/>
    <s v="Christopher Conant"/>
    <x v="0"/>
    <s v="United States"/>
    <s v="Los Angeles"/>
    <x v="1"/>
    <n v="90045"/>
    <x v="1"/>
    <s v="TEC-CO-10003763"/>
    <x v="2"/>
    <x v="16"/>
    <s v="Canon PC1060 Personal Laser Copier"/>
    <x v="2481"/>
    <n v="5"/>
    <n v="0.2"/>
    <n v="944.98649999999986"/>
  </r>
  <r>
    <n v="3985"/>
    <x v="1971"/>
    <x v="0"/>
    <x v="274"/>
    <d v="2013-07-10T00:00:00"/>
    <s v="Second Class"/>
    <s v="CC-12370"/>
    <s v="Christopher Conant"/>
    <x v="0"/>
    <s v="United States"/>
    <s v="Los Angeles"/>
    <x v="1"/>
    <n v="90045"/>
    <x v="1"/>
    <s v="OFF-PA-10002923"/>
    <x v="1"/>
    <x v="10"/>
    <s v="Xerox 1942"/>
    <x v="1553"/>
    <n v="1"/>
    <n v="0"/>
    <n v="24.47"/>
  </r>
  <r>
    <n v="3986"/>
    <x v="1972"/>
    <x v="0"/>
    <x v="764"/>
    <d v="2013-04-22T00:00:00"/>
    <s v="Standard Class"/>
    <s v="JM-15535"/>
    <s v="Jessica Myrick"/>
    <x v="0"/>
    <s v="United States"/>
    <s v="Lakewood"/>
    <x v="1"/>
    <n v="90712"/>
    <x v="1"/>
    <s v="FUR-BO-10003441"/>
    <x v="0"/>
    <x v="0"/>
    <s v="Bush Westfield Collection Bookcases, Fully Assembled"/>
    <x v="3094"/>
    <n v="3"/>
    <n v="0.15"/>
    <n v="24.235199999999978"/>
  </r>
  <r>
    <n v="3987"/>
    <x v="1973"/>
    <x v="3"/>
    <x v="798"/>
    <d v="2014-04-15T00:00:00"/>
    <s v="Standard Class"/>
    <s v="KF-16285"/>
    <s v="Karen Ferguson"/>
    <x v="2"/>
    <s v="United States"/>
    <s v="Plainfield"/>
    <x v="30"/>
    <n v="7060"/>
    <x v="3"/>
    <s v="OFF-ST-10001780"/>
    <x v="1"/>
    <x v="4"/>
    <s v="Tennsco 16-Compartment Lockers with Coat Rack"/>
    <x v="3095"/>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x v="1974"/>
    <x v="0"/>
    <x v="764"/>
    <d v="2013-04-23T00:00:00"/>
    <s v="Standard Class"/>
    <s v="CS-12175"/>
    <s v="Charles Sheldon"/>
    <x v="1"/>
    <s v="United States"/>
    <s v="Columbia"/>
    <x v="18"/>
    <n v="38401"/>
    <x v="0"/>
    <s v="FUR-FU-10003798"/>
    <x v="0"/>
    <x v="5"/>
    <s v="Ultra Door Kickplate, 8&quot;H x 34&quot;W"/>
    <x v="3097"/>
    <n v="5"/>
    <n v="0.2"/>
    <n v="13.845999999999997"/>
  </r>
  <r>
    <n v="3990"/>
    <x v="1975"/>
    <x v="2"/>
    <x v="641"/>
    <d v="2011-11-27T00:00:00"/>
    <s v="Second Class"/>
    <s v="AR-10540"/>
    <s v="Andy Reiter"/>
    <x v="0"/>
    <s v="United States"/>
    <s v="Woonsocket"/>
    <x v="34"/>
    <n v="2895"/>
    <x v="3"/>
    <s v="FUR-FU-10001095"/>
    <x v="0"/>
    <x v="5"/>
    <s v="DAX Black Cherry Wood-Tone Poster Frame"/>
    <x v="3098"/>
    <n v="2"/>
    <n v="0"/>
    <n v="20.1248"/>
  </r>
  <r>
    <n v="3991"/>
    <x v="1976"/>
    <x v="2"/>
    <x v="935"/>
    <d v="2011-11-08T00:00:00"/>
    <s v="Standard Class"/>
    <s v="MS-17770"/>
    <s v="Maxwell Schwartz"/>
    <x v="0"/>
    <s v="United States"/>
    <s v="Lancaster"/>
    <x v="9"/>
    <n v="17602"/>
    <x v="3"/>
    <s v="OFF-SU-10000157"/>
    <x v="1"/>
    <x v="14"/>
    <s v="Compact Automatic Electric Letter Opener"/>
    <x v="3099"/>
    <n v="3"/>
    <n v="0.2"/>
    <n v="-64.427400000000006"/>
  </r>
  <r>
    <n v="3992"/>
    <x v="1977"/>
    <x v="1"/>
    <x v="489"/>
    <d v="2012-05-05T00:00:00"/>
    <s v="Standard Class"/>
    <s v="DB-13120"/>
    <s v="David Bremer"/>
    <x v="1"/>
    <s v="United States"/>
    <s v="Tampa"/>
    <x v="2"/>
    <n v="33614"/>
    <x v="0"/>
    <s v="FUR-FU-10001095"/>
    <x v="0"/>
    <x v="5"/>
    <s v="DAX Black Cherry Wood-Tone Poster Frame"/>
    <x v="3100"/>
    <n v="3"/>
    <n v="0.2"/>
    <n v="14.299199999999999"/>
  </r>
  <r>
    <n v="3993"/>
    <x v="1977"/>
    <x v="1"/>
    <x v="489"/>
    <d v="2012-05-05T00:00:00"/>
    <s v="Standard Class"/>
    <s v="DB-13120"/>
    <s v="David Bremer"/>
    <x v="1"/>
    <s v="United States"/>
    <s v="Tampa"/>
    <x v="2"/>
    <n v="33614"/>
    <x v="0"/>
    <s v="OFF-SU-10004261"/>
    <x v="1"/>
    <x v="14"/>
    <s v="Fiskars 8&quot; Scissors, 2/Pack"/>
    <x v="3101"/>
    <n v="3"/>
    <n v="0.2"/>
    <n v="4.6547999999999927"/>
  </r>
  <r>
    <n v="3994"/>
    <x v="1977"/>
    <x v="1"/>
    <x v="489"/>
    <d v="2012-05-05T00:00:00"/>
    <s v="Standard Class"/>
    <s v="DB-13120"/>
    <s v="David Bremer"/>
    <x v="1"/>
    <s v="United States"/>
    <s v="Tampa"/>
    <x v="2"/>
    <n v="33614"/>
    <x v="0"/>
    <s v="OFF-AR-10004022"/>
    <x v="1"/>
    <x v="6"/>
    <s v="Panasonic KP-380BK Classic Electric Pencil Sharpener"/>
    <x v="3102"/>
    <n v="6"/>
    <n v="0.2"/>
    <n v="10.793999999999983"/>
  </r>
  <r>
    <n v="3995"/>
    <x v="1978"/>
    <x v="1"/>
    <x v="936"/>
    <d v="2012-03-12T00:00:00"/>
    <s v="Standard Class"/>
    <s v="DK-12895"/>
    <s v="Dana Kaydos"/>
    <x v="0"/>
    <s v="United States"/>
    <s v="Kenosha"/>
    <x v="6"/>
    <n v="53142"/>
    <x v="2"/>
    <s v="FUR-BO-10002916"/>
    <x v="0"/>
    <x v="0"/>
    <s v="Rush Hierlooms Collection 1&quot; Thick Stackable Bookcases"/>
    <x v="3103"/>
    <n v="3"/>
    <n v="0"/>
    <n v="97.45859999999999"/>
  </r>
  <r>
    <n v="3996"/>
    <x v="1978"/>
    <x v="1"/>
    <x v="936"/>
    <d v="2012-03-12T00:00:00"/>
    <s v="Standard Class"/>
    <s v="DK-12895"/>
    <s v="Dana Kaydos"/>
    <x v="0"/>
    <s v="United States"/>
    <s v="Kenosha"/>
    <x v="6"/>
    <n v="53142"/>
    <x v="2"/>
    <s v="FUR-CH-10002084"/>
    <x v="0"/>
    <x v="1"/>
    <s v="Hon Mobius Operator's Chair"/>
    <x v="3104"/>
    <n v="7"/>
    <n v="0"/>
    <n v="189.40460000000002"/>
  </r>
  <r>
    <n v="3997"/>
    <x v="1978"/>
    <x v="1"/>
    <x v="936"/>
    <d v="2012-03-12T00:00:00"/>
    <s v="Standard Class"/>
    <s v="DK-12895"/>
    <s v="Dana Kaydos"/>
    <x v="0"/>
    <s v="United States"/>
    <s v="Kenosha"/>
    <x v="6"/>
    <n v="53142"/>
    <x v="2"/>
    <s v="TEC-PH-10003012"/>
    <x v="2"/>
    <x v="7"/>
    <s v="Nortel Meridian M3904 Professional Digital phone"/>
    <x v="3105"/>
    <n v="5"/>
    <n v="0"/>
    <n v="223.28549999999993"/>
  </r>
  <r>
    <n v="3998"/>
    <x v="1978"/>
    <x v="1"/>
    <x v="936"/>
    <d v="2012-03-12T00:00:00"/>
    <s v="Standard Class"/>
    <s v="DK-12895"/>
    <s v="Dana Kaydos"/>
    <x v="0"/>
    <s v="United States"/>
    <s v="Kenosha"/>
    <x v="6"/>
    <n v="53142"/>
    <x v="2"/>
    <s v="OFF-AR-10002704"/>
    <x v="1"/>
    <x v="6"/>
    <s v="Boston 1900 Electric Pencil Sharpener"/>
    <x v="1883"/>
    <n v="1"/>
    <n v="0"/>
    <n v="4.4939999999999998"/>
  </r>
  <r>
    <n v="3999"/>
    <x v="1978"/>
    <x v="1"/>
    <x v="936"/>
    <d v="2012-03-12T00:00:00"/>
    <s v="Standard Class"/>
    <s v="DK-12895"/>
    <s v="Dana Kaydos"/>
    <x v="0"/>
    <s v="United States"/>
    <s v="Kenosha"/>
    <x v="6"/>
    <n v="53142"/>
    <x v="2"/>
    <s v="FUR-FU-10000308"/>
    <x v="0"/>
    <x v="5"/>
    <s v="Deflect-o Glass Clear Studded Chair Mats"/>
    <x v="3106"/>
    <n v="6"/>
    <n v="0"/>
    <n v="82.077600000000004"/>
  </r>
  <r>
    <n v="4000"/>
    <x v="1979"/>
    <x v="1"/>
    <x v="789"/>
    <d v="2012-07-20T00:00:00"/>
    <s v="Second Class"/>
    <s v="MP-17965"/>
    <s v="Michael Paige"/>
    <x v="1"/>
    <s v="United States"/>
    <s v="Port Saint Lucie"/>
    <x v="2"/>
    <n v="34952"/>
    <x v="0"/>
    <s v="FUR-BO-10004709"/>
    <x v="0"/>
    <x v="0"/>
    <s v="Bush Westfield Collection Bookcases, Medium Cherry Finish"/>
    <x v="3107"/>
    <n v="5"/>
    <n v="0.2"/>
    <n v="5.7980000000000018"/>
  </r>
  <r>
    <n v="4001"/>
    <x v="1980"/>
    <x v="2"/>
    <x v="856"/>
    <d v="2011-10-16T00:00:00"/>
    <s v="Standard Class"/>
    <s v="Dp-13240"/>
    <s v="Dean percer"/>
    <x v="2"/>
    <s v="United States"/>
    <s v="Seattle"/>
    <x v="4"/>
    <n v="98115"/>
    <x v="1"/>
    <s v="FUR-FU-10001196"/>
    <x v="0"/>
    <x v="5"/>
    <s v="DAX Cubicle Frames - 8x10"/>
    <x v="3108"/>
    <n v="11"/>
    <n v="0"/>
    <n v="19.040999999999997"/>
  </r>
  <r>
    <n v="4002"/>
    <x v="1980"/>
    <x v="2"/>
    <x v="856"/>
    <d v="2011-10-16T00:00:00"/>
    <s v="Standard Class"/>
    <s v="Dp-13240"/>
    <s v="Dean percer"/>
    <x v="2"/>
    <s v="United States"/>
    <s v="Seattle"/>
    <x v="4"/>
    <n v="98115"/>
    <x v="1"/>
    <s v="TEC-AC-10002942"/>
    <x v="2"/>
    <x v="11"/>
    <s v="WD My Passport Ultra 1TB Portable External Hard Drive"/>
    <x v="2047"/>
    <n v="5"/>
    <n v="0"/>
    <n v="58.649999999999984"/>
  </r>
  <r>
    <n v="4003"/>
    <x v="1981"/>
    <x v="0"/>
    <x v="840"/>
    <d v="2013-03-09T00:00:00"/>
    <s v="Standard Class"/>
    <s v="CC-12220"/>
    <s v="Chris Cortes"/>
    <x v="0"/>
    <s v="United States"/>
    <s v="San Antonio"/>
    <x v="5"/>
    <n v="78207"/>
    <x v="2"/>
    <s v="FUR-TA-10004915"/>
    <x v="0"/>
    <x v="3"/>
    <s v="Office Impressions End Table, 20-1/2&quot;H x 24&quot;W x 20&quot;D"/>
    <x v="3109"/>
    <n v="3"/>
    <n v="0.3"/>
    <n v="-127.57919999999996"/>
  </r>
  <r>
    <n v="4004"/>
    <x v="1981"/>
    <x v="0"/>
    <x v="840"/>
    <d v="2013-03-09T00:00:00"/>
    <s v="Standard Class"/>
    <s v="CC-12220"/>
    <s v="Chris Cortes"/>
    <x v="0"/>
    <s v="United States"/>
    <s v="San Antonio"/>
    <x v="5"/>
    <n v="78207"/>
    <x v="2"/>
    <s v="TEC-MA-10001016"/>
    <x v="2"/>
    <x v="15"/>
    <s v="Canon PC170 Desktop Personal Copier"/>
    <x v="3110"/>
    <n v="3"/>
    <n v="0.4"/>
    <n v="33.589499999999987"/>
  </r>
  <r>
    <n v="4005"/>
    <x v="1981"/>
    <x v="0"/>
    <x v="840"/>
    <d v="2013-03-09T00:00:00"/>
    <s v="Standard Class"/>
    <s v="CC-12220"/>
    <s v="Chris Cortes"/>
    <x v="0"/>
    <s v="United States"/>
    <s v="San Antonio"/>
    <x v="5"/>
    <n v="78207"/>
    <x v="2"/>
    <s v="OFF-EN-10000483"/>
    <x v="1"/>
    <x v="12"/>
    <s v="White Envelopes, White Envelopes with Clear Poly Window"/>
    <x v="3111"/>
    <n v="3"/>
    <n v="0.2"/>
    <n v="11.894999999999994"/>
  </r>
  <r>
    <n v="4006"/>
    <x v="1982"/>
    <x v="1"/>
    <x v="895"/>
    <d v="2012-12-16T00:00:00"/>
    <s v="Standard Class"/>
    <s v="KM-16660"/>
    <s v="Khloe Miller"/>
    <x v="0"/>
    <s v="United States"/>
    <s v="Roswell"/>
    <x v="32"/>
    <n v="30076"/>
    <x v="0"/>
    <s v="OFF-AR-10003087"/>
    <x v="1"/>
    <x v="6"/>
    <s v="Staples"/>
    <x v="3112"/>
    <n v="1"/>
    <n v="0"/>
    <n v="0.49839999999999995"/>
  </r>
  <r>
    <n v="4007"/>
    <x v="1982"/>
    <x v="1"/>
    <x v="895"/>
    <d v="2012-12-16T00:00:00"/>
    <s v="Standard Class"/>
    <s v="KM-16660"/>
    <s v="Khloe Miller"/>
    <x v="0"/>
    <s v="United States"/>
    <s v="Roswell"/>
    <x v="32"/>
    <n v="30076"/>
    <x v="0"/>
    <s v="OFF-PA-10000520"/>
    <x v="1"/>
    <x v="10"/>
    <s v="Xerox 201"/>
    <x v="243"/>
    <n v="4"/>
    <n v="0"/>
    <n v="12.441600000000001"/>
  </r>
  <r>
    <n v="4008"/>
    <x v="1982"/>
    <x v="1"/>
    <x v="895"/>
    <d v="2012-12-16T00:00:00"/>
    <s v="Standard Class"/>
    <s v="KM-16660"/>
    <s v="Khloe Miller"/>
    <x v="0"/>
    <s v="United States"/>
    <s v="Roswell"/>
    <x v="32"/>
    <n v="30076"/>
    <x v="0"/>
    <s v="TEC-AC-10001553"/>
    <x v="2"/>
    <x v="11"/>
    <s v="Memorex 25GB 6X Branded Blu-Ray Recordable Disc, 15/Pack"/>
    <x v="3113"/>
    <n v="6"/>
    <n v="0"/>
    <n v="21.407399999999999"/>
  </r>
  <r>
    <n v="4009"/>
    <x v="1983"/>
    <x v="1"/>
    <x v="217"/>
    <d v="2012-12-22T00:00:00"/>
    <s v="Standard Class"/>
    <s v="MK-17905"/>
    <s v="Michael Kennedy"/>
    <x v="1"/>
    <s v="United States"/>
    <s v="Louisville"/>
    <x v="22"/>
    <n v="80027"/>
    <x v="1"/>
    <s v="OFF-AR-10000634"/>
    <x v="1"/>
    <x v="6"/>
    <s v="Newell 320"/>
    <x v="1312"/>
    <n v="2"/>
    <n v="0.2"/>
    <n v="0.59920000000000018"/>
  </r>
  <r>
    <n v="4010"/>
    <x v="1984"/>
    <x v="3"/>
    <x v="314"/>
    <d v="2014-01-06T00:00:00"/>
    <s v="Standard Class"/>
    <s v="SC-20725"/>
    <s v="Steven Cartwright"/>
    <x v="0"/>
    <s v="United States"/>
    <s v="Los Angeles"/>
    <x v="1"/>
    <n v="90036"/>
    <x v="1"/>
    <s v="FUR-FU-10001215"/>
    <x v="0"/>
    <x v="5"/>
    <s v="Howard Miller 11-1/2&quot; Diameter Brentwood Wall Clock"/>
    <x v="3114"/>
    <n v="11"/>
    <n v="0"/>
    <n v="199.26060000000004"/>
  </r>
  <r>
    <n v="4011"/>
    <x v="1985"/>
    <x v="3"/>
    <x v="610"/>
    <d v="2014-11-25T00:00:00"/>
    <s v="First Class"/>
    <s v="CC-12475"/>
    <s v="Cindy Chapman"/>
    <x v="0"/>
    <s v="United States"/>
    <s v="Philadelphia"/>
    <x v="9"/>
    <n v="19143"/>
    <x v="3"/>
    <s v="OFF-PA-10001204"/>
    <x v="1"/>
    <x v="10"/>
    <s v="Xerox 1972"/>
    <x v="582"/>
    <n v="2"/>
    <n v="0.2"/>
    <n v="2.6399999999999997"/>
  </r>
  <r>
    <n v="4012"/>
    <x v="1985"/>
    <x v="3"/>
    <x v="610"/>
    <d v="2014-11-25T00:00:00"/>
    <s v="First Class"/>
    <s v="CC-12475"/>
    <s v="Cindy Chapman"/>
    <x v="0"/>
    <s v="United States"/>
    <s v="Philadelphia"/>
    <x v="9"/>
    <n v="19143"/>
    <x v="3"/>
    <s v="OFF-ST-10002444"/>
    <x v="1"/>
    <x v="4"/>
    <s v="Recycled Eldon Regeneration Jumbo File"/>
    <x v="3115"/>
    <n v="4"/>
    <n v="0.2"/>
    <n v="3.9295999999999989"/>
  </r>
  <r>
    <n v="4013"/>
    <x v="1986"/>
    <x v="1"/>
    <x v="937"/>
    <d v="2012-12-27T00:00:00"/>
    <s v="Standard Class"/>
    <s v="BT-11305"/>
    <s v="Beth Thompson"/>
    <x v="2"/>
    <s v="United States"/>
    <s v="Superior"/>
    <x v="6"/>
    <n v="54880"/>
    <x v="2"/>
    <s v="OFF-AR-10000203"/>
    <x v="1"/>
    <x v="6"/>
    <s v="Newell 336"/>
    <x v="860"/>
    <n v="4"/>
    <n v="0"/>
    <n v="4.9647999999999985"/>
  </r>
  <r>
    <n v="4014"/>
    <x v="1987"/>
    <x v="1"/>
    <x v="841"/>
    <d v="2012-08-28T00:00:00"/>
    <s v="Standard Class"/>
    <s v="FH-14350"/>
    <s v="Fred Harton"/>
    <x v="0"/>
    <s v="United States"/>
    <s v="Atlanta"/>
    <x v="32"/>
    <n v="30318"/>
    <x v="0"/>
    <s v="OFF-AP-10000828"/>
    <x v="1"/>
    <x v="9"/>
    <s v="Avanti 4.4 Cu. Ft. Refrigerator"/>
    <x v="3116"/>
    <n v="3"/>
    <n v="0"/>
    <n v="152.02319999999997"/>
  </r>
  <r>
    <n v="4015"/>
    <x v="1987"/>
    <x v="1"/>
    <x v="841"/>
    <d v="2012-08-28T00:00:00"/>
    <s v="Standard Class"/>
    <s v="FH-14350"/>
    <s v="Fred Harton"/>
    <x v="0"/>
    <s v="United States"/>
    <s v="Atlanta"/>
    <x v="32"/>
    <n v="30318"/>
    <x v="0"/>
    <s v="OFF-LA-10003190"/>
    <x v="1"/>
    <x v="2"/>
    <s v="Avery 474"/>
    <x v="880"/>
    <n v="3"/>
    <n v="0"/>
    <n v="4.2336"/>
  </r>
  <r>
    <n v="4016"/>
    <x v="1987"/>
    <x v="1"/>
    <x v="841"/>
    <d v="2012-08-28T00:00:00"/>
    <s v="Standard Class"/>
    <s v="FH-14350"/>
    <s v="Fred Harton"/>
    <x v="0"/>
    <s v="United States"/>
    <s v="Atlanta"/>
    <x v="32"/>
    <n v="30318"/>
    <x v="0"/>
    <s v="OFF-PA-10002319"/>
    <x v="1"/>
    <x v="10"/>
    <s v="Xerox 1944"/>
    <x v="3117"/>
    <n v="5"/>
    <n v="0"/>
    <n v="94.962000000000003"/>
  </r>
  <r>
    <n v="4017"/>
    <x v="1987"/>
    <x v="1"/>
    <x v="841"/>
    <d v="2012-08-28T00:00:00"/>
    <s v="Standard Class"/>
    <s v="FH-14350"/>
    <s v="Fred Harton"/>
    <x v="0"/>
    <s v="United States"/>
    <s v="Atlanta"/>
    <x v="32"/>
    <n v="30318"/>
    <x v="0"/>
    <s v="OFF-PA-10003893"/>
    <x v="1"/>
    <x v="10"/>
    <s v="Xerox 1962"/>
    <x v="1591"/>
    <n v="5"/>
    <n v="0"/>
    <n v="9.629999999999999"/>
  </r>
  <r>
    <n v="4018"/>
    <x v="1987"/>
    <x v="1"/>
    <x v="841"/>
    <d v="2012-08-28T00:00:00"/>
    <s v="Standard Class"/>
    <s v="FH-14350"/>
    <s v="Fred Harton"/>
    <x v="0"/>
    <s v="United States"/>
    <s v="Atlanta"/>
    <x v="32"/>
    <n v="30318"/>
    <x v="0"/>
    <s v="OFF-PA-10002499"/>
    <x v="1"/>
    <x v="10"/>
    <s v="Xerox 1890"/>
    <x v="3118"/>
    <n v="2"/>
    <n v="0"/>
    <n v="48.94"/>
  </r>
  <r>
    <n v="4019"/>
    <x v="1987"/>
    <x v="1"/>
    <x v="841"/>
    <d v="2012-08-28T00:00:00"/>
    <s v="Standard Class"/>
    <s v="FH-14350"/>
    <s v="Fred Harton"/>
    <x v="0"/>
    <s v="United States"/>
    <s v="Atlanta"/>
    <x v="32"/>
    <n v="30318"/>
    <x v="0"/>
    <s v="TEC-AC-10004568"/>
    <x v="2"/>
    <x v="11"/>
    <s v="Maxell LTO Ultrium - 800 GB"/>
    <x v="1771"/>
    <n v="9"/>
    <n v="0"/>
    <n v="47.862899999999982"/>
  </r>
  <r>
    <n v="4020"/>
    <x v="1987"/>
    <x v="1"/>
    <x v="841"/>
    <d v="2012-08-28T00:00:00"/>
    <s v="Standard Class"/>
    <s v="FH-14350"/>
    <s v="Fred Harton"/>
    <x v="0"/>
    <s v="United States"/>
    <s v="Atlanta"/>
    <x v="32"/>
    <n v="30318"/>
    <x v="0"/>
    <s v="OFF-AP-10001492"/>
    <x v="1"/>
    <x v="9"/>
    <s v="Acco Six-Outlet Power Strip, 4' Cord Length"/>
    <x v="3119"/>
    <n v="3"/>
    <n v="0"/>
    <n v="6.7236000000000002"/>
  </r>
  <r>
    <n v="4021"/>
    <x v="1988"/>
    <x v="2"/>
    <x v="169"/>
    <d v="2011-06-27T00:00:00"/>
    <s v="Standard Class"/>
    <s v="AA-10645"/>
    <s v="Anna Andreadi"/>
    <x v="0"/>
    <s v="United States"/>
    <s v="Chester"/>
    <x v="9"/>
    <n v="19013"/>
    <x v="3"/>
    <s v="FUR-CH-10004698"/>
    <x v="0"/>
    <x v="1"/>
    <s v="Padded Folding Chairs, Black, 4/Carton"/>
    <x v="3120"/>
    <n v="3"/>
    <n v="0.3"/>
    <n v="-4.858799999999988"/>
  </r>
  <r>
    <n v="4022"/>
    <x v="1988"/>
    <x v="2"/>
    <x v="169"/>
    <d v="2011-06-27T00:00:00"/>
    <s v="Standard Class"/>
    <s v="AA-10645"/>
    <s v="Anna Andreadi"/>
    <x v="0"/>
    <s v="United States"/>
    <s v="Chester"/>
    <x v="9"/>
    <n v="19013"/>
    <x v="3"/>
    <s v="TEC-PH-10004093"/>
    <x v="2"/>
    <x v="7"/>
    <s v="Panasonic Kx-TS550"/>
    <x v="3121"/>
    <n v="3"/>
    <n v="0.4"/>
    <n v="-15.176700000000004"/>
  </r>
  <r>
    <n v="4023"/>
    <x v="1988"/>
    <x v="2"/>
    <x v="169"/>
    <d v="2011-06-27T00:00:00"/>
    <s v="Standard Class"/>
    <s v="AA-10645"/>
    <s v="Anna Andreadi"/>
    <x v="0"/>
    <s v="United States"/>
    <s v="Chester"/>
    <x v="9"/>
    <n v="19013"/>
    <x v="3"/>
    <s v="FUR-CH-10000454"/>
    <x v="0"/>
    <x v="1"/>
    <s v="Hon Deluxe Fabric Upholstered Stacking Chairs, Rounded Back"/>
    <x v="3122"/>
    <n v="5"/>
    <n v="0.3"/>
    <n v="0"/>
  </r>
  <r>
    <n v="4024"/>
    <x v="1989"/>
    <x v="3"/>
    <x v="855"/>
    <d v="2014-10-29T00:00:00"/>
    <s v="First Class"/>
    <s v="JO-15145"/>
    <s v="Jack O'Briant"/>
    <x v="1"/>
    <s v="United States"/>
    <s v="San Francisco"/>
    <x v="1"/>
    <n v="94110"/>
    <x v="1"/>
    <s v="FUR-BO-10003034"/>
    <x v="0"/>
    <x v="0"/>
    <s v="O'Sullivan Elevations Bookcase, Cherry Finish"/>
    <x v="3123"/>
    <n v="5"/>
    <n v="0.15"/>
    <n v="6.5490000000000208"/>
  </r>
  <r>
    <n v="4025"/>
    <x v="1989"/>
    <x v="3"/>
    <x v="855"/>
    <d v="2014-10-29T00:00:00"/>
    <s v="First Class"/>
    <s v="JO-15145"/>
    <s v="Jack O'Briant"/>
    <x v="1"/>
    <s v="United States"/>
    <s v="San Francisco"/>
    <x v="1"/>
    <n v="94110"/>
    <x v="1"/>
    <s v="TEC-PH-10003215"/>
    <x v="2"/>
    <x v="7"/>
    <s v="Jackery Bar Premium Fast-charging Portable Charger"/>
    <x v="312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x v="1990"/>
    <x v="3"/>
    <x v="938"/>
    <d v="2014-08-14T00:00:00"/>
    <s v="First Class"/>
    <s v="SF-20965"/>
    <s v="Sylvia Foulston"/>
    <x v="1"/>
    <s v="United States"/>
    <s v="Bedford"/>
    <x v="5"/>
    <n v="76021"/>
    <x v="2"/>
    <s v="OFF-AR-10004582"/>
    <x v="1"/>
    <x v="6"/>
    <s v="BIC Brite Liner Grip Highlighters"/>
    <x v="1997"/>
    <n v="7"/>
    <n v="0.2"/>
    <n v="2.8699999999999992"/>
  </r>
  <r>
    <n v="4028"/>
    <x v="1990"/>
    <x v="3"/>
    <x v="938"/>
    <d v="2014-08-14T00:00:00"/>
    <s v="First Class"/>
    <s v="SF-20965"/>
    <s v="Sylvia Foulston"/>
    <x v="1"/>
    <s v="United States"/>
    <s v="Bedford"/>
    <x v="5"/>
    <n v="76021"/>
    <x v="2"/>
    <s v="TEC-PH-10001557"/>
    <x v="2"/>
    <x v="7"/>
    <s v="Pyle PMP37LED"/>
    <x v="2081"/>
    <n v="2"/>
    <n v="0.2"/>
    <n v="13.438599999999994"/>
  </r>
  <r>
    <n v="4029"/>
    <x v="1990"/>
    <x v="3"/>
    <x v="938"/>
    <d v="2014-08-14T00:00:00"/>
    <s v="First Class"/>
    <s v="SF-20965"/>
    <s v="Sylvia Foulston"/>
    <x v="1"/>
    <s v="United States"/>
    <s v="Bedford"/>
    <x v="5"/>
    <n v="76021"/>
    <x v="2"/>
    <s v="OFF-BI-10004209"/>
    <x v="1"/>
    <x v="8"/>
    <s v="Fellowes Twister Kit, Gray/Clear, 3/pkg"/>
    <x v="3126"/>
    <n v="8"/>
    <n v="0.8"/>
    <n v="-22.512"/>
  </r>
  <r>
    <n v="4030"/>
    <x v="1991"/>
    <x v="3"/>
    <x v="165"/>
    <d v="2014-12-29T00:00:00"/>
    <s v="Standard Class"/>
    <s v="CS-12355"/>
    <s v="Christine Sundaresam"/>
    <x v="0"/>
    <s v="United States"/>
    <s v="Lafayette"/>
    <x v="28"/>
    <n v="70506"/>
    <x v="0"/>
    <s v="TEC-MA-10003183"/>
    <x v="2"/>
    <x v="15"/>
    <s v="DYMO CardScan Personal V9 Business Card Scanner"/>
    <x v="651"/>
    <n v="3"/>
    <n v="0"/>
    <n v="239.98500000000001"/>
  </r>
  <r>
    <n v="4031"/>
    <x v="1991"/>
    <x v="3"/>
    <x v="165"/>
    <d v="2014-12-29T00:00:00"/>
    <s v="Standard Class"/>
    <s v="CS-12355"/>
    <s v="Christine Sundaresam"/>
    <x v="0"/>
    <s v="United States"/>
    <s v="Lafayette"/>
    <x v="28"/>
    <n v="70506"/>
    <x v="0"/>
    <s v="FUR-CH-10002439"/>
    <x v="0"/>
    <x v="1"/>
    <s v="Iceberg Nesting Folding Chair, 19w x 6d x 43h"/>
    <x v="3127"/>
    <n v="4"/>
    <n v="0"/>
    <n v="60.5488"/>
  </r>
  <r>
    <n v="4032"/>
    <x v="1992"/>
    <x v="0"/>
    <x v="182"/>
    <d v="2013-10-01T00:00:00"/>
    <s v="Standard Class"/>
    <s v="SN-20710"/>
    <s v="Steve Nguyen"/>
    <x v="2"/>
    <s v="United States"/>
    <s v="Covington"/>
    <x v="4"/>
    <n v="98042"/>
    <x v="1"/>
    <s v="OFF-AP-10000576"/>
    <x v="1"/>
    <x v="9"/>
    <s v="Belkin 7 Outlet SurgeMaster II"/>
    <x v="3128"/>
    <n v="6"/>
    <n v="0"/>
    <n v="66.326400000000007"/>
  </r>
  <r>
    <n v="4033"/>
    <x v="1992"/>
    <x v="0"/>
    <x v="182"/>
    <d v="2013-10-01T00:00:00"/>
    <s v="Standard Class"/>
    <s v="SN-20710"/>
    <s v="Steve Nguyen"/>
    <x v="2"/>
    <s v="United States"/>
    <s v="Covington"/>
    <x v="4"/>
    <n v="98042"/>
    <x v="1"/>
    <s v="OFF-PA-10004040"/>
    <x v="1"/>
    <x v="10"/>
    <s v="Universal Premium White Copier/Laser Paper (20Lb. and 87 Bright)"/>
    <x v="2744"/>
    <n v="5"/>
    <n v="0"/>
    <n v="14.651"/>
  </r>
  <r>
    <n v="4034"/>
    <x v="1992"/>
    <x v="0"/>
    <x v="182"/>
    <d v="2013-10-01T00:00:00"/>
    <s v="Standard Class"/>
    <s v="SN-20710"/>
    <s v="Steve Nguyen"/>
    <x v="2"/>
    <s v="United States"/>
    <s v="Covington"/>
    <x v="4"/>
    <n v="98042"/>
    <x v="1"/>
    <s v="TEC-AC-10003063"/>
    <x v="2"/>
    <x v="11"/>
    <s v="Micro Innovations USB RF Wireless Keyboard with Mouse"/>
    <x v="1506"/>
    <n v="4"/>
    <n v="0"/>
    <n v="21"/>
  </r>
  <r>
    <n v="4035"/>
    <x v="1993"/>
    <x v="0"/>
    <x v="939"/>
    <d v="2013-12-13T00:00:00"/>
    <s v="Same Day"/>
    <s v="JM-15655"/>
    <s v="Jim Mitchum"/>
    <x v="1"/>
    <s v="United States"/>
    <s v="Lorain"/>
    <x v="24"/>
    <n v="44052"/>
    <x v="3"/>
    <s v="OFF-BI-10003982"/>
    <x v="1"/>
    <x v="8"/>
    <s v="Wilson Jones Century Plastic Molded Ring Binders"/>
    <x v="3129"/>
    <n v="3"/>
    <n v="0.7"/>
    <n v="-14.331299999999992"/>
  </r>
  <r>
    <n v="4036"/>
    <x v="1993"/>
    <x v="0"/>
    <x v="939"/>
    <d v="2013-12-13T00:00:00"/>
    <s v="Same Day"/>
    <s v="JM-15655"/>
    <s v="Jim Mitchum"/>
    <x v="1"/>
    <s v="United States"/>
    <s v="Lorain"/>
    <x v="24"/>
    <n v="44052"/>
    <x v="3"/>
    <s v="TEC-AC-10002567"/>
    <x v="2"/>
    <x v="11"/>
    <s v="Logitech G602 Wireless Gaming Mouse"/>
    <x v="3130"/>
    <n v="6"/>
    <n v="0.2"/>
    <n v="76.790399999999977"/>
  </r>
  <r>
    <n v="4037"/>
    <x v="1994"/>
    <x v="1"/>
    <x v="75"/>
    <d v="2013-01-01T00:00:00"/>
    <s v="Standard Class"/>
    <s v="FH-14350"/>
    <s v="Fred Harton"/>
    <x v="0"/>
    <s v="United States"/>
    <s v="Chicago"/>
    <x v="10"/>
    <n v="60623"/>
    <x v="2"/>
    <s v="OFF-ST-10004950"/>
    <x v="1"/>
    <x v="4"/>
    <s v="Tenex Personal Filing Tote With Secure Closure Lid, Black/Frost"/>
    <x v="176"/>
    <n v="2"/>
    <n v="0.2"/>
    <n v="1.5509999999999984"/>
  </r>
  <r>
    <n v="4038"/>
    <x v="1995"/>
    <x v="2"/>
    <x v="282"/>
    <d v="2012-01-02T00:00:00"/>
    <s v="Standard Class"/>
    <s v="AJ-10795"/>
    <s v="Anthony Johnson"/>
    <x v="1"/>
    <s v="United States"/>
    <s v="San Francisco"/>
    <x v="1"/>
    <n v="94110"/>
    <x v="1"/>
    <s v="FUR-FU-10000550"/>
    <x v="0"/>
    <x v="5"/>
    <s v="Stacking Trays by OIC"/>
    <x v="1691"/>
    <n v="5"/>
    <n v="0"/>
    <n v="8.2169999999999987"/>
  </r>
  <r>
    <n v="4039"/>
    <x v="1995"/>
    <x v="2"/>
    <x v="282"/>
    <d v="2012-01-02T00:00:00"/>
    <s v="Standard Class"/>
    <s v="AJ-10795"/>
    <s v="Anthony Johnson"/>
    <x v="1"/>
    <s v="United States"/>
    <s v="San Francisco"/>
    <x v="1"/>
    <n v="94110"/>
    <x v="1"/>
    <s v="OFF-PA-10000528"/>
    <x v="1"/>
    <x v="10"/>
    <s v="Xerox 1981"/>
    <x v="3131"/>
    <n v="4"/>
    <n v="0"/>
    <n v="9.5039999999999996"/>
  </r>
  <r>
    <n v="4040"/>
    <x v="1995"/>
    <x v="2"/>
    <x v="282"/>
    <d v="2012-01-02T00:00:00"/>
    <s v="Standard Class"/>
    <s v="AJ-10795"/>
    <s v="Anthony Johnson"/>
    <x v="1"/>
    <s v="United States"/>
    <s v="San Francisco"/>
    <x v="1"/>
    <n v="94110"/>
    <x v="1"/>
    <s v="TEC-MA-10003183"/>
    <x v="2"/>
    <x v="15"/>
    <s v="DYMO CardScan Personal V9 Business Card Scanner"/>
    <x v="3132"/>
    <n v="6"/>
    <n v="0.2"/>
    <n v="287.98199999999997"/>
  </r>
  <r>
    <n v="4041"/>
    <x v="1995"/>
    <x v="2"/>
    <x v="282"/>
    <d v="2012-01-02T00:00:00"/>
    <s v="Standard Class"/>
    <s v="AJ-10795"/>
    <s v="Anthony Johnson"/>
    <x v="1"/>
    <s v="United States"/>
    <s v="San Francisco"/>
    <x v="1"/>
    <n v="94110"/>
    <x v="1"/>
    <s v="OFF-BI-10003305"/>
    <x v="1"/>
    <x v="8"/>
    <s v="Avery Hanging File Binders"/>
    <x v="646"/>
    <n v="3"/>
    <n v="0.2"/>
    <n v="4.6643999999999988"/>
  </r>
  <r>
    <n v="4042"/>
    <x v="1995"/>
    <x v="2"/>
    <x v="282"/>
    <d v="2012-01-02T00:00:00"/>
    <s v="Standard Class"/>
    <s v="AJ-10795"/>
    <s v="Anthony Johnson"/>
    <x v="1"/>
    <s v="United States"/>
    <s v="San Francisco"/>
    <x v="1"/>
    <n v="94110"/>
    <x v="1"/>
    <s v="TEC-PH-10001425"/>
    <x v="2"/>
    <x v="7"/>
    <s v="Mophie Juice Pack Helium for iPhone"/>
    <x v="1837"/>
    <n v="3"/>
    <n v="0.2"/>
    <n v="19.197599999999994"/>
  </r>
  <r>
    <n v="4043"/>
    <x v="1995"/>
    <x v="2"/>
    <x v="282"/>
    <d v="2012-01-02T00:00:00"/>
    <s v="Standard Class"/>
    <s v="AJ-10795"/>
    <s v="Anthony Johnson"/>
    <x v="1"/>
    <s v="United States"/>
    <s v="San Francisco"/>
    <x v="1"/>
    <n v="94110"/>
    <x v="1"/>
    <s v="OFF-LA-10001474"/>
    <x v="1"/>
    <x v="2"/>
    <s v="Avery 477"/>
    <x v="3133"/>
    <n v="9"/>
    <n v="0"/>
    <n v="126.39420000000001"/>
  </r>
  <r>
    <n v="4044"/>
    <x v="1995"/>
    <x v="2"/>
    <x v="282"/>
    <d v="2012-01-02T00:00:00"/>
    <s v="Standard Class"/>
    <s v="AJ-10795"/>
    <s v="Anthony Johnson"/>
    <x v="1"/>
    <s v="United States"/>
    <s v="San Francisco"/>
    <x v="1"/>
    <n v="94110"/>
    <x v="1"/>
    <s v="FUR-FU-10000672"/>
    <x v="0"/>
    <x v="5"/>
    <s v="Executive Impressions 10&quot; Spectator Wall Clock"/>
    <x v="3134"/>
    <n v="6"/>
    <n v="0"/>
    <n v="23.990399999999994"/>
  </r>
  <r>
    <n v="4045"/>
    <x v="1996"/>
    <x v="1"/>
    <x v="608"/>
    <d v="2012-06-30T00:00:00"/>
    <s v="Standard Class"/>
    <s v="JF-15565"/>
    <s v="Jill Fjeld"/>
    <x v="0"/>
    <s v="United States"/>
    <s v="San Francisco"/>
    <x v="1"/>
    <n v="94110"/>
    <x v="1"/>
    <s v="FUR-FU-10001979"/>
    <x v="0"/>
    <x v="5"/>
    <s v="Dana Halogen Swing-Arm Architect Lamp"/>
    <x v="3135"/>
    <n v="5"/>
    <n v="0"/>
    <n v="57.358000000000011"/>
  </r>
  <r>
    <n v="4046"/>
    <x v="1997"/>
    <x v="1"/>
    <x v="788"/>
    <d v="2012-04-07T00:00:00"/>
    <s v="Standard Class"/>
    <s v="CS-11845"/>
    <s v="Cari Sayre"/>
    <x v="1"/>
    <s v="United States"/>
    <s v="Houston"/>
    <x v="5"/>
    <n v="77070"/>
    <x v="2"/>
    <s v="OFF-BI-10003707"/>
    <x v="1"/>
    <x v="8"/>
    <s v="Aluminum Screw Posts"/>
    <x v="3136"/>
    <n v="3"/>
    <n v="0.8"/>
    <n v="-13.734000000000002"/>
  </r>
  <r>
    <n v="4047"/>
    <x v="1998"/>
    <x v="3"/>
    <x v="208"/>
    <d v="2014-10-26T00:00:00"/>
    <s v="Standard Class"/>
    <s v="SP-20920"/>
    <s v="Susan Pistek"/>
    <x v="0"/>
    <s v="United States"/>
    <s v="Chicago"/>
    <x v="10"/>
    <n v="60653"/>
    <x v="2"/>
    <s v="OFF-AP-10002191"/>
    <x v="1"/>
    <x v="9"/>
    <s v="Belkin 8 Outlet SurgeMaster II Gold Surge Protector"/>
    <x v="3137"/>
    <n v="2"/>
    <n v="0.8"/>
    <n v="-62.379199999999997"/>
  </r>
  <r>
    <n v="4048"/>
    <x v="1999"/>
    <x v="1"/>
    <x v="747"/>
    <d v="2012-07-19T00:00:00"/>
    <s v="First Class"/>
    <s v="KE-16420"/>
    <s v="Katrina Edelman"/>
    <x v="1"/>
    <s v="United States"/>
    <s v="New York City"/>
    <x v="15"/>
    <n v="10035"/>
    <x v="3"/>
    <s v="OFF-PA-10000501"/>
    <x v="1"/>
    <x v="10"/>
    <s v="Petty Cash Envelope"/>
    <x v="152"/>
    <n v="3"/>
    <n v="0"/>
    <n v="39.6312"/>
  </r>
  <r>
    <n v="4049"/>
    <x v="1999"/>
    <x v="1"/>
    <x v="747"/>
    <d v="2012-07-19T00:00:00"/>
    <s v="First Class"/>
    <s v="KE-16420"/>
    <s v="Katrina Edelman"/>
    <x v="1"/>
    <s v="United States"/>
    <s v="New York City"/>
    <x v="15"/>
    <n v="10035"/>
    <x v="3"/>
    <s v="TEC-AC-10001990"/>
    <x v="2"/>
    <x v="11"/>
    <s v="Kensington Orbit Wireless Mobile Trackball for PC and Mac"/>
    <x v="3138"/>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x v="2000"/>
    <x v="3"/>
    <x v="92"/>
    <d v="2014-06-27T00:00:00"/>
    <s v="Second Class"/>
    <s v="GA-14515"/>
    <s v="George Ashbrook"/>
    <x v="0"/>
    <s v="United States"/>
    <s v="New York City"/>
    <x v="15"/>
    <n v="10011"/>
    <x v="3"/>
    <s v="FUR-CH-10001891"/>
    <x v="0"/>
    <x v="1"/>
    <s v="Global Deluxe Office Fabric Chairs"/>
    <x v="3140"/>
    <n v="2"/>
    <n v="0.1"/>
    <n v="32.633200000000016"/>
  </r>
  <r>
    <n v="4052"/>
    <x v="2001"/>
    <x v="2"/>
    <x v="411"/>
    <d v="2011-10-03T00:00:00"/>
    <s v="Standard Class"/>
    <s v="SM-20950"/>
    <s v="Suzanne McNair"/>
    <x v="1"/>
    <s v="United States"/>
    <s v="Philadelphia"/>
    <x v="9"/>
    <n v="19134"/>
    <x v="3"/>
    <s v="OFF-AR-10003469"/>
    <x v="1"/>
    <x v="6"/>
    <s v="Nontoxic Chalk"/>
    <x v="1728"/>
    <n v="3"/>
    <n v="0.2"/>
    <n v="1.4783999999999997"/>
  </r>
  <r>
    <n v="4053"/>
    <x v="2001"/>
    <x v="2"/>
    <x v="411"/>
    <d v="2011-10-03T00:00:00"/>
    <s v="Standard Class"/>
    <s v="SM-20950"/>
    <s v="Suzanne McNair"/>
    <x v="1"/>
    <s v="United States"/>
    <s v="Philadelphia"/>
    <x v="9"/>
    <n v="19134"/>
    <x v="3"/>
    <s v="FUR-TA-10004175"/>
    <x v="0"/>
    <x v="3"/>
    <s v="Hon 30&quot; x 60&quot; Table with Locking Drawer"/>
    <x v="3141"/>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x v="2001"/>
    <x v="2"/>
    <x v="411"/>
    <d v="2011-10-03T00:00:00"/>
    <s v="Standard Class"/>
    <s v="SM-20950"/>
    <s v="Suzanne McNair"/>
    <x v="1"/>
    <s v="United States"/>
    <s v="Philadelphia"/>
    <x v="9"/>
    <n v="19134"/>
    <x v="3"/>
    <s v="OFF-PA-10000533"/>
    <x v="1"/>
    <x v="10"/>
    <s v="Southworth Parchment Paper &amp; Envelopes"/>
    <x v="2579"/>
    <n v="4"/>
    <n v="0.2"/>
    <n v="6.8015999999999996"/>
  </r>
  <r>
    <n v="4056"/>
    <x v="2001"/>
    <x v="2"/>
    <x v="411"/>
    <d v="2011-10-03T00:00:00"/>
    <s v="Standard Class"/>
    <s v="SM-20950"/>
    <s v="Suzanne McNair"/>
    <x v="1"/>
    <s v="United States"/>
    <s v="Philadelphia"/>
    <x v="9"/>
    <n v="19134"/>
    <x v="3"/>
    <s v="OFF-ST-10004459"/>
    <x v="1"/>
    <x v="4"/>
    <s v="Tennsco Single-Tier Lockers"/>
    <x v="2122"/>
    <n v="6"/>
    <n v="0.2"/>
    <n v="-337.80600000000004"/>
  </r>
  <r>
    <n v="4057"/>
    <x v="2001"/>
    <x v="2"/>
    <x v="411"/>
    <d v="2011-10-03T00:00:00"/>
    <s v="Standard Class"/>
    <s v="SM-20950"/>
    <s v="Suzanne McNair"/>
    <x v="1"/>
    <s v="United States"/>
    <s v="Philadelphia"/>
    <x v="9"/>
    <n v="19134"/>
    <x v="3"/>
    <s v="FUR-TA-10004147"/>
    <x v="0"/>
    <x v="3"/>
    <s v="Hon 4060 Series Tables"/>
    <x v="3143"/>
    <n v="1"/>
    <n v="0.4"/>
    <n v="-20.152800000000006"/>
  </r>
  <r>
    <n v="4058"/>
    <x v="2002"/>
    <x v="2"/>
    <x v="156"/>
    <d v="2011-11-28T00:00:00"/>
    <s v="Standard Class"/>
    <s v="DK-12985"/>
    <s v="Darren Koutras"/>
    <x v="0"/>
    <s v="United States"/>
    <s v="Chicago"/>
    <x v="10"/>
    <n v="60610"/>
    <x v="2"/>
    <s v="OFF-ST-10000046"/>
    <x v="1"/>
    <x v="4"/>
    <s v="Fellowes Super Stor/Drawer Files"/>
    <x v="3144"/>
    <n v="5"/>
    <n v="0.2"/>
    <n v="-8.0774999999999864"/>
  </r>
  <r>
    <n v="4059"/>
    <x v="2003"/>
    <x v="1"/>
    <x v="312"/>
    <d v="2012-11-24T00:00:00"/>
    <s v="Standard Class"/>
    <s v="LC-16885"/>
    <s v="Lena Creighton"/>
    <x v="0"/>
    <s v="United States"/>
    <s v="Oakland"/>
    <x v="1"/>
    <n v="94601"/>
    <x v="1"/>
    <s v="TEC-PH-10004774"/>
    <x v="2"/>
    <x v="7"/>
    <s v="Gear Head AU3700S Headset"/>
    <x v="3145"/>
    <n v="7"/>
    <n v="0.2"/>
    <n v="-15.458100000000007"/>
  </r>
  <r>
    <n v="4060"/>
    <x v="2003"/>
    <x v="1"/>
    <x v="312"/>
    <d v="2012-11-24T00:00:00"/>
    <s v="Standard Class"/>
    <s v="LC-16885"/>
    <s v="Lena Creighton"/>
    <x v="0"/>
    <s v="United States"/>
    <s v="Oakland"/>
    <x v="1"/>
    <n v="94601"/>
    <x v="1"/>
    <s v="FUR-CH-10000595"/>
    <x v="0"/>
    <x v="1"/>
    <s v="Safco Contoured Stacking Chairs"/>
    <x v="3146"/>
    <n v="3"/>
    <n v="0.2"/>
    <n v="35.759999999999962"/>
  </r>
  <r>
    <n v="4061"/>
    <x v="2004"/>
    <x v="0"/>
    <x v="474"/>
    <d v="2013-11-08T00:00:00"/>
    <s v="Standard Class"/>
    <s v="XP-21865"/>
    <s v="Xylona Preis"/>
    <x v="0"/>
    <s v="United States"/>
    <s v="Chicago"/>
    <x v="10"/>
    <n v="60610"/>
    <x v="2"/>
    <s v="TEC-AC-10002473"/>
    <x v="2"/>
    <x v="11"/>
    <s v="Maxell 4.7GB DVD-R"/>
    <x v="3147"/>
    <n v="3"/>
    <n v="0.2"/>
    <n v="17.879399999999997"/>
  </r>
  <r>
    <n v="4062"/>
    <x v="2005"/>
    <x v="1"/>
    <x v="14"/>
    <d v="2012-09-20T00:00:00"/>
    <s v="First Class"/>
    <s v="CS-11845"/>
    <s v="Cari Sayre"/>
    <x v="1"/>
    <s v="United States"/>
    <s v="Seattle"/>
    <x v="4"/>
    <n v="98105"/>
    <x v="1"/>
    <s v="OFF-BI-10001628"/>
    <x v="1"/>
    <x v="8"/>
    <s v="Acco Data Flex Cable Posts For Top &amp; Bottom Load Binders, 6&quot; Capacity"/>
    <x v="3148"/>
    <n v="3"/>
    <n v="0.2"/>
    <n v="7.822499999999998"/>
  </r>
  <r>
    <n v="4063"/>
    <x v="2006"/>
    <x v="0"/>
    <x v="612"/>
    <d v="2013-03-15T00:00:00"/>
    <s v="Standard Class"/>
    <s v="BD-11770"/>
    <s v="Bryan Davis"/>
    <x v="0"/>
    <s v="United States"/>
    <s v="Philadelphia"/>
    <x v="9"/>
    <n v="19143"/>
    <x v="3"/>
    <s v="TEC-AC-10002800"/>
    <x v="2"/>
    <x v="11"/>
    <s v="Plantronics Audio 478 Stereo USB Headset"/>
    <x v="3149"/>
    <n v="1"/>
    <n v="0.2"/>
    <n v="7.4984999999999964"/>
  </r>
  <r>
    <n v="4064"/>
    <x v="2007"/>
    <x v="2"/>
    <x v="670"/>
    <d v="2011-06-26T00:00:00"/>
    <s v="First Class"/>
    <s v="DL-13330"/>
    <s v="Denise Leinenbach"/>
    <x v="0"/>
    <s v="United States"/>
    <s v="Concord"/>
    <x v="3"/>
    <n v="28027"/>
    <x v="0"/>
    <s v="OFF-AR-10002766"/>
    <x v="1"/>
    <x v="6"/>
    <s v="Prang Drawing Pencil Set"/>
    <x v="3150"/>
    <n v="9"/>
    <n v="0.2"/>
    <n v="1.7514000000000003"/>
  </r>
  <r>
    <n v="4065"/>
    <x v="2007"/>
    <x v="2"/>
    <x v="670"/>
    <d v="2011-06-26T00:00:00"/>
    <s v="First Class"/>
    <s v="DL-13330"/>
    <s v="Denise Leinenbach"/>
    <x v="0"/>
    <s v="United States"/>
    <s v="Concord"/>
    <x v="3"/>
    <n v="28027"/>
    <x v="0"/>
    <s v="OFF-SU-10002522"/>
    <x v="1"/>
    <x v="14"/>
    <s v="Acme Kleen Earth Office Shears"/>
    <x v="3151"/>
    <n v="1"/>
    <n v="0.2"/>
    <n v="0.34919999999999951"/>
  </r>
  <r>
    <n v="4066"/>
    <x v="2008"/>
    <x v="2"/>
    <x v="301"/>
    <d v="2011-11-05T00:00:00"/>
    <s v="Standard Class"/>
    <s v="KH-16630"/>
    <s v="Ken Heidel"/>
    <x v="1"/>
    <s v="United States"/>
    <s v="Charlotte"/>
    <x v="3"/>
    <n v="28205"/>
    <x v="0"/>
    <s v="OFF-FA-10003021"/>
    <x v="1"/>
    <x v="13"/>
    <s v="Staples"/>
    <x v="2024"/>
    <n v="5"/>
    <n v="0.2"/>
    <n v="1.4099999999999997"/>
  </r>
  <r>
    <n v="4067"/>
    <x v="2008"/>
    <x v="2"/>
    <x v="301"/>
    <d v="2011-11-05T00:00:00"/>
    <s v="Standard Class"/>
    <s v="KH-16630"/>
    <s v="Ken Heidel"/>
    <x v="1"/>
    <s v="United States"/>
    <s v="Charlotte"/>
    <x v="3"/>
    <n v="28205"/>
    <x v="0"/>
    <s v="OFF-AR-10000634"/>
    <x v="1"/>
    <x v="6"/>
    <s v="Newell 320"/>
    <x v="1518"/>
    <n v="3"/>
    <n v="0.2"/>
    <n v="0.89880000000000004"/>
  </r>
  <r>
    <n v="4068"/>
    <x v="2008"/>
    <x v="2"/>
    <x v="301"/>
    <d v="2011-11-05T00:00:00"/>
    <s v="Standard Class"/>
    <s v="KH-16630"/>
    <s v="Ken Heidel"/>
    <x v="1"/>
    <s v="United States"/>
    <s v="Charlotte"/>
    <x v="3"/>
    <n v="28205"/>
    <x v="0"/>
    <s v="OFF-LA-10001771"/>
    <x v="1"/>
    <x v="2"/>
    <s v="Avery 513"/>
    <x v="3152"/>
    <n v="12"/>
    <n v="0.2"/>
    <n v="15.537599999999998"/>
  </r>
  <r>
    <n v="4069"/>
    <x v="2008"/>
    <x v="2"/>
    <x v="301"/>
    <d v="2011-11-05T00:00:00"/>
    <s v="Standard Class"/>
    <s v="KH-16630"/>
    <s v="Ken Heidel"/>
    <x v="1"/>
    <s v="United States"/>
    <s v="Charlotte"/>
    <x v="3"/>
    <n v="28205"/>
    <x v="0"/>
    <s v="TEC-PH-10004434"/>
    <x v="2"/>
    <x v="7"/>
    <s v="Cisco IP Phone 7961G VoIP phone - Dark gray"/>
    <x v="3153"/>
    <n v="9"/>
    <n v="0.2"/>
    <n v="110.1194999999999"/>
  </r>
  <r>
    <n v="4070"/>
    <x v="2009"/>
    <x v="0"/>
    <x v="770"/>
    <d v="2013-09-01T00:00:00"/>
    <s v="First Class"/>
    <s v="TP-21415"/>
    <s v="Tom Prescott"/>
    <x v="0"/>
    <s v="United States"/>
    <s v="Dallas"/>
    <x v="5"/>
    <n v="75081"/>
    <x v="2"/>
    <s v="OFF-BI-10000050"/>
    <x v="1"/>
    <x v="8"/>
    <s v="Angle-D Binders with Locking Rings, Label Holders"/>
    <x v="3154"/>
    <n v="9"/>
    <n v="0.8"/>
    <n v="-21.681000000000004"/>
  </r>
  <r>
    <n v="4071"/>
    <x v="2009"/>
    <x v="0"/>
    <x v="770"/>
    <d v="2013-09-01T00:00:00"/>
    <s v="First Class"/>
    <s v="TP-21415"/>
    <s v="Tom Prescott"/>
    <x v="0"/>
    <s v="United States"/>
    <s v="Dallas"/>
    <x v="5"/>
    <n v="75081"/>
    <x v="2"/>
    <s v="OFF-BI-10002414"/>
    <x v="1"/>
    <x v="8"/>
    <s v="GBC ProClick Spines for 32-Hole Punch"/>
    <x v="3155"/>
    <n v="4"/>
    <n v="0.8"/>
    <n v="-16.539600000000007"/>
  </r>
  <r>
    <n v="4072"/>
    <x v="2009"/>
    <x v="0"/>
    <x v="770"/>
    <d v="2013-09-01T00:00:00"/>
    <s v="First Class"/>
    <s v="TP-21415"/>
    <s v="Tom Prescott"/>
    <x v="0"/>
    <s v="United States"/>
    <s v="Dallas"/>
    <x v="5"/>
    <n v="75081"/>
    <x v="2"/>
    <s v="FUR-BO-10003159"/>
    <x v="0"/>
    <x v="0"/>
    <s v="Sauder Camden County Collection Libraries, Planked Cherry Finish"/>
    <x v="3156"/>
    <n v="2"/>
    <n v="0.32"/>
    <n v="-52.890800000000027"/>
  </r>
  <r>
    <n v="4073"/>
    <x v="2010"/>
    <x v="1"/>
    <x v="401"/>
    <d v="2012-12-08T00:00:00"/>
    <s v="Second Class"/>
    <s v="NP-18685"/>
    <s v="Nora Pelletier"/>
    <x v="2"/>
    <s v="United States"/>
    <s v="Indianapolis"/>
    <x v="14"/>
    <n v="46203"/>
    <x v="2"/>
    <s v="TEC-CO-10002095"/>
    <x v="2"/>
    <x v="16"/>
    <s v="Hewlett Packard 610 Color Digital Copier / Printer"/>
    <x v="3157"/>
    <n v="2"/>
    <n v="0"/>
    <n v="449.99099999999999"/>
  </r>
  <r>
    <n v="4074"/>
    <x v="2011"/>
    <x v="1"/>
    <x v="496"/>
    <d v="2012-09-27T00:00:00"/>
    <s v="First Class"/>
    <s v="SC-20680"/>
    <s v="Steve Carroll"/>
    <x v="2"/>
    <s v="United States"/>
    <s v="Broken Arrow"/>
    <x v="26"/>
    <n v="74012"/>
    <x v="2"/>
    <s v="TEC-PH-10004120"/>
    <x v="2"/>
    <x v="7"/>
    <s v="AT&amp;T 1080 Phone"/>
    <x v="3158"/>
    <n v="6"/>
    <n v="0"/>
    <n v="213.70440000000002"/>
  </r>
  <r>
    <n v="4075"/>
    <x v="2012"/>
    <x v="3"/>
    <x v="940"/>
    <d v="2014-11-21T00:00:00"/>
    <s v="Standard Class"/>
    <s v="DK-12895"/>
    <s v="Dana Kaydos"/>
    <x v="0"/>
    <s v="United States"/>
    <s v="Miramar"/>
    <x v="2"/>
    <n v="33023"/>
    <x v="0"/>
    <s v="FUR-FU-10003553"/>
    <x v="0"/>
    <x v="5"/>
    <s v="Howard Miller 13-1/2&quot; Diameter Rosebrook Wall Clock"/>
    <x v="315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x v="3160"/>
    <n v="4"/>
    <n v="0.2"/>
    <n v="0"/>
  </r>
  <r>
    <n v="4077"/>
    <x v="2013"/>
    <x v="1"/>
    <x v="546"/>
    <d v="2012-12-21T00:00:00"/>
    <s v="Second Class"/>
    <s v="SM-20950"/>
    <s v="Suzanne McNair"/>
    <x v="1"/>
    <s v="United States"/>
    <s v="Omaha"/>
    <x v="8"/>
    <n v="68104"/>
    <x v="2"/>
    <s v="OFF-BI-10003094"/>
    <x v="1"/>
    <x v="8"/>
    <s v="Self-Adhesive Ring Binder Labels"/>
    <x v="991"/>
    <n v="2"/>
    <n v="0"/>
    <n v="3.3087999999999997"/>
  </r>
  <r>
    <n v="4078"/>
    <x v="2013"/>
    <x v="1"/>
    <x v="546"/>
    <d v="2012-12-21T00:00:00"/>
    <s v="Second Class"/>
    <s v="SM-20950"/>
    <s v="Suzanne McNair"/>
    <x v="1"/>
    <s v="United States"/>
    <s v="Omaha"/>
    <x v="8"/>
    <n v="68104"/>
    <x v="2"/>
    <s v="OFF-FA-10003472"/>
    <x v="1"/>
    <x v="13"/>
    <s v="Bagged Rubber Bands"/>
    <x v="1325"/>
    <n v="4"/>
    <n v="0"/>
    <n v="0.2016"/>
  </r>
  <r>
    <n v="4079"/>
    <x v="2013"/>
    <x v="1"/>
    <x v="546"/>
    <d v="2012-12-21T00:00:00"/>
    <s v="Second Class"/>
    <s v="SM-20950"/>
    <s v="Suzanne McNair"/>
    <x v="1"/>
    <s v="United States"/>
    <s v="Omaha"/>
    <x v="8"/>
    <n v="68104"/>
    <x v="2"/>
    <s v="OFF-PA-10001289"/>
    <x v="1"/>
    <x v="10"/>
    <s v="White Computer Printout Paper by Universal"/>
    <x v="224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x v="2015"/>
    <x v="0"/>
    <x v="477"/>
    <d v="2013-09-30T00:00:00"/>
    <s v="Standard Class"/>
    <s v="KE-16420"/>
    <s v="Katrina Edelman"/>
    <x v="1"/>
    <s v="United States"/>
    <s v="Tigard"/>
    <x v="21"/>
    <n v="97224"/>
    <x v="1"/>
    <s v="OFF-BI-10004828"/>
    <x v="1"/>
    <x v="8"/>
    <s v="GBC Poly Designer Binding Covers"/>
    <x v="3162"/>
    <n v="1"/>
    <n v="0.7"/>
    <n v="-3.5153999999999996"/>
  </r>
  <r>
    <n v="4083"/>
    <x v="2016"/>
    <x v="3"/>
    <x v="92"/>
    <d v="2014-07-01T00:00:00"/>
    <s v="Standard Class"/>
    <s v="MC-17635"/>
    <s v="Matthew Clasen"/>
    <x v="1"/>
    <s v="United States"/>
    <s v="Decatur"/>
    <x v="10"/>
    <n v="62521"/>
    <x v="2"/>
    <s v="OFF-BI-10004632"/>
    <x v="1"/>
    <x v="8"/>
    <s v="Ibico Hi-Tech Manual Binding System"/>
    <x v="645"/>
    <n v="3"/>
    <n v="0.8"/>
    <n v="-320.23950000000013"/>
  </r>
  <r>
    <n v="4084"/>
    <x v="2016"/>
    <x v="3"/>
    <x v="92"/>
    <d v="2014-07-01T00:00:00"/>
    <s v="Standard Class"/>
    <s v="MC-17635"/>
    <s v="Matthew Clasen"/>
    <x v="1"/>
    <s v="United States"/>
    <s v="Decatur"/>
    <x v="10"/>
    <n v="62521"/>
    <x v="2"/>
    <s v="OFF-PA-10000327"/>
    <x v="1"/>
    <x v="10"/>
    <s v="Xerox 1971"/>
    <x v="1518"/>
    <n v="3"/>
    <n v="0.2"/>
    <n v="3.2099999999999982"/>
  </r>
  <r>
    <n v="4085"/>
    <x v="2017"/>
    <x v="3"/>
    <x v="210"/>
    <d v="2014-09-10T00:00:00"/>
    <s v="First Class"/>
    <s v="Dp-13240"/>
    <s v="Dean percer"/>
    <x v="2"/>
    <s v="United States"/>
    <s v="Phoenix"/>
    <x v="16"/>
    <n v="85023"/>
    <x v="1"/>
    <s v="OFF-BI-10003291"/>
    <x v="1"/>
    <x v="8"/>
    <s v="Wilson Jones Leather-Like Binders with DublLock Round Rings"/>
    <x v="3163"/>
    <n v="3"/>
    <n v="0.7"/>
    <n v="-6.0236999999999998"/>
  </r>
  <r>
    <n v="4086"/>
    <x v="2018"/>
    <x v="0"/>
    <x v="578"/>
    <d v="2013-08-07T00:00:00"/>
    <s v="Second Class"/>
    <s v="LC-16930"/>
    <s v="Linda Cazamias"/>
    <x v="1"/>
    <s v="United States"/>
    <s v="Sacramento"/>
    <x v="1"/>
    <n v="95823"/>
    <x v="1"/>
    <s v="TEC-PH-10002275"/>
    <x v="2"/>
    <x v="7"/>
    <s v="Mitel 5320 IP Phone VoIP phone"/>
    <x v="3164"/>
    <n v="2"/>
    <n v="0.2"/>
    <n v="30.238400000000013"/>
  </r>
  <r>
    <n v="4087"/>
    <x v="2018"/>
    <x v="0"/>
    <x v="578"/>
    <d v="2013-08-07T00:00:00"/>
    <s v="Second Class"/>
    <s v="LC-16930"/>
    <s v="Linda Cazamias"/>
    <x v="1"/>
    <s v="United States"/>
    <s v="Sacramento"/>
    <x v="1"/>
    <n v="95823"/>
    <x v="1"/>
    <s v="OFF-BI-10003291"/>
    <x v="1"/>
    <x v="8"/>
    <s v="Wilson Jones Leather-Like Binders with DublLock Round Rings"/>
    <x v="3165"/>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x v="696"/>
    <n v="3"/>
    <n v="0.2"/>
    <n v="3.9770999999999996"/>
  </r>
  <r>
    <n v="4089"/>
    <x v="2019"/>
    <x v="2"/>
    <x v="710"/>
    <d v="2011-08-26T00:00:00"/>
    <s v="Standard Class"/>
    <s v="LH-16900"/>
    <s v="Lena Hernandez"/>
    <x v="0"/>
    <s v="United States"/>
    <s v="Jonesboro"/>
    <x v="36"/>
    <n v="72401"/>
    <x v="0"/>
    <s v="FUR-BO-10000711"/>
    <x v="0"/>
    <x v="0"/>
    <s v="Hon Metal Bookcases, Gray"/>
    <x v="3166"/>
    <n v="9"/>
    <n v="0"/>
    <n v="172.48140000000001"/>
  </r>
  <r>
    <n v="4090"/>
    <x v="2020"/>
    <x v="0"/>
    <x v="178"/>
    <d v="2013-04-06T00:00:00"/>
    <s v="Standard Class"/>
    <s v="TB-21175"/>
    <s v="Thomas Boland"/>
    <x v="1"/>
    <s v="United States"/>
    <s v="New York City"/>
    <x v="15"/>
    <n v="10035"/>
    <x v="3"/>
    <s v="OFF-LA-10001297"/>
    <x v="1"/>
    <x v="2"/>
    <s v="Avery 473"/>
    <x v="346"/>
    <n v="2"/>
    <n v="0"/>
    <n v="9.9359999999999999"/>
  </r>
  <r>
    <n v="4091"/>
    <x v="2020"/>
    <x v="0"/>
    <x v="178"/>
    <d v="2013-04-06T00:00:00"/>
    <s v="Standard Class"/>
    <s v="TB-21175"/>
    <s v="Thomas Boland"/>
    <x v="1"/>
    <s v="United States"/>
    <s v="New York City"/>
    <x v="15"/>
    <n v="10035"/>
    <x v="3"/>
    <s v="OFF-SU-10001574"/>
    <x v="1"/>
    <x v="14"/>
    <s v="Acme Value Line Scissors"/>
    <x v="1031"/>
    <n v="3"/>
    <n v="0"/>
    <n v="3.2849999999999993"/>
  </r>
  <r>
    <n v="4092"/>
    <x v="2020"/>
    <x v="0"/>
    <x v="178"/>
    <d v="2013-04-06T00:00:00"/>
    <s v="Standard Class"/>
    <s v="TB-21175"/>
    <s v="Thomas Boland"/>
    <x v="1"/>
    <s v="United States"/>
    <s v="New York City"/>
    <x v="15"/>
    <n v="10035"/>
    <x v="3"/>
    <s v="OFF-BI-10003305"/>
    <x v="1"/>
    <x v="8"/>
    <s v="Avery Hanging File Binders"/>
    <x v="646"/>
    <n v="3"/>
    <n v="0.2"/>
    <n v="4.6643999999999988"/>
  </r>
  <r>
    <n v="4093"/>
    <x v="2021"/>
    <x v="3"/>
    <x v="941"/>
    <d v="2014-05-19T00:00:00"/>
    <s v="First Class"/>
    <s v="JM-15865"/>
    <s v="John Murray"/>
    <x v="0"/>
    <s v="United States"/>
    <s v="Akron"/>
    <x v="24"/>
    <n v="44312"/>
    <x v="3"/>
    <s v="OFF-ST-10002574"/>
    <x v="1"/>
    <x v="4"/>
    <s v="SAFCO Commercial Wire Shelving, Black"/>
    <x v="3167"/>
    <n v="2"/>
    <n v="0.2"/>
    <n v="-55.256"/>
  </r>
  <r>
    <n v="4094"/>
    <x v="2022"/>
    <x v="1"/>
    <x v="252"/>
    <d v="2012-08-28T00:00:00"/>
    <s v="Standard Class"/>
    <s v="KW-16435"/>
    <s v="Katrina Willman"/>
    <x v="0"/>
    <s v="United States"/>
    <s v="Florence"/>
    <x v="0"/>
    <n v="41042"/>
    <x v="0"/>
    <s v="TEC-MA-10000864"/>
    <x v="2"/>
    <x v="15"/>
    <s v="Cisco 9971 IP Video Phone Charcoal"/>
    <x v="3168"/>
    <n v="7"/>
    <n v="0"/>
    <n v="1416.7999999999997"/>
  </r>
  <r>
    <n v="4095"/>
    <x v="2022"/>
    <x v="1"/>
    <x v="252"/>
    <d v="2012-08-28T00:00:00"/>
    <s v="Standard Class"/>
    <s v="KW-16435"/>
    <s v="Katrina Willman"/>
    <x v="0"/>
    <s v="United States"/>
    <s v="Florence"/>
    <x v="0"/>
    <n v="41042"/>
    <x v="0"/>
    <s v="TEC-AC-10003289"/>
    <x v="2"/>
    <x v="11"/>
    <s v="Anker Ultra-Slim Mini Bluetooth 3.0 Wireless Keyboard"/>
    <x v="1105"/>
    <n v="4"/>
    <n v="0"/>
    <n v="18.390799999999999"/>
  </r>
  <r>
    <n v="4096"/>
    <x v="2022"/>
    <x v="1"/>
    <x v="252"/>
    <d v="2012-08-28T00:00:00"/>
    <s v="Standard Class"/>
    <s v="KW-16435"/>
    <s v="Katrina Willman"/>
    <x v="0"/>
    <s v="United States"/>
    <s v="Florence"/>
    <x v="0"/>
    <n v="41042"/>
    <x v="0"/>
    <s v="TEC-PH-10001619"/>
    <x v="2"/>
    <x v="7"/>
    <s v="LG G3"/>
    <x v="2173"/>
    <n v="3"/>
    <n v="0"/>
    <n v="170.51129999999998"/>
  </r>
  <r>
    <n v="4097"/>
    <x v="2023"/>
    <x v="2"/>
    <x v="865"/>
    <d v="2011-09-28T00:00:00"/>
    <s v="Standard Class"/>
    <s v="SC-20095"/>
    <s v="Sanjit Chand"/>
    <x v="0"/>
    <s v="United States"/>
    <s v="Minneapolis"/>
    <x v="11"/>
    <n v="55407"/>
    <x v="2"/>
    <s v="OFF-PA-10004888"/>
    <x v="1"/>
    <x v="10"/>
    <s v="Xerox 217"/>
    <x v="56"/>
    <n v="5"/>
    <n v="0"/>
    <n v="15.552000000000001"/>
  </r>
  <r>
    <n v="4098"/>
    <x v="2023"/>
    <x v="2"/>
    <x v="865"/>
    <d v="2011-09-28T00:00:00"/>
    <s v="Standard Class"/>
    <s v="SC-20095"/>
    <s v="Sanjit Chand"/>
    <x v="0"/>
    <s v="United States"/>
    <s v="Minneapolis"/>
    <x v="11"/>
    <n v="55407"/>
    <x v="2"/>
    <s v="OFF-ST-10000736"/>
    <x v="1"/>
    <x v="4"/>
    <s v="Carina Double Wide Media Storage Towers in Natural &amp; Black"/>
    <x v="3169"/>
    <n v="5"/>
    <n v="0"/>
    <n v="16.195999999999984"/>
  </r>
  <r>
    <n v="4099"/>
    <x v="2023"/>
    <x v="2"/>
    <x v="865"/>
    <d v="2011-09-28T00:00:00"/>
    <s v="Standard Class"/>
    <s v="SC-20095"/>
    <s v="Sanjit Chand"/>
    <x v="0"/>
    <s v="United States"/>
    <s v="Minneapolis"/>
    <x v="11"/>
    <n v="55407"/>
    <x v="2"/>
    <s v="OFF-BI-10001120"/>
    <x v="1"/>
    <x v="8"/>
    <s v="Ibico EPK-21 Electric Binding System"/>
    <x v="3170"/>
    <n v="5"/>
    <n v="0"/>
    <n v="4630.4755000000005"/>
  </r>
  <r>
    <n v="4100"/>
    <x v="2023"/>
    <x v="2"/>
    <x v="865"/>
    <d v="2011-09-28T00:00:00"/>
    <s v="Standard Class"/>
    <s v="SC-20095"/>
    <s v="Sanjit Chand"/>
    <x v="0"/>
    <s v="United States"/>
    <s v="Minneapolis"/>
    <x v="11"/>
    <n v="55407"/>
    <x v="2"/>
    <s v="OFF-BI-10000301"/>
    <x v="1"/>
    <x v="8"/>
    <s v="GBC Instant Report Kit"/>
    <x v="3171"/>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x v="2024"/>
    <x v="3"/>
    <x v="249"/>
    <d v="2014-06-24T00:00:00"/>
    <s v="Standard Class"/>
    <s v="ZC-21910"/>
    <s v="Zuschuss Carroll"/>
    <x v="0"/>
    <s v="United States"/>
    <s v="Houston"/>
    <x v="5"/>
    <n v="77095"/>
    <x v="2"/>
    <s v="OFF-PA-10000740"/>
    <x v="1"/>
    <x v="10"/>
    <s v="Xerox 1982"/>
    <x v="3174"/>
    <n v="8"/>
    <n v="0.2"/>
    <n v="47.50719999999999"/>
  </r>
  <r>
    <n v="4104"/>
    <x v="2025"/>
    <x v="3"/>
    <x v="202"/>
    <d v="2014-12-22T00:00:00"/>
    <s v="Same Day"/>
    <s v="RB-19465"/>
    <s v="Rick Bensley"/>
    <x v="2"/>
    <s v="United States"/>
    <s v="Fremont"/>
    <x v="8"/>
    <n v="68025"/>
    <x v="2"/>
    <s v="FUR-FU-10001940"/>
    <x v="0"/>
    <x v="5"/>
    <s v="Staples"/>
    <x v="204"/>
    <n v="2"/>
    <n v="0"/>
    <n v="7.0048000000000012"/>
  </r>
  <r>
    <n v="4105"/>
    <x v="2026"/>
    <x v="3"/>
    <x v="783"/>
    <d v="2014-08-14T00:00:00"/>
    <s v="Standard Class"/>
    <s v="JK-15370"/>
    <s v="Jay Kimmel"/>
    <x v="0"/>
    <s v="United States"/>
    <s v="San Diego"/>
    <x v="1"/>
    <n v="92105"/>
    <x v="1"/>
    <s v="TEC-PH-10000439"/>
    <x v="2"/>
    <x v="7"/>
    <s v="GE DSL Phone Line Filter"/>
    <x v="3175"/>
    <n v="5"/>
    <n v="0.2"/>
    <n v="17.995499999999979"/>
  </r>
  <r>
    <n v="4106"/>
    <x v="2026"/>
    <x v="3"/>
    <x v="783"/>
    <d v="2014-08-14T00:00:00"/>
    <s v="Standard Class"/>
    <s v="JK-15370"/>
    <s v="Jay Kimmel"/>
    <x v="0"/>
    <s v="United States"/>
    <s v="San Diego"/>
    <x v="1"/>
    <n v="92105"/>
    <x v="1"/>
    <s v="OFF-BI-10000404"/>
    <x v="1"/>
    <x v="8"/>
    <s v="Avery Printable Repositionable Plastic Tabs"/>
    <x v="1288"/>
    <n v="2"/>
    <n v="0.2"/>
    <n v="4.6440000000000001"/>
  </r>
  <r>
    <n v="4107"/>
    <x v="2027"/>
    <x v="0"/>
    <x v="250"/>
    <d v="2013-08-27T00:00:00"/>
    <s v="Standard Class"/>
    <s v="DD-13570"/>
    <s v="Dorothy Dickinson"/>
    <x v="0"/>
    <s v="United States"/>
    <s v="Houston"/>
    <x v="5"/>
    <n v="77041"/>
    <x v="2"/>
    <s v="OFF-BI-10003676"/>
    <x v="1"/>
    <x v="8"/>
    <s v="GBC Standard Recycled Report Covers, Clear Plastic Sheets"/>
    <x v="3176"/>
    <n v="2"/>
    <n v="0.8"/>
    <n v="-6.8992000000000022"/>
  </r>
  <r>
    <n v="4108"/>
    <x v="2028"/>
    <x v="1"/>
    <x v="67"/>
    <d v="2012-09-07T00:00:00"/>
    <s v="Same Day"/>
    <s v="MC-17275"/>
    <s v="Marc Crier"/>
    <x v="0"/>
    <s v="United States"/>
    <s v="New York City"/>
    <x v="15"/>
    <n v="10011"/>
    <x v="3"/>
    <s v="OFF-ST-10002486"/>
    <x v="1"/>
    <x v="4"/>
    <s v="Eldon Shelf Savers Cubes and Bins"/>
    <x v="544"/>
    <n v="2"/>
    <n v="0"/>
    <n v="0.27919999999999945"/>
  </r>
  <r>
    <n v="4109"/>
    <x v="2028"/>
    <x v="1"/>
    <x v="67"/>
    <d v="2012-09-07T00:00:00"/>
    <s v="Same Day"/>
    <s v="MC-17275"/>
    <s v="Marc Crier"/>
    <x v="0"/>
    <s v="United States"/>
    <s v="New York City"/>
    <x v="15"/>
    <n v="10011"/>
    <x v="3"/>
    <s v="FUR-TA-10003837"/>
    <x v="0"/>
    <x v="3"/>
    <s v="Anderson Hickey Conga Table Tops &amp; Accessories"/>
    <x v="3177"/>
    <n v="3"/>
    <n v="0.4"/>
    <n v="-14.163900000000005"/>
  </r>
  <r>
    <n v="4110"/>
    <x v="2029"/>
    <x v="1"/>
    <x v="707"/>
    <d v="2013-01-01T00:00:00"/>
    <s v="Standard Class"/>
    <s v="DL-13495"/>
    <s v="Dionis Lloyd"/>
    <x v="1"/>
    <s v="United States"/>
    <s v="Detroit"/>
    <x v="12"/>
    <n v="48227"/>
    <x v="2"/>
    <s v="TEC-PH-10002923"/>
    <x v="2"/>
    <x v="7"/>
    <s v="Logitech B530 USB Headset - headset - Full size, Binaural"/>
    <x v="2270"/>
    <n v="2"/>
    <n v="0"/>
    <n v="19.974600000000002"/>
  </r>
  <r>
    <n v="4111"/>
    <x v="2029"/>
    <x v="1"/>
    <x v="707"/>
    <d v="2013-01-01T00:00:00"/>
    <s v="Standard Class"/>
    <s v="DL-13495"/>
    <s v="Dionis Lloyd"/>
    <x v="1"/>
    <s v="United States"/>
    <s v="Detroit"/>
    <x v="12"/>
    <n v="48227"/>
    <x v="2"/>
    <s v="FUR-BO-10004360"/>
    <x v="0"/>
    <x v="0"/>
    <s v="Rush Hierlooms Collection Rich Wood Bookcases"/>
    <x v="3178"/>
    <n v="1"/>
    <n v="0"/>
    <n v="20.927400000000006"/>
  </r>
  <r>
    <n v="4112"/>
    <x v="2029"/>
    <x v="1"/>
    <x v="707"/>
    <d v="2013-01-01T00:00:00"/>
    <s v="Standard Class"/>
    <s v="DL-13495"/>
    <s v="Dionis Lloyd"/>
    <x v="1"/>
    <s v="United States"/>
    <s v="Detroit"/>
    <x v="12"/>
    <n v="48227"/>
    <x v="2"/>
    <s v="OFF-PA-10002160"/>
    <x v="1"/>
    <x v="10"/>
    <s v="Xerox 1978"/>
    <x v="1714"/>
    <n v="3"/>
    <n v="0"/>
    <n v="8.4966000000000008"/>
  </r>
  <r>
    <n v="4113"/>
    <x v="2029"/>
    <x v="1"/>
    <x v="707"/>
    <d v="2013-01-01T00:00:00"/>
    <s v="Standard Class"/>
    <s v="DL-13495"/>
    <s v="Dionis Lloyd"/>
    <x v="1"/>
    <s v="United States"/>
    <s v="Detroit"/>
    <x v="12"/>
    <n v="48227"/>
    <x v="2"/>
    <s v="OFF-AR-10002375"/>
    <x v="1"/>
    <x v="6"/>
    <s v="Newell 351"/>
    <x v="175"/>
    <n v="1"/>
    <n v="0"/>
    <n v="0.9511999999999996"/>
  </r>
  <r>
    <n v="4114"/>
    <x v="2030"/>
    <x v="1"/>
    <x v="942"/>
    <d v="2012-05-07T00:00:00"/>
    <s v="Standard Class"/>
    <s v="NC-18625"/>
    <s v="Noah Childs"/>
    <x v="1"/>
    <s v="United States"/>
    <s v="Houston"/>
    <x v="5"/>
    <n v="77095"/>
    <x v="2"/>
    <s v="OFF-LA-10000443"/>
    <x v="1"/>
    <x v="2"/>
    <s v="Avery 501"/>
    <x v="3179"/>
    <n v="3"/>
    <n v="0.2"/>
    <n v="2.9888999999999997"/>
  </r>
  <r>
    <n v="4115"/>
    <x v="2030"/>
    <x v="1"/>
    <x v="942"/>
    <d v="2012-05-07T00:00:00"/>
    <s v="Standard Class"/>
    <s v="NC-18625"/>
    <s v="Noah Childs"/>
    <x v="1"/>
    <s v="United States"/>
    <s v="Houston"/>
    <x v="5"/>
    <n v="77095"/>
    <x v="2"/>
    <s v="TEC-PH-10001750"/>
    <x v="2"/>
    <x v="7"/>
    <s v="Samsung Rugby III"/>
    <x v="3180"/>
    <n v="3"/>
    <n v="0.2"/>
    <n v="13.857900000000008"/>
  </r>
  <r>
    <n v="4116"/>
    <x v="2031"/>
    <x v="0"/>
    <x v="390"/>
    <d v="2013-11-28T00:00:00"/>
    <s v="First Class"/>
    <s v="AC-10450"/>
    <s v="Amy Cox"/>
    <x v="0"/>
    <s v="United States"/>
    <s v="Seattle"/>
    <x v="4"/>
    <n v="98105"/>
    <x v="1"/>
    <s v="OFF-BI-10004632"/>
    <x v="1"/>
    <x v="8"/>
    <s v="Ibico Hi-Tech Manual Binding System"/>
    <x v="3181"/>
    <n v="5"/>
    <n v="0.2"/>
    <n v="381.23749999999995"/>
  </r>
  <r>
    <n v="4117"/>
    <x v="2032"/>
    <x v="1"/>
    <x v="27"/>
    <d v="2012-11-29T00:00:00"/>
    <s v="Standard Class"/>
    <s v="TS-21340"/>
    <s v="Toby Swindell"/>
    <x v="0"/>
    <s v="United States"/>
    <s v="Los Angeles"/>
    <x v="1"/>
    <n v="90036"/>
    <x v="1"/>
    <s v="OFF-BI-10002813"/>
    <x v="1"/>
    <x v="8"/>
    <s v="Avery Reinforcements for Hole-Punch Pages"/>
    <x v="1443"/>
    <n v="2"/>
    <n v="0.2"/>
    <n v="0.99"/>
  </r>
  <r>
    <n v="4118"/>
    <x v="2032"/>
    <x v="1"/>
    <x v="27"/>
    <d v="2012-11-29T00:00:00"/>
    <s v="Standard Class"/>
    <s v="TS-21340"/>
    <s v="Toby Swindell"/>
    <x v="0"/>
    <s v="United States"/>
    <s v="Los Angeles"/>
    <x v="1"/>
    <n v="90036"/>
    <x v="1"/>
    <s v="OFF-PA-10002005"/>
    <x v="1"/>
    <x v="10"/>
    <s v="Xerox 225"/>
    <x v="541"/>
    <n v="3"/>
    <n v="0"/>
    <n v="9.3312000000000008"/>
  </r>
  <r>
    <n v="4119"/>
    <x v="2032"/>
    <x v="1"/>
    <x v="27"/>
    <d v="2012-11-29T00:00:00"/>
    <s v="Standard Class"/>
    <s v="TS-21340"/>
    <s v="Toby Swindell"/>
    <x v="0"/>
    <s v="United States"/>
    <s v="Los Angeles"/>
    <x v="1"/>
    <n v="90036"/>
    <x v="1"/>
    <s v="OFF-ST-10000060"/>
    <x v="1"/>
    <x v="4"/>
    <s v="Fellowes Bankers Box Staxonsteel Drawer File/Stacking System"/>
    <x v="3182"/>
    <n v="7"/>
    <n v="0"/>
    <n v="54.583200000000019"/>
  </r>
  <r>
    <n v="4120"/>
    <x v="2032"/>
    <x v="1"/>
    <x v="27"/>
    <d v="2012-11-29T00:00:00"/>
    <s v="Standard Class"/>
    <s v="TS-21340"/>
    <s v="Toby Swindell"/>
    <x v="0"/>
    <s v="United States"/>
    <s v="Los Angeles"/>
    <x v="1"/>
    <n v="90036"/>
    <x v="1"/>
    <s v="OFF-BI-10002706"/>
    <x v="1"/>
    <x v="8"/>
    <s v="Avery Premier Heavy-Duty Binder with Round Locking Rings"/>
    <x v="3183"/>
    <n v="8"/>
    <n v="0.2"/>
    <n v="29.702399999999997"/>
  </r>
  <r>
    <n v="4121"/>
    <x v="2033"/>
    <x v="3"/>
    <x v="507"/>
    <d v="2014-09-11T00:00:00"/>
    <s v="Standard Class"/>
    <s v="MM-17920"/>
    <s v="Michael Moore"/>
    <x v="0"/>
    <s v="United States"/>
    <s v="Philadelphia"/>
    <x v="9"/>
    <n v="19120"/>
    <x v="3"/>
    <s v="TEC-AC-10000199"/>
    <x v="2"/>
    <x v="11"/>
    <s v="Kingston Digital DataTraveler 8GB USB 2.0"/>
    <x v="3184"/>
    <n v="4"/>
    <n v="0.2"/>
    <n v="-1.4279999999999999"/>
  </r>
  <r>
    <n v="4122"/>
    <x v="2034"/>
    <x v="3"/>
    <x v="943"/>
    <d v="2014-05-13T00:00:00"/>
    <s v="Same Day"/>
    <s v="LP-17080"/>
    <s v="Liz Pelletier"/>
    <x v="0"/>
    <s v="United States"/>
    <s v="Seattle"/>
    <x v="4"/>
    <n v="98103"/>
    <x v="1"/>
    <s v="OFF-PA-10002870"/>
    <x v="1"/>
    <x v="10"/>
    <s v="Ampad Phone Message Book, Recycled, 400 Message Capacity, 5 ¾” x 11”"/>
    <x v="782"/>
    <n v="6"/>
    <n v="0"/>
    <n v="16.847999999999999"/>
  </r>
  <r>
    <n v="4123"/>
    <x v="2034"/>
    <x v="3"/>
    <x v="943"/>
    <d v="2014-05-13T00:00:00"/>
    <s v="Same Day"/>
    <s v="LP-17080"/>
    <s v="Liz Pelletier"/>
    <x v="0"/>
    <s v="United States"/>
    <s v="Seattle"/>
    <x v="4"/>
    <n v="98103"/>
    <x v="1"/>
    <s v="OFF-LA-10004545"/>
    <x v="1"/>
    <x v="2"/>
    <s v="Avery 50"/>
    <x v="3185"/>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x v="2035"/>
    <x v="2"/>
    <x v="218"/>
    <d v="2011-05-18T00:00:00"/>
    <s v="Standard Class"/>
    <s v="BG-11695"/>
    <s v="Brooke Gillingham"/>
    <x v="1"/>
    <s v="United States"/>
    <s v="Watertown"/>
    <x v="15"/>
    <n v="13601"/>
    <x v="3"/>
    <s v="OFF-AP-10004249"/>
    <x v="1"/>
    <x v="9"/>
    <s v="Staples"/>
    <x v="385"/>
    <n v="3"/>
    <n v="0"/>
    <n v="9.6956999999999987"/>
  </r>
  <r>
    <n v="4126"/>
    <x v="2036"/>
    <x v="3"/>
    <x v="944"/>
    <d v="2014-08-01T00:00:00"/>
    <s v="Second Class"/>
    <s v="MG-18145"/>
    <s v="Mike Gockenbach"/>
    <x v="0"/>
    <s v="United States"/>
    <s v="Jacksonville"/>
    <x v="2"/>
    <n v="32216"/>
    <x v="0"/>
    <s v="FUR-FU-10001602"/>
    <x v="0"/>
    <x v="5"/>
    <s v="Eldon Delta Triangular Chair Mat, 52&quot; x 58&quot;, Clear"/>
    <x v="3187"/>
    <n v="3"/>
    <n v="0.2"/>
    <n v="-2.2758000000000109"/>
  </r>
  <r>
    <n v="4127"/>
    <x v="2037"/>
    <x v="3"/>
    <x v="636"/>
    <d v="2014-05-10T00:00:00"/>
    <s v="First Class"/>
    <s v="GZ-14470"/>
    <s v="Gary Zandusky"/>
    <x v="0"/>
    <s v="United States"/>
    <s v="Arlington"/>
    <x v="17"/>
    <n v="22204"/>
    <x v="0"/>
    <s v="OFF-AR-10003179"/>
    <x v="1"/>
    <x v="6"/>
    <s v="Dixon Ticonderoga Core-Lock Colored Pencils"/>
    <x v="3188"/>
    <n v="6"/>
    <n v="0"/>
    <n v="18.037799999999997"/>
  </r>
  <r>
    <n v="4128"/>
    <x v="2038"/>
    <x v="2"/>
    <x v="111"/>
    <d v="2011-09-24T00:00:00"/>
    <s v="Standard Class"/>
    <s v="JL-15835"/>
    <s v="John Lee"/>
    <x v="0"/>
    <s v="United States"/>
    <s v="Charlotte"/>
    <x v="3"/>
    <n v="28205"/>
    <x v="0"/>
    <s v="OFF-ST-10003722"/>
    <x v="1"/>
    <x v="4"/>
    <s v="Project Tote Personal File"/>
    <x v="3189"/>
    <n v="6"/>
    <n v="0.2"/>
    <n v="7.5761999999999894"/>
  </r>
  <r>
    <n v="4129"/>
    <x v="2038"/>
    <x v="2"/>
    <x v="111"/>
    <d v="2011-09-24T00:00:00"/>
    <s v="Standard Class"/>
    <s v="JL-15835"/>
    <s v="John Lee"/>
    <x v="0"/>
    <s v="United States"/>
    <s v="Charlotte"/>
    <x v="3"/>
    <n v="28205"/>
    <x v="0"/>
    <s v="TEC-MA-10001127"/>
    <x v="2"/>
    <x v="15"/>
    <s v="HP Designjet T520 Inkjet Large Format Printer - 24&quot; Color"/>
    <x v="3190"/>
    <n v="3"/>
    <n v="0.5"/>
    <n v="-944.99460000000045"/>
  </r>
  <r>
    <n v="4130"/>
    <x v="2039"/>
    <x v="1"/>
    <x v="368"/>
    <d v="2012-04-04T00:00:00"/>
    <s v="Standard Class"/>
    <s v="DO-13435"/>
    <s v="Denny Ordway"/>
    <x v="0"/>
    <s v="United States"/>
    <s v="Seattle"/>
    <x v="4"/>
    <n v="98103"/>
    <x v="1"/>
    <s v="OFF-AP-10001947"/>
    <x v="1"/>
    <x v="9"/>
    <s v="Acco 6 Outlet Guardian Premium Plus Surge Suppressor"/>
    <x v="3191"/>
    <n v="4"/>
    <n v="0"/>
    <n v="21.251199999999997"/>
  </r>
  <r>
    <n v="4131"/>
    <x v="2040"/>
    <x v="2"/>
    <x v="728"/>
    <d v="2011-11-25T00:00:00"/>
    <s v="Standard Class"/>
    <s v="AB-10600"/>
    <s v="Ann Blume"/>
    <x v="1"/>
    <s v="United States"/>
    <s v="Chicago"/>
    <x v="10"/>
    <n v="60623"/>
    <x v="2"/>
    <s v="OFF-BI-10001107"/>
    <x v="1"/>
    <x v="8"/>
    <s v="GBC White Gloss Covers, Plain Front"/>
    <x v="3192"/>
    <n v="5"/>
    <n v="0.8"/>
    <n v="-23.89200000000001"/>
  </r>
  <r>
    <n v="4132"/>
    <x v="2041"/>
    <x v="1"/>
    <x v="740"/>
    <d v="2012-07-09T00:00:00"/>
    <s v="Standard Class"/>
    <s v="KB-16315"/>
    <s v="Karl Braun"/>
    <x v="0"/>
    <s v="United States"/>
    <s v="Hollywood"/>
    <x v="2"/>
    <n v="33021"/>
    <x v="0"/>
    <s v="OFF-PA-10000349"/>
    <x v="1"/>
    <x v="10"/>
    <s v="Staples"/>
    <x v="1655"/>
    <n v="3"/>
    <n v="0.2"/>
    <n v="4.0338000000000003"/>
  </r>
  <r>
    <n v="4133"/>
    <x v="2041"/>
    <x v="1"/>
    <x v="740"/>
    <d v="2012-07-09T00:00:00"/>
    <s v="Standard Class"/>
    <s v="KB-16315"/>
    <s v="Karl Braun"/>
    <x v="0"/>
    <s v="United States"/>
    <s v="Hollywood"/>
    <x v="2"/>
    <n v="33021"/>
    <x v="0"/>
    <s v="OFF-PA-10003349"/>
    <x v="1"/>
    <x v="10"/>
    <s v="Xerox 1957"/>
    <x v="12"/>
    <n v="3"/>
    <n v="0.2"/>
    <n v="5.6375999999999999"/>
  </r>
  <r>
    <n v="4134"/>
    <x v="2042"/>
    <x v="2"/>
    <x v="78"/>
    <d v="2011-09-13T00:00:00"/>
    <s v="Standard Class"/>
    <s v="TT-21070"/>
    <s v="Ted Trevino"/>
    <x v="0"/>
    <s v="United States"/>
    <s v="Chesapeake"/>
    <x v="17"/>
    <n v="23320"/>
    <x v="0"/>
    <s v="OFF-FA-10002280"/>
    <x v="1"/>
    <x v="13"/>
    <s v="Advantus Plastic Paper Clips"/>
    <x v="47"/>
    <n v="9"/>
    <n v="0"/>
    <n v="21.599999999999998"/>
  </r>
  <r>
    <n v="4135"/>
    <x v="2042"/>
    <x v="2"/>
    <x v="78"/>
    <d v="2011-09-13T00:00:00"/>
    <s v="Standard Class"/>
    <s v="TT-21070"/>
    <s v="Ted Trevino"/>
    <x v="0"/>
    <s v="United States"/>
    <s v="Chesapeake"/>
    <x v="17"/>
    <n v="23320"/>
    <x v="0"/>
    <s v="TEC-MA-10000029"/>
    <x v="2"/>
    <x v="15"/>
    <s v="Epson WorkForce WF-2530 All-in-One Printer, Copier Scanner"/>
    <x v="2779"/>
    <n v="3"/>
    <n v="0"/>
    <n v="90.287100000000009"/>
  </r>
  <r>
    <n v="4136"/>
    <x v="2043"/>
    <x v="3"/>
    <x v="280"/>
    <d v="2014-10-09T00:00:00"/>
    <s v="Standard Class"/>
    <s v="PV-18985"/>
    <s v="Paul Van Hugh"/>
    <x v="2"/>
    <s v="United States"/>
    <s v="Los Angeles"/>
    <x v="1"/>
    <n v="90036"/>
    <x v="1"/>
    <s v="OFF-BI-10002854"/>
    <x v="1"/>
    <x v="8"/>
    <s v="Performers Binder/Pad Holder, Black"/>
    <x v="3193"/>
    <n v="5"/>
    <n v="0.2"/>
    <n v="42.045000000000002"/>
  </r>
  <r>
    <n v="4137"/>
    <x v="2043"/>
    <x v="3"/>
    <x v="280"/>
    <d v="2014-10-09T00:00:00"/>
    <s v="Standard Class"/>
    <s v="PV-18985"/>
    <s v="Paul Van Hugh"/>
    <x v="2"/>
    <s v="United States"/>
    <s v="Los Angeles"/>
    <x v="1"/>
    <n v="90036"/>
    <x v="1"/>
    <s v="OFF-ST-10003716"/>
    <x v="1"/>
    <x v="4"/>
    <s v="Tennsco Double-Tier Lockers"/>
    <x v="3194"/>
    <n v="7"/>
    <n v="0"/>
    <n v="204.76820000000001"/>
  </r>
  <r>
    <n v="4138"/>
    <x v="2044"/>
    <x v="3"/>
    <x v="123"/>
    <d v="2014-11-24T00:00:00"/>
    <s v="Standard Class"/>
    <s v="DD-13570"/>
    <s v="Dorothy Dickinson"/>
    <x v="0"/>
    <s v="United States"/>
    <s v="Alexandria"/>
    <x v="17"/>
    <n v="22304"/>
    <x v="0"/>
    <s v="OFF-FA-10000624"/>
    <x v="1"/>
    <x v="13"/>
    <s v="OIC Binder Clips"/>
    <x v="3195"/>
    <n v="7"/>
    <n v="0"/>
    <n v="12.530000000000001"/>
  </r>
  <r>
    <n v="4139"/>
    <x v="2045"/>
    <x v="0"/>
    <x v="945"/>
    <d v="2014-01-02T00:00:00"/>
    <s v="First Class"/>
    <s v="KD-16495"/>
    <s v="Keith Dawkins"/>
    <x v="1"/>
    <s v="United States"/>
    <s v="Deer Park"/>
    <x v="5"/>
    <n v="77536"/>
    <x v="2"/>
    <s v="OFF-BI-10004654"/>
    <x v="1"/>
    <x v="8"/>
    <s v="Avery Binding System Hidden Tab Executive Style Index Sets"/>
    <x v="3196"/>
    <n v="6"/>
    <n v="0.8"/>
    <n v="-10.385999999999999"/>
  </r>
  <r>
    <n v="4140"/>
    <x v="2046"/>
    <x v="3"/>
    <x v="96"/>
    <d v="2014-12-05T00:00:00"/>
    <s v="First Class"/>
    <s v="RA-19285"/>
    <s v="Ralph Arnett"/>
    <x v="0"/>
    <s v="United States"/>
    <s v="Philadelphia"/>
    <x v="9"/>
    <n v="19120"/>
    <x v="3"/>
    <s v="OFF-ST-10001228"/>
    <x v="1"/>
    <x v="4"/>
    <s v="Personal File Boxes with Fold-Down Carry Handle"/>
    <x v="3197"/>
    <n v="3"/>
    <n v="0.2"/>
    <n v="2.336999999999998"/>
  </r>
  <r>
    <n v="4141"/>
    <x v="2046"/>
    <x v="3"/>
    <x v="96"/>
    <d v="2014-12-05T00:00:00"/>
    <s v="First Class"/>
    <s v="RA-19285"/>
    <s v="Ralph Arnett"/>
    <x v="0"/>
    <s v="United States"/>
    <s v="Philadelphia"/>
    <x v="9"/>
    <n v="19120"/>
    <x v="3"/>
    <s v="FUR-FU-10003798"/>
    <x v="0"/>
    <x v="5"/>
    <s v="Ultra Door Kickplate, 8&quot;H x 34&quot;W"/>
    <x v="3097"/>
    <n v="5"/>
    <n v="0.2"/>
    <n v="13.845999999999997"/>
  </r>
  <r>
    <n v="4142"/>
    <x v="2047"/>
    <x v="0"/>
    <x v="900"/>
    <d v="2013-06-18T00:00:00"/>
    <s v="Standard Class"/>
    <s v="SS-20590"/>
    <s v="Sonia Sunley"/>
    <x v="0"/>
    <s v="United States"/>
    <s v="Wichita"/>
    <x v="41"/>
    <n v="67212"/>
    <x v="2"/>
    <s v="OFF-LA-10003148"/>
    <x v="1"/>
    <x v="2"/>
    <s v="Avery 51"/>
    <x v="1381"/>
    <n v="3"/>
    <n v="0"/>
    <n v="8.6939999999999991"/>
  </r>
  <r>
    <n v="4143"/>
    <x v="2048"/>
    <x v="2"/>
    <x v="946"/>
    <d v="2011-05-23T00:00:00"/>
    <s v="Standard Class"/>
    <s v="JH-15820"/>
    <s v="John Huston"/>
    <x v="0"/>
    <s v="United States"/>
    <s v="Midland"/>
    <x v="12"/>
    <n v="48640"/>
    <x v="2"/>
    <s v="OFF-BI-10001249"/>
    <x v="1"/>
    <x v="8"/>
    <s v="Avery Heavy-Duty EZD View Binder with Locking Rings"/>
    <x v="3198"/>
    <n v="9"/>
    <n v="0"/>
    <n v="26.413199999999996"/>
  </r>
  <r>
    <n v="4144"/>
    <x v="2049"/>
    <x v="3"/>
    <x v="289"/>
    <d v="2014-02-07T00:00:00"/>
    <s v="Standard Class"/>
    <s v="EH-14125"/>
    <s v="Eugene Hildebrand"/>
    <x v="2"/>
    <s v="United States"/>
    <s v="San Francisco"/>
    <x v="1"/>
    <n v="94110"/>
    <x v="1"/>
    <s v="OFF-AR-10003759"/>
    <x v="1"/>
    <x v="6"/>
    <s v="Crayola Anti Dust Chalk, 12/Pack"/>
    <x v="3199"/>
    <n v="7"/>
    <n v="0"/>
    <n v="5.7329999999999997"/>
  </r>
  <r>
    <n v="4145"/>
    <x v="2049"/>
    <x v="3"/>
    <x v="289"/>
    <d v="2014-02-07T00:00:00"/>
    <s v="Standard Class"/>
    <s v="EH-14125"/>
    <s v="Eugene Hildebrand"/>
    <x v="2"/>
    <s v="United States"/>
    <s v="San Francisco"/>
    <x v="1"/>
    <n v="94110"/>
    <x v="1"/>
    <s v="OFF-AR-10001227"/>
    <x v="1"/>
    <x v="6"/>
    <s v="Newell 338"/>
    <x v="138"/>
    <n v="3"/>
    <n v="0"/>
    <n v="2.3814000000000002"/>
  </r>
  <r>
    <n v="4146"/>
    <x v="2049"/>
    <x v="3"/>
    <x v="289"/>
    <d v="2014-02-07T00:00:00"/>
    <s v="Standard Class"/>
    <s v="EH-14125"/>
    <s v="Eugene Hildebrand"/>
    <x v="2"/>
    <s v="United States"/>
    <s v="San Francisco"/>
    <x v="1"/>
    <n v="94110"/>
    <x v="1"/>
    <s v="FUR-CH-10000863"/>
    <x v="0"/>
    <x v="1"/>
    <s v="Novimex Swivel Fabric Task Chair"/>
    <x v="3200"/>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x v="2051"/>
    <x v="3"/>
    <x v="436"/>
    <d v="2014-10-29T00:00:00"/>
    <s v="Standard Class"/>
    <s v="RB-19330"/>
    <s v="Randy Bradley"/>
    <x v="0"/>
    <s v="United States"/>
    <s v="Austin"/>
    <x v="5"/>
    <n v="78745"/>
    <x v="2"/>
    <s v="OFF-ST-10004507"/>
    <x v="1"/>
    <x v="4"/>
    <s v="Advantus Rolling Storage Box"/>
    <x v="3202"/>
    <n v="1"/>
    <n v="0.2"/>
    <n v="1.2004999999999999"/>
  </r>
  <r>
    <n v="4150"/>
    <x v="2051"/>
    <x v="3"/>
    <x v="436"/>
    <d v="2014-10-29T00:00:00"/>
    <s v="Standard Class"/>
    <s v="RB-19330"/>
    <s v="Randy Bradley"/>
    <x v="0"/>
    <s v="United States"/>
    <s v="Austin"/>
    <x v="5"/>
    <n v="78745"/>
    <x v="2"/>
    <s v="TEC-AC-10002942"/>
    <x v="2"/>
    <x v="11"/>
    <s v="WD My Passport Ultra 1TB Portable External Hard Drive"/>
    <x v="3203"/>
    <n v="1"/>
    <n v="0.2"/>
    <n v="-2.0700000000000038"/>
  </r>
  <r>
    <n v="4151"/>
    <x v="2051"/>
    <x v="3"/>
    <x v="436"/>
    <d v="2014-10-29T00:00:00"/>
    <s v="Standard Class"/>
    <s v="RB-19330"/>
    <s v="Randy Bradley"/>
    <x v="0"/>
    <s v="United States"/>
    <s v="Austin"/>
    <x v="5"/>
    <n v="78745"/>
    <x v="2"/>
    <s v="OFF-ST-10002344"/>
    <x v="1"/>
    <x v="4"/>
    <s v="Carina 42&quot;Hx23 3/4&quot;W Media Storage Unit"/>
    <x v="1793"/>
    <n v="4"/>
    <n v="0.2"/>
    <n v="-58.305599999999984"/>
  </r>
  <r>
    <n v="4152"/>
    <x v="2052"/>
    <x v="3"/>
    <x v="210"/>
    <d v="2014-09-12T00:00:00"/>
    <s v="Standard Class"/>
    <s v="CB-12025"/>
    <s v="Cassandra Brandow"/>
    <x v="0"/>
    <s v="United States"/>
    <s v="Philadelphia"/>
    <x v="9"/>
    <n v="19134"/>
    <x v="3"/>
    <s v="OFF-LA-10002475"/>
    <x v="1"/>
    <x v="2"/>
    <s v="Avery 519"/>
    <x v="3204"/>
    <n v="5"/>
    <n v="0.2"/>
    <n v="9.8685000000000009"/>
  </r>
  <r>
    <n v="4153"/>
    <x v="2052"/>
    <x v="3"/>
    <x v="210"/>
    <d v="2014-09-12T00:00:00"/>
    <s v="Standard Class"/>
    <s v="CB-12025"/>
    <s v="Cassandra Brandow"/>
    <x v="0"/>
    <s v="United States"/>
    <s v="Philadelphia"/>
    <x v="9"/>
    <n v="19134"/>
    <x v="3"/>
    <s v="OFF-PA-10003072"/>
    <x v="1"/>
    <x v="10"/>
    <s v="Eureka Recycled Copy Paper 8 1/2&quot; x 11&quot;, Ream"/>
    <x v="12"/>
    <n v="3"/>
    <n v="0.2"/>
    <n v="5.4432"/>
  </r>
  <r>
    <n v="4154"/>
    <x v="2052"/>
    <x v="3"/>
    <x v="210"/>
    <d v="2014-09-12T00:00:00"/>
    <s v="Standard Class"/>
    <s v="CB-12025"/>
    <s v="Cassandra Brandow"/>
    <x v="0"/>
    <s v="United States"/>
    <s v="Philadelphia"/>
    <x v="9"/>
    <n v="19134"/>
    <x v="3"/>
    <s v="OFF-EN-10001509"/>
    <x v="1"/>
    <x v="12"/>
    <s v="Poly String Tie Envelopes"/>
    <x v="322"/>
    <n v="3"/>
    <n v="0.2"/>
    <n v="1.6523999999999992"/>
  </r>
  <r>
    <n v="4155"/>
    <x v="2053"/>
    <x v="0"/>
    <x v="723"/>
    <d v="2014-01-04T00:00:00"/>
    <s v="Standard Class"/>
    <s v="MP-17965"/>
    <s v="Michael Paige"/>
    <x v="1"/>
    <s v="United States"/>
    <s v="Bristol"/>
    <x v="18"/>
    <n v="37620"/>
    <x v="0"/>
    <s v="OFF-BI-10004781"/>
    <x v="1"/>
    <x v="8"/>
    <s v="GBC Wire Binding Strips"/>
    <x v="1824"/>
    <n v="4"/>
    <n v="0.7"/>
    <n v="-27.93119999999999"/>
  </r>
  <r>
    <n v="4156"/>
    <x v="2053"/>
    <x v="0"/>
    <x v="723"/>
    <d v="2014-01-04T00:00:00"/>
    <s v="Standard Class"/>
    <s v="MP-17965"/>
    <s v="Michael Paige"/>
    <x v="1"/>
    <s v="United States"/>
    <s v="Bristol"/>
    <x v="18"/>
    <n v="37620"/>
    <x v="0"/>
    <s v="OFF-BI-10000145"/>
    <x v="1"/>
    <x v="8"/>
    <s v="Zipper Ring Binder Pockets"/>
    <x v="1803"/>
    <n v="3"/>
    <n v="0.7"/>
    <n v="-1.9656000000000002"/>
  </r>
  <r>
    <n v="4157"/>
    <x v="2054"/>
    <x v="1"/>
    <x v="901"/>
    <d v="2012-12-09T00:00:00"/>
    <s v="Second Class"/>
    <s v="SW-20245"/>
    <s v="Scot Wooten"/>
    <x v="0"/>
    <s v="United States"/>
    <s v="Philadelphia"/>
    <x v="9"/>
    <n v="19140"/>
    <x v="3"/>
    <s v="TEC-AC-10003280"/>
    <x v="2"/>
    <x v="11"/>
    <s v="Belkin F8E887 USB Wired Ergonomic Keyboard"/>
    <x v="736"/>
    <n v="2"/>
    <n v="0.2"/>
    <n v="0.59979999999999656"/>
  </r>
  <r>
    <n v="4158"/>
    <x v="2054"/>
    <x v="1"/>
    <x v="901"/>
    <d v="2012-12-09T00:00:00"/>
    <s v="Second Class"/>
    <s v="SW-20245"/>
    <s v="Scot Wooten"/>
    <x v="0"/>
    <s v="United States"/>
    <s v="Philadelphia"/>
    <x v="9"/>
    <n v="19140"/>
    <x v="3"/>
    <s v="OFF-BI-10001107"/>
    <x v="1"/>
    <x v="8"/>
    <s v="GBC White Gloss Covers, Plain Front"/>
    <x v="3205"/>
    <n v="6"/>
    <n v="0.7"/>
    <n v="-19.982399999999991"/>
  </r>
  <r>
    <n v="4159"/>
    <x v="2055"/>
    <x v="2"/>
    <x v="301"/>
    <d v="2011-11-08T00:00:00"/>
    <s v="Standard Class"/>
    <s v="SM-20950"/>
    <s v="Suzanne McNair"/>
    <x v="1"/>
    <s v="United States"/>
    <s v="Chicago"/>
    <x v="10"/>
    <n v="60610"/>
    <x v="2"/>
    <s v="OFF-PA-10000533"/>
    <x v="1"/>
    <x v="10"/>
    <s v="Southworth Parchment Paper &amp; Envelopes"/>
    <x v="937"/>
    <n v="3"/>
    <n v="0.2"/>
    <n v="5.1011999999999995"/>
  </r>
  <r>
    <n v="4160"/>
    <x v="2056"/>
    <x v="0"/>
    <x v="947"/>
    <d v="2013-04-24T00:00:00"/>
    <s v="Standard Class"/>
    <s v="AP-10915"/>
    <s v="Arthur Prichep"/>
    <x v="0"/>
    <s v="United States"/>
    <s v="Columbus"/>
    <x v="32"/>
    <n v="31907"/>
    <x v="0"/>
    <s v="OFF-AR-10003056"/>
    <x v="1"/>
    <x v="6"/>
    <s v="Newell 341"/>
    <x v="1387"/>
    <n v="3"/>
    <n v="0"/>
    <n v="3.7235999999999989"/>
  </r>
  <r>
    <n v="4161"/>
    <x v="2057"/>
    <x v="3"/>
    <x v="304"/>
    <d v="2014-05-19T00:00:00"/>
    <s v="Standard Class"/>
    <s v="AH-10465"/>
    <s v="Amy Hunt"/>
    <x v="0"/>
    <s v="United States"/>
    <s v="New York City"/>
    <x v="15"/>
    <n v="10035"/>
    <x v="3"/>
    <s v="TEC-PH-10002834"/>
    <x v="2"/>
    <x v="7"/>
    <s v="Google Nexus 5"/>
    <x v="2503"/>
    <n v="3"/>
    <n v="0"/>
    <n v="134.99250000000001"/>
  </r>
  <r>
    <n v="4162"/>
    <x v="2057"/>
    <x v="3"/>
    <x v="304"/>
    <d v="2014-05-19T00:00:00"/>
    <s v="Standard Class"/>
    <s v="AH-10465"/>
    <s v="Amy Hunt"/>
    <x v="0"/>
    <s v="United States"/>
    <s v="New York City"/>
    <x v="15"/>
    <n v="10035"/>
    <x v="3"/>
    <s v="OFF-ST-10002214"/>
    <x v="1"/>
    <x v="4"/>
    <s v="X-Rack File for Hanging Folders"/>
    <x v="2433"/>
    <n v="2"/>
    <n v="0"/>
    <n v="5.8707999999999991"/>
  </r>
  <r>
    <n v="4163"/>
    <x v="2058"/>
    <x v="1"/>
    <x v="948"/>
    <d v="2012-03-18T00:00:00"/>
    <s v="Standard Class"/>
    <s v="EP-13915"/>
    <s v="Emily Phan"/>
    <x v="0"/>
    <s v="United States"/>
    <s v="Dover"/>
    <x v="38"/>
    <n v="3820"/>
    <x v="3"/>
    <s v="OFF-LA-10004484"/>
    <x v="1"/>
    <x v="2"/>
    <s v="Avery 476"/>
    <x v="1873"/>
    <n v="4"/>
    <n v="0"/>
    <n v="7.5991999999999997"/>
  </r>
  <r>
    <n v="4164"/>
    <x v="2058"/>
    <x v="1"/>
    <x v="948"/>
    <d v="2012-03-18T00:00:00"/>
    <s v="Standard Class"/>
    <s v="EP-13915"/>
    <s v="Emily Phan"/>
    <x v="0"/>
    <s v="United States"/>
    <s v="Dover"/>
    <x v="38"/>
    <n v="3820"/>
    <x v="3"/>
    <s v="OFF-BI-10003091"/>
    <x v="1"/>
    <x v="8"/>
    <s v="GBC DocuBind TL200 Manual Binding Machine"/>
    <x v="3206"/>
    <n v="3"/>
    <n v="0"/>
    <n v="315.81179999999995"/>
  </r>
  <r>
    <n v="4165"/>
    <x v="2059"/>
    <x v="3"/>
    <x v="424"/>
    <d v="2014-01-17T00:00:00"/>
    <s v="First Class"/>
    <s v="TP-21565"/>
    <s v="Tracy Poddar"/>
    <x v="1"/>
    <s v="United States"/>
    <s v="Aurora"/>
    <x v="22"/>
    <n v="80013"/>
    <x v="1"/>
    <s v="TEC-AC-10003027"/>
    <x v="2"/>
    <x v="11"/>
    <s v="Imation 8GB Mini TravelDrive USB 2.0 Flash Drive"/>
    <x v="3207"/>
    <n v="7"/>
    <n v="0.2"/>
    <n v="-14.793099999999995"/>
  </r>
  <r>
    <n v="4166"/>
    <x v="2059"/>
    <x v="3"/>
    <x v="424"/>
    <d v="2014-01-17T00:00:00"/>
    <s v="First Class"/>
    <s v="TP-21565"/>
    <s v="Tracy Poddar"/>
    <x v="1"/>
    <s v="United States"/>
    <s v="Aurora"/>
    <x v="22"/>
    <n v="80013"/>
    <x v="1"/>
    <s v="OFF-ST-10003638"/>
    <x v="1"/>
    <x v="4"/>
    <s v="Mobile Personal File Cube"/>
    <x v="3208"/>
    <n v="9"/>
    <n v="0.2"/>
    <n v="14.754599999999996"/>
  </r>
  <r>
    <n v="4167"/>
    <x v="2060"/>
    <x v="1"/>
    <x v="936"/>
    <d v="2012-03-13T00:00:00"/>
    <s v="Standard Class"/>
    <s v="AR-10825"/>
    <s v="Anthony Rawles"/>
    <x v="1"/>
    <s v="United States"/>
    <s v="Long Beach"/>
    <x v="15"/>
    <n v="11561"/>
    <x v="3"/>
    <s v="OFF-PA-10003848"/>
    <x v="1"/>
    <x v="10"/>
    <s v="Xerox 1997"/>
    <x v="541"/>
    <n v="3"/>
    <n v="0"/>
    <n v="9.3312000000000008"/>
  </r>
  <r>
    <n v="4168"/>
    <x v="2061"/>
    <x v="2"/>
    <x v="856"/>
    <d v="2011-10-13T00:00:00"/>
    <s v="First Class"/>
    <s v="HA-14920"/>
    <s v="Helen Andreada"/>
    <x v="0"/>
    <s v="United States"/>
    <s v="Pasadena"/>
    <x v="1"/>
    <n v="91104"/>
    <x v="1"/>
    <s v="OFF-ST-10002352"/>
    <x v="1"/>
    <x v="4"/>
    <s v="Iris Project Case"/>
    <x v="1051"/>
    <n v="4"/>
    <n v="0"/>
    <n v="8.299199999999999"/>
  </r>
  <r>
    <n v="4169"/>
    <x v="2061"/>
    <x v="2"/>
    <x v="856"/>
    <d v="2011-10-13T00:00:00"/>
    <s v="First Class"/>
    <s v="HA-14920"/>
    <s v="Helen Andreada"/>
    <x v="0"/>
    <s v="United States"/>
    <s v="Pasadena"/>
    <x v="1"/>
    <n v="91104"/>
    <x v="1"/>
    <s v="FUR-CH-10000229"/>
    <x v="0"/>
    <x v="1"/>
    <s v="Global Enterprise Series Seating High-Back Swivel/Tilt Chairs"/>
    <x v="3209"/>
    <n v="2"/>
    <n v="0.2"/>
    <n v="-65.035200000000046"/>
  </r>
  <r>
    <n v="4170"/>
    <x v="2062"/>
    <x v="1"/>
    <x v="657"/>
    <d v="2012-04-14T00:00:00"/>
    <s v="First Class"/>
    <s v="HJ-14875"/>
    <s v="Heather Jas"/>
    <x v="2"/>
    <s v="United States"/>
    <s v="Mesa"/>
    <x v="16"/>
    <n v="85204"/>
    <x v="1"/>
    <s v="OFF-PA-10000788"/>
    <x v="1"/>
    <x v="10"/>
    <s v="Xerox 210"/>
    <x v="277"/>
    <n v="6"/>
    <n v="0.2"/>
    <n v="10.8864"/>
  </r>
  <r>
    <n v="4171"/>
    <x v="2062"/>
    <x v="1"/>
    <x v="657"/>
    <d v="2012-04-14T00:00:00"/>
    <s v="First Class"/>
    <s v="HJ-14875"/>
    <s v="Heather Jas"/>
    <x v="2"/>
    <s v="United States"/>
    <s v="Mesa"/>
    <x v="16"/>
    <n v="85204"/>
    <x v="1"/>
    <s v="OFF-PA-10002968"/>
    <x v="1"/>
    <x v="10"/>
    <s v="Xerox 1973"/>
    <x v="1572"/>
    <n v="3"/>
    <n v="0.2"/>
    <n v="17.815199999999997"/>
  </r>
  <r>
    <n v="4172"/>
    <x v="2063"/>
    <x v="3"/>
    <x v="673"/>
    <d v="2014-11-21T00:00:00"/>
    <s v="Standard Class"/>
    <s v="JK-15370"/>
    <s v="Jay Kimmel"/>
    <x v="0"/>
    <s v="United States"/>
    <s v="Fresno"/>
    <x v="1"/>
    <n v="93727"/>
    <x v="1"/>
    <s v="OFF-ST-10002486"/>
    <x v="1"/>
    <x v="4"/>
    <s v="Eldon Shelf Savers Cubes and Bins"/>
    <x v="5"/>
    <n v="7"/>
    <n v="0"/>
    <n v="0.97719999999999807"/>
  </r>
  <r>
    <n v="4173"/>
    <x v="2064"/>
    <x v="0"/>
    <x v="949"/>
    <d v="2013-07-02T00:00:00"/>
    <s v="Same Day"/>
    <s v="JF-15355"/>
    <s v="Jay Fein"/>
    <x v="0"/>
    <s v="United States"/>
    <s v="Columbia"/>
    <x v="20"/>
    <n v="29203"/>
    <x v="0"/>
    <s v="OFF-BI-10002215"/>
    <x v="1"/>
    <x v="8"/>
    <s v="Wilson Jones Hanging View Binder, White, 1&quot;"/>
    <x v="3210"/>
    <n v="2"/>
    <n v="0"/>
    <n v="6.5319999999999991"/>
  </r>
  <r>
    <n v="4174"/>
    <x v="2064"/>
    <x v="0"/>
    <x v="949"/>
    <d v="2013-07-02T00:00:00"/>
    <s v="Same Day"/>
    <s v="JF-15355"/>
    <s v="Jay Fein"/>
    <x v="0"/>
    <s v="United States"/>
    <s v="Columbia"/>
    <x v="20"/>
    <n v="29203"/>
    <x v="0"/>
    <s v="OFF-PA-10000788"/>
    <x v="1"/>
    <x v="10"/>
    <s v="Xerox 210"/>
    <x v="91"/>
    <n v="2"/>
    <n v="0"/>
    <n v="6.2208000000000006"/>
  </r>
  <r>
    <n v="4175"/>
    <x v="2064"/>
    <x v="0"/>
    <x v="949"/>
    <d v="2013-07-02T00:00:00"/>
    <s v="Same Day"/>
    <s v="JF-15355"/>
    <s v="Jay Fein"/>
    <x v="0"/>
    <s v="United States"/>
    <s v="Columbia"/>
    <x v="20"/>
    <n v="29203"/>
    <x v="0"/>
    <s v="OFF-BI-10003364"/>
    <x v="1"/>
    <x v="8"/>
    <s v="Binding Machine Supplies"/>
    <x v="2502"/>
    <n v="2"/>
    <n v="0"/>
    <n v="28.0032"/>
  </r>
  <r>
    <n v="4176"/>
    <x v="2065"/>
    <x v="1"/>
    <x v="239"/>
    <d v="2012-11-30T00:00:00"/>
    <s v="First Class"/>
    <s v="EK-13795"/>
    <s v="Eileen Kiefer"/>
    <x v="2"/>
    <s v="United States"/>
    <s v="Santa Ana"/>
    <x v="1"/>
    <n v="92704"/>
    <x v="1"/>
    <s v="OFF-AR-10003582"/>
    <x v="1"/>
    <x v="6"/>
    <s v="Boston Electric Pencil Sharpener, Model 1818, Charcoal Black"/>
    <x v="2471"/>
    <n v="2"/>
    <n v="0"/>
    <n v="15.764000000000003"/>
  </r>
  <r>
    <n v="4177"/>
    <x v="2066"/>
    <x v="2"/>
    <x v="884"/>
    <d v="2011-04-12T00:00:00"/>
    <s v="Standard Class"/>
    <s v="RS-19765"/>
    <s v="Roland Schwarz"/>
    <x v="1"/>
    <s v="United States"/>
    <s v="Columbia"/>
    <x v="20"/>
    <n v="29203"/>
    <x v="0"/>
    <s v="TEC-PH-10003273"/>
    <x v="2"/>
    <x v="7"/>
    <s v="AT&amp;T TR1909W"/>
    <x v="3211"/>
    <n v="5"/>
    <n v="0"/>
    <n v="163.78700000000003"/>
  </r>
  <r>
    <n v="4178"/>
    <x v="2066"/>
    <x v="2"/>
    <x v="884"/>
    <d v="2011-04-12T00:00:00"/>
    <s v="Standard Class"/>
    <s v="RS-19765"/>
    <s v="Roland Schwarz"/>
    <x v="1"/>
    <s v="United States"/>
    <s v="Columbia"/>
    <x v="20"/>
    <n v="29203"/>
    <x v="0"/>
    <s v="OFF-PA-10000100"/>
    <x v="1"/>
    <x v="10"/>
    <s v="Xerox 1945"/>
    <x v="124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x v="2068"/>
    <x v="3"/>
    <x v="904"/>
    <d v="2014-03-11T00:00:00"/>
    <s v="Standard Class"/>
    <s v="BF-11170"/>
    <s v="Ben Ferrer"/>
    <x v="2"/>
    <s v="United States"/>
    <s v="San Francisco"/>
    <x v="1"/>
    <n v="94109"/>
    <x v="1"/>
    <s v="OFF-BI-10004182"/>
    <x v="1"/>
    <x v="8"/>
    <s v="Economy Binders"/>
    <x v="3213"/>
    <n v="9"/>
    <n v="0.2"/>
    <n v="5.4288000000000007"/>
  </r>
  <r>
    <n v="4181"/>
    <x v="2069"/>
    <x v="3"/>
    <x v="566"/>
    <d v="2014-10-12T00:00:00"/>
    <s v="Standard Class"/>
    <s v="JK-15730"/>
    <s v="Joe Kamberova"/>
    <x v="0"/>
    <s v="United States"/>
    <s v="Houston"/>
    <x v="5"/>
    <n v="77036"/>
    <x v="2"/>
    <s v="OFF-BI-10000756"/>
    <x v="1"/>
    <x v="8"/>
    <s v="Storex DuraTech Recycled Plastic Frosted Binders"/>
    <x v="3214"/>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x v="2070"/>
    <x v="3"/>
    <x v="833"/>
    <d v="2014-10-13T00:00:00"/>
    <s v="Standard Class"/>
    <s v="CR-12820"/>
    <s v="Cyra Reiten"/>
    <x v="2"/>
    <s v="United States"/>
    <s v="New York City"/>
    <x v="15"/>
    <n v="10035"/>
    <x v="3"/>
    <s v="OFF-ST-10000991"/>
    <x v="1"/>
    <x v="4"/>
    <s v="Space Solutions HD Industrial Steel Shelving."/>
    <x v="3216"/>
    <n v="3"/>
    <n v="0"/>
    <n v="10.347300000000004"/>
  </r>
  <r>
    <n v="4185"/>
    <x v="2071"/>
    <x v="0"/>
    <x v="5"/>
    <d v="2013-12-08T00:00:00"/>
    <s v="First Class"/>
    <s v="AG-10300"/>
    <s v="Aleksandra Gannaway"/>
    <x v="1"/>
    <s v="United States"/>
    <s v="Franklin"/>
    <x v="31"/>
    <n v="2038"/>
    <x v="3"/>
    <s v="FUR-BO-10002853"/>
    <x v="0"/>
    <x v="0"/>
    <s v="O'Sullivan 5-Shelf Heavy-Duty Bookcases"/>
    <x v="3217"/>
    <n v="1"/>
    <n v="0"/>
    <n v="20.484999999999999"/>
  </r>
  <r>
    <n v="4186"/>
    <x v="2072"/>
    <x v="0"/>
    <x v="147"/>
    <d v="2013-10-23T00:00:00"/>
    <s v="First Class"/>
    <s v="CM-12160"/>
    <s v="Charles McCrossin"/>
    <x v="0"/>
    <s v="United States"/>
    <s v="Baltimore"/>
    <x v="39"/>
    <n v="21215"/>
    <x v="3"/>
    <s v="TEC-AC-10004510"/>
    <x v="2"/>
    <x v="11"/>
    <s v="Logitech Desktop MK120 Mouse and keyboard Combo"/>
    <x v="1548"/>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x v="2073"/>
    <x v="3"/>
    <x v="796"/>
    <d v="2014-05-24T00:00:00"/>
    <s v="Standard Class"/>
    <s v="SG-20890"/>
    <s v="Susan Gilcrest"/>
    <x v="1"/>
    <s v="United States"/>
    <s v="Mcallen"/>
    <x v="5"/>
    <n v="78501"/>
    <x v="2"/>
    <s v="OFF-BI-10002571"/>
    <x v="1"/>
    <x v="8"/>
    <s v="Avery Framed View Binder, EZD Ring (Locking), Navy, 1 1/2&quot;"/>
    <x v="3219"/>
    <n v="1"/>
    <n v="0.8"/>
    <n v="-3.293400000000001"/>
  </r>
  <r>
    <n v="4189"/>
    <x v="2073"/>
    <x v="3"/>
    <x v="796"/>
    <d v="2014-05-24T00:00:00"/>
    <s v="Standard Class"/>
    <s v="SG-20890"/>
    <s v="Susan Gilcrest"/>
    <x v="1"/>
    <s v="United States"/>
    <s v="Mcallen"/>
    <x v="5"/>
    <n v="78501"/>
    <x v="2"/>
    <s v="OFF-ST-10004835"/>
    <x v="1"/>
    <x v="4"/>
    <s v="Plastic Stacking Crates &amp; Casters"/>
    <x v="436"/>
    <n v="2"/>
    <n v="0.2"/>
    <n v="0.66959999999999997"/>
  </r>
  <r>
    <n v="4190"/>
    <x v="2074"/>
    <x v="0"/>
    <x v="182"/>
    <d v="2013-10-02T00:00:00"/>
    <s v="Second Class"/>
    <s v="CS-12175"/>
    <s v="Charles Sheldon"/>
    <x v="1"/>
    <s v="United States"/>
    <s v="Iowa City"/>
    <x v="23"/>
    <n v="52240"/>
    <x v="2"/>
    <s v="OFF-PA-10004022"/>
    <x v="1"/>
    <x v="10"/>
    <s v="Hammermill Color Copier Paper (28Lb. and 96 Bright)"/>
    <x v="1044"/>
    <n v="1"/>
    <n v="0"/>
    <n v="4.4954999999999998"/>
  </r>
  <r>
    <n v="4191"/>
    <x v="2075"/>
    <x v="3"/>
    <x v="701"/>
    <d v="2014-11-23T00:00:00"/>
    <s v="Standard Class"/>
    <s v="HL-15040"/>
    <s v="Hunter Lopez"/>
    <x v="0"/>
    <s v="United States"/>
    <s v="Newark"/>
    <x v="13"/>
    <n v="19711"/>
    <x v="3"/>
    <s v="TEC-CO-10004722"/>
    <x v="2"/>
    <x v="16"/>
    <s v="Canon imageCLASS 2200 Advanced Copier"/>
    <x v="3220"/>
    <n v="3"/>
    <n v="0"/>
    <n v="5039.9856"/>
  </r>
  <r>
    <n v="4192"/>
    <x v="2076"/>
    <x v="1"/>
    <x v="951"/>
    <d v="2012-07-08T00:00:00"/>
    <s v="Same Day"/>
    <s v="DM-13015"/>
    <s v="Darrin Martin"/>
    <x v="0"/>
    <s v="United States"/>
    <s v="Houston"/>
    <x v="5"/>
    <n v="77070"/>
    <x v="2"/>
    <s v="OFF-PA-10004248"/>
    <x v="1"/>
    <x v="10"/>
    <s v="Xerox 1990"/>
    <x v="3131"/>
    <n v="5"/>
    <n v="0.2"/>
    <n v="6.5999999999999988"/>
  </r>
  <r>
    <n v="4193"/>
    <x v="2077"/>
    <x v="1"/>
    <x v="547"/>
    <d v="2012-11-20T00:00:00"/>
    <s v="Standard Class"/>
    <s v="HK-14890"/>
    <s v="Heather Kirkland"/>
    <x v="1"/>
    <s v="United States"/>
    <s v="Boise"/>
    <x v="45"/>
    <n v="83704"/>
    <x v="1"/>
    <s v="FUR-TA-10000577"/>
    <x v="0"/>
    <x v="3"/>
    <s v="Bretford CR4500 Series Slim Rectangular Table"/>
    <x v="3221"/>
    <n v="2"/>
    <n v="0"/>
    <n v="160.17660000000001"/>
  </r>
  <r>
    <n v="4194"/>
    <x v="2077"/>
    <x v="1"/>
    <x v="547"/>
    <d v="2012-11-20T00:00:00"/>
    <s v="Standard Class"/>
    <s v="HK-14890"/>
    <s v="Heather Kirkland"/>
    <x v="1"/>
    <s v="United States"/>
    <s v="Boise"/>
    <x v="45"/>
    <n v="83704"/>
    <x v="1"/>
    <s v="TEC-PH-10001254"/>
    <x v="2"/>
    <x v="7"/>
    <s v="Jabra BIZ 2300 Duo QD Duo Corded Headset"/>
    <x v="3222"/>
    <n v="3"/>
    <n v="0.2"/>
    <n v="22.858199999999982"/>
  </r>
  <r>
    <n v="4195"/>
    <x v="2078"/>
    <x v="1"/>
    <x v="652"/>
    <d v="2012-06-22T00:00:00"/>
    <s v="Standard Class"/>
    <s v="BG-11740"/>
    <s v="Bruce Geld"/>
    <x v="0"/>
    <s v="United States"/>
    <s v="San Diego"/>
    <x v="1"/>
    <n v="92105"/>
    <x v="1"/>
    <s v="OFF-AR-10001044"/>
    <x v="1"/>
    <x v="6"/>
    <s v="BOSTON Ranger #55 Pencil Sharpener, Black"/>
    <x v="3223"/>
    <n v="2"/>
    <n v="0"/>
    <n v="15.074199999999998"/>
  </r>
  <r>
    <n v="4196"/>
    <x v="2079"/>
    <x v="0"/>
    <x v="143"/>
    <d v="2013-04-15T00:00:00"/>
    <s v="Standard Class"/>
    <s v="CK-12595"/>
    <s v="Clytie Kelty"/>
    <x v="0"/>
    <s v="United States"/>
    <s v="Los Angeles"/>
    <x v="1"/>
    <n v="90032"/>
    <x v="1"/>
    <s v="FUR-FU-10002597"/>
    <x v="0"/>
    <x v="5"/>
    <s v="C-Line Magnetic Cubicle Keepers, Clear Polypropylene"/>
    <x v="3224"/>
    <n v="5"/>
    <n v="0"/>
    <n v="10.374000000000001"/>
  </r>
  <r>
    <n v="4197"/>
    <x v="2080"/>
    <x v="1"/>
    <x v="24"/>
    <d v="2012-04-23T00:00:00"/>
    <s v="Second Class"/>
    <s v="RF-19735"/>
    <s v="Roland Fjeld"/>
    <x v="0"/>
    <s v="United States"/>
    <s v="New York City"/>
    <x v="15"/>
    <n v="10024"/>
    <x v="3"/>
    <s v="OFF-LA-10004093"/>
    <x v="1"/>
    <x v="2"/>
    <s v="Avery 486"/>
    <x v="2521"/>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x v="2081"/>
    <x v="0"/>
    <x v="275"/>
    <d v="2013-12-09T00:00:00"/>
    <s v="Standard Class"/>
    <s v="CJ-12010"/>
    <s v="Caroline Jumper"/>
    <x v="0"/>
    <s v="United States"/>
    <s v="Philadelphia"/>
    <x v="9"/>
    <n v="19134"/>
    <x v="3"/>
    <s v="OFF-BI-10001072"/>
    <x v="1"/>
    <x v="8"/>
    <s v="GBC Clear Cover, 8-1/2 x 11, unpunched, 25 covers per pack"/>
    <x v="3226"/>
    <n v="4"/>
    <n v="0.7"/>
    <n v="-14.553600000000003"/>
  </r>
  <r>
    <n v="4200"/>
    <x v="2082"/>
    <x v="1"/>
    <x v="895"/>
    <d v="2012-12-10T00:00:00"/>
    <s v="Same Day"/>
    <s v="MA-17560"/>
    <s v="Matt Abelman"/>
    <x v="2"/>
    <s v="United States"/>
    <s v="New York City"/>
    <x v="15"/>
    <n v="10024"/>
    <x v="3"/>
    <s v="OFF-LA-10004093"/>
    <x v="1"/>
    <x v="2"/>
    <s v="Avery 486"/>
    <x v="2061"/>
    <n v="1"/>
    <n v="0"/>
    <n v="3.4356999999999998"/>
  </r>
  <r>
    <n v="4201"/>
    <x v="2082"/>
    <x v="1"/>
    <x v="895"/>
    <d v="2012-12-10T00:00:00"/>
    <s v="Same Day"/>
    <s v="MA-17560"/>
    <s v="Matt Abelman"/>
    <x v="2"/>
    <s v="United States"/>
    <s v="New York City"/>
    <x v="15"/>
    <n v="10024"/>
    <x v="3"/>
    <s v="TEC-CO-10002095"/>
    <x v="2"/>
    <x v="16"/>
    <s v="Hewlett Packard 610 Color Digital Copier / Printer"/>
    <x v="3227"/>
    <n v="2"/>
    <n v="0.2"/>
    <n v="249.99499999999998"/>
  </r>
  <r>
    <n v="4202"/>
    <x v="2082"/>
    <x v="1"/>
    <x v="895"/>
    <d v="2012-12-10T00:00:00"/>
    <s v="Same Day"/>
    <s v="MA-17560"/>
    <s v="Matt Abelman"/>
    <x v="2"/>
    <s v="United States"/>
    <s v="New York City"/>
    <x v="15"/>
    <n v="10024"/>
    <x v="3"/>
    <s v="OFF-PA-10002713"/>
    <x v="1"/>
    <x v="10"/>
    <s v="Adams Phone Message Book, 200 Message Capacity, 8 1/16” x 11”"/>
    <x v="521"/>
    <n v="6"/>
    <n v="0"/>
    <n v="18.988799999999998"/>
  </r>
  <r>
    <n v="4203"/>
    <x v="2082"/>
    <x v="1"/>
    <x v="895"/>
    <d v="2012-12-10T00:00:00"/>
    <s v="Same Day"/>
    <s v="MA-17560"/>
    <s v="Matt Abelman"/>
    <x v="2"/>
    <s v="United States"/>
    <s v="New York City"/>
    <x v="15"/>
    <n v="10024"/>
    <x v="3"/>
    <s v="OFF-PA-10002254"/>
    <x v="1"/>
    <x v="10"/>
    <s v="Xerox 1883"/>
    <x v="2381"/>
    <n v="7"/>
    <n v="0"/>
    <n v="84.943599999999989"/>
  </r>
  <r>
    <n v="4204"/>
    <x v="2083"/>
    <x v="2"/>
    <x v="656"/>
    <d v="2011-11-02T00:00:00"/>
    <s v="Second Class"/>
    <s v="AM-10705"/>
    <s v="Anne McFarland"/>
    <x v="0"/>
    <s v="United States"/>
    <s v="Cranston"/>
    <x v="34"/>
    <n v="2920"/>
    <x v="3"/>
    <s v="OFF-AR-10001683"/>
    <x v="1"/>
    <x v="6"/>
    <s v="Lumber Crayons"/>
    <x v="3228"/>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x v="2083"/>
    <x v="2"/>
    <x v="656"/>
    <d v="2011-11-02T00:00:00"/>
    <s v="Second Class"/>
    <s v="AM-10705"/>
    <s v="Anne McFarland"/>
    <x v="0"/>
    <s v="United States"/>
    <s v="Cranston"/>
    <x v="34"/>
    <n v="2920"/>
    <x v="3"/>
    <s v="FUR-FU-10002364"/>
    <x v="0"/>
    <x v="5"/>
    <s v="Eldon Expressions Wood Desk Accessories, Oak"/>
    <x v="1816"/>
    <n v="2"/>
    <n v="0"/>
    <n v="4.2803999999999984"/>
  </r>
  <r>
    <n v="4207"/>
    <x v="2083"/>
    <x v="2"/>
    <x v="656"/>
    <d v="2011-11-02T00:00:00"/>
    <s v="Second Class"/>
    <s v="AM-10705"/>
    <s v="Anne McFarland"/>
    <x v="0"/>
    <s v="United States"/>
    <s v="Cranston"/>
    <x v="34"/>
    <n v="2920"/>
    <x v="3"/>
    <s v="OFF-BI-10004001"/>
    <x v="1"/>
    <x v="8"/>
    <s v="GBC Recycled VeloBinder Covers"/>
    <x v="3229"/>
    <n v="2"/>
    <n v="0"/>
    <n v="15.676799999999997"/>
  </r>
  <r>
    <n v="4208"/>
    <x v="2083"/>
    <x v="2"/>
    <x v="656"/>
    <d v="2011-11-02T00:00:00"/>
    <s v="Second Class"/>
    <s v="AM-10705"/>
    <s v="Anne McFarland"/>
    <x v="0"/>
    <s v="United States"/>
    <s v="Cranston"/>
    <x v="34"/>
    <n v="2920"/>
    <x v="3"/>
    <s v="FUR-FU-10000023"/>
    <x v="0"/>
    <x v="5"/>
    <s v="Eldon Wave Desk Accessories"/>
    <x v="3230"/>
    <n v="3"/>
    <n v="0"/>
    <n v="7.7748000000000008"/>
  </r>
  <r>
    <n v="4209"/>
    <x v="2083"/>
    <x v="2"/>
    <x v="656"/>
    <d v="2011-11-02T00:00:00"/>
    <s v="Second Class"/>
    <s v="AM-10705"/>
    <s v="Anne McFarland"/>
    <x v="0"/>
    <s v="United States"/>
    <s v="Cranston"/>
    <x v="34"/>
    <n v="2920"/>
    <x v="3"/>
    <s v="FUR-CH-10002320"/>
    <x v="0"/>
    <x v="1"/>
    <s v="Hon Pagoda Stacking Chairs"/>
    <x v="3231"/>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x v="2084"/>
    <x v="3"/>
    <x v="34"/>
    <d v="2014-12-15T00:00:00"/>
    <s v="Standard Class"/>
    <s v="AH-10585"/>
    <s v="Angele Hood"/>
    <x v="0"/>
    <s v="United States"/>
    <s v="Chicago"/>
    <x v="10"/>
    <n v="60623"/>
    <x v="2"/>
    <s v="OFF-PA-10004965"/>
    <x v="1"/>
    <x v="10"/>
    <s v="Xerox 1921"/>
    <x v="2992"/>
    <n v="2"/>
    <n v="0.2"/>
    <n v="4.9949999999999992"/>
  </r>
  <r>
    <n v="4212"/>
    <x v="2085"/>
    <x v="2"/>
    <x v="952"/>
    <d v="2011-05-09T00:00:00"/>
    <s v="Second Class"/>
    <s v="PF-19120"/>
    <s v="Peter Fuller"/>
    <x v="0"/>
    <s v="United States"/>
    <s v="Richmond"/>
    <x v="0"/>
    <n v="40475"/>
    <x v="0"/>
    <s v="OFF-PA-10003016"/>
    <x v="1"/>
    <x v="10"/>
    <s v="Adams &quot;While You Were Out&quot; Message Pads"/>
    <x v="2320"/>
    <n v="3"/>
    <n v="0"/>
    <n v="4.238999999999999"/>
  </r>
  <r>
    <n v="4213"/>
    <x v="2085"/>
    <x v="2"/>
    <x v="952"/>
    <d v="2011-05-09T00:00:00"/>
    <s v="Second Class"/>
    <s v="PF-19120"/>
    <s v="Peter Fuller"/>
    <x v="0"/>
    <s v="United States"/>
    <s v="Richmond"/>
    <x v="0"/>
    <n v="40475"/>
    <x v="0"/>
    <s v="OFF-AR-10003651"/>
    <x v="1"/>
    <x v="6"/>
    <s v="Newell 350"/>
    <x v="2637"/>
    <n v="2"/>
    <n v="0"/>
    <n v="1.9023999999999992"/>
  </r>
  <r>
    <n v="4214"/>
    <x v="2085"/>
    <x v="2"/>
    <x v="952"/>
    <d v="2011-05-09T00:00:00"/>
    <s v="Second Class"/>
    <s v="PF-19120"/>
    <s v="Peter Fuller"/>
    <x v="0"/>
    <s v="United States"/>
    <s v="Richmond"/>
    <x v="0"/>
    <n v="40475"/>
    <x v="0"/>
    <s v="OFF-PA-10001363"/>
    <x v="1"/>
    <x v="10"/>
    <s v="Xerox 1933"/>
    <x v="335"/>
    <n v="2"/>
    <n v="0"/>
    <n v="11.543199999999999"/>
  </r>
  <r>
    <n v="4215"/>
    <x v="2086"/>
    <x v="0"/>
    <x v="758"/>
    <d v="2013-03-09T00:00:00"/>
    <s v="Standard Class"/>
    <s v="RD-19480"/>
    <s v="Rick Duston"/>
    <x v="0"/>
    <s v="United States"/>
    <s v="Mishawaka"/>
    <x v="14"/>
    <n v="46544"/>
    <x v="2"/>
    <s v="OFF-BI-10003876"/>
    <x v="1"/>
    <x v="8"/>
    <s v="Green Canvas Binder for 8-1/2&quot; x 14&quot; Sheets"/>
    <x v="3233"/>
    <n v="3"/>
    <n v="0"/>
    <n v="64.199999999999989"/>
  </r>
  <r>
    <n v="4216"/>
    <x v="2087"/>
    <x v="2"/>
    <x v="953"/>
    <d v="2011-12-04T00:00:00"/>
    <s v="Standard Class"/>
    <s v="JL-15505"/>
    <s v="Jeremy Lonsdale"/>
    <x v="0"/>
    <s v="United States"/>
    <s v="Mount Vernon"/>
    <x v="15"/>
    <n v="10550"/>
    <x v="3"/>
    <s v="OFF-EN-10004007"/>
    <x v="1"/>
    <x v="12"/>
    <s v="Park Ridge Embossed Executive Business Envelopes"/>
    <x v="3234"/>
    <n v="4"/>
    <n v="0"/>
    <n v="29.271599999999999"/>
  </r>
  <r>
    <n v="4217"/>
    <x v="2088"/>
    <x v="1"/>
    <x v="954"/>
    <d v="2012-02-22T00:00:00"/>
    <s v="Standard Class"/>
    <s v="AB-10600"/>
    <s v="Ann Blume"/>
    <x v="1"/>
    <s v="United States"/>
    <s v="Los Angeles"/>
    <x v="1"/>
    <n v="90004"/>
    <x v="1"/>
    <s v="OFF-LA-10002271"/>
    <x v="1"/>
    <x v="2"/>
    <s v="Smead Alpha-Z Color-Coded Second Alphabetical Labels and Starter Set"/>
    <x v="357"/>
    <n v="3"/>
    <n v="0"/>
    <n v="4.4352"/>
  </r>
  <r>
    <n v="4218"/>
    <x v="2089"/>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x v="2089"/>
    <x v="3"/>
    <x v="719"/>
    <d v="2014-04-04T00:00:00"/>
    <s v="First Class"/>
    <s v="NC-18535"/>
    <s v="Nick Crebassa"/>
    <x v="1"/>
    <s v="United States"/>
    <s v="San Francisco"/>
    <x v="1"/>
    <n v="94110"/>
    <x v="1"/>
    <s v="TEC-MA-10000418"/>
    <x v="2"/>
    <x v="15"/>
    <s v="Cubify CubeX 3D Printer Double Head Print"/>
    <x v="3236"/>
    <n v="2"/>
    <n v="0.2"/>
    <n v="359.99879999999962"/>
  </r>
  <r>
    <n v="4220"/>
    <x v="2090"/>
    <x v="3"/>
    <x v="532"/>
    <d v="2014-06-14T00:00:00"/>
    <s v="Second Class"/>
    <s v="TB-21400"/>
    <s v="Tom Boeckenhauer"/>
    <x v="0"/>
    <s v="United States"/>
    <s v="Seattle"/>
    <x v="4"/>
    <n v="98103"/>
    <x v="1"/>
    <s v="OFF-PA-10004243"/>
    <x v="1"/>
    <x v="10"/>
    <s v="Xerox 1939"/>
    <x v="2479"/>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x v="2090"/>
    <x v="3"/>
    <x v="532"/>
    <d v="2014-06-14T00:00:00"/>
    <s v="Second Class"/>
    <s v="TB-21400"/>
    <s v="Tom Boeckenhauer"/>
    <x v="0"/>
    <s v="United States"/>
    <s v="Seattle"/>
    <x v="4"/>
    <n v="98103"/>
    <x v="1"/>
    <s v="TEC-MA-10001570"/>
    <x v="2"/>
    <x v="15"/>
    <s v="Cisco Desktop Collaboration Experience DX650 IP Video Phone"/>
    <x v="3237"/>
    <n v="5"/>
    <n v="0.2"/>
    <n v="130.20749999999998"/>
  </r>
  <r>
    <n v="4223"/>
    <x v="2090"/>
    <x v="3"/>
    <x v="532"/>
    <d v="2014-06-14T00:00:00"/>
    <s v="Second Class"/>
    <s v="TB-21400"/>
    <s v="Tom Boeckenhauer"/>
    <x v="0"/>
    <s v="United States"/>
    <s v="Seattle"/>
    <x v="4"/>
    <n v="98103"/>
    <x v="1"/>
    <s v="OFF-ST-10004804"/>
    <x v="1"/>
    <x v="4"/>
    <s v="Belkin 19&quot; Vented Equipment Shelf, Black"/>
    <x v="3238"/>
    <n v="2"/>
    <n v="0"/>
    <n v="1.0296000000000021"/>
  </r>
  <r>
    <n v="4224"/>
    <x v="2090"/>
    <x v="3"/>
    <x v="532"/>
    <d v="2014-06-14T00:00:00"/>
    <s v="Second Class"/>
    <s v="TB-21400"/>
    <s v="Tom Boeckenhauer"/>
    <x v="0"/>
    <s v="United States"/>
    <s v="Seattle"/>
    <x v="4"/>
    <n v="98103"/>
    <x v="1"/>
    <s v="FUR-BO-10001519"/>
    <x v="0"/>
    <x v="0"/>
    <s v="O'Sullivan 3-Shelf Heavy-Duty Bookcases"/>
    <x v="3239"/>
    <n v="3"/>
    <n v="0"/>
    <n v="41.860800000000005"/>
  </r>
  <r>
    <n v="4225"/>
    <x v="2091"/>
    <x v="0"/>
    <x v="955"/>
    <d v="2013-10-04T00:00:00"/>
    <s v="First Class"/>
    <s v="SJ-20215"/>
    <s v="Sarah Jordon"/>
    <x v="0"/>
    <s v="United States"/>
    <s v="Quincy"/>
    <x v="10"/>
    <n v="62301"/>
    <x v="2"/>
    <s v="OFF-BI-10000343"/>
    <x v="1"/>
    <x v="8"/>
    <s v="Pressboard Covers with Storage Hooks, 9 1/2&quot; x 11&quot;, Light Blue"/>
    <x v="3240"/>
    <n v="2"/>
    <n v="0.8"/>
    <n v="-3.2406000000000006"/>
  </r>
  <r>
    <n v="4226"/>
    <x v="2092"/>
    <x v="2"/>
    <x v="736"/>
    <d v="2011-12-17T00:00:00"/>
    <s v="Standard Class"/>
    <s v="EB-13840"/>
    <s v="Ellis Ballard"/>
    <x v="1"/>
    <s v="United States"/>
    <s v="Chicago"/>
    <x v="10"/>
    <n v="60623"/>
    <x v="2"/>
    <s v="FUR-FU-10003930"/>
    <x v="0"/>
    <x v="5"/>
    <s v="Howard Miller 12-3/4 Diameter Accuwave DS  Wall Clock"/>
    <x v="3241"/>
    <n v="3"/>
    <n v="0.6"/>
    <n v="-42.492599999999982"/>
  </r>
  <r>
    <n v="4227"/>
    <x v="2093"/>
    <x v="3"/>
    <x v="343"/>
    <d v="2014-11-17T00:00:00"/>
    <s v="Standard Class"/>
    <s v="WB-21850"/>
    <s v="William Brown"/>
    <x v="0"/>
    <s v="United States"/>
    <s v="Urbandale"/>
    <x v="23"/>
    <n v="50322"/>
    <x v="2"/>
    <s v="OFF-FA-10004854"/>
    <x v="1"/>
    <x v="13"/>
    <s v="Vinyl Coated Wire Paper Clips in Organizer Box, 800/Box"/>
    <x v="1962"/>
    <n v="4"/>
    <n v="0"/>
    <n v="21.5824"/>
  </r>
  <r>
    <n v="4228"/>
    <x v="2094"/>
    <x v="1"/>
    <x v="956"/>
    <d v="2012-01-10T00:00:00"/>
    <s v="Standard Class"/>
    <s v="SR-20740"/>
    <s v="Steven Roelle"/>
    <x v="2"/>
    <s v="United States"/>
    <s v="Seattle"/>
    <x v="4"/>
    <n v="98103"/>
    <x v="1"/>
    <s v="FUR-CH-10003396"/>
    <x v="0"/>
    <x v="1"/>
    <s v="Global Deluxe Steno Chair"/>
    <x v="3242"/>
    <n v="1"/>
    <n v="0.2"/>
    <n v="-6.9282000000000039"/>
  </r>
  <r>
    <n v="4229"/>
    <x v="2095"/>
    <x v="0"/>
    <x v="830"/>
    <d v="2013-03-27T00:00:00"/>
    <s v="First Class"/>
    <s v="VG-21805"/>
    <s v="Vivek Grady"/>
    <x v="1"/>
    <s v="United States"/>
    <s v="Richmond"/>
    <x v="14"/>
    <n v="47374"/>
    <x v="2"/>
    <s v="OFF-PA-10001994"/>
    <x v="1"/>
    <x v="10"/>
    <s v="Ink Jet Note and Greeting Cards, 8-1/2&quot; x 5-1/2&quot; Card Size"/>
    <x v="3243"/>
    <n v="1"/>
    <n v="0"/>
    <n v="10.3408"/>
  </r>
  <r>
    <n v="4230"/>
    <x v="2096"/>
    <x v="3"/>
    <x v="957"/>
    <d v="2014-07-11T00:00:00"/>
    <s v="Standard Class"/>
    <s v="LS-16945"/>
    <s v="Linda Southworth"/>
    <x v="1"/>
    <s v="United States"/>
    <s v="Dallas"/>
    <x v="5"/>
    <n v="75220"/>
    <x v="2"/>
    <s v="FUR-FU-10003601"/>
    <x v="0"/>
    <x v="5"/>
    <s v="Deflect-o RollaMat Studded, Beveled Mat for Medium Pile Carpeting"/>
    <x v="3244"/>
    <n v="9"/>
    <n v="0.6"/>
    <n v="-348.62940000000003"/>
  </r>
  <r>
    <n v="4231"/>
    <x v="2096"/>
    <x v="3"/>
    <x v="957"/>
    <d v="2014-07-11T00:00:00"/>
    <s v="Standard Class"/>
    <s v="LS-16945"/>
    <s v="Linda Southworth"/>
    <x v="1"/>
    <s v="United States"/>
    <s v="Dallas"/>
    <x v="5"/>
    <n v="75220"/>
    <x v="2"/>
    <s v="OFF-BI-10003429"/>
    <x v="1"/>
    <x v="8"/>
    <s v="Cardinal HOLDit! Binder Insert Strips,Extra Strips"/>
    <x v="3245"/>
    <n v="9"/>
    <n v="0.8"/>
    <n v="-17.660699999999999"/>
  </r>
  <r>
    <n v="4232"/>
    <x v="2096"/>
    <x v="3"/>
    <x v="957"/>
    <d v="2014-07-11T00:00:00"/>
    <s v="Standard Class"/>
    <s v="LS-16945"/>
    <s v="Linda Southworth"/>
    <x v="1"/>
    <s v="United States"/>
    <s v="Dallas"/>
    <x v="5"/>
    <n v="75220"/>
    <x v="2"/>
    <s v="OFF-PA-10000232"/>
    <x v="1"/>
    <x v="10"/>
    <s v="Xerox 1975"/>
    <x v="12"/>
    <n v="3"/>
    <n v="0.2"/>
    <n v="5.6375999999999999"/>
  </r>
  <r>
    <n v="4233"/>
    <x v="2096"/>
    <x v="3"/>
    <x v="957"/>
    <d v="2014-07-11T00:00:00"/>
    <s v="Standard Class"/>
    <s v="LS-16945"/>
    <s v="Linda Southworth"/>
    <x v="1"/>
    <s v="United States"/>
    <s v="Dallas"/>
    <x v="5"/>
    <n v="75220"/>
    <x v="2"/>
    <s v="OFF-PA-10002195"/>
    <x v="1"/>
    <x v="10"/>
    <s v="Xerox 1966"/>
    <x v="277"/>
    <n v="6"/>
    <n v="0.2"/>
    <n v="11.2752"/>
  </r>
  <r>
    <n v="4234"/>
    <x v="2096"/>
    <x v="3"/>
    <x v="957"/>
    <d v="2014-07-11T00:00:00"/>
    <s v="Standard Class"/>
    <s v="LS-16945"/>
    <s v="Linda Southworth"/>
    <x v="1"/>
    <s v="United States"/>
    <s v="Dallas"/>
    <x v="5"/>
    <n v="75220"/>
    <x v="2"/>
    <s v="OFF-BI-10004492"/>
    <x v="1"/>
    <x v="8"/>
    <s v="Tuf-Vin Binders"/>
    <x v="3246"/>
    <n v="1"/>
    <n v="0.8"/>
    <n v="-10.421400000000002"/>
  </r>
  <r>
    <n v="4235"/>
    <x v="2097"/>
    <x v="2"/>
    <x v="158"/>
    <d v="2011-09-24T00:00:00"/>
    <s v="First Class"/>
    <s v="MA-17560"/>
    <s v="Matt Abelman"/>
    <x v="2"/>
    <s v="United States"/>
    <s v="Philadelphia"/>
    <x v="9"/>
    <n v="19143"/>
    <x v="3"/>
    <s v="OFF-PA-10004000"/>
    <x v="1"/>
    <x v="10"/>
    <s v="While You Were Out Pads, 50 per Pad, 4 x 5 1/4, Green Cycle"/>
    <x v="1382"/>
    <n v="3"/>
    <n v="0.2"/>
    <n v="4.1151"/>
  </r>
  <r>
    <n v="4236"/>
    <x v="2097"/>
    <x v="2"/>
    <x v="158"/>
    <d v="2011-09-24T00:00:00"/>
    <s v="First Class"/>
    <s v="MA-17560"/>
    <s v="Matt Abelman"/>
    <x v="2"/>
    <s v="United States"/>
    <s v="Philadelphia"/>
    <x v="9"/>
    <n v="19143"/>
    <x v="3"/>
    <s v="OFF-LA-10004425"/>
    <x v="1"/>
    <x v="2"/>
    <s v="Staples"/>
    <x v="3247"/>
    <n v="9"/>
    <n v="0.2"/>
    <n v="7.0226999999999995"/>
  </r>
  <r>
    <n v="4237"/>
    <x v="2098"/>
    <x v="0"/>
    <x v="310"/>
    <d v="2013-07-28T00:00:00"/>
    <s v="Standard Class"/>
    <s v="NF-18475"/>
    <s v="Neil Französisch"/>
    <x v="2"/>
    <s v="United States"/>
    <s v="Rockford"/>
    <x v="10"/>
    <n v="61107"/>
    <x v="2"/>
    <s v="OFF-BI-10000948"/>
    <x v="1"/>
    <x v="8"/>
    <s v="GBC Laser Imprintable Binding System Covers, Desert Sand"/>
    <x v="3248"/>
    <n v="4"/>
    <n v="0.8"/>
    <n v="-18.836400000000005"/>
  </r>
  <r>
    <n v="4238"/>
    <x v="2099"/>
    <x v="3"/>
    <x v="635"/>
    <d v="2014-09-04T00:00:00"/>
    <s v="Second Class"/>
    <s v="MD-17860"/>
    <s v="Michael Dominguez"/>
    <x v="1"/>
    <s v="United States"/>
    <s v="Philadelphia"/>
    <x v="9"/>
    <n v="19134"/>
    <x v="3"/>
    <s v="OFF-AR-10001972"/>
    <x v="1"/>
    <x v="6"/>
    <s v="Newell 323"/>
    <x v="3249"/>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x v="2101"/>
    <x v="3"/>
    <x v="614"/>
    <d v="2015-01-05T00:00:00"/>
    <s v="Standard Class"/>
    <s v="KB-16600"/>
    <s v="Ken Brennan"/>
    <x v="1"/>
    <s v="United States"/>
    <s v="Grand Rapids"/>
    <x v="12"/>
    <n v="49505"/>
    <x v="2"/>
    <s v="OFF-PA-10000994"/>
    <x v="1"/>
    <x v="10"/>
    <s v="Xerox 1915"/>
    <x v="1441"/>
    <n v="2"/>
    <n v="0"/>
    <n v="100.65599999999999"/>
  </r>
  <r>
    <n v="4241"/>
    <x v="2102"/>
    <x v="2"/>
    <x v="59"/>
    <d v="2011-09-26T00:00:00"/>
    <s v="Standard Class"/>
    <s v="MA-17995"/>
    <s v="Michelle Arnett"/>
    <x v="2"/>
    <s v="United States"/>
    <s v="Los Angeles"/>
    <x v="1"/>
    <n v="90004"/>
    <x v="1"/>
    <s v="OFF-AP-10001366"/>
    <x v="1"/>
    <x v="9"/>
    <s v="Staples"/>
    <x v="2911"/>
    <n v="4"/>
    <n v="0"/>
    <n v="11.858400000000003"/>
  </r>
  <r>
    <n v="4242"/>
    <x v="2102"/>
    <x v="2"/>
    <x v="59"/>
    <d v="2011-09-26T00:00:00"/>
    <s v="Standard Class"/>
    <s v="MA-17995"/>
    <s v="Michelle Arnett"/>
    <x v="2"/>
    <s v="United States"/>
    <s v="Los Angeles"/>
    <x v="1"/>
    <n v="90004"/>
    <x v="1"/>
    <s v="OFF-BI-10001636"/>
    <x v="1"/>
    <x v="8"/>
    <s v="Ibico Plastic and Wire Spiral Binding Combs"/>
    <x v="3251"/>
    <n v="3"/>
    <n v="0.2"/>
    <n v="6.5753999999999984"/>
  </r>
  <r>
    <n v="4243"/>
    <x v="2103"/>
    <x v="0"/>
    <x v="958"/>
    <d v="2013-04-06T00:00:00"/>
    <s v="First Class"/>
    <s v="ME-17320"/>
    <s v="Maria Etezadi"/>
    <x v="2"/>
    <s v="United States"/>
    <s v="Springfield"/>
    <x v="17"/>
    <n v="22153"/>
    <x v="0"/>
    <s v="TEC-PH-10001448"/>
    <x v="2"/>
    <x v="7"/>
    <s v="Anker Astro 15000mAh USB Portable Charger"/>
    <x v="145"/>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x v="2104"/>
    <x v="2"/>
    <x v="959"/>
    <d v="2011-03-30T00:00:00"/>
    <s v="Standard Class"/>
    <s v="JD-15895"/>
    <s v="Jonathan Doherty"/>
    <x v="1"/>
    <s v="United States"/>
    <s v="Los Angeles"/>
    <x v="1"/>
    <n v="90036"/>
    <x v="1"/>
    <s v="TEC-AC-10002323"/>
    <x v="2"/>
    <x v="11"/>
    <s v="SanDisk Ultra 32 GB MicroSDHC Class 10 Memory Card"/>
    <x v="2790"/>
    <n v="3"/>
    <n v="0"/>
    <n v="8.6190000000000033"/>
  </r>
  <r>
    <n v="4246"/>
    <x v="2105"/>
    <x v="3"/>
    <x v="354"/>
    <d v="2014-12-05T00:00:00"/>
    <s v="Standard Class"/>
    <s v="LS-16975"/>
    <s v="Lindsay Shagiari"/>
    <x v="2"/>
    <s v="United States"/>
    <s v="Baltimore"/>
    <x v="39"/>
    <n v="21215"/>
    <x v="3"/>
    <s v="OFF-AR-10004582"/>
    <x v="1"/>
    <x v="6"/>
    <s v="BIC Brite Liner Grip Highlighters"/>
    <x v="3253"/>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x v="2105"/>
    <x v="3"/>
    <x v="354"/>
    <d v="2014-12-05T00:00:00"/>
    <s v="Standard Class"/>
    <s v="LS-16975"/>
    <s v="Lindsay Shagiari"/>
    <x v="2"/>
    <s v="United States"/>
    <s v="Baltimore"/>
    <x v="39"/>
    <n v="21215"/>
    <x v="3"/>
    <s v="FUR-FU-10004270"/>
    <x v="0"/>
    <x v="5"/>
    <s v="Eldon Image Series Desk Accessories, Burgundy"/>
    <x v="3254"/>
    <n v="5"/>
    <n v="0"/>
    <n v="7.5239999999999991"/>
  </r>
  <r>
    <n v="4249"/>
    <x v="2106"/>
    <x v="0"/>
    <x v="49"/>
    <d v="2013-12-06T00:00:00"/>
    <s v="Second Class"/>
    <s v="SJ-20500"/>
    <s v="Shirley Jackson"/>
    <x v="0"/>
    <s v="United States"/>
    <s v="Fairfield"/>
    <x v="29"/>
    <n v="6824"/>
    <x v="3"/>
    <s v="OFF-BI-10004236"/>
    <x v="1"/>
    <x v="8"/>
    <s v="XtraLife ClearVue Slant-D Ring Binder, White, 3&quot;"/>
    <x v="3255"/>
    <n v="6"/>
    <n v="0"/>
    <n v="40.516799999999996"/>
  </r>
  <r>
    <n v="4250"/>
    <x v="2106"/>
    <x v="0"/>
    <x v="49"/>
    <d v="2013-12-06T00:00:00"/>
    <s v="Second Class"/>
    <s v="SJ-20500"/>
    <s v="Shirley Jackson"/>
    <x v="0"/>
    <s v="United States"/>
    <s v="Fairfield"/>
    <x v="29"/>
    <n v="6824"/>
    <x v="3"/>
    <s v="FUR-CH-10004997"/>
    <x v="0"/>
    <x v="1"/>
    <s v="Hon Every-Day Series Multi-Task Chairs"/>
    <x v="3256"/>
    <n v="4"/>
    <n v="0"/>
    <n v="150.38400000000001"/>
  </r>
  <r>
    <n v="4251"/>
    <x v="2107"/>
    <x v="2"/>
    <x v="111"/>
    <d v="2011-09-19T00:00:00"/>
    <s v="Same Day"/>
    <s v="BS-11365"/>
    <s v="Bill Shonely"/>
    <x v="1"/>
    <s v="United States"/>
    <s v="New York City"/>
    <x v="15"/>
    <n v="10011"/>
    <x v="3"/>
    <s v="FUR-CH-10000988"/>
    <x v="0"/>
    <x v="1"/>
    <s v="Hon Olson Stacker Stools"/>
    <x v="3257"/>
    <n v="7"/>
    <n v="0.1"/>
    <n v="177.42059999999998"/>
  </r>
  <r>
    <n v="4252"/>
    <x v="2108"/>
    <x v="1"/>
    <x v="924"/>
    <d v="2012-10-23T00:00:00"/>
    <s v="Same Day"/>
    <s v="RA-19285"/>
    <s v="Ralph Arnett"/>
    <x v="0"/>
    <s v="United States"/>
    <s v="Lakeland"/>
    <x v="2"/>
    <n v="33801"/>
    <x v="0"/>
    <s v="TEC-PH-10004897"/>
    <x v="2"/>
    <x v="7"/>
    <s v="Mediabridge Sport Armband iPhone 5s"/>
    <x v="3258"/>
    <n v="7"/>
    <n v="0.2"/>
    <n v="-13.286700000000002"/>
  </r>
  <r>
    <n v="4253"/>
    <x v="2108"/>
    <x v="1"/>
    <x v="924"/>
    <d v="2012-10-23T00:00:00"/>
    <s v="Same Day"/>
    <s v="RA-19285"/>
    <s v="Ralph Arnett"/>
    <x v="0"/>
    <s v="United States"/>
    <s v="Lakeland"/>
    <x v="2"/>
    <n v="33801"/>
    <x v="0"/>
    <s v="OFF-AR-10002656"/>
    <x v="1"/>
    <x v="6"/>
    <s v="Sanford Liquid Accent Highlighters"/>
    <x v="1432"/>
    <n v="2"/>
    <n v="0.2"/>
    <n v="2.271199999999999"/>
  </r>
  <r>
    <n v="4254"/>
    <x v="2108"/>
    <x v="1"/>
    <x v="924"/>
    <d v="2012-10-23T00:00:00"/>
    <s v="Same Day"/>
    <s v="RA-19285"/>
    <s v="Ralph Arnett"/>
    <x v="0"/>
    <s v="United States"/>
    <s v="Lakeland"/>
    <x v="2"/>
    <n v="33801"/>
    <x v="0"/>
    <s v="TEC-PH-10004924"/>
    <x v="2"/>
    <x v="7"/>
    <s v="SKILCRAFT Telephone Shoulder Rest, 2&quot; x 6.5&quot; x 2.5&quot;, Black"/>
    <x v="3259"/>
    <n v="2"/>
    <n v="0.2"/>
    <n v="1.0346000000000006"/>
  </r>
  <r>
    <n v="4255"/>
    <x v="2109"/>
    <x v="3"/>
    <x v="119"/>
    <d v="2014-10-17T00:00:00"/>
    <s v="First Class"/>
    <s v="TS-21610"/>
    <s v="Troy Staebel"/>
    <x v="0"/>
    <s v="United States"/>
    <s v="Freeport"/>
    <x v="10"/>
    <n v="61032"/>
    <x v="2"/>
    <s v="OFF-PA-10003127"/>
    <x v="1"/>
    <x v="10"/>
    <s v="Staples"/>
    <x v="930"/>
    <n v="3"/>
    <n v="0.2"/>
    <n v="20.576399999999996"/>
  </r>
  <r>
    <n v="4256"/>
    <x v="2109"/>
    <x v="3"/>
    <x v="119"/>
    <d v="2014-10-17T00:00:00"/>
    <s v="First Class"/>
    <s v="TS-21610"/>
    <s v="Troy Staebel"/>
    <x v="0"/>
    <s v="United States"/>
    <s v="Freeport"/>
    <x v="10"/>
    <n v="61032"/>
    <x v="2"/>
    <s v="OFF-BI-10000778"/>
    <x v="1"/>
    <x v="8"/>
    <s v="GBC VeloBinder Electric Binding Machine"/>
    <x v="3260"/>
    <n v="4"/>
    <n v="0.8"/>
    <n v="-145.17600000000002"/>
  </r>
  <r>
    <n v="4257"/>
    <x v="2109"/>
    <x v="3"/>
    <x v="119"/>
    <d v="2014-10-17T00:00:00"/>
    <s v="First Class"/>
    <s v="TS-21610"/>
    <s v="Troy Staebel"/>
    <x v="0"/>
    <s v="United States"/>
    <s v="Freeport"/>
    <x v="10"/>
    <n v="61032"/>
    <x v="2"/>
    <s v="FUR-FU-10001424"/>
    <x v="0"/>
    <x v="5"/>
    <s v="Dax Clear Box Frame"/>
    <x v="326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x v="2111"/>
    <x v="0"/>
    <x v="560"/>
    <d v="2013-03-17T00:00:00"/>
    <s v="First Class"/>
    <s v="MM-18280"/>
    <s v="Muhammed MacIntyre"/>
    <x v="1"/>
    <s v="United States"/>
    <s v="Seattle"/>
    <x v="4"/>
    <n v="98103"/>
    <x v="1"/>
    <s v="FUR-CH-10002880"/>
    <x v="0"/>
    <x v="1"/>
    <s v="Global High-Back Leather Tilter, Burgundy"/>
    <x v="3263"/>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x v="3264"/>
    <n v="2"/>
    <n v="0"/>
    <n v="23.99"/>
  </r>
  <r>
    <n v="4261"/>
    <x v="2113"/>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x v="2114"/>
    <x v="3"/>
    <x v="783"/>
    <d v="2014-08-12T00:00:00"/>
    <s v="Standard Class"/>
    <s v="CC-12475"/>
    <s v="Cindy Chapman"/>
    <x v="0"/>
    <s v="United States"/>
    <s v="Moorhead"/>
    <x v="11"/>
    <n v="56560"/>
    <x v="2"/>
    <s v="TEC-AC-10002006"/>
    <x v="2"/>
    <x v="11"/>
    <s v="Memorex Micro Travel Drive 16 GB"/>
    <x v="1480"/>
    <n v="4"/>
    <n v="0"/>
    <n v="19.827599999999997"/>
  </r>
  <r>
    <n v="4263"/>
    <x v="2115"/>
    <x v="3"/>
    <x v="296"/>
    <d v="2014-09-26T00:00:00"/>
    <s v="Standard Class"/>
    <s v="KT-16480"/>
    <s v="Kean Thornton"/>
    <x v="0"/>
    <s v="United States"/>
    <s v="Columbus"/>
    <x v="32"/>
    <n v="31907"/>
    <x v="0"/>
    <s v="OFF-AP-10001242"/>
    <x v="1"/>
    <x v="9"/>
    <s v="APC 7 Outlet Network SurgeArrest Surge Protector"/>
    <x v="3265"/>
    <n v="1"/>
    <n v="0"/>
    <n v="24.143999999999998"/>
  </r>
  <r>
    <n v="4264"/>
    <x v="2116"/>
    <x v="3"/>
    <x v="132"/>
    <d v="2014-11-09T00:00:00"/>
    <s v="Standard Class"/>
    <s v="DM-13015"/>
    <s v="Darrin Martin"/>
    <x v="0"/>
    <s v="United States"/>
    <s v="Philadelphia"/>
    <x v="9"/>
    <n v="19143"/>
    <x v="3"/>
    <s v="OFF-BI-10000216"/>
    <x v="1"/>
    <x v="8"/>
    <s v="Mead 1st Gear 2&quot; Zipper Binder, Asst. Colors"/>
    <x v="3266"/>
    <n v="3"/>
    <n v="0.7"/>
    <n v="-7.782"/>
  </r>
  <r>
    <n v="4265"/>
    <x v="2117"/>
    <x v="0"/>
    <x v="732"/>
    <d v="2013-11-10T00:00:00"/>
    <s v="Standard Class"/>
    <s v="EP-13915"/>
    <s v="Emily Phan"/>
    <x v="0"/>
    <s v="United States"/>
    <s v="Houston"/>
    <x v="5"/>
    <n v="77036"/>
    <x v="2"/>
    <s v="FUR-TA-10002774"/>
    <x v="0"/>
    <x v="3"/>
    <s v="Laminate Occasional Tables"/>
    <x v="3267"/>
    <n v="8"/>
    <n v="0.3"/>
    <n v="-160.29520000000008"/>
  </r>
  <r>
    <n v="4266"/>
    <x v="2117"/>
    <x v="0"/>
    <x v="732"/>
    <d v="2013-11-10T00:00:00"/>
    <s v="Standard Class"/>
    <s v="EP-13915"/>
    <s v="Emily Phan"/>
    <x v="0"/>
    <s v="United States"/>
    <s v="Houston"/>
    <x v="5"/>
    <n v="77036"/>
    <x v="2"/>
    <s v="OFF-BI-10004364"/>
    <x v="1"/>
    <x v="8"/>
    <s v="Storex Dura Pro Binders"/>
    <x v="3019"/>
    <n v="3"/>
    <n v="0.8"/>
    <n v="-6.2370000000000019"/>
  </r>
  <r>
    <n v="4267"/>
    <x v="2117"/>
    <x v="0"/>
    <x v="732"/>
    <d v="2013-11-10T00:00:00"/>
    <s v="Standard Class"/>
    <s v="EP-13915"/>
    <s v="Emily Phan"/>
    <x v="0"/>
    <s v="United States"/>
    <s v="Houston"/>
    <x v="5"/>
    <n v="77036"/>
    <x v="2"/>
    <s v="FUR-BO-10000780"/>
    <x v="0"/>
    <x v="0"/>
    <s v="O'Sullivan Plantations 2-Door Library in Landvery Oak"/>
    <x v="2017"/>
    <n v="7"/>
    <n v="0.32"/>
    <n v="-225.09759999999991"/>
  </r>
  <r>
    <n v="4268"/>
    <x v="2117"/>
    <x v="0"/>
    <x v="732"/>
    <d v="2013-11-10T00:00:00"/>
    <s v="Standard Class"/>
    <s v="EP-13915"/>
    <s v="Emily Phan"/>
    <x v="0"/>
    <s v="United States"/>
    <s v="Houston"/>
    <x v="5"/>
    <n v="77036"/>
    <x v="2"/>
    <s v="OFF-BI-10001989"/>
    <x v="1"/>
    <x v="8"/>
    <s v="Premium Transparent Presentation Covers by GBC"/>
    <x v="3268"/>
    <n v="3"/>
    <n v="0.8"/>
    <n v="-20.140800000000006"/>
  </r>
  <r>
    <n v="4269"/>
    <x v="2117"/>
    <x v="0"/>
    <x v="732"/>
    <d v="2013-11-10T00:00:00"/>
    <s v="Standard Class"/>
    <s v="EP-13915"/>
    <s v="Emily Phan"/>
    <x v="0"/>
    <s v="United States"/>
    <s v="Houston"/>
    <x v="5"/>
    <n v="77036"/>
    <x v="2"/>
    <s v="TEC-AC-10004001"/>
    <x v="2"/>
    <x v="11"/>
    <s v="Logitech Wireless Headset H600 Over-The-Head Design"/>
    <x v="1379"/>
    <n v="5"/>
    <n v="0.2"/>
    <n v="45.139500000000005"/>
  </r>
  <r>
    <n v="4270"/>
    <x v="2118"/>
    <x v="3"/>
    <x v="643"/>
    <d v="2014-06-30T00:00:00"/>
    <s v="Second Class"/>
    <s v="AM-10705"/>
    <s v="Anne McFarland"/>
    <x v="0"/>
    <s v="United States"/>
    <s v="Seattle"/>
    <x v="4"/>
    <n v="98115"/>
    <x v="1"/>
    <s v="FUR-TA-10000688"/>
    <x v="0"/>
    <x v="3"/>
    <s v="Chromcraft Bull-Nose Wood Round Conference Table Top, Wood Base"/>
    <x v="3269"/>
    <n v="4"/>
    <n v="0"/>
    <n v="148.13799999999992"/>
  </r>
  <r>
    <n v="4271"/>
    <x v="2119"/>
    <x v="1"/>
    <x v="650"/>
    <d v="2012-11-30T00:00:00"/>
    <s v="Standard Class"/>
    <s v="SH-20635"/>
    <s v="Stefanie Holloman"/>
    <x v="1"/>
    <s v="United States"/>
    <s v="Jackson"/>
    <x v="18"/>
    <n v="38301"/>
    <x v="0"/>
    <s v="FUR-FU-10003930"/>
    <x v="0"/>
    <x v="5"/>
    <s v="Howard Miller 12-3/4 Diameter Accuwave DS  Wall Clock"/>
    <x v="3270"/>
    <n v="11"/>
    <n v="0.2"/>
    <n v="190.42980000000006"/>
  </r>
  <r>
    <n v="4272"/>
    <x v="2120"/>
    <x v="0"/>
    <x v="390"/>
    <d v="2013-11-28T00:00:00"/>
    <s v="Second Class"/>
    <s v="LA-16780"/>
    <s v="Laura Armstrong"/>
    <x v="1"/>
    <s v="United States"/>
    <s v="Baltimore"/>
    <x v="39"/>
    <n v="21215"/>
    <x v="3"/>
    <s v="FUR-FU-10000965"/>
    <x v="0"/>
    <x v="5"/>
    <s v="Howard Miller 11-1/2&quot; Diameter Ridgewood Wall Clock"/>
    <x v="3271"/>
    <n v="4"/>
    <n v="0"/>
    <n v="85.181600000000003"/>
  </r>
  <r>
    <n v="4273"/>
    <x v="2121"/>
    <x v="3"/>
    <x v="246"/>
    <d v="2014-07-22T00:00:00"/>
    <s v="Same Day"/>
    <s v="SF-20200"/>
    <s v="Sarah Foster"/>
    <x v="0"/>
    <s v="United States"/>
    <s v="Murray"/>
    <x v="7"/>
    <n v="84107"/>
    <x v="1"/>
    <s v="TEC-PH-10004071"/>
    <x v="2"/>
    <x v="7"/>
    <s v="PayAnywhere Card Reader"/>
    <x v="3272"/>
    <n v="9"/>
    <n v="0.2"/>
    <n v="6.2936999999999976"/>
  </r>
  <r>
    <n v="4274"/>
    <x v="2121"/>
    <x v="3"/>
    <x v="246"/>
    <d v="2014-07-22T00:00:00"/>
    <s v="Same Day"/>
    <s v="SF-20200"/>
    <s v="Sarah Foster"/>
    <x v="0"/>
    <s v="United States"/>
    <s v="Murray"/>
    <x v="7"/>
    <n v="84107"/>
    <x v="1"/>
    <s v="OFF-AR-10001044"/>
    <x v="1"/>
    <x v="6"/>
    <s v="BOSTON Ranger #55 Pencil Sharpener, Black"/>
    <x v="2467"/>
    <n v="1"/>
    <n v="0"/>
    <n v="7.5370999999999988"/>
  </r>
  <r>
    <n v="4275"/>
    <x v="2122"/>
    <x v="1"/>
    <x v="924"/>
    <d v="2012-10-28T00:00:00"/>
    <s v="Standard Class"/>
    <s v="AG-10495"/>
    <s v="Andrew Gjertsen"/>
    <x v="1"/>
    <s v="United States"/>
    <s v="Seattle"/>
    <x v="4"/>
    <n v="98105"/>
    <x v="1"/>
    <s v="OFF-BI-10004140"/>
    <x v="1"/>
    <x v="8"/>
    <s v="Avery Non-Stick Binders"/>
    <x v="3273"/>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x v="2124"/>
    <x v="3"/>
    <x v="238"/>
    <d v="2014-08-23T00:00:00"/>
    <s v="Standard Class"/>
    <s v="NF-18595"/>
    <s v="Nicole Fjeld"/>
    <x v="2"/>
    <s v="United States"/>
    <s v="Seattle"/>
    <x v="4"/>
    <n v="98105"/>
    <x v="1"/>
    <s v="OFF-ST-10000046"/>
    <x v="1"/>
    <x v="4"/>
    <s v="Fellowes Super Stor/Drawer Files"/>
    <x v="2144"/>
    <n v="2"/>
    <n v="0"/>
    <n v="61.38900000000001"/>
  </r>
  <r>
    <n v="4278"/>
    <x v="2125"/>
    <x v="0"/>
    <x v="947"/>
    <d v="2013-04-21T00:00:00"/>
    <s v="Standard Class"/>
    <s v="BS-11365"/>
    <s v="Bill Shonely"/>
    <x v="1"/>
    <s v="United States"/>
    <s v="Lakewood"/>
    <x v="30"/>
    <n v="8701"/>
    <x v="3"/>
    <s v="TEC-MA-10001047"/>
    <x v="2"/>
    <x v="15"/>
    <s v="3D Systems Cube Printer, 2nd Generation, Magenta"/>
    <x v="3275"/>
    <n v="7"/>
    <n v="0"/>
    <n v="2365.9817999999996"/>
  </r>
  <r>
    <n v="4279"/>
    <x v="2125"/>
    <x v="0"/>
    <x v="947"/>
    <d v="2013-04-21T00:00:00"/>
    <s v="Standard Class"/>
    <s v="BS-11365"/>
    <s v="Bill Shonely"/>
    <x v="1"/>
    <s v="United States"/>
    <s v="Lakewood"/>
    <x v="30"/>
    <n v="8701"/>
    <x v="3"/>
    <s v="FUR-FU-10000550"/>
    <x v="0"/>
    <x v="5"/>
    <s v="Stacking Trays by OIC"/>
    <x v="745"/>
    <n v="2"/>
    <n v="0"/>
    <n v="3.2867999999999995"/>
  </r>
  <r>
    <n v="4280"/>
    <x v="2125"/>
    <x v="0"/>
    <x v="947"/>
    <d v="2013-04-21T00:00:00"/>
    <s v="Standard Class"/>
    <s v="BS-11365"/>
    <s v="Bill Shonely"/>
    <x v="1"/>
    <s v="United States"/>
    <s v="Lakewood"/>
    <x v="30"/>
    <n v="8701"/>
    <x v="3"/>
    <s v="OFF-BI-10002432"/>
    <x v="1"/>
    <x v="8"/>
    <s v="Wilson Jones Standard D-Ring Binders"/>
    <x v="3276"/>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x v="2126"/>
    <x v="2"/>
    <x v="687"/>
    <d v="2011-11-18T00:00:00"/>
    <s v="Standard Class"/>
    <s v="RM-19675"/>
    <s v="Robert Marley"/>
    <x v="2"/>
    <s v="United States"/>
    <s v="New York City"/>
    <x v="15"/>
    <n v="10011"/>
    <x v="3"/>
    <s v="FUR-CH-10001797"/>
    <x v="0"/>
    <x v="1"/>
    <s v="Safco Chair Connectors, 6/Carton"/>
    <x v="3277"/>
    <n v="2"/>
    <n v="0.1"/>
    <n v="14.62239999999999"/>
  </r>
  <r>
    <n v="4283"/>
    <x v="2127"/>
    <x v="2"/>
    <x v="414"/>
    <d v="2011-12-23T00:00:00"/>
    <s v="First Class"/>
    <s v="AB-10105"/>
    <s v="Adrian Barton"/>
    <x v="0"/>
    <s v="United States"/>
    <s v="Indianapolis"/>
    <x v="14"/>
    <n v="46203"/>
    <x v="2"/>
    <s v="OFF-LA-10003720"/>
    <x v="1"/>
    <x v="2"/>
    <s v="Avery 487"/>
    <x v="1175"/>
    <n v="1"/>
    <n v="0"/>
    <n v="1.7343"/>
  </r>
  <r>
    <n v="4284"/>
    <x v="2127"/>
    <x v="2"/>
    <x v="414"/>
    <d v="2011-12-23T00:00:00"/>
    <s v="First Class"/>
    <s v="AB-10105"/>
    <s v="Adrian Barton"/>
    <x v="0"/>
    <s v="United States"/>
    <s v="Indianapolis"/>
    <x v="14"/>
    <n v="46203"/>
    <x v="2"/>
    <s v="OFF-BI-10004600"/>
    <x v="1"/>
    <x v="8"/>
    <s v="Ibico Ibimaster 300 Manual Binding System"/>
    <x v="3278"/>
    <n v="3"/>
    <n v="0"/>
    <n v="496.78649999999993"/>
  </r>
  <r>
    <n v="4285"/>
    <x v="2128"/>
    <x v="1"/>
    <x v="82"/>
    <d v="2012-11-26T00:00:00"/>
    <s v="Second Class"/>
    <s v="CA-11965"/>
    <s v="Carol Adams"/>
    <x v="1"/>
    <s v="United States"/>
    <s v="Port Arthur"/>
    <x v="5"/>
    <n v="77642"/>
    <x v="2"/>
    <s v="FUR-BO-10003965"/>
    <x v="0"/>
    <x v="0"/>
    <s v="O'Sullivan Manor Hill 2-Door Library in Brianna Oak"/>
    <x v="3279"/>
    <n v="2"/>
    <n v="0.32"/>
    <n v="-76.011599999999973"/>
  </r>
  <r>
    <n v="4286"/>
    <x v="2128"/>
    <x v="1"/>
    <x v="82"/>
    <d v="2012-11-26T00:00:00"/>
    <s v="Second Class"/>
    <s v="CA-11965"/>
    <s v="Carol Adams"/>
    <x v="1"/>
    <s v="United States"/>
    <s v="Port Arthur"/>
    <x v="5"/>
    <n v="77642"/>
    <x v="2"/>
    <s v="OFF-LA-10000240"/>
    <x v="1"/>
    <x v="2"/>
    <s v="Self-Adhesive Address Labels for Typewriters by Universal"/>
    <x v="3280"/>
    <n v="2"/>
    <n v="0.2"/>
    <n v="3.9473999999999996"/>
  </r>
  <r>
    <n v="4287"/>
    <x v="2128"/>
    <x v="1"/>
    <x v="82"/>
    <d v="2012-11-26T00:00:00"/>
    <s v="Second Class"/>
    <s v="CA-11965"/>
    <s v="Carol Adams"/>
    <x v="1"/>
    <s v="United States"/>
    <s v="Port Arthur"/>
    <x v="5"/>
    <n v="77642"/>
    <x v="2"/>
    <s v="TEC-CO-10001571"/>
    <x v="2"/>
    <x v="16"/>
    <s v="Sharp 1540cs Digital Laser Copier"/>
    <x v="2913"/>
    <n v="1"/>
    <n v="0.2"/>
    <n v="164.99700000000001"/>
  </r>
  <r>
    <n v="4288"/>
    <x v="2129"/>
    <x v="3"/>
    <x v="116"/>
    <d v="2015-01-04T00:00:00"/>
    <s v="Standard Class"/>
    <s v="EH-14005"/>
    <s v="Erica Hernandez"/>
    <x v="2"/>
    <s v="United States"/>
    <s v="Nashville"/>
    <x v="18"/>
    <n v="37211"/>
    <x v="0"/>
    <s v="OFF-ST-10000736"/>
    <x v="1"/>
    <x v="4"/>
    <s v="Carina Double Wide Media Storage Towers in Natural &amp; Black"/>
    <x v="1466"/>
    <n v="1"/>
    <n v="0.2"/>
    <n v="-12.956800000000005"/>
  </r>
  <r>
    <n v="4289"/>
    <x v="2130"/>
    <x v="1"/>
    <x v="961"/>
    <d v="2012-05-21T00:00:00"/>
    <s v="Standard Class"/>
    <s v="ON-18715"/>
    <s v="Odella Nelson"/>
    <x v="1"/>
    <s v="United States"/>
    <s v="Houston"/>
    <x v="5"/>
    <n v="77095"/>
    <x v="2"/>
    <s v="OFF-BI-10002082"/>
    <x v="1"/>
    <x v="8"/>
    <s v="GBC Twin Loop Wire Binding Elements"/>
    <x v="3281"/>
    <n v="5"/>
    <n v="0.8"/>
    <n v="-49.92"/>
  </r>
  <r>
    <n v="4290"/>
    <x v="2130"/>
    <x v="1"/>
    <x v="961"/>
    <d v="2012-05-21T00:00:00"/>
    <s v="Standard Class"/>
    <s v="ON-18715"/>
    <s v="Odella Nelson"/>
    <x v="1"/>
    <s v="United States"/>
    <s v="Houston"/>
    <x v="5"/>
    <n v="77095"/>
    <x v="2"/>
    <s v="OFF-PA-10002250"/>
    <x v="1"/>
    <x v="10"/>
    <s v="Things To Do Today Pad"/>
    <x v="3282"/>
    <n v="3"/>
    <n v="0.2"/>
    <n v="4.9307999999999996"/>
  </r>
  <r>
    <n v="4291"/>
    <x v="2131"/>
    <x v="3"/>
    <x v="34"/>
    <d v="2014-12-14T00:00:00"/>
    <s v="Second Class"/>
    <s v="AT-10435"/>
    <s v="Alyssa Tate"/>
    <x v="2"/>
    <s v="United States"/>
    <s v="Los Angeles"/>
    <x v="1"/>
    <n v="90004"/>
    <x v="1"/>
    <s v="OFF-AR-10000122"/>
    <x v="1"/>
    <x v="6"/>
    <s v="Newell 314"/>
    <x v="954"/>
    <n v="2"/>
    <n v="0"/>
    <n v="2.7899999999999991"/>
  </r>
  <r>
    <n v="4292"/>
    <x v="2131"/>
    <x v="3"/>
    <x v="34"/>
    <d v="2014-12-14T00:00:00"/>
    <s v="Second Class"/>
    <s v="AT-10435"/>
    <s v="Alyssa Tate"/>
    <x v="2"/>
    <s v="United States"/>
    <s v="Los Angeles"/>
    <x v="1"/>
    <n v="90004"/>
    <x v="1"/>
    <s v="FUR-TA-10003748"/>
    <x v="0"/>
    <x v="3"/>
    <s v="Bevis 36 x 72 Conference Tables"/>
    <x v="3283"/>
    <n v="9"/>
    <n v="0.2"/>
    <n v="22.408199999999994"/>
  </r>
  <r>
    <n v="4293"/>
    <x v="2131"/>
    <x v="3"/>
    <x v="34"/>
    <d v="2014-12-14T00:00:00"/>
    <s v="Second Class"/>
    <s v="AT-10435"/>
    <s v="Alyssa Tate"/>
    <x v="2"/>
    <s v="United States"/>
    <s v="Los Angeles"/>
    <x v="1"/>
    <n v="90004"/>
    <x v="1"/>
    <s v="OFF-AP-10001394"/>
    <x v="1"/>
    <x v="9"/>
    <s v="Harmony Air Purifier"/>
    <x v="3284"/>
    <n v="1"/>
    <n v="0"/>
    <n v="68.039999999999992"/>
  </r>
  <r>
    <n v="4294"/>
    <x v="2132"/>
    <x v="3"/>
    <x v="434"/>
    <d v="2014-03-17T00:00:00"/>
    <s v="Standard Class"/>
    <s v="EB-13870"/>
    <s v="Emily Burns"/>
    <x v="0"/>
    <s v="United States"/>
    <s v="Philadelphia"/>
    <x v="9"/>
    <n v="19140"/>
    <x v="3"/>
    <s v="TEC-PH-10004896"/>
    <x v="2"/>
    <x v="7"/>
    <s v="Nokia Lumia 521 (T-Mobile)"/>
    <x v="3285"/>
    <n v="3"/>
    <n v="0.4"/>
    <n v="-10.796399999999995"/>
  </r>
  <r>
    <n v="4295"/>
    <x v="2133"/>
    <x v="3"/>
    <x v="760"/>
    <d v="2014-10-28T00:00:00"/>
    <s v="Standard Class"/>
    <s v="DW-13195"/>
    <s v="David Wiener"/>
    <x v="1"/>
    <s v="United States"/>
    <s v="Redmond"/>
    <x v="21"/>
    <n v="97756"/>
    <x v="1"/>
    <s v="FUR-TA-10002607"/>
    <x v="0"/>
    <x v="3"/>
    <s v="KI Conference Tables"/>
    <x v="237"/>
    <n v="5"/>
    <n v="0.5"/>
    <n v="-120.51299999999998"/>
  </r>
  <r>
    <n v="4296"/>
    <x v="2134"/>
    <x v="3"/>
    <x v="445"/>
    <d v="2014-07-11T00:00:00"/>
    <s v="Standard Class"/>
    <s v="MB-17305"/>
    <s v="Maria Bertelson"/>
    <x v="0"/>
    <s v="United States"/>
    <s v="Citrus Heights"/>
    <x v="1"/>
    <n v="95610"/>
    <x v="1"/>
    <s v="FUR-FU-10001215"/>
    <x v="0"/>
    <x v="5"/>
    <s v="Howard Miller 11-1/2&quot; Diameter Brentwood Wall Clock"/>
    <x v="3286"/>
    <n v="3"/>
    <n v="0"/>
    <n v="54.343800000000009"/>
  </r>
  <r>
    <n v="4297"/>
    <x v="2135"/>
    <x v="3"/>
    <x v="507"/>
    <d v="2014-09-11T00:00:00"/>
    <s v="Standard Class"/>
    <s v="TH-21235"/>
    <s v="Tiffany House"/>
    <x v="1"/>
    <s v="United States"/>
    <s v="Los Angeles"/>
    <x v="1"/>
    <n v="90032"/>
    <x v="1"/>
    <s v="OFF-ST-10000419"/>
    <x v="1"/>
    <x v="4"/>
    <s v="Rogers Jumbo File, Granite"/>
    <x v="3287"/>
    <n v="4"/>
    <n v="0"/>
    <n v="0.54319999999999879"/>
  </r>
  <r>
    <n v="4298"/>
    <x v="2136"/>
    <x v="3"/>
    <x v="962"/>
    <d v="2014-08-27T00:00:00"/>
    <s v="Second Class"/>
    <s v="PO-18850"/>
    <s v="Patrick O'Brill"/>
    <x v="0"/>
    <s v="United States"/>
    <s v="Tallahassee"/>
    <x v="2"/>
    <n v="32303"/>
    <x v="0"/>
    <s v="TEC-PH-10001459"/>
    <x v="2"/>
    <x v="7"/>
    <s v="Samsung Galaxy Mega 6.3"/>
    <x v="3288"/>
    <n v="13"/>
    <n v="0.2"/>
    <n v="327.59220000000005"/>
  </r>
  <r>
    <n v="4299"/>
    <x v="2136"/>
    <x v="3"/>
    <x v="962"/>
    <d v="2014-08-27T00:00:00"/>
    <s v="Second Class"/>
    <s v="PO-18850"/>
    <s v="Patrick O'Brill"/>
    <x v="0"/>
    <s v="United States"/>
    <s v="Tallahassee"/>
    <x v="2"/>
    <n v="32303"/>
    <x v="0"/>
    <s v="OFF-PA-10000241"/>
    <x v="1"/>
    <x v="10"/>
    <s v="IBM Multi-Purpose Copy Paper, 8 1/2 x 11&quot;, Case"/>
    <x v="2000"/>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x v="2136"/>
    <x v="3"/>
    <x v="962"/>
    <d v="2014-08-27T00:00:00"/>
    <s v="Second Class"/>
    <s v="PO-18850"/>
    <s v="Patrick O'Brill"/>
    <x v="0"/>
    <s v="United States"/>
    <s v="Tallahassee"/>
    <x v="2"/>
    <n v="32303"/>
    <x v="0"/>
    <s v="FUR-FU-10001852"/>
    <x v="0"/>
    <x v="5"/>
    <s v="Eldon Regeneration Recycled Desk Accessories, Smoke"/>
    <x v="3290"/>
    <n v="2"/>
    <n v="0.2"/>
    <n v="0.41759999999999986"/>
  </r>
  <r>
    <n v="4302"/>
    <x v="2136"/>
    <x v="3"/>
    <x v="962"/>
    <d v="2014-08-27T00:00:00"/>
    <s v="Second Class"/>
    <s v="PO-18850"/>
    <s v="Patrick O'Brill"/>
    <x v="0"/>
    <s v="United States"/>
    <s v="Tallahassee"/>
    <x v="2"/>
    <n v="32303"/>
    <x v="0"/>
    <s v="OFF-PA-10000141"/>
    <x v="1"/>
    <x v="10"/>
    <s v="Ampad Evidence Wirebond Steno Books, 6&quot; x 9&quot;"/>
    <x v="525"/>
    <n v="5"/>
    <n v="0.2"/>
    <n v="2.9429999999999992"/>
  </r>
  <r>
    <n v="4303"/>
    <x v="2137"/>
    <x v="2"/>
    <x v="963"/>
    <d v="2011-08-25T00:00:00"/>
    <s v="Second Class"/>
    <s v="DE-13255"/>
    <s v="Deanra Eno"/>
    <x v="2"/>
    <s v="United States"/>
    <s v="Lakewood"/>
    <x v="24"/>
    <n v="44107"/>
    <x v="3"/>
    <s v="OFF-AR-10002804"/>
    <x v="1"/>
    <x v="6"/>
    <s v="Faber Castell Col-Erase Pencils"/>
    <x v="2970"/>
    <n v="1"/>
    <n v="0.2"/>
    <n v="1.0269000000000001"/>
  </r>
  <r>
    <n v="4304"/>
    <x v="2138"/>
    <x v="0"/>
    <x v="964"/>
    <d v="2013-10-05T00:00:00"/>
    <s v="Same Day"/>
    <s v="MO-17500"/>
    <s v="Mary O'Rourke"/>
    <x v="0"/>
    <s v="United States"/>
    <s v="The Colony"/>
    <x v="5"/>
    <n v="75056"/>
    <x v="2"/>
    <s v="OFF-EN-10003862"/>
    <x v="1"/>
    <x v="12"/>
    <s v="Laser &amp; Ink Jet Business Envelopes"/>
    <x v="3291"/>
    <n v="7"/>
    <n v="0.2"/>
    <n v="19.4194"/>
  </r>
  <r>
    <n v="4305"/>
    <x v="2139"/>
    <x v="2"/>
    <x v="965"/>
    <d v="2011-10-30T00:00:00"/>
    <s v="Second Class"/>
    <s v="AH-10585"/>
    <s v="Angele Hood"/>
    <x v="0"/>
    <s v="United States"/>
    <s v="Seattle"/>
    <x v="4"/>
    <n v="98105"/>
    <x v="1"/>
    <s v="FUR-FU-10000448"/>
    <x v="0"/>
    <x v="5"/>
    <s v="Tenex Chairmats For Use With Carpeted Floors"/>
    <x v="3292"/>
    <n v="4"/>
    <n v="0"/>
    <n v="3.195999999999998"/>
  </r>
  <r>
    <n v="4306"/>
    <x v="2139"/>
    <x v="2"/>
    <x v="965"/>
    <d v="2011-10-30T00:00:00"/>
    <s v="Second Class"/>
    <s v="AH-10585"/>
    <s v="Angele Hood"/>
    <x v="0"/>
    <s v="United States"/>
    <s v="Seattle"/>
    <x v="4"/>
    <n v="98105"/>
    <x v="1"/>
    <s v="TEC-PH-10000526"/>
    <x v="2"/>
    <x v="7"/>
    <s v="Vtech CS6719"/>
    <x v="3293"/>
    <n v="5"/>
    <n v="0.2"/>
    <n v="38.396000000000015"/>
  </r>
  <r>
    <n v="4307"/>
    <x v="2140"/>
    <x v="0"/>
    <x v="931"/>
    <d v="2013-06-29T00:00:00"/>
    <s v="Same Day"/>
    <s v="CS-12250"/>
    <s v="Chris Selesnick"/>
    <x v="1"/>
    <s v="United States"/>
    <s v="Los Angeles"/>
    <x v="1"/>
    <n v="90032"/>
    <x v="1"/>
    <s v="OFF-BI-10002764"/>
    <x v="1"/>
    <x v="8"/>
    <s v="Recycled Pressboard Report Cover with Reinforced Top Hinge"/>
    <x v="3294"/>
    <n v="3"/>
    <n v="0.2"/>
    <n v="2.8100999999999998"/>
  </r>
  <r>
    <n v="4308"/>
    <x v="2140"/>
    <x v="0"/>
    <x v="931"/>
    <d v="2013-06-29T00:00:00"/>
    <s v="Same Day"/>
    <s v="CS-12250"/>
    <s v="Chris Selesnick"/>
    <x v="1"/>
    <s v="United States"/>
    <s v="Los Angeles"/>
    <x v="1"/>
    <n v="90032"/>
    <x v="1"/>
    <s v="OFF-BI-10001524"/>
    <x v="1"/>
    <x v="8"/>
    <s v="GBC Premium Transparent Covers with Diagonal Lined Pattern"/>
    <x v="3295"/>
    <n v="2"/>
    <n v="0.2"/>
    <n v="11.748799999999997"/>
  </r>
  <r>
    <n v="4309"/>
    <x v="2141"/>
    <x v="2"/>
    <x v="130"/>
    <d v="2011-11-11T00:00:00"/>
    <s v="Standard Class"/>
    <s v="WB-21850"/>
    <s v="William Brown"/>
    <x v="0"/>
    <s v="United States"/>
    <s v="Los Angeles"/>
    <x v="1"/>
    <n v="90045"/>
    <x v="1"/>
    <s v="TEC-PH-10001079"/>
    <x v="2"/>
    <x v="7"/>
    <s v="Polycom SoundPoint Pro SE-225 Corded phone"/>
    <x v="3296"/>
    <n v="7"/>
    <n v="0.2"/>
    <n v="66.634399999999971"/>
  </r>
  <r>
    <n v="4310"/>
    <x v="2141"/>
    <x v="2"/>
    <x v="130"/>
    <d v="2011-11-11T00:00:00"/>
    <s v="Standard Class"/>
    <s v="WB-21850"/>
    <s v="William Brown"/>
    <x v="0"/>
    <s v="United States"/>
    <s v="Los Angeles"/>
    <x v="1"/>
    <n v="90045"/>
    <x v="1"/>
    <s v="FUR-TA-10002041"/>
    <x v="0"/>
    <x v="3"/>
    <s v="Bevis Round Conference Table Top, X-Base"/>
    <x v="3297"/>
    <n v="4"/>
    <n v="0.2"/>
    <n v="-64.544399999999968"/>
  </r>
  <r>
    <n v="4311"/>
    <x v="2141"/>
    <x v="2"/>
    <x v="130"/>
    <d v="2011-11-11T00:00:00"/>
    <s v="Standard Class"/>
    <s v="WB-21850"/>
    <s v="William Brown"/>
    <x v="0"/>
    <s v="United States"/>
    <s v="Los Angeles"/>
    <x v="1"/>
    <n v="90045"/>
    <x v="1"/>
    <s v="OFF-BI-10001036"/>
    <x v="1"/>
    <x v="8"/>
    <s v="Cardinal EasyOpen D-Ring Binders"/>
    <x v="1462"/>
    <n v="3"/>
    <n v="0.2"/>
    <n v="8.2259999999999991"/>
  </r>
  <r>
    <n v="4312"/>
    <x v="2141"/>
    <x v="2"/>
    <x v="130"/>
    <d v="2011-11-11T00:00:00"/>
    <s v="Standard Class"/>
    <s v="WB-21850"/>
    <s v="William Brown"/>
    <x v="0"/>
    <s v="United States"/>
    <s v="Los Angeles"/>
    <x v="1"/>
    <n v="90045"/>
    <x v="1"/>
    <s v="OFF-PA-10000223"/>
    <x v="1"/>
    <x v="10"/>
    <s v="Xerox 2000"/>
    <x v="541"/>
    <n v="3"/>
    <n v="0"/>
    <n v="9.3312000000000008"/>
  </r>
  <r>
    <n v="4313"/>
    <x v="2141"/>
    <x v="2"/>
    <x v="130"/>
    <d v="2011-11-11T00:00:00"/>
    <s v="Standard Class"/>
    <s v="WB-21850"/>
    <s v="William Brown"/>
    <x v="0"/>
    <s v="United States"/>
    <s v="Los Angeles"/>
    <x v="1"/>
    <n v="90045"/>
    <x v="1"/>
    <s v="TEC-MA-10003246"/>
    <x v="2"/>
    <x v="15"/>
    <s v="Hewlett-Packard Deskjet D4360 Printer"/>
    <x v="3298"/>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x v="2143"/>
    <x v="1"/>
    <x v="608"/>
    <d v="2012-07-01T00:00:00"/>
    <s v="Standard Class"/>
    <s v="AB-10165"/>
    <s v="Alan Barnes"/>
    <x v="0"/>
    <s v="United States"/>
    <s v="Los Angeles"/>
    <x v="1"/>
    <n v="90045"/>
    <x v="1"/>
    <s v="OFF-AR-10004062"/>
    <x v="1"/>
    <x v="6"/>
    <s v="Staples"/>
    <x v="3300"/>
    <n v="2"/>
    <n v="0"/>
    <n v="5.24"/>
  </r>
  <r>
    <n v="4316"/>
    <x v="2143"/>
    <x v="1"/>
    <x v="608"/>
    <d v="2012-07-01T00:00:00"/>
    <s v="Standard Class"/>
    <s v="AB-10165"/>
    <s v="Alan Barnes"/>
    <x v="0"/>
    <s v="United States"/>
    <s v="Los Angeles"/>
    <x v="1"/>
    <n v="90045"/>
    <x v="1"/>
    <s v="OFF-BI-10004330"/>
    <x v="1"/>
    <x v="8"/>
    <s v="GBC Velobind Prepunched Cover Sets, Regency Series"/>
    <x v="1294"/>
    <n v="3"/>
    <n v="0.2"/>
    <n v="27.734999999999996"/>
  </r>
  <r>
    <n v="4317"/>
    <x v="2143"/>
    <x v="1"/>
    <x v="608"/>
    <d v="2012-07-01T00:00:00"/>
    <s v="Standard Class"/>
    <s v="AB-10165"/>
    <s v="Alan Barnes"/>
    <x v="0"/>
    <s v="United States"/>
    <s v="Los Angeles"/>
    <x v="1"/>
    <n v="90045"/>
    <x v="1"/>
    <s v="OFF-ST-10001963"/>
    <x v="1"/>
    <x v="4"/>
    <s v="Tennsco Regal Shelving Units"/>
    <x v="3301"/>
    <n v="3"/>
    <n v="0"/>
    <n v="9.126899999999992"/>
  </r>
  <r>
    <n v="4318"/>
    <x v="2144"/>
    <x v="1"/>
    <x v="353"/>
    <d v="2012-08-02T00:00:00"/>
    <s v="Standard Class"/>
    <s v="HA-14920"/>
    <s v="Helen Andreada"/>
    <x v="0"/>
    <s v="United States"/>
    <s v="San Francisco"/>
    <x v="1"/>
    <n v="94110"/>
    <x v="1"/>
    <s v="OFF-EN-10002230"/>
    <x v="1"/>
    <x v="12"/>
    <s v="Airmail Envelopes"/>
    <x v="3302"/>
    <n v="2"/>
    <n v="0"/>
    <n v="78.894199999999998"/>
  </r>
  <r>
    <n v="4319"/>
    <x v="2145"/>
    <x v="3"/>
    <x v="226"/>
    <d v="2014-12-12T00:00:00"/>
    <s v="Standard Class"/>
    <s v="DC-13285"/>
    <s v="Debra Catini"/>
    <x v="0"/>
    <s v="United States"/>
    <s v="Richmond"/>
    <x v="17"/>
    <n v="23223"/>
    <x v="0"/>
    <s v="FUR-FU-10000175"/>
    <x v="0"/>
    <x v="5"/>
    <s v="DAX Wood Document Frame."/>
    <x v="3303"/>
    <n v="6"/>
    <n v="0"/>
    <n v="25.537799999999997"/>
  </r>
  <r>
    <n v="4320"/>
    <x v="2146"/>
    <x v="2"/>
    <x v="282"/>
    <d v="2012-01-03T00:00:00"/>
    <s v="Second Class"/>
    <s v="ST-20530"/>
    <s v="Shui Tom"/>
    <x v="0"/>
    <s v="United States"/>
    <s v="Albuquerque"/>
    <x v="27"/>
    <n v="87105"/>
    <x v="1"/>
    <s v="TEC-PH-10004897"/>
    <x v="2"/>
    <x v="7"/>
    <s v="Mediabridge Sport Armband iPhone 5s"/>
    <x v="112"/>
    <n v="3"/>
    <n v="0.2"/>
    <n v="-5.694300000000001"/>
  </r>
  <r>
    <n v="4321"/>
    <x v="2146"/>
    <x v="2"/>
    <x v="282"/>
    <d v="2012-01-03T00:00:00"/>
    <s v="Second Class"/>
    <s v="ST-20530"/>
    <s v="Shui Tom"/>
    <x v="0"/>
    <s v="United States"/>
    <s v="Albuquerque"/>
    <x v="27"/>
    <n v="87105"/>
    <x v="1"/>
    <s v="OFF-ST-10003123"/>
    <x v="1"/>
    <x v="4"/>
    <s v="Fellowes Bases and Tops For Staxonsteel/High-Stak Systems"/>
    <x v="3304"/>
    <n v="1"/>
    <n v="0"/>
    <n v="7.9895999999999994"/>
  </r>
  <r>
    <n v="4322"/>
    <x v="2147"/>
    <x v="1"/>
    <x v="966"/>
    <d v="2012-02-19T00:00:00"/>
    <s v="Standard Class"/>
    <s v="KB-16315"/>
    <s v="Karl Braun"/>
    <x v="0"/>
    <s v="United States"/>
    <s v="Akron"/>
    <x v="24"/>
    <n v="44312"/>
    <x v="3"/>
    <s v="OFF-BI-10001658"/>
    <x v="1"/>
    <x v="8"/>
    <s v="GBC Standard Therm-A-Bind Covers"/>
    <x v="478"/>
    <n v="2"/>
    <n v="0.7"/>
    <n v="-11.961599999999997"/>
  </r>
  <r>
    <n v="4323"/>
    <x v="2147"/>
    <x v="1"/>
    <x v="966"/>
    <d v="2012-02-19T00:00:00"/>
    <s v="Standard Class"/>
    <s v="KB-16315"/>
    <s v="Karl Braun"/>
    <x v="0"/>
    <s v="United States"/>
    <s v="Akron"/>
    <x v="24"/>
    <n v="44312"/>
    <x v="3"/>
    <s v="TEC-PH-10002834"/>
    <x v="2"/>
    <x v="7"/>
    <s v="Google Nexus 5"/>
    <x v="3305"/>
    <n v="3"/>
    <n v="0.4"/>
    <n v="-80.995500000000021"/>
  </r>
  <r>
    <n v="4324"/>
    <x v="2147"/>
    <x v="1"/>
    <x v="966"/>
    <d v="2012-02-19T00:00:00"/>
    <s v="Standard Class"/>
    <s v="KB-16315"/>
    <s v="Karl Braun"/>
    <x v="0"/>
    <s v="United States"/>
    <s v="Akron"/>
    <x v="24"/>
    <n v="44312"/>
    <x v="3"/>
    <s v="OFF-BI-10002160"/>
    <x v="1"/>
    <x v="8"/>
    <s v="Acco Hanging Data Binders"/>
    <x v="3306"/>
    <n v="2"/>
    <n v="0.7"/>
    <n v="-1.6763999999999997"/>
  </r>
  <r>
    <n v="4325"/>
    <x v="2147"/>
    <x v="1"/>
    <x v="966"/>
    <d v="2012-02-19T00:00:00"/>
    <s v="Standard Class"/>
    <s v="KB-16315"/>
    <s v="Karl Braun"/>
    <x v="0"/>
    <s v="United States"/>
    <s v="Akron"/>
    <x v="24"/>
    <n v="44312"/>
    <x v="3"/>
    <s v="OFF-AR-10004999"/>
    <x v="1"/>
    <x v="6"/>
    <s v="Newell 315"/>
    <x v="646"/>
    <n v="3"/>
    <n v="0.2"/>
    <n v="0.8969999999999998"/>
  </r>
  <r>
    <n v="4326"/>
    <x v="2147"/>
    <x v="1"/>
    <x v="966"/>
    <d v="2012-02-19T00:00:00"/>
    <s v="Standard Class"/>
    <s v="KB-16315"/>
    <s v="Karl Braun"/>
    <x v="0"/>
    <s v="United States"/>
    <s v="Akron"/>
    <x v="24"/>
    <n v="44312"/>
    <x v="3"/>
    <s v="TEC-AC-10003280"/>
    <x v="2"/>
    <x v="11"/>
    <s v="Belkin F8E887 USB Wired Ergonomic Keyboard"/>
    <x v="981"/>
    <n v="3"/>
    <n v="0.2"/>
    <n v="0.89969999999999573"/>
  </r>
  <r>
    <n v="4327"/>
    <x v="2148"/>
    <x v="0"/>
    <x v="967"/>
    <d v="2013-01-27T00:00:00"/>
    <s v="First Class"/>
    <s v="TB-21355"/>
    <s v="Todd Boyes"/>
    <x v="1"/>
    <s v="United States"/>
    <s v="Plainfield"/>
    <x v="30"/>
    <n v="7060"/>
    <x v="3"/>
    <s v="OFF-AR-10000315"/>
    <x v="1"/>
    <x v="6"/>
    <s v="Dixon Ticonderoga Maple Cedar Pencil, #2"/>
    <x v="3307"/>
    <n v="3"/>
    <n v="0"/>
    <n v="2.3025000000000002"/>
  </r>
  <r>
    <n v="4328"/>
    <x v="2148"/>
    <x v="0"/>
    <x v="967"/>
    <d v="2013-01-27T00:00:00"/>
    <s v="First Class"/>
    <s v="TB-21355"/>
    <s v="Todd Boyes"/>
    <x v="1"/>
    <s v="United States"/>
    <s v="Plainfield"/>
    <x v="30"/>
    <n v="7060"/>
    <x v="3"/>
    <s v="OFF-PA-10000007"/>
    <x v="1"/>
    <x v="10"/>
    <s v="Telephone Message Books with Fax/Mobile Section, 4 1/4&quot; x 6&quot;"/>
    <x v="330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x v="2150"/>
    <x v="3"/>
    <x v="621"/>
    <d v="2014-10-10T00:00:00"/>
    <s v="Standard Class"/>
    <s v="PO-18850"/>
    <s v="Patrick O'Brill"/>
    <x v="0"/>
    <s v="United States"/>
    <s v="Hialeah"/>
    <x v="2"/>
    <n v="33012"/>
    <x v="0"/>
    <s v="OFF-PA-10000556"/>
    <x v="1"/>
    <x v="10"/>
    <s v="Xerox 208"/>
    <x v="12"/>
    <n v="3"/>
    <n v="0.2"/>
    <n v="5.4432"/>
  </r>
  <r>
    <n v="4331"/>
    <x v="2150"/>
    <x v="3"/>
    <x v="621"/>
    <d v="2014-10-10T00:00:00"/>
    <s v="Standard Class"/>
    <s v="PO-18850"/>
    <s v="Patrick O'Brill"/>
    <x v="0"/>
    <s v="United States"/>
    <s v="Hialeah"/>
    <x v="2"/>
    <n v="33012"/>
    <x v="0"/>
    <s v="OFF-AP-10000804"/>
    <x v="1"/>
    <x v="9"/>
    <s v="Hoover Portapower Portable Vacuum"/>
    <x v="1429"/>
    <n v="5"/>
    <n v="0.2"/>
    <n v="1.1200000000000001"/>
  </r>
  <r>
    <n v="4332"/>
    <x v="2151"/>
    <x v="3"/>
    <x v="853"/>
    <d v="2014-09-07T00:00:00"/>
    <s v="Standard Class"/>
    <s v="SS-20875"/>
    <s v="Sung Shariari"/>
    <x v="0"/>
    <s v="United States"/>
    <s v="Redmond"/>
    <x v="4"/>
    <n v="98052"/>
    <x v="1"/>
    <s v="TEC-AC-10001998"/>
    <x v="2"/>
    <x v="11"/>
    <s v="Logitech LS21 Speaker System - PC Multimedia - 2.1-CH - Wired"/>
    <x v="86"/>
    <n v="1"/>
    <n v="0"/>
    <n v="6.796599999999998"/>
  </r>
  <r>
    <n v="4333"/>
    <x v="2151"/>
    <x v="3"/>
    <x v="853"/>
    <d v="2014-09-07T00:00:00"/>
    <s v="Standard Class"/>
    <s v="SS-20875"/>
    <s v="Sung Shariari"/>
    <x v="0"/>
    <s v="United States"/>
    <s v="Redmond"/>
    <x v="4"/>
    <n v="98052"/>
    <x v="1"/>
    <s v="OFF-BI-10003476"/>
    <x v="1"/>
    <x v="8"/>
    <s v="Avery Metallic Poly Binders"/>
    <x v="3310"/>
    <n v="5"/>
    <n v="0.2"/>
    <n v="8.0219999999999985"/>
  </r>
  <r>
    <n v="4334"/>
    <x v="2152"/>
    <x v="1"/>
    <x v="379"/>
    <d v="2012-12-27T00:00:00"/>
    <s v="Standard Class"/>
    <s v="RD-19720"/>
    <s v="Roger Demir"/>
    <x v="0"/>
    <s v="United States"/>
    <s v="Daytona Beach"/>
    <x v="2"/>
    <n v="32114"/>
    <x v="0"/>
    <s v="TEC-AC-10003237"/>
    <x v="2"/>
    <x v="11"/>
    <s v="Memorex Micro Travel Drive 4 GB"/>
    <x v="3311"/>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x v="2153"/>
    <x v="1"/>
    <x v="139"/>
    <d v="2012-12-24T00:00:00"/>
    <s v="Standard Class"/>
    <s v="GZ-14470"/>
    <s v="Gary Zandusky"/>
    <x v="0"/>
    <s v="United States"/>
    <s v="Bullhead City"/>
    <x v="16"/>
    <n v="86442"/>
    <x v="1"/>
    <s v="OFF-EN-10003068"/>
    <x v="1"/>
    <x v="12"/>
    <s v="#6 3/4 Gummed Flap White Envelopes"/>
    <x v="2418"/>
    <n v="1"/>
    <n v="0.2"/>
    <n v="2.7719999999999994"/>
  </r>
  <r>
    <n v="4337"/>
    <x v="2153"/>
    <x v="1"/>
    <x v="139"/>
    <d v="2012-12-24T00:00:00"/>
    <s v="Standard Class"/>
    <s v="GZ-14470"/>
    <s v="Gary Zandusky"/>
    <x v="0"/>
    <s v="United States"/>
    <s v="Bullhead City"/>
    <x v="16"/>
    <n v="86442"/>
    <x v="1"/>
    <s v="FUR-FU-10002088"/>
    <x v="0"/>
    <x v="5"/>
    <s v="Nu-Dell Float Frame 11 x 14 1/2"/>
    <x v="325"/>
    <n v="2"/>
    <n v="0.2"/>
    <n v="3.9512"/>
  </r>
  <r>
    <n v="4338"/>
    <x v="2154"/>
    <x v="1"/>
    <x v="154"/>
    <d v="2012-12-01T00:00:00"/>
    <s v="Standard Class"/>
    <s v="SN-20710"/>
    <s v="Steve Nguyen"/>
    <x v="2"/>
    <s v="United States"/>
    <s v="Los Angeles"/>
    <x v="1"/>
    <n v="90049"/>
    <x v="1"/>
    <s v="TEC-AC-10000158"/>
    <x v="2"/>
    <x v="11"/>
    <s v="Sony 64GB Class 10 Micro SDHC R40 Memory Card"/>
    <x v="3313"/>
    <n v="3"/>
    <n v="0"/>
    <n v="22.6737"/>
  </r>
  <r>
    <n v="4339"/>
    <x v="2154"/>
    <x v="1"/>
    <x v="154"/>
    <d v="2012-12-01T00:00:00"/>
    <s v="Standard Class"/>
    <s v="SN-20710"/>
    <s v="Steve Nguyen"/>
    <x v="2"/>
    <s v="United States"/>
    <s v="Los Angeles"/>
    <x v="1"/>
    <n v="90049"/>
    <x v="1"/>
    <s v="OFF-PA-10000482"/>
    <x v="1"/>
    <x v="10"/>
    <s v="Snap-A-Way Black Print Carbonless Ruled Speed Letter, Triplicate"/>
    <x v="3314"/>
    <n v="3"/>
    <n v="0"/>
    <n v="53.495399999999989"/>
  </r>
  <r>
    <n v="4340"/>
    <x v="2155"/>
    <x v="3"/>
    <x v="151"/>
    <d v="2014-09-02T00:00:00"/>
    <s v="Standard Class"/>
    <s v="DK-12895"/>
    <s v="Dana Kaydos"/>
    <x v="0"/>
    <s v="United States"/>
    <s v="Franklin"/>
    <x v="18"/>
    <n v="37064"/>
    <x v="0"/>
    <s v="OFF-PA-10004888"/>
    <x v="1"/>
    <x v="10"/>
    <s v="Xerox 217"/>
    <x v="1182"/>
    <n v="1"/>
    <n v="0.2"/>
    <n v="1.8144"/>
  </r>
  <r>
    <n v="4341"/>
    <x v="2156"/>
    <x v="2"/>
    <x v="579"/>
    <d v="2011-03-22T00:00:00"/>
    <s v="Same Day"/>
    <s v="VM-21835"/>
    <s v="Vivian Mathis"/>
    <x v="0"/>
    <s v="United States"/>
    <s v="Portage"/>
    <x v="14"/>
    <n v="46368"/>
    <x v="2"/>
    <s v="OFF-AR-10003478"/>
    <x v="1"/>
    <x v="6"/>
    <s v="Avery Hi-Liter EverBold Pen Style Fluorescent Highlighters, 4/Pack"/>
    <x v="1363"/>
    <n v="2"/>
    <n v="0"/>
    <n v="6.5120000000000005"/>
  </r>
  <r>
    <n v="4342"/>
    <x v="2157"/>
    <x v="3"/>
    <x v="94"/>
    <d v="2014-12-22T00:00:00"/>
    <s v="Standard Class"/>
    <s v="GB-14575"/>
    <s v="Giulietta Baptist"/>
    <x v="0"/>
    <s v="United States"/>
    <s v="Arlington"/>
    <x v="17"/>
    <n v="22204"/>
    <x v="0"/>
    <s v="OFF-ST-10003208"/>
    <x v="1"/>
    <x v="4"/>
    <s v="Adjustable Depth Letter/Legal Cart"/>
    <x v="2577"/>
    <n v="3"/>
    <n v="0"/>
    <n v="157.87019999999993"/>
  </r>
  <r>
    <n v="4343"/>
    <x v="2158"/>
    <x v="3"/>
    <x v="498"/>
    <d v="2014-03-23T00:00:00"/>
    <s v="First Class"/>
    <s v="ND-18370"/>
    <s v="Natalie DeCherney"/>
    <x v="0"/>
    <s v="United States"/>
    <s v="San Francisco"/>
    <x v="1"/>
    <n v="94110"/>
    <x v="1"/>
    <s v="OFF-BI-10004970"/>
    <x v="1"/>
    <x v="8"/>
    <s v="ACCOHIDE 3-Ring Binder, Blue, 1&quot;"/>
    <x v="2990"/>
    <n v="6"/>
    <n v="0.2"/>
    <n v="6.690599999999999"/>
  </r>
  <r>
    <n v="4344"/>
    <x v="2158"/>
    <x v="3"/>
    <x v="498"/>
    <d v="2014-03-23T00:00:00"/>
    <s v="First Class"/>
    <s v="ND-18370"/>
    <s v="Natalie DeCherney"/>
    <x v="0"/>
    <s v="United States"/>
    <s v="San Francisco"/>
    <x v="1"/>
    <n v="94110"/>
    <x v="1"/>
    <s v="TEC-PH-10000038"/>
    <x v="2"/>
    <x v="7"/>
    <s v="Jawbone MINI JAMBOX Wireless Bluetooth Speaker"/>
    <x v="3315"/>
    <n v="6"/>
    <n v="0.2"/>
    <n v="-131.50080000000005"/>
  </r>
  <r>
    <n v="4345"/>
    <x v="2158"/>
    <x v="3"/>
    <x v="498"/>
    <d v="2014-03-23T00:00:00"/>
    <s v="First Class"/>
    <s v="ND-18370"/>
    <s v="Natalie DeCherney"/>
    <x v="0"/>
    <s v="United States"/>
    <s v="San Francisco"/>
    <x v="1"/>
    <n v="94110"/>
    <x v="1"/>
    <s v="TEC-AC-10001552"/>
    <x v="2"/>
    <x v="11"/>
    <s v="Logitech K350 2.4Ghz Wireless Keyboard"/>
    <x v="3316"/>
    <n v="2"/>
    <n v="0"/>
    <n v="10.949399999999997"/>
  </r>
  <r>
    <n v="4346"/>
    <x v="2158"/>
    <x v="3"/>
    <x v="498"/>
    <d v="2014-03-23T00:00:00"/>
    <s v="First Class"/>
    <s v="ND-18370"/>
    <s v="Natalie DeCherney"/>
    <x v="0"/>
    <s v="United States"/>
    <s v="San Francisco"/>
    <x v="1"/>
    <n v="94110"/>
    <x v="1"/>
    <s v="TEC-AC-10002926"/>
    <x v="2"/>
    <x v="11"/>
    <s v="Logitech Wireless Marathon Mouse M705"/>
    <x v="1772"/>
    <n v="4"/>
    <n v="0"/>
    <n v="85.982800000000012"/>
  </r>
  <r>
    <n v="4347"/>
    <x v="2159"/>
    <x v="0"/>
    <x v="31"/>
    <d v="2013-09-26T00:00:00"/>
    <s v="Standard Class"/>
    <s v="MM-17260"/>
    <s v="Magdelene Morse"/>
    <x v="0"/>
    <s v="United States"/>
    <s v="New Rochelle"/>
    <x v="15"/>
    <n v="10801"/>
    <x v="3"/>
    <s v="FUR-CH-10001394"/>
    <x v="0"/>
    <x v="1"/>
    <s v="Global Leather Executive Chair"/>
    <x v="3317"/>
    <n v="2"/>
    <n v="0.1"/>
    <n v="140.39599999999993"/>
  </r>
  <r>
    <n v="4348"/>
    <x v="2159"/>
    <x v="0"/>
    <x v="31"/>
    <d v="2013-09-26T00:00:00"/>
    <s v="Standard Class"/>
    <s v="MM-17260"/>
    <s v="Magdelene Morse"/>
    <x v="0"/>
    <s v="United States"/>
    <s v="New Rochelle"/>
    <x v="15"/>
    <n v="10801"/>
    <x v="3"/>
    <s v="FUR-FU-10004053"/>
    <x v="0"/>
    <x v="5"/>
    <s v="DAX Two-Tone Silver Metal Document Frame"/>
    <x v="3318"/>
    <n v="3"/>
    <n v="0"/>
    <n v="26.1096"/>
  </r>
  <r>
    <n v="4349"/>
    <x v="2160"/>
    <x v="3"/>
    <x v="221"/>
    <d v="2014-11-30T00:00:00"/>
    <s v="Second Class"/>
    <s v="MV-17485"/>
    <s v="Mark Van Huff"/>
    <x v="0"/>
    <s v="United States"/>
    <s v="Mesa"/>
    <x v="16"/>
    <n v="85204"/>
    <x v="1"/>
    <s v="OFF-BI-10004230"/>
    <x v="1"/>
    <x v="8"/>
    <s v="GBC Recycled Grain Textured Covers"/>
    <x v="321"/>
    <n v="2"/>
    <n v="0.7"/>
    <n v="-15.197599999999994"/>
  </r>
  <r>
    <n v="4350"/>
    <x v="2160"/>
    <x v="3"/>
    <x v="221"/>
    <d v="2014-11-30T00:00:00"/>
    <s v="Second Class"/>
    <s v="MV-17485"/>
    <s v="Mark Van Huff"/>
    <x v="0"/>
    <s v="United States"/>
    <s v="Mesa"/>
    <x v="16"/>
    <n v="85204"/>
    <x v="1"/>
    <s v="OFF-ST-10000060"/>
    <x v="1"/>
    <x v="4"/>
    <s v="Fellowes Bankers Box Staxonsteel Drawer File/Stacking System"/>
    <x v="3319"/>
    <n v="8"/>
    <n v="0.2"/>
    <n v="-41.587199999999996"/>
  </r>
  <r>
    <n v="4351"/>
    <x v="2161"/>
    <x v="3"/>
    <x v="645"/>
    <d v="2014-04-16T00:00:00"/>
    <s v="Standard Class"/>
    <s v="JL-15130"/>
    <s v="Jack Lebron"/>
    <x v="0"/>
    <s v="United States"/>
    <s v="Lancaster"/>
    <x v="24"/>
    <n v="43130"/>
    <x v="3"/>
    <s v="OFF-ST-10001325"/>
    <x v="1"/>
    <x v="4"/>
    <s v="Sterilite Officeware Hinged File Box"/>
    <x v="510"/>
    <n v="2"/>
    <n v="0.2"/>
    <n v="1.4672000000000001"/>
  </r>
  <r>
    <n v="4352"/>
    <x v="2161"/>
    <x v="3"/>
    <x v="645"/>
    <d v="2014-04-16T00:00:00"/>
    <s v="Standard Class"/>
    <s v="JL-15130"/>
    <s v="Jack Lebron"/>
    <x v="0"/>
    <s v="United States"/>
    <s v="Lancaster"/>
    <x v="24"/>
    <n v="43130"/>
    <x v="3"/>
    <s v="TEC-AC-10003441"/>
    <x v="2"/>
    <x v="11"/>
    <s v="Kingston Digital DataTraveler 32GB USB 2.0"/>
    <x v="3320"/>
    <n v="2"/>
    <n v="0.2"/>
    <n v="-4.7460000000000013"/>
  </r>
  <r>
    <n v="4353"/>
    <x v="2162"/>
    <x v="3"/>
    <x v="389"/>
    <d v="2014-12-13T00:00:00"/>
    <s v="Second Class"/>
    <s v="AG-10330"/>
    <s v="Alex Grayson"/>
    <x v="0"/>
    <s v="United States"/>
    <s v="Stockton"/>
    <x v="1"/>
    <n v="95207"/>
    <x v="1"/>
    <s v="TEC-PH-10003215"/>
    <x v="2"/>
    <x v="7"/>
    <s v="Jackery Bar Premium Fast-charging Portable Charger"/>
    <x v="3124"/>
    <n v="4"/>
    <n v="0.2"/>
    <n v="34.741999999999997"/>
  </r>
  <r>
    <n v="4354"/>
    <x v="2162"/>
    <x v="3"/>
    <x v="389"/>
    <d v="2014-12-13T00:00:00"/>
    <s v="Second Class"/>
    <s v="AG-10330"/>
    <s v="Alex Grayson"/>
    <x v="0"/>
    <s v="United States"/>
    <s v="Stockton"/>
    <x v="1"/>
    <n v="95207"/>
    <x v="1"/>
    <s v="OFF-PA-10002005"/>
    <x v="1"/>
    <x v="10"/>
    <s v="Xerox 225"/>
    <x v="91"/>
    <n v="2"/>
    <n v="0"/>
    <n v="6.2208000000000006"/>
  </r>
  <r>
    <n v="4355"/>
    <x v="2163"/>
    <x v="3"/>
    <x v="221"/>
    <d v="2014-11-27T00:00:00"/>
    <s v="Second Class"/>
    <s v="MD-17860"/>
    <s v="Michael Dominguez"/>
    <x v="1"/>
    <s v="United States"/>
    <s v="Asheville"/>
    <x v="3"/>
    <n v="28806"/>
    <x v="0"/>
    <s v="OFF-BI-10004465"/>
    <x v="1"/>
    <x v="8"/>
    <s v="Avery Durable Slant Ring Binders"/>
    <x v="3006"/>
    <n v="8"/>
    <n v="0.7"/>
    <n v="-12.671999999999997"/>
  </r>
  <r>
    <n v="4356"/>
    <x v="2164"/>
    <x v="1"/>
    <x v="784"/>
    <d v="2012-12-07T00:00:00"/>
    <s v="Second Class"/>
    <s v="RO-19780"/>
    <s v="Rose O'Brian"/>
    <x v="0"/>
    <s v="United States"/>
    <s v="Clarksville"/>
    <x v="18"/>
    <n v="37042"/>
    <x v="0"/>
    <s v="OFF-BI-10000545"/>
    <x v="1"/>
    <x v="8"/>
    <s v="GBC Ibimaster 500 Manual ProClick Binding System"/>
    <x v="3321"/>
    <n v="7"/>
    <n v="0.7"/>
    <n v="-1065.3719999999998"/>
  </r>
  <r>
    <n v="4357"/>
    <x v="2164"/>
    <x v="1"/>
    <x v="784"/>
    <d v="2012-12-07T00:00:00"/>
    <s v="Second Class"/>
    <s v="RO-19780"/>
    <s v="Rose O'Brian"/>
    <x v="0"/>
    <s v="United States"/>
    <s v="Clarksville"/>
    <x v="18"/>
    <n v="37042"/>
    <x v="0"/>
    <s v="OFF-AR-10003752"/>
    <x v="1"/>
    <x v="6"/>
    <s v="Deluxe Chalkboard Eraser Cleaner"/>
    <x v="3322"/>
    <n v="4"/>
    <n v="0.2"/>
    <n v="12.011999999999999"/>
  </r>
  <r>
    <n v="4358"/>
    <x v="2165"/>
    <x v="3"/>
    <x v="157"/>
    <d v="2014-12-12T00:00:00"/>
    <s v="Same Day"/>
    <s v="RR-19315"/>
    <s v="Ralph Ritter"/>
    <x v="0"/>
    <s v="United States"/>
    <s v="Aurora"/>
    <x v="10"/>
    <n v="60505"/>
    <x v="2"/>
    <s v="OFF-PA-10001937"/>
    <x v="1"/>
    <x v="10"/>
    <s v="Xerox 21"/>
    <x v="563"/>
    <n v="2"/>
    <n v="0.2"/>
    <n v="3.6288"/>
  </r>
  <r>
    <n v="4359"/>
    <x v="2165"/>
    <x v="3"/>
    <x v="157"/>
    <d v="2014-12-12T00:00:00"/>
    <s v="Same Day"/>
    <s v="RR-19315"/>
    <s v="Ralph Ritter"/>
    <x v="0"/>
    <s v="United States"/>
    <s v="Aurora"/>
    <x v="10"/>
    <n v="60505"/>
    <x v="2"/>
    <s v="FUR-FU-10004306"/>
    <x v="0"/>
    <x v="5"/>
    <s v="Electrix Halogen Magnifier Lamp"/>
    <x v="3323"/>
    <n v="1"/>
    <n v="0.6"/>
    <n v="-66.061999999999998"/>
  </r>
  <r>
    <n v="4360"/>
    <x v="2165"/>
    <x v="3"/>
    <x v="157"/>
    <d v="2014-12-12T00:00:00"/>
    <s v="Same Day"/>
    <s v="RR-19315"/>
    <s v="Ralph Ritter"/>
    <x v="0"/>
    <s v="United States"/>
    <s v="Aurora"/>
    <x v="10"/>
    <n v="60505"/>
    <x v="2"/>
    <s v="FUR-CH-10003973"/>
    <x v="0"/>
    <x v="1"/>
    <s v="GuestStacker Chair with Chrome Finish Legs"/>
    <x v="3324"/>
    <n v="2"/>
    <n v="0.3"/>
    <n v="-14.870399999999961"/>
  </r>
  <r>
    <n v="4361"/>
    <x v="2166"/>
    <x v="0"/>
    <x v="206"/>
    <d v="2013-05-24T00:00:00"/>
    <s v="First Class"/>
    <s v="CP-12340"/>
    <s v="Christine Phan"/>
    <x v="1"/>
    <s v="United States"/>
    <s v="Warwick"/>
    <x v="34"/>
    <n v="2886"/>
    <x v="3"/>
    <s v="OFF-PA-10000565"/>
    <x v="1"/>
    <x v="10"/>
    <s v="Staples"/>
    <x v="1375"/>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x v="2168"/>
    <x v="3"/>
    <x v="968"/>
    <d v="2014-05-23T00:00:00"/>
    <s v="Second Class"/>
    <s v="NC-18340"/>
    <s v="Nat Carroll"/>
    <x v="0"/>
    <s v="United States"/>
    <s v="Fargo"/>
    <x v="46"/>
    <n v="58103"/>
    <x v="2"/>
    <s v="OFF-AR-10001953"/>
    <x v="1"/>
    <x v="6"/>
    <s v="Boston 1645 Deluxe Heavier-Duty Electric Pencil Sharpener"/>
    <x v="3326"/>
    <n v="3"/>
    <n v="0"/>
    <n v="35.623800000000003"/>
  </r>
  <r>
    <n v="4364"/>
    <x v="2168"/>
    <x v="3"/>
    <x v="968"/>
    <d v="2014-05-23T00:00:00"/>
    <s v="Second Class"/>
    <s v="NC-18340"/>
    <s v="Nat Carroll"/>
    <x v="0"/>
    <s v="United States"/>
    <s v="Fargo"/>
    <x v="46"/>
    <n v="58103"/>
    <x v="2"/>
    <s v="OFF-AR-10001374"/>
    <x v="1"/>
    <x v="6"/>
    <s v="BIC Brite Liner Highlighters, Chisel Tip"/>
    <x v="243"/>
    <n v="4"/>
    <n v="0"/>
    <n v="8.2943999999999996"/>
  </r>
  <r>
    <n v="4365"/>
    <x v="2168"/>
    <x v="3"/>
    <x v="968"/>
    <d v="2014-05-23T00:00:00"/>
    <s v="Second Class"/>
    <s v="NC-18340"/>
    <s v="Nat Carroll"/>
    <x v="0"/>
    <s v="United States"/>
    <s v="Fargo"/>
    <x v="46"/>
    <n v="58103"/>
    <x v="2"/>
    <s v="OFF-ST-10003816"/>
    <x v="1"/>
    <x v="4"/>
    <s v="Fellowes High-Stak Drawer Files"/>
    <x v="3327"/>
    <n v="4"/>
    <n v="0"/>
    <n v="162.09479999999996"/>
  </r>
  <r>
    <n v="4366"/>
    <x v="2168"/>
    <x v="3"/>
    <x v="968"/>
    <d v="2014-05-23T00:00:00"/>
    <s v="Second Class"/>
    <s v="NC-18340"/>
    <s v="Nat Carroll"/>
    <x v="0"/>
    <s v="United States"/>
    <s v="Fargo"/>
    <x v="46"/>
    <n v="58103"/>
    <x v="2"/>
    <s v="OFF-FA-10001843"/>
    <x v="1"/>
    <x v="13"/>
    <s v="Staples"/>
    <x v="3328"/>
    <n v="3"/>
    <n v="0"/>
    <n v="3.4827000000000004"/>
  </r>
  <r>
    <n v="4367"/>
    <x v="2168"/>
    <x v="3"/>
    <x v="968"/>
    <d v="2014-05-23T00:00:00"/>
    <s v="Second Class"/>
    <s v="NC-18340"/>
    <s v="Nat Carroll"/>
    <x v="0"/>
    <s v="United States"/>
    <s v="Fargo"/>
    <x v="46"/>
    <n v="58103"/>
    <x v="2"/>
    <s v="OFF-AR-10000657"/>
    <x v="1"/>
    <x v="6"/>
    <s v="Binney &amp; Smith inkTank Desk Highlighter, Chisel Tip, Yellow, 12/Box"/>
    <x v="3329"/>
    <n v="10"/>
    <n v="0"/>
    <n v="7.094999999999998"/>
  </r>
  <r>
    <n v="4368"/>
    <x v="2169"/>
    <x v="3"/>
    <x v="220"/>
    <d v="2014-09-14T00:00:00"/>
    <s v="Second Class"/>
    <s v="HA-14920"/>
    <s v="Helen Andreada"/>
    <x v="0"/>
    <s v="United States"/>
    <s v="Chicago"/>
    <x v="10"/>
    <n v="60623"/>
    <x v="2"/>
    <s v="OFF-FA-10000936"/>
    <x v="1"/>
    <x v="13"/>
    <s v="Acco Hot Clips Clips to Go"/>
    <x v="3330"/>
    <n v="4"/>
    <n v="0.2"/>
    <n v="3.2899999999999996"/>
  </r>
  <r>
    <n v="4369"/>
    <x v="2169"/>
    <x v="3"/>
    <x v="220"/>
    <d v="2014-09-14T00:00:00"/>
    <s v="Second Class"/>
    <s v="HA-14920"/>
    <s v="Helen Andreada"/>
    <x v="0"/>
    <s v="United States"/>
    <s v="Chicago"/>
    <x v="10"/>
    <n v="60623"/>
    <x v="2"/>
    <s v="OFF-PA-10003657"/>
    <x v="1"/>
    <x v="10"/>
    <s v="Xerox 1927"/>
    <x v="3331"/>
    <n v="6"/>
    <n v="0.2"/>
    <n v="6.4199999999999964"/>
  </r>
  <r>
    <n v="4370"/>
    <x v="2170"/>
    <x v="0"/>
    <x v="732"/>
    <d v="2013-11-11T00:00:00"/>
    <s v="Standard Class"/>
    <s v="MA-17995"/>
    <s v="Michelle Arnett"/>
    <x v="2"/>
    <s v="United States"/>
    <s v="Lawrence"/>
    <x v="14"/>
    <n v="46226"/>
    <x v="2"/>
    <s v="OFF-BI-10001989"/>
    <x v="1"/>
    <x v="8"/>
    <s v="Premium Transparent Presentation Covers by GBC"/>
    <x v="1744"/>
    <n v="5"/>
    <n v="0"/>
    <n v="50.351999999999997"/>
  </r>
  <r>
    <n v="4371"/>
    <x v="2170"/>
    <x v="0"/>
    <x v="732"/>
    <d v="2013-11-11T00:00:00"/>
    <s v="Standard Class"/>
    <s v="MA-17995"/>
    <s v="Michelle Arnett"/>
    <x v="2"/>
    <s v="United States"/>
    <s v="Lawrence"/>
    <x v="14"/>
    <n v="46226"/>
    <x v="2"/>
    <s v="OFF-AR-10002987"/>
    <x v="1"/>
    <x v="6"/>
    <s v="Prismacolor Color Pencil Set"/>
    <x v="2010"/>
    <n v="2"/>
    <n v="0"/>
    <n v="16.268800000000002"/>
  </r>
  <r>
    <n v="4372"/>
    <x v="2170"/>
    <x v="0"/>
    <x v="732"/>
    <d v="2013-11-11T00:00:00"/>
    <s v="Standard Class"/>
    <s v="MA-17995"/>
    <s v="Michelle Arnett"/>
    <x v="2"/>
    <s v="United States"/>
    <s v="Lawrence"/>
    <x v="14"/>
    <n v="46226"/>
    <x v="2"/>
    <s v="OFF-LA-10000414"/>
    <x v="1"/>
    <x v="2"/>
    <s v="Avery 503"/>
    <x v="2678"/>
    <n v="5"/>
    <n v="0"/>
    <n v="24.84"/>
  </r>
  <r>
    <n v="4373"/>
    <x v="2171"/>
    <x v="3"/>
    <x v="283"/>
    <d v="2014-07-26T00:00:00"/>
    <s v="Second Class"/>
    <s v="LH-16900"/>
    <s v="Lena Hernandez"/>
    <x v="0"/>
    <s v="United States"/>
    <s v="Elkhart"/>
    <x v="14"/>
    <n v="46514"/>
    <x v="2"/>
    <s v="OFF-AR-10003602"/>
    <x v="1"/>
    <x v="6"/>
    <s v="Quartet Omega Colored Chalk, 12/Pack"/>
    <x v="2643"/>
    <n v="2"/>
    <n v="0"/>
    <n v="5.4895999999999994"/>
  </r>
  <r>
    <n v="4374"/>
    <x v="2171"/>
    <x v="3"/>
    <x v="283"/>
    <d v="2014-07-26T00:00:00"/>
    <s v="Second Class"/>
    <s v="LH-16900"/>
    <s v="Lena Hernandez"/>
    <x v="0"/>
    <s v="United States"/>
    <s v="Elkhart"/>
    <x v="14"/>
    <n v="46514"/>
    <x v="2"/>
    <s v="TEC-AC-10002550"/>
    <x v="2"/>
    <x v="11"/>
    <s v="Memorex 25GB 6X Branded Blu-Ray Recordable Disc, 30/Pack"/>
    <x v="3332"/>
    <n v="5"/>
    <n v="0"/>
    <n v="11.182499999999997"/>
  </r>
  <r>
    <n v="4375"/>
    <x v="2172"/>
    <x v="0"/>
    <x v="741"/>
    <d v="2013-11-25T00:00:00"/>
    <s v="Standard Class"/>
    <s v="SB-20290"/>
    <s v="Sean Braxton"/>
    <x v="1"/>
    <s v="United States"/>
    <s v="Kent"/>
    <x v="24"/>
    <n v="44240"/>
    <x v="3"/>
    <s v="OFF-AP-10002998"/>
    <x v="1"/>
    <x v="9"/>
    <s v="Holmes 99% HEPA Air Purifier"/>
    <x v="3333"/>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x v="2173"/>
    <x v="2"/>
    <x v="573"/>
    <d v="2011-04-30T00:00:00"/>
    <s v="Standard Class"/>
    <s v="BT-11305"/>
    <s v="Beth Thompson"/>
    <x v="2"/>
    <s v="United States"/>
    <s v="San Gabriel"/>
    <x v="1"/>
    <n v="91776"/>
    <x v="1"/>
    <s v="OFF-AP-10001391"/>
    <x v="1"/>
    <x v="9"/>
    <s v="Kensington 6 Outlet MasterPiece HOMEOFFICE Power Control Center"/>
    <x v="3335"/>
    <n v="3"/>
    <n v="0"/>
    <n v="78.508799999999965"/>
  </r>
  <r>
    <n v="4378"/>
    <x v="2173"/>
    <x v="2"/>
    <x v="573"/>
    <d v="2011-04-30T00:00:00"/>
    <s v="Standard Class"/>
    <s v="BT-11305"/>
    <s v="Beth Thompson"/>
    <x v="2"/>
    <s v="United States"/>
    <s v="San Gabriel"/>
    <x v="1"/>
    <n v="91776"/>
    <x v="1"/>
    <s v="FUR-CH-10003973"/>
    <x v="0"/>
    <x v="1"/>
    <s v="GuestStacker Chair with Chrome Finish Legs"/>
    <x v="3336"/>
    <n v="5"/>
    <n v="0.2"/>
    <n v="148.70400000000006"/>
  </r>
  <r>
    <n v="4379"/>
    <x v="2174"/>
    <x v="1"/>
    <x v="672"/>
    <d v="2012-12-02T00:00:00"/>
    <s v="Second Class"/>
    <s v="PS-18970"/>
    <s v="Paul Stevenson"/>
    <x v="2"/>
    <s v="United States"/>
    <s v="Henderson"/>
    <x v="0"/>
    <n v="42420"/>
    <x v="0"/>
    <s v="OFF-EN-10000461"/>
    <x v="1"/>
    <x v="12"/>
    <s v="#10- 4 1/8&quot; x 9 1/2&quot; Recycled Envelopes"/>
    <x v="2053"/>
    <n v="2"/>
    <n v="0"/>
    <n v="8.2156000000000002"/>
  </r>
  <r>
    <n v="4380"/>
    <x v="2174"/>
    <x v="1"/>
    <x v="672"/>
    <d v="2012-12-02T00:00:00"/>
    <s v="Second Class"/>
    <s v="PS-18970"/>
    <s v="Paul Stevenson"/>
    <x v="2"/>
    <s v="United States"/>
    <s v="Henderson"/>
    <x v="0"/>
    <n v="42420"/>
    <x v="0"/>
    <s v="OFF-EN-10002831"/>
    <x v="1"/>
    <x v="12"/>
    <s v="Tyvek  Top-Opening Peel &amp; Seel  Envelopes, Gray"/>
    <x v="3337"/>
    <n v="2"/>
    <n v="0"/>
    <n v="32.345999999999997"/>
  </r>
  <r>
    <n v="4381"/>
    <x v="2175"/>
    <x v="1"/>
    <x v="969"/>
    <d v="2012-10-30T00:00:00"/>
    <s v="Standard Class"/>
    <s v="TB-21625"/>
    <s v="Trudy Brown"/>
    <x v="0"/>
    <s v="United States"/>
    <s v="San Francisco"/>
    <x v="1"/>
    <n v="94110"/>
    <x v="1"/>
    <s v="OFF-AR-10004648"/>
    <x v="1"/>
    <x v="6"/>
    <s v="Boston 19500 Mighty Mite Electric Pencil Sharpener"/>
    <x v="780"/>
    <n v="3"/>
    <n v="0"/>
    <n v="16.3215"/>
  </r>
  <r>
    <n v="4382"/>
    <x v="2175"/>
    <x v="1"/>
    <x v="969"/>
    <d v="2012-10-30T00:00:00"/>
    <s v="Standard Class"/>
    <s v="TB-21625"/>
    <s v="Trudy Brown"/>
    <x v="0"/>
    <s v="United States"/>
    <s v="San Francisco"/>
    <x v="1"/>
    <n v="94110"/>
    <x v="1"/>
    <s v="FUR-TA-10001857"/>
    <x v="0"/>
    <x v="3"/>
    <s v="Balt Solid Wood Rectangular Table"/>
    <x v="3338"/>
    <n v="3"/>
    <n v="0.2"/>
    <n v="-31.64700000000002"/>
  </r>
  <r>
    <n v="4383"/>
    <x v="2176"/>
    <x v="1"/>
    <x v="603"/>
    <d v="2012-07-27T00:00:00"/>
    <s v="Standard Class"/>
    <s v="RA-19915"/>
    <s v="Russell Applegate"/>
    <x v="0"/>
    <s v="United States"/>
    <s v="Highland Park"/>
    <x v="10"/>
    <n v="60035"/>
    <x v="2"/>
    <s v="OFF-BI-10000546"/>
    <x v="1"/>
    <x v="8"/>
    <s v="Avery Durable Binders"/>
    <x v="333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x v="2176"/>
    <x v="1"/>
    <x v="603"/>
    <d v="2012-07-27T00:00:00"/>
    <s v="Standard Class"/>
    <s v="RA-19915"/>
    <s v="Russell Applegate"/>
    <x v="0"/>
    <s v="United States"/>
    <s v="Highland Park"/>
    <x v="10"/>
    <n v="60035"/>
    <x v="2"/>
    <s v="TEC-PH-10001557"/>
    <x v="2"/>
    <x v="7"/>
    <s v="Pyle PMP37LED"/>
    <x v="2081"/>
    <n v="2"/>
    <n v="0.2"/>
    <n v="13.438599999999994"/>
  </r>
  <r>
    <n v="4386"/>
    <x v="2176"/>
    <x v="1"/>
    <x v="603"/>
    <d v="2012-07-27T00:00:00"/>
    <s v="Standard Class"/>
    <s v="RA-19915"/>
    <s v="Russell Applegate"/>
    <x v="0"/>
    <s v="United States"/>
    <s v="Highland Park"/>
    <x v="10"/>
    <n v="60035"/>
    <x v="2"/>
    <s v="FUR-BO-10002545"/>
    <x v="0"/>
    <x v="0"/>
    <s v="Atlantic Metals Mobile 3-Shelf Bookcases, Custom Colors"/>
    <x v="3341"/>
    <n v="5"/>
    <n v="0.3"/>
    <n v="-52.195999999999913"/>
  </r>
  <r>
    <n v="4387"/>
    <x v="2177"/>
    <x v="0"/>
    <x v="189"/>
    <d v="2013-11-03T00:00:00"/>
    <s v="Standard Class"/>
    <s v="BP-11095"/>
    <s v="Bart Pistole"/>
    <x v="1"/>
    <s v="United States"/>
    <s v="San Francisco"/>
    <x v="1"/>
    <n v="94122"/>
    <x v="1"/>
    <s v="OFF-AP-10001366"/>
    <x v="1"/>
    <x v="9"/>
    <s v="Staples"/>
    <x v="2911"/>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x v="2178"/>
    <x v="3"/>
    <x v="225"/>
    <d v="2014-11-23T00:00:00"/>
    <s v="First Class"/>
    <s v="CD-11920"/>
    <s v="Carlos Daly"/>
    <x v="0"/>
    <s v="United States"/>
    <s v="New York City"/>
    <x v="15"/>
    <n v="10035"/>
    <x v="3"/>
    <s v="OFF-PA-10003651"/>
    <x v="1"/>
    <x v="10"/>
    <s v="Xerox 1968"/>
    <x v="1172"/>
    <n v="7"/>
    <n v="0"/>
    <n v="22.444800000000001"/>
  </r>
  <r>
    <n v="4390"/>
    <x v="2178"/>
    <x v="3"/>
    <x v="225"/>
    <d v="2014-11-23T00:00:00"/>
    <s v="First Class"/>
    <s v="CD-11920"/>
    <s v="Carlos Daly"/>
    <x v="0"/>
    <s v="United States"/>
    <s v="New York City"/>
    <x v="15"/>
    <n v="10035"/>
    <x v="3"/>
    <s v="FUR-BO-10003159"/>
    <x v="0"/>
    <x v="0"/>
    <s v="Sauder Camden County Collection Libraries, Planked Cherry Finish"/>
    <x v="3342"/>
    <n v="2"/>
    <n v="0.2"/>
    <n v="-25.295600000000022"/>
  </r>
  <r>
    <n v="4391"/>
    <x v="2178"/>
    <x v="3"/>
    <x v="225"/>
    <d v="2014-11-23T00:00:00"/>
    <s v="First Class"/>
    <s v="CD-11920"/>
    <s v="Carlos Daly"/>
    <x v="0"/>
    <s v="United States"/>
    <s v="New York City"/>
    <x v="15"/>
    <n v="10035"/>
    <x v="3"/>
    <s v="TEC-PH-10001459"/>
    <x v="2"/>
    <x v="7"/>
    <s v="Samsung Galaxy Mega 6.3"/>
    <x v="3343"/>
    <n v="3"/>
    <n v="0"/>
    <n v="327.59220000000005"/>
  </r>
  <r>
    <n v="4392"/>
    <x v="2178"/>
    <x v="3"/>
    <x v="225"/>
    <d v="2014-11-23T00:00:00"/>
    <s v="First Class"/>
    <s v="CD-11920"/>
    <s v="Carlos Daly"/>
    <x v="0"/>
    <s v="United States"/>
    <s v="New York City"/>
    <x v="15"/>
    <n v="10035"/>
    <x v="3"/>
    <s v="OFF-AR-10004602"/>
    <x v="1"/>
    <x v="6"/>
    <s v="Boston KS Multi-Size Manual Pencil Sharpener"/>
    <x v="3344"/>
    <n v="3"/>
    <n v="0"/>
    <n v="19.311600000000002"/>
  </r>
  <r>
    <n v="4393"/>
    <x v="2179"/>
    <x v="0"/>
    <x v="162"/>
    <d v="2013-09-13T00:00:00"/>
    <s v="Standard Class"/>
    <s v="KB-16585"/>
    <s v="Ken Black"/>
    <x v="1"/>
    <s v="United States"/>
    <s v="Dallas"/>
    <x v="5"/>
    <n v="75081"/>
    <x v="2"/>
    <s v="OFF-AR-10001953"/>
    <x v="1"/>
    <x v="6"/>
    <s v="Boston 1645 Deluxe Heavier-Duty Electric Pencil Sharpener"/>
    <x v="467"/>
    <n v="2"/>
    <n v="0.2"/>
    <n v="6.1572000000000031"/>
  </r>
  <r>
    <n v="4394"/>
    <x v="2179"/>
    <x v="0"/>
    <x v="162"/>
    <d v="2013-09-13T00:00:00"/>
    <s v="Standard Class"/>
    <s v="KB-16585"/>
    <s v="Ken Black"/>
    <x v="1"/>
    <s v="United States"/>
    <s v="Dallas"/>
    <x v="5"/>
    <n v="75081"/>
    <x v="2"/>
    <s v="TEC-PH-10000923"/>
    <x v="2"/>
    <x v="7"/>
    <s v="Belkin SportFit Armband For iPhone 5s/5c, Fuchsia"/>
    <x v="3345"/>
    <n v="5"/>
    <n v="0.2"/>
    <n v="21.735500000000002"/>
  </r>
  <r>
    <n v="4395"/>
    <x v="2180"/>
    <x v="2"/>
    <x v="836"/>
    <d v="2011-07-20T00:00:00"/>
    <s v="Same Day"/>
    <s v="SW-20245"/>
    <s v="Scot Wooten"/>
    <x v="0"/>
    <s v="United States"/>
    <s v="Springfield"/>
    <x v="24"/>
    <n v="45503"/>
    <x v="3"/>
    <s v="OFF-ST-10002583"/>
    <x v="1"/>
    <x v="4"/>
    <s v="Fellowes Neat Ideas Storage Cubes"/>
    <x v="3346"/>
    <n v="1"/>
    <n v="0.2"/>
    <n v="-5.1968000000000005"/>
  </r>
  <r>
    <n v="4396"/>
    <x v="2180"/>
    <x v="2"/>
    <x v="836"/>
    <d v="2011-07-20T00:00:00"/>
    <s v="Same Day"/>
    <s v="SW-20245"/>
    <s v="Scot Wooten"/>
    <x v="0"/>
    <s v="United States"/>
    <s v="Springfield"/>
    <x v="24"/>
    <n v="45503"/>
    <x v="3"/>
    <s v="OFF-BI-10000977"/>
    <x v="1"/>
    <x v="8"/>
    <s v="Ibico Plastic Spiral Binding Combs"/>
    <x v="3347"/>
    <n v="3"/>
    <n v="0.7"/>
    <n v="-21.887999999999991"/>
  </r>
  <r>
    <n v="4397"/>
    <x v="2181"/>
    <x v="0"/>
    <x v="625"/>
    <d v="2013-11-20T00:00:00"/>
    <s v="Standard Class"/>
    <s v="AH-10690"/>
    <s v="Anna Häberlin"/>
    <x v="1"/>
    <s v="United States"/>
    <s v="San Diego"/>
    <x v="1"/>
    <n v="92024"/>
    <x v="1"/>
    <s v="TEC-PH-10002549"/>
    <x v="2"/>
    <x v="7"/>
    <s v="Polycom SoundPoint IP 450 VoIP phone"/>
    <x v="3348"/>
    <n v="2"/>
    <n v="0.2"/>
    <n v="27.103200000000001"/>
  </r>
  <r>
    <n v="4398"/>
    <x v="2182"/>
    <x v="2"/>
    <x v="970"/>
    <d v="2011-07-11T00:00:00"/>
    <s v="Standard Class"/>
    <s v="JL-15835"/>
    <s v="John Lee"/>
    <x v="0"/>
    <s v="United States"/>
    <s v="Philadelphia"/>
    <x v="9"/>
    <n v="19120"/>
    <x v="3"/>
    <s v="FUR-CH-10002880"/>
    <x v="0"/>
    <x v="1"/>
    <s v="Global High-Back Leather Tilter, Burgundy"/>
    <x v="3349"/>
    <n v="2"/>
    <n v="0.3"/>
    <n v="-46.736200000000011"/>
  </r>
  <r>
    <n v="4399"/>
    <x v="2182"/>
    <x v="2"/>
    <x v="970"/>
    <d v="2011-07-11T00:00:00"/>
    <s v="Standard Class"/>
    <s v="JL-15835"/>
    <s v="John Lee"/>
    <x v="0"/>
    <s v="United States"/>
    <s v="Philadelphia"/>
    <x v="9"/>
    <n v="19120"/>
    <x v="3"/>
    <s v="FUR-FU-10003039"/>
    <x v="0"/>
    <x v="5"/>
    <s v="Howard Miller 11-1/2&quot; Diameter Grantwood Wall Clock"/>
    <x v="3350"/>
    <n v="2"/>
    <n v="0.2"/>
    <n v="12.0764"/>
  </r>
  <r>
    <n v="4400"/>
    <x v="2183"/>
    <x v="0"/>
    <x v="716"/>
    <d v="2013-03-18T00:00:00"/>
    <s v="Same Day"/>
    <s v="GZ-14470"/>
    <s v="Gary Zandusky"/>
    <x v="0"/>
    <s v="United States"/>
    <s v="Columbia"/>
    <x v="39"/>
    <n v="21044"/>
    <x v="3"/>
    <s v="OFF-EN-10003055"/>
    <x v="1"/>
    <x v="12"/>
    <s v="Blue String-Tie &amp; Button Interoffice Envelopes, 10 x 13"/>
    <x v="3351"/>
    <n v="5"/>
    <n v="0"/>
    <n v="89.954999999999984"/>
  </r>
  <r>
    <n v="4401"/>
    <x v="2183"/>
    <x v="0"/>
    <x v="716"/>
    <d v="2013-03-18T00:00:00"/>
    <s v="Same Day"/>
    <s v="GZ-14470"/>
    <s v="Gary Zandusky"/>
    <x v="0"/>
    <s v="United States"/>
    <s v="Columbia"/>
    <x v="39"/>
    <n v="21044"/>
    <x v="3"/>
    <s v="OFF-AP-10002945"/>
    <x v="1"/>
    <x v="9"/>
    <s v="Honeywell Enviracaire Portable HEPA Air Cleaner for 17' x 22' Room"/>
    <x v="3352"/>
    <n v="3"/>
    <n v="0"/>
    <n v="297.64349999999996"/>
  </r>
  <r>
    <n v="4402"/>
    <x v="2183"/>
    <x v="0"/>
    <x v="716"/>
    <d v="2013-03-18T00:00:00"/>
    <s v="Same Day"/>
    <s v="GZ-14470"/>
    <s v="Gary Zandusky"/>
    <x v="0"/>
    <s v="United States"/>
    <s v="Columbia"/>
    <x v="39"/>
    <n v="21044"/>
    <x v="3"/>
    <s v="FUR-FU-10004306"/>
    <x v="0"/>
    <x v="5"/>
    <s v="Electrix Halogen Magnifier Lamp"/>
    <x v="3353"/>
    <n v="5"/>
    <n v="0"/>
    <n v="252.59"/>
  </r>
  <r>
    <n v="4403"/>
    <x v="2184"/>
    <x v="0"/>
    <x v="482"/>
    <d v="2013-12-28T00:00:00"/>
    <s v="First Class"/>
    <s v="RC-19825"/>
    <s v="Roy Collins"/>
    <x v="0"/>
    <s v="United States"/>
    <s v="Colorado Springs"/>
    <x v="22"/>
    <n v="80906"/>
    <x v="1"/>
    <s v="OFF-AR-10002445"/>
    <x v="1"/>
    <x v="6"/>
    <s v="SANFORD Major Accent Highlighters"/>
    <x v="3354"/>
    <n v="2"/>
    <n v="0.2"/>
    <n v="2.5488000000000004"/>
  </r>
  <r>
    <n v="4404"/>
    <x v="2185"/>
    <x v="2"/>
    <x v="814"/>
    <d v="2011-09-04T00:00:00"/>
    <s v="First Class"/>
    <s v="CL-12565"/>
    <s v="Clay Ludtke"/>
    <x v="0"/>
    <s v="United States"/>
    <s v="New York City"/>
    <x v="15"/>
    <n v="10009"/>
    <x v="3"/>
    <s v="OFF-AR-10002445"/>
    <x v="1"/>
    <x v="6"/>
    <s v="SANFORD Major Accent Highlighters"/>
    <x v="3355"/>
    <n v="3"/>
    <n v="0"/>
    <n v="8.071200000000001"/>
  </r>
  <r>
    <n v="4405"/>
    <x v="2186"/>
    <x v="1"/>
    <x v="761"/>
    <d v="2012-07-10T00:00:00"/>
    <s v="Standard Class"/>
    <s v="MW-18220"/>
    <s v="Mitch Webber"/>
    <x v="0"/>
    <s v="United States"/>
    <s v="Philadelphia"/>
    <x v="9"/>
    <n v="19140"/>
    <x v="3"/>
    <s v="TEC-AC-10002345"/>
    <x v="2"/>
    <x v="11"/>
    <s v="HP Standard 104 key PS/2 Keyboard"/>
    <x v="3356"/>
    <n v="3"/>
    <n v="0.2"/>
    <n v="2.1749999999999989"/>
  </r>
  <r>
    <n v="4406"/>
    <x v="2186"/>
    <x v="1"/>
    <x v="761"/>
    <d v="2012-07-10T00:00:00"/>
    <s v="Standard Class"/>
    <s v="MW-18220"/>
    <s v="Mitch Webber"/>
    <x v="0"/>
    <s v="United States"/>
    <s v="Philadelphia"/>
    <x v="9"/>
    <n v="19140"/>
    <x v="3"/>
    <s v="OFF-ST-10001558"/>
    <x v="1"/>
    <x v="4"/>
    <s v="Acco Perma 4000 Stacking Storage Drawers"/>
    <x v="2360"/>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x v="2187"/>
    <x v="0"/>
    <x v="73"/>
    <d v="2013-11-26T00:00:00"/>
    <s v="Standard Class"/>
    <s v="BF-10975"/>
    <s v="Barbara Fisher"/>
    <x v="1"/>
    <s v="United States"/>
    <s v="Columbus"/>
    <x v="14"/>
    <n v="47201"/>
    <x v="2"/>
    <s v="OFF-PA-10000418"/>
    <x v="1"/>
    <x v="10"/>
    <s v="Xerox 189"/>
    <x v="1836"/>
    <n v="3"/>
    <n v="0"/>
    <n v="150.98399999999998"/>
  </r>
  <r>
    <n v="4409"/>
    <x v="2187"/>
    <x v="0"/>
    <x v="73"/>
    <d v="2013-11-26T00:00:00"/>
    <s v="Standard Class"/>
    <s v="BF-10975"/>
    <s v="Barbara Fisher"/>
    <x v="1"/>
    <s v="United States"/>
    <s v="Columbus"/>
    <x v="14"/>
    <n v="47201"/>
    <x v="2"/>
    <s v="OFF-BI-10000343"/>
    <x v="1"/>
    <x v="8"/>
    <s v="Pressboard Covers with Storage Hooks, 9 1/2&quot; x 11&quot;, Light Blue"/>
    <x v="3358"/>
    <n v="1"/>
    <n v="0"/>
    <n v="2.3077000000000001"/>
  </r>
  <r>
    <n v="4410"/>
    <x v="2188"/>
    <x v="2"/>
    <x v="457"/>
    <d v="2011-05-11T00:00:00"/>
    <s v="Standard Class"/>
    <s v="SN-20710"/>
    <s v="Steve Nguyen"/>
    <x v="2"/>
    <s v="United States"/>
    <s v="Los Angeles"/>
    <x v="1"/>
    <n v="90004"/>
    <x v="1"/>
    <s v="OFF-LA-10004425"/>
    <x v="1"/>
    <x v="2"/>
    <s v="Staples"/>
    <x v="399"/>
    <n v="2"/>
    <n v="0"/>
    <n v="2.7166000000000001"/>
  </r>
  <r>
    <n v="4411"/>
    <x v="2188"/>
    <x v="2"/>
    <x v="457"/>
    <d v="2011-05-11T00:00:00"/>
    <s v="Standard Class"/>
    <s v="SN-20710"/>
    <s v="Steve Nguyen"/>
    <x v="2"/>
    <s v="United States"/>
    <s v="Los Angeles"/>
    <x v="1"/>
    <n v="90004"/>
    <x v="1"/>
    <s v="OFF-AR-10001897"/>
    <x v="1"/>
    <x v="6"/>
    <s v="Model L Table or Wall-Mount Pencil Sharpener"/>
    <x v="1557"/>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x v="2189"/>
    <x v="2"/>
    <x v="261"/>
    <d v="2011-06-24T00:00:00"/>
    <s v="First Class"/>
    <s v="TB-21280"/>
    <s v="Toby Braunhardt"/>
    <x v="0"/>
    <s v="United States"/>
    <s v="New York City"/>
    <x v="15"/>
    <n v="10024"/>
    <x v="3"/>
    <s v="TEC-PH-10003963"/>
    <x v="2"/>
    <x v="7"/>
    <s v="GE 2-Jack Phone Line Splitter"/>
    <x v="903"/>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x v="2190"/>
    <x v="3"/>
    <x v="971"/>
    <d v="2014-08-24T00:00:00"/>
    <s v="Standard Class"/>
    <s v="JB-15400"/>
    <s v="Jennifer Braxton"/>
    <x v="1"/>
    <s v="United States"/>
    <s v="Lawrence"/>
    <x v="31"/>
    <n v="1841"/>
    <x v="3"/>
    <s v="OFF-BI-10003925"/>
    <x v="1"/>
    <x v="8"/>
    <s v="Fellowes PB300 Plastic Comb Binding Machine"/>
    <x v="3360"/>
    <n v="1"/>
    <n v="0"/>
    <n v="182.3553"/>
  </r>
  <r>
    <n v="4416"/>
    <x v="2191"/>
    <x v="2"/>
    <x v="503"/>
    <d v="2011-12-06T00:00:00"/>
    <s v="Standard Class"/>
    <s v="AH-10210"/>
    <s v="Alan Hwang"/>
    <x v="0"/>
    <s v="United States"/>
    <s v="San Francisco"/>
    <x v="1"/>
    <n v="94122"/>
    <x v="1"/>
    <s v="TEC-PH-10004586"/>
    <x v="2"/>
    <x v="7"/>
    <s v="Wilson SignalBoost 841262 DB PRO Amplifier Kit"/>
    <x v="1181"/>
    <n v="2"/>
    <n v="0.2"/>
    <n v="71.989999999999981"/>
  </r>
  <r>
    <n v="4417"/>
    <x v="2191"/>
    <x v="2"/>
    <x v="503"/>
    <d v="2011-12-06T00:00:00"/>
    <s v="Standard Class"/>
    <s v="AH-10210"/>
    <s v="Alan Hwang"/>
    <x v="0"/>
    <s v="United States"/>
    <s v="San Francisco"/>
    <x v="1"/>
    <n v="94122"/>
    <x v="1"/>
    <s v="OFF-FA-10003495"/>
    <x v="1"/>
    <x v="13"/>
    <s v="Staples"/>
    <x v="3361"/>
    <n v="5"/>
    <n v="0"/>
    <n v="15.2"/>
  </r>
  <r>
    <n v="4418"/>
    <x v="2192"/>
    <x v="3"/>
    <x v="359"/>
    <d v="2014-04-13T00:00:00"/>
    <s v="Second Class"/>
    <s v="KL-16645"/>
    <s v="Ken Lonsdale"/>
    <x v="0"/>
    <s v="United States"/>
    <s v="Detroit"/>
    <x v="12"/>
    <n v="48205"/>
    <x v="2"/>
    <s v="OFF-BI-10002867"/>
    <x v="1"/>
    <x v="8"/>
    <s v="GBC Recycled Regency Composition Covers"/>
    <x v="3362"/>
    <n v="8"/>
    <n v="0"/>
    <n v="219.99039999999997"/>
  </r>
  <r>
    <n v="4419"/>
    <x v="2193"/>
    <x v="2"/>
    <x v="414"/>
    <d v="2011-12-27T00:00:00"/>
    <s v="Standard Class"/>
    <s v="MH-17455"/>
    <s v="Mark Hamilton"/>
    <x v="0"/>
    <s v="United States"/>
    <s v="Hamilton"/>
    <x v="24"/>
    <n v="45011"/>
    <x v="3"/>
    <s v="FUR-FU-10003773"/>
    <x v="0"/>
    <x v="5"/>
    <s v="Eldon Cleatmat Plus Chair Mats for High Pile Carpets"/>
    <x v="3363"/>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x v="2195"/>
    <x v="1"/>
    <x v="972"/>
    <d v="2012-11-21T00:00:00"/>
    <s v="Second Class"/>
    <s v="GH-14665"/>
    <s v="Greg Hansen"/>
    <x v="0"/>
    <s v="United States"/>
    <s v="Chicago"/>
    <x v="10"/>
    <n v="60610"/>
    <x v="2"/>
    <s v="OFF-SU-10002537"/>
    <x v="1"/>
    <x v="14"/>
    <s v="Acme Box Cutter Scissors"/>
    <x v="3365"/>
    <n v="5"/>
    <n v="0.2"/>
    <n v="3.0690000000000026"/>
  </r>
  <r>
    <n v="4422"/>
    <x v="2196"/>
    <x v="2"/>
    <x v="530"/>
    <d v="2011-03-09T00:00:00"/>
    <s v="Standard Class"/>
    <s v="SC-20095"/>
    <s v="Sanjit Chand"/>
    <x v="0"/>
    <s v="United States"/>
    <s v="Margate"/>
    <x v="2"/>
    <n v="33063"/>
    <x v="0"/>
    <s v="OFF-AR-10001374"/>
    <x v="1"/>
    <x v="6"/>
    <s v="BIC Brite Liner Highlighters, Chisel Tip"/>
    <x v="12"/>
    <n v="3"/>
    <n v="0.2"/>
    <n v="2.3327999999999989"/>
  </r>
  <r>
    <n v="4423"/>
    <x v="2197"/>
    <x v="3"/>
    <x v="796"/>
    <d v="2014-05-20T00:00:00"/>
    <s v="First Class"/>
    <s v="TB-21355"/>
    <s v="Todd Boyes"/>
    <x v="1"/>
    <s v="United States"/>
    <s v="Sandy Springs"/>
    <x v="32"/>
    <n v="30328"/>
    <x v="0"/>
    <s v="OFF-AP-10001492"/>
    <x v="1"/>
    <x v="9"/>
    <s v="Acco Six-Outlet Power Strip, 4' Cord Length"/>
    <x v="3366"/>
    <n v="2"/>
    <n v="0"/>
    <n v="4.4824000000000002"/>
  </r>
  <r>
    <n v="4424"/>
    <x v="2197"/>
    <x v="3"/>
    <x v="796"/>
    <d v="2014-05-20T00:00:00"/>
    <s v="First Class"/>
    <s v="TB-21355"/>
    <s v="Todd Boyes"/>
    <x v="1"/>
    <s v="United States"/>
    <s v="Sandy Springs"/>
    <x v="32"/>
    <n v="30328"/>
    <x v="0"/>
    <s v="FUR-BO-10003546"/>
    <x v="0"/>
    <x v="0"/>
    <s v="Hon 4-Shelf Metal Bookcases"/>
    <x v="3367"/>
    <n v="3"/>
    <n v="0"/>
    <n v="75.735000000000014"/>
  </r>
  <r>
    <n v="4425"/>
    <x v="2197"/>
    <x v="3"/>
    <x v="796"/>
    <d v="2014-05-20T00:00:00"/>
    <s v="First Class"/>
    <s v="TB-21355"/>
    <s v="Todd Boyes"/>
    <x v="1"/>
    <s v="United States"/>
    <s v="Sandy Springs"/>
    <x v="32"/>
    <n v="30328"/>
    <x v="0"/>
    <s v="TEC-PH-10002185"/>
    <x v="2"/>
    <x v="7"/>
    <s v="QVS USB Car Charger 2-Port 2.1Amp for iPod/iPhone/iPad/iPad 2/iPad 3"/>
    <x v="3368"/>
    <n v="5"/>
    <n v="0"/>
    <n v="15.637499999999999"/>
  </r>
  <r>
    <n v="4426"/>
    <x v="2197"/>
    <x v="3"/>
    <x v="796"/>
    <d v="2014-05-20T00:00:00"/>
    <s v="First Class"/>
    <s v="TB-21355"/>
    <s v="Todd Boyes"/>
    <x v="1"/>
    <s v="United States"/>
    <s v="Sandy Springs"/>
    <x v="32"/>
    <n v="30328"/>
    <x v="0"/>
    <s v="OFF-BI-10000315"/>
    <x v="1"/>
    <x v="8"/>
    <s v="Poly Designer Cover &amp; Back"/>
    <x v="3369"/>
    <n v="6"/>
    <n v="0"/>
    <n v="54.691199999999995"/>
  </r>
  <r>
    <n v="4427"/>
    <x v="2197"/>
    <x v="3"/>
    <x v="796"/>
    <d v="2014-05-20T00:00:00"/>
    <s v="First Class"/>
    <s v="TB-21355"/>
    <s v="Todd Boyes"/>
    <x v="1"/>
    <s v="United States"/>
    <s v="Sandy Springs"/>
    <x v="32"/>
    <n v="30328"/>
    <x v="0"/>
    <s v="TEC-PH-10002350"/>
    <x v="2"/>
    <x v="7"/>
    <s v="Apple EarPods with Remote and Mic"/>
    <x v="392"/>
    <n v="2"/>
    <n v="0"/>
    <n v="15.674399999999999"/>
  </r>
  <r>
    <n v="4428"/>
    <x v="2198"/>
    <x v="3"/>
    <x v="585"/>
    <d v="2014-09-29T00:00:00"/>
    <s v="Standard Class"/>
    <s v="DW-13195"/>
    <s v="David Wiener"/>
    <x v="1"/>
    <s v="United States"/>
    <s v="Albuquerque"/>
    <x v="27"/>
    <n v="87105"/>
    <x v="1"/>
    <s v="OFF-PA-10002666"/>
    <x v="1"/>
    <x v="10"/>
    <s v="Southworth 25% Cotton Linen-Finish Paper &amp; Envelopes"/>
    <x v="3370"/>
    <n v="3"/>
    <n v="0"/>
    <n v="12.231"/>
  </r>
  <r>
    <n v="4429"/>
    <x v="2199"/>
    <x v="3"/>
    <x v="708"/>
    <d v="2014-03-28T00:00:00"/>
    <s v="Standard Class"/>
    <s v="CL-12565"/>
    <s v="Clay Ludtke"/>
    <x v="0"/>
    <s v="United States"/>
    <s v="Tulsa"/>
    <x v="26"/>
    <n v="74133"/>
    <x v="2"/>
    <s v="FUR-CH-10004495"/>
    <x v="0"/>
    <x v="1"/>
    <s v="Global Leather and Oak Executive Chair, Black"/>
    <x v="3371"/>
    <n v="6"/>
    <n v="0"/>
    <n v="523.70519999999988"/>
  </r>
  <r>
    <n v="4430"/>
    <x v="2200"/>
    <x v="3"/>
    <x v="32"/>
    <d v="2014-09-15T00:00:00"/>
    <s v="Same Day"/>
    <s v="LT-17110"/>
    <s v="Liz Thompson"/>
    <x v="0"/>
    <s v="United States"/>
    <s v="Orange"/>
    <x v="30"/>
    <n v="7050"/>
    <x v="3"/>
    <s v="OFF-AR-10001725"/>
    <x v="1"/>
    <x v="6"/>
    <s v="Boston Home &amp; Office Model 2000 Electric Pencil Sharpeners"/>
    <x v="421"/>
    <n v="3"/>
    <n v="0"/>
    <n v="18.447000000000003"/>
  </r>
  <r>
    <n v="4431"/>
    <x v="2201"/>
    <x v="0"/>
    <x v="54"/>
    <d v="2013-11-09T00:00:00"/>
    <s v="Second Class"/>
    <s v="AP-10915"/>
    <s v="Arthur Prichep"/>
    <x v="0"/>
    <s v="United States"/>
    <s v="Henderson"/>
    <x v="0"/>
    <n v="42420"/>
    <x v="0"/>
    <s v="OFF-FA-10002280"/>
    <x v="1"/>
    <x v="13"/>
    <s v="Advantus Plastic Paper Clips"/>
    <x v="3372"/>
    <n v="4"/>
    <n v="0"/>
    <n v="9.6"/>
  </r>
  <r>
    <n v="4432"/>
    <x v="2201"/>
    <x v="0"/>
    <x v="54"/>
    <d v="2013-11-09T00:00:00"/>
    <s v="Second Class"/>
    <s v="AP-10915"/>
    <s v="Arthur Prichep"/>
    <x v="0"/>
    <s v="United States"/>
    <s v="Henderson"/>
    <x v="0"/>
    <n v="42420"/>
    <x v="0"/>
    <s v="OFF-AR-10001770"/>
    <x v="1"/>
    <x v="6"/>
    <s v="Economy #2 Pencils"/>
    <x v="3373"/>
    <n v="3"/>
    <n v="0"/>
    <n v="2.0747999999999998"/>
  </r>
  <r>
    <n v="4433"/>
    <x v="2201"/>
    <x v="0"/>
    <x v="54"/>
    <d v="2013-11-09T00:00:00"/>
    <s v="Second Class"/>
    <s v="AP-10915"/>
    <s v="Arthur Prichep"/>
    <x v="0"/>
    <s v="United States"/>
    <s v="Henderson"/>
    <x v="0"/>
    <n v="42420"/>
    <x v="0"/>
    <s v="FUR-FU-10002885"/>
    <x v="0"/>
    <x v="5"/>
    <s v="Magna Visual Magnetic Picture Hangers"/>
    <x v="906"/>
    <n v="5"/>
    <n v="0"/>
    <n v="9.1580000000000013"/>
  </r>
  <r>
    <n v="4434"/>
    <x v="2201"/>
    <x v="0"/>
    <x v="54"/>
    <d v="2013-11-09T00:00:00"/>
    <s v="Second Class"/>
    <s v="AP-10915"/>
    <s v="Arthur Prichep"/>
    <x v="0"/>
    <s v="United States"/>
    <s v="Henderson"/>
    <x v="0"/>
    <n v="42420"/>
    <x v="0"/>
    <s v="OFF-AR-10003772"/>
    <x v="1"/>
    <x v="6"/>
    <s v="Boston 16750 Black Compact Battery Pencil Sharpener"/>
    <x v="3374"/>
    <n v="1"/>
    <n v="0"/>
    <n v="2.6249999999999991"/>
  </r>
  <r>
    <n v="4435"/>
    <x v="2201"/>
    <x v="0"/>
    <x v="54"/>
    <d v="2013-11-09T00:00:00"/>
    <s v="Second Class"/>
    <s v="AP-10915"/>
    <s v="Arthur Prichep"/>
    <x v="0"/>
    <s v="United States"/>
    <s v="Henderson"/>
    <x v="0"/>
    <n v="42420"/>
    <x v="0"/>
    <s v="FUR-TA-10003392"/>
    <x v="0"/>
    <x v="3"/>
    <s v="Global Adaptabilities Conference Tables"/>
    <x v="3375"/>
    <n v="3"/>
    <n v="0"/>
    <n v="160.15860000000001"/>
  </r>
  <r>
    <n v="4436"/>
    <x v="2202"/>
    <x v="0"/>
    <x v="973"/>
    <d v="2013-05-09T00:00:00"/>
    <s v="Standard Class"/>
    <s v="CB-12415"/>
    <s v="Christy Brittain"/>
    <x v="0"/>
    <s v="United States"/>
    <s v="Chicago"/>
    <x v="10"/>
    <n v="60653"/>
    <x v="2"/>
    <s v="OFF-BI-10000014"/>
    <x v="1"/>
    <x v="8"/>
    <s v="Heavy-Duty E-Z-D Binders"/>
    <x v="3376"/>
    <n v="1"/>
    <n v="0.8"/>
    <n v="-3.6002999999999998"/>
  </r>
  <r>
    <n v="4437"/>
    <x v="2202"/>
    <x v="0"/>
    <x v="973"/>
    <d v="2013-05-09T00:00:00"/>
    <s v="Standard Class"/>
    <s v="CB-12415"/>
    <s v="Christy Brittain"/>
    <x v="0"/>
    <s v="United States"/>
    <s v="Chicago"/>
    <x v="10"/>
    <n v="60653"/>
    <x v="2"/>
    <s v="OFF-AR-10003217"/>
    <x v="1"/>
    <x v="6"/>
    <s v="Newell 316"/>
    <x v="3377"/>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x v="2203"/>
    <x v="0"/>
    <x v="797"/>
    <d v="2014-01-03T00:00:00"/>
    <s v="Standard Class"/>
    <s v="MT-17815"/>
    <s v="Meg Tillman"/>
    <x v="0"/>
    <s v="United States"/>
    <s v="Port Arthur"/>
    <x v="5"/>
    <n v="77642"/>
    <x v="2"/>
    <s v="OFF-PA-10001972"/>
    <x v="1"/>
    <x v="10"/>
    <s v="Xerox 214"/>
    <x v="563"/>
    <n v="2"/>
    <n v="0.2"/>
    <n v="3.6288"/>
  </r>
  <r>
    <n v="4440"/>
    <x v="2203"/>
    <x v="0"/>
    <x v="797"/>
    <d v="2014-01-03T00:00:00"/>
    <s v="Standard Class"/>
    <s v="MT-17815"/>
    <s v="Meg Tillman"/>
    <x v="0"/>
    <s v="United States"/>
    <s v="Port Arthur"/>
    <x v="5"/>
    <n v="77642"/>
    <x v="2"/>
    <s v="OFF-PA-10004041"/>
    <x v="1"/>
    <x v="10"/>
    <s v="It's Hot Message Books with Stickers, 2 3/4&quot; x 5&quot;"/>
    <x v="208"/>
    <n v="4"/>
    <n v="0.2"/>
    <n v="7.3999999999999995"/>
  </r>
  <r>
    <n v="4441"/>
    <x v="2204"/>
    <x v="0"/>
    <x v="405"/>
    <d v="2013-07-27T00:00:00"/>
    <s v="Standard Class"/>
    <s v="DK-13375"/>
    <s v="Dennis Kane"/>
    <x v="0"/>
    <s v="United States"/>
    <s v="Westland"/>
    <x v="12"/>
    <n v="48185"/>
    <x v="2"/>
    <s v="TEC-AC-10004975"/>
    <x v="2"/>
    <x v="11"/>
    <s v="Plantronics Audio 995 Wireless Stereo Headset"/>
    <x v="3379"/>
    <n v="1"/>
    <n v="0"/>
    <n v="36.283500000000004"/>
  </r>
  <r>
    <n v="4442"/>
    <x v="2204"/>
    <x v="0"/>
    <x v="405"/>
    <d v="2013-07-27T00:00:00"/>
    <s v="Standard Class"/>
    <s v="DK-13375"/>
    <s v="Dennis Kane"/>
    <x v="0"/>
    <s v="United States"/>
    <s v="Westland"/>
    <x v="12"/>
    <n v="48185"/>
    <x v="2"/>
    <s v="OFF-ST-10001932"/>
    <x v="1"/>
    <x v="4"/>
    <s v="Fellowes Staxonsteel Drawer Files"/>
    <x v="3380"/>
    <n v="5"/>
    <n v="0"/>
    <n v="135.21900000000002"/>
  </r>
  <r>
    <n v="4443"/>
    <x v="2204"/>
    <x v="0"/>
    <x v="405"/>
    <d v="2013-07-27T00:00:00"/>
    <s v="Standard Class"/>
    <s v="DK-13375"/>
    <s v="Dennis Kane"/>
    <x v="0"/>
    <s v="United States"/>
    <s v="Westland"/>
    <x v="12"/>
    <n v="48185"/>
    <x v="2"/>
    <s v="OFF-AR-10001761"/>
    <x v="1"/>
    <x v="6"/>
    <s v="Avery Hi-Liter Smear-Safe Highlighters"/>
    <x v="2640"/>
    <n v="5"/>
    <n v="0"/>
    <n v="10.511999999999999"/>
  </r>
  <r>
    <n v="4444"/>
    <x v="2204"/>
    <x v="0"/>
    <x v="405"/>
    <d v="2013-07-27T00:00:00"/>
    <s v="Standard Class"/>
    <s v="DK-13375"/>
    <s v="Dennis Kane"/>
    <x v="0"/>
    <s v="United States"/>
    <s v="Westland"/>
    <x v="12"/>
    <n v="48185"/>
    <x v="2"/>
    <s v="OFF-PA-10002262"/>
    <x v="1"/>
    <x v="10"/>
    <s v="Xerox 192"/>
    <x v="56"/>
    <n v="5"/>
    <n v="0"/>
    <n v="15.552000000000001"/>
  </r>
  <r>
    <n v="4445"/>
    <x v="2205"/>
    <x v="2"/>
    <x v="912"/>
    <d v="2011-11-21T00:00:00"/>
    <s v="Standard Class"/>
    <s v="SR-20740"/>
    <s v="Steven Roelle"/>
    <x v="2"/>
    <s v="United States"/>
    <s v="Bloomington"/>
    <x v="14"/>
    <n v="47401"/>
    <x v="2"/>
    <s v="OFF-EN-10004483"/>
    <x v="1"/>
    <x v="12"/>
    <s v="#10 White Business Envelopes,4 1/8 x 9 1/2"/>
    <x v="2561"/>
    <n v="5"/>
    <n v="0"/>
    <n v="36.824499999999993"/>
  </r>
  <r>
    <n v="4446"/>
    <x v="2205"/>
    <x v="2"/>
    <x v="912"/>
    <d v="2011-11-21T00:00:00"/>
    <s v="Standard Class"/>
    <s v="SR-20740"/>
    <s v="Steven Roelle"/>
    <x v="2"/>
    <s v="United States"/>
    <s v="Bloomington"/>
    <x v="14"/>
    <n v="47401"/>
    <x v="2"/>
    <s v="OFF-PA-10003270"/>
    <x v="1"/>
    <x v="10"/>
    <s v="Xerox 1954"/>
    <x v="3381"/>
    <n v="6"/>
    <n v="0"/>
    <n v="14.256"/>
  </r>
  <r>
    <n v="4447"/>
    <x v="2205"/>
    <x v="2"/>
    <x v="912"/>
    <d v="2011-11-21T00:00:00"/>
    <s v="Standard Class"/>
    <s v="SR-20740"/>
    <s v="Steven Roelle"/>
    <x v="2"/>
    <s v="United States"/>
    <s v="Bloomington"/>
    <x v="14"/>
    <n v="47401"/>
    <x v="2"/>
    <s v="OFF-BI-10001634"/>
    <x v="1"/>
    <x v="8"/>
    <s v="Wilson Jones Active Use Binders"/>
    <x v="2769"/>
    <n v="4"/>
    <n v="0"/>
    <n v="14.268800000000001"/>
  </r>
  <r>
    <n v="4448"/>
    <x v="2205"/>
    <x v="2"/>
    <x v="912"/>
    <d v="2011-11-21T00:00:00"/>
    <s v="Standard Class"/>
    <s v="SR-20740"/>
    <s v="Steven Roelle"/>
    <x v="2"/>
    <s v="United States"/>
    <s v="Bloomington"/>
    <x v="14"/>
    <n v="47401"/>
    <x v="2"/>
    <s v="OFF-ST-10000675"/>
    <x v="1"/>
    <x v="4"/>
    <s v="File Shuttle II and Handi-File, Black"/>
    <x v="3382"/>
    <n v="5"/>
    <n v="0"/>
    <n v="42.362499999999997"/>
  </r>
  <r>
    <n v="4449"/>
    <x v="2206"/>
    <x v="1"/>
    <x v="974"/>
    <d v="2012-06-23T00:00:00"/>
    <s v="Standard Class"/>
    <s v="LH-17155"/>
    <s v="Logan Haushalter"/>
    <x v="0"/>
    <s v="United States"/>
    <s v="Los Angeles"/>
    <x v="1"/>
    <n v="90032"/>
    <x v="1"/>
    <s v="FUR-FU-10000732"/>
    <x v="0"/>
    <x v="5"/>
    <s v="Eldon 200 Class Desk Accessories"/>
    <x v="2391"/>
    <n v="2"/>
    <n v="0"/>
    <n v="4.0191999999999997"/>
  </r>
  <r>
    <n v="4450"/>
    <x v="2206"/>
    <x v="1"/>
    <x v="974"/>
    <d v="2012-06-23T00:00:00"/>
    <s v="Standard Class"/>
    <s v="LH-17155"/>
    <s v="Logan Haushalter"/>
    <x v="0"/>
    <s v="United States"/>
    <s v="Los Angeles"/>
    <x v="1"/>
    <n v="90032"/>
    <x v="1"/>
    <s v="OFF-PA-10004355"/>
    <x v="1"/>
    <x v="10"/>
    <s v="Xerox 231"/>
    <x v="90"/>
    <n v="1"/>
    <n v="0"/>
    <n v="3.1104000000000003"/>
  </r>
  <r>
    <n v="4451"/>
    <x v="2206"/>
    <x v="1"/>
    <x v="974"/>
    <d v="2012-06-23T00:00:00"/>
    <s v="Standard Class"/>
    <s v="LH-17155"/>
    <s v="Logan Haushalter"/>
    <x v="0"/>
    <s v="United States"/>
    <s v="Los Angeles"/>
    <x v="1"/>
    <n v="90032"/>
    <x v="1"/>
    <s v="OFF-EN-10000056"/>
    <x v="1"/>
    <x v="12"/>
    <s v="Cameo Buff Policy Envelopes"/>
    <x v="737"/>
    <n v="3"/>
    <n v="0"/>
    <n v="87.744299999999981"/>
  </r>
  <r>
    <n v="4452"/>
    <x v="2207"/>
    <x v="0"/>
    <x v="975"/>
    <d v="2013-07-07T00:00:00"/>
    <s v="First Class"/>
    <s v="AA-10645"/>
    <s v="Anna Andreadi"/>
    <x v="0"/>
    <s v="United States"/>
    <s v="San Francisco"/>
    <x v="1"/>
    <n v="94109"/>
    <x v="1"/>
    <s v="FUR-FU-10000221"/>
    <x v="0"/>
    <x v="5"/>
    <s v="Master Caster Door Stop, Brown"/>
    <x v="3383"/>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x v="2207"/>
    <x v="0"/>
    <x v="975"/>
    <d v="2013-07-07T00:00:00"/>
    <s v="First Class"/>
    <s v="AA-10645"/>
    <s v="Anna Andreadi"/>
    <x v="0"/>
    <s v="United States"/>
    <s v="San Francisco"/>
    <x v="1"/>
    <n v="94109"/>
    <x v="1"/>
    <s v="FUR-BO-10001811"/>
    <x v="0"/>
    <x v="0"/>
    <s v="Atlantic Metals Mobile 5-Shelf Bookcases, Custom Colors"/>
    <x v="3385"/>
    <n v="5"/>
    <n v="0.15"/>
    <n v="225.73499999999993"/>
  </r>
  <r>
    <n v="4455"/>
    <x v="2207"/>
    <x v="0"/>
    <x v="975"/>
    <d v="2013-07-07T00:00:00"/>
    <s v="First Class"/>
    <s v="AA-10645"/>
    <s v="Anna Andreadi"/>
    <x v="0"/>
    <s v="United States"/>
    <s v="San Francisco"/>
    <x v="1"/>
    <n v="94109"/>
    <x v="1"/>
    <s v="OFF-ST-10002486"/>
    <x v="1"/>
    <x v="4"/>
    <s v="Eldon Shelf Savers Cubes and Bins"/>
    <x v="3386"/>
    <n v="4"/>
    <n v="0"/>
    <n v="0.5583999999999989"/>
  </r>
  <r>
    <n v="4456"/>
    <x v="2208"/>
    <x v="1"/>
    <x v="37"/>
    <d v="2012-09-08T00:00:00"/>
    <s v="Standard Class"/>
    <s v="AS-10630"/>
    <s v="Ann Steele"/>
    <x v="2"/>
    <s v="United States"/>
    <s v="San Francisco"/>
    <x v="1"/>
    <n v="94110"/>
    <x v="1"/>
    <s v="FUR-CH-10002372"/>
    <x v="0"/>
    <x v="1"/>
    <s v="Office Star - Ergonomically Designed Knee Chair"/>
    <x v="434"/>
    <n v="2"/>
    <n v="0.2"/>
    <n v="-12.956799999999994"/>
  </r>
  <r>
    <n v="4457"/>
    <x v="2208"/>
    <x v="1"/>
    <x v="37"/>
    <d v="2012-09-08T00:00:00"/>
    <s v="Standard Class"/>
    <s v="AS-10630"/>
    <s v="Ann Steele"/>
    <x v="2"/>
    <s v="United States"/>
    <s v="San Francisco"/>
    <x v="1"/>
    <n v="94110"/>
    <x v="1"/>
    <s v="OFF-BI-10003274"/>
    <x v="1"/>
    <x v="8"/>
    <s v="Avery Durable Slant Ring Binders, No Labels"/>
    <x v="2925"/>
    <n v="2"/>
    <n v="0.2"/>
    <n v="2.1492"/>
  </r>
  <r>
    <n v="4458"/>
    <x v="2209"/>
    <x v="3"/>
    <x v="783"/>
    <d v="2014-08-13T00:00:00"/>
    <s v="Standard Class"/>
    <s v="MC-17575"/>
    <s v="Matt Collins"/>
    <x v="0"/>
    <s v="United States"/>
    <s v="San Jose"/>
    <x v="1"/>
    <n v="95123"/>
    <x v="1"/>
    <s v="OFF-PA-10001878"/>
    <x v="1"/>
    <x v="10"/>
    <s v="Xerox 1891"/>
    <x v="1672"/>
    <n v="5"/>
    <n v="0"/>
    <n v="114.93849999999998"/>
  </r>
  <r>
    <n v="4459"/>
    <x v="2210"/>
    <x v="3"/>
    <x v="677"/>
    <d v="2014-03-21T00:00:00"/>
    <s v="Standard Class"/>
    <s v="SE-20110"/>
    <s v="Sanjit Engle"/>
    <x v="0"/>
    <s v="United States"/>
    <s v="Denver"/>
    <x v="22"/>
    <n v="80219"/>
    <x v="1"/>
    <s v="OFF-SU-10002881"/>
    <x v="1"/>
    <x v="14"/>
    <s v="Martin Yale Chadless Opener Electric Letter Opener"/>
    <x v="3387"/>
    <n v="2"/>
    <n v="0.2"/>
    <n v="-299.8116"/>
  </r>
  <r>
    <n v="4460"/>
    <x v="2211"/>
    <x v="3"/>
    <x v="394"/>
    <d v="2014-10-02T00:00:00"/>
    <s v="First Class"/>
    <s v="DS-13030"/>
    <s v="Darrin Sayre"/>
    <x v="2"/>
    <s v="United States"/>
    <s v="Aurora"/>
    <x v="22"/>
    <n v="80013"/>
    <x v="1"/>
    <s v="FUR-FU-10001979"/>
    <x v="0"/>
    <x v="5"/>
    <s v="Dana Halogen Swing-Arm Architect Lamp"/>
    <x v="3388"/>
    <n v="1"/>
    <n v="0.2"/>
    <n v="3.2776000000000014"/>
  </r>
  <r>
    <n v="4461"/>
    <x v="2211"/>
    <x v="3"/>
    <x v="394"/>
    <d v="2014-10-02T00:00:00"/>
    <s v="First Class"/>
    <s v="DS-13030"/>
    <s v="Darrin Sayre"/>
    <x v="2"/>
    <s v="United States"/>
    <s v="Aurora"/>
    <x v="22"/>
    <n v="80013"/>
    <x v="1"/>
    <s v="OFF-ST-10001522"/>
    <x v="1"/>
    <x v="4"/>
    <s v="Gould Plastics 18-Pocket Panel Bin, 34w x 5-1/4d x 20-1/2h"/>
    <x v="2772"/>
    <n v="2"/>
    <n v="0.2"/>
    <n v="-29.436800000000012"/>
  </r>
  <r>
    <n v="4462"/>
    <x v="2211"/>
    <x v="3"/>
    <x v="394"/>
    <d v="2014-10-02T00:00:00"/>
    <s v="First Class"/>
    <s v="DS-13030"/>
    <s v="Darrin Sayre"/>
    <x v="2"/>
    <s v="United States"/>
    <s v="Aurora"/>
    <x v="22"/>
    <n v="80013"/>
    <x v="1"/>
    <s v="TEC-AC-10003657"/>
    <x v="2"/>
    <x v="11"/>
    <s v="Lenovo 17-Key USB Numeric Keypad"/>
    <x v="157"/>
    <n v="2"/>
    <n v="0.2"/>
    <n v="1.359599999999995"/>
  </r>
  <r>
    <n v="4463"/>
    <x v="2211"/>
    <x v="3"/>
    <x v="394"/>
    <d v="2014-10-02T00:00:00"/>
    <s v="First Class"/>
    <s v="DS-13030"/>
    <s v="Darrin Sayre"/>
    <x v="2"/>
    <s v="United States"/>
    <s v="Aurora"/>
    <x v="22"/>
    <n v="80013"/>
    <x v="1"/>
    <s v="OFF-BI-10001718"/>
    <x v="1"/>
    <x v="8"/>
    <s v="GBC DocuBind P50 Personal Binding Machine"/>
    <x v="1996"/>
    <n v="4"/>
    <n v="0.7"/>
    <n v="-58.861599999999981"/>
  </r>
  <r>
    <n v="4464"/>
    <x v="2211"/>
    <x v="3"/>
    <x v="394"/>
    <d v="2014-10-02T00:00:00"/>
    <s v="First Class"/>
    <s v="DS-13030"/>
    <s v="Darrin Sayre"/>
    <x v="2"/>
    <s v="United States"/>
    <s v="Aurora"/>
    <x v="22"/>
    <n v="80013"/>
    <x v="1"/>
    <s v="OFF-PA-10003022"/>
    <x v="1"/>
    <x v="10"/>
    <s v="Xerox 1992"/>
    <x v="646"/>
    <n v="3"/>
    <n v="0.2"/>
    <n v="5.2026000000000003"/>
  </r>
  <r>
    <n v="4465"/>
    <x v="2211"/>
    <x v="3"/>
    <x v="394"/>
    <d v="2014-10-02T00:00:00"/>
    <s v="First Class"/>
    <s v="DS-13030"/>
    <s v="Darrin Sayre"/>
    <x v="2"/>
    <s v="United States"/>
    <s v="Aurora"/>
    <x v="22"/>
    <n v="80013"/>
    <x v="1"/>
    <s v="OFF-AP-10000891"/>
    <x v="1"/>
    <x v="9"/>
    <s v="Kensington 7 Outlet MasterPiece HOMEOFFICE Power Control Center"/>
    <x v="3389"/>
    <n v="2"/>
    <n v="0.2"/>
    <n v="26.22399999999999"/>
  </r>
  <r>
    <n v="4466"/>
    <x v="2212"/>
    <x v="1"/>
    <x v="976"/>
    <d v="2012-08-11T00:00:00"/>
    <s v="Standard Class"/>
    <s v="NS-18640"/>
    <s v="Noel Staavos"/>
    <x v="1"/>
    <s v="United States"/>
    <s v="Boise"/>
    <x v="45"/>
    <n v="83704"/>
    <x v="1"/>
    <s v="OFF-BI-10004970"/>
    <x v="1"/>
    <x v="8"/>
    <s v="ACCOHIDE 3-Ring Binder, Blue, 1&quot;"/>
    <x v="106"/>
    <n v="1"/>
    <n v="0.2"/>
    <n v="1.1151"/>
  </r>
  <r>
    <n v="4467"/>
    <x v="2213"/>
    <x v="3"/>
    <x v="221"/>
    <d v="2014-12-02T00:00:00"/>
    <s v="Standard Class"/>
    <s v="KA-16525"/>
    <s v="Kelly Andreada"/>
    <x v="0"/>
    <s v="United States"/>
    <s v="New York City"/>
    <x v="15"/>
    <n v="10035"/>
    <x v="3"/>
    <s v="OFF-AR-10003759"/>
    <x v="1"/>
    <x v="6"/>
    <s v="Crayola Anti Dust Chalk, 12/Pack"/>
    <x v="3390"/>
    <n v="9"/>
    <n v="0"/>
    <n v="7.3709999999999996"/>
  </r>
  <r>
    <n v="4468"/>
    <x v="2213"/>
    <x v="3"/>
    <x v="221"/>
    <d v="2014-12-02T00:00:00"/>
    <s v="Standard Class"/>
    <s v="KA-16525"/>
    <s v="Kelly Andreada"/>
    <x v="0"/>
    <s v="United States"/>
    <s v="New York City"/>
    <x v="15"/>
    <n v="10035"/>
    <x v="3"/>
    <s v="OFF-EN-10003001"/>
    <x v="1"/>
    <x v="12"/>
    <s v="Ames Color-File Green Diamond Border X-ray Mailers"/>
    <x v="1244"/>
    <n v="2"/>
    <n v="0"/>
    <n v="78.941199999999995"/>
  </r>
  <r>
    <n v="4469"/>
    <x v="2213"/>
    <x v="3"/>
    <x v="221"/>
    <d v="2014-12-02T00:00:00"/>
    <s v="Standard Class"/>
    <s v="KA-16525"/>
    <s v="Kelly Andreada"/>
    <x v="0"/>
    <s v="United States"/>
    <s v="New York City"/>
    <x v="15"/>
    <n v="10035"/>
    <x v="3"/>
    <s v="FUR-BO-10000780"/>
    <x v="0"/>
    <x v="0"/>
    <s v="O'Sullivan Plantations 2-Door Library in Landvery Oak"/>
    <x v="244"/>
    <n v="2"/>
    <n v="0.2"/>
    <n v="-16.078399999999988"/>
  </r>
  <r>
    <n v="4470"/>
    <x v="2213"/>
    <x v="3"/>
    <x v="221"/>
    <d v="2014-12-02T00:00:00"/>
    <s v="Standard Class"/>
    <s v="KA-16525"/>
    <s v="Kelly Andreada"/>
    <x v="0"/>
    <s v="United States"/>
    <s v="New York City"/>
    <x v="15"/>
    <n v="10035"/>
    <x v="3"/>
    <s v="OFF-PA-10001972"/>
    <x v="1"/>
    <x v="10"/>
    <s v="Xerox 214"/>
    <x v="91"/>
    <n v="2"/>
    <n v="0"/>
    <n v="6.2208000000000006"/>
  </r>
  <r>
    <n v="4471"/>
    <x v="2214"/>
    <x v="3"/>
    <x v="540"/>
    <d v="2014-05-13T00:00:00"/>
    <s v="Standard Class"/>
    <s v="DJ-13510"/>
    <s v="Don Jones"/>
    <x v="1"/>
    <s v="United States"/>
    <s v="Philadelphia"/>
    <x v="9"/>
    <n v="19140"/>
    <x v="3"/>
    <s v="FUR-CH-10003535"/>
    <x v="0"/>
    <x v="1"/>
    <s v="Global Armless Task Chair, Royal Blue"/>
    <x v="3391"/>
    <n v="3"/>
    <n v="0.3"/>
    <n v="-23.782199999999996"/>
  </r>
  <r>
    <n v="4472"/>
    <x v="2215"/>
    <x v="3"/>
    <x v="365"/>
    <d v="2014-09-30T00:00:00"/>
    <s v="Same Day"/>
    <s v="MG-17680"/>
    <s v="Maureen Gastineau"/>
    <x v="2"/>
    <s v="United States"/>
    <s v="Mentor"/>
    <x v="24"/>
    <n v="44060"/>
    <x v="3"/>
    <s v="FUR-CH-10003774"/>
    <x v="0"/>
    <x v="1"/>
    <s v="Global Wood Trimmed Manager's Task Chair, Khaki"/>
    <x v="1346"/>
    <n v="1"/>
    <n v="0.3"/>
    <n v="-15.466600000000003"/>
  </r>
  <r>
    <n v="4473"/>
    <x v="2215"/>
    <x v="3"/>
    <x v="365"/>
    <d v="2014-09-30T00:00:00"/>
    <s v="Same Day"/>
    <s v="MG-17680"/>
    <s v="Maureen Gastineau"/>
    <x v="2"/>
    <s v="United States"/>
    <s v="Mentor"/>
    <x v="24"/>
    <n v="44060"/>
    <x v="3"/>
    <s v="TEC-AC-10004571"/>
    <x v="2"/>
    <x v="11"/>
    <s v="Logitech G700s Rechargeable Gaming Mouse"/>
    <x v="1977"/>
    <n v="3"/>
    <n v="0.2"/>
    <n v="65.993400000000008"/>
  </r>
  <r>
    <n v="4474"/>
    <x v="2215"/>
    <x v="3"/>
    <x v="365"/>
    <d v="2014-09-30T00:00:00"/>
    <s v="Same Day"/>
    <s v="MG-17680"/>
    <s v="Maureen Gastineau"/>
    <x v="2"/>
    <s v="United States"/>
    <s v="Mentor"/>
    <x v="24"/>
    <n v="44060"/>
    <x v="3"/>
    <s v="FUR-TA-10004442"/>
    <x v="0"/>
    <x v="3"/>
    <s v="Riverside Furniture Stanwyck Manor Table Series"/>
    <x v="2458"/>
    <n v="2"/>
    <n v="0.4"/>
    <n v="-189.32100000000003"/>
  </r>
  <r>
    <n v="4475"/>
    <x v="2215"/>
    <x v="3"/>
    <x v="365"/>
    <d v="2014-09-30T00:00:00"/>
    <s v="Same Day"/>
    <s v="MG-17680"/>
    <s v="Maureen Gastineau"/>
    <x v="2"/>
    <s v="United States"/>
    <s v="Mentor"/>
    <x v="24"/>
    <n v="44060"/>
    <x v="3"/>
    <s v="OFF-PA-10002787"/>
    <x v="1"/>
    <x v="10"/>
    <s v="Xerox 227"/>
    <x v="12"/>
    <n v="3"/>
    <n v="0.2"/>
    <n v="5.4432"/>
  </r>
  <r>
    <n v="4476"/>
    <x v="2215"/>
    <x v="3"/>
    <x v="365"/>
    <d v="2014-09-30T00:00:00"/>
    <s v="Same Day"/>
    <s v="MG-17680"/>
    <s v="Maureen Gastineau"/>
    <x v="2"/>
    <s v="United States"/>
    <s v="Mentor"/>
    <x v="24"/>
    <n v="44060"/>
    <x v="3"/>
    <s v="FUR-FU-10004586"/>
    <x v="0"/>
    <x v="5"/>
    <s v="G.E. Longer-Life Indoor Recessed Floodlight Bulbs"/>
    <x v="3392"/>
    <n v="4"/>
    <n v="0.2"/>
    <n v="7.436799999999999"/>
  </r>
  <r>
    <n v="4477"/>
    <x v="2215"/>
    <x v="3"/>
    <x v="365"/>
    <d v="2014-09-30T00:00:00"/>
    <s v="Same Day"/>
    <s v="MG-17680"/>
    <s v="Maureen Gastineau"/>
    <x v="2"/>
    <s v="United States"/>
    <s v="Mentor"/>
    <x v="24"/>
    <n v="44060"/>
    <x v="3"/>
    <s v="OFF-PA-10002606"/>
    <x v="1"/>
    <x v="10"/>
    <s v="Xerox 1928"/>
    <x v="582"/>
    <n v="2"/>
    <n v="0.2"/>
    <n v="2.6399999999999997"/>
  </r>
  <r>
    <n v="4478"/>
    <x v="2216"/>
    <x v="3"/>
    <x v="760"/>
    <d v="2014-10-23T00:00:00"/>
    <s v="Same Day"/>
    <s v="BD-11620"/>
    <s v="Brian DeCherney"/>
    <x v="0"/>
    <s v="United States"/>
    <s v="Lawton"/>
    <x v="26"/>
    <n v="73505"/>
    <x v="2"/>
    <s v="OFF-ST-10000129"/>
    <x v="1"/>
    <x v="4"/>
    <s v="Fellowes Recycled Storage Drawers"/>
    <x v="3393"/>
    <n v="3"/>
    <n v="0"/>
    <n v="23.316299999999984"/>
  </r>
  <r>
    <n v="4479"/>
    <x v="2216"/>
    <x v="3"/>
    <x v="760"/>
    <d v="2014-10-23T00:00:00"/>
    <s v="Same Day"/>
    <s v="BD-11620"/>
    <s v="Brian DeCherney"/>
    <x v="0"/>
    <s v="United States"/>
    <s v="Lawton"/>
    <x v="26"/>
    <n v="73505"/>
    <x v="2"/>
    <s v="FUR-TA-10003748"/>
    <x v="0"/>
    <x v="3"/>
    <s v="Bevis 36 x 72 Conference Tables"/>
    <x v="3394"/>
    <n v="2"/>
    <n v="0"/>
    <n v="54.775599999999997"/>
  </r>
  <r>
    <n v="4480"/>
    <x v="2217"/>
    <x v="2"/>
    <x v="977"/>
    <d v="2011-03-28T00:00:00"/>
    <s v="Standard Class"/>
    <s v="CD-11920"/>
    <s v="Carlos Daly"/>
    <x v="0"/>
    <s v="United States"/>
    <s v="New York City"/>
    <x v="15"/>
    <n v="10024"/>
    <x v="3"/>
    <s v="OFF-PA-10004948"/>
    <x v="1"/>
    <x v="10"/>
    <s v="Xerox 190"/>
    <x v="1691"/>
    <n v="5"/>
    <n v="0"/>
    <n v="11.703000000000001"/>
  </r>
  <r>
    <n v="4481"/>
    <x v="2218"/>
    <x v="0"/>
    <x v="54"/>
    <d v="2013-11-09T00:00:00"/>
    <s v="Standard Class"/>
    <s v="XP-21865"/>
    <s v="Xylona Preis"/>
    <x v="0"/>
    <s v="United States"/>
    <s v="Los Angeles"/>
    <x v="1"/>
    <n v="90049"/>
    <x v="1"/>
    <s v="OFF-FA-10001561"/>
    <x v="1"/>
    <x v="13"/>
    <s v="Stockwell Push Pins"/>
    <x v="53"/>
    <n v="7"/>
    <n v="0"/>
    <n v="5.0358000000000001"/>
  </r>
  <r>
    <n v="4482"/>
    <x v="2218"/>
    <x v="0"/>
    <x v="54"/>
    <d v="2013-11-09T00:00:00"/>
    <s v="Standard Class"/>
    <s v="XP-21865"/>
    <s v="Xylona Preis"/>
    <x v="0"/>
    <s v="United States"/>
    <s v="Los Angeles"/>
    <x v="1"/>
    <n v="90049"/>
    <x v="1"/>
    <s v="OFF-AP-10002998"/>
    <x v="1"/>
    <x v="9"/>
    <s v="Holmes 99% HEPA Air Purifier"/>
    <x v="3395"/>
    <n v="2"/>
    <n v="0"/>
    <n v="14.295599999999997"/>
  </r>
  <r>
    <n v="4483"/>
    <x v="2218"/>
    <x v="0"/>
    <x v="54"/>
    <d v="2013-11-09T00:00:00"/>
    <s v="Standard Class"/>
    <s v="XP-21865"/>
    <s v="Xylona Preis"/>
    <x v="0"/>
    <s v="United States"/>
    <s v="Los Angeles"/>
    <x v="1"/>
    <n v="90049"/>
    <x v="1"/>
    <s v="OFF-BI-10003981"/>
    <x v="1"/>
    <x v="8"/>
    <s v="Avery Durable Plastic 1&quot; Binders"/>
    <x v="2226"/>
    <n v="12"/>
    <n v="0.2"/>
    <n v="15.799199999999999"/>
  </r>
  <r>
    <n v="4484"/>
    <x v="2218"/>
    <x v="0"/>
    <x v="54"/>
    <d v="2013-11-09T00:00:00"/>
    <s v="Standard Class"/>
    <s v="XP-21865"/>
    <s v="Xylona Preis"/>
    <x v="0"/>
    <s v="United States"/>
    <s v="Los Angeles"/>
    <x v="1"/>
    <n v="90049"/>
    <x v="1"/>
    <s v="OFF-PA-10001725"/>
    <x v="1"/>
    <x v="10"/>
    <s v="Xerox 1892"/>
    <x v="2248"/>
    <n v="3"/>
    <n v="0"/>
    <n v="56.977199999999996"/>
  </r>
  <r>
    <n v="4485"/>
    <x v="2218"/>
    <x v="0"/>
    <x v="54"/>
    <d v="2013-11-09T00:00:00"/>
    <s v="Standard Class"/>
    <s v="XP-21865"/>
    <s v="Xylona Preis"/>
    <x v="0"/>
    <s v="United States"/>
    <s v="Los Angeles"/>
    <x v="1"/>
    <n v="90049"/>
    <x v="1"/>
    <s v="OFF-BI-10002071"/>
    <x v="1"/>
    <x v="8"/>
    <s v="Fellowes Black Plastic Comb Bindings"/>
    <x v="3396"/>
    <n v="2"/>
    <n v="0.2"/>
    <n v="3.0211999999999994"/>
  </r>
  <r>
    <n v="4486"/>
    <x v="2218"/>
    <x v="0"/>
    <x v="54"/>
    <d v="2013-11-09T00:00:00"/>
    <s v="Standard Class"/>
    <s v="XP-21865"/>
    <s v="Xylona Preis"/>
    <x v="0"/>
    <s v="United States"/>
    <s v="Los Angeles"/>
    <x v="1"/>
    <n v="90049"/>
    <x v="1"/>
    <s v="OFF-PA-10000477"/>
    <x v="1"/>
    <x v="10"/>
    <s v="Xerox 22"/>
    <x v="541"/>
    <n v="3"/>
    <n v="0"/>
    <n v="9.3312000000000008"/>
  </r>
  <r>
    <n v="4487"/>
    <x v="2218"/>
    <x v="0"/>
    <x v="54"/>
    <d v="2013-11-09T00:00:00"/>
    <s v="Standard Class"/>
    <s v="XP-21865"/>
    <s v="Xylona Preis"/>
    <x v="0"/>
    <s v="United States"/>
    <s v="Los Angeles"/>
    <x v="1"/>
    <n v="90049"/>
    <x v="1"/>
    <s v="OFF-PA-10004359"/>
    <x v="1"/>
    <x v="10"/>
    <s v="Multicolor Computer Printout Paper"/>
    <x v="1836"/>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x v="2219"/>
    <x v="1"/>
    <x v="577"/>
    <d v="2012-09-11T00:00:00"/>
    <s v="Standard Class"/>
    <s v="CA-12055"/>
    <s v="Cathy Armstrong"/>
    <x v="2"/>
    <s v="United States"/>
    <s v="Houston"/>
    <x v="5"/>
    <n v="77036"/>
    <x v="2"/>
    <s v="OFF-SU-10003567"/>
    <x v="1"/>
    <x v="14"/>
    <s v="Stiletto Hand Letter Openers"/>
    <x v="3398"/>
    <n v="9"/>
    <n v="0.2"/>
    <n v="-14.687999999999999"/>
  </r>
  <r>
    <n v="4490"/>
    <x v="2219"/>
    <x v="1"/>
    <x v="577"/>
    <d v="2012-09-11T00:00:00"/>
    <s v="Standard Class"/>
    <s v="CA-12055"/>
    <s v="Cathy Armstrong"/>
    <x v="2"/>
    <s v="United States"/>
    <s v="Houston"/>
    <x v="5"/>
    <n v="77036"/>
    <x v="2"/>
    <s v="OFF-BI-10003708"/>
    <x v="1"/>
    <x v="8"/>
    <s v="Acco Four Pocket Poly Ring Binder with Label Holder, Smoke, 1&quot;"/>
    <x v="3399"/>
    <n v="3"/>
    <n v="0.8"/>
    <n v="-7.8225000000000016"/>
  </r>
  <r>
    <n v="4491"/>
    <x v="2220"/>
    <x v="3"/>
    <x v="718"/>
    <d v="2014-08-22T00:00:00"/>
    <s v="Standard Class"/>
    <s v="JM-15250"/>
    <s v="Janet Martin"/>
    <x v="0"/>
    <s v="United States"/>
    <s v="Los Angeles"/>
    <x v="1"/>
    <n v="90032"/>
    <x v="1"/>
    <s v="FUR-TA-10001095"/>
    <x v="0"/>
    <x v="3"/>
    <s v="Chromcraft Round Conference Tables"/>
    <x v="3400"/>
    <n v="3"/>
    <n v="0.2"/>
    <n v="5.2287000000000035"/>
  </r>
  <r>
    <n v="4492"/>
    <x v="2221"/>
    <x v="2"/>
    <x v="588"/>
    <d v="2011-12-03T00:00:00"/>
    <s v="Second Class"/>
    <s v="JK-15730"/>
    <s v="Joe Kamberova"/>
    <x v="0"/>
    <s v="United States"/>
    <s v="Columbus"/>
    <x v="24"/>
    <n v="43229"/>
    <x v="3"/>
    <s v="TEC-CO-10001571"/>
    <x v="2"/>
    <x v="16"/>
    <s v="Sharp 1540cs Digital Laser Copier"/>
    <x v="3401"/>
    <n v="2"/>
    <n v="0.4"/>
    <n v="109.99799999999999"/>
  </r>
  <r>
    <n v="4493"/>
    <x v="2221"/>
    <x v="2"/>
    <x v="588"/>
    <d v="2011-12-03T00:00:00"/>
    <s v="Second Class"/>
    <s v="JK-15730"/>
    <s v="Joe Kamberova"/>
    <x v="0"/>
    <s v="United States"/>
    <s v="Columbus"/>
    <x v="24"/>
    <n v="43229"/>
    <x v="3"/>
    <s v="FUR-FU-10000221"/>
    <x v="0"/>
    <x v="5"/>
    <s v="Master Caster Door Stop, Brown"/>
    <x v="3402"/>
    <n v="2"/>
    <n v="0.2"/>
    <n v="1.4223999999999997"/>
  </r>
  <r>
    <n v="4494"/>
    <x v="2221"/>
    <x v="2"/>
    <x v="588"/>
    <d v="2011-12-03T00:00:00"/>
    <s v="Second Class"/>
    <s v="JK-15730"/>
    <s v="Joe Kamberova"/>
    <x v="0"/>
    <s v="United States"/>
    <s v="Columbus"/>
    <x v="24"/>
    <n v="43229"/>
    <x v="3"/>
    <s v="OFF-PA-10001972"/>
    <x v="1"/>
    <x v="10"/>
    <s v="Xerox 214"/>
    <x v="1590"/>
    <n v="7"/>
    <n v="0.2"/>
    <n v="12.700800000000001"/>
  </r>
  <r>
    <n v="4495"/>
    <x v="2221"/>
    <x v="2"/>
    <x v="588"/>
    <d v="2011-12-03T00:00:00"/>
    <s v="Second Class"/>
    <s v="JK-15730"/>
    <s v="Joe Kamberova"/>
    <x v="0"/>
    <s v="United States"/>
    <s v="Columbus"/>
    <x v="24"/>
    <n v="43229"/>
    <x v="3"/>
    <s v="FUR-CH-10000015"/>
    <x v="0"/>
    <x v="1"/>
    <s v="Hon Multipurpose Stacking Arm Chairs"/>
    <x v="3403"/>
    <n v="6"/>
    <n v="0.3"/>
    <n v="-51.983999999999924"/>
  </r>
  <r>
    <n v="4496"/>
    <x v="2222"/>
    <x v="3"/>
    <x v="978"/>
    <d v="2014-06-24T00:00:00"/>
    <s v="Standard Class"/>
    <s v="CC-12670"/>
    <s v="Craig Carreira"/>
    <x v="0"/>
    <s v="United States"/>
    <s v="Los Angeles"/>
    <x v="1"/>
    <n v="90032"/>
    <x v="1"/>
    <s v="FUR-BO-10004015"/>
    <x v="0"/>
    <x v="0"/>
    <s v="Bush Andora Bookcase, Maple/Graphite Gray Finish"/>
    <x v="3404"/>
    <n v="9"/>
    <n v="0.15"/>
    <n v="75.593699999999899"/>
  </r>
  <r>
    <n v="4497"/>
    <x v="2222"/>
    <x v="3"/>
    <x v="978"/>
    <d v="2014-06-24T00:00:00"/>
    <s v="Standard Class"/>
    <s v="CC-12670"/>
    <s v="Craig Carreira"/>
    <x v="0"/>
    <s v="United States"/>
    <s v="Los Angeles"/>
    <x v="1"/>
    <n v="90032"/>
    <x v="1"/>
    <s v="OFF-PA-10002036"/>
    <x v="1"/>
    <x v="10"/>
    <s v="Xerox 1930"/>
    <x v="789"/>
    <n v="6"/>
    <n v="0"/>
    <n v="19.051200000000001"/>
  </r>
  <r>
    <n v="4498"/>
    <x v="2223"/>
    <x v="3"/>
    <x v="574"/>
    <d v="2014-12-10T00:00:00"/>
    <s v="Standard Class"/>
    <s v="GW-14605"/>
    <s v="Giulietta Weimer"/>
    <x v="0"/>
    <s v="United States"/>
    <s v="Philadelphia"/>
    <x v="9"/>
    <n v="19140"/>
    <x v="3"/>
    <s v="OFF-BI-10003650"/>
    <x v="1"/>
    <x v="8"/>
    <s v="GBC DocuBind 300 Electric Binding Machine"/>
    <x v="3405"/>
    <n v="4"/>
    <n v="0.7"/>
    <n v="-462.86239999999998"/>
  </r>
  <r>
    <n v="4499"/>
    <x v="2224"/>
    <x v="2"/>
    <x v="871"/>
    <d v="2011-11-26T00:00:00"/>
    <s v="Standard Class"/>
    <s v="GR-14560"/>
    <s v="Georgia Rosenberg"/>
    <x v="1"/>
    <s v="United States"/>
    <s v="San Francisco"/>
    <x v="1"/>
    <n v="94110"/>
    <x v="1"/>
    <s v="OFF-PA-10003309"/>
    <x v="1"/>
    <x v="10"/>
    <s v="Xerox 211"/>
    <x v="91"/>
    <n v="2"/>
    <n v="0"/>
    <n v="6.2208000000000006"/>
  </r>
  <r>
    <n v="4500"/>
    <x v="2225"/>
    <x v="0"/>
    <x v="342"/>
    <d v="2013-04-17T00:00:00"/>
    <s v="Standard Class"/>
    <s v="FM-14215"/>
    <s v="Filia McAdams"/>
    <x v="1"/>
    <s v="United States"/>
    <s v="Bakersfield"/>
    <x v="1"/>
    <n v="93309"/>
    <x v="1"/>
    <s v="OFF-PA-10002787"/>
    <x v="1"/>
    <x v="10"/>
    <s v="Xerox 227"/>
    <x v="91"/>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x v="2226"/>
    <x v="2"/>
    <x v="479"/>
    <d v="2011-07-04T00:00:00"/>
    <s v="Standard Class"/>
    <s v="MS-17980"/>
    <s v="Michael Stewart"/>
    <x v="1"/>
    <s v="United States"/>
    <s v="Houston"/>
    <x v="5"/>
    <n v="77095"/>
    <x v="2"/>
    <s v="OFF-PA-10002005"/>
    <x v="1"/>
    <x v="10"/>
    <s v="Xerox 225"/>
    <x v="233"/>
    <n v="5"/>
    <n v="0.2"/>
    <n v="9.0719999999999992"/>
  </r>
  <r>
    <n v="4503"/>
    <x v="2226"/>
    <x v="2"/>
    <x v="479"/>
    <d v="2011-07-04T00:00:00"/>
    <s v="Standard Class"/>
    <s v="MS-17980"/>
    <s v="Michael Stewart"/>
    <x v="1"/>
    <s v="United States"/>
    <s v="Houston"/>
    <x v="5"/>
    <n v="77095"/>
    <x v="2"/>
    <s v="OFF-FA-10002815"/>
    <x v="1"/>
    <x v="13"/>
    <s v="Staples"/>
    <x v="3406"/>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x v="2227"/>
    <x v="2"/>
    <x v="163"/>
    <d v="2011-12-29T00:00:00"/>
    <s v="Standard Class"/>
    <s v="BF-11170"/>
    <s v="Ben Ferrer"/>
    <x v="2"/>
    <s v="United States"/>
    <s v="Los Angeles"/>
    <x v="1"/>
    <n v="90045"/>
    <x v="1"/>
    <s v="OFF-AP-10000828"/>
    <x v="1"/>
    <x v="9"/>
    <s v="Avanti 4.4 Cu. Ft. Refrigerator"/>
    <x v="2759"/>
    <n v="2"/>
    <n v="0"/>
    <n v="101.34879999999998"/>
  </r>
  <r>
    <n v="4506"/>
    <x v="2227"/>
    <x v="2"/>
    <x v="163"/>
    <d v="2011-12-29T00:00:00"/>
    <s v="Standard Class"/>
    <s v="BF-11170"/>
    <s v="Ben Ferrer"/>
    <x v="2"/>
    <s v="United States"/>
    <s v="Los Angeles"/>
    <x v="1"/>
    <n v="90045"/>
    <x v="1"/>
    <s v="TEC-AC-10004708"/>
    <x v="2"/>
    <x v="11"/>
    <s v="Sony 32GB Class 10 Micro SDHC R40 Memory Card"/>
    <x v="3408"/>
    <n v="3"/>
    <n v="0"/>
    <n v="13.198499999999999"/>
  </r>
  <r>
    <n v="4507"/>
    <x v="2227"/>
    <x v="2"/>
    <x v="163"/>
    <d v="2011-12-29T00:00:00"/>
    <s v="Standard Class"/>
    <s v="BF-11170"/>
    <s v="Ben Ferrer"/>
    <x v="2"/>
    <s v="United States"/>
    <s v="Los Angeles"/>
    <x v="1"/>
    <n v="90045"/>
    <x v="1"/>
    <s v="TEC-PH-10001530"/>
    <x v="2"/>
    <x v="7"/>
    <s v="Cisco Unified IP Phone 7945G VoIP phone"/>
    <x v="3409"/>
    <n v="3"/>
    <n v="0.2"/>
    <n v="51.148499999999984"/>
  </r>
  <r>
    <n v="4508"/>
    <x v="2227"/>
    <x v="2"/>
    <x v="163"/>
    <d v="2011-12-29T00:00:00"/>
    <s v="Standard Class"/>
    <s v="BF-11170"/>
    <s v="Ben Ferrer"/>
    <x v="2"/>
    <s v="United States"/>
    <s v="Los Angeles"/>
    <x v="1"/>
    <n v="90045"/>
    <x v="1"/>
    <s v="OFF-ST-10002301"/>
    <x v="1"/>
    <x v="4"/>
    <s v="Tennsco Commercial Shelving"/>
    <x v="2422"/>
    <n v="1"/>
    <n v="0"/>
    <n v="0.20339999999999847"/>
  </r>
  <r>
    <n v="4509"/>
    <x v="2227"/>
    <x v="2"/>
    <x v="163"/>
    <d v="2011-12-29T00:00:00"/>
    <s v="Standard Class"/>
    <s v="BF-11170"/>
    <s v="Ben Ferrer"/>
    <x v="2"/>
    <s v="United States"/>
    <s v="Los Angeles"/>
    <x v="1"/>
    <n v="90045"/>
    <x v="1"/>
    <s v="FUR-FU-10002554"/>
    <x v="0"/>
    <x v="5"/>
    <s v="Westinghouse Floor Lamp with Metal Mesh Shade, Black"/>
    <x v="116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x v="2229"/>
    <x v="0"/>
    <x v="338"/>
    <d v="2013-11-15T00:00:00"/>
    <s v="Standard Class"/>
    <s v="KM-16225"/>
    <s v="Kalyca Meade"/>
    <x v="1"/>
    <s v="United States"/>
    <s v="Springfield"/>
    <x v="25"/>
    <n v="65807"/>
    <x v="2"/>
    <s v="FUR-FU-10001085"/>
    <x v="0"/>
    <x v="5"/>
    <s v="3M Polarizing Light Filter Sleeves"/>
    <x v="3410"/>
    <n v="2"/>
    <n v="0"/>
    <n v="17.157999999999998"/>
  </r>
  <r>
    <n v="4512"/>
    <x v="2229"/>
    <x v="0"/>
    <x v="338"/>
    <d v="2013-11-15T00:00:00"/>
    <s v="Standard Class"/>
    <s v="KM-16225"/>
    <s v="Kalyca Meade"/>
    <x v="1"/>
    <s v="United States"/>
    <s v="Springfield"/>
    <x v="25"/>
    <n v="65807"/>
    <x v="2"/>
    <s v="OFF-BI-10001597"/>
    <x v="1"/>
    <x v="8"/>
    <s v="Wilson Jones Ledger-Size, Piano-Hinge Binder, 2&quot;, Blue"/>
    <x v="3411"/>
    <n v="2"/>
    <n v="0"/>
    <n v="39.340799999999994"/>
  </r>
  <r>
    <n v="4513"/>
    <x v="2230"/>
    <x v="0"/>
    <x v="824"/>
    <d v="2013-10-04T00:00:00"/>
    <s v="First Class"/>
    <s v="LP-17095"/>
    <s v="Liz Preis"/>
    <x v="0"/>
    <s v="United States"/>
    <s v="Phoenix"/>
    <x v="16"/>
    <n v="85023"/>
    <x v="1"/>
    <s v="OFF-BI-10002429"/>
    <x v="1"/>
    <x v="8"/>
    <s v="Premier Elliptical Ring Binder, Black"/>
    <x v="3412"/>
    <n v="6"/>
    <n v="0.7"/>
    <n v="-40.180799999999991"/>
  </r>
  <r>
    <n v="4514"/>
    <x v="2231"/>
    <x v="0"/>
    <x v="47"/>
    <d v="2013-09-09T00:00:00"/>
    <s v="First Class"/>
    <s v="BG-11740"/>
    <s v="Bruce Geld"/>
    <x v="0"/>
    <s v="United States"/>
    <s v="Houston"/>
    <x v="5"/>
    <n v="77070"/>
    <x v="2"/>
    <s v="OFF-ST-10001590"/>
    <x v="1"/>
    <x v="4"/>
    <s v="Tenex Personal Project File with Scoop Front Design, Black"/>
    <x v="3413"/>
    <n v="1"/>
    <n v="0.2"/>
    <n v="0.8087999999999993"/>
  </r>
  <r>
    <n v="4515"/>
    <x v="2232"/>
    <x v="0"/>
    <x v="189"/>
    <d v="2013-11-02T00:00:00"/>
    <s v="Second Class"/>
    <s v="BW-11200"/>
    <s v="Ben Wallace"/>
    <x v="0"/>
    <s v="United States"/>
    <s v="Hampton"/>
    <x v="17"/>
    <n v="23666"/>
    <x v="0"/>
    <s v="FUR-CH-10000847"/>
    <x v="0"/>
    <x v="1"/>
    <s v="Global Executive Mid-Back Manager's Chair"/>
    <x v="3414"/>
    <n v="1"/>
    <n v="0"/>
    <n v="75.654799999999994"/>
  </r>
  <r>
    <n v="4516"/>
    <x v="2233"/>
    <x v="3"/>
    <x v="760"/>
    <d v="2014-10-27T00:00:00"/>
    <s v="Standard Class"/>
    <s v="PS-18970"/>
    <s v="Paul Stevenson"/>
    <x v="2"/>
    <s v="United States"/>
    <s v="Tulsa"/>
    <x v="26"/>
    <n v="74133"/>
    <x v="2"/>
    <s v="OFF-AR-10003179"/>
    <x v="1"/>
    <x v="6"/>
    <s v="Dixon Ticonderoga Core-Lock Colored Pencils"/>
    <x v="2978"/>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x v="1591"/>
    <n v="5"/>
    <n v="0"/>
    <n v="10.058"/>
  </r>
  <r>
    <n v="4518"/>
    <x v="2234"/>
    <x v="0"/>
    <x v="306"/>
    <d v="2013-09-21T00:00:00"/>
    <s v="Standard Class"/>
    <s v="RB-19570"/>
    <s v="Rob Beeghly"/>
    <x v="0"/>
    <s v="United States"/>
    <s v="Seattle"/>
    <x v="4"/>
    <n v="98105"/>
    <x v="1"/>
    <s v="OFF-BI-10002103"/>
    <x v="1"/>
    <x v="8"/>
    <s v="Cardinal Slant-D Ring Binder, Heavy Gauge Vinyl"/>
    <x v="3415"/>
    <n v="7"/>
    <n v="0.2"/>
    <n v="15.815799999999999"/>
  </r>
  <r>
    <n v="4519"/>
    <x v="2235"/>
    <x v="0"/>
    <x v="477"/>
    <d v="2013-10-02T00:00:00"/>
    <s v="Standard Class"/>
    <s v="JW-16075"/>
    <s v="Julia West"/>
    <x v="0"/>
    <s v="United States"/>
    <s v="San Francisco"/>
    <x v="1"/>
    <n v="94109"/>
    <x v="1"/>
    <s v="OFF-AR-10004441"/>
    <x v="1"/>
    <x v="6"/>
    <s v="BIC Brite Liner Highlighters"/>
    <x v="3416"/>
    <n v="4"/>
    <n v="0"/>
    <n v="6.9551999999999996"/>
  </r>
  <r>
    <n v="4520"/>
    <x v="2236"/>
    <x v="3"/>
    <x v="193"/>
    <d v="2014-06-15T00:00:00"/>
    <s v="Standard Class"/>
    <s v="ND-18460"/>
    <s v="Neil Ducich"/>
    <x v="1"/>
    <s v="United States"/>
    <s v="Jacksonville"/>
    <x v="2"/>
    <n v="32216"/>
    <x v="0"/>
    <s v="OFF-ST-10003805"/>
    <x v="1"/>
    <x v="4"/>
    <s v="24 Capacity Maxi Data Binder Racks, Pearl"/>
    <x v="3417"/>
    <n v="8"/>
    <n v="0.2"/>
    <n v="84.219999999999857"/>
  </r>
  <r>
    <n v="4521"/>
    <x v="2237"/>
    <x v="2"/>
    <x v="980"/>
    <d v="2011-02-27T00:00:00"/>
    <s v="Standard Class"/>
    <s v="LC-16930"/>
    <s v="Linda Cazamias"/>
    <x v="1"/>
    <s v="United States"/>
    <s v="Richmond"/>
    <x v="14"/>
    <n v="47374"/>
    <x v="2"/>
    <s v="TEC-AC-10001284"/>
    <x v="2"/>
    <x v="11"/>
    <s v="Enermax Briskie RF Wireless Keyboard and Mouse Combo"/>
    <x v="1038"/>
    <n v="3"/>
    <n v="0"/>
    <n v="22.4316"/>
  </r>
  <r>
    <n v="4522"/>
    <x v="2237"/>
    <x v="2"/>
    <x v="980"/>
    <d v="2011-02-27T00:00:00"/>
    <s v="Standard Class"/>
    <s v="LC-16930"/>
    <s v="Linda Cazamias"/>
    <x v="1"/>
    <s v="United States"/>
    <s v="Richmond"/>
    <x v="14"/>
    <n v="47374"/>
    <x v="2"/>
    <s v="FUR-FU-10000221"/>
    <x v="0"/>
    <x v="5"/>
    <s v="Master Caster Door Stop, Brown"/>
    <x v="2352"/>
    <n v="4"/>
    <n v="0"/>
    <n v="6.9087999999999994"/>
  </r>
  <r>
    <n v="4523"/>
    <x v="2238"/>
    <x v="3"/>
    <x v="297"/>
    <d v="2014-02-26T00:00:00"/>
    <s v="Second Class"/>
    <s v="BP-11095"/>
    <s v="Bart Pistole"/>
    <x v="1"/>
    <s v="United States"/>
    <s v="Louisville"/>
    <x v="22"/>
    <n v="80027"/>
    <x v="1"/>
    <s v="OFF-FA-10001229"/>
    <x v="1"/>
    <x v="13"/>
    <s v="Staples"/>
    <x v="3418"/>
    <n v="3"/>
    <n v="0.2"/>
    <n v="3.065399999999999"/>
  </r>
  <r>
    <n v="4524"/>
    <x v="2239"/>
    <x v="2"/>
    <x v="981"/>
    <d v="2011-11-06T00:00:00"/>
    <s v="Standard Class"/>
    <s v="RD-19720"/>
    <s v="Roger Demir"/>
    <x v="0"/>
    <s v="United States"/>
    <s v="New York City"/>
    <x v="15"/>
    <n v="10024"/>
    <x v="3"/>
    <s v="OFF-LA-10001569"/>
    <x v="1"/>
    <x v="2"/>
    <s v="Avery 499"/>
    <x v="1981"/>
    <n v="7"/>
    <n v="0"/>
    <n v="16.035599999999999"/>
  </r>
  <r>
    <n v="4525"/>
    <x v="2239"/>
    <x v="2"/>
    <x v="981"/>
    <d v="2011-11-06T00:00:00"/>
    <s v="Standard Class"/>
    <s v="RD-19720"/>
    <s v="Roger Demir"/>
    <x v="0"/>
    <s v="United States"/>
    <s v="New York City"/>
    <x v="15"/>
    <n v="10024"/>
    <x v="3"/>
    <s v="FUR-FU-10004018"/>
    <x v="0"/>
    <x v="5"/>
    <s v="Tensor Computer Mounted Lamp"/>
    <x v="3419"/>
    <n v="6"/>
    <n v="0"/>
    <n v="24.121800000000004"/>
  </r>
  <r>
    <n v="4526"/>
    <x v="2240"/>
    <x v="3"/>
    <x v="729"/>
    <d v="2014-07-24T00:00:00"/>
    <s v="Standard Class"/>
    <s v="BE-11335"/>
    <s v="Bill Eplett"/>
    <x v="2"/>
    <s v="United States"/>
    <s v="Rome"/>
    <x v="15"/>
    <n v="13440"/>
    <x v="3"/>
    <s v="TEC-PH-10004536"/>
    <x v="2"/>
    <x v="7"/>
    <s v="Avaya 5420 Digital phone"/>
    <x v="3420"/>
    <n v="2"/>
    <n v="0"/>
    <n v="67.495000000000005"/>
  </r>
  <r>
    <n v="4527"/>
    <x v="2240"/>
    <x v="3"/>
    <x v="729"/>
    <d v="2014-07-24T00:00:00"/>
    <s v="Standard Class"/>
    <s v="BE-11335"/>
    <s v="Bill Eplett"/>
    <x v="2"/>
    <s v="United States"/>
    <s v="Rome"/>
    <x v="15"/>
    <n v="13440"/>
    <x v="3"/>
    <s v="OFF-PA-10004353"/>
    <x v="1"/>
    <x v="10"/>
    <s v="Southworth 25% Cotton Premium Laser Paper and Envelopes"/>
    <x v="3421"/>
    <n v="5"/>
    <n v="0"/>
    <n v="47.952000000000005"/>
  </r>
  <r>
    <n v="4528"/>
    <x v="2240"/>
    <x v="3"/>
    <x v="729"/>
    <d v="2014-07-24T00:00:00"/>
    <s v="Standard Class"/>
    <s v="BE-11335"/>
    <s v="Bill Eplett"/>
    <x v="2"/>
    <s v="United States"/>
    <s v="Rome"/>
    <x v="15"/>
    <n v="13440"/>
    <x v="3"/>
    <s v="FUR-FU-10004848"/>
    <x v="0"/>
    <x v="5"/>
    <s v="DAX Solid Wood Frames"/>
    <x v="3422"/>
    <n v="4"/>
    <n v="0"/>
    <n v="14.459599999999998"/>
  </r>
  <r>
    <n v="4529"/>
    <x v="2241"/>
    <x v="3"/>
    <x v="565"/>
    <d v="2014-09-11T00:00:00"/>
    <s v="Second Class"/>
    <s v="RS-19765"/>
    <s v="Roland Schwarz"/>
    <x v="1"/>
    <s v="United States"/>
    <s v="Marion"/>
    <x v="24"/>
    <n v="43302"/>
    <x v="3"/>
    <s v="TEC-AC-10004864"/>
    <x v="2"/>
    <x v="11"/>
    <s v="Memorex Micro Travel Drive 32 GB"/>
    <x v="3423"/>
    <n v="4"/>
    <n v="0.2"/>
    <n v="33.589200000000005"/>
  </r>
  <r>
    <n v="4530"/>
    <x v="2242"/>
    <x v="0"/>
    <x v="696"/>
    <d v="2013-11-19T00:00:00"/>
    <s v="Standard Class"/>
    <s v="KC-16540"/>
    <s v="Kelly Collister"/>
    <x v="0"/>
    <s v="United States"/>
    <s v="Houston"/>
    <x v="5"/>
    <n v="77041"/>
    <x v="2"/>
    <s v="OFF-BI-10002393"/>
    <x v="1"/>
    <x v="8"/>
    <s v="Binder Posts"/>
    <x v="3424"/>
    <n v="2"/>
    <n v="0.8"/>
    <n v="-3.9032000000000009"/>
  </r>
  <r>
    <n v="4531"/>
    <x v="2243"/>
    <x v="0"/>
    <x v="696"/>
    <d v="2013-11-18T00:00:00"/>
    <s v="First Class"/>
    <s v="MB-17305"/>
    <s v="Maria Bertelson"/>
    <x v="0"/>
    <s v="United States"/>
    <s v="New York City"/>
    <x v="15"/>
    <n v="10009"/>
    <x v="3"/>
    <s v="FUR-CH-10002335"/>
    <x v="0"/>
    <x v="1"/>
    <s v="Hon GuestStacker Chair"/>
    <x v="1262"/>
    <n v="2"/>
    <n v="0.1"/>
    <n v="72.534400000000005"/>
  </r>
  <r>
    <n v="4532"/>
    <x v="2243"/>
    <x v="0"/>
    <x v="696"/>
    <d v="2013-11-18T00:00:00"/>
    <s v="First Class"/>
    <s v="MB-17305"/>
    <s v="Maria Bertelson"/>
    <x v="0"/>
    <s v="United States"/>
    <s v="New York City"/>
    <x v="15"/>
    <n v="10009"/>
    <x v="3"/>
    <s v="OFF-ST-10001590"/>
    <x v="1"/>
    <x v="4"/>
    <s v="Tenex Personal Project File with Scoop Front Design, Black"/>
    <x v="3425"/>
    <n v="3"/>
    <n v="0"/>
    <n v="10.514399999999998"/>
  </r>
  <r>
    <n v="4533"/>
    <x v="2244"/>
    <x v="2"/>
    <x v="982"/>
    <d v="2011-10-10T00:00:00"/>
    <s v="Same Day"/>
    <s v="TN-21040"/>
    <s v="Tanja Norvell"/>
    <x v="2"/>
    <s v="United States"/>
    <s v="Manteca"/>
    <x v="1"/>
    <n v="95336"/>
    <x v="1"/>
    <s v="FUR-CH-10002774"/>
    <x v="0"/>
    <x v="1"/>
    <s v="Global Deluxe Stacking Chair, Gray"/>
    <x v="1919"/>
    <n v="3"/>
    <n v="0.2"/>
    <n v="13.764599999999994"/>
  </r>
  <r>
    <n v="4534"/>
    <x v="2244"/>
    <x v="2"/>
    <x v="982"/>
    <d v="2011-10-10T00:00:00"/>
    <s v="Same Day"/>
    <s v="TN-21040"/>
    <s v="Tanja Norvell"/>
    <x v="2"/>
    <s v="United States"/>
    <s v="Manteca"/>
    <x v="1"/>
    <n v="95336"/>
    <x v="1"/>
    <s v="OFF-EN-10001219"/>
    <x v="1"/>
    <x v="12"/>
    <s v="#10- 4 1/8&quot; x 9 1/2&quot; Security-Tint Envelopes"/>
    <x v="770"/>
    <n v="2"/>
    <n v="0"/>
    <n v="7.4871999999999996"/>
  </r>
  <r>
    <n v="4535"/>
    <x v="2245"/>
    <x v="1"/>
    <x v="531"/>
    <d v="2012-03-26T00:00:00"/>
    <s v="Standard Class"/>
    <s v="MC-18130"/>
    <s v="Mike Caudle"/>
    <x v="1"/>
    <s v="United States"/>
    <s v="Los Angeles"/>
    <x v="1"/>
    <n v="90004"/>
    <x v="1"/>
    <s v="OFF-PA-10001947"/>
    <x v="1"/>
    <x v="10"/>
    <s v="Xerox 1974"/>
    <x v="493"/>
    <n v="2"/>
    <n v="0"/>
    <n v="5.8604000000000003"/>
  </r>
  <r>
    <n v="4536"/>
    <x v="2246"/>
    <x v="3"/>
    <x v="141"/>
    <d v="2014-07-13T00:00:00"/>
    <s v="Standard Class"/>
    <s v="VF-21715"/>
    <s v="Vicky Freymann"/>
    <x v="2"/>
    <s v="United States"/>
    <s v="Seattle"/>
    <x v="4"/>
    <n v="98115"/>
    <x v="1"/>
    <s v="FUR-FU-10003142"/>
    <x v="0"/>
    <x v="5"/>
    <s v="Master Big Foot Doorstop, Beige"/>
    <x v="3426"/>
    <n v="3"/>
    <n v="0"/>
    <n v="4.9103999999999992"/>
  </r>
  <r>
    <n v="4537"/>
    <x v="2246"/>
    <x v="3"/>
    <x v="141"/>
    <d v="2014-07-13T00:00:00"/>
    <s v="Standard Class"/>
    <s v="VF-21715"/>
    <s v="Vicky Freymann"/>
    <x v="2"/>
    <s v="United States"/>
    <s v="Seattle"/>
    <x v="4"/>
    <n v="98115"/>
    <x v="1"/>
    <s v="OFF-BI-10001543"/>
    <x v="1"/>
    <x v="8"/>
    <s v="GBC VeloBinder Manual Binding System"/>
    <x v="1808"/>
    <n v="3"/>
    <n v="0.2"/>
    <n v="30.231600000000007"/>
  </r>
  <r>
    <n v="4538"/>
    <x v="2246"/>
    <x v="3"/>
    <x v="141"/>
    <d v="2014-07-13T00:00:00"/>
    <s v="Standard Class"/>
    <s v="VF-21715"/>
    <s v="Vicky Freymann"/>
    <x v="2"/>
    <s v="United States"/>
    <s v="Seattle"/>
    <x v="4"/>
    <n v="98115"/>
    <x v="1"/>
    <s v="OFF-AR-10003560"/>
    <x v="1"/>
    <x v="6"/>
    <s v="Zebra Zazzle Fluorescent Highlighters"/>
    <x v="2614"/>
    <n v="3"/>
    <n v="0"/>
    <n v="6.2015999999999991"/>
  </r>
  <r>
    <n v="4539"/>
    <x v="2246"/>
    <x v="3"/>
    <x v="141"/>
    <d v="2014-07-13T00:00:00"/>
    <s v="Standard Class"/>
    <s v="VF-21715"/>
    <s v="Vicky Freymann"/>
    <x v="2"/>
    <s v="United States"/>
    <s v="Seattle"/>
    <x v="4"/>
    <n v="98115"/>
    <x v="1"/>
    <s v="OFF-AR-10004757"/>
    <x v="1"/>
    <x v="6"/>
    <s v="Crayola Colored Pencils"/>
    <x v="2805"/>
    <n v="4"/>
    <n v="0"/>
    <n v="4.3295999999999992"/>
  </r>
  <r>
    <n v="4540"/>
    <x v="2247"/>
    <x v="1"/>
    <x v="914"/>
    <d v="2012-03-02T00:00:00"/>
    <s v="Standard Class"/>
    <s v="ES-14080"/>
    <s v="Erin Smith"/>
    <x v="1"/>
    <s v="United States"/>
    <s v="Providence"/>
    <x v="34"/>
    <n v="2908"/>
    <x v="3"/>
    <s v="TEC-PH-10003800"/>
    <x v="2"/>
    <x v="7"/>
    <s v="i.Sound Portable Power - 8000 mAh"/>
    <x v="2815"/>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x v="2248"/>
    <x v="3"/>
    <x v="114"/>
    <d v="2014-06-22T00:00:00"/>
    <s v="Standard Class"/>
    <s v="MK-17905"/>
    <s v="Michael Kennedy"/>
    <x v="1"/>
    <s v="United States"/>
    <s v="Chicago"/>
    <x v="10"/>
    <n v="60653"/>
    <x v="2"/>
    <s v="OFF-BI-10000756"/>
    <x v="1"/>
    <x v="8"/>
    <s v="Storex DuraTech Recycled Plastic Frosted Binders"/>
    <x v="3428"/>
    <n v="7"/>
    <n v="0.8"/>
    <n v="-8.9040000000000035"/>
  </r>
  <r>
    <n v="4543"/>
    <x v="2249"/>
    <x v="3"/>
    <x v="983"/>
    <d v="2014-04-01T00:00:00"/>
    <s v="First Class"/>
    <s v="TM-21490"/>
    <s v="Tony Molinari"/>
    <x v="0"/>
    <s v="United States"/>
    <s v="Oklahoma City"/>
    <x v="26"/>
    <n v="73120"/>
    <x v="2"/>
    <s v="OFF-EN-10004206"/>
    <x v="1"/>
    <x v="12"/>
    <s v="Multimedia Mailers"/>
    <x v="3429"/>
    <n v="2"/>
    <n v="0"/>
    <n v="149.8956"/>
  </r>
  <r>
    <n v="4544"/>
    <x v="2250"/>
    <x v="1"/>
    <x v="984"/>
    <d v="2012-07-17T00:00:00"/>
    <s v="Second Class"/>
    <s v="RL-19615"/>
    <s v="Rob Lucas"/>
    <x v="0"/>
    <s v="United States"/>
    <s v="Chicago"/>
    <x v="10"/>
    <n v="60610"/>
    <x v="2"/>
    <s v="FUR-CH-10004477"/>
    <x v="0"/>
    <x v="1"/>
    <s v="Global Push Button Manager's Chair, Indigo"/>
    <x v="3430"/>
    <n v="9"/>
    <n v="0.3"/>
    <n v="-5.4801000000000215"/>
  </r>
  <r>
    <n v="4545"/>
    <x v="2250"/>
    <x v="1"/>
    <x v="984"/>
    <d v="2012-07-17T00:00:00"/>
    <s v="Second Class"/>
    <s v="RL-19615"/>
    <s v="Rob Lucas"/>
    <x v="0"/>
    <s v="United States"/>
    <s v="Chicago"/>
    <x v="10"/>
    <n v="60610"/>
    <x v="2"/>
    <s v="TEC-PH-10003505"/>
    <x v="2"/>
    <x v="7"/>
    <s v="Geemarc AmpliPOWER60"/>
    <x v="1490"/>
    <n v="2"/>
    <n v="0.2"/>
    <n v="16.703999999999986"/>
  </r>
  <r>
    <n v="4546"/>
    <x v="2250"/>
    <x v="1"/>
    <x v="984"/>
    <d v="2012-07-17T00:00:00"/>
    <s v="Second Class"/>
    <s v="RL-19615"/>
    <s v="Rob Lucas"/>
    <x v="0"/>
    <s v="United States"/>
    <s v="Chicago"/>
    <x v="10"/>
    <n v="60610"/>
    <x v="2"/>
    <s v="TEC-PH-10000526"/>
    <x v="2"/>
    <x v="7"/>
    <s v="Vtech CS6719"/>
    <x v="3431"/>
    <n v="7"/>
    <n v="0.2"/>
    <n v="53.754400000000004"/>
  </r>
  <r>
    <n v="4547"/>
    <x v="2250"/>
    <x v="1"/>
    <x v="984"/>
    <d v="2012-07-17T00:00:00"/>
    <s v="Second Class"/>
    <s v="RL-19615"/>
    <s v="Rob Lucas"/>
    <x v="0"/>
    <s v="United States"/>
    <s v="Chicago"/>
    <x v="10"/>
    <n v="60610"/>
    <x v="2"/>
    <s v="OFF-BI-10003314"/>
    <x v="1"/>
    <x v="8"/>
    <s v="Tuff Stuff Recycled Round Ring Binders"/>
    <x v="3432"/>
    <n v="2"/>
    <n v="0.8"/>
    <n v="-2.9884000000000004"/>
  </r>
  <r>
    <n v="4548"/>
    <x v="2250"/>
    <x v="1"/>
    <x v="984"/>
    <d v="2012-07-17T00:00:00"/>
    <s v="Second Class"/>
    <s v="RL-19615"/>
    <s v="Rob Lucas"/>
    <x v="0"/>
    <s v="United States"/>
    <s v="Chicago"/>
    <x v="10"/>
    <n v="60610"/>
    <x v="2"/>
    <s v="OFF-AR-10003190"/>
    <x v="1"/>
    <x v="6"/>
    <s v="Newell 32"/>
    <x v="2789"/>
    <n v="3"/>
    <n v="0.2"/>
    <n v="0.69120000000000026"/>
  </r>
  <r>
    <n v="4549"/>
    <x v="2250"/>
    <x v="1"/>
    <x v="984"/>
    <d v="2012-07-17T00:00:00"/>
    <s v="Second Class"/>
    <s v="RL-19615"/>
    <s v="Rob Lucas"/>
    <x v="0"/>
    <s v="United States"/>
    <s v="Chicago"/>
    <x v="10"/>
    <n v="60610"/>
    <x v="2"/>
    <s v="FUR-FU-10001861"/>
    <x v="0"/>
    <x v="5"/>
    <s v="Floodlight Indoor Halogen Bulbs, 1 Bulb per Pack, 60 Watts"/>
    <x v="3433"/>
    <n v="1"/>
    <n v="0.6"/>
    <n v="-2.1340000000000003"/>
  </r>
  <r>
    <n v="4550"/>
    <x v="2250"/>
    <x v="1"/>
    <x v="984"/>
    <d v="2012-07-17T00:00:00"/>
    <s v="Second Class"/>
    <s v="RL-19615"/>
    <s v="Rob Lucas"/>
    <x v="0"/>
    <s v="United States"/>
    <s v="Chicago"/>
    <x v="10"/>
    <n v="60610"/>
    <x v="2"/>
    <s v="TEC-PH-10003963"/>
    <x v="2"/>
    <x v="7"/>
    <s v="GE 2-Jack Phone Line Splitter"/>
    <x v="3434"/>
    <n v="4"/>
    <n v="0.2"/>
    <n v="49.437599999999975"/>
  </r>
  <r>
    <n v="4551"/>
    <x v="2251"/>
    <x v="3"/>
    <x v="504"/>
    <d v="2014-05-03T00:00:00"/>
    <s v="First Class"/>
    <s v="NM-18520"/>
    <s v="Neoma Murray"/>
    <x v="0"/>
    <s v="United States"/>
    <s v="Manchester"/>
    <x v="29"/>
    <n v="6040"/>
    <x v="3"/>
    <s v="OFF-LA-10003388"/>
    <x v="1"/>
    <x v="2"/>
    <s v="Avery 5"/>
    <x v="1784"/>
    <n v="2"/>
    <n v="0"/>
    <n v="2.8224"/>
  </r>
  <r>
    <n v="4552"/>
    <x v="2252"/>
    <x v="2"/>
    <x v="985"/>
    <d v="2011-07-17T00:00:00"/>
    <s v="Standard Class"/>
    <s v="GK-14620"/>
    <s v="Grace Kelly"/>
    <x v="1"/>
    <s v="United States"/>
    <s v="Los Angeles"/>
    <x v="1"/>
    <n v="90049"/>
    <x v="1"/>
    <s v="FUR-TA-10002855"/>
    <x v="0"/>
    <x v="3"/>
    <s v="Bevis Round Conference Table Top &amp; Single Column Base"/>
    <x v="3435"/>
    <n v="3"/>
    <n v="0.2"/>
    <n v="4.3901999999999788"/>
  </r>
  <r>
    <n v="4553"/>
    <x v="2253"/>
    <x v="2"/>
    <x v="422"/>
    <d v="2012-01-02T00:00:00"/>
    <s v="Standard Class"/>
    <s v="JF-15490"/>
    <s v="Jeremy Farry"/>
    <x v="0"/>
    <s v="United States"/>
    <s v="San Francisco"/>
    <x v="1"/>
    <n v="94122"/>
    <x v="1"/>
    <s v="FUR-CH-10004886"/>
    <x v="0"/>
    <x v="1"/>
    <s v="Bevis Steel Folding Chairs"/>
    <x v="2186"/>
    <n v="3"/>
    <n v="0.2"/>
    <n v="23.027999999999992"/>
  </r>
  <r>
    <n v="4554"/>
    <x v="2253"/>
    <x v="2"/>
    <x v="422"/>
    <d v="2012-01-02T00:00:00"/>
    <s v="Standard Class"/>
    <s v="JF-15490"/>
    <s v="Jeremy Farry"/>
    <x v="0"/>
    <s v="United States"/>
    <s v="San Francisco"/>
    <x v="1"/>
    <n v="94122"/>
    <x v="1"/>
    <s v="OFF-PA-10003657"/>
    <x v="1"/>
    <x v="10"/>
    <s v="Xerox 1927"/>
    <x v="1387"/>
    <n v="3"/>
    <n v="0"/>
    <n v="5.7779999999999987"/>
  </r>
  <r>
    <n v="4555"/>
    <x v="2254"/>
    <x v="0"/>
    <x v="535"/>
    <d v="2013-03-02T00:00:00"/>
    <s v="Second Class"/>
    <s v="EB-13930"/>
    <s v="Eric Barreto"/>
    <x v="0"/>
    <s v="United States"/>
    <s v="La Crosse"/>
    <x v="6"/>
    <n v="54601"/>
    <x v="2"/>
    <s v="OFF-BI-10004738"/>
    <x v="1"/>
    <x v="8"/>
    <s v="Flexible Leather- Look Classic Collection Ring Binder"/>
    <x v="3436"/>
    <n v="3"/>
    <n v="0"/>
    <n v="28.410000000000004"/>
  </r>
  <r>
    <n v="4556"/>
    <x v="2255"/>
    <x v="1"/>
    <x v="391"/>
    <d v="2012-03-26T00:00:00"/>
    <s v="First Class"/>
    <s v="SG-20470"/>
    <s v="Sheri Gordon"/>
    <x v="0"/>
    <s v="United States"/>
    <s v="Florence"/>
    <x v="20"/>
    <n v="29501"/>
    <x v="0"/>
    <s v="OFF-FA-10003112"/>
    <x v="1"/>
    <x v="13"/>
    <s v="Staples"/>
    <x v="1629"/>
    <n v="4"/>
    <n v="0"/>
    <n v="14.201999999999998"/>
  </r>
  <r>
    <n v="4557"/>
    <x v="2255"/>
    <x v="1"/>
    <x v="391"/>
    <d v="2012-03-26T00:00:00"/>
    <s v="First Class"/>
    <s v="SG-20470"/>
    <s v="Sheri Gordon"/>
    <x v="0"/>
    <s v="United States"/>
    <s v="Florence"/>
    <x v="20"/>
    <n v="29501"/>
    <x v="0"/>
    <s v="OFF-ST-10002486"/>
    <x v="1"/>
    <x v="4"/>
    <s v="Eldon Shelf Savers Cubes and Bins"/>
    <x v="3386"/>
    <n v="4"/>
    <n v="0"/>
    <n v="0.5583999999999989"/>
  </r>
  <r>
    <n v="4558"/>
    <x v="2256"/>
    <x v="3"/>
    <x v="208"/>
    <d v="2014-10-29T00:00:00"/>
    <s v="Standard Class"/>
    <s v="ND-18370"/>
    <s v="Natalie DeCherney"/>
    <x v="0"/>
    <s v="United States"/>
    <s v="Glendale"/>
    <x v="16"/>
    <n v="85301"/>
    <x v="1"/>
    <s v="OFF-BI-10003984"/>
    <x v="1"/>
    <x v="8"/>
    <s v="Lock-Up Easel 'Spel-Binder'"/>
    <x v="3437"/>
    <n v="1"/>
    <n v="0.7"/>
    <n v="-6.5618999999999996"/>
  </r>
  <r>
    <n v="4559"/>
    <x v="2257"/>
    <x v="2"/>
    <x v="520"/>
    <d v="2012-01-05T00:00:00"/>
    <s v="Standard Class"/>
    <s v="CM-11815"/>
    <s v="Candace McMahon"/>
    <x v="1"/>
    <s v="United States"/>
    <s v="El Paso"/>
    <x v="5"/>
    <n v="79907"/>
    <x v="2"/>
    <s v="OFF-EN-10004773"/>
    <x v="1"/>
    <x v="12"/>
    <s v="Staples"/>
    <x v="2000"/>
    <n v="2"/>
    <n v="0.2"/>
    <n v="17.968399999999995"/>
  </r>
  <r>
    <n v="4560"/>
    <x v="2258"/>
    <x v="2"/>
    <x v="952"/>
    <d v="2011-05-08T00:00:00"/>
    <s v="First Class"/>
    <s v="EB-13870"/>
    <s v="Emily Burns"/>
    <x v="0"/>
    <s v="United States"/>
    <s v="San Antonio"/>
    <x v="5"/>
    <n v="78207"/>
    <x v="2"/>
    <s v="FUR-CH-10001146"/>
    <x v="0"/>
    <x v="1"/>
    <s v="Global Value Mid-Back Manager's Chair, Gray"/>
    <x v="3438"/>
    <n v="3"/>
    <n v="0.3"/>
    <n v="-9.1335000000000122"/>
  </r>
  <r>
    <n v="4561"/>
    <x v="2259"/>
    <x v="1"/>
    <x v="784"/>
    <d v="2012-12-09T00:00:00"/>
    <s v="Second Class"/>
    <s v="HM-14860"/>
    <s v="Harry Marie"/>
    <x v="1"/>
    <s v="United States"/>
    <s v="Los Angeles"/>
    <x v="1"/>
    <n v="90049"/>
    <x v="1"/>
    <s v="OFF-EN-10003296"/>
    <x v="1"/>
    <x v="12"/>
    <s v="Tyvek Side-Opening Peel &amp; Seel Expanding Envelopes"/>
    <x v="3439"/>
    <n v="3"/>
    <n v="0"/>
    <n v="122.148"/>
  </r>
  <r>
    <n v="4562"/>
    <x v="2259"/>
    <x v="1"/>
    <x v="784"/>
    <d v="2012-12-09T00:00:00"/>
    <s v="Second Class"/>
    <s v="HM-14860"/>
    <s v="Harry Marie"/>
    <x v="1"/>
    <s v="United States"/>
    <s v="Los Angeles"/>
    <x v="1"/>
    <n v="90049"/>
    <x v="1"/>
    <s v="TEC-PH-10000193"/>
    <x v="2"/>
    <x v="7"/>
    <s v="Jensen SMPS-640 - speaker phone"/>
    <x v="3440"/>
    <n v="3"/>
    <n v="0.2"/>
    <n v="8.2763999999999953"/>
  </r>
  <r>
    <n v="4563"/>
    <x v="2259"/>
    <x v="1"/>
    <x v="784"/>
    <d v="2012-12-09T00:00:00"/>
    <s v="Second Class"/>
    <s v="HM-14860"/>
    <s v="Harry Marie"/>
    <x v="1"/>
    <s v="United States"/>
    <s v="Los Angeles"/>
    <x v="1"/>
    <n v="90049"/>
    <x v="1"/>
    <s v="FUR-FU-10002111"/>
    <x v="0"/>
    <x v="5"/>
    <s v="Master Caster Door Stop, Large Brown"/>
    <x v="3441"/>
    <n v="5"/>
    <n v="0"/>
    <n v="13.832000000000001"/>
  </r>
  <r>
    <n v="4564"/>
    <x v="226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x v="2261"/>
    <x v="2"/>
    <x v="337"/>
    <d v="2011-12-14T00:00:00"/>
    <s v="Standard Class"/>
    <s v="DM-12955"/>
    <s v="Dario Medina"/>
    <x v="1"/>
    <s v="United States"/>
    <s v="Mesa"/>
    <x v="16"/>
    <n v="85204"/>
    <x v="1"/>
    <s v="OFF-ST-10004950"/>
    <x v="1"/>
    <x v="4"/>
    <s v="Acco Perma 3000 Stacking Storage Drawers"/>
    <x v="997"/>
    <n v="6"/>
    <n v="0.2"/>
    <n v="-1.2588000000000008"/>
  </r>
  <r>
    <n v="4566"/>
    <x v="2262"/>
    <x v="3"/>
    <x v="734"/>
    <d v="2014-12-11T00:00:00"/>
    <s v="Standard Class"/>
    <s v="MC-17575"/>
    <s v="Matt Collins"/>
    <x v="0"/>
    <s v="United States"/>
    <s v="Fayetteville"/>
    <x v="3"/>
    <n v="28314"/>
    <x v="0"/>
    <s v="OFF-AP-10002350"/>
    <x v="1"/>
    <x v="9"/>
    <s v="Belkin F9H710-06 7 Outlet SurgeMaster Surge Protector"/>
    <x v="962"/>
    <n v="3"/>
    <n v="0.2"/>
    <n v="4.5215999999999994"/>
  </r>
  <r>
    <n v="4567"/>
    <x v="2262"/>
    <x v="3"/>
    <x v="734"/>
    <d v="2014-12-11T00:00:00"/>
    <s v="Standard Class"/>
    <s v="MC-17575"/>
    <s v="Matt Collins"/>
    <x v="0"/>
    <s v="United States"/>
    <s v="Fayetteville"/>
    <x v="3"/>
    <n v="28314"/>
    <x v="0"/>
    <s v="OFF-BI-10004233"/>
    <x v="1"/>
    <x v="8"/>
    <s v="GBC Pre-Punched Binding Paper, Plastic, White, 8-1/2&quot; x 11&quot;"/>
    <x v="3443"/>
    <n v="6"/>
    <n v="0.7"/>
    <n v="-21.1068"/>
  </r>
  <r>
    <n v="4568"/>
    <x v="2262"/>
    <x v="3"/>
    <x v="734"/>
    <d v="2014-12-11T00:00:00"/>
    <s v="Standard Class"/>
    <s v="MC-17575"/>
    <s v="Matt Collins"/>
    <x v="0"/>
    <s v="United States"/>
    <s v="Fayetteville"/>
    <x v="3"/>
    <n v="28314"/>
    <x v="0"/>
    <s v="OFF-PA-10001892"/>
    <x v="1"/>
    <x v="10"/>
    <s v="Rediform Wirebound &quot;Phone Memo&quot; Message Book, 11 x 5-3/4"/>
    <x v="671"/>
    <n v="4"/>
    <n v="0.2"/>
    <n v="8.8623999999999992"/>
  </r>
  <r>
    <n v="4569"/>
    <x v="2263"/>
    <x v="1"/>
    <x v="627"/>
    <d v="2012-11-13T00:00:00"/>
    <s v="Standard Class"/>
    <s v="DB-13660"/>
    <s v="Duane Benoit"/>
    <x v="0"/>
    <s v="United States"/>
    <s v="Houston"/>
    <x v="5"/>
    <n v="77095"/>
    <x v="2"/>
    <s v="OFF-BI-10003291"/>
    <x v="1"/>
    <x v="8"/>
    <s v="Wilson Jones Leather-Like Binders with DublLock Round Rings"/>
    <x v="3444"/>
    <n v="6"/>
    <n v="0.8"/>
    <n v="-17.285400000000006"/>
  </r>
  <r>
    <n v="4570"/>
    <x v="2264"/>
    <x v="2"/>
    <x v="987"/>
    <d v="2011-04-21T00:00:00"/>
    <s v="Second Class"/>
    <s v="NF-18595"/>
    <s v="Nicole Fjeld"/>
    <x v="2"/>
    <s v="United States"/>
    <s v="San Jose"/>
    <x v="1"/>
    <n v="95123"/>
    <x v="1"/>
    <s v="FUR-FU-10004017"/>
    <x v="0"/>
    <x v="5"/>
    <s v="Executive Impressions 13&quot; Chairman Wall Clock"/>
    <x v="3001"/>
    <n v="3"/>
    <n v="0"/>
    <n v="26.648999999999997"/>
  </r>
  <r>
    <n v="4571"/>
    <x v="2265"/>
    <x v="1"/>
    <x v="442"/>
    <d v="2012-05-27T00:00:00"/>
    <s v="Second Class"/>
    <s v="NM-18445"/>
    <s v="Nathan Mautz"/>
    <x v="2"/>
    <s v="United States"/>
    <s v="Wichita"/>
    <x v="41"/>
    <n v="67212"/>
    <x v="2"/>
    <s v="OFF-AR-10002445"/>
    <x v="1"/>
    <x v="6"/>
    <s v="SANFORD Major Accent Highlighters"/>
    <x v="3355"/>
    <n v="3"/>
    <n v="0"/>
    <n v="8.071200000000001"/>
  </r>
  <r>
    <n v="4572"/>
    <x v="2265"/>
    <x v="1"/>
    <x v="442"/>
    <d v="2012-05-27T00:00:00"/>
    <s v="Second Class"/>
    <s v="NM-18445"/>
    <s v="Nathan Mautz"/>
    <x v="2"/>
    <s v="United States"/>
    <s v="Wichita"/>
    <x v="41"/>
    <n v="67212"/>
    <x v="2"/>
    <s v="OFF-BI-10001718"/>
    <x v="1"/>
    <x v="8"/>
    <s v="GBC DocuBind P50 Personal Binding Machine"/>
    <x v="3445"/>
    <n v="2"/>
    <n v="0"/>
    <n v="60.141199999999998"/>
  </r>
  <r>
    <n v="4573"/>
    <x v="2266"/>
    <x v="3"/>
    <x v="729"/>
    <d v="2014-07-22T00:00:00"/>
    <s v="Standard Class"/>
    <s v="AB-10255"/>
    <s v="Alejandro Ballentine"/>
    <x v="2"/>
    <s v="United States"/>
    <s v="Los Angeles"/>
    <x v="1"/>
    <n v="90036"/>
    <x v="1"/>
    <s v="TEC-CO-10004202"/>
    <x v="2"/>
    <x v="16"/>
    <s v="Brother DCP1000 Digital 3 in 1 Multifunction Machine"/>
    <x v="2006"/>
    <n v="2"/>
    <n v="0.2"/>
    <n v="89.996999999999986"/>
  </r>
  <r>
    <n v="4574"/>
    <x v="2267"/>
    <x v="0"/>
    <x v="939"/>
    <d v="2013-12-19T00:00:00"/>
    <s v="Standard Class"/>
    <s v="MG-17650"/>
    <s v="Matthew Grinstein"/>
    <x v="2"/>
    <s v="United States"/>
    <s v="Jackson"/>
    <x v="12"/>
    <n v="49201"/>
    <x v="2"/>
    <s v="TEC-PH-10002103"/>
    <x v="2"/>
    <x v="7"/>
    <s v="Jabra SPEAK 410"/>
    <x v="2854"/>
    <n v="7"/>
    <n v="0"/>
    <n v="184.22039999999998"/>
  </r>
  <r>
    <n v="4575"/>
    <x v="2267"/>
    <x v="0"/>
    <x v="939"/>
    <d v="2013-12-19T00:00:00"/>
    <s v="Standard Class"/>
    <s v="MG-17650"/>
    <s v="Matthew Grinstein"/>
    <x v="2"/>
    <s v="United States"/>
    <s v="Jackson"/>
    <x v="12"/>
    <n v="49201"/>
    <x v="2"/>
    <s v="FUR-FU-10003724"/>
    <x v="0"/>
    <x v="5"/>
    <s v="Westinghouse Clip-On Gooseneck Lamps"/>
    <x v="3446"/>
    <n v="4"/>
    <n v="0"/>
    <n v="8.7047999999999988"/>
  </r>
  <r>
    <n v="4576"/>
    <x v="2267"/>
    <x v="0"/>
    <x v="939"/>
    <d v="2013-12-19T00:00:00"/>
    <s v="Standard Class"/>
    <s v="MG-17650"/>
    <s v="Matthew Grinstein"/>
    <x v="2"/>
    <s v="United States"/>
    <s v="Jackson"/>
    <x v="12"/>
    <n v="49201"/>
    <x v="2"/>
    <s v="OFF-AR-10003732"/>
    <x v="1"/>
    <x v="6"/>
    <s v="Newell 333"/>
    <x v="2255"/>
    <n v="5"/>
    <n v="0"/>
    <n v="3.6139999999999994"/>
  </r>
  <r>
    <n v="4577"/>
    <x v="2267"/>
    <x v="0"/>
    <x v="939"/>
    <d v="2013-12-19T00:00:00"/>
    <s v="Standard Class"/>
    <s v="MG-17650"/>
    <s v="Matthew Grinstein"/>
    <x v="2"/>
    <s v="United States"/>
    <s v="Jackson"/>
    <x v="12"/>
    <n v="49201"/>
    <x v="2"/>
    <s v="OFF-ST-10000885"/>
    <x v="1"/>
    <x v="4"/>
    <s v="Fellowes Desktop Hanging File Manager"/>
    <x v="3447"/>
    <n v="2"/>
    <n v="0"/>
    <n v="6.7149999999999999"/>
  </r>
  <r>
    <n v="4578"/>
    <x v="2268"/>
    <x v="2"/>
    <x v="909"/>
    <d v="2011-04-16T00:00:00"/>
    <s v="Standard Class"/>
    <s v="SE-20110"/>
    <s v="Sanjit Engle"/>
    <x v="0"/>
    <s v="United States"/>
    <s v="Lewiston"/>
    <x v="45"/>
    <n v="83501"/>
    <x v="1"/>
    <s v="OFF-BI-10004817"/>
    <x v="1"/>
    <x v="8"/>
    <s v="GBC Personal VeloBind Strips"/>
    <x v="2094"/>
    <n v="1"/>
    <n v="0.2"/>
    <n v="3.3543999999999996"/>
  </r>
  <r>
    <n v="4579"/>
    <x v="2269"/>
    <x v="1"/>
    <x v="988"/>
    <d v="2012-06-15T00:00:00"/>
    <s v="Standard Class"/>
    <s v="AG-10765"/>
    <s v="Anthony Garverick"/>
    <x v="2"/>
    <s v="United States"/>
    <s v="Hampton"/>
    <x v="17"/>
    <n v="23666"/>
    <x v="0"/>
    <s v="OFF-BI-10001670"/>
    <x v="1"/>
    <x v="8"/>
    <s v="Vinyl Sectional Post Binders"/>
    <x v="3448"/>
    <n v="3"/>
    <n v="0"/>
    <n v="56.550000000000004"/>
  </r>
  <r>
    <n v="4580"/>
    <x v="2270"/>
    <x v="2"/>
    <x v="923"/>
    <d v="2011-08-02T00:00:00"/>
    <s v="Standard Class"/>
    <s v="AS-10045"/>
    <s v="Aaron Smayling"/>
    <x v="1"/>
    <s v="United States"/>
    <s v="New York City"/>
    <x v="15"/>
    <n v="10035"/>
    <x v="3"/>
    <s v="OFF-PA-10002709"/>
    <x v="1"/>
    <x v="10"/>
    <s v="Xerox 1956"/>
    <x v="3449"/>
    <n v="11"/>
    <n v="0"/>
    <n v="32.232199999999999"/>
  </r>
  <r>
    <n v="4581"/>
    <x v="2271"/>
    <x v="1"/>
    <x v="374"/>
    <d v="2012-08-06T00:00:00"/>
    <s v="Standard Class"/>
    <s v="AR-10405"/>
    <s v="Allen Rosenblatt"/>
    <x v="1"/>
    <s v="United States"/>
    <s v="Hattiesburg"/>
    <x v="35"/>
    <n v="39401"/>
    <x v="0"/>
    <s v="TEC-AC-10004469"/>
    <x v="2"/>
    <x v="11"/>
    <s v="Microsoft Sculpt Comfort Mouse"/>
    <x v="3450"/>
    <n v="6"/>
    <n v="0"/>
    <n v="105.46800000000002"/>
  </r>
  <r>
    <n v="4582"/>
    <x v="2272"/>
    <x v="0"/>
    <x v="251"/>
    <d v="2013-09-23T00:00:00"/>
    <s v="First Class"/>
    <s v="AP-10720"/>
    <s v="Anne Pryor"/>
    <x v="2"/>
    <s v="United States"/>
    <s v="Philadelphia"/>
    <x v="9"/>
    <n v="19140"/>
    <x v="3"/>
    <s v="FUR-FU-10003424"/>
    <x v="0"/>
    <x v="5"/>
    <s v="Nu-Dell Oak Frame"/>
    <x v="3451"/>
    <n v="3"/>
    <n v="0.2"/>
    <n v="3.8447999999999967"/>
  </r>
  <r>
    <n v="4583"/>
    <x v="2273"/>
    <x v="0"/>
    <x v="224"/>
    <d v="2013-06-13T00:00:00"/>
    <s v="First Class"/>
    <s v="JB-16000"/>
    <s v="Joy Bell-"/>
    <x v="0"/>
    <s v="United States"/>
    <s v="Philadelphia"/>
    <x v="9"/>
    <n v="19140"/>
    <x v="3"/>
    <s v="OFF-LA-10003720"/>
    <x v="1"/>
    <x v="2"/>
    <s v="Avery 487"/>
    <x v="3452"/>
    <n v="8"/>
    <n v="0.2"/>
    <n v="7.9703999999999997"/>
  </r>
  <r>
    <n v="4584"/>
    <x v="2274"/>
    <x v="0"/>
    <x v="370"/>
    <d v="2013-08-29T00:00:00"/>
    <s v="Second Class"/>
    <s v="TS-21430"/>
    <s v="Tom Stivers"/>
    <x v="1"/>
    <s v="United States"/>
    <s v="Los Angeles"/>
    <x v="1"/>
    <n v="90045"/>
    <x v="1"/>
    <s v="OFF-AR-10000390"/>
    <x v="1"/>
    <x v="6"/>
    <s v="Newell Chalk Holder"/>
    <x v="341"/>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x v="2275"/>
    <x v="3"/>
    <x v="808"/>
    <d v="2014-11-05T00:00:00"/>
    <s v="Second Class"/>
    <s v="NL-18310"/>
    <s v="Nancy Lomonaco"/>
    <x v="2"/>
    <s v="United States"/>
    <s v="Danville"/>
    <x v="1"/>
    <n v="94526"/>
    <x v="1"/>
    <s v="OFF-AR-10003469"/>
    <x v="1"/>
    <x v="6"/>
    <s v="Nontoxic Chalk"/>
    <x v="3454"/>
    <n v="5"/>
    <n v="0"/>
    <n v="4.2240000000000002"/>
  </r>
  <r>
    <n v="4587"/>
    <x v="2275"/>
    <x v="3"/>
    <x v="808"/>
    <d v="2014-11-05T00:00:00"/>
    <s v="Second Class"/>
    <s v="NL-18310"/>
    <s v="Nancy Lomonaco"/>
    <x v="2"/>
    <s v="United States"/>
    <s v="Danville"/>
    <x v="1"/>
    <n v="94526"/>
    <x v="1"/>
    <s v="OFF-BI-10003718"/>
    <x v="1"/>
    <x v="8"/>
    <s v="GBC Therma-A-Bind 250T Electric Binding System"/>
    <x v="3455"/>
    <n v="6"/>
    <n v="0.2"/>
    <n v="206.62319999999997"/>
  </r>
  <r>
    <n v="4588"/>
    <x v="2275"/>
    <x v="3"/>
    <x v="808"/>
    <d v="2014-11-05T00:00:00"/>
    <s v="Second Class"/>
    <s v="NL-18310"/>
    <s v="Nancy Lomonaco"/>
    <x v="2"/>
    <s v="United States"/>
    <s v="Danville"/>
    <x v="1"/>
    <n v="94526"/>
    <x v="1"/>
    <s v="OFF-FA-10004838"/>
    <x v="1"/>
    <x v="13"/>
    <s v="Super Bands, 12/Pack"/>
    <x v="2271"/>
    <n v="3"/>
    <n v="0"/>
    <n v="0.16740000000000022"/>
  </r>
  <r>
    <n v="4589"/>
    <x v="2275"/>
    <x v="3"/>
    <x v="808"/>
    <d v="2014-11-05T00:00:00"/>
    <s v="Second Class"/>
    <s v="NL-18310"/>
    <s v="Nancy Lomonaco"/>
    <x v="2"/>
    <s v="United States"/>
    <s v="Danville"/>
    <x v="1"/>
    <n v="94526"/>
    <x v="1"/>
    <s v="FUR-FU-10002508"/>
    <x v="0"/>
    <x v="5"/>
    <s v="Document Clip Frames"/>
    <x v="3456"/>
    <n v="3"/>
    <n v="0"/>
    <n v="10.508400000000002"/>
  </r>
  <r>
    <n v="4590"/>
    <x v="2275"/>
    <x v="3"/>
    <x v="808"/>
    <d v="2014-11-05T00:00:00"/>
    <s v="Second Class"/>
    <s v="NL-18310"/>
    <s v="Nancy Lomonaco"/>
    <x v="2"/>
    <s v="United States"/>
    <s v="Danville"/>
    <x v="1"/>
    <n v="94526"/>
    <x v="1"/>
    <s v="OFF-ST-10001511"/>
    <x v="1"/>
    <x v="4"/>
    <s v="Space Solutions Commercial Steel Shelving"/>
    <x v="3457"/>
    <n v="7"/>
    <n v="0"/>
    <n v="22.627499999999962"/>
  </r>
  <r>
    <n v="4591"/>
    <x v="2276"/>
    <x v="0"/>
    <x v="482"/>
    <d v="2014-01-01T00:00:00"/>
    <s v="Standard Class"/>
    <s v="MC-18130"/>
    <s v="Mike Caudle"/>
    <x v="1"/>
    <s v="United States"/>
    <s v="Los Angeles"/>
    <x v="1"/>
    <n v="90004"/>
    <x v="1"/>
    <s v="OFF-SU-10000952"/>
    <x v="1"/>
    <x v="14"/>
    <s v="Fiskars Home &amp; Office Scissors"/>
    <x v="2788"/>
    <n v="2"/>
    <n v="0"/>
    <n v="4.9728000000000012"/>
  </r>
  <r>
    <n v="4592"/>
    <x v="2276"/>
    <x v="0"/>
    <x v="482"/>
    <d v="2014-01-01T00:00:00"/>
    <s v="Standard Class"/>
    <s v="MC-18130"/>
    <s v="Mike Caudle"/>
    <x v="1"/>
    <s v="United States"/>
    <s v="Los Angeles"/>
    <x v="1"/>
    <n v="90004"/>
    <x v="1"/>
    <s v="TEC-PH-10002275"/>
    <x v="2"/>
    <x v="7"/>
    <s v="Mitel 5320 IP Phone VoIP phone"/>
    <x v="3164"/>
    <n v="2"/>
    <n v="0.2"/>
    <n v="30.238400000000013"/>
  </r>
  <r>
    <n v="4593"/>
    <x v="2276"/>
    <x v="0"/>
    <x v="482"/>
    <d v="2014-01-01T00:00:00"/>
    <s v="Standard Class"/>
    <s v="MC-18130"/>
    <s v="Mike Caudle"/>
    <x v="1"/>
    <s v="United States"/>
    <s v="Los Angeles"/>
    <x v="1"/>
    <n v="90004"/>
    <x v="1"/>
    <s v="FUR-CH-10003535"/>
    <x v="0"/>
    <x v="1"/>
    <s v="Global Armless Task Chair, Royal Blue"/>
    <x v="1770"/>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x v="2276"/>
    <x v="0"/>
    <x v="482"/>
    <d v="2014-01-01T00:00:00"/>
    <s v="Standard Class"/>
    <s v="MC-18130"/>
    <s v="Mike Caudle"/>
    <x v="1"/>
    <s v="United States"/>
    <s v="Los Angeles"/>
    <x v="1"/>
    <n v="90004"/>
    <x v="1"/>
    <s v="FUR-TA-10003473"/>
    <x v="0"/>
    <x v="3"/>
    <s v="Bretford Rectangular Conference Table Tops"/>
    <x v="3458"/>
    <n v="3"/>
    <n v="0.2"/>
    <n v="33.851700000000051"/>
  </r>
  <r>
    <n v="4596"/>
    <x v="2276"/>
    <x v="0"/>
    <x v="482"/>
    <d v="2014-01-01T00:00:00"/>
    <s v="Standard Class"/>
    <s v="MC-18130"/>
    <s v="Mike Caudle"/>
    <x v="1"/>
    <s v="United States"/>
    <s v="Los Angeles"/>
    <x v="1"/>
    <n v="90004"/>
    <x v="1"/>
    <s v="OFF-AR-10001897"/>
    <x v="1"/>
    <x v="6"/>
    <s v="Model L Table or Wall-Mount Pencil Sharpener"/>
    <x v="3459"/>
    <n v="3"/>
    <n v="0"/>
    <n v="15.111600000000001"/>
  </r>
  <r>
    <n v="4597"/>
    <x v="2277"/>
    <x v="0"/>
    <x v="5"/>
    <d v="2013-12-11T00:00:00"/>
    <s v="Second Class"/>
    <s v="TC-21475"/>
    <s v="Tony Chapman"/>
    <x v="2"/>
    <s v="United States"/>
    <s v="Washington"/>
    <x v="40"/>
    <n v="20016"/>
    <x v="3"/>
    <s v="OFF-AR-10000034"/>
    <x v="1"/>
    <x v="6"/>
    <s v="BIC Brite Liner Grip Highlighters, Assorted, 5/Pack"/>
    <x v="3460"/>
    <n v="8"/>
    <n v="0"/>
    <n v="13.2288"/>
  </r>
  <r>
    <n v="4598"/>
    <x v="2278"/>
    <x v="3"/>
    <x v="735"/>
    <d v="2014-09-02T00:00:00"/>
    <s v="Standard Class"/>
    <s v="MG-17650"/>
    <s v="Matthew Grinstein"/>
    <x v="2"/>
    <s v="United States"/>
    <s v="Milwaukee"/>
    <x v="6"/>
    <n v="53209"/>
    <x v="2"/>
    <s v="OFF-SU-10004115"/>
    <x v="1"/>
    <x v="14"/>
    <s v="Acme Stainless Steel Office Snips"/>
    <x v="3461"/>
    <n v="3"/>
    <n v="0"/>
    <n v="5.8887000000000009"/>
  </r>
  <r>
    <n v="4599"/>
    <x v="2278"/>
    <x v="3"/>
    <x v="735"/>
    <d v="2014-09-02T00:00:00"/>
    <s v="Standard Class"/>
    <s v="MG-17650"/>
    <s v="Matthew Grinstein"/>
    <x v="2"/>
    <s v="United States"/>
    <s v="Milwaukee"/>
    <x v="6"/>
    <n v="53209"/>
    <x v="2"/>
    <s v="OFF-AP-10001947"/>
    <x v="1"/>
    <x v="9"/>
    <s v="Acco 6 Outlet Guardian Premium Plus Surge Suppressor"/>
    <x v="3462"/>
    <n v="5"/>
    <n v="0"/>
    <n v="26.563999999999997"/>
  </r>
  <r>
    <n v="4600"/>
    <x v="2279"/>
    <x v="1"/>
    <x v="747"/>
    <d v="2012-07-20T00:00:00"/>
    <s v="Standard Class"/>
    <s v="MG-17890"/>
    <s v="Michael Granlund"/>
    <x v="2"/>
    <s v="United States"/>
    <s v="Baltimore"/>
    <x v="39"/>
    <n v="21215"/>
    <x v="3"/>
    <s v="FUR-CH-10004853"/>
    <x v="0"/>
    <x v="1"/>
    <s v="Global Manager's Adjustable Task Chair, Storm"/>
    <x v="3463"/>
    <n v="1"/>
    <n v="0"/>
    <n v="43.784199999999984"/>
  </r>
  <r>
    <n v="4601"/>
    <x v="2279"/>
    <x v="1"/>
    <x v="747"/>
    <d v="2012-07-20T00:00:00"/>
    <s v="Standard Class"/>
    <s v="MG-17890"/>
    <s v="Michael Granlund"/>
    <x v="2"/>
    <s v="United States"/>
    <s v="Baltimore"/>
    <x v="39"/>
    <n v="21215"/>
    <x v="3"/>
    <s v="OFF-EN-10000483"/>
    <x v="1"/>
    <x v="12"/>
    <s v="White Envelopes, White Envelopes with Clear Poly Window"/>
    <x v="3464"/>
    <n v="9"/>
    <n v="0"/>
    <n v="63.134999999999991"/>
  </r>
  <r>
    <n v="4602"/>
    <x v="2279"/>
    <x v="1"/>
    <x v="747"/>
    <d v="2012-07-20T00:00:00"/>
    <s v="Standard Class"/>
    <s v="MG-17890"/>
    <s v="Michael Granlund"/>
    <x v="2"/>
    <s v="United States"/>
    <s v="Baltimore"/>
    <x v="39"/>
    <n v="21215"/>
    <x v="3"/>
    <s v="OFF-FA-10001332"/>
    <x v="1"/>
    <x v="13"/>
    <s v="Acco Banker's Clasps, 5 3/4&quot;-Long"/>
    <x v="132"/>
    <n v="4"/>
    <n v="0"/>
    <n v="5.4143999999999997"/>
  </r>
  <r>
    <n v="4603"/>
    <x v="2280"/>
    <x v="1"/>
    <x v="989"/>
    <d v="2012-05-29T00:00:00"/>
    <s v="Second Class"/>
    <s v="BF-11170"/>
    <s v="Ben Ferrer"/>
    <x v="2"/>
    <s v="United States"/>
    <s v="Jacksonville"/>
    <x v="3"/>
    <n v="28540"/>
    <x v="0"/>
    <s v="OFF-PA-10003790"/>
    <x v="1"/>
    <x v="10"/>
    <s v="Xerox 1991"/>
    <x v="3465"/>
    <n v="1"/>
    <n v="0.2"/>
    <n v="5.9383999999999988"/>
  </r>
  <r>
    <n v="4604"/>
    <x v="2280"/>
    <x v="1"/>
    <x v="989"/>
    <d v="2012-05-29T00:00:00"/>
    <s v="Second Class"/>
    <s v="BF-11170"/>
    <s v="Ben Ferrer"/>
    <x v="2"/>
    <s v="United States"/>
    <s v="Jacksonville"/>
    <x v="3"/>
    <n v="28540"/>
    <x v="0"/>
    <s v="OFF-PA-10003134"/>
    <x v="1"/>
    <x v="10"/>
    <s v="Xerox 1937"/>
    <x v="3466"/>
    <n v="4"/>
    <n v="0.2"/>
    <n v="53.804799999999986"/>
  </r>
  <r>
    <n v="4605"/>
    <x v="2280"/>
    <x v="1"/>
    <x v="989"/>
    <d v="2012-05-29T00:00:00"/>
    <s v="Second Class"/>
    <s v="BF-11170"/>
    <s v="Ben Ferrer"/>
    <x v="2"/>
    <s v="United States"/>
    <s v="Jacksonville"/>
    <x v="3"/>
    <n v="28540"/>
    <x v="0"/>
    <s v="OFF-EN-10004459"/>
    <x v="1"/>
    <x v="12"/>
    <s v="Security-Tint Envelopes"/>
    <x v="2096"/>
    <n v="2"/>
    <n v="0.2"/>
    <n v="4.4311999999999996"/>
  </r>
  <r>
    <n v="4606"/>
    <x v="2280"/>
    <x v="1"/>
    <x v="989"/>
    <d v="2012-05-29T00:00:00"/>
    <s v="Second Class"/>
    <s v="BF-11170"/>
    <s v="Ben Ferrer"/>
    <x v="2"/>
    <s v="United States"/>
    <s v="Jacksonville"/>
    <x v="3"/>
    <n v="28540"/>
    <x v="0"/>
    <s v="TEC-AC-10003628"/>
    <x v="2"/>
    <x v="11"/>
    <s v="Logitech 910-002974 M325 Wireless Mouse for Web Scrolling"/>
    <x v="3467"/>
    <n v="7"/>
    <n v="0.2"/>
    <n v="50.383200000000016"/>
  </r>
  <r>
    <n v="4607"/>
    <x v="2281"/>
    <x v="1"/>
    <x v="71"/>
    <d v="2012-06-02T00:00:00"/>
    <s v="Standard Class"/>
    <s v="MS-17770"/>
    <s v="Maxwell Schwartz"/>
    <x v="0"/>
    <s v="United States"/>
    <s v="Rochester"/>
    <x v="15"/>
    <n v="14609"/>
    <x v="3"/>
    <s v="TEC-PH-10004093"/>
    <x v="2"/>
    <x v="7"/>
    <s v="Panasonic Kx-TS550"/>
    <x v="3468"/>
    <n v="1"/>
    <n v="0"/>
    <n v="13.3371"/>
  </r>
  <r>
    <n v="4608"/>
    <x v="2281"/>
    <x v="1"/>
    <x v="71"/>
    <d v="2012-06-02T00:00:00"/>
    <s v="Standard Class"/>
    <s v="MS-17770"/>
    <s v="Maxwell Schwartz"/>
    <x v="0"/>
    <s v="United States"/>
    <s v="Rochester"/>
    <x v="15"/>
    <n v="14609"/>
    <x v="3"/>
    <s v="OFF-ST-10001490"/>
    <x v="1"/>
    <x v="4"/>
    <s v="Hot File 7-Pocket, Floor Stand"/>
    <x v="3469"/>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x v="2281"/>
    <x v="1"/>
    <x v="71"/>
    <d v="2012-06-02T00:00:00"/>
    <s v="Standard Class"/>
    <s v="MS-17770"/>
    <s v="Maxwell Schwartz"/>
    <x v="0"/>
    <s v="United States"/>
    <s v="Rochester"/>
    <x v="15"/>
    <n v="14609"/>
    <x v="3"/>
    <s v="OFF-PA-10004255"/>
    <x v="1"/>
    <x v="10"/>
    <s v="Xerox 219"/>
    <x v="1568"/>
    <n v="7"/>
    <n v="0"/>
    <n v="21.772800000000004"/>
  </r>
  <r>
    <n v="4611"/>
    <x v="2282"/>
    <x v="3"/>
    <x v="45"/>
    <d v="2014-11-15T00:00:00"/>
    <s v="Standard Class"/>
    <s v="JE-15745"/>
    <s v="Joel Eaton"/>
    <x v="0"/>
    <s v="United States"/>
    <s v="Oceanside"/>
    <x v="1"/>
    <n v="92054"/>
    <x v="1"/>
    <s v="FUR-FU-10000023"/>
    <x v="0"/>
    <x v="5"/>
    <s v="Eldon Wave Desk Accessories"/>
    <x v="349"/>
    <n v="8"/>
    <n v="0"/>
    <n v="20.732800000000001"/>
  </r>
  <r>
    <n v="4612"/>
    <x v="2283"/>
    <x v="0"/>
    <x v="990"/>
    <d v="2013-01-26T00:00:00"/>
    <s v="Second Class"/>
    <s v="HG-14965"/>
    <s v="Henry Goldwyn"/>
    <x v="1"/>
    <s v="United States"/>
    <s v="Gulfport"/>
    <x v="35"/>
    <n v="39503"/>
    <x v="0"/>
    <s v="OFF-BI-10000285"/>
    <x v="1"/>
    <x v="8"/>
    <s v="XtraLife ClearVue Slant-D Ring Binders by Cardinal"/>
    <x v="3470"/>
    <n v="4"/>
    <n v="0"/>
    <n v="15.68"/>
  </r>
  <r>
    <n v="4613"/>
    <x v="2284"/>
    <x v="3"/>
    <x v="413"/>
    <d v="2014-01-07T00:00:00"/>
    <s v="Standard Class"/>
    <s v="EP-13915"/>
    <s v="Emily Phan"/>
    <x v="0"/>
    <s v="United States"/>
    <s v="Jacksonville"/>
    <x v="2"/>
    <n v="32216"/>
    <x v="0"/>
    <s v="OFF-AR-10000588"/>
    <x v="1"/>
    <x v="6"/>
    <s v="Newell 345"/>
    <x v="1662"/>
    <n v="3"/>
    <n v="0.2"/>
    <n v="3.571200000000001"/>
  </r>
  <r>
    <n v="4614"/>
    <x v="2284"/>
    <x v="3"/>
    <x v="413"/>
    <d v="2014-01-07T00:00:00"/>
    <s v="Standard Class"/>
    <s v="EP-13915"/>
    <s v="Emily Phan"/>
    <x v="0"/>
    <s v="United States"/>
    <s v="Jacksonville"/>
    <x v="2"/>
    <n v="32216"/>
    <x v="0"/>
    <s v="OFF-PA-10002250"/>
    <x v="1"/>
    <x v="10"/>
    <s v="Things To Do Today Pad"/>
    <x v="3471"/>
    <n v="5"/>
    <n v="0.2"/>
    <n v="8.218"/>
  </r>
  <r>
    <n v="4615"/>
    <x v="2285"/>
    <x v="0"/>
    <x v="64"/>
    <d v="2013-09-11T00:00:00"/>
    <s v="Standard Class"/>
    <s v="GH-14410"/>
    <s v="Gary Hansen"/>
    <x v="2"/>
    <s v="United States"/>
    <s v="Houston"/>
    <x v="5"/>
    <n v="77070"/>
    <x v="2"/>
    <s v="OFF-AP-10002457"/>
    <x v="1"/>
    <x v="9"/>
    <s v="Eureka The Boss Plus 12-Amp Hard Box Upright Vacuum, Red"/>
    <x v="3472"/>
    <n v="3"/>
    <n v="0.8"/>
    <n v="-166.39350000000002"/>
  </r>
  <r>
    <n v="4616"/>
    <x v="2285"/>
    <x v="0"/>
    <x v="64"/>
    <d v="2013-09-11T00:00:00"/>
    <s v="Standard Class"/>
    <s v="GH-14410"/>
    <s v="Gary Hansen"/>
    <x v="2"/>
    <s v="United States"/>
    <s v="Houston"/>
    <x v="5"/>
    <n v="77070"/>
    <x v="2"/>
    <s v="OFF-FA-10002763"/>
    <x v="1"/>
    <x v="13"/>
    <s v="Advantus Map Pennant Flags and Round Head Tacks"/>
    <x v="2696"/>
    <n v="9"/>
    <n v="0.2"/>
    <n v="4.2659999999999973"/>
  </r>
  <r>
    <n v="4617"/>
    <x v="2286"/>
    <x v="1"/>
    <x v="406"/>
    <d v="2012-09-07T00:00:00"/>
    <s v="Second Class"/>
    <s v="DS-13180"/>
    <s v="David Smith"/>
    <x v="1"/>
    <s v="United States"/>
    <s v="Houston"/>
    <x v="5"/>
    <n v="77095"/>
    <x v="2"/>
    <s v="TEC-AC-10000109"/>
    <x v="2"/>
    <x v="11"/>
    <s v="Sony Micro Vault Click 16 GB USB 2.0 Flash Drive"/>
    <x v="3473"/>
    <n v="3"/>
    <n v="0.2"/>
    <n v="6.7188000000000088"/>
  </r>
  <r>
    <n v="4618"/>
    <x v="2287"/>
    <x v="1"/>
    <x v="481"/>
    <d v="2012-09-26T00:00:00"/>
    <s v="Standard Class"/>
    <s v="TH-21550"/>
    <s v="Tracy Hopkins"/>
    <x v="2"/>
    <s v="United States"/>
    <s v="Everett"/>
    <x v="31"/>
    <n v="2149"/>
    <x v="3"/>
    <s v="TEC-PH-10002415"/>
    <x v="2"/>
    <x v="7"/>
    <s v="Polycom VoiceStation 500 Conference phone"/>
    <x v="3474"/>
    <n v="2"/>
    <n v="0"/>
    <n v="147.47500000000002"/>
  </r>
  <r>
    <n v="4619"/>
    <x v="2287"/>
    <x v="1"/>
    <x v="481"/>
    <d v="2012-09-26T00:00:00"/>
    <s v="Standard Class"/>
    <s v="TH-21550"/>
    <s v="Tracy Hopkins"/>
    <x v="2"/>
    <s v="United States"/>
    <s v="Everett"/>
    <x v="31"/>
    <n v="2149"/>
    <x v="3"/>
    <s v="FUR-CH-10000785"/>
    <x v="0"/>
    <x v="1"/>
    <s v="Global Ergonomic Managers Chair"/>
    <x v="3116"/>
    <n v="3"/>
    <n v="0"/>
    <n v="141.1644"/>
  </r>
  <r>
    <n v="4620"/>
    <x v="2288"/>
    <x v="3"/>
    <x v="165"/>
    <d v="2014-12-26T00:00:00"/>
    <s v="First Class"/>
    <s v="RM-19675"/>
    <s v="Robert Marley"/>
    <x v="2"/>
    <s v="United States"/>
    <s v="Los Angeles"/>
    <x v="1"/>
    <n v="90049"/>
    <x v="1"/>
    <s v="TEC-CO-10001449"/>
    <x v="2"/>
    <x v="16"/>
    <s v="Hewlett Packard LaserJet 3310 Copier"/>
    <x v="3475"/>
    <n v="6"/>
    <n v="0.2"/>
    <n v="1007.9831999999999"/>
  </r>
  <r>
    <n v="4621"/>
    <x v="2288"/>
    <x v="3"/>
    <x v="165"/>
    <d v="2014-12-26T00:00:00"/>
    <s v="First Class"/>
    <s v="RM-19675"/>
    <s v="Robert Marley"/>
    <x v="2"/>
    <s v="United States"/>
    <s v="Los Angeles"/>
    <x v="1"/>
    <n v="90049"/>
    <x v="1"/>
    <s v="OFF-BI-10001670"/>
    <x v="1"/>
    <x v="8"/>
    <s v="Vinyl Sectional Post Binders"/>
    <x v="3476"/>
    <n v="3"/>
    <n v="0.2"/>
    <n v="33.93"/>
  </r>
  <r>
    <n v="4622"/>
    <x v="2289"/>
    <x v="1"/>
    <x v="348"/>
    <d v="2012-10-08T00:00:00"/>
    <s v="Second Class"/>
    <s v="SF-20965"/>
    <s v="Sylvia Foulston"/>
    <x v="1"/>
    <s v="United States"/>
    <s v="Wilmington"/>
    <x v="13"/>
    <n v="19805"/>
    <x v="3"/>
    <s v="OFF-ST-10001328"/>
    <x v="1"/>
    <x v="4"/>
    <s v="Personal Filing Tote with Lid, Black/Gray"/>
    <x v="3477"/>
    <n v="5"/>
    <n v="0"/>
    <n v="21.714000000000002"/>
  </r>
  <r>
    <n v="4623"/>
    <x v="2290"/>
    <x v="3"/>
    <x v="428"/>
    <d v="2014-09-15T00:00:00"/>
    <s v="Standard Class"/>
    <s v="SO-20335"/>
    <s v="Sean O'Donnell"/>
    <x v="0"/>
    <s v="United States"/>
    <s v="Columbia"/>
    <x v="18"/>
    <n v="38401"/>
    <x v="0"/>
    <s v="OFF-SU-10001225"/>
    <x v="1"/>
    <x v="14"/>
    <s v="Staples"/>
    <x v="3478"/>
    <n v="3"/>
    <n v="0.2"/>
    <n v="-1.9872000000000005"/>
  </r>
  <r>
    <n v="4624"/>
    <x v="2290"/>
    <x v="3"/>
    <x v="428"/>
    <d v="2014-09-15T00:00:00"/>
    <s v="Standard Class"/>
    <s v="SO-20335"/>
    <s v="Sean O'Donnell"/>
    <x v="0"/>
    <s v="United States"/>
    <s v="Columbia"/>
    <x v="18"/>
    <n v="38401"/>
    <x v="0"/>
    <s v="OFF-PA-10000357"/>
    <x v="1"/>
    <x v="10"/>
    <s v="Xerox 1888"/>
    <x v="3479"/>
    <n v="4"/>
    <n v="0.2"/>
    <n v="62.137599999999992"/>
  </r>
  <r>
    <n v="4625"/>
    <x v="2290"/>
    <x v="3"/>
    <x v="428"/>
    <d v="2014-09-15T00:00:00"/>
    <s v="Standard Class"/>
    <s v="SO-20335"/>
    <s v="Sean O'Donnell"/>
    <x v="0"/>
    <s v="United States"/>
    <s v="Columbia"/>
    <x v="18"/>
    <n v="38401"/>
    <x v="0"/>
    <s v="OFF-ST-10000046"/>
    <x v="1"/>
    <x v="4"/>
    <s v="Fellowes Super Stor/Drawer Files"/>
    <x v="3480"/>
    <n v="2"/>
    <n v="0.2"/>
    <n v="-3.2309999999999945"/>
  </r>
  <r>
    <n v="4626"/>
    <x v="2290"/>
    <x v="3"/>
    <x v="428"/>
    <d v="2014-09-15T00:00:00"/>
    <s v="Standard Class"/>
    <s v="SO-20335"/>
    <s v="Sean O'Donnell"/>
    <x v="0"/>
    <s v="United States"/>
    <s v="Columbia"/>
    <x v="18"/>
    <n v="38401"/>
    <x v="0"/>
    <s v="FUR-FU-10000023"/>
    <x v="0"/>
    <x v="5"/>
    <s v="Eldon Wave Desk Accessories"/>
    <x v="3481"/>
    <n v="3"/>
    <n v="0.2"/>
    <n v="4.240800000000001"/>
  </r>
  <r>
    <n v="4627"/>
    <x v="2291"/>
    <x v="0"/>
    <x v="373"/>
    <d v="2013-11-19T00:00:00"/>
    <s v="Standard Class"/>
    <s v="CK-12760"/>
    <s v="Cyma Kinney"/>
    <x v="1"/>
    <s v="United States"/>
    <s v="New York City"/>
    <x v="15"/>
    <n v="10011"/>
    <x v="3"/>
    <s v="OFF-ST-10003455"/>
    <x v="1"/>
    <x v="4"/>
    <s v="Tenex File Box, Personal Filing Tote with Lid, Black"/>
    <x v="3477"/>
    <n v="5"/>
    <n v="0"/>
    <n v="20.163000000000004"/>
  </r>
  <r>
    <n v="4628"/>
    <x v="2291"/>
    <x v="0"/>
    <x v="373"/>
    <d v="2013-11-19T00:00:00"/>
    <s v="Standard Class"/>
    <s v="CK-12760"/>
    <s v="Cyma Kinney"/>
    <x v="1"/>
    <s v="United States"/>
    <s v="New York City"/>
    <x v="15"/>
    <n v="10011"/>
    <x v="3"/>
    <s v="OFF-ST-10000876"/>
    <x v="1"/>
    <x v="4"/>
    <s v="Eldon Simplefile Box Office"/>
    <x v="3482"/>
    <n v="2"/>
    <n v="0"/>
    <n v="6.9664000000000001"/>
  </r>
  <r>
    <n v="4629"/>
    <x v="2291"/>
    <x v="0"/>
    <x v="373"/>
    <d v="2013-11-19T00:00:00"/>
    <s v="Standard Class"/>
    <s v="CK-12760"/>
    <s v="Cyma Kinney"/>
    <x v="1"/>
    <s v="United States"/>
    <s v="New York City"/>
    <x v="15"/>
    <n v="10011"/>
    <x v="3"/>
    <s v="OFF-AR-10003582"/>
    <x v="1"/>
    <x v="6"/>
    <s v="Boston Electric Pencil Sharpener, Model 1818, Charcoal Black"/>
    <x v="3483"/>
    <n v="5"/>
    <n v="0"/>
    <n v="39.410000000000011"/>
  </r>
  <r>
    <n v="4630"/>
    <x v="2291"/>
    <x v="0"/>
    <x v="373"/>
    <d v="2013-11-19T00:00:00"/>
    <s v="Standard Class"/>
    <s v="CK-12760"/>
    <s v="Cyma Kinney"/>
    <x v="1"/>
    <s v="United States"/>
    <s v="New York City"/>
    <x v="15"/>
    <n v="10011"/>
    <x v="3"/>
    <s v="OFF-ST-10004258"/>
    <x v="1"/>
    <x v="4"/>
    <s v="Portable Personal File Box"/>
    <x v="905"/>
    <n v="3"/>
    <n v="0"/>
    <n v="9.8901000000000039"/>
  </r>
  <r>
    <n v="4631"/>
    <x v="2292"/>
    <x v="1"/>
    <x v="52"/>
    <d v="2012-10-15T00:00:00"/>
    <s v="Same Day"/>
    <s v="GA-14725"/>
    <s v="Guy Armstrong"/>
    <x v="0"/>
    <s v="United States"/>
    <s v="Mount Pleasant"/>
    <x v="12"/>
    <n v="48858"/>
    <x v="2"/>
    <s v="FUR-FU-10000719"/>
    <x v="0"/>
    <x v="5"/>
    <s v="DAX Cubicle Frames, 8-1/2 x 11"/>
    <x v="1819"/>
    <n v="2"/>
    <n v="0"/>
    <n v="6.1704000000000008"/>
  </r>
  <r>
    <n v="4632"/>
    <x v="2293"/>
    <x v="3"/>
    <x v="646"/>
    <d v="2014-08-09T00:00:00"/>
    <s v="Second Class"/>
    <s v="BD-11725"/>
    <s v="Bruce Degenhardt"/>
    <x v="0"/>
    <s v="United States"/>
    <s v="San Francisco"/>
    <x v="1"/>
    <n v="94122"/>
    <x v="1"/>
    <s v="OFF-LA-10001297"/>
    <x v="1"/>
    <x v="2"/>
    <s v="Avery 473"/>
    <x v="2678"/>
    <n v="5"/>
    <n v="0"/>
    <n v="24.84"/>
  </r>
  <r>
    <n v="4633"/>
    <x v="2293"/>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x v="2294"/>
    <x v="1"/>
    <x v="291"/>
    <d v="2012-08-26T00:00:00"/>
    <s v="Standard Class"/>
    <s v="DS-13180"/>
    <s v="David Smith"/>
    <x v="1"/>
    <s v="United States"/>
    <s v="San Francisco"/>
    <x v="1"/>
    <n v="94122"/>
    <x v="1"/>
    <s v="FUR-BO-10003893"/>
    <x v="0"/>
    <x v="0"/>
    <s v="Sauder Camden County Collection Library"/>
    <x v="3485"/>
    <n v="6"/>
    <n v="0.15"/>
    <n v="34.493999999999971"/>
  </r>
  <r>
    <n v="4635"/>
    <x v="2294"/>
    <x v="1"/>
    <x v="291"/>
    <d v="2012-08-26T00:00:00"/>
    <s v="Standard Class"/>
    <s v="DS-13180"/>
    <s v="David Smith"/>
    <x v="1"/>
    <s v="United States"/>
    <s v="San Francisco"/>
    <x v="1"/>
    <n v="94122"/>
    <x v="1"/>
    <s v="OFF-ST-10000736"/>
    <x v="1"/>
    <x v="4"/>
    <s v="Carina Double Wide Media Storage Towers in Natural &amp; Black"/>
    <x v="1240"/>
    <n v="1"/>
    <n v="0"/>
    <n v="3.2391999999999967"/>
  </r>
  <r>
    <n v="4636"/>
    <x v="2295"/>
    <x v="3"/>
    <x v="846"/>
    <d v="2014-03-18T00:00:00"/>
    <s v="Standard Class"/>
    <s v="BS-11380"/>
    <s v="Bill Stewart"/>
    <x v="1"/>
    <s v="United States"/>
    <s v="San Francisco"/>
    <x v="1"/>
    <n v="94122"/>
    <x v="1"/>
    <s v="OFF-ST-10000736"/>
    <x v="1"/>
    <x v="4"/>
    <s v="Carina Double Wide Media Storage Towers in Natural &amp; Black"/>
    <x v="423"/>
    <n v="3"/>
    <n v="0"/>
    <n v="9.7175999999999902"/>
  </r>
  <r>
    <n v="4637"/>
    <x v="2296"/>
    <x v="3"/>
    <x v="842"/>
    <d v="2014-04-30T00:00:00"/>
    <s v="First Class"/>
    <s v="AP-10915"/>
    <s v="Arthur Prichep"/>
    <x v="0"/>
    <s v="United States"/>
    <s v="Los Angeles"/>
    <x v="1"/>
    <n v="90045"/>
    <x v="1"/>
    <s v="OFF-AR-10003373"/>
    <x v="1"/>
    <x v="6"/>
    <s v="Boston School Pro Electric Pencil Sharpener, 1670"/>
    <x v="1862"/>
    <n v="4"/>
    <n v="0"/>
    <n v="33.458399999999997"/>
  </r>
  <r>
    <n v="4638"/>
    <x v="2296"/>
    <x v="3"/>
    <x v="842"/>
    <d v="2014-04-30T00:00:00"/>
    <s v="First Class"/>
    <s v="AP-10915"/>
    <s v="Arthur Prichep"/>
    <x v="0"/>
    <s v="United States"/>
    <s v="Los Angeles"/>
    <x v="1"/>
    <n v="90045"/>
    <x v="1"/>
    <s v="OFF-AR-10000390"/>
    <x v="1"/>
    <x v="6"/>
    <s v="Newell Chalk Holder"/>
    <x v="714"/>
    <n v="3"/>
    <n v="0"/>
    <n v="5.6993999999999998"/>
  </r>
  <r>
    <n v="4639"/>
    <x v="2296"/>
    <x v="3"/>
    <x v="842"/>
    <d v="2014-04-30T00:00:00"/>
    <s v="First Class"/>
    <s v="AP-10915"/>
    <s v="Arthur Prichep"/>
    <x v="0"/>
    <s v="United States"/>
    <s v="Los Angeles"/>
    <x v="1"/>
    <n v="90045"/>
    <x v="1"/>
    <s v="OFF-AR-10001725"/>
    <x v="1"/>
    <x v="6"/>
    <s v="Boston Home &amp; Office Model 2000 Electric Pencil Sharpeners"/>
    <x v="2885"/>
    <n v="2"/>
    <n v="0"/>
    <n v="12.298000000000002"/>
  </r>
  <r>
    <n v="4640"/>
    <x v="2297"/>
    <x v="0"/>
    <x v="108"/>
    <d v="2013-09-17T00:00:00"/>
    <s v="Standard Class"/>
    <s v="JF-15565"/>
    <s v="Jill Fjeld"/>
    <x v="0"/>
    <s v="United States"/>
    <s v="Newport News"/>
    <x v="17"/>
    <n v="23602"/>
    <x v="0"/>
    <s v="TEC-CO-10001943"/>
    <x v="2"/>
    <x v="16"/>
    <s v="Canon PC-428 Personal Copier"/>
    <x v="3486"/>
    <n v="8"/>
    <n v="0"/>
    <n v="751.9624"/>
  </r>
  <r>
    <n v="4641"/>
    <x v="2297"/>
    <x v="0"/>
    <x v="108"/>
    <d v="2013-09-17T00:00:00"/>
    <s v="Standard Class"/>
    <s v="JF-15565"/>
    <s v="Jill Fjeld"/>
    <x v="0"/>
    <s v="United States"/>
    <s v="Newport News"/>
    <x v="17"/>
    <n v="23602"/>
    <x v="0"/>
    <s v="OFF-EN-10002312"/>
    <x v="1"/>
    <x v="12"/>
    <s v="#10 Self-Seal White Envelopes"/>
    <x v="3487"/>
    <n v="1"/>
    <n v="0"/>
    <n v="5.4340999999999999"/>
  </r>
  <r>
    <n v="4642"/>
    <x v="2298"/>
    <x v="3"/>
    <x v="760"/>
    <d v="2014-10-25T00:00:00"/>
    <s v="Second Class"/>
    <s v="HA-14905"/>
    <s v="Helen Abelman"/>
    <x v="0"/>
    <s v="United States"/>
    <s v="Fort Collins"/>
    <x v="22"/>
    <n v="80525"/>
    <x v="1"/>
    <s v="OFF-BI-10000831"/>
    <x v="1"/>
    <x v="8"/>
    <s v="Storex Flexible Poly Binders with Double Pockets"/>
    <x v="3488"/>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x v="1087"/>
    <n v="4"/>
    <n v="0.2"/>
    <n v="-28.95679999999993"/>
  </r>
  <r>
    <n v="4644"/>
    <x v="2299"/>
    <x v="1"/>
    <x v="991"/>
    <d v="2012-08-06T00:00:00"/>
    <s v="Standard Class"/>
    <s v="Co-12640"/>
    <s v="Corey-Lock"/>
    <x v="0"/>
    <s v="United States"/>
    <s v="Seattle"/>
    <x v="4"/>
    <n v="98105"/>
    <x v="1"/>
    <s v="OFF-BI-10002003"/>
    <x v="1"/>
    <x v="8"/>
    <s v="Ibico Presentation Index for Binding Systems"/>
    <x v="2925"/>
    <n v="2"/>
    <n v="0.2"/>
    <n v="2.1492"/>
  </r>
  <r>
    <n v="4645"/>
    <x v="2299"/>
    <x v="1"/>
    <x v="991"/>
    <d v="2012-08-06T00:00:00"/>
    <s v="Standard Class"/>
    <s v="Co-12640"/>
    <s v="Corey-Lock"/>
    <x v="0"/>
    <s v="United States"/>
    <s v="Seattle"/>
    <x v="4"/>
    <n v="98105"/>
    <x v="1"/>
    <s v="TEC-MA-10001972"/>
    <x v="2"/>
    <x v="15"/>
    <s v="Okidata C331dn Printer"/>
    <x v="2729"/>
    <n v="2"/>
    <n v="0.2"/>
    <n v="41.880000000000024"/>
  </r>
  <r>
    <n v="4646"/>
    <x v="2300"/>
    <x v="0"/>
    <x v="399"/>
    <d v="2013-08-17T00:00:00"/>
    <s v="Standard Class"/>
    <s v="BC-11125"/>
    <s v="Becky Castell"/>
    <x v="2"/>
    <s v="United States"/>
    <s v="New York City"/>
    <x v="15"/>
    <n v="10011"/>
    <x v="3"/>
    <s v="FUR-CH-10000225"/>
    <x v="0"/>
    <x v="1"/>
    <s v="Global Geo Office Task Chair, Gray"/>
    <x v="3489"/>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x v="2303"/>
    <x v="3"/>
    <x v="304"/>
    <d v="2014-05-20T00:00:00"/>
    <s v="Standard Class"/>
    <s v="KB-16585"/>
    <s v="Ken Black"/>
    <x v="1"/>
    <s v="United States"/>
    <s v="Seattle"/>
    <x v="4"/>
    <n v="98103"/>
    <x v="1"/>
    <s v="OFF-PA-10003228"/>
    <x v="1"/>
    <x v="10"/>
    <s v="Xerox 1917"/>
    <x v="3492"/>
    <n v="9"/>
    <n v="0"/>
    <n v="206.88929999999996"/>
  </r>
  <r>
    <n v="4650"/>
    <x v="2303"/>
    <x v="3"/>
    <x v="304"/>
    <d v="2014-05-20T00:00:00"/>
    <s v="Standard Class"/>
    <s v="KB-16585"/>
    <s v="Ken Black"/>
    <x v="1"/>
    <s v="United States"/>
    <s v="Seattle"/>
    <x v="4"/>
    <n v="98103"/>
    <x v="1"/>
    <s v="OFF-SU-10004498"/>
    <x v="1"/>
    <x v="14"/>
    <s v="Martin-Yale Premier Letter Opener"/>
    <x v="3493"/>
    <n v="5"/>
    <n v="0"/>
    <n v="1.9320000000000004"/>
  </r>
  <r>
    <n v="4651"/>
    <x v="2304"/>
    <x v="3"/>
    <x v="798"/>
    <d v="2014-04-13T00:00:00"/>
    <s v="Standard Class"/>
    <s v="AH-10120"/>
    <s v="Adrian Hane"/>
    <x v="2"/>
    <s v="United States"/>
    <s v="San Francisco"/>
    <x v="1"/>
    <n v="94110"/>
    <x v="1"/>
    <s v="OFF-PA-10001878"/>
    <x v="1"/>
    <x v="10"/>
    <s v="Xerox 1891"/>
    <x v="1672"/>
    <n v="5"/>
    <n v="0"/>
    <n v="114.93849999999998"/>
  </r>
  <r>
    <n v="4652"/>
    <x v="2304"/>
    <x v="3"/>
    <x v="798"/>
    <d v="2014-04-13T00:00:00"/>
    <s v="Standard Class"/>
    <s v="AH-10120"/>
    <s v="Adrian Hane"/>
    <x v="2"/>
    <s v="United States"/>
    <s v="San Francisco"/>
    <x v="1"/>
    <n v="94110"/>
    <x v="1"/>
    <s v="OFF-PA-10002923"/>
    <x v="1"/>
    <x v="10"/>
    <s v="Xerox 1942"/>
    <x v="3494"/>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x v="2305"/>
    <x v="3"/>
    <x v="922"/>
    <d v="2014-02-24T00:00:00"/>
    <s v="Standard Class"/>
    <s v="GH-14410"/>
    <s v="Gary Hansen"/>
    <x v="2"/>
    <s v="United States"/>
    <s v="Perth Amboy"/>
    <x v="30"/>
    <n v="8861"/>
    <x v="3"/>
    <s v="OFF-ST-10003123"/>
    <x v="1"/>
    <x v="4"/>
    <s v="Fellowes Bases and Tops For Staxonsteel/High-Stak Systems"/>
    <x v="3495"/>
    <n v="5"/>
    <n v="0"/>
    <n v="39.947999999999993"/>
  </r>
  <r>
    <n v="4655"/>
    <x v="2306"/>
    <x v="3"/>
    <x v="92"/>
    <d v="2014-06-27T00:00:00"/>
    <s v="Second Class"/>
    <s v="KT-16480"/>
    <s v="Kean Thornton"/>
    <x v="0"/>
    <s v="United States"/>
    <s v="San Francisco"/>
    <x v="1"/>
    <n v="94110"/>
    <x v="1"/>
    <s v="OFF-FA-10001332"/>
    <x v="1"/>
    <x v="13"/>
    <s v="Acco Banker's Clasps, 5 3/4&quot;-Long"/>
    <x v="709"/>
    <n v="1"/>
    <n v="0"/>
    <n v="1.3535999999999999"/>
  </r>
  <r>
    <n v="4656"/>
    <x v="2307"/>
    <x v="2"/>
    <x v="952"/>
    <d v="2011-05-10T00:00:00"/>
    <s v="Standard Class"/>
    <s v="KH-16330"/>
    <s v="Katharine Harms"/>
    <x v="1"/>
    <s v="United States"/>
    <s v="Freeport"/>
    <x v="10"/>
    <n v="61032"/>
    <x v="2"/>
    <s v="OFF-ST-10003442"/>
    <x v="1"/>
    <x v="4"/>
    <s v="Eldon Portable Mobile Manager"/>
    <x v="3496"/>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x v="2308"/>
    <x v="1"/>
    <x v="910"/>
    <d v="2012-05-07T00:00:00"/>
    <s v="Standard Class"/>
    <s v="SV-20785"/>
    <s v="Stewart Visinsky"/>
    <x v="0"/>
    <s v="United States"/>
    <s v="Philadelphia"/>
    <x v="9"/>
    <n v="19140"/>
    <x v="3"/>
    <s v="OFF-AP-10003266"/>
    <x v="1"/>
    <x v="9"/>
    <s v="Holmes Replacement Filter for HEPA Air Cleaner, Large Room"/>
    <x v="775"/>
    <n v="2"/>
    <n v="0.2"/>
    <n v="6.5164"/>
  </r>
  <r>
    <n v="4659"/>
    <x v="2308"/>
    <x v="1"/>
    <x v="910"/>
    <d v="2012-05-07T00:00:00"/>
    <s v="Standard Class"/>
    <s v="SV-20785"/>
    <s v="Stewart Visinsky"/>
    <x v="0"/>
    <s v="United States"/>
    <s v="Philadelphia"/>
    <x v="9"/>
    <n v="19140"/>
    <x v="3"/>
    <s v="OFF-PA-10002230"/>
    <x v="1"/>
    <x v="10"/>
    <s v="Xerox 1897"/>
    <x v="892"/>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x v="2308"/>
    <x v="1"/>
    <x v="910"/>
    <d v="2012-05-07T00:00:00"/>
    <s v="Standard Class"/>
    <s v="SV-20785"/>
    <s v="Stewart Visinsky"/>
    <x v="0"/>
    <s v="United States"/>
    <s v="Philadelphia"/>
    <x v="9"/>
    <n v="19140"/>
    <x v="3"/>
    <s v="TEC-AC-10001542"/>
    <x v="2"/>
    <x v="11"/>
    <s v="SanDisk Cruzer 16 GB USB Flash Drive"/>
    <x v="289"/>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x v="2308"/>
    <x v="1"/>
    <x v="910"/>
    <d v="2012-05-07T00:00:00"/>
    <s v="Standard Class"/>
    <s v="SV-20785"/>
    <s v="Stewart Visinsky"/>
    <x v="0"/>
    <s v="United States"/>
    <s v="Philadelphia"/>
    <x v="9"/>
    <n v="19140"/>
    <x v="3"/>
    <s v="OFF-ST-10000563"/>
    <x v="1"/>
    <x v="4"/>
    <s v="Fellowes Bankers Box Stor/Drawer Steel Plus"/>
    <x v="3499"/>
    <n v="3"/>
    <n v="0.2"/>
    <n v="-9.5940000000000012"/>
  </r>
  <r>
    <n v="4664"/>
    <x v="2309"/>
    <x v="0"/>
    <x v="31"/>
    <d v="2013-09-23T00:00:00"/>
    <s v="Standard Class"/>
    <s v="PO-18850"/>
    <s v="Patrick O'Brill"/>
    <x v="0"/>
    <s v="United States"/>
    <s v="Jacksonville"/>
    <x v="2"/>
    <n v="32216"/>
    <x v="0"/>
    <s v="OFF-LA-10002787"/>
    <x v="1"/>
    <x v="2"/>
    <s v="Avery 480"/>
    <x v="3500"/>
    <n v="1"/>
    <n v="0.2"/>
    <n v="1.0499999999999998"/>
  </r>
  <r>
    <n v="4665"/>
    <x v="2310"/>
    <x v="0"/>
    <x v="897"/>
    <d v="2013-09-27T00:00:00"/>
    <s v="Standard Class"/>
    <s v="AC-10450"/>
    <s v="Amy Cox"/>
    <x v="0"/>
    <s v="United States"/>
    <s v="Pembroke Pines"/>
    <x v="2"/>
    <n v="33024"/>
    <x v="0"/>
    <s v="OFF-BI-10004022"/>
    <x v="1"/>
    <x v="8"/>
    <s v="Acco Suede Grain Vinyl Round Ring Binder"/>
    <x v="3501"/>
    <n v="9"/>
    <n v="0.7"/>
    <n v="-6.0047999999999977"/>
  </r>
  <r>
    <n v="4666"/>
    <x v="2310"/>
    <x v="0"/>
    <x v="897"/>
    <d v="2013-09-27T00:00:00"/>
    <s v="Standard Class"/>
    <s v="AC-10450"/>
    <s v="Amy Cox"/>
    <x v="0"/>
    <s v="United States"/>
    <s v="Pembroke Pines"/>
    <x v="2"/>
    <n v="33024"/>
    <x v="0"/>
    <s v="OFF-LA-10001158"/>
    <x v="1"/>
    <x v="2"/>
    <s v="Avery Address/Shipping Labels for Typewriters, 4&quot; x 2&quot;"/>
    <x v="3416"/>
    <n v="2"/>
    <n v="0.2"/>
    <n v="5.7960000000000003"/>
  </r>
  <r>
    <n v="4667"/>
    <x v="2311"/>
    <x v="0"/>
    <x v="994"/>
    <d v="2013-01-17T00:00:00"/>
    <s v="Standard Class"/>
    <s v="KB-16585"/>
    <s v="Ken Black"/>
    <x v="1"/>
    <s v="United States"/>
    <s v="Seattle"/>
    <x v="4"/>
    <n v="98115"/>
    <x v="1"/>
    <s v="FUR-FU-10000076"/>
    <x v="0"/>
    <x v="5"/>
    <s v="24-Hour Round Wall Clock"/>
    <x v="710"/>
    <n v="4"/>
    <n v="0"/>
    <n v="34.365600000000008"/>
  </r>
  <r>
    <n v="4668"/>
    <x v="2311"/>
    <x v="0"/>
    <x v="994"/>
    <d v="2013-01-17T00:00:00"/>
    <s v="Standard Class"/>
    <s v="KB-16585"/>
    <s v="Ken Black"/>
    <x v="1"/>
    <s v="United States"/>
    <s v="Seattle"/>
    <x v="4"/>
    <n v="98115"/>
    <x v="1"/>
    <s v="TEC-AC-10002335"/>
    <x v="2"/>
    <x v="11"/>
    <s v="Logitech Media Keyboard K200"/>
    <x v="3502"/>
    <n v="2"/>
    <n v="0"/>
    <n v="13.296199999999999"/>
  </r>
  <r>
    <n v="4669"/>
    <x v="2312"/>
    <x v="3"/>
    <x v="636"/>
    <d v="2014-05-12T00:00:00"/>
    <s v="Standard Class"/>
    <s v="DB-13555"/>
    <s v="Dorothy Badders"/>
    <x v="1"/>
    <s v="United States"/>
    <s v="Fort Worth"/>
    <x v="5"/>
    <n v="76106"/>
    <x v="2"/>
    <s v="OFF-BI-10002827"/>
    <x v="1"/>
    <x v="8"/>
    <s v="Avery Durable Poly Binders"/>
    <x v="3503"/>
    <n v="10"/>
    <n v="0.8"/>
    <n v="-18.802"/>
  </r>
  <r>
    <n v="4670"/>
    <x v="2312"/>
    <x v="3"/>
    <x v="636"/>
    <d v="2014-05-12T00:00:00"/>
    <s v="Standard Class"/>
    <s v="DB-13555"/>
    <s v="Dorothy Badders"/>
    <x v="1"/>
    <s v="United States"/>
    <s v="Fort Worth"/>
    <x v="5"/>
    <n v="76106"/>
    <x v="2"/>
    <s v="FUR-BO-10001601"/>
    <x v="0"/>
    <x v="0"/>
    <s v="Sauder Mission Library with Doors, Fruitwood Finish"/>
    <x v="3504"/>
    <n v="7"/>
    <n v="0.32"/>
    <n v="-119.19180000000006"/>
  </r>
  <r>
    <n v="4671"/>
    <x v="2312"/>
    <x v="3"/>
    <x v="636"/>
    <d v="2014-05-12T00:00:00"/>
    <s v="Standard Class"/>
    <s v="DB-13555"/>
    <s v="Dorothy Badders"/>
    <x v="1"/>
    <s v="United States"/>
    <s v="Fort Worth"/>
    <x v="5"/>
    <n v="76106"/>
    <x v="2"/>
    <s v="OFF-ST-10001932"/>
    <x v="1"/>
    <x v="4"/>
    <s v="Fellowes Staxonsteel Drawer Files"/>
    <x v="3505"/>
    <n v="5"/>
    <n v="0.2"/>
    <n v="-57.950999999999993"/>
  </r>
  <r>
    <n v="4672"/>
    <x v="2313"/>
    <x v="0"/>
    <x v="995"/>
    <d v="2013-08-07T00:00:00"/>
    <s v="Standard Class"/>
    <s v="KL-16645"/>
    <s v="Ken Lonsdale"/>
    <x v="0"/>
    <s v="United States"/>
    <s v="Detroit"/>
    <x v="12"/>
    <n v="48205"/>
    <x v="2"/>
    <s v="OFF-AP-10001005"/>
    <x v="1"/>
    <x v="9"/>
    <s v="Honeywell Quietcare HEPA Air Cleaner"/>
    <x v="3506"/>
    <n v="4"/>
    <n v="0.1"/>
    <n v="72.357999999999976"/>
  </r>
  <r>
    <n v="4673"/>
    <x v="2313"/>
    <x v="0"/>
    <x v="995"/>
    <d v="2013-08-07T00:00:00"/>
    <s v="Standard Class"/>
    <s v="KL-16645"/>
    <s v="Ken Lonsdale"/>
    <x v="0"/>
    <s v="United States"/>
    <s v="Detroit"/>
    <x v="12"/>
    <n v="48205"/>
    <x v="2"/>
    <s v="TEC-PH-10004042"/>
    <x v="2"/>
    <x v="7"/>
    <s v="ClearOne Communications CHAT 70 OC Speaker Phone"/>
    <x v="3507"/>
    <n v="4"/>
    <n v="0"/>
    <n v="165.34960000000001"/>
  </r>
  <r>
    <n v="4674"/>
    <x v="2313"/>
    <x v="0"/>
    <x v="995"/>
    <d v="2013-08-07T00:00:00"/>
    <s v="Standard Class"/>
    <s v="KL-16645"/>
    <s v="Ken Lonsdale"/>
    <x v="0"/>
    <s v="United States"/>
    <s v="Detroit"/>
    <x v="12"/>
    <n v="48205"/>
    <x v="2"/>
    <s v="TEC-PH-10001079"/>
    <x v="2"/>
    <x v="7"/>
    <s v="Polycom SoundPoint Pro SE-225 Corded phone"/>
    <x v="3508"/>
    <n v="1"/>
    <n v="0"/>
    <n v="33.3172"/>
  </r>
  <r>
    <n v="4675"/>
    <x v="2313"/>
    <x v="0"/>
    <x v="995"/>
    <d v="2013-08-07T00:00:00"/>
    <s v="Standard Class"/>
    <s v="KL-16645"/>
    <s v="Ken Lonsdale"/>
    <x v="0"/>
    <s v="United States"/>
    <s v="Detroit"/>
    <x v="12"/>
    <n v="48205"/>
    <x v="2"/>
    <s v="FUR-FU-10002918"/>
    <x v="0"/>
    <x v="5"/>
    <s v="Eldon ClusterMat Chair Mat with Cordless Antistatic Protection"/>
    <x v="1050"/>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x v="2315"/>
    <x v="2"/>
    <x v="619"/>
    <d v="2011-03-19T00:00:00"/>
    <s v="Standard Class"/>
    <s v="JF-15295"/>
    <s v="Jason Fortune-"/>
    <x v="0"/>
    <s v="United States"/>
    <s v="Logan"/>
    <x v="7"/>
    <n v="84321"/>
    <x v="1"/>
    <s v="OFF-BI-10001617"/>
    <x v="1"/>
    <x v="8"/>
    <s v="GBC Wire Binding Combs"/>
    <x v="3509"/>
    <n v="4"/>
    <n v="0.2"/>
    <n v="11.167199999999999"/>
  </r>
  <r>
    <n v="4678"/>
    <x v="2315"/>
    <x v="2"/>
    <x v="619"/>
    <d v="2011-03-19T00:00:00"/>
    <s v="Standard Class"/>
    <s v="JF-15295"/>
    <s v="Jason Fortune-"/>
    <x v="0"/>
    <s v="United States"/>
    <s v="Logan"/>
    <x v="7"/>
    <n v="84321"/>
    <x v="1"/>
    <s v="OFF-ST-10000736"/>
    <x v="1"/>
    <x v="4"/>
    <s v="Carina Double Wide Media Storage Towers in Natural &amp; Black"/>
    <x v="1240"/>
    <n v="1"/>
    <n v="0"/>
    <n v="3.2391999999999967"/>
  </r>
  <r>
    <n v="4679"/>
    <x v="2315"/>
    <x v="2"/>
    <x v="619"/>
    <d v="2011-03-19T00:00:00"/>
    <s v="Standard Class"/>
    <s v="JF-15295"/>
    <s v="Jason Fortune-"/>
    <x v="0"/>
    <s v="United States"/>
    <s v="Logan"/>
    <x v="7"/>
    <n v="84321"/>
    <x v="1"/>
    <s v="TEC-AC-10004877"/>
    <x v="2"/>
    <x v="11"/>
    <s v="Imation 30456 USB Flash Drive 8GB"/>
    <x v="137"/>
    <n v="12"/>
    <n v="0"/>
    <n v="6.6239999999999952"/>
  </r>
  <r>
    <n v="4680"/>
    <x v="2315"/>
    <x v="2"/>
    <x v="619"/>
    <d v="2011-03-19T00:00:00"/>
    <s v="Standard Class"/>
    <s v="JF-15295"/>
    <s v="Jason Fortune-"/>
    <x v="0"/>
    <s v="United States"/>
    <s v="Logan"/>
    <x v="7"/>
    <n v="84321"/>
    <x v="1"/>
    <s v="OFF-ST-10003221"/>
    <x v="1"/>
    <x v="4"/>
    <s v="Staples"/>
    <x v="794"/>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x v="2316"/>
    <x v="0"/>
    <x v="216"/>
    <d v="2013-07-19T00:00:00"/>
    <s v="Second Class"/>
    <s v="RE-19450"/>
    <s v="Richard Eichhorn"/>
    <x v="0"/>
    <s v="United States"/>
    <s v="Auburn"/>
    <x v="15"/>
    <n v="13021"/>
    <x v="3"/>
    <s v="OFF-FA-10000936"/>
    <x v="1"/>
    <x v="13"/>
    <s v="Acco Hot Clips Clips to Go"/>
    <x v="3511"/>
    <n v="9"/>
    <n v="0"/>
    <n v="13.324499999999999"/>
  </r>
  <r>
    <n v="4683"/>
    <x v="2317"/>
    <x v="0"/>
    <x v="49"/>
    <d v="2013-12-02T00:00:00"/>
    <s v="Same Day"/>
    <s v="MV-18190"/>
    <s v="Mike Vittorini"/>
    <x v="0"/>
    <s v="United States"/>
    <s v="Raleigh"/>
    <x v="3"/>
    <n v="27604"/>
    <x v="0"/>
    <s v="TEC-PH-10003811"/>
    <x v="2"/>
    <x v="7"/>
    <s v="Jabra Supreme Plus Driver Edition Headset"/>
    <x v="3512"/>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x v="2318"/>
    <x v="0"/>
    <x v="48"/>
    <d v="2013-09-04T00:00:00"/>
    <s v="Standard Class"/>
    <s v="GB-14530"/>
    <s v="George Bell"/>
    <x v="1"/>
    <s v="United States"/>
    <s v="Philadelphia"/>
    <x v="9"/>
    <n v="19120"/>
    <x v="3"/>
    <s v="FUR-BO-10002853"/>
    <x v="0"/>
    <x v="0"/>
    <s v="O'Sullivan 5-Shelf Heavy-Duty Bookcases"/>
    <x v="3514"/>
    <n v="4"/>
    <n v="0.5"/>
    <n v="-81.94"/>
  </r>
  <r>
    <n v="4686"/>
    <x v="2318"/>
    <x v="0"/>
    <x v="48"/>
    <d v="2013-09-04T00:00:00"/>
    <s v="Standard Class"/>
    <s v="GB-14530"/>
    <s v="George Bell"/>
    <x v="1"/>
    <s v="United States"/>
    <s v="Philadelphia"/>
    <x v="9"/>
    <n v="19120"/>
    <x v="3"/>
    <s v="OFF-BI-10002071"/>
    <x v="1"/>
    <x v="8"/>
    <s v="Fellowes Black Plastic Comb Bindings"/>
    <x v="3515"/>
    <n v="2"/>
    <n v="0.7"/>
    <n v="-2.7887999999999993"/>
  </r>
  <r>
    <n v="4687"/>
    <x v="2318"/>
    <x v="0"/>
    <x v="48"/>
    <d v="2013-09-04T00:00:00"/>
    <s v="Standard Class"/>
    <s v="GB-14530"/>
    <s v="George Bell"/>
    <x v="1"/>
    <s v="United States"/>
    <s v="Philadelphia"/>
    <x v="9"/>
    <n v="19120"/>
    <x v="3"/>
    <s v="OFF-FA-10000053"/>
    <x v="1"/>
    <x v="13"/>
    <s v="Revere Boxed Rubber Bands by Revere"/>
    <x v="1814"/>
    <n v="7"/>
    <n v="0.2"/>
    <n v="-2.3813999999999993"/>
  </r>
  <r>
    <n v="4688"/>
    <x v="2319"/>
    <x v="0"/>
    <x v="890"/>
    <d v="2013-07-01T00:00:00"/>
    <s v="Standard Class"/>
    <s v="HL-15040"/>
    <s v="Hunter Lopez"/>
    <x v="0"/>
    <s v="United States"/>
    <s v="Richmond"/>
    <x v="14"/>
    <n v="47374"/>
    <x v="2"/>
    <s v="TEC-PH-10001305"/>
    <x v="2"/>
    <x v="7"/>
    <s v="Panasonic KX TS208W Corded phone"/>
    <x v="3516"/>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x v="2321"/>
    <x v="2"/>
    <x v="414"/>
    <d v="2011-12-22T00:00:00"/>
    <s v="First Class"/>
    <s v="CT-11995"/>
    <s v="Carol Triggs"/>
    <x v="0"/>
    <s v="United States"/>
    <s v="Tucson"/>
    <x v="16"/>
    <n v="85705"/>
    <x v="1"/>
    <s v="FUR-FU-10001876"/>
    <x v="0"/>
    <x v="5"/>
    <s v="Computer Room Manger, 14&quot;"/>
    <x v="3518"/>
    <n v="2"/>
    <n v="0.2"/>
    <n v="10.393599999999998"/>
  </r>
  <r>
    <n v="4691"/>
    <x v="2321"/>
    <x v="2"/>
    <x v="414"/>
    <d v="2011-12-22T00:00:00"/>
    <s v="First Class"/>
    <s v="CT-11995"/>
    <s v="Carol Triggs"/>
    <x v="0"/>
    <s v="United States"/>
    <s v="Tucson"/>
    <x v="16"/>
    <n v="85705"/>
    <x v="1"/>
    <s v="TEC-AC-10003628"/>
    <x v="2"/>
    <x v="11"/>
    <s v="Logitech 910-002974 M325 Wireless Mouse for Web Scrolling"/>
    <x v="981"/>
    <n v="3"/>
    <n v="0.2"/>
    <n v="21.592800000000011"/>
  </r>
  <r>
    <n v="4692"/>
    <x v="2321"/>
    <x v="2"/>
    <x v="414"/>
    <d v="2011-12-22T00:00:00"/>
    <s v="First Class"/>
    <s v="CT-11995"/>
    <s v="Carol Triggs"/>
    <x v="0"/>
    <s v="United States"/>
    <s v="Tucson"/>
    <x v="16"/>
    <n v="85705"/>
    <x v="1"/>
    <s v="FUR-CH-10004860"/>
    <x v="0"/>
    <x v="1"/>
    <s v="Global Low Back Tilter Chair"/>
    <x v="2516"/>
    <n v="3"/>
    <n v="0.2"/>
    <n v="-42.411600000000035"/>
  </r>
  <r>
    <n v="4693"/>
    <x v="2321"/>
    <x v="2"/>
    <x v="414"/>
    <d v="2011-12-22T00:00:00"/>
    <s v="First Class"/>
    <s v="CT-11995"/>
    <s v="Carol Triggs"/>
    <x v="0"/>
    <s v="United States"/>
    <s v="Tucson"/>
    <x v="16"/>
    <n v="85705"/>
    <x v="1"/>
    <s v="OFF-PA-10000357"/>
    <x v="1"/>
    <x v="10"/>
    <s v="Xerox 1888"/>
    <x v="3519"/>
    <n v="5"/>
    <n v="0.2"/>
    <n v="77.671999999999983"/>
  </r>
  <r>
    <n v="4694"/>
    <x v="2321"/>
    <x v="2"/>
    <x v="414"/>
    <d v="2011-12-22T00:00:00"/>
    <s v="First Class"/>
    <s v="CT-11995"/>
    <s v="Carol Triggs"/>
    <x v="0"/>
    <s v="United States"/>
    <s v="Tucson"/>
    <x v="16"/>
    <n v="85705"/>
    <x v="1"/>
    <s v="OFF-PA-10003270"/>
    <x v="1"/>
    <x v="10"/>
    <s v="Xerox 1954"/>
    <x v="582"/>
    <n v="2"/>
    <n v="0.2"/>
    <n v="2.6399999999999997"/>
  </r>
  <r>
    <n v="4695"/>
    <x v="2322"/>
    <x v="1"/>
    <x v="997"/>
    <d v="2012-12-17T00:00:00"/>
    <s v="Same Day"/>
    <s v="JL-15835"/>
    <s v="John Lee"/>
    <x v="0"/>
    <s v="United States"/>
    <s v="Detroit"/>
    <x v="12"/>
    <n v="48205"/>
    <x v="2"/>
    <s v="OFF-BI-10000320"/>
    <x v="1"/>
    <x v="8"/>
    <s v="GBC Plastic Binding Combs"/>
    <x v="3520"/>
    <n v="4"/>
    <n v="0"/>
    <n v="14.4648"/>
  </r>
  <r>
    <n v="4696"/>
    <x v="2322"/>
    <x v="1"/>
    <x v="997"/>
    <d v="2012-12-17T00:00:00"/>
    <s v="Same Day"/>
    <s v="JL-15835"/>
    <s v="John Lee"/>
    <x v="0"/>
    <s v="United States"/>
    <s v="Detroit"/>
    <x v="12"/>
    <n v="48205"/>
    <x v="2"/>
    <s v="FUR-CH-10003846"/>
    <x v="0"/>
    <x v="1"/>
    <s v="Hon Valutask Swivel Chairs"/>
    <x v="3367"/>
    <n v="3"/>
    <n v="0"/>
    <n v="48.470400000000012"/>
  </r>
  <r>
    <n v="4697"/>
    <x v="2322"/>
    <x v="1"/>
    <x v="997"/>
    <d v="2012-12-17T00:00:00"/>
    <s v="Same Day"/>
    <s v="JL-15835"/>
    <s v="John Lee"/>
    <x v="0"/>
    <s v="United States"/>
    <s v="Detroit"/>
    <x v="12"/>
    <n v="48205"/>
    <x v="2"/>
    <s v="FUR-CH-10004875"/>
    <x v="0"/>
    <x v="1"/>
    <s v="Harbour Creations 67200 Series Stacking Chairs"/>
    <x v="3521"/>
    <n v="2"/>
    <n v="0"/>
    <n v="38.437200000000004"/>
  </r>
  <r>
    <n v="4698"/>
    <x v="2322"/>
    <x v="1"/>
    <x v="997"/>
    <d v="2012-12-17T00:00:00"/>
    <s v="Same Day"/>
    <s v="JL-15835"/>
    <s v="John Lee"/>
    <x v="0"/>
    <s v="United States"/>
    <s v="Detroit"/>
    <x v="12"/>
    <n v="48205"/>
    <x v="2"/>
    <s v="FUR-CH-10003817"/>
    <x v="0"/>
    <x v="1"/>
    <s v="Global Value Steno Chair, Gray"/>
    <x v="3522"/>
    <n v="9"/>
    <n v="0"/>
    <n v="136.66500000000002"/>
  </r>
  <r>
    <n v="4699"/>
    <x v="2322"/>
    <x v="1"/>
    <x v="997"/>
    <d v="2012-12-17T00:00:00"/>
    <s v="Same Day"/>
    <s v="JL-15835"/>
    <s v="John Lee"/>
    <x v="0"/>
    <s v="United States"/>
    <s v="Detroit"/>
    <x v="12"/>
    <n v="48205"/>
    <x v="2"/>
    <s v="FUR-FU-10002116"/>
    <x v="0"/>
    <x v="5"/>
    <s v="Tenex Carpeted, Granite-Look or Clear Contemporary Contour Shape Chair Mats"/>
    <x v="3523"/>
    <n v="3"/>
    <n v="0"/>
    <n v="14.849099999999979"/>
  </r>
  <r>
    <n v="4700"/>
    <x v="2323"/>
    <x v="3"/>
    <x v="943"/>
    <d v="2014-05-18T00:00:00"/>
    <s v="Standard Class"/>
    <s v="JK-16120"/>
    <s v="Julie Kriz"/>
    <x v="2"/>
    <s v="United States"/>
    <s v="Austin"/>
    <x v="5"/>
    <n v="78745"/>
    <x v="2"/>
    <s v="OFF-AR-10003481"/>
    <x v="1"/>
    <x v="6"/>
    <s v="Newell 348"/>
    <x v="797"/>
    <n v="2"/>
    <n v="0.2"/>
    <n v="0.59039999999999915"/>
  </r>
  <r>
    <n v="4701"/>
    <x v="2323"/>
    <x v="3"/>
    <x v="943"/>
    <d v="2014-05-18T00:00:00"/>
    <s v="Standard Class"/>
    <s v="JK-16120"/>
    <s v="Julie Kriz"/>
    <x v="2"/>
    <s v="United States"/>
    <s v="Austin"/>
    <x v="5"/>
    <n v="78745"/>
    <x v="2"/>
    <s v="OFF-ST-10004180"/>
    <x v="1"/>
    <x v="4"/>
    <s v="Safco Commercial Shelving"/>
    <x v="3524"/>
    <n v="2"/>
    <n v="0.2"/>
    <n v="-14.883200000000002"/>
  </r>
  <r>
    <n v="4702"/>
    <x v="2323"/>
    <x v="3"/>
    <x v="943"/>
    <d v="2014-05-18T00:00:00"/>
    <s v="Standard Class"/>
    <s v="JK-16120"/>
    <s v="Julie Kriz"/>
    <x v="2"/>
    <s v="United States"/>
    <s v="Austin"/>
    <x v="5"/>
    <n v="78745"/>
    <x v="2"/>
    <s v="OFF-PA-10003657"/>
    <x v="1"/>
    <x v="10"/>
    <s v="Xerox 1927"/>
    <x v="1312"/>
    <n v="2"/>
    <n v="0.2"/>
    <n v="2.1399999999999992"/>
  </r>
  <r>
    <n v="4703"/>
    <x v="2323"/>
    <x v="3"/>
    <x v="943"/>
    <d v="2014-05-18T00:00:00"/>
    <s v="Standard Class"/>
    <s v="JK-16120"/>
    <s v="Julie Kriz"/>
    <x v="2"/>
    <s v="United States"/>
    <s v="Austin"/>
    <x v="5"/>
    <n v="78745"/>
    <x v="2"/>
    <s v="FUR-FU-10001967"/>
    <x v="0"/>
    <x v="5"/>
    <s v="Telescoping Adjustable Floor Lamp"/>
    <x v="3525"/>
    <n v="1"/>
    <n v="0.6"/>
    <n v="-6.9964999999999993"/>
  </r>
  <r>
    <n v="4704"/>
    <x v="2324"/>
    <x v="0"/>
    <x v="890"/>
    <d v="2013-06-29T00:00:00"/>
    <s v="Standard Class"/>
    <s v="DH-13075"/>
    <s v="Dave Hallsten"/>
    <x v="1"/>
    <s v="United States"/>
    <s v="Houston"/>
    <x v="5"/>
    <n v="77095"/>
    <x v="2"/>
    <s v="OFF-AP-10002082"/>
    <x v="1"/>
    <x v="9"/>
    <s v="Holmes HEPA Air Purifier"/>
    <x v="3526"/>
    <n v="2"/>
    <n v="0.8"/>
    <n v="-19.602000000000007"/>
  </r>
  <r>
    <n v="4705"/>
    <x v="2325"/>
    <x v="0"/>
    <x v="624"/>
    <d v="2013-05-19T00:00:00"/>
    <s v="First Class"/>
    <s v="AG-10900"/>
    <s v="Arthur Gainer"/>
    <x v="0"/>
    <s v="United States"/>
    <s v="Waterbury"/>
    <x v="29"/>
    <n v="6708"/>
    <x v="3"/>
    <s v="OFF-SU-10000381"/>
    <x v="1"/>
    <x v="14"/>
    <s v="Acme Forged Steel Scissors with Black Enamel Handles"/>
    <x v="3527"/>
    <n v="7"/>
    <n v="0"/>
    <n v="18.899299999999997"/>
  </r>
  <r>
    <n v="4706"/>
    <x v="2325"/>
    <x v="0"/>
    <x v="624"/>
    <d v="2013-05-19T00:00:00"/>
    <s v="First Class"/>
    <s v="AG-10900"/>
    <s v="Arthur Gainer"/>
    <x v="0"/>
    <s v="United States"/>
    <s v="Waterbury"/>
    <x v="29"/>
    <n v="6708"/>
    <x v="3"/>
    <s v="OFF-LA-10002475"/>
    <x v="1"/>
    <x v="2"/>
    <s v="Avery 519"/>
    <x v="2"/>
    <n v="2"/>
    <n v="0"/>
    <n v="6.8713999999999995"/>
  </r>
  <r>
    <n v="4707"/>
    <x v="2325"/>
    <x v="0"/>
    <x v="624"/>
    <d v="2013-05-19T00:00:00"/>
    <s v="First Class"/>
    <s v="AG-10900"/>
    <s v="Arthur Gainer"/>
    <x v="0"/>
    <s v="United States"/>
    <s v="Waterbury"/>
    <x v="29"/>
    <n v="6708"/>
    <x v="3"/>
    <s v="FUR-FU-10003975"/>
    <x v="0"/>
    <x v="5"/>
    <s v="Eldon Advantage Chair Mats for Low to Medium Pile Carpets"/>
    <x v="3528"/>
    <n v="4"/>
    <n v="0"/>
    <n v="17.323999999999984"/>
  </r>
  <r>
    <n v="4708"/>
    <x v="2326"/>
    <x v="3"/>
    <x v="222"/>
    <d v="2014-07-01T00:00:00"/>
    <s v="First Class"/>
    <s v="WB-21850"/>
    <s v="William Brown"/>
    <x v="0"/>
    <s v="United States"/>
    <s v="Los Angeles"/>
    <x v="1"/>
    <n v="90049"/>
    <x v="1"/>
    <s v="OFF-BI-10003091"/>
    <x v="1"/>
    <x v="8"/>
    <s v="GBC DocuBind TL200 Manual Binding Machine"/>
    <x v="1658"/>
    <n v="5"/>
    <n v="0.2"/>
    <n v="302.37299999999993"/>
  </r>
  <r>
    <n v="4709"/>
    <x v="2326"/>
    <x v="3"/>
    <x v="222"/>
    <d v="2014-07-01T00:00:00"/>
    <s v="First Class"/>
    <s v="WB-21850"/>
    <s v="William Brown"/>
    <x v="0"/>
    <s v="United States"/>
    <s v="Los Angeles"/>
    <x v="1"/>
    <n v="90049"/>
    <x v="1"/>
    <s v="OFF-ST-10002974"/>
    <x v="1"/>
    <x v="4"/>
    <s v="Trav-L-File Heavy-Duty Shuttle II, Black"/>
    <x v="3529"/>
    <n v="3"/>
    <n v="0"/>
    <n v="39.212999999999994"/>
  </r>
  <r>
    <n v="4710"/>
    <x v="2326"/>
    <x v="3"/>
    <x v="222"/>
    <d v="2014-07-01T00:00:00"/>
    <s v="First Class"/>
    <s v="WB-21850"/>
    <s v="William Brown"/>
    <x v="0"/>
    <s v="United States"/>
    <s v="Los Angeles"/>
    <x v="1"/>
    <n v="90049"/>
    <x v="1"/>
    <s v="OFF-AR-10000255"/>
    <x v="1"/>
    <x v="6"/>
    <s v="Newell 328"/>
    <x v="2643"/>
    <n v="2"/>
    <n v="0"/>
    <n v="3.0367999999999995"/>
  </r>
  <r>
    <n v="4711"/>
    <x v="2326"/>
    <x v="3"/>
    <x v="222"/>
    <d v="2014-07-01T00:00:00"/>
    <s v="First Class"/>
    <s v="WB-21850"/>
    <s v="William Brown"/>
    <x v="0"/>
    <s v="United States"/>
    <s v="Los Angeles"/>
    <x v="1"/>
    <n v="90049"/>
    <x v="1"/>
    <s v="TEC-AC-10001284"/>
    <x v="2"/>
    <x v="11"/>
    <s v="Enermax Briskie RF Wireless Keyboard and Mouse Combo"/>
    <x v="1038"/>
    <n v="3"/>
    <n v="0"/>
    <n v="22.4316"/>
  </r>
  <r>
    <n v="4712"/>
    <x v="2327"/>
    <x v="2"/>
    <x v="691"/>
    <d v="2011-03-31T00:00:00"/>
    <s v="Same Day"/>
    <s v="JO-15280"/>
    <s v="Jas O'Carroll"/>
    <x v="0"/>
    <s v="United States"/>
    <s v="Philadelphia"/>
    <x v="9"/>
    <n v="19120"/>
    <x v="3"/>
    <s v="OFF-BI-10003529"/>
    <x v="1"/>
    <x v="8"/>
    <s v="Avery Round Ring Poly Binders"/>
    <x v="3530"/>
    <n v="1"/>
    <n v="0.7"/>
    <n v="-0.59639999999999982"/>
  </r>
  <r>
    <n v="4713"/>
    <x v="2328"/>
    <x v="2"/>
    <x v="757"/>
    <d v="2011-12-21T00:00:00"/>
    <s v="Standard Class"/>
    <s v="EJ-13720"/>
    <s v="Ed Jacobs"/>
    <x v="0"/>
    <s v="United States"/>
    <s v="Huntsville"/>
    <x v="5"/>
    <n v="77340"/>
    <x v="2"/>
    <s v="OFF-PA-10000029"/>
    <x v="1"/>
    <x v="10"/>
    <s v="Xerox 224"/>
    <x v="1590"/>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x v="2329"/>
    <x v="3"/>
    <x v="796"/>
    <d v="2014-05-21T00:00:00"/>
    <s v="First Class"/>
    <s v="AB-10105"/>
    <s v="Adrian Barton"/>
    <x v="0"/>
    <s v="United States"/>
    <s v="Portland"/>
    <x v="21"/>
    <n v="97206"/>
    <x v="1"/>
    <s v="TEC-PH-10002200"/>
    <x v="2"/>
    <x v="7"/>
    <s v="Aastra 6757i CT Wireless VoIP phone"/>
    <x v="3532"/>
    <n v="2"/>
    <n v="0.2"/>
    <n v="38.779199999999989"/>
  </r>
  <r>
    <n v="4716"/>
    <x v="2330"/>
    <x v="1"/>
    <x v="793"/>
    <d v="2012-05-16T00:00:00"/>
    <s v="Standard Class"/>
    <s v="LT-16765"/>
    <s v="Larry Tron"/>
    <x v="0"/>
    <s v="United States"/>
    <s v="Louisville"/>
    <x v="22"/>
    <n v="80027"/>
    <x v="1"/>
    <s v="TEC-PH-10000441"/>
    <x v="2"/>
    <x v="7"/>
    <s v="VTech DS6151"/>
    <x v="1227"/>
    <n v="2"/>
    <n v="0.2"/>
    <n v="20.158400000000015"/>
  </r>
  <r>
    <n v="4717"/>
    <x v="2331"/>
    <x v="3"/>
    <x v="734"/>
    <d v="2014-12-08T00:00:00"/>
    <s v="Second Class"/>
    <s v="CM-12655"/>
    <s v="Corinna Mitchell"/>
    <x v="2"/>
    <s v="United States"/>
    <s v="Seattle"/>
    <x v="4"/>
    <n v="98115"/>
    <x v="1"/>
    <s v="FUR-TA-10002958"/>
    <x v="0"/>
    <x v="3"/>
    <s v="Bevis Oval Conference Table, Walnut"/>
    <x v="3533"/>
    <n v="2"/>
    <n v="0"/>
    <n v="88.733199999999954"/>
  </r>
  <r>
    <n v="4718"/>
    <x v="2332"/>
    <x v="1"/>
    <x v="295"/>
    <d v="2012-12-17T00:00:00"/>
    <s v="Standard Class"/>
    <s v="EM-13960"/>
    <s v="Eric Murdock"/>
    <x v="0"/>
    <s v="United States"/>
    <s v="Baltimore"/>
    <x v="39"/>
    <n v="21215"/>
    <x v="3"/>
    <s v="OFF-AR-10001662"/>
    <x v="1"/>
    <x v="6"/>
    <s v="Rogers Handheld Barrel Pencil Sharpener"/>
    <x v="3534"/>
    <n v="3"/>
    <n v="0"/>
    <n v="2.2194000000000007"/>
  </r>
  <r>
    <n v="4719"/>
    <x v="2333"/>
    <x v="1"/>
    <x v="998"/>
    <d v="2012-10-11T00:00:00"/>
    <s v="First Class"/>
    <s v="DJ-13420"/>
    <s v="Denny Joy"/>
    <x v="1"/>
    <s v="United States"/>
    <s v="San Francisco"/>
    <x v="1"/>
    <n v="94109"/>
    <x v="1"/>
    <s v="OFF-PA-10004101"/>
    <x v="1"/>
    <x v="10"/>
    <s v="Xerox 1894"/>
    <x v="1568"/>
    <n v="7"/>
    <n v="0"/>
    <n v="21.772800000000004"/>
  </r>
  <r>
    <n v="4720"/>
    <x v="2334"/>
    <x v="1"/>
    <x v="24"/>
    <d v="2012-04-20T00:00:00"/>
    <s v="Second Class"/>
    <s v="DE-13255"/>
    <s v="Deanra Eno"/>
    <x v="2"/>
    <s v="United States"/>
    <s v="Los Angeles"/>
    <x v="1"/>
    <n v="90004"/>
    <x v="1"/>
    <s v="OFF-ST-10002756"/>
    <x v="1"/>
    <x v="4"/>
    <s v="Tennsco Stur-D-Stor Boltless Shelving, 5 Shelves, 24&quot; Deep, Sand"/>
    <x v="3535"/>
    <n v="7"/>
    <n v="0"/>
    <n v="9.4717000000000837"/>
  </r>
  <r>
    <n v="4721"/>
    <x v="2334"/>
    <x v="1"/>
    <x v="24"/>
    <d v="2012-04-20T00:00:00"/>
    <s v="Second Class"/>
    <s v="DE-13255"/>
    <s v="Deanra Eno"/>
    <x v="2"/>
    <s v="United States"/>
    <s v="Los Angeles"/>
    <x v="1"/>
    <n v="90004"/>
    <x v="1"/>
    <s v="OFF-PA-10000483"/>
    <x v="1"/>
    <x v="10"/>
    <s v="Xerox 19"/>
    <x v="1168"/>
    <n v="2"/>
    <n v="0"/>
    <n v="27.881999999999998"/>
  </r>
  <r>
    <n v="4722"/>
    <x v="2335"/>
    <x v="2"/>
    <x v="159"/>
    <d v="2011-06-11T00:00:00"/>
    <s v="Second Class"/>
    <s v="NR-18550"/>
    <s v="Nick Radford"/>
    <x v="0"/>
    <s v="United States"/>
    <s v="Aurora"/>
    <x v="10"/>
    <n v="60505"/>
    <x v="2"/>
    <s v="FUR-TA-10002041"/>
    <x v="0"/>
    <x v="3"/>
    <s v="Bevis Round Conference Table Top, X-Base"/>
    <x v="3536"/>
    <n v="3"/>
    <n v="0.5"/>
    <n v="-209.76929999999999"/>
  </r>
  <r>
    <n v="4723"/>
    <x v="2336"/>
    <x v="3"/>
    <x v="853"/>
    <d v="2014-09-08T00:00:00"/>
    <s v="Standard Class"/>
    <s v="CK-12325"/>
    <s v="Christine Kargatis"/>
    <x v="2"/>
    <s v="United States"/>
    <s v="Seattle"/>
    <x v="4"/>
    <n v="98103"/>
    <x v="1"/>
    <s v="OFF-AR-10001166"/>
    <x v="1"/>
    <x v="6"/>
    <s v="Staples"/>
    <x v="3537"/>
    <n v="1"/>
    <n v="0"/>
    <n v="2.9561999999999999"/>
  </r>
  <r>
    <n v="4724"/>
    <x v="2337"/>
    <x v="0"/>
    <x v="730"/>
    <d v="2013-05-23T00:00:00"/>
    <s v="Same Day"/>
    <s v="JF-15490"/>
    <s v="Jeremy Farry"/>
    <x v="0"/>
    <s v="United States"/>
    <s v="Athens"/>
    <x v="32"/>
    <n v="30605"/>
    <x v="0"/>
    <s v="OFF-LA-10004345"/>
    <x v="1"/>
    <x v="2"/>
    <s v="Avery 493"/>
    <x v="1674"/>
    <n v="3"/>
    <n v="0"/>
    <n v="7.2176999999999998"/>
  </r>
  <r>
    <n v="4725"/>
    <x v="2338"/>
    <x v="0"/>
    <x v="583"/>
    <d v="2013-11-16T00:00:00"/>
    <s v="Standard Class"/>
    <s v="LB-16795"/>
    <s v="Laurel Beltran"/>
    <x v="2"/>
    <s v="United States"/>
    <s v="Apopka"/>
    <x v="2"/>
    <n v="32712"/>
    <x v="0"/>
    <s v="OFF-BI-10002852"/>
    <x v="1"/>
    <x v="8"/>
    <s v="Ibico Standard Transparent Covers"/>
    <x v="3538"/>
    <n v="2"/>
    <n v="0.7"/>
    <n v="-6.921599999999998"/>
  </r>
  <r>
    <n v="4726"/>
    <x v="2338"/>
    <x v="0"/>
    <x v="583"/>
    <d v="2013-11-16T00:00:00"/>
    <s v="Standard Class"/>
    <s v="LB-16795"/>
    <s v="Laurel Beltran"/>
    <x v="2"/>
    <s v="United States"/>
    <s v="Apopka"/>
    <x v="2"/>
    <n v="32712"/>
    <x v="0"/>
    <s v="OFF-AP-10001058"/>
    <x v="1"/>
    <x v="9"/>
    <s v="Sanyo 2.5 Cubic Foot Mid-Size Office Refrigerators"/>
    <x v="3539"/>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x v="2340"/>
    <x v="2"/>
    <x v="845"/>
    <d v="2011-11-12T00:00:00"/>
    <s v="Standard Class"/>
    <s v="LH-16900"/>
    <s v="Lena Hernandez"/>
    <x v="0"/>
    <s v="United States"/>
    <s v="San Francisco"/>
    <x v="1"/>
    <n v="94110"/>
    <x v="1"/>
    <s v="OFF-BI-10003684"/>
    <x v="1"/>
    <x v="8"/>
    <s v="Wilson Jones Legal Size Ring Binders"/>
    <x v="3541"/>
    <n v="7"/>
    <n v="0.2"/>
    <n v="46.178999999999988"/>
  </r>
  <r>
    <n v="4730"/>
    <x v="2341"/>
    <x v="0"/>
    <x v="427"/>
    <d v="2013-07-24T00:00:00"/>
    <s v="Second Class"/>
    <s v="SV-20935"/>
    <s v="Susan Vittorini"/>
    <x v="0"/>
    <s v="United States"/>
    <s v="Dallas"/>
    <x v="5"/>
    <n v="75217"/>
    <x v="2"/>
    <s v="TEC-AC-10000487"/>
    <x v="2"/>
    <x v="11"/>
    <s v="SanDisk Cruzer 4 GB USB Flash Drive"/>
    <x v="3542"/>
    <n v="3"/>
    <n v="0.2"/>
    <n v="3.3098999999999998"/>
  </r>
  <r>
    <n v="4731"/>
    <x v="2342"/>
    <x v="1"/>
    <x v="368"/>
    <d v="2012-03-31T00:00:00"/>
    <s v="Second Class"/>
    <s v="RB-19435"/>
    <s v="Richard Bierner"/>
    <x v="0"/>
    <s v="United States"/>
    <s v="San Diego"/>
    <x v="1"/>
    <n v="92105"/>
    <x v="1"/>
    <s v="OFF-PA-10001736"/>
    <x v="1"/>
    <x v="10"/>
    <s v="Xerox 1880"/>
    <x v="3543"/>
    <n v="6"/>
    <n v="0"/>
    <n v="99.940799999999982"/>
  </r>
  <r>
    <n v="4732"/>
    <x v="2342"/>
    <x v="1"/>
    <x v="368"/>
    <d v="2012-03-31T00:00:00"/>
    <s v="Second Class"/>
    <s v="RB-19435"/>
    <s v="Richard Bierner"/>
    <x v="0"/>
    <s v="United States"/>
    <s v="San Diego"/>
    <x v="1"/>
    <n v="92105"/>
    <x v="1"/>
    <s v="OFF-PA-10001609"/>
    <x v="1"/>
    <x v="10"/>
    <s v="Tops Wirebound Message Log Books"/>
    <x v="3544"/>
    <n v="3"/>
    <n v="0"/>
    <n v="4.5401999999999996"/>
  </r>
  <r>
    <n v="4733"/>
    <x v="2342"/>
    <x v="1"/>
    <x v="368"/>
    <d v="2012-03-31T00:00:00"/>
    <s v="Second Class"/>
    <s v="RB-19435"/>
    <s v="Richard Bierner"/>
    <x v="0"/>
    <s v="United States"/>
    <s v="San Diego"/>
    <x v="1"/>
    <n v="92105"/>
    <x v="1"/>
    <s v="TEC-AC-10003116"/>
    <x v="2"/>
    <x v="11"/>
    <s v="Memorex Froggy Flash Drive 8 GB"/>
    <x v="3545"/>
    <n v="3"/>
    <n v="0"/>
    <n v="20.767499999999998"/>
  </r>
  <r>
    <n v="4734"/>
    <x v="2342"/>
    <x v="1"/>
    <x v="368"/>
    <d v="2012-03-31T00:00:00"/>
    <s v="Second Class"/>
    <s v="RB-19435"/>
    <s v="Richard Bierner"/>
    <x v="0"/>
    <s v="United States"/>
    <s v="San Diego"/>
    <x v="1"/>
    <n v="92105"/>
    <x v="1"/>
    <s v="FUR-FU-10004586"/>
    <x v="0"/>
    <x v="5"/>
    <s v="G.E. Longer-Life Indoor Recessed Floodlight Bulbs"/>
    <x v="3546"/>
    <n v="3"/>
    <n v="0"/>
    <n v="9.5615999999999985"/>
  </r>
  <r>
    <n v="4735"/>
    <x v="2343"/>
    <x v="0"/>
    <x v="281"/>
    <d v="2013-04-13T00:00:00"/>
    <s v="Standard Class"/>
    <s v="Dl-13600"/>
    <s v="Dorris liebe"/>
    <x v="1"/>
    <s v="United States"/>
    <s v="New York City"/>
    <x v="15"/>
    <n v="10035"/>
    <x v="3"/>
    <s v="FUR-CH-10000454"/>
    <x v="0"/>
    <x v="1"/>
    <s v="Hon Deluxe Fabric Upholstered Stacking Chairs, Rounded Back"/>
    <x v="3547"/>
    <n v="3"/>
    <n v="0.1"/>
    <n v="146.38799999999998"/>
  </r>
  <r>
    <n v="4736"/>
    <x v="2344"/>
    <x v="1"/>
    <x v="385"/>
    <d v="2012-06-19T00:00:00"/>
    <s v="Standard Class"/>
    <s v="PS-19045"/>
    <s v="Penelope Sewall"/>
    <x v="2"/>
    <s v="United States"/>
    <s v="Lewiston"/>
    <x v="43"/>
    <n v="4240"/>
    <x v="3"/>
    <s v="OFF-BI-10004970"/>
    <x v="1"/>
    <x v="8"/>
    <s v="ACCOHIDE 3-Ring Binder, Blue, 1&quot;"/>
    <x v="341"/>
    <n v="2"/>
    <n v="0"/>
    <n v="3.8822000000000001"/>
  </r>
  <r>
    <n v="4737"/>
    <x v="2344"/>
    <x v="1"/>
    <x v="385"/>
    <d v="2012-06-19T00:00:00"/>
    <s v="Standard Class"/>
    <s v="PS-19045"/>
    <s v="Penelope Sewall"/>
    <x v="2"/>
    <s v="United States"/>
    <s v="Lewiston"/>
    <x v="43"/>
    <n v="4240"/>
    <x v="3"/>
    <s v="OFF-BI-10002824"/>
    <x v="1"/>
    <x v="8"/>
    <s v="Recycled Easel Ring Binders"/>
    <x v="3548"/>
    <n v="2"/>
    <n v="0"/>
    <n v="13.427999999999997"/>
  </r>
  <r>
    <n v="4738"/>
    <x v="2344"/>
    <x v="1"/>
    <x v="385"/>
    <d v="2012-06-19T00:00:00"/>
    <s v="Standard Class"/>
    <s v="PS-19045"/>
    <s v="Penelope Sewall"/>
    <x v="2"/>
    <s v="United States"/>
    <s v="Lewiston"/>
    <x v="43"/>
    <n v="4240"/>
    <x v="3"/>
    <s v="TEC-AC-10003657"/>
    <x v="2"/>
    <x v="11"/>
    <s v="Lenovo 17-Key USB Numeric Keypad"/>
    <x v="3549"/>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x v="2345"/>
    <x v="1"/>
    <x v="954"/>
    <d v="2012-02-24T00:00:00"/>
    <s v="Standard Class"/>
    <s v="GT-14755"/>
    <s v="Guy Thornton"/>
    <x v="0"/>
    <s v="United States"/>
    <s v="Long Beach"/>
    <x v="1"/>
    <n v="90805"/>
    <x v="1"/>
    <s v="FUR-TA-10001676"/>
    <x v="0"/>
    <x v="3"/>
    <s v="Hon 61000 Series Interactive Training Tables"/>
    <x v="3551"/>
    <n v="1"/>
    <n v="0.2"/>
    <n v="-0.88860000000000205"/>
  </r>
  <r>
    <n v="4741"/>
    <x v="2346"/>
    <x v="3"/>
    <x v="105"/>
    <d v="2014-11-17T00:00:00"/>
    <s v="Standard Class"/>
    <s v="CS-12355"/>
    <s v="Christine Sundaresam"/>
    <x v="0"/>
    <s v="United States"/>
    <s v="Seattle"/>
    <x v="4"/>
    <n v="98115"/>
    <x v="1"/>
    <s v="OFF-LA-10004853"/>
    <x v="1"/>
    <x v="2"/>
    <s v="Avery 483"/>
    <x v="745"/>
    <n v="2"/>
    <n v="0"/>
    <n v="4.5815999999999999"/>
  </r>
  <r>
    <n v="4742"/>
    <x v="2346"/>
    <x v="3"/>
    <x v="105"/>
    <d v="2014-11-17T00:00:00"/>
    <s v="Standard Class"/>
    <s v="CS-12355"/>
    <s v="Christine Sundaresam"/>
    <x v="0"/>
    <s v="United States"/>
    <s v="Seattle"/>
    <x v="4"/>
    <n v="98115"/>
    <x v="1"/>
    <s v="OFF-AR-10000315"/>
    <x v="1"/>
    <x v="6"/>
    <s v="Dixon Ticonderoga Maple Cedar Pencil, #2"/>
    <x v="3307"/>
    <n v="3"/>
    <n v="0"/>
    <n v="2.3025000000000002"/>
  </r>
  <r>
    <n v="4743"/>
    <x v="2346"/>
    <x v="3"/>
    <x v="105"/>
    <d v="2014-11-17T00:00:00"/>
    <s v="Standard Class"/>
    <s v="CS-12355"/>
    <s v="Christine Sundaresam"/>
    <x v="0"/>
    <s v="United States"/>
    <s v="Seattle"/>
    <x v="4"/>
    <n v="98115"/>
    <x v="1"/>
    <s v="OFF-SU-10000381"/>
    <x v="1"/>
    <x v="14"/>
    <s v="Acme Forged Steel Scissors with Black Enamel Handles"/>
    <x v="1056"/>
    <n v="3"/>
    <n v="0"/>
    <n v="8.0996999999999986"/>
  </r>
  <r>
    <n v="4744"/>
    <x v="2347"/>
    <x v="3"/>
    <x v="916"/>
    <d v="2014-03-06T00:00:00"/>
    <s v="Same Day"/>
    <s v="JD-16060"/>
    <s v="Julia Dunbar"/>
    <x v="0"/>
    <s v="United States"/>
    <s v="Rochester"/>
    <x v="11"/>
    <n v="55901"/>
    <x v="2"/>
    <s v="OFF-FA-10002763"/>
    <x v="1"/>
    <x v="13"/>
    <s v="Advantus Map Pennant Flags and Round Head Tacks"/>
    <x v="2307"/>
    <n v="2"/>
    <n v="0"/>
    <n v="2.5279999999999996"/>
  </r>
  <r>
    <n v="4745"/>
    <x v="2347"/>
    <x v="3"/>
    <x v="916"/>
    <d v="2014-03-06T00:00:00"/>
    <s v="Same Day"/>
    <s v="JD-16060"/>
    <s v="Julia Dunbar"/>
    <x v="0"/>
    <s v="United States"/>
    <s v="Rochester"/>
    <x v="11"/>
    <n v="55901"/>
    <x v="2"/>
    <s v="OFF-ST-10000877"/>
    <x v="1"/>
    <x v="4"/>
    <s v="Recycled Steel Personal File for Standard File Folders"/>
    <x v="3552"/>
    <n v="4"/>
    <n v="0"/>
    <n v="57.501599999999996"/>
  </r>
  <r>
    <n v="4746"/>
    <x v="2347"/>
    <x v="3"/>
    <x v="916"/>
    <d v="2014-03-06T00:00:00"/>
    <s v="Same Day"/>
    <s v="JD-16060"/>
    <s v="Julia Dunbar"/>
    <x v="0"/>
    <s v="United States"/>
    <s v="Rochester"/>
    <x v="11"/>
    <n v="55901"/>
    <x v="2"/>
    <s v="OFF-BI-10001071"/>
    <x v="1"/>
    <x v="8"/>
    <s v="GBC ProClick Punch Binding System"/>
    <x v="3445"/>
    <n v="2"/>
    <n v="0"/>
    <n v="62.700400000000002"/>
  </r>
  <r>
    <n v="4747"/>
    <x v="2347"/>
    <x v="3"/>
    <x v="916"/>
    <d v="2014-03-06T00:00:00"/>
    <s v="Same Day"/>
    <s v="JD-16060"/>
    <s v="Julia Dunbar"/>
    <x v="0"/>
    <s v="United States"/>
    <s v="Rochester"/>
    <x v="11"/>
    <n v="55901"/>
    <x v="2"/>
    <s v="OFF-BI-10001097"/>
    <x v="1"/>
    <x v="8"/>
    <s v="Avery Hole Reinforcements"/>
    <x v="3553"/>
    <n v="3"/>
    <n v="0"/>
    <n v="9.158100000000001"/>
  </r>
  <r>
    <n v="4748"/>
    <x v="2348"/>
    <x v="0"/>
    <x v="840"/>
    <d v="2013-03-04T00:00:00"/>
    <s v="Same Day"/>
    <s v="TS-21160"/>
    <s v="Theresa Swint"/>
    <x v="1"/>
    <s v="United States"/>
    <s v="San Francisco"/>
    <x v="1"/>
    <n v="94110"/>
    <x v="1"/>
    <s v="OFF-SU-10004782"/>
    <x v="1"/>
    <x v="14"/>
    <s v="Elite 5&quot; Scissors"/>
    <x v="3554"/>
    <n v="3"/>
    <n v="0"/>
    <n v="7.6049999999999978"/>
  </r>
  <r>
    <n v="4749"/>
    <x v="2348"/>
    <x v="0"/>
    <x v="840"/>
    <d v="2013-03-04T00:00:00"/>
    <s v="Same Day"/>
    <s v="TS-21160"/>
    <s v="Theresa Swint"/>
    <x v="1"/>
    <s v="United States"/>
    <s v="San Francisco"/>
    <x v="1"/>
    <n v="94110"/>
    <x v="1"/>
    <s v="FUR-FU-10000672"/>
    <x v="0"/>
    <x v="5"/>
    <s v="Executive Impressions 10&quot; Spectator Wall Clock"/>
    <x v="2691"/>
    <n v="3"/>
    <n v="0"/>
    <n v="11.995199999999997"/>
  </r>
  <r>
    <n v="4750"/>
    <x v="2349"/>
    <x v="0"/>
    <x v="435"/>
    <d v="2013-12-26T00:00:00"/>
    <s v="First Class"/>
    <s v="BV-11245"/>
    <s v="Benjamin Venier"/>
    <x v="1"/>
    <s v="United States"/>
    <s v="Seattle"/>
    <x v="4"/>
    <n v="98103"/>
    <x v="1"/>
    <s v="OFF-PA-10002986"/>
    <x v="1"/>
    <x v="10"/>
    <s v="Xerox 1898"/>
    <x v="657"/>
    <n v="5"/>
    <n v="0"/>
    <n v="16.032"/>
  </r>
  <r>
    <n v="4751"/>
    <x v="2350"/>
    <x v="0"/>
    <x v="877"/>
    <d v="2013-10-10T00:00:00"/>
    <s v="First Class"/>
    <s v="DL-13495"/>
    <s v="Dionis Lloyd"/>
    <x v="1"/>
    <s v="United States"/>
    <s v="Spokane"/>
    <x v="4"/>
    <n v="99207"/>
    <x v="1"/>
    <s v="TEC-MA-10001972"/>
    <x v="2"/>
    <x v="15"/>
    <s v="Okidata C331dn Printer"/>
    <x v="2524"/>
    <n v="3"/>
    <n v="0.2"/>
    <n v="62.82000000000005"/>
  </r>
  <r>
    <n v="4752"/>
    <x v="2351"/>
    <x v="0"/>
    <x v="10"/>
    <d v="2013-12-14T00:00:00"/>
    <s v="Standard Class"/>
    <s v="EB-13870"/>
    <s v="Emily Burns"/>
    <x v="0"/>
    <s v="United States"/>
    <s v="Franklin"/>
    <x v="18"/>
    <n v="37064"/>
    <x v="0"/>
    <s v="TEC-PH-10000169"/>
    <x v="2"/>
    <x v="7"/>
    <s v="ARKON Windshield Dashboard Air Vent Car Mount Holder"/>
    <x v="1390"/>
    <n v="3"/>
    <n v="0.2"/>
    <n v="-9.153000000000004"/>
  </r>
  <r>
    <n v="4753"/>
    <x v="2352"/>
    <x v="3"/>
    <x v="225"/>
    <d v="2014-11-25T00:00:00"/>
    <s v="Standard Class"/>
    <s v="ES-14020"/>
    <s v="Erica Smith"/>
    <x v="0"/>
    <s v="United States"/>
    <s v="Jackson"/>
    <x v="18"/>
    <n v="38301"/>
    <x v="0"/>
    <s v="FUR-CH-10001482"/>
    <x v="0"/>
    <x v="1"/>
    <s v="Office Star - Mesh Screen back chair with Vinyl seat"/>
    <x v="3555"/>
    <n v="2"/>
    <n v="0.2"/>
    <n v="-23.576400000000007"/>
  </r>
  <r>
    <n v="4754"/>
    <x v="2353"/>
    <x v="1"/>
    <x v="295"/>
    <d v="2012-12-16T00:00:00"/>
    <s v="Standard Class"/>
    <s v="JB-15925"/>
    <s v="Joni Blumstein"/>
    <x v="0"/>
    <s v="United States"/>
    <s v="Austin"/>
    <x v="5"/>
    <n v="78745"/>
    <x v="2"/>
    <s v="TEC-AC-10002018"/>
    <x v="2"/>
    <x v="11"/>
    <s v="AmazonBasics 3-Button USB Wired Mouse"/>
    <x v="4"/>
    <n v="4"/>
    <n v="0.2"/>
    <n v="6.4308000000000014"/>
  </r>
  <r>
    <n v="4755"/>
    <x v="2354"/>
    <x v="3"/>
    <x v="447"/>
    <d v="2014-02-09T00:00:00"/>
    <s v="Standard Class"/>
    <s v="SC-20380"/>
    <s v="Shahid Collister"/>
    <x v="0"/>
    <s v="United States"/>
    <s v="Pembroke Pines"/>
    <x v="2"/>
    <n v="33024"/>
    <x v="0"/>
    <s v="OFF-BI-10000301"/>
    <x v="1"/>
    <x v="8"/>
    <s v="GBC Instant Report Kit"/>
    <x v="3556"/>
    <n v="2"/>
    <n v="0.7"/>
    <n v="-2.5880000000000001"/>
  </r>
  <r>
    <n v="4756"/>
    <x v="2354"/>
    <x v="3"/>
    <x v="447"/>
    <d v="2014-02-09T00:00:00"/>
    <s v="Standard Class"/>
    <s v="SC-20380"/>
    <s v="Shahid Collister"/>
    <x v="0"/>
    <s v="United States"/>
    <s v="Pembroke Pines"/>
    <x v="2"/>
    <n v="33024"/>
    <x v="0"/>
    <s v="OFF-PA-10004381"/>
    <x v="1"/>
    <x v="10"/>
    <s v="14-7/8 x 11 Blue Bar Computer Printout Paper"/>
    <x v="912"/>
    <n v="3"/>
    <n v="0.2"/>
    <n v="40.353599999999986"/>
  </r>
  <r>
    <n v="4757"/>
    <x v="2355"/>
    <x v="3"/>
    <x v="296"/>
    <d v="2014-09-26T00:00:00"/>
    <s v="Standard Class"/>
    <s v="EB-13870"/>
    <s v="Emily Burns"/>
    <x v="0"/>
    <s v="United States"/>
    <s v="Philadelphia"/>
    <x v="9"/>
    <n v="19143"/>
    <x v="3"/>
    <s v="OFF-BI-10004141"/>
    <x v="1"/>
    <x v="8"/>
    <s v="Insertable Tab Indexes For Data Binders"/>
    <x v="3557"/>
    <n v="2"/>
    <n v="0.7"/>
    <n v="-1.5264000000000002"/>
  </r>
  <r>
    <n v="4758"/>
    <x v="2356"/>
    <x v="3"/>
    <x v="504"/>
    <d v="2014-05-06T00:00:00"/>
    <s v="Standard Class"/>
    <s v="TC-21475"/>
    <s v="Tony Chapman"/>
    <x v="2"/>
    <s v="United States"/>
    <s v="Danville"/>
    <x v="10"/>
    <n v="61832"/>
    <x v="2"/>
    <s v="OFF-BI-10001575"/>
    <x v="1"/>
    <x v="8"/>
    <s v="GBC Linen Binding Covers"/>
    <x v="3558"/>
    <n v="7"/>
    <n v="0.8"/>
    <n v="-69.395200000000031"/>
  </r>
  <r>
    <n v="4759"/>
    <x v="2357"/>
    <x v="2"/>
    <x v="935"/>
    <d v="2011-11-07T00:00:00"/>
    <s v="Standard Class"/>
    <s v="SG-20605"/>
    <s v="Speros Goranitis"/>
    <x v="0"/>
    <s v="United States"/>
    <s v="New York City"/>
    <x v="15"/>
    <n v="10009"/>
    <x v="3"/>
    <s v="TEC-PH-10000984"/>
    <x v="2"/>
    <x v="7"/>
    <s v="Panasonic KX-TG9471B"/>
    <x v="3559"/>
    <n v="4"/>
    <n v="0"/>
    <n v="219.50880000000006"/>
  </r>
  <r>
    <n v="4760"/>
    <x v="2357"/>
    <x v="2"/>
    <x v="935"/>
    <d v="2011-11-07T00:00:00"/>
    <s v="Standard Class"/>
    <s v="SG-20605"/>
    <s v="Speros Goranitis"/>
    <x v="0"/>
    <s v="United States"/>
    <s v="New York City"/>
    <x v="15"/>
    <n v="10009"/>
    <x v="3"/>
    <s v="OFF-BI-10000666"/>
    <x v="1"/>
    <x v="8"/>
    <s v="Surelock Post Binders"/>
    <x v="786"/>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x v="2358"/>
    <x v="0"/>
    <x v="945"/>
    <d v="2014-01-05T00:00:00"/>
    <s v="Standard Class"/>
    <s v="BM-11785"/>
    <s v="Bryan Mills"/>
    <x v="0"/>
    <s v="United States"/>
    <s v="Columbus"/>
    <x v="24"/>
    <n v="43229"/>
    <x v="3"/>
    <s v="OFF-LA-10003720"/>
    <x v="1"/>
    <x v="2"/>
    <s v="Avery 487"/>
    <x v="2184"/>
    <n v="2"/>
    <n v="0.2"/>
    <n v="1.9925999999999999"/>
  </r>
  <r>
    <n v="4763"/>
    <x v="2358"/>
    <x v="0"/>
    <x v="945"/>
    <d v="2014-01-05T00:00:00"/>
    <s v="Standard Class"/>
    <s v="BM-11785"/>
    <s v="Bryan Mills"/>
    <x v="0"/>
    <s v="United States"/>
    <s v="Columbus"/>
    <x v="24"/>
    <n v="43229"/>
    <x v="3"/>
    <s v="OFF-SU-10001664"/>
    <x v="1"/>
    <x v="14"/>
    <s v="Acme Office Executive Series Stainless Steel Trimmers"/>
    <x v="3561"/>
    <n v="2"/>
    <n v="0.2"/>
    <n v="1.0284"/>
  </r>
  <r>
    <n v="4764"/>
    <x v="2359"/>
    <x v="2"/>
    <x v="328"/>
    <d v="2011-09-21T00:00:00"/>
    <s v="Standard Class"/>
    <s v="NR-18550"/>
    <s v="Nick Radford"/>
    <x v="0"/>
    <s v="United States"/>
    <s v="Chula Vista"/>
    <x v="1"/>
    <n v="91911"/>
    <x v="1"/>
    <s v="OFF-EN-10001453"/>
    <x v="1"/>
    <x v="12"/>
    <s v="Tyvek Interoffice Envelopes, 9 1/2&quot; x 12 1/2&quot;, 100/Box"/>
    <x v="1101"/>
    <n v="3"/>
    <n v="0"/>
    <n v="85.981799999999993"/>
  </r>
  <r>
    <n v="4765"/>
    <x v="2360"/>
    <x v="3"/>
    <x v="221"/>
    <d v="2014-11-28T00:00:00"/>
    <s v="First Class"/>
    <s v="PG-18820"/>
    <s v="Patrick Gardner"/>
    <x v="0"/>
    <s v="United States"/>
    <s v="San Francisco"/>
    <x v="1"/>
    <n v="94110"/>
    <x v="1"/>
    <s v="OFF-AR-10001860"/>
    <x v="1"/>
    <x v="6"/>
    <s v="BIC Liqua Brite Liner"/>
    <x v="3562"/>
    <n v="4"/>
    <n v="0"/>
    <n v="9.9936000000000007"/>
  </r>
  <r>
    <n v="4766"/>
    <x v="2361"/>
    <x v="1"/>
    <x v="999"/>
    <d v="2012-04-28T00:00:00"/>
    <s v="Standard Class"/>
    <s v="DB-13270"/>
    <s v="Deborah Brumfield"/>
    <x v="2"/>
    <s v="United States"/>
    <s v="New York City"/>
    <x v="15"/>
    <n v="10009"/>
    <x v="3"/>
    <s v="OFF-AR-10001044"/>
    <x v="1"/>
    <x v="6"/>
    <s v="BOSTON Ranger #55 Pencil Sharpener, Black"/>
    <x v="2467"/>
    <n v="1"/>
    <n v="0"/>
    <n v="7.5370999999999988"/>
  </r>
  <r>
    <n v="4767"/>
    <x v="2362"/>
    <x v="1"/>
    <x v="1000"/>
    <d v="2012-03-12T00:00:00"/>
    <s v="First Class"/>
    <s v="NS-18640"/>
    <s v="Noel Staavos"/>
    <x v="1"/>
    <s v="United States"/>
    <s v="San Antonio"/>
    <x v="5"/>
    <n v="78207"/>
    <x v="2"/>
    <s v="TEC-AC-10002473"/>
    <x v="2"/>
    <x v="11"/>
    <s v="Maxell 4.7GB DVD-R"/>
    <x v="3563"/>
    <n v="5"/>
    <n v="0.2"/>
    <n v="29.798999999999999"/>
  </r>
  <r>
    <n v="4768"/>
    <x v="2362"/>
    <x v="1"/>
    <x v="1000"/>
    <d v="2012-03-12T00:00:00"/>
    <s v="First Class"/>
    <s v="NS-18640"/>
    <s v="Noel Staavos"/>
    <x v="1"/>
    <s v="United States"/>
    <s v="San Antonio"/>
    <x v="5"/>
    <n v="78207"/>
    <x v="2"/>
    <s v="TEC-PH-10001809"/>
    <x v="2"/>
    <x v="7"/>
    <s v="Panasonic KX T7736-B Digital phone"/>
    <x v="3564"/>
    <n v="3"/>
    <n v="0.2"/>
    <n v="22.492499999999993"/>
  </r>
  <r>
    <n v="4769"/>
    <x v="2363"/>
    <x v="3"/>
    <x v="455"/>
    <d v="2014-06-04T00:00:00"/>
    <s v="Same Day"/>
    <s v="CS-11860"/>
    <s v="Cari Schnelling"/>
    <x v="0"/>
    <s v="United States"/>
    <s v="Jacksonville"/>
    <x v="3"/>
    <n v="28540"/>
    <x v="0"/>
    <s v="OFF-PA-10004733"/>
    <x v="1"/>
    <x v="10"/>
    <s v="Things To Do Today Spiral Book"/>
    <x v="869"/>
    <n v="4"/>
    <n v="0.2"/>
    <n v="9.1871999999999989"/>
  </r>
  <r>
    <n v="4770"/>
    <x v="2364"/>
    <x v="0"/>
    <x v="251"/>
    <d v="2013-09-25T00:00:00"/>
    <s v="Second Class"/>
    <s v="CC-12430"/>
    <s v="Chuck Clark"/>
    <x v="2"/>
    <s v="United States"/>
    <s v="San Francisco"/>
    <x v="1"/>
    <n v="94109"/>
    <x v="1"/>
    <s v="OFF-BI-10003355"/>
    <x v="1"/>
    <x v="8"/>
    <s v="Cardinal Holdit Business Card Pockets"/>
    <x v="1655"/>
    <n v="3"/>
    <n v="0.2"/>
    <n v="4.1832000000000003"/>
  </r>
  <r>
    <n v="4771"/>
    <x v="2364"/>
    <x v="0"/>
    <x v="251"/>
    <d v="2013-09-25T00:00:00"/>
    <s v="Second Class"/>
    <s v="CC-12430"/>
    <s v="Chuck Clark"/>
    <x v="2"/>
    <s v="United States"/>
    <s v="San Francisco"/>
    <x v="1"/>
    <n v="94109"/>
    <x v="1"/>
    <s v="OFF-SU-10001212"/>
    <x v="1"/>
    <x v="14"/>
    <s v="Kleencut Forged Office Shears by Acme United Corporation"/>
    <x v="875"/>
    <n v="3"/>
    <n v="0"/>
    <n v="1.8719999999999997"/>
  </r>
  <r>
    <n v="4772"/>
    <x v="2365"/>
    <x v="2"/>
    <x v="656"/>
    <d v="2011-11-03T00:00:00"/>
    <s v="Second Class"/>
    <s v="AC-10450"/>
    <s v="Amy Cox"/>
    <x v="0"/>
    <s v="United States"/>
    <s v="Avondale"/>
    <x v="16"/>
    <n v="85323"/>
    <x v="1"/>
    <s v="TEC-PH-10000486"/>
    <x v="2"/>
    <x v="7"/>
    <s v="Plantronics HL10 Handset Lifter"/>
    <x v="3565"/>
    <n v="8"/>
    <n v="0.2"/>
    <n v="83.512799999999913"/>
  </r>
  <r>
    <n v="4773"/>
    <x v="2366"/>
    <x v="3"/>
    <x v="51"/>
    <d v="2014-11-28T00:00:00"/>
    <s v="Standard Class"/>
    <s v="CM-12385"/>
    <s v="Christopher Martinez"/>
    <x v="0"/>
    <s v="United States"/>
    <s v="Chicago"/>
    <x v="10"/>
    <n v="60610"/>
    <x v="2"/>
    <s v="FUR-FU-10004909"/>
    <x v="0"/>
    <x v="5"/>
    <s v="Contemporary Wood/Metal Frame"/>
    <x v="3566"/>
    <n v="1"/>
    <n v="0.6"/>
    <n v="-4.0400000000000009"/>
  </r>
  <r>
    <n v="4774"/>
    <x v="2366"/>
    <x v="3"/>
    <x v="51"/>
    <d v="2014-11-28T00:00:00"/>
    <s v="Standard Class"/>
    <s v="CM-12385"/>
    <s v="Christopher Martinez"/>
    <x v="0"/>
    <s v="United States"/>
    <s v="Chicago"/>
    <x v="10"/>
    <n v="60610"/>
    <x v="2"/>
    <s v="OFF-LA-10001613"/>
    <x v="1"/>
    <x v="2"/>
    <s v="Avery File Folder Labels"/>
    <x v="132"/>
    <n v="5"/>
    <n v="0.2"/>
    <n v="4.1760000000000002"/>
  </r>
  <r>
    <n v="4775"/>
    <x v="2366"/>
    <x v="3"/>
    <x v="51"/>
    <d v="2014-11-28T00:00:00"/>
    <s v="Standard Class"/>
    <s v="CM-12385"/>
    <s v="Christopher Martinez"/>
    <x v="0"/>
    <s v="United States"/>
    <s v="Chicago"/>
    <x v="10"/>
    <n v="60610"/>
    <x v="2"/>
    <s v="TEC-PH-10004447"/>
    <x v="2"/>
    <x v="7"/>
    <s v="Toshiba IPT2010-SD IP Telephone"/>
    <x v="2705"/>
    <n v="2"/>
    <n v="0.2"/>
    <n v="16.678799999999995"/>
  </r>
  <r>
    <n v="4776"/>
    <x v="2367"/>
    <x v="3"/>
    <x v="673"/>
    <d v="2014-11-22T00:00:00"/>
    <s v="Standard Class"/>
    <s v="EK-13795"/>
    <s v="Eileen Kiefer"/>
    <x v="2"/>
    <s v="United States"/>
    <s v="Escondido"/>
    <x v="1"/>
    <n v="92025"/>
    <x v="1"/>
    <s v="OFF-AR-10000255"/>
    <x v="1"/>
    <x v="6"/>
    <s v="Newell 328"/>
    <x v="371"/>
    <n v="4"/>
    <n v="0"/>
    <n v="6.073599999999999"/>
  </r>
  <r>
    <n v="4777"/>
    <x v="2368"/>
    <x v="0"/>
    <x v="317"/>
    <d v="2013-02-23T00:00:00"/>
    <s v="Second Class"/>
    <s v="CK-12760"/>
    <s v="Cyma Kinney"/>
    <x v="1"/>
    <s v="United States"/>
    <s v="Long Beach"/>
    <x v="15"/>
    <n v="11561"/>
    <x v="3"/>
    <s v="OFF-LA-10004425"/>
    <x v="1"/>
    <x v="2"/>
    <s v="Staples"/>
    <x v="1313"/>
    <n v="3"/>
    <n v="0"/>
    <n v="4.0749000000000004"/>
  </r>
  <r>
    <n v="4778"/>
    <x v="2368"/>
    <x v="0"/>
    <x v="317"/>
    <d v="2013-02-23T00:00:00"/>
    <s v="Second Class"/>
    <s v="CK-12760"/>
    <s v="Cyma Kinney"/>
    <x v="1"/>
    <s v="United States"/>
    <s v="Long Beach"/>
    <x v="15"/>
    <n v="11561"/>
    <x v="3"/>
    <s v="OFF-SU-10001664"/>
    <x v="1"/>
    <x v="14"/>
    <s v="Acme Office Executive Series Stainless Steel Trimmers"/>
    <x v="3567"/>
    <n v="3"/>
    <n v="0"/>
    <n v="6.6846000000000005"/>
  </r>
  <r>
    <n v="4779"/>
    <x v="2369"/>
    <x v="3"/>
    <x v="659"/>
    <d v="2014-11-12T00:00:00"/>
    <s v="Standard Class"/>
    <s v="PK-19075"/>
    <s v="Pete Kriz"/>
    <x v="0"/>
    <s v="United States"/>
    <s v="Newark"/>
    <x v="13"/>
    <n v="19711"/>
    <x v="3"/>
    <s v="OFF-AP-10000696"/>
    <x v="1"/>
    <x v="9"/>
    <s v="Holmes Odor Grabber"/>
    <x v="3568"/>
    <n v="7"/>
    <n v="0"/>
    <n v="33.310199999999995"/>
  </r>
  <r>
    <n v="4780"/>
    <x v="2370"/>
    <x v="2"/>
    <x v="1001"/>
    <d v="2011-07-10T00:00:00"/>
    <s v="First Class"/>
    <s v="MH-18025"/>
    <s v="Michelle Huthwaite"/>
    <x v="0"/>
    <s v="United States"/>
    <s v="Buffalo"/>
    <x v="15"/>
    <n v="14215"/>
    <x v="3"/>
    <s v="FUR-CH-10002647"/>
    <x v="0"/>
    <x v="1"/>
    <s v="Situations Contoured Folding Chairs, 4/Set"/>
    <x v="3569"/>
    <n v="1"/>
    <n v="0.1"/>
    <n v="10.647000000000004"/>
  </r>
  <r>
    <n v="4781"/>
    <x v="2371"/>
    <x v="2"/>
    <x v="845"/>
    <d v="2011-11-12T00:00:00"/>
    <s v="Standard Class"/>
    <s v="SC-20725"/>
    <s v="Steven Cartwright"/>
    <x v="0"/>
    <s v="United States"/>
    <s v="Houston"/>
    <x v="5"/>
    <n v="77070"/>
    <x v="2"/>
    <s v="FUR-CH-10002758"/>
    <x v="0"/>
    <x v="1"/>
    <s v="Hon Deluxe Fabric Upholstered Stacking Chairs, Squared Back"/>
    <x v="3570"/>
    <n v="4"/>
    <n v="0.3"/>
    <n v="0"/>
  </r>
  <r>
    <n v="4782"/>
    <x v="2371"/>
    <x v="2"/>
    <x v="845"/>
    <d v="2011-11-12T00:00:00"/>
    <s v="Standard Class"/>
    <s v="SC-20725"/>
    <s v="Steven Cartwright"/>
    <x v="0"/>
    <s v="United States"/>
    <s v="Houston"/>
    <x v="5"/>
    <n v="77070"/>
    <x v="2"/>
    <s v="OFF-BI-10000201"/>
    <x v="1"/>
    <x v="8"/>
    <s v="Avery Triangle Shaped Sheet Lifters, Black, 2/Pack"/>
    <x v="3571"/>
    <n v="3"/>
    <n v="0.8"/>
    <n v="-2.214"/>
  </r>
  <r>
    <n v="4783"/>
    <x v="2371"/>
    <x v="2"/>
    <x v="845"/>
    <d v="2011-11-12T00:00:00"/>
    <s v="Standard Class"/>
    <s v="SC-20725"/>
    <s v="Steven Cartwright"/>
    <x v="0"/>
    <s v="United States"/>
    <s v="Houston"/>
    <x v="5"/>
    <n v="77070"/>
    <x v="2"/>
    <s v="OFF-SU-10004115"/>
    <x v="1"/>
    <x v="14"/>
    <s v="Acme Stainless Steel Office Snips"/>
    <x v="3572"/>
    <n v="7"/>
    <n v="0.2"/>
    <n v="3.5623000000000022"/>
  </r>
  <r>
    <n v="4784"/>
    <x v="2372"/>
    <x v="3"/>
    <x v="480"/>
    <d v="2014-02-02T00:00:00"/>
    <s v="Standard Class"/>
    <s v="GB-14575"/>
    <s v="Giulietta Baptist"/>
    <x v="0"/>
    <s v="United States"/>
    <s v="Wichita"/>
    <x v="41"/>
    <n v="67212"/>
    <x v="2"/>
    <s v="OFF-PA-10000806"/>
    <x v="1"/>
    <x v="10"/>
    <s v="Xerox 1934"/>
    <x v="1007"/>
    <n v="5"/>
    <n v="0"/>
    <n v="137.15100000000001"/>
  </r>
  <r>
    <n v="4785"/>
    <x v="2373"/>
    <x v="1"/>
    <x v="555"/>
    <d v="2012-12-16T00:00:00"/>
    <s v="Standard Class"/>
    <s v="IM-15070"/>
    <s v="Irene Maddox"/>
    <x v="0"/>
    <s v="United States"/>
    <s v="Colorado Springs"/>
    <x v="22"/>
    <n v="80906"/>
    <x v="1"/>
    <s v="OFF-AR-10001473"/>
    <x v="1"/>
    <x v="6"/>
    <s v="Newell 313"/>
    <x v="1332"/>
    <n v="5"/>
    <n v="0.2"/>
    <n v="1.1480000000000006"/>
  </r>
  <r>
    <n v="4786"/>
    <x v="2373"/>
    <x v="1"/>
    <x v="555"/>
    <d v="2012-12-16T00:00:00"/>
    <s v="Standard Class"/>
    <s v="IM-15070"/>
    <s v="Irene Maddox"/>
    <x v="0"/>
    <s v="United States"/>
    <s v="Colorado Springs"/>
    <x v="22"/>
    <n v="80906"/>
    <x v="1"/>
    <s v="FUR-BO-10003450"/>
    <x v="0"/>
    <x v="0"/>
    <s v="Bush Westfield Collection Bookcases, Dark Cherry Finish"/>
    <x v="3573"/>
    <n v="4"/>
    <n v="0.7"/>
    <n v="-143.79040000000001"/>
  </r>
  <r>
    <n v="4787"/>
    <x v="2373"/>
    <x v="1"/>
    <x v="555"/>
    <d v="2012-12-16T00:00:00"/>
    <s v="Standard Class"/>
    <s v="IM-15070"/>
    <s v="Irene Maddox"/>
    <x v="0"/>
    <s v="United States"/>
    <s v="Colorado Springs"/>
    <x v="22"/>
    <n v="80906"/>
    <x v="1"/>
    <s v="OFF-AR-10001545"/>
    <x v="1"/>
    <x v="6"/>
    <s v="Newell 326"/>
    <x v="1728"/>
    <n v="3"/>
    <n v="0.2"/>
    <n v="0.47519999999999984"/>
  </r>
  <r>
    <n v="4788"/>
    <x v="2373"/>
    <x v="1"/>
    <x v="555"/>
    <d v="2012-12-16T00:00:00"/>
    <s v="Standard Class"/>
    <s v="IM-15070"/>
    <s v="Irene Maddox"/>
    <x v="0"/>
    <s v="United States"/>
    <s v="Colorado Springs"/>
    <x v="22"/>
    <n v="80906"/>
    <x v="1"/>
    <s v="TEC-AC-10004396"/>
    <x v="2"/>
    <x v="11"/>
    <s v="Logitech Keyboard K120"/>
    <x v="3574"/>
    <n v="4"/>
    <n v="0.2"/>
    <n v="-6.5339999999999954"/>
  </r>
  <r>
    <n v="4789"/>
    <x v="2373"/>
    <x v="1"/>
    <x v="555"/>
    <d v="2012-12-16T00:00:00"/>
    <s v="Standard Class"/>
    <s v="IM-15070"/>
    <s v="Irene Maddox"/>
    <x v="0"/>
    <s v="United States"/>
    <s v="Colorado Springs"/>
    <x v="22"/>
    <n v="80906"/>
    <x v="1"/>
    <s v="FUR-FU-10002456"/>
    <x v="0"/>
    <x v="5"/>
    <s v="Master Caster Door Stop, Large Neon Orange"/>
    <x v="3575"/>
    <n v="9"/>
    <n v="0.2"/>
    <n v="15.069600000000007"/>
  </r>
  <r>
    <n v="4790"/>
    <x v="2373"/>
    <x v="1"/>
    <x v="555"/>
    <d v="2012-12-16T00:00:00"/>
    <s v="Standard Class"/>
    <s v="IM-15070"/>
    <s v="Irene Maddox"/>
    <x v="0"/>
    <s v="United States"/>
    <s v="Colorado Springs"/>
    <x v="22"/>
    <n v="80906"/>
    <x v="1"/>
    <s v="FUR-FU-10001473"/>
    <x v="0"/>
    <x v="5"/>
    <s v="DAX Wood Document Frame"/>
    <x v="3576"/>
    <n v="5"/>
    <n v="0.2"/>
    <n v="10.983999999999996"/>
  </r>
  <r>
    <n v="4791"/>
    <x v="2373"/>
    <x v="1"/>
    <x v="555"/>
    <d v="2012-12-16T00:00:00"/>
    <s v="Standard Class"/>
    <s v="IM-15070"/>
    <s v="Irene Maddox"/>
    <x v="0"/>
    <s v="United States"/>
    <s v="Colorado Springs"/>
    <x v="22"/>
    <n v="80906"/>
    <x v="1"/>
    <s v="FUR-TA-10000849"/>
    <x v="0"/>
    <x v="3"/>
    <s v="Bevis Rectangular Conference Tables"/>
    <x v="3577"/>
    <n v="5"/>
    <n v="0.5"/>
    <n v="-248.16599999999994"/>
  </r>
  <r>
    <n v="4792"/>
    <x v="2373"/>
    <x v="1"/>
    <x v="555"/>
    <d v="2012-12-16T00:00:00"/>
    <s v="Standard Class"/>
    <s v="IM-15070"/>
    <s v="Irene Maddox"/>
    <x v="0"/>
    <s v="United States"/>
    <s v="Colorado Springs"/>
    <x v="22"/>
    <n v="80906"/>
    <x v="1"/>
    <s v="OFF-PA-10001166"/>
    <x v="1"/>
    <x v="10"/>
    <s v="Xerox 1932"/>
    <x v="633"/>
    <n v="3"/>
    <n v="0.2"/>
    <n v="28.706399999999991"/>
  </r>
  <r>
    <n v="4793"/>
    <x v="2373"/>
    <x v="1"/>
    <x v="555"/>
    <d v="2012-12-16T00:00:00"/>
    <s v="Standard Class"/>
    <s v="IM-15070"/>
    <s v="Irene Maddox"/>
    <x v="0"/>
    <s v="United States"/>
    <s v="Colorado Springs"/>
    <x v="22"/>
    <n v="80906"/>
    <x v="1"/>
    <s v="OFF-PA-10003256"/>
    <x v="1"/>
    <x v="10"/>
    <s v="Avery Personal Creations Heavyweight Cards"/>
    <x v="357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x v="2375"/>
    <x v="1"/>
    <x v="199"/>
    <d v="2012-03-23T00:00:00"/>
    <s v="Standard Class"/>
    <s v="MF-18250"/>
    <s v="Monica Federle"/>
    <x v="1"/>
    <s v="United States"/>
    <s v="Los Angeles"/>
    <x v="1"/>
    <n v="90036"/>
    <x v="1"/>
    <s v="FUR-FU-10001215"/>
    <x v="0"/>
    <x v="5"/>
    <s v="Howard Miller 11-1/2&quot; Diameter Brentwood Wall Clock"/>
    <x v="3579"/>
    <n v="1"/>
    <n v="0"/>
    <n v="18.114600000000003"/>
  </r>
  <r>
    <n v="4796"/>
    <x v="2376"/>
    <x v="1"/>
    <x v="863"/>
    <d v="2012-08-17T00:00:00"/>
    <s v="Standard Class"/>
    <s v="CK-12595"/>
    <s v="Clytie Kelty"/>
    <x v="0"/>
    <s v="United States"/>
    <s v="Marietta"/>
    <x v="32"/>
    <n v="30062"/>
    <x v="0"/>
    <s v="OFF-BI-10004187"/>
    <x v="1"/>
    <x v="8"/>
    <s v="Staples"/>
    <x v="719"/>
    <n v="3"/>
    <n v="0"/>
    <n v="2.7071999999999994"/>
  </r>
  <r>
    <n v="4797"/>
    <x v="2377"/>
    <x v="0"/>
    <x v="675"/>
    <d v="2013-05-20T00:00:00"/>
    <s v="Standard Class"/>
    <s v="MK-17905"/>
    <s v="Michael Kennedy"/>
    <x v="1"/>
    <s v="United States"/>
    <s v="Jacksonville"/>
    <x v="2"/>
    <n v="32216"/>
    <x v="0"/>
    <s v="OFF-BI-10001718"/>
    <x v="1"/>
    <x v="8"/>
    <s v="GBC DocuBind P50 Personal Binding Machine"/>
    <x v="3580"/>
    <n v="3"/>
    <n v="0.7"/>
    <n v="-44.146199999999979"/>
  </r>
  <r>
    <n v="4798"/>
    <x v="2377"/>
    <x v="0"/>
    <x v="675"/>
    <d v="2013-05-20T00:00:00"/>
    <s v="Standard Class"/>
    <s v="MK-17905"/>
    <s v="Michael Kennedy"/>
    <x v="1"/>
    <s v="United States"/>
    <s v="Jacksonville"/>
    <x v="2"/>
    <n v="32216"/>
    <x v="0"/>
    <s v="OFF-PA-10004983"/>
    <x v="1"/>
    <x v="10"/>
    <s v="Xerox 23"/>
    <x v="277"/>
    <n v="6"/>
    <n v="0.2"/>
    <n v="10.8864"/>
  </r>
  <r>
    <n v="4799"/>
    <x v="2377"/>
    <x v="0"/>
    <x v="675"/>
    <d v="2013-05-20T00:00:00"/>
    <s v="Standard Class"/>
    <s v="MK-17905"/>
    <s v="Michael Kennedy"/>
    <x v="1"/>
    <s v="United States"/>
    <s v="Jacksonville"/>
    <x v="2"/>
    <n v="32216"/>
    <x v="0"/>
    <s v="FUR-FU-10002396"/>
    <x v="0"/>
    <x v="5"/>
    <s v="DAX Copper Panel Document Frame, 5 x 7 Size"/>
    <x v="3581"/>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x v="2377"/>
    <x v="0"/>
    <x v="675"/>
    <d v="2013-05-20T00:00:00"/>
    <s v="Standard Class"/>
    <s v="MK-17905"/>
    <s v="Michael Kennedy"/>
    <x v="1"/>
    <s v="United States"/>
    <s v="Jacksonville"/>
    <x v="2"/>
    <n v="32216"/>
    <x v="0"/>
    <s v="OFF-AR-10002467"/>
    <x v="1"/>
    <x v="6"/>
    <s v="Dixon Ticonderoga Pencils"/>
    <x v="411"/>
    <n v="2"/>
    <n v="0.2"/>
    <n v="0.41720000000000046"/>
  </r>
  <r>
    <n v="4802"/>
    <x v="2377"/>
    <x v="0"/>
    <x v="675"/>
    <d v="2013-05-20T00:00:00"/>
    <s v="Standard Class"/>
    <s v="MK-17905"/>
    <s v="Michael Kennedy"/>
    <x v="1"/>
    <s v="United States"/>
    <s v="Jacksonville"/>
    <x v="2"/>
    <n v="32216"/>
    <x v="0"/>
    <s v="OFF-BI-10004002"/>
    <x v="1"/>
    <x v="8"/>
    <s v="Wilson Jones International Size A4 Ring Binders"/>
    <x v="3583"/>
    <n v="2"/>
    <n v="0.7"/>
    <n v="-7.6119999999999983"/>
  </r>
  <r>
    <n v="4803"/>
    <x v="2377"/>
    <x v="0"/>
    <x v="675"/>
    <d v="2013-05-20T00:00:00"/>
    <s v="Standard Class"/>
    <s v="MK-17905"/>
    <s v="Michael Kennedy"/>
    <x v="1"/>
    <s v="United States"/>
    <s v="Jacksonville"/>
    <x v="2"/>
    <n v="32216"/>
    <x v="0"/>
    <s v="OFF-BI-10002309"/>
    <x v="1"/>
    <x v="8"/>
    <s v="Avery Heavy-Duty EZD  Binder With Locking Rings"/>
    <x v="3584"/>
    <n v="8"/>
    <n v="0.7"/>
    <n v="-9.8207999999999984"/>
  </r>
  <r>
    <n v="4804"/>
    <x v="2378"/>
    <x v="3"/>
    <x v="1002"/>
    <d v="2014-07-18T00:00:00"/>
    <s v="Second Class"/>
    <s v="MH-17455"/>
    <s v="Mark Hamilton"/>
    <x v="0"/>
    <s v="United States"/>
    <s v="Philadelphia"/>
    <x v="9"/>
    <n v="19140"/>
    <x v="3"/>
    <s v="TEC-PH-10003885"/>
    <x v="2"/>
    <x v="7"/>
    <s v="Cisco SPA508G"/>
    <x v="3585"/>
    <n v="1"/>
    <n v="0.4"/>
    <n v="-7.2589000000000041"/>
  </r>
  <r>
    <n v="4805"/>
    <x v="2378"/>
    <x v="3"/>
    <x v="1002"/>
    <d v="2014-07-18T00:00:00"/>
    <s v="Second Class"/>
    <s v="MH-17455"/>
    <s v="Mark Hamilton"/>
    <x v="0"/>
    <s v="United States"/>
    <s v="Philadelphia"/>
    <x v="9"/>
    <n v="19140"/>
    <x v="3"/>
    <s v="FUR-FU-10002501"/>
    <x v="0"/>
    <x v="5"/>
    <s v="Nu-Dell Executive Frame"/>
    <x v="3586"/>
    <n v="9"/>
    <n v="0.2"/>
    <n v="19.339199999999998"/>
  </r>
  <r>
    <n v="4806"/>
    <x v="2379"/>
    <x v="1"/>
    <x v="6"/>
    <d v="2012-11-25T00:00:00"/>
    <s v="Second Class"/>
    <s v="NG-18430"/>
    <s v="Nathan Gelder"/>
    <x v="0"/>
    <s v="United States"/>
    <s v="Los Angeles"/>
    <x v="1"/>
    <n v="90008"/>
    <x v="1"/>
    <s v="OFF-PA-10000176"/>
    <x v="1"/>
    <x v="10"/>
    <s v="Xerox 1887"/>
    <x v="2479"/>
    <n v="2"/>
    <n v="0"/>
    <n v="18.211199999999998"/>
  </r>
  <r>
    <n v="4807"/>
    <x v="2379"/>
    <x v="1"/>
    <x v="6"/>
    <d v="2012-11-25T00:00:00"/>
    <s v="Second Class"/>
    <s v="NG-18430"/>
    <s v="Nathan Gelder"/>
    <x v="0"/>
    <s v="United States"/>
    <s v="Los Angeles"/>
    <x v="1"/>
    <n v="90008"/>
    <x v="1"/>
    <s v="OFF-PA-10000327"/>
    <x v="1"/>
    <x v="10"/>
    <s v="Xerox 1971"/>
    <x v="3587"/>
    <n v="10"/>
    <n v="0"/>
    <n v="19.259999999999998"/>
  </r>
  <r>
    <n v="4808"/>
    <x v="2379"/>
    <x v="1"/>
    <x v="6"/>
    <d v="2012-11-25T00:00:00"/>
    <s v="Second Class"/>
    <s v="NG-18430"/>
    <s v="Nathan Gelder"/>
    <x v="0"/>
    <s v="United States"/>
    <s v="Los Angeles"/>
    <x v="1"/>
    <n v="90008"/>
    <x v="1"/>
    <s v="OFF-ST-10004634"/>
    <x v="1"/>
    <x v="4"/>
    <s v="Personal Folder Holder, Ebony"/>
    <x v="687"/>
    <n v="3"/>
    <n v="0"/>
    <n v="10.088999999999999"/>
  </r>
  <r>
    <n v="4809"/>
    <x v="2380"/>
    <x v="2"/>
    <x v="533"/>
    <d v="2011-11-28T00:00:00"/>
    <s v="Standard Class"/>
    <s v="PB-19210"/>
    <s v="Phillip Breyer"/>
    <x v="1"/>
    <s v="United States"/>
    <s v="Philadelphia"/>
    <x v="9"/>
    <n v="19134"/>
    <x v="3"/>
    <s v="OFF-EN-10003040"/>
    <x v="1"/>
    <x v="12"/>
    <s v="Quality Park Security Envelopes"/>
    <x v="3588"/>
    <n v="3"/>
    <n v="0.2"/>
    <n v="21.197700000000001"/>
  </r>
  <r>
    <n v="4810"/>
    <x v="2381"/>
    <x v="1"/>
    <x v="17"/>
    <d v="2012-12-30T00:00:00"/>
    <s v="First Class"/>
    <s v="RE-19450"/>
    <s v="Richard Eichhorn"/>
    <x v="0"/>
    <s v="United States"/>
    <s v="Eau Claire"/>
    <x v="6"/>
    <n v="54703"/>
    <x v="2"/>
    <s v="OFF-PA-10003228"/>
    <x v="1"/>
    <x v="10"/>
    <s v="Xerox 1917"/>
    <x v="3589"/>
    <n v="4"/>
    <n v="0"/>
    <n v="91.950799999999987"/>
  </r>
  <r>
    <n v="4811"/>
    <x v="2381"/>
    <x v="1"/>
    <x v="17"/>
    <d v="2012-12-30T00:00:00"/>
    <s v="First Class"/>
    <s v="RE-19450"/>
    <s v="Richard Eichhorn"/>
    <x v="0"/>
    <s v="United States"/>
    <s v="Eau Claire"/>
    <x v="6"/>
    <n v="54703"/>
    <x v="2"/>
    <s v="TEC-PH-10004345"/>
    <x v="2"/>
    <x v="7"/>
    <s v="Cisco SPA 502G IP Phone"/>
    <x v="3590"/>
    <n v="2"/>
    <n v="0"/>
    <n v="71.97"/>
  </r>
  <r>
    <n v="4812"/>
    <x v="2382"/>
    <x v="0"/>
    <x v="696"/>
    <d v="2013-11-20T00:00:00"/>
    <s v="Second Class"/>
    <s v="EB-14110"/>
    <s v="Eugene Barchas"/>
    <x v="0"/>
    <s v="United States"/>
    <s v="Philadelphia"/>
    <x v="9"/>
    <n v="19134"/>
    <x v="3"/>
    <s v="FUR-CH-10000785"/>
    <x v="0"/>
    <x v="1"/>
    <s v="Global Ergonomic Managers Chair"/>
    <x v="3591"/>
    <n v="3"/>
    <n v="0.3"/>
    <n v="-21.717600000000004"/>
  </r>
  <r>
    <n v="4813"/>
    <x v="2382"/>
    <x v="0"/>
    <x v="696"/>
    <d v="2013-11-20T00:00:00"/>
    <s v="Second Class"/>
    <s v="EB-14110"/>
    <s v="Eugene Barchas"/>
    <x v="0"/>
    <s v="United States"/>
    <s v="Philadelphia"/>
    <x v="9"/>
    <n v="19134"/>
    <x v="3"/>
    <s v="TEC-CO-10004115"/>
    <x v="2"/>
    <x v="16"/>
    <s v="Sharp AL-1530CS Digital Copier"/>
    <x v="3592"/>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x v="2383"/>
    <x v="0"/>
    <x v="541"/>
    <d v="2013-05-11T00:00:00"/>
    <s v="First Class"/>
    <s v="TB-21625"/>
    <s v="Trudy Brown"/>
    <x v="0"/>
    <s v="United States"/>
    <s v="Los Angeles"/>
    <x v="1"/>
    <n v="90004"/>
    <x v="1"/>
    <s v="OFF-PA-10002751"/>
    <x v="1"/>
    <x v="10"/>
    <s v="Xerox 1920"/>
    <x v="1465"/>
    <n v="3"/>
    <n v="0"/>
    <n v="8.0730000000000004"/>
  </r>
  <r>
    <n v="4816"/>
    <x v="2384"/>
    <x v="2"/>
    <x v="58"/>
    <d v="2011-12-31T00:00:00"/>
    <s v="Standard Class"/>
    <s v="MG-17695"/>
    <s v="Maureen Gnade"/>
    <x v="0"/>
    <s v="United States"/>
    <s v="Philadelphia"/>
    <x v="9"/>
    <n v="19134"/>
    <x v="3"/>
    <s v="OFF-PA-10004569"/>
    <x v="1"/>
    <x v="10"/>
    <s v="Wirebound Message Books, Two 4 1/4&quot; x 5&quot; Forms per Page"/>
    <x v="3594"/>
    <n v="3"/>
    <n v="0.2"/>
    <n v="6.1640999999999995"/>
  </r>
  <r>
    <n v="4817"/>
    <x v="2384"/>
    <x v="2"/>
    <x v="58"/>
    <d v="2011-12-31T00:00:00"/>
    <s v="Standard Class"/>
    <s v="MG-17695"/>
    <s v="Maureen Gnade"/>
    <x v="0"/>
    <s v="United States"/>
    <s v="Philadelphia"/>
    <x v="9"/>
    <n v="19134"/>
    <x v="3"/>
    <s v="OFF-AP-10002998"/>
    <x v="1"/>
    <x v="9"/>
    <s v="Holmes 99% HEPA Air Purifier"/>
    <x v="3595"/>
    <n v="2"/>
    <n v="0.2"/>
    <n v="5.6315999999999971"/>
  </r>
  <r>
    <n v="4818"/>
    <x v="2384"/>
    <x v="2"/>
    <x v="58"/>
    <d v="2011-12-31T00:00:00"/>
    <s v="Standard Class"/>
    <s v="MG-17695"/>
    <s v="Maureen Gnade"/>
    <x v="0"/>
    <s v="United States"/>
    <s v="Philadelphia"/>
    <x v="9"/>
    <n v="19134"/>
    <x v="3"/>
    <s v="OFF-AP-10003287"/>
    <x v="1"/>
    <x v="9"/>
    <s v="Tripp Lite TLP810NET Broadband Surge for Modem/Fax"/>
    <x v="3596"/>
    <n v="2"/>
    <n v="0.2"/>
    <n v="8.1551999999999971"/>
  </r>
  <r>
    <n v="4819"/>
    <x v="2384"/>
    <x v="2"/>
    <x v="58"/>
    <d v="2011-12-31T00:00:00"/>
    <s v="Standard Class"/>
    <s v="MG-17695"/>
    <s v="Maureen Gnade"/>
    <x v="0"/>
    <s v="United States"/>
    <s v="Philadelphia"/>
    <x v="9"/>
    <n v="19134"/>
    <x v="3"/>
    <s v="OFF-ST-10001370"/>
    <x v="1"/>
    <x v="4"/>
    <s v="Sensible Storage WireTech Storage Systems"/>
    <x v="3597"/>
    <n v="4"/>
    <n v="0.2"/>
    <n v="-42.588000000000036"/>
  </r>
  <r>
    <n v="4820"/>
    <x v="2385"/>
    <x v="3"/>
    <x v="110"/>
    <d v="2014-06-15T00:00:00"/>
    <s v="Standard Class"/>
    <s v="LW-17125"/>
    <s v="Liz Willingham"/>
    <x v="0"/>
    <s v="United States"/>
    <s v="Norwich"/>
    <x v="29"/>
    <n v="6360"/>
    <x v="3"/>
    <s v="OFF-BI-10004040"/>
    <x v="1"/>
    <x v="8"/>
    <s v="Wilson Jones Impact Binders"/>
    <x v="3598"/>
    <n v="2"/>
    <n v="0"/>
    <n v="5.0763999999999996"/>
  </r>
  <r>
    <n v="4821"/>
    <x v="2386"/>
    <x v="1"/>
    <x v="1003"/>
    <d v="2012-04-11T00:00:00"/>
    <s v="Standard Class"/>
    <s v="PF-19120"/>
    <s v="Peter Fuller"/>
    <x v="0"/>
    <s v="United States"/>
    <s v="San Antonio"/>
    <x v="5"/>
    <n v="78207"/>
    <x v="2"/>
    <s v="OFF-AP-10002651"/>
    <x v="1"/>
    <x v="9"/>
    <s v="Hoover Upright Vacuum With Dirt Cup"/>
    <x v="3599"/>
    <n v="8"/>
    <n v="0.8"/>
    <n v="-1181.2824000000003"/>
  </r>
  <r>
    <n v="4822"/>
    <x v="2386"/>
    <x v="1"/>
    <x v="1003"/>
    <d v="2012-04-11T00:00:00"/>
    <s v="Standard Class"/>
    <s v="PF-19120"/>
    <s v="Peter Fuller"/>
    <x v="0"/>
    <s v="United States"/>
    <s v="San Antonio"/>
    <x v="5"/>
    <n v="78207"/>
    <x v="2"/>
    <s v="TEC-AC-10002402"/>
    <x v="2"/>
    <x v="11"/>
    <s v="Razer Kraken PRO Over Ear PC and Music Headset"/>
    <x v="3130"/>
    <n v="6"/>
    <n v="0.2"/>
    <n v="47.993999999999971"/>
  </r>
  <r>
    <n v="4823"/>
    <x v="2387"/>
    <x v="0"/>
    <x v="212"/>
    <d v="2013-07-12T00:00:00"/>
    <s v="Same Day"/>
    <s v="NZ-18565"/>
    <s v="Nick Zandusky"/>
    <x v="2"/>
    <s v="United States"/>
    <s v="Yuma"/>
    <x v="16"/>
    <n v="85364"/>
    <x v="1"/>
    <s v="OFF-BI-10001658"/>
    <x v="1"/>
    <x v="8"/>
    <s v="GBC Standard Therm-A-Bind Covers"/>
    <x v="3600"/>
    <n v="6"/>
    <n v="0.7"/>
    <n v="-35.884799999999984"/>
  </r>
  <r>
    <n v="4824"/>
    <x v="2388"/>
    <x v="0"/>
    <x v="831"/>
    <d v="2013-11-27T00:00:00"/>
    <s v="Standard Class"/>
    <s v="CK-12205"/>
    <s v="Chloris Kastensmidt"/>
    <x v="0"/>
    <s v="United States"/>
    <s v="Columbus"/>
    <x v="24"/>
    <n v="43229"/>
    <x v="3"/>
    <s v="TEC-MA-10000752"/>
    <x v="2"/>
    <x v="15"/>
    <s v="Texas Instrument TI-15 Fraction Calculator"/>
    <x v="3601"/>
    <n v="7"/>
    <n v="0.7"/>
    <n v="-24.275999999999996"/>
  </r>
  <r>
    <n v="4825"/>
    <x v="2388"/>
    <x v="0"/>
    <x v="831"/>
    <d v="2013-11-27T00:00:00"/>
    <s v="Standard Class"/>
    <s v="CK-12205"/>
    <s v="Chloris Kastensmidt"/>
    <x v="0"/>
    <s v="United States"/>
    <s v="Columbus"/>
    <x v="24"/>
    <n v="43229"/>
    <x v="3"/>
    <s v="FUR-CH-10003817"/>
    <x v="0"/>
    <x v="1"/>
    <s v="Global Value Steno Chair, Gray"/>
    <x v="3602"/>
    <n v="3"/>
    <n v="0.3"/>
    <n v="-9.1109999999999971"/>
  </r>
  <r>
    <n v="4826"/>
    <x v="2388"/>
    <x v="0"/>
    <x v="831"/>
    <d v="2013-11-27T00:00:00"/>
    <s v="Standard Class"/>
    <s v="CK-12205"/>
    <s v="Chloris Kastensmidt"/>
    <x v="0"/>
    <s v="United States"/>
    <s v="Columbus"/>
    <x v="24"/>
    <n v="43229"/>
    <x v="3"/>
    <s v="FUR-FU-10001876"/>
    <x v="0"/>
    <x v="5"/>
    <s v="Computer Room Manger, 14&quot;"/>
    <x v="2540"/>
    <n v="3"/>
    <n v="0.2"/>
    <n v="15.590399999999995"/>
  </r>
  <r>
    <n v="4827"/>
    <x v="2389"/>
    <x v="3"/>
    <x v="105"/>
    <d v="2014-11-16T00:00:00"/>
    <s v="First Class"/>
    <s v="JE-15610"/>
    <s v="Jim Epp"/>
    <x v="1"/>
    <s v="United States"/>
    <s v="Los Angeles"/>
    <x v="1"/>
    <n v="90036"/>
    <x v="1"/>
    <s v="OFF-BI-10003460"/>
    <x v="1"/>
    <x v="8"/>
    <s v="Acco 3-Hole Punch"/>
    <x v="3603"/>
    <n v="4"/>
    <n v="0.2"/>
    <n v="4.9055999999999997"/>
  </r>
  <r>
    <n v="4828"/>
    <x v="2390"/>
    <x v="2"/>
    <x v="301"/>
    <d v="2011-11-08T00:00:00"/>
    <s v="Standard Class"/>
    <s v="JO-15145"/>
    <s v="Jack O'Briant"/>
    <x v="1"/>
    <s v="United States"/>
    <s v="Richmond"/>
    <x v="0"/>
    <n v="40475"/>
    <x v="0"/>
    <s v="OFF-ST-10000464"/>
    <x v="1"/>
    <x v="4"/>
    <s v="Multi-Use Personal File Cart and Caster Set, Three Stacking Bins"/>
    <x v="2876"/>
    <n v="2"/>
    <n v="0"/>
    <n v="19.465600000000002"/>
  </r>
  <r>
    <n v="4829"/>
    <x v="2390"/>
    <x v="2"/>
    <x v="301"/>
    <d v="2011-11-08T00:00:00"/>
    <s v="Standard Class"/>
    <s v="JO-15145"/>
    <s v="Jack O'Briant"/>
    <x v="1"/>
    <s v="United States"/>
    <s v="Richmond"/>
    <x v="0"/>
    <n v="40475"/>
    <x v="0"/>
    <s v="OFF-AR-10001919"/>
    <x v="1"/>
    <x v="6"/>
    <s v="OIC #2 Pencils, Medium Soft"/>
    <x v="719"/>
    <n v="3"/>
    <n v="0"/>
    <n v="1.6355999999999997"/>
  </r>
  <r>
    <n v="4830"/>
    <x v="2391"/>
    <x v="0"/>
    <x v="666"/>
    <d v="2013-05-22T00:00:00"/>
    <s v="Standard Class"/>
    <s v="TT-21220"/>
    <s v="Thomas Thornton"/>
    <x v="0"/>
    <s v="United States"/>
    <s v="New York City"/>
    <x v="15"/>
    <n v="10035"/>
    <x v="3"/>
    <s v="OFF-BI-10002393"/>
    <x v="1"/>
    <x v="8"/>
    <s v="Binder Posts"/>
    <x v="3604"/>
    <n v="3"/>
    <n v="0.2"/>
    <n v="4.4771999999999998"/>
  </r>
  <r>
    <n v="4831"/>
    <x v="2392"/>
    <x v="2"/>
    <x v="845"/>
    <d v="2011-11-12T00:00:00"/>
    <s v="Standard Class"/>
    <s v="MS-17365"/>
    <s v="Maribeth Schnelling"/>
    <x v="0"/>
    <s v="United States"/>
    <s v="Wausau"/>
    <x v="6"/>
    <n v="54401"/>
    <x v="2"/>
    <s v="OFF-AP-10001293"/>
    <x v="1"/>
    <x v="9"/>
    <s v="Belkin 8 Outlet Surge Protector"/>
    <x v="3605"/>
    <n v="6"/>
    <n v="0"/>
    <n v="68.846399999999988"/>
  </r>
  <r>
    <n v="4832"/>
    <x v="2392"/>
    <x v="2"/>
    <x v="845"/>
    <d v="2011-11-12T00:00:00"/>
    <s v="Standard Class"/>
    <s v="MS-17365"/>
    <s v="Maribeth Schnelling"/>
    <x v="0"/>
    <s v="United States"/>
    <s v="Wausau"/>
    <x v="6"/>
    <n v="54401"/>
    <x v="2"/>
    <s v="OFF-ST-10004258"/>
    <x v="1"/>
    <x v="4"/>
    <s v="Portable Personal File Box"/>
    <x v="905"/>
    <n v="3"/>
    <n v="0"/>
    <n v="9.8901000000000039"/>
  </r>
  <r>
    <n v="4833"/>
    <x v="2392"/>
    <x v="2"/>
    <x v="845"/>
    <d v="2011-11-12T00:00:00"/>
    <s v="Standard Class"/>
    <s v="MS-17365"/>
    <s v="Maribeth Schnelling"/>
    <x v="0"/>
    <s v="United States"/>
    <s v="Wausau"/>
    <x v="6"/>
    <n v="54401"/>
    <x v="2"/>
    <s v="OFF-ST-10002214"/>
    <x v="1"/>
    <x v="4"/>
    <s v="X-Rack File for Hanging Folders"/>
    <x v="2433"/>
    <n v="2"/>
    <n v="0"/>
    <n v="5.8707999999999991"/>
  </r>
  <r>
    <n v="4834"/>
    <x v="2392"/>
    <x v="2"/>
    <x v="845"/>
    <d v="2011-11-12T00:00:00"/>
    <s v="Standard Class"/>
    <s v="MS-17365"/>
    <s v="Maribeth Schnelling"/>
    <x v="0"/>
    <s v="United States"/>
    <s v="Wausau"/>
    <x v="6"/>
    <n v="54401"/>
    <x v="2"/>
    <s v="OFF-BI-10004970"/>
    <x v="1"/>
    <x v="8"/>
    <s v="ACCOHIDE 3-Ring Binder, Blue, 1&quot;"/>
    <x v="714"/>
    <n v="3"/>
    <n v="0"/>
    <n v="5.8232999999999997"/>
  </r>
  <r>
    <n v="4835"/>
    <x v="2393"/>
    <x v="3"/>
    <x v="361"/>
    <d v="2014-10-11T00:00:00"/>
    <s v="Standard Class"/>
    <s v="MP-18175"/>
    <s v="Mike Pelletier"/>
    <x v="2"/>
    <s v="United States"/>
    <s v="San Francisco"/>
    <x v="1"/>
    <n v="94110"/>
    <x v="1"/>
    <s v="OFF-BI-10002571"/>
    <x v="1"/>
    <x v="8"/>
    <s v="Avery Framed View Binder, EZD Ring (Locking), Navy, 1 1/2&quot;"/>
    <x v="3089"/>
    <n v="5"/>
    <n v="0.2"/>
    <n v="13.472999999999999"/>
  </r>
  <r>
    <n v="4836"/>
    <x v="2393"/>
    <x v="3"/>
    <x v="361"/>
    <d v="2014-10-11T00:00:00"/>
    <s v="Standard Class"/>
    <s v="MP-18175"/>
    <s v="Mike Pelletier"/>
    <x v="2"/>
    <s v="United States"/>
    <s v="San Francisco"/>
    <x v="1"/>
    <n v="94110"/>
    <x v="1"/>
    <s v="OFF-PA-10002581"/>
    <x v="1"/>
    <x v="10"/>
    <s v="Xerox 1951"/>
    <x v="1168"/>
    <n v="2"/>
    <n v="0"/>
    <n v="27.881999999999998"/>
  </r>
  <r>
    <n v="4837"/>
    <x v="2393"/>
    <x v="3"/>
    <x v="361"/>
    <d v="2014-10-11T00:00:00"/>
    <s v="Standard Class"/>
    <s v="MP-18175"/>
    <s v="Mike Pelletier"/>
    <x v="2"/>
    <s v="United States"/>
    <s v="San Francisco"/>
    <x v="1"/>
    <n v="94110"/>
    <x v="1"/>
    <s v="OFF-BI-10001097"/>
    <x v="1"/>
    <x v="8"/>
    <s v="Avery Hole Reinforcements"/>
    <x v="958"/>
    <n v="4"/>
    <n v="0.2"/>
    <n v="7.2267999999999999"/>
  </r>
  <r>
    <n v="4838"/>
    <x v="2394"/>
    <x v="3"/>
    <x v="702"/>
    <d v="2014-06-04T00:00:00"/>
    <s v="First Class"/>
    <s v="FH-14350"/>
    <s v="Fred Harton"/>
    <x v="0"/>
    <s v="United States"/>
    <s v="Dublin"/>
    <x v="24"/>
    <n v="43017"/>
    <x v="3"/>
    <s v="OFF-BI-10003429"/>
    <x v="1"/>
    <x v="8"/>
    <s v="Cardinal HOLDit! Binder Insert Strips,Extra Strips"/>
    <x v="3606"/>
    <n v="2"/>
    <n v="0.7"/>
    <n v="-2.6585999999999999"/>
  </r>
  <r>
    <n v="4839"/>
    <x v="2394"/>
    <x v="3"/>
    <x v="702"/>
    <d v="2014-06-04T00:00:00"/>
    <s v="First Class"/>
    <s v="FH-14350"/>
    <s v="Fred Harton"/>
    <x v="0"/>
    <s v="United States"/>
    <s v="Dublin"/>
    <x v="24"/>
    <n v="43017"/>
    <x v="3"/>
    <s v="OFF-PA-10000682"/>
    <x v="1"/>
    <x v="10"/>
    <s v="Xerox 1924"/>
    <x v="3607"/>
    <n v="6"/>
    <n v="0.2"/>
    <n v="10.057200000000002"/>
  </r>
  <r>
    <n v="4840"/>
    <x v="2394"/>
    <x v="3"/>
    <x v="702"/>
    <d v="2014-06-04T00:00:00"/>
    <s v="First Class"/>
    <s v="FH-14350"/>
    <s v="Fred Harton"/>
    <x v="0"/>
    <s v="United States"/>
    <s v="Dublin"/>
    <x v="24"/>
    <n v="43017"/>
    <x v="3"/>
    <s v="TEC-PH-10001700"/>
    <x v="2"/>
    <x v="7"/>
    <s v="Panasonic KX-TG6844B Expandable Digital Cordless Telephone"/>
    <x v="3608"/>
    <n v="4"/>
    <n v="0.4"/>
    <n v="-34.314799999999991"/>
  </r>
  <r>
    <n v="4841"/>
    <x v="2395"/>
    <x v="3"/>
    <x v="225"/>
    <d v="2014-11-26T00:00:00"/>
    <s v="Standard Class"/>
    <s v="SC-20050"/>
    <s v="Sample Company A"/>
    <x v="2"/>
    <s v="United States"/>
    <s v="Henderson"/>
    <x v="0"/>
    <n v="42420"/>
    <x v="0"/>
    <s v="FUR-FU-10000629"/>
    <x v="0"/>
    <x v="5"/>
    <s v="9-3/4 Diameter Round Wall Clock"/>
    <x v="3609"/>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x v="2397"/>
    <x v="3"/>
    <x v="365"/>
    <d v="2014-10-05T00:00:00"/>
    <s v="Standard Class"/>
    <s v="JO-15280"/>
    <s v="Jas O'Carroll"/>
    <x v="0"/>
    <s v="United States"/>
    <s v="Memphis"/>
    <x v="18"/>
    <n v="38109"/>
    <x v="0"/>
    <s v="OFF-ST-10001418"/>
    <x v="1"/>
    <x v="4"/>
    <s v="Carina Media Storage Towers in Natural &amp; Black"/>
    <x v="3611"/>
    <n v="5"/>
    <n v="0.2"/>
    <n v="-54.881999999999998"/>
  </r>
  <r>
    <n v="4844"/>
    <x v="2398"/>
    <x v="0"/>
    <x v="77"/>
    <d v="2013-11-10T00:00:00"/>
    <s v="First Class"/>
    <s v="CC-12475"/>
    <s v="Cindy Chapman"/>
    <x v="0"/>
    <s v="United States"/>
    <s v="Lakewood"/>
    <x v="30"/>
    <n v="8701"/>
    <x v="3"/>
    <s v="OFF-FA-10004968"/>
    <x v="1"/>
    <x v="13"/>
    <s v="Rubber Band Ball"/>
    <x v="3612"/>
    <n v="4"/>
    <n v="0"/>
    <n v="0.2992000000000008"/>
  </r>
  <r>
    <n v="4845"/>
    <x v="2399"/>
    <x v="2"/>
    <x v="527"/>
    <d v="2011-04-05T00:00:00"/>
    <s v="First Class"/>
    <s v="MZ-17515"/>
    <s v="Mary Zewe"/>
    <x v="1"/>
    <s v="United States"/>
    <s v="Los Angeles"/>
    <x v="1"/>
    <n v="90008"/>
    <x v="1"/>
    <s v="OFF-BI-10004140"/>
    <x v="1"/>
    <x v="8"/>
    <s v="Avery Non-Stick Binders"/>
    <x v="1600"/>
    <n v="2"/>
    <n v="0.2"/>
    <n v="2.2449999999999992"/>
  </r>
  <r>
    <n v="4846"/>
    <x v="2400"/>
    <x v="1"/>
    <x v="862"/>
    <d v="2012-07-26T00:00:00"/>
    <s v="Second Class"/>
    <s v="MS-17830"/>
    <s v="Melanie Seite"/>
    <x v="0"/>
    <s v="United States"/>
    <s v="Rochester"/>
    <x v="15"/>
    <n v="14609"/>
    <x v="3"/>
    <s v="OFF-BI-10003460"/>
    <x v="1"/>
    <x v="8"/>
    <s v="Acco 3-Hole Punch"/>
    <x v="3613"/>
    <n v="3"/>
    <n v="0.2"/>
    <n v="3.6791999999999998"/>
  </r>
  <r>
    <n v="4847"/>
    <x v="2401"/>
    <x v="2"/>
    <x v="402"/>
    <d v="2011-06-27T00:00:00"/>
    <s v="Second Class"/>
    <s v="GK-14620"/>
    <s v="Grace Kelly"/>
    <x v="1"/>
    <s v="United States"/>
    <s v="Salem"/>
    <x v="21"/>
    <n v="97301"/>
    <x v="1"/>
    <s v="TEC-PH-10002115"/>
    <x v="2"/>
    <x v="7"/>
    <s v="Plantronics 81402"/>
    <x v="1274"/>
    <n v="5"/>
    <n v="0.2"/>
    <n v="19.796999999999997"/>
  </r>
  <r>
    <n v="4848"/>
    <x v="2401"/>
    <x v="2"/>
    <x v="402"/>
    <d v="2011-06-27T00:00:00"/>
    <s v="Second Class"/>
    <s v="GK-14620"/>
    <s v="Grace Kelly"/>
    <x v="1"/>
    <s v="United States"/>
    <s v="Salem"/>
    <x v="21"/>
    <n v="97301"/>
    <x v="1"/>
    <s v="OFF-AR-10003478"/>
    <x v="1"/>
    <x v="6"/>
    <s v="Avery Hi-Liter EverBold Pen Style Fluorescent Highlighters, 4/Pack"/>
    <x v="3614"/>
    <n v="11"/>
    <n v="0.2"/>
    <n v="17.908000000000001"/>
  </r>
  <r>
    <n v="4849"/>
    <x v="2401"/>
    <x v="2"/>
    <x v="402"/>
    <d v="2011-06-27T00:00:00"/>
    <s v="Second Class"/>
    <s v="GK-14620"/>
    <s v="Grace Kelly"/>
    <x v="1"/>
    <s v="United States"/>
    <s v="Salem"/>
    <x v="21"/>
    <n v="97301"/>
    <x v="1"/>
    <s v="OFF-AR-10000475"/>
    <x v="1"/>
    <x v="6"/>
    <s v="Hunt BOSTON Vista Battery-Operated Pencil Sharpener, Black"/>
    <x v="1747"/>
    <n v="1"/>
    <n v="0.2"/>
    <n v="0.8162000000000007"/>
  </r>
  <r>
    <n v="4850"/>
    <x v="2402"/>
    <x v="2"/>
    <x v="78"/>
    <d v="2011-09-14T00:00:00"/>
    <s v="Standard Class"/>
    <s v="MC-17275"/>
    <s v="Marc Crier"/>
    <x v="0"/>
    <s v="United States"/>
    <s v="Pasco"/>
    <x v="4"/>
    <n v="99301"/>
    <x v="1"/>
    <s v="OFF-AR-10003045"/>
    <x v="1"/>
    <x v="6"/>
    <s v="Prang Colored Pencils"/>
    <x v="490"/>
    <n v="2"/>
    <n v="0"/>
    <n v="2.6459999999999999"/>
  </r>
  <r>
    <n v="4851"/>
    <x v="2402"/>
    <x v="2"/>
    <x v="78"/>
    <d v="2011-09-14T00:00:00"/>
    <s v="Standard Class"/>
    <s v="MC-17275"/>
    <s v="Marc Crier"/>
    <x v="0"/>
    <s v="United States"/>
    <s v="Pasco"/>
    <x v="4"/>
    <n v="99301"/>
    <x v="1"/>
    <s v="FUR-CH-10000454"/>
    <x v="0"/>
    <x v="1"/>
    <s v="Hon Deluxe Fabric Upholstered Stacking Chairs, Rounded Back"/>
    <x v="3615"/>
    <n v="5"/>
    <n v="0.2"/>
    <n v="121.98999999999992"/>
  </r>
  <r>
    <n v="4852"/>
    <x v="2402"/>
    <x v="2"/>
    <x v="78"/>
    <d v="2011-09-14T00:00:00"/>
    <s v="Standard Class"/>
    <s v="MC-17275"/>
    <s v="Marc Crier"/>
    <x v="0"/>
    <s v="United States"/>
    <s v="Pasco"/>
    <x v="4"/>
    <n v="99301"/>
    <x v="1"/>
    <s v="OFF-AR-10000380"/>
    <x v="1"/>
    <x v="6"/>
    <s v="Hunt PowerHouse Electric Pencil Sharpener, Blue"/>
    <x v="3616"/>
    <n v="8"/>
    <n v="0"/>
    <n v="91.151999999999958"/>
  </r>
  <r>
    <n v="4853"/>
    <x v="2402"/>
    <x v="2"/>
    <x v="78"/>
    <d v="2011-09-14T00:00:00"/>
    <s v="Standard Class"/>
    <s v="MC-17275"/>
    <s v="Marc Crier"/>
    <x v="0"/>
    <s v="United States"/>
    <s v="Pasco"/>
    <x v="4"/>
    <n v="99301"/>
    <x v="1"/>
    <s v="OFF-ST-10000736"/>
    <x v="1"/>
    <x v="4"/>
    <s v="Carina Double Wide Media Storage Towers in Natural &amp; Black"/>
    <x v="1065"/>
    <n v="6"/>
    <n v="0"/>
    <n v="19.43519999999998"/>
  </r>
  <r>
    <n v="4854"/>
    <x v="2403"/>
    <x v="2"/>
    <x v="432"/>
    <d v="2011-12-15T00:00:00"/>
    <s v="Second Class"/>
    <s v="LH-17155"/>
    <s v="Logan Haushalter"/>
    <x v="0"/>
    <s v="United States"/>
    <s v="Oakland"/>
    <x v="1"/>
    <n v="94601"/>
    <x v="1"/>
    <s v="FUR-FU-10004270"/>
    <x v="0"/>
    <x v="5"/>
    <s v="Eldon Image Series Desk Accessories, Burgundy"/>
    <x v="3617"/>
    <n v="3"/>
    <n v="0"/>
    <n v="4.5144000000000002"/>
  </r>
  <r>
    <n v="4855"/>
    <x v="2403"/>
    <x v="2"/>
    <x v="432"/>
    <d v="2011-12-15T00:00:00"/>
    <s v="Second Class"/>
    <s v="LH-17155"/>
    <s v="Logan Haushalter"/>
    <x v="0"/>
    <s v="United States"/>
    <s v="Oakland"/>
    <x v="1"/>
    <n v="94601"/>
    <x v="1"/>
    <s v="OFF-ST-10000617"/>
    <x v="1"/>
    <x v="4"/>
    <s v="Woodgrain Magazine Files by Perma"/>
    <x v="3090"/>
    <n v="3"/>
    <n v="0"/>
    <n v="0.62579999999999902"/>
  </r>
  <r>
    <n v="4856"/>
    <x v="2403"/>
    <x v="2"/>
    <x v="432"/>
    <d v="2011-12-15T00:00:00"/>
    <s v="Second Class"/>
    <s v="LH-17155"/>
    <s v="Logan Haushalter"/>
    <x v="0"/>
    <s v="United States"/>
    <s v="Oakland"/>
    <x v="1"/>
    <n v="94601"/>
    <x v="1"/>
    <s v="FUR-FU-10001706"/>
    <x v="0"/>
    <x v="5"/>
    <s v="Longer-Life Soft White Bulbs"/>
    <x v="357"/>
    <n v="3"/>
    <n v="0"/>
    <n v="4.4352"/>
  </r>
  <r>
    <n v="4857"/>
    <x v="2404"/>
    <x v="1"/>
    <x v="1004"/>
    <d v="2012-01-17T00:00:00"/>
    <s v="Standard Class"/>
    <s v="PB-19150"/>
    <s v="Philip Brown"/>
    <x v="0"/>
    <s v="United States"/>
    <s v="Los Angeles"/>
    <x v="1"/>
    <n v="90004"/>
    <x v="1"/>
    <s v="OFF-BI-10003364"/>
    <x v="1"/>
    <x v="8"/>
    <s v="Binding Machine Supplies"/>
    <x v="823"/>
    <n v="3"/>
    <n v="0.2"/>
    <n v="24.502800000000001"/>
  </r>
  <r>
    <n v="4858"/>
    <x v="2404"/>
    <x v="1"/>
    <x v="1004"/>
    <d v="2012-01-17T00:00:00"/>
    <s v="Standard Class"/>
    <s v="PB-19150"/>
    <s v="Philip Brown"/>
    <x v="0"/>
    <s v="United States"/>
    <s v="Los Angeles"/>
    <x v="1"/>
    <n v="90004"/>
    <x v="1"/>
    <s v="FUR-FU-10001861"/>
    <x v="0"/>
    <x v="5"/>
    <s v="Floodlight Indoor Halogen Bulbs, 1 Bulb per Pack, 60 Watts"/>
    <x v="292"/>
    <n v="4"/>
    <n v="0"/>
    <n v="38.023999999999994"/>
  </r>
  <r>
    <n v="4859"/>
    <x v="2404"/>
    <x v="1"/>
    <x v="1004"/>
    <d v="2012-01-17T00:00:00"/>
    <s v="Standard Class"/>
    <s v="PB-19150"/>
    <s v="Philip Brown"/>
    <x v="0"/>
    <s v="United States"/>
    <s v="Los Angeles"/>
    <x v="1"/>
    <n v="90004"/>
    <x v="1"/>
    <s v="FUR-FU-10004845"/>
    <x v="0"/>
    <x v="5"/>
    <s v="Deflect-o EconoMat Nonstudded, No Bevel Mat"/>
    <x v="3618"/>
    <n v="9"/>
    <n v="0"/>
    <n v="92.969999999999985"/>
  </r>
  <r>
    <n v="4860"/>
    <x v="2405"/>
    <x v="3"/>
    <x v="934"/>
    <d v="2014-12-20T00:00:00"/>
    <s v="Standard Class"/>
    <s v="SS-20140"/>
    <s v="Saphhira Shifley"/>
    <x v="1"/>
    <s v="United States"/>
    <s v="Oak Park"/>
    <x v="10"/>
    <n v="60302"/>
    <x v="2"/>
    <s v="OFF-AR-10000823"/>
    <x v="1"/>
    <x v="6"/>
    <s v="Newell 307"/>
    <x v="1330"/>
    <n v="7"/>
    <n v="0.2"/>
    <n v="1.0192000000000001"/>
  </r>
  <r>
    <n v="4861"/>
    <x v="2406"/>
    <x v="0"/>
    <x v="122"/>
    <d v="2013-12-25T00:00:00"/>
    <s v="Standard Class"/>
    <s v="GK-14620"/>
    <s v="Grace Kelly"/>
    <x v="1"/>
    <s v="United States"/>
    <s v="Morristown"/>
    <x v="30"/>
    <n v="7960"/>
    <x v="3"/>
    <s v="OFF-BI-10001359"/>
    <x v="1"/>
    <x v="8"/>
    <s v="GBC DocuBind TL300 Electric Binding System"/>
    <x v="1639"/>
    <n v="2"/>
    <n v="0"/>
    <n v="843.17059999999992"/>
  </r>
  <r>
    <n v="4862"/>
    <x v="2407"/>
    <x v="2"/>
    <x v="909"/>
    <d v="2011-04-16T00:00:00"/>
    <s v="Second Class"/>
    <s v="GM-14455"/>
    <s v="Gary Mitchum"/>
    <x v="2"/>
    <s v="United States"/>
    <s v="Austin"/>
    <x v="5"/>
    <n v="78745"/>
    <x v="2"/>
    <s v="TEC-PH-10001835"/>
    <x v="2"/>
    <x v="7"/>
    <s v="Jawbone JAMBOX Wireless Bluetooth Speaker"/>
    <x v="3619"/>
    <n v="6"/>
    <n v="0.2"/>
    <n v="265.42320000000001"/>
  </r>
  <r>
    <n v="4863"/>
    <x v="2408"/>
    <x v="0"/>
    <x v="338"/>
    <d v="2013-11-15T00:00:00"/>
    <s v="Standard Class"/>
    <s v="SH-19975"/>
    <s v="Sally Hughsby"/>
    <x v="1"/>
    <s v="United States"/>
    <s v="New York City"/>
    <x v="15"/>
    <n v="10011"/>
    <x v="3"/>
    <s v="OFF-BI-10001191"/>
    <x v="1"/>
    <x v="8"/>
    <s v="Canvas Sectional Post Binders"/>
    <x v="3620"/>
    <n v="1"/>
    <n v="0.2"/>
    <n v="7.3834"/>
  </r>
  <r>
    <n v="4864"/>
    <x v="2408"/>
    <x v="0"/>
    <x v="338"/>
    <d v="2013-11-15T00:00:00"/>
    <s v="Standard Class"/>
    <s v="SH-19975"/>
    <s v="Sally Hughsby"/>
    <x v="1"/>
    <s v="United States"/>
    <s v="New York City"/>
    <x v="15"/>
    <n v="10011"/>
    <x v="3"/>
    <s v="OFF-BI-10003982"/>
    <x v="1"/>
    <x v="8"/>
    <s v="Wilson Jones Century Plastic Molded Ring Binders"/>
    <x v="3621"/>
    <n v="3"/>
    <n v="0.2"/>
    <n v="16.823699999999999"/>
  </r>
  <r>
    <n v="4865"/>
    <x v="2409"/>
    <x v="3"/>
    <x v="335"/>
    <d v="2014-07-01T00:00:00"/>
    <s v="Standard Class"/>
    <s v="SC-20725"/>
    <s v="Steven Cartwright"/>
    <x v="0"/>
    <s v="United States"/>
    <s v="New York City"/>
    <x v="15"/>
    <n v="10024"/>
    <x v="3"/>
    <s v="TEC-PH-10001425"/>
    <x v="2"/>
    <x v="7"/>
    <s v="Mophie Juice Pack Helium for iPhone"/>
    <x v="764"/>
    <n v="3"/>
    <n v="0"/>
    <n v="67.191599999999994"/>
  </r>
  <r>
    <n v="4866"/>
    <x v="2410"/>
    <x v="3"/>
    <x v="38"/>
    <d v="2014-11-19T00:00:00"/>
    <s v="Standard Class"/>
    <s v="TT-21070"/>
    <s v="Ted Trevino"/>
    <x v="0"/>
    <s v="United States"/>
    <s v="Seattle"/>
    <x v="4"/>
    <n v="98103"/>
    <x v="1"/>
    <s v="FUR-CH-10001215"/>
    <x v="0"/>
    <x v="1"/>
    <s v="Global Troy Executive Leather Low-Back Tilter"/>
    <x v="3622"/>
    <n v="6"/>
    <n v="0.2"/>
    <n v="150.29399999999998"/>
  </r>
  <r>
    <n v="4867"/>
    <x v="2410"/>
    <x v="3"/>
    <x v="38"/>
    <d v="2014-11-19T00:00:00"/>
    <s v="Standard Class"/>
    <s v="TT-21070"/>
    <s v="Ted Trevino"/>
    <x v="0"/>
    <s v="United States"/>
    <s v="Seattle"/>
    <x v="4"/>
    <n v="98103"/>
    <x v="1"/>
    <s v="OFF-BI-10001718"/>
    <x v="1"/>
    <x v="8"/>
    <s v="GBC DocuBind P50 Personal Binding Machine"/>
    <x v="3623"/>
    <n v="11"/>
    <n v="0.2"/>
    <n v="190.02059999999997"/>
  </r>
  <r>
    <n v="4868"/>
    <x v="2410"/>
    <x v="3"/>
    <x v="38"/>
    <d v="2014-11-19T00:00:00"/>
    <s v="Standard Class"/>
    <s v="TT-21070"/>
    <s v="Ted Trevino"/>
    <x v="0"/>
    <s v="United States"/>
    <s v="Seattle"/>
    <x v="4"/>
    <n v="98103"/>
    <x v="1"/>
    <s v="OFF-ST-10000991"/>
    <x v="1"/>
    <x v="4"/>
    <s v="Space Solutions HD Industrial Steel Shelving."/>
    <x v="3216"/>
    <n v="3"/>
    <n v="0"/>
    <n v="10.347300000000004"/>
  </r>
  <r>
    <n v="4869"/>
    <x v="2410"/>
    <x v="3"/>
    <x v="38"/>
    <d v="2014-11-19T00:00:00"/>
    <s v="Standard Class"/>
    <s v="TT-21070"/>
    <s v="Ted Trevino"/>
    <x v="0"/>
    <s v="United States"/>
    <s v="Seattle"/>
    <x v="4"/>
    <n v="98103"/>
    <x v="1"/>
    <s v="OFF-LA-10001613"/>
    <x v="1"/>
    <x v="2"/>
    <s v="Avery File Folder Labels"/>
    <x v="880"/>
    <n v="3"/>
    <n v="0"/>
    <n v="4.2336"/>
  </r>
  <r>
    <n v="4870"/>
    <x v="2411"/>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x v="2411"/>
    <x v="3"/>
    <x v="221"/>
    <d v="2014-11-30T00:00:00"/>
    <s v="Standard Class"/>
    <s v="SC-20440"/>
    <s v="Shaun Chance"/>
    <x v="1"/>
    <s v="United States"/>
    <s v="Lancaster"/>
    <x v="9"/>
    <n v="17602"/>
    <x v="3"/>
    <s v="OFF-PA-10000675"/>
    <x v="1"/>
    <x v="10"/>
    <s v="Xerox 1919"/>
    <x v="2343"/>
    <n v="7"/>
    <n v="0.2"/>
    <n v="83.209699999999998"/>
  </r>
  <r>
    <n v="4872"/>
    <x v="2412"/>
    <x v="3"/>
    <x v="979"/>
    <d v="2014-05-28T00:00:00"/>
    <s v="Standard Class"/>
    <s v="KL-16645"/>
    <s v="Ken Lonsdale"/>
    <x v="0"/>
    <s v="United States"/>
    <s v="Houston"/>
    <x v="5"/>
    <n v="77095"/>
    <x v="2"/>
    <s v="OFF-FA-10000840"/>
    <x v="1"/>
    <x v="13"/>
    <s v="OIC Thumb-Tacks"/>
    <x v="3625"/>
    <n v="2"/>
    <n v="0.2"/>
    <n v="0.61559999999999993"/>
  </r>
  <r>
    <n v="4873"/>
    <x v="2412"/>
    <x v="3"/>
    <x v="979"/>
    <d v="2014-05-28T00:00:00"/>
    <s v="Standard Class"/>
    <s v="KL-16645"/>
    <s v="Ken Lonsdale"/>
    <x v="0"/>
    <s v="United States"/>
    <s v="Houston"/>
    <x v="5"/>
    <n v="77095"/>
    <x v="2"/>
    <s v="OFF-AP-10001947"/>
    <x v="1"/>
    <x v="9"/>
    <s v="Acco 6 Outlet Guardian Premium Plus Surge Suppressor"/>
    <x v="3626"/>
    <n v="5"/>
    <n v="0.8"/>
    <n v="-46.716000000000008"/>
  </r>
  <r>
    <n v="4874"/>
    <x v="2412"/>
    <x v="3"/>
    <x v="979"/>
    <d v="2014-05-28T00:00:00"/>
    <s v="Standard Class"/>
    <s v="KL-16645"/>
    <s v="Ken Lonsdale"/>
    <x v="0"/>
    <s v="United States"/>
    <s v="Houston"/>
    <x v="5"/>
    <n v="77095"/>
    <x v="2"/>
    <s v="OFF-ST-10002301"/>
    <x v="1"/>
    <x v="4"/>
    <s v="Tennsco Commercial Shelving"/>
    <x v="3627"/>
    <n v="3"/>
    <n v="0.2"/>
    <n v="-11.593800000000005"/>
  </r>
  <r>
    <n v="4875"/>
    <x v="2412"/>
    <x v="3"/>
    <x v="979"/>
    <d v="2014-05-28T00:00:00"/>
    <s v="Standard Class"/>
    <s v="KL-16645"/>
    <s v="Ken Lonsdale"/>
    <x v="0"/>
    <s v="United States"/>
    <s v="Houston"/>
    <x v="5"/>
    <n v="77095"/>
    <x v="2"/>
    <s v="OFF-BI-10001922"/>
    <x v="1"/>
    <x v="8"/>
    <s v="Storex Dura Pro Binders"/>
    <x v="3628"/>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x v="2414"/>
    <x v="2"/>
    <x v="462"/>
    <d v="2011-10-09T00:00:00"/>
    <s v="Standard Class"/>
    <s v="SL-20155"/>
    <s v="Sara Luxemburg"/>
    <x v="2"/>
    <s v="United States"/>
    <s v="Durham"/>
    <x v="3"/>
    <n v="27707"/>
    <x v="0"/>
    <s v="OFF-ST-10000532"/>
    <x v="1"/>
    <x v="4"/>
    <s v="Advantus Rolling Drawer Organizers"/>
    <x v="3629"/>
    <n v="2"/>
    <n v="0.2"/>
    <n v="4.6175999999999995"/>
  </r>
  <r>
    <n v="4878"/>
    <x v="2414"/>
    <x v="2"/>
    <x v="462"/>
    <d v="2011-10-09T00:00:00"/>
    <s v="Standard Class"/>
    <s v="SL-20155"/>
    <s v="Sara Luxemburg"/>
    <x v="2"/>
    <s v="United States"/>
    <s v="Durham"/>
    <x v="3"/>
    <n v="27707"/>
    <x v="0"/>
    <s v="OFF-AR-10002335"/>
    <x v="1"/>
    <x v="6"/>
    <s v="DIXON Oriole Pencils"/>
    <x v="3630"/>
    <n v="3"/>
    <n v="0.2"/>
    <n v="0.46440000000000037"/>
  </r>
  <r>
    <n v="4879"/>
    <x v="2415"/>
    <x v="0"/>
    <x v="875"/>
    <d v="2013-08-01T00:00:00"/>
    <s v="First Class"/>
    <s v="PW-19240"/>
    <s v="Pierre Wener"/>
    <x v="0"/>
    <s v="United States"/>
    <s v="Pensacola"/>
    <x v="2"/>
    <n v="32503"/>
    <x v="0"/>
    <s v="OFF-BI-10000201"/>
    <x v="1"/>
    <x v="8"/>
    <s v="Avery Triangle Shaped Sheet Lifters, Black, 2/Pack"/>
    <x v="3631"/>
    <n v="3"/>
    <n v="0.7"/>
    <n v="-1.4760000000000004"/>
  </r>
  <r>
    <n v="4880"/>
    <x v="2416"/>
    <x v="3"/>
    <x v="808"/>
    <d v="2014-11-06T00:00:00"/>
    <s v="Second Class"/>
    <s v="TB-21175"/>
    <s v="Thomas Boland"/>
    <x v="1"/>
    <s v="United States"/>
    <s v="Henderson"/>
    <x v="0"/>
    <n v="42420"/>
    <x v="0"/>
    <s v="OFF-EN-10004846"/>
    <x v="1"/>
    <x v="12"/>
    <s v="Letter or Legal Size Expandable Poly String Tie Envelopes"/>
    <x v="3632"/>
    <n v="2"/>
    <n v="0"/>
    <n v="2.6068000000000002"/>
  </r>
  <r>
    <n v="4881"/>
    <x v="2416"/>
    <x v="3"/>
    <x v="808"/>
    <d v="2014-11-06T00:00:00"/>
    <s v="Second Class"/>
    <s v="TB-21175"/>
    <s v="Thomas Boland"/>
    <x v="1"/>
    <s v="United States"/>
    <s v="Henderson"/>
    <x v="0"/>
    <n v="42420"/>
    <x v="0"/>
    <s v="FUR-CH-10000454"/>
    <x v="0"/>
    <x v="1"/>
    <s v="Hon Deluxe Fabric Upholstered Stacking Chairs, Rounded Back"/>
    <x v="3615"/>
    <n v="4"/>
    <n v="0"/>
    <n v="292.77599999999995"/>
  </r>
  <r>
    <n v="4882"/>
    <x v="2416"/>
    <x v="3"/>
    <x v="808"/>
    <d v="2014-11-06T00:00:00"/>
    <s v="Second Class"/>
    <s v="TB-21175"/>
    <s v="Thomas Boland"/>
    <x v="1"/>
    <s v="United States"/>
    <s v="Henderson"/>
    <x v="0"/>
    <n v="42420"/>
    <x v="0"/>
    <s v="TEC-AC-10004145"/>
    <x v="2"/>
    <x v="11"/>
    <s v="Logitech diNovo Edge Keyboard"/>
    <x v="3633"/>
    <n v="9"/>
    <n v="0"/>
    <n v="517.47930000000008"/>
  </r>
  <r>
    <n v="4883"/>
    <x v="2416"/>
    <x v="3"/>
    <x v="808"/>
    <d v="2014-11-06T00:00:00"/>
    <s v="Second Class"/>
    <s v="TB-21175"/>
    <s v="Thomas Boland"/>
    <x v="1"/>
    <s v="United States"/>
    <s v="Henderson"/>
    <x v="0"/>
    <n v="42420"/>
    <x v="0"/>
    <s v="OFF-ST-10001580"/>
    <x v="1"/>
    <x v="4"/>
    <s v="Super Decoflex Portable Personal File"/>
    <x v="3634"/>
    <n v="4"/>
    <n v="0"/>
    <n v="16.7776"/>
  </r>
  <r>
    <n v="4884"/>
    <x v="2417"/>
    <x v="3"/>
    <x v="144"/>
    <d v="2014-03-16T00:00:00"/>
    <s v="Standard Class"/>
    <s v="AH-10210"/>
    <s v="Alan Hwang"/>
    <x v="0"/>
    <s v="United States"/>
    <s v="Anaheim"/>
    <x v="1"/>
    <n v="92804"/>
    <x v="1"/>
    <s v="OFF-BI-10003876"/>
    <x v="1"/>
    <x v="8"/>
    <s v="Green Canvas Binder for 8-1/2&quot; x 14&quot; Sheets"/>
    <x v="3635"/>
    <n v="5"/>
    <n v="0.2"/>
    <n v="64.199999999999989"/>
  </r>
  <r>
    <n v="4885"/>
    <x v="2417"/>
    <x v="3"/>
    <x v="144"/>
    <d v="2014-03-16T00:00:00"/>
    <s v="Standard Class"/>
    <s v="AH-10210"/>
    <s v="Alan Hwang"/>
    <x v="0"/>
    <s v="United States"/>
    <s v="Anaheim"/>
    <x v="1"/>
    <n v="92804"/>
    <x v="1"/>
    <s v="OFF-AR-10001972"/>
    <x v="1"/>
    <x v="6"/>
    <s v="Newell 323"/>
    <x v="3636"/>
    <n v="2"/>
    <n v="0"/>
    <n v="0.87360000000000015"/>
  </r>
  <r>
    <n v="4886"/>
    <x v="2418"/>
    <x v="2"/>
    <x v="757"/>
    <d v="2011-12-20T00:00:00"/>
    <s v="Standard Class"/>
    <s v="SC-20695"/>
    <s v="Steve Chapman"/>
    <x v="1"/>
    <s v="United States"/>
    <s v="Detroit"/>
    <x v="12"/>
    <n v="48227"/>
    <x v="2"/>
    <s v="OFF-PA-10000595"/>
    <x v="1"/>
    <x v="10"/>
    <s v="Xerox 1929"/>
    <x v="1159"/>
    <n v="5"/>
    <n v="0"/>
    <n v="52.531999999999996"/>
  </r>
  <r>
    <n v="4887"/>
    <x v="2419"/>
    <x v="0"/>
    <x v="85"/>
    <d v="2013-12-02T00:00:00"/>
    <s v="Second Class"/>
    <s v="RF-19345"/>
    <s v="Randy Ferguson"/>
    <x v="1"/>
    <s v="United States"/>
    <s v="Marietta"/>
    <x v="32"/>
    <n v="30062"/>
    <x v="0"/>
    <s v="FUR-CH-10004477"/>
    <x v="0"/>
    <x v="1"/>
    <s v="Global Push Button Manager's Chair, Indigo"/>
    <x v="3637"/>
    <n v="3"/>
    <n v="0"/>
    <n v="52.974299999999992"/>
  </r>
  <r>
    <n v="4888"/>
    <x v="2419"/>
    <x v="0"/>
    <x v="85"/>
    <d v="2013-12-02T00:00:00"/>
    <s v="Second Class"/>
    <s v="RF-19345"/>
    <s v="Randy Ferguson"/>
    <x v="1"/>
    <s v="United States"/>
    <s v="Marietta"/>
    <x v="32"/>
    <n v="30062"/>
    <x v="0"/>
    <s v="TEC-AC-10003441"/>
    <x v="2"/>
    <x v="11"/>
    <s v="Kingston Digital DataTraveler 32GB USB 2.0"/>
    <x v="3638"/>
    <n v="6"/>
    <n v="0"/>
    <n v="6.1019999999999968"/>
  </r>
  <r>
    <n v="4889"/>
    <x v="2419"/>
    <x v="0"/>
    <x v="85"/>
    <d v="2013-12-02T00:00:00"/>
    <s v="Second Class"/>
    <s v="RF-19345"/>
    <s v="Randy Ferguson"/>
    <x v="1"/>
    <s v="United States"/>
    <s v="Marietta"/>
    <x v="32"/>
    <n v="30062"/>
    <x v="0"/>
    <s v="OFF-ST-10004459"/>
    <x v="1"/>
    <x v="4"/>
    <s v="Tennsco Single-Tier Lockers"/>
    <x v="494"/>
    <n v="3"/>
    <n v="0"/>
    <n v="56.300999999999988"/>
  </r>
  <r>
    <n v="4890"/>
    <x v="2419"/>
    <x v="0"/>
    <x v="85"/>
    <d v="2013-12-02T00:00:00"/>
    <s v="Second Class"/>
    <s v="RF-19345"/>
    <s v="Randy Ferguson"/>
    <x v="1"/>
    <s v="United States"/>
    <s v="Marietta"/>
    <x v="32"/>
    <n v="30062"/>
    <x v="0"/>
    <s v="OFF-ST-10003805"/>
    <x v="1"/>
    <x v="4"/>
    <s v="24 Capacity Maxi Data Binder Racks, Pearl"/>
    <x v="3639"/>
    <n v="6"/>
    <n v="0"/>
    <n v="315.82499999999993"/>
  </r>
  <r>
    <n v="4891"/>
    <x v="2420"/>
    <x v="0"/>
    <x v="443"/>
    <d v="2013-12-31T00:00:00"/>
    <s v="Standard Class"/>
    <s v="EH-13765"/>
    <s v="Edward Hooks"/>
    <x v="1"/>
    <s v="United States"/>
    <s v="Seattle"/>
    <x v="4"/>
    <n v="98103"/>
    <x v="1"/>
    <s v="OFF-AR-10001246"/>
    <x v="1"/>
    <x v="6"/>
    <s v="Newell 317"/>
    <x v="138"/>
    <n v="3"/>
    <n v="0"/>
    <n v="2.5577999999999994"/>
  </r>
  <r>
    <n v="4892"/>
    <x v="2420"/>
    <x v="0"/>
    <x v="443"/>
    <d v="2013-12-31T00:00:00"/>
    <s v="Standard Class"/>
    <s v="EH-13765"/>
    <s v="Edward Hooks"/>
    <x v="1"/>
    <s v="United States"/>
    <s v="Seattle"/>
    <x v="4"/>
    <n v="98103"/>
    <x v="1"/>
    <s v="OFF-PA-10001295"/>
    <x v="1"/>
    <x v="10"/>
    <s v="Computer Printout Paper with Letter-Trim Perforations"/>
    <x v="2479"/>
    <n v="2"/>
    <n v="0"/>
    <n v="18.211199999999998"/>
  </r>
  <r>
    <n v="4893"/>
    <x v="2420"/>
    <x v="0"/>
    <x v="443"/>
    <d v="2013-12-31T00:00:00"/>
    <s v="Standard Class"/>
    <s v="EH-13765"/>
    <s v="Edward Hooks"/>
    <x v="1"/>
    <s v="United States"/>
    <s v="Seattle"/>
    <x v="4"/>
    <n v="98103"/>
    <x v="1"/>
    <s v="OFF-AR-10001231"/>
    <x v="1"/>
    <x v="6"/>
    <s v="Sanford EarthWrite Recycled Pencils, Medium Soft, #2"/>
    <x v="3640"/>
    <n v="2"/>
    <n v="0"/>
    <n v="1.1760000000000002"/>
  </r>
  <r>
    <n v="4894"/>
    <x v="2420"/>
    <x v="0"/>
    <x v="443"/>
    <d v="2013-12-31T00:00:00"/>
    <s v="Standard Class"/>
    <s v="EH-13765"/>
    <s v="Edward Hooks"/>
    <x v="1"/>
    <s v="United States"/>
    <s v="Seattle"/>
    <x v="4"/>
    <n v="98103"/>
    <x v="1"/>
    <s v="OFF-ST-10002743"/>
    <x v="1"/>
    <x v="4"/>
    <s v="SAFCO Boltless Steel Shelving"/>
    <x v="3641"/>
    <n v="2"/>
    <n v="0"/>
    <n v="2.2727999999999895"/>
  </r>
  <r>
    <n v="4895"/>
    <x v="2420"/>
    <x v="0"/>
    <x v="443"/>
    <d v="2013-12-31T00:00:00"/>
    <s v="Standard Class"/>
    <s v="EH-13765"/>
    <s v="Edward Hooks"/>
    <x v="1"/>
    <s v="United States"/>
    <s v="Seattle"/>
    <x v="4"/>
    <n v="98103"/>
    <x v="1"/>
    <s v="OFF-PA-10004327"/>
    <x v="1"/>
    <x v="10"/>
    <s v="Xerox 1911"/>
    <x v="3642"/>
    <n v="1"/>
    <n v="0"/>
    <n v="22.991999999999997"/>
  </r>
  <r>
    <n v="4896"/>
    <x v="2420"/>
    <x v="0"/>
    <x v="443"/>
    <d v="2013-12-31T00:00:00"/>
    <s v="Standard Class"/>
    <s v="EH-13765"/>
    <s v="Edward Hooks"/>
    <x v="1"/>
    <s v="United States"/>
    <s v="Seattle"/>
    <x v="4"/>
    <n v="98103"/>
    <x v="1"/>
    <s v="OFF-EN-10004773"/>
    <x v="1"/>
    <x v="12"/>
    <s v="Staples"/>
    <x v="1168"/>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x v="2421"/>
    <x v="2"/>
    <x v="771"/>
    <d v="2011-10-17T00:00:00"/>
    <s v="First Class"/>
    <s v="AC-10660"/>
    <s v="Anna Chung"/>
    <x v="0"/>
    <s v="United States"/>
    <s v="Parma"/>
    <x v="24"/>
    <n v="44134"/>
    <x v="3"/>
    <s v="FUR-CH-10003761"/>
    <x v="0"/>
    <x v="1"/>
    <s v="Global Italian Leather Office Chair"/>
    <x v="1727"/>
    <n v="2"/>
    <n v="0.3"/>
    <n v="-7.8588000000000022"/>
  </r>
  <r>
    <n v="4899"/>
    <x v="2421"/>
    <x v="2"/>
    <x v="771"/>
    <d v="2011-10-17T00:00:00"/>
    <s v="First Class"/>
    <s v="AC-10660"/>
    <s v="Anna Chung"/>
    <x v="0"/>
    <s v="United States"/>
    <s v="Parma"/>
    <x v="24"/>
    <n v="44134"/>
    <x v="3"/>
    <s v="OFF-PA-10002230"/>
    <x v="1"/>
    <x v="10"/>
    <s v="Xerox 1897"/>
    <x v="892"/>
    <n v="2"/>
    <n v="0.2"/>
    <n v="2.8884000000000007"/>
  </r>
  <r>
    <n v="4900"/>
    <x v="2422"/>
    <x v="0"/>
    <x v="250"/>
    <d v="2013-08-28T00:00:00"/>
    <s v="Standard Class"/>
    <s v="SG-20470"/>
    <s v="Sheri Gordon"/>
    <x v="0"/>
    <s v="United States"/>
    <s v="Gresham"/>
    <x v="21"/>
    <n v="97030"/>
    <x v="1"/>
    <s v="OFF-BI-10000088"/>
    <x v="1"/>
    <x v="8"/>
    <s v="GBC Imprintable Covers"/>
    <x v="3643"/>
    <n v="8"/>
    <n v="0.7"/>
    <n v="-18.446399999999997"/>
  </r>
  <r>
    <n v="4901"/>
    <x v="2423"/>
    <x v="3"/>
    <x v="94"/>
    <d v="2014-12-22T00:00:00"/>
    <s v="Standard Class"/>
    <s v="CA-12310"/>
    <s v="Christine Abelman"/>
    <x v="1"/>
    <s v="United States"/>
    <s v="Anaheim"/>
    <x v="1"/>
    <n v="92804"/>
    <x v="1"/>
    <s v="OFF-ST-10001526"/>
    <x v="1"/>
    <x v="4"/>
    <s v="Iceberg Mobile Mega Data/Printer Cart "/>
    <x v="2289"/>
    <n v="4"/>
    <n v="0"/>
    <n v="125.14319999999998"/>
  </r>
  <r>
    <n v="4902"/>
    <x v="2423"/>
    <x v="3"/>
    <x v="94"/>
    <d v="2014-12-22T00:00:00"/>
    <s v="Standard Class"/>
    <s v="CA-12310"/>
    <s v="Christine Abelman"/>
    <x v="1"/>
    <s v="United States"/>
    <s v="Anaheim"/>
    <x v="1"/>
    <n v="92804"/>
    <x v="1"/>
    <s v="OFF-SU-10002557"/>
    <x v="1"/>
    <x v="14"/>
    <s v="Fiskars Spring-Action Scissors"/>
    <x v="62"/>
    <n v="1"/>
    <n v="0"/>
    <n v="3.6348000000000003"/>
  </r>
  <r>
    <n v="4903"/>
    <x v="2424"/>
    <x v="3"/>
    <x v="469"/>
    <d v="2014-03-13T00:00:00"/>
    <s v="Standard Class"/>
    <s v="SH-20395"/>
    <s v="Shahid Hopkins"/>
    <x v="0"/>
    <s v="United States"/>
    <s v="New York City"/>
    <x v="15"/>
    <n v="10035"/>
    <x v="3"/>
    <s v="OFF-BI-10003669"/>
    <x v="1"/>
    <x v="8"/>
    <s v="3M Organizer Strips"/>
    <x v="243"/>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x v="2425"/>
    <x v="2"/>
    <x v="588"/>
    <d v="2011-12-03T00:00:00"/>
    <s v="Second Class"/>
    <s v="MC-17605"/>
    <s v="Matt Connell"/>
    <x v="1"/>
    <s v="United States"/>
    <s v="Houston"/>
    <x v="5"/>
    <n v="77070"/>
    <x v="2"/>
    <s v="FUR-CH-10003746"/>
    <x v="0"/>
    <x v="1"/>
    <s v="Hon 4070 Series Pagoda Round Back Stacking Chairs"/>
    <x v="3645"/>
    <n v="3"/>
    <n v="0.3"/>
    <n v="-19.258800000000008"/>
  </r>
  <r>
    <n v="4906"/>
    <x v="2426"/>
    <x v="2"/>
    <x v="1005"/>
    <d v="2011-10-16T00:00:00"/>
    <s v="Second Class"/>
    <s v="JE-15610"/>
    <s v="Jim Epp"/>
    <x v="1"/>
    <s v="United States"/>
    <s v="Concord"/>
    <x v="38"/>
    <n v="3301"/>
    <x v="3"/>
    <s v="OFF-BI-10003476"/>
    <x v="1"/>
    <x v="8"/>
    <s v="Avery Metallic Poly Binders"/>
    <x v="3310"/>
    <n v="4"/>
    <n v="0"/>
    <n v="11.0016"/>
  </r>
  <r>
    <n v="4907"/>
    <x v="2426"/>
    <x v="2"/>
    <x v="1005"/>
    <d v="2011-10-16T00:00:00"/>
    <s v="Second Class"/>
    <s v="JE-15610"/>
    <s v="Jim Epp"/>
    <x v="1"/>
    <s v="United States"/>
    <s v="Concord"/>
    <x v="38"/>
    <n v="3301"/>
    <x v="3"/>
    <s v="OFF-ST-10001469"/>
    <x v="1"/>
    <x v="4"/>
    <s v="Fellowes Bankers Box Recycled Super Stor/Drawer"/>
    <x v="3646"/>
    <n v="5"/>
    <n v="0"/>
    <n v="16.193999999999988"/>
  </r>
  <r>
    <n v="4908"/>
    <x v="2427"/>
    <x v="2"/>
    <x v="728"/>
    <d v="2011-11-23T00:00:00"/>
    <s v="Second Class"/>
    <s v="MS-17530"/>
    <s v="MaryBeth Skach"/>
    <x v="0"/>
    <s v="United States"/>
    <s v="Fairfield"/>
    <x v="24"/>
    <n v="45014"/>
    <x v="3"/>
    <s v="OFF-BI-10001757"/>
    <x v="1"/>
    <x v="8"/>
    <s v="Pressboard Hanging Data Binders for Unburst Sheets"/>
    <x v="3647"/>
    <n v="8"/>
    <n v="0.7"/>
    <n v="-8.659200000000002"/>
  </r>
  <r>
    <n v="4909"/>
    <x v="2427"/>
    <x v="2"/>
    <x v="728"/>
    <d v="2011-11-23T00:00:00"/>
    <s v="Second Class"/>
    <s v="MS-17530"/>
    <s v="MaryBeth Skach"/>
    <x v="0"/>
    <s v="United States"/>
    <s v="Fairfield"/>
    <x v="24"/>
    <n v="45014"/>
    <x v="3"/>
    <s v="TEC-PH-10004875"/>
    <x v="2"/>
    <x v="7"/>
    <s v="PNY Rapid USB Car Charger - Black"/>
    <x v="3648"/>
    <n v="2"/>
    <n v="0.4"/>
    <n v="-2.0773999999999999"/>
  </r>
  <r>
    <n v="4910"/>
    <x v="2428"/>
    <x v="3"/>
    <x v="424"/>
    <d v="2014-01-19T00:00:00"/>
    <s v="Standard Class"/>
    <s v="BH-11710"/>
    <s v="Brosina Hoffman"/>
    <x v="0"/>
    <s v="United States"/>
    <s v="Johnson City"/>
    <x v="18"/>
    <n v="37604"/>
    <x v="0"/>
    <s v="OFF-EN-10001219"/>
    <x v="1"/>
    <x v="12"/>
    <s v="#10- 4 1/8&quot; x 9 1/2&quot; Security-Tint Envelopes"/>
    <x v="829"/>
    <n v="3"/>
    <n v="0.2"/>
    <n v="6.6467999999999989"/>
  </r>
  <r>
    <n v="4911"/>
    <x v="2428"/>
    <x v="3"/>
    <x v="424"/>
    <d v="2014-01-19T00:00:00"/>
    <s v="Standard Class"/>
    <s v="BH-11710"/>
    <s v="Brosina Hoffman"/>
    <x v="0"/>
    <s v="United States"/>
    <s v="Johnson City"/>
    <x v="18"/>
    <n v="37604"/>
    <x v="0"/>
    <s v="OFF-PA-10000019"/>
    <x v="1"/>
    <x v="10"/>
    <s v="Xerox 1931"/>
    <x v="1590"/>
    <n v="7"/>
    <n v="0.2"/>
    <n v="12.700800000000001"/>
  </r>
  <r>
    <n v="4912"/>
    <x v="2428"/>
    <x v="3"/>
    <x v="424"/>
    <d v="2014-01-19T00:00:00"/>
    <s v="Standard Class"/>
    <s v="BH-11710"/>
    <s v="Brosina Hoffman"/>
    <x v="0"/>
    <s v="United States"/>
    <s v="Johnson City"/>
    <x v="18"/>
    <n v="37604"/>
    <x v="0"/>
    <s v="TEC-PH-10001924"/>
    <x v="2"/>
    <x v="7"/>
    <s v="iHome FM Clock Radio with Lightning Dock"/>
    <x v="1781"/>
    <n v="2"/>
    <n v="0.2"/>
    <n v="6.9990000000000059"/>
  </r>
  <r>
    <n v="4913"/>
    <x v="2428"/>
    <x v="3"/>
    <x v="424"/>
    <d v="2014-01-19T00:00:00"/>
    <s v="Standard Class"/>
    <s v="BH-11710"/>
    <s v="Brosina Hoffman"/>
    <x v="0"/>
    <s v="United States"/>
    <s v="Johnson City"/>
    <x v="18"/>
    <n v="37604"/>
    <x v="0"/>
    <s v="OFF-BI-10002003"/>
    <x v="1"/>
    <x v="8"/>
    <s v="Ibico Presentation Index for Binding Systems"/>
    <x v="3649"/>
    <n v="5"/>
    <n v="0.7"/>
    <n v="-4.577"/>
  </r>
  <r>
    <n v="4914"/>
    <x v="2428"/>
    <x v="3"/>
    <x v="424"/>
    <d v="2014-01-19T00:00:00"/>
    <s v="Standard Class"/>
    <s v="BH-11710"/>
    <s v="Brosina Hoffman"/>
    <x v="0"/>
    <s v="United States"/>
    <s v="Johnson City"/>
    <x v="18"/>
    <n v="37604"/>
    <x v="0"/>
    <s v="OFF-BI-10003727"/>
    <x v="1"/>
    <x v="8"/>
    <s v="Avery Durable Slant Ring Binders With Label Holder"/>
    <x v="3650"/>
    <n v="2"/>
    <n v="0.7"/>
    <n v="-1.8391999999999999"/>
  </r>
  <r>
    <n v="4915"/>
    <x v="2429"/>
    <x v="1"/>
    <x v="496"/>
    <d v="2012-09-26T00:00:00"/>
    <s v="Second Class"/>
    <s v="ME-17725"/>
    <s v="Max Engle"/>
    <x v="0"/>
    <s v="United States"/>
    <s v="Seattle"/>
    <x v="4"/>
    <n v="98105"/>
    <x v="1"/>
    <s v="OFF-AR-10004042"/>
    <x v="1"/>
    <x v="6"/>
    <s v="BOSTON Model 1800 Electric Pencil Sharpeners, Putty/Woodgrain"/>
    <x v="3651"/>
    <n v="2"/>
    <n v="0"/>
    <n v="10.428399999999996"/>
  </r>
  <r>
    <n v="4916"/>
    <x v="2429"/>
    <x v="1"/>
    <x v="496"/>
    <d v="2012-09-26T00:00:00"/>
    <s v="Second Class"/>
    <s v="ME-17725"/>
    <s v="Max Engle"/>
    <x v="0"/>
    <s v="United States"/>
    <s v="Seattle"/>
    <x v="4"/>
    <n v="98105"/>
    <x v="1"/>
    <s v="OFF-BI-10001097"/>
    <x v="1"/>
    <x v="8"/>
    <s v="Avery Hole Reinforcements"/>
    <x v="3652"/>
    <n v="3"/>
    <n v="0.2"/>
    <n v="5.4201000000000006"/>
  </r>
  <r>
    <n v="4917"/>
    <x v="2430"/>
    <x v="3"/>
    <x v="449"/>
    <d v="2014-10-12T00:00:00"/>
    <s v="Second Class"/>
    <s v="MB-17305"/>
    <s v="Maria Bertelson"/>
    <x v="0"/>
    <s v="United States"/>
    <s v="League City"/>
    <x v="5"/>
    <n v="77573"/>
    <x v="2"/>
    <s v="OFF-AR-10004344"/>
    <x v="1"/>
    <x v="6"/>
    <s v="Bulldog Vacuum Base Pencil Sharpener"/>
    <x v="3653"/>
    <n v="7"/>
    <n v="0.2"/>
    <n v="5.8750999999999962"/>
  </r>
  <r>
    <n v="4918"/>
    <x v="2430"/>
    <x v="3"/>
    <x v="449"/>
    <d v="2014-10-12T00:00:00"/>
    <s v="Second Class"/>
    <s v="MB-17305"/>
    <s v="Maria Bertelson"/>
    <x v="0"/>
    <s v="United States"/>
    <s v="League City"/>
    <x v="5"/>
    <n v="77573"/>
    <x v="2"/>
    <s v="FUR-CH-10001802"/>
    <x v="0"/>
    <x v="1"/>
    <s v="Hon Every-Day Chair Series Swivel Task Chairs"/>
    <x v="3654"/>
    <n v="3"/>
    <n v="0.3"/>
    <n v="-32.664599999999993"/>
  </r>
  <r>
    <n v="4919"/>
    <x v="2431"/>
    <x v="0"/>
    <x v="1006"/>
    <d v="2013-01-07T00:00:00"/>
    <s v="Standard Class"/>
    <s v="BM-11575"/>
    <s v="Brendan Murry"/>
    <x v="1"/>
    <s v="United States"/>
    <s v="Gaithersburg"/>
    <x v="39"/>
    <n v="20877"/>
    <x v="3"/>
    <s v="FUR-BO-10004709"/>
    <x v="0"/>
    <x v="0"/>
    <s v="Bush Westfield Collection Bookcases, Medium Cherry Finish"/>
    <x v="2131"/>
    <n v="3"/>
    <n v="0"/>
    <n v="38.266800000000003"/>
  </r>
  <r>
    <n v="4920"/>
    <x v="2431"/>
    <x v="0"/>
    <x v="1006"/>
    <d v="2013-01-07T00:00:00"/>
    <s v="Standard Class"/>
    <s v="BM-11575"/>
    <s v="Brendan Murry"/>
    <x v="1"/>
    <s v="United States"/>
    <s v="Gaithersburg"/>
    <x v="39"/>
    <n v="20877"/>
    <x v="3"/>
    <s v="TEC-PH-10000455"/>
    <x v="2"/>
    <x v="7"/>
    <s v="GE 30522EE2"/>
    <x v="3655"/>
    <n v="2"/>
    <n v="0"/>
    <n v="67.274199999999979"/>
  </r>
  <r>
    <n v="4921"/>
    <x v="2432"/>
    <x v="3"/>
    <x v="971"/>
    <d v="2014-08-24T00:00:00"/>
    <s v="Standard Class"/>
    <s v="SC-20575"/>
    <s v="Sonia Cooley"/>
    <x v="0"/>
    <s v="United States"/>
    <s v="Chicago"/>
    <x v="10"/>
    <n v="60653"/>
    <x v="2"/>
    <s v="OFF-BI-10002393"/>
    <x v="1"/>
    <x v="8"/>
    <s v="Binder Posts"/>
    <x v="3424"/>
    <n v="2"/>
    <n v="0.8"/>
    <n v="-3.9032000000000009"/>
  </r>
  <r>
    <n v="4922"/>
    <x v="2433"/>
    <x v="3"/>
    <x v="53"/>
    <d v="2014-12-30T00:00:00"/>
    <s v="Second Class"/>
    <s v="MH-18115"/>
    <s v="Mick Hernandez"/>
    <x v="2"/>
    <s v="United States"/>
    <s v="Huntsville"/>
    <x v="19"/>
    <n v="35810"/>
    <x v="0"/>
    <s v="OFF-PA-10004381"/>
    <x v="1"/>
    <x v="10"/>
    <s v="14-7/8 x 11 Blue Bar Computer Printout Paper"/>
    <x v="3656"/>
    <n v="2"/>
    <n v="0"/>
    <n v="46.118399999999994"/>
  </r>
  <r>
    <n v="4923"/>
    <x v="2433"/>
    <x v="3"/>
    <x v="53"/>
    <d v="2014-12-30T00:00:00"/>
    <s v="Second Class"/>
    <s v="MH-18115"/>
    <s v="Mick Hernandez"/>
    <x v="2"/>
    <s v="United States"/>
    <s v="Huntsville"/>
    <x v="19"/>
    <n v="35810"/>
    <x v="0"/>
    <s v="OFF-FA-10003059"/>
    <x v="1"/>
    <x v="13"/>
    <s v="Assorted Color Push Pins"/>
    <x v="3657"/>
    <n v="2"/>
    <n v="0"/>
    <n v="1.1945999999999999"/>
  </r>
  <r>
    <n v="4924"/>
    <x v="2433"/>
    <x v="3"/>
    <x v="53"/>
    <d v="2014-12-30T00:00:00"/>
    <s v="Second Class"/>
    <s v="MH-18115"/>
    <s v="Mick Hernandez"/>
    <x v="2"/>
    <s v="United States"/>
    <s v="Huntsville"/>
    <x v="19"/>
    <n v="35810"/>
    <x v="0"/>
    <s v="OFF-PA-10000994"/>
    <x v="1"/>
    <x v="10"/>
    <s v="Xerox 1915"/>
    <x v="2713"/>
    <n v="6"/>
    <n v="0"/>
    <n v="301.96799999999996"/>
  </r>
  <r>
    <n v="4925"/>
    <x v="2433"/>
    <x v="3"/>
    <x v="53"/>
    <d v="2014-12-30T00:00:00"/>
    <s v="Second Class"/>
    <s v="MH-18115"/>
    <s v="Mick Hernandez"/>
    <x v="2"/>
    <s v="United States"/>
    <s v="Huntsville"/>
    <x v="19"/>
    <n v="35810"/>
    <x v="0"/>
    <s v="TEC-PH-10002890"/>
    <x v="2"/>
    <x v="7"/>
    <s v="AT&amp;T 17929 Lendline Telephone"/>
    <x v="3658"/>
    <n v="2"/>
    <n v="0"/>
    <n v="23.524799999999999"/>
  </r>
  <r>
    <n v="4926"/>
    <x v="2434"/>
    <x v="3"/>
    <x v="18"/>
    <d v="2014-09-14T00:00:00"/>
    <s v="First Class"/>
    <s v="AR-10345"/>
    <s v="Alex Russell"/>
    <x v="1"/>
    <s v="United States"/>
    <s v="Lawrence"/>
    <x v="31"/>
    <n v="1841"/>
    <x v="3"/>
    <s v="OFF-AR-10003338"/>
    <x v="1"/>
    <x v="6"/>
    <s v="Eberhard Faber 3 1/2&quot; Golf Pencils"/>
    <x v="3659"/>
    <n v="2"/>
    <n v="0"/>
    <n v="3.7200000000000006"/>
  </r>
  <r>
    <n v="4927"/>
    <x v="2435"/>
    <x v="3"/>
    <x v="15"/>
    <d v="2014-10-24T00:00:00"/>
    <s v="Standard Class"/>
    <s v="MO-17500"/>
    <s v="Mary O'Rourke"/>
    <x v="0"/>
    <s v="United States"/>
    <s v="Chicago"/>
    <x v="10"/>
    <n v="60623"/>
    <x v="2"/>
    <s v="FUR-TA-10003008"/>
    <x v="0"/>
    <x v="3"/>
    <s v="Lesro Round Back Collection Coffee Table, End Table"/>
    <x v="3660"/>
    <n v="1"/>
    <n v="0.5"/>
    <n v="-67.543499999999995"/>
  </r>
  <r>
    <n v="4928"/>
    <x v="2436"/>
    <x v="3"/>
    <x v="96"/>
    <d v="2014-12-07T00:00:00"/>
    <s v="Standard Class"/>
    <s v="AD-10180"/>
    <s v="Alan Dominguez"/>
    <x v="2"/>
    <s v="United States"/>
    <s v="Fairfield"/>
    <x v="29"/>
    <n v="6824"/>
    <x v="3"/>
    <s v="OFF-PA-10001972"/>
    <x v="1"/>
    <x v="10"/>
    <s v="Xerox 214"/>
    <x v="541"/>
    <n v="3"/>
    <n v="0"/>
    <n v="9.3312000000000008"/>
  </r>
  <r>
    <n v="4929"/>
    <x v="2436"/>
    <x v="3"/>
    <x v="96"/>
    <d v="2014-12-07T00:00:00"/>
    <s v="Standard Class"/>
    <s v="AD-10180"/>
    <s v="Alan Dominguez"/>
    <x v="2"/>
    <s v="United States"/>
    <s v="Fairfield"/>
    <x v="29"/>
    <n v="6824"/>
    <x v="3"/>
    <s v="FUR-CH-10000155"/>
    <x v="0"/>
    <x v="1"/>
    <s v="Global Comet Stacking Armless Chair"/>
    <x v="3661"/>
    <n v="3"/>
    <n v="0"/>
    <n v="251.20200000000003"/>
  </r>
  <r>
    <n v="4930"/>
    <x v="2437"/>
    <x v="2"/>
    <x v="814"/>
    <d v="2011-09-03T00:00:00"/>
    <s v="First Class"/>
    <s v="KD-16345"/>
    <s v="Katherine Ducich"/>
    <x v="0"/>
    <s v="United States"/>
    <s v="New York City"/>
    <x v="15"/>
    <n v="10009"/>
    <x v="3"/>
    <s v="OFF-AR-10000658"/>
    <x v="1"/>
    <x v="6"/>
    <s v="Newell 324"/>
    <x v="2495"/>
    <n v="5"/>
    <n v="0"/>
    <n v="16.170000000000002"/>
  </r>
  <r>
    <n v="4931"/>
    <x v="2437"/>
    <x v="2"/>
    <x v="814"/>
    <d v="2011-09-03T00:00:00"/>
    <s v="First Class"/>
    <s v="KD-16345"/>
    <s v="Katherine Ducich"/>
    <x v="0"/>
    <s v="United States"/>
    <s v="New York City"/>
    <x v="15"/>
    <n v="10009"/>
    <x v="3"/>
    <s v="OFF-PA-10000349"/>
    <x v="1"/>
    <x v="10"/>
    <s v="Staples"/>
    <x v="1830"/>
    <n v="3"/>
    <n v="0"/>
    <n v="7.0218000000000007"/>
  </r>
  <r>
    <n v="4932"/>
    <x v="2438"/>
    <x v="3"/>
    <x v="613"/>
    <d v="2014-03-31T00:00:00"/>
    <s v="Standard Class"/>
    <s v="FM-14215"/>
    <s v="Filia McAdams"/>
    <x v="1"/>
    <s v="United States"/>
    <s v="Seattle"/>
    <x v="4"/>
    <n v="98103"/>
    <x v="1"/>
    <s v="OFF-AR-10001446"/>
    <x v="1"/>
    <x v="6"/>
    <s v="Newell 309"/>
    <x v="795"/>
    <n v="2"/>
    <n v="0"/>
    <n v="6.93"/>
  </r>
  <r>
    <n v="4933"/>
    <x v="2439"/>
    <x v="1"/>
    <x v="694"/>
    <d v="2012-10-04T00:00:00"/>
    <s v="Standard Class"/>
    <s v="ZC-21910"/>
    <s v="Zuschuss Carroll"/>
    <x v="0"/>
    <s v="United States"/>
    <s v="Aurora"/>
    <x v="22"/>
    <n v="80013"/>
    <x v="1"/>
    <s v="OFF-EN-10004483"/>
    <x v="1"/>
    <x v="12"/>
    <s v="#10 White Business Envelopes,4 1/8 x 9 1/2"/>
    <x v="3662"/>
    <n v="1"/>
    <n v="0.2"/>
    <n v="4.2308999999999983"/>
  </r>
  <r>
    <n v="4934"/>
    <x v="2439"/>
    <x v="1"/>
    <x v="694"/>
    <d v="2012-10-04T00:00:00"/>
    <s v="Standard Class"/>
    <s v="ZC-21910"/>
    <s v="Zuschuss Carroll"/>
    <x v="0"/>
    <s v="United States"/>
    <s v="Aurora"/>
    <x v="22"/>
    <n v="80013"/>
    <x v="1"/>
    <s v="OFF-BI-10002012"/>
    <x v="1"/>
    <x v="8"/>
    <s v="Wilson Jones Easy Flow II Sheet Lifters"/>
    <x v="886"/>
    <n v="2"/>
    <n v="0.7"/>
    <n v="-0.79200000000000004"/>
  </r>
  <r>
    <n v="4935"/>
    <x v="2439"/>
    <x v="1"/>
    <x v="694"/>
    <d v="2012-10-04T00:00:00"/>
    <s v="Standard Class"/>
    <s v="ZC-21910"/>
    <s v="Zuschuss Carroll"/>
    <x v="0"/>
    <s v="United States"/>
    <s v="Aurora"/>
    <x v="22"/>
    <n v="80013"/>
    <x v="1"/>
    <s v="OFF-FA-10003021"/>
    <x v="1"/>
    <x v="13"/>
    <s v="Staples"/>
    <x v="3663"/>
    <n v="3"/>
    <n v="0.2"/>
    <n v="0.84599999999999964"/>
  </r>
  <r>
    <n v="4936"/>
    <x v="2440"/>
    <x v="1"/>
    <x v="1007"/>
    <d v="2012-03-21T00:00:00"/>
    <s v="Standard Class"/>
    <s v="KS-16300"/>
    <s v="Karen Seio"/>
    <x v="1"/>
    <s v="United States"/>
    <s v="Lehi"/>
    <x v="7"/>
    <n v="84043"/>
    <x v="1"/>
    <s v="TEC-PH-10003356"/>
    <x v="2"/>
    <x v="7"/>
    <s v="SmartStand Mobile Device Holder, Assorted Colors"/>
    <x v="3664"/>
    <n v="3"/>
    <n v="0.2"/>
    <n v="1.6776"/>
  </r>
  <r>
    <n v="4937"/>
    <x v="2441"/>
    <x v="3"/>
    <x v="1008"/>
    <d v="2014-01-14T00:00:00"/>
    <s v="Standard Class"/>
    <s v="DP-13390"/>
    <s v="Dennis Pardue"/>
    <x v="2"/>
    <s v="United States"/>
    <s v="Tuscaloosa"/>
    <x v="19"/>
    <n v="35401"/>
    <x v="0"/>
    <s v="OFF-BI-10004728"/>
    <x v="1"/>
    <x v="8"/>
    <s v="Wilson Jones Turn Tabs Binder Tool for Ring Binders"/>
    <x v="3665"/>
    <n v="7"/>
    <n v="0"/>
    <n v="15.5204"/>
  </r>
  <r>
    <n v="4938"/>
    <x v="2442"/>
    <x v="2"/>
    <x v="286"/>
    <d v="2011-01-19T00:00:00"/>
    <s v="Standard Class"/>
    <s v="BD-11605"/>
    <s v="Brian Dahlen"/>
    <x v="0"/>
    <s v="United States"/>
    <s v="San Francisco"/>
    <x v="1"/>
    <n v="94109"/>
    <x v="1"/>
    <s v="OFF-ST-10000078"/>
    <x v="1"/>
    <x v="4"/>
    <s v="Tennsco 6- and 18-Compartment Lockers"/>
    <x v="2225"/>
    <n v="5"/>
    <n v="0"/>
    <n v="238.65299999999991"/>
  </r>
  <r>
    <n v="4939"/>
    <x v="2442"/>
    <x v="2"/>
    <x v="286"/>
    <d v="2011-01-19T00:00:00"/>
    <s v="Standard Class"/>
    <s v="BD-11605"/>
    <s v="Brian Dahlen"/>
    <x v="0"/>
    <s v="United States"/>
    <s v="San Francisco"/>
    <x v="1"/>
    <n v="94109"/>
    <x v="1"/>
    <s v="FUR-BO-10003034"/>
    <x v="0"/>
    <x v="0"/>
    <s v="O'Sullivan Elevations Bookcase, Cherry Finish"/>
    <x v="3666"/>
    <n v="3"/>
    <n v="0.15"/>
    <n v="3.9294000000000082"/>
  </r>
  <r>
    <n v="4940"/>
    <x v="2442"/>
    <x v="2"/>
    <x v="286"/>
    <d v="2011-01-19T00:00:00"/>
    <s v="Standard Class"/>
    <s v="BD-11605"/>
    <s v="Brian Dahlen"/>
    <x v="0"/>
    <s v="United States"/>
    <s v="San Francisco"/>
    <x v="1"/>
    <n v="94109"/>
    <x v="1"/>
    <s v="OFF-AR-10003514"/>
    <x v="1"/>
    <x v="6"/>
    <s v="4009 Highlighters by Sanford"/>
    <x v="18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x v="2443"/>
    <x v="1"/>
    <x v="525"/>
    <d v="2012-02-13T00:00:00"/>
    <s v="Standard Class"/>
    <s v="IL-15100"/>
    <s v="Ivan Liston"/>
    <x v="0"/>
    <s v="United States"/>
    <s v="Wilmington"/>
    <x v="13"/>
    <n v="19805"/>
    <x v="3"/>
    <s v="FUR-BO-10002598"/>
    <x v="0"/>
    <x v="0"/>
    <s v="Hon Metal Bookcases, Putty"/>
    <x v="514"/>
    <n v="4"/>
    <n v="0"/>
    <n v="82.336799999999982"/>
  </r>
  <r>
    <n v="4943"/>
    <x v="2443"/>
    <x v="1"/>
    <x v="525"/>
    <d v="2012-02-13T00:00:00"/>
    <s v="Standard Class"/>
    <s v="IL-15100"/>
    <s v="Ivan Liston"/>
    <x v="0"/>
    <s v="United States"/>
    <s v="Wilmington"/>
    <x v="13"/>
    <n v="19805"/>
    <x v="3"/>
    <s v="OFF-AR-10001022"/>
    <x v="1"/>
    <x v="6"/>
    <s v="SANFORD Liquid Accent Tank-Style Highlighters"/>
    <x v="1103"/>
    <n v="2"/>
    <n v="0"/>
    <n v="1.7607999999999997"/>
  </r>
  <r>
    <n v="4944"/>
    <x v="2444"/>
    <x v="3"/>
    <x v="202"/>
    <d v="2014-12-28T00:00:00"/>
    <s v="Standard Class"/>
    <s v="LP-17095"/>
    <s v="Liz Preis"/>
    <x v="0"/>
    <s v="United States"/>
    <s v="Lafayette"/>
    <x v="14"/>
    <n v="47905"/>
    <x v="2"/>
    <s v="OFF-ST-10004459"/>
    <x v="1"/>
    <x v="4"/>
    <s v="Tennsco Single-Tier Lockers"/>
    <x v="2602"/>
    <n v="1"/>
    <n v="0"/>
    <n v="18.766999999999996"/>
  </r>
  <r>
    <n v="4945"/>
    <x v="2445"/>
    <x v="0"/>
    <x v="64"/>
    <d v="2013-09-07T00:00:00"/>
    <s v="First Class"/>
    <s v="JH-15985"/>
    <s v="Joseph Holt"/>
    <x v="0"/>
    <s v="United States"/>
    <s v="Redondo Beach"/>
    <x v="1"/>
    <n v="90278"/>
    <x v="1"/>
    <s v="OFF-PA-10004381"/>
    <x v="1"/>
    <x v="10"/>
    <s v="14-7/8 x 11 Blue Bar Computer Printout Paper"/>
    <x v="3656"/>
    <n v="2"/>
    <n v="0"/>
    <n v="46.118399999999994"/>
  </r>
  <r>
    <n v="4946"/>
    <x v="2445"/>
    <x v="0"/>
    <x v="64"/>
    <d v="2013-09-07T00:00:00"/>
    <s v="First Class"/>
    <s v="JH-15985"/>
    <s v="Joseph Holt"/>
    <x v="0"/>
    <s v="United States"/>
    <s v="Redondo Beach"/>
    <x v="1"/>
    <n v="90278"/>
    <x v="1"/>
    <s v="OFF-BI-10000050"/>
    <x v="1"/>
    <x v="8"/>
    <s v="Angle-D Binders with Locking Rings, Label Holders"/>
    <x v="2643"/>
    <n v="2"/>
    <n v="0.2"/>
    <n v="3.9419999999999993"/>
  </r>
  <r>
    <n v="4947"/>
    <x v="2445"/>
    <x v="0"/>
    <x v="64"/>
    <d v="2013-09-07T00:00:00"/>
    <s v="First Class"/>
    <s v="JH-15985"/>
    <s v="Joseph Holt"/>
    <x v="0"/>
    <s v="United States"/>
    <s v="Redondo Beach"/>
    <x v="1"/>
    <n v="90278"/>
    <x v="1"/>
    <s v="OFF-FA-10000304"/>
    <x v="1"/>
    <x v="13"/>
    <s v="Advantus Push Pins"/>
    <x v="1009"/>
    <n v="2"/>
    <n v="0"/>
    <n v="1.7876000000000003"/>
  </r>
  <r>
    <n v="4948"/>
    <x v="2446"/>
    <x v="2"/>
    <x v="777"/>
    <d v="2011-10-09T00:00:00"/>
    <s v="Standard Class"/>
    <s v="JD-16015"/>
    <s v="Joy Daniels"/>
    <x v="0"/>
    <s v="United States"/>
    <s v="Seattle"/>
    <x v="4"/>
    <n v="98115"/>
    <x v="1"/>
    <s v="OFF-LA-10002475"/>
    <x v="1"/>
    <x v="2"/>
    <s v="Avery 519"/>
    <x v="3204"/>
    <n v="4"/>
    <n v="0"/>
    <n v="13.742799999999999"/>
  </r>
  <r>
    <n v="4949"/>
    <x v="2447"/>
    <x v="3"/>
    <x v="344"/>
    <d v="2014-12-03T00:00:00"/>
    <s v="Standard Class"/>
    <s v="BD-11320"/>
    <s v="Bill Donatelli"/>
    <x v="0"/>
    <s v="United States"/>
    <s v="Los Angeles"/>
    <x v="1"/>
    <n v="90045"/>
    <x v="1"/>
    <s v="OFF-BI-10001989"/>
    <x v="1"/>
    <x v="8"/>
    <s v="Premium Transparent Presentation Covers by GBC"/>
    <x v="3668"/>
    <n v="7"/>
    <n v="0.2"/>
    <n v="41.120799999999988"/>
  </r>
  <r>
    <n v="4950"/>
    <x v="2447"/>
    <x v="3"/>
    <x v="344"/>
    <d v="2014-12-03T00:00:00"/>
    <s v="Standard Class"/>
    <s v="BD-11320"/>
    <s v="Bill Donatelli"/>
    <x v="0"/>
    <s v="United States"/>
    <s v="Los Angeles"/>
    <x v="1"/>
    <n v="90045"/>
    <x v="1"/>
    <s v="FUR-FU-10000732"/>
    <x v="0"/>
    <x v="5"/>
    <s v="Eldon 200 Class Desk Accessories"/>
    <x v="609"/>
    <n v="3"/>
    <n v="0"/>
    <n v="6.0287999999999995"/>
  </r>
  <r>
    <n v="4951"/>
    <x v="2448"/>
    <x v="0"/>
    <x v="99"/>
    <d v="2013-11-02T00:00:00"/>
    <s v="Second Class"/>
    <s v="DL-13330"/>
    <s v="Denise Leinenbach"/>
    <x v="0"/>
    <s v="United States"/>
    <s v="New York City"/>
    <x v="15"/>
    <n v="10009"/>
    <x v="3"/>
    <s v="OFF-AR-10004441"/>
    <x v="1"/>
    <x v="6"/>
    <s v="BIC Brite Liner Highlighters"/>
    <x v="2162"/>
    <n v="3"/>
    <n v="0"/>
    <n v="5.2164000000000001"/>
  </r>
  <r>
    <n v="4952"/>
    <x v="2449"/>
    <x v="1"/>
    <x v="988"/>
    <d v="2012-06-13T00:00:00"/>
    <s v="Standard Class"/>
    <s v="NC-18415"/>
    <s v="Nathan Cano"/>
    <x v="0"/>
    <s v="United States"/>
    <s v="Royal Oak"/>
    <x v="12"/>
    <n v="48073"/>
    <x v="2"/>
    <s v="OFF-PA-10000304"/>
    <x v="1"/>
    <x v="10"/>
    <s v="Xerox 1995"/>
    <x v="91"/>
    <n v="2"/>
    <n v="0"/>
    <n v="6.2208000000000006"/>
  </r>
  <r>
    <n v="4953"/>
    <x v="2450"/>
    <x v="3"/>
    <x v="166"/>
    <d v="2014-12-13T00:00:00"/>
    <s v="Second Class"/>
    <s v="AS-10225"/>
    <s v="Alan Schoenberger"/>
    <x v="1"/>
    <s v="United States"/>
    <s v="San Francisco"/>
    <x v="1"/>
    <n v="94109"/>
    <x v="1"/>
    <s v="OFF-AP-10002670"/>
    <x v="1"/>
    <x v="9"/>
    <s v="Belkin 8-Outlet Premiere SurgeMaster II Surge Protectors"/>
    <x v="3669"/>
    <n v="1"/>
    <n v="0"/>
    <n v="20.843999999999994"/>
  </r>
  <r>
    <n v="4954"/>
    <x v="2451"/>
    <x v="1"/>
    <x v="199"/>
    <d v="2012-03-20T00:00:00"/>
    <s v="Standard Class"/>
    <s v="MS-17980"/>
    <s v="Michael Stewart"/>
    <x v="1"/>
    <s v="United States"/>
    <s v="New York City"/>
    <x v="15"/>
    <n v="10009"/>
    <x v="3"/>
    <s v="TEC-PH-10001527"/>
    <x v="2"/>
    <x v="7"/>
    <s v="Plantronics MX500i Earset"/>
    <x v="3670"/>
    <n v="2"/>
    <n v="0"/>
    <n v="2.5769999999999982"/>
  </r>
  <r>
    <n v="4955"/>
    <x v="2452"/>
    <x v="2"/>
    <x v="3"/>
    <d v="2011-06-13T00:00:00"/>
    <s v="Second Class"/>
    <s v="TS-21205"/>
    <s v="Thomas Seio"/>
    <x v="1"/>
    <s v="United States"/>
    <s v="North Las Vegas"/>
    <x v="33"/>
    <n v="89031"/>
    <x v="1"/>
    <s v="OFF-AR-10002335"/>
    <x v="1"/>
    <x v="6"/>
    <s v="DIXON Oriole Pencils"/>
    <x v="3671"/>
    <n v="7"/>
    <n v="0"/>
    <n v="4.6956000000000007"/>
  </r>
  <r>
    <n v="4956"/>
    <x v="2452"/>
    <x v="2"/>
    <x v="3"/>
    <d v="2011-06-13T00:00:00"/>
    <s v="Second Class"/>
    <s v="TS-21205"/>
    <s v="Thomas Seio"/>
    <x v="1"/>
    <s v="United States"/>
    <s v="North Las Vegas"/>
    <x v="33"/>
    <n v="89031"/>
    <x v="1"/>
    <s v="OFF-PA-10003641"/>
    <x v="1"/>
    <x v="10"/>
    <s v="Xerox 1909"/>
    <x v="1219"/>
    <n v="3"/>
    <n v="0"/>
    <n v="36.404399999999995"/>
  </r>
  <r>
    <n v="4957"/>
    <x v="2452"/>
    <x v="2"/>
    <x v="3"/>
    <d v="2011-06-13T00:00:00"/>
    <s v="Second Class"/>
    <s v="TS-21205"/>
    <s v="Thomas Seio"/>
    <x v="1"/>
    <s v="United States"/>
    <s v="North Las Vegas"/>
    <x v="33"/>
    <n v="89031"/>
    <x v="1"/>
    <s v="FUR-FU-10002685"/>
    <x v="0"/>
    <x v="5"/>
    <s v="Executive Impressions 13-1/2&quot; Indoor/Outdoor Wall Clock"/>
    <x v="3672"/>
    <n v="2"/>
    <n v="0"/>
    <n v="14.212"/>
  </r>
  <r>
    <n v="4958"/>
    <x v="2453"/>
    <x v="1"/>
    <x v="305"/>
    <d v="2012-03-26T00:00:00"/>
    <s v="Standard Class"/>
    <s v="JK-15730"/>
    <s v="Joe Kamberova"/>
    <x v="0"/>
    <s v="United States"/>
    <s v="Carrollton"/>
    <x v="5"/>
    <n v="75007"/>
    <x v="2"/>
    <s v="OFF-BI-10001308"/>
    <x v="1"/>
    <x v="8"/>
    <s v="GBC Standard Plastic Binding Systems' Combs"/>
    <x v="3673"/>
    <n v="2"/>
    <n v="0.8"/>
    <n v="-4.3960000000000026"/>
  </r>
  <r>
    <n v="4959"/>
    <x v="2453"/>
    <x v="1"/>
    <x v="305"/>
    <d v="2012-03-26T00:00:00"/>
    <s v="Standard Class"/>
    <s v="JK-15730"/>
    <s v="Joe Kamberova"/>
    <x v="0"/>
    <s v="United States"/>
    <s v="Carrollton"/>
    <x v="5"/>
    <n v="75007"/>
    <x v="2"/>
    <s v="OFF-FA-10003485"/>
    <x v="1"/>
    <x v="13"/>
    <s v="Staples"/>
    <x v="3674"/>
    <n v="9"/>
    <n v="0.2"/>
    <n v="6.1307999999999998"/>
  </r>
  <r>
    <n v="4960"/>
    <x v="2454"/>
    <x v="0"/>
    <x v="741"/>
    <d v="2013-11-23T00:00:00"/>
    <s v="Standard Class"/>
    <s v="TC-21535"/>
    <s v="Tracy Collins"/>
    <x v="2"/>
    <s v="United States"/>
    <s v="Los Angeles"/>
    <x v="1"/>
    <n v="90008"/>
    <x v="1"/>
    <s v="TEC-PH-10003357"/>
    <x v="2"/>
    <x v="7"/>
    <s v="Grandstream GXP2100 Mainstream Business Phone"/>
    <x v="3675"/>
    <n v="1"/>
    <n v="0.2"/>
    <n v="6.1192000000000011"/>
  </r>
  <r>
    <n v="4961"/>
    <x v="2454"/>
    <x v="0"/>
    <x v="741"/>
    <d v="2013-11-23T00:00:00"/>
    <s v="Standard Class"/>
    <s v="TC-21535"/>
    <s v="Tracy Collins"/>
    <x v="2"/>
    <s v="United States"/>
    <s v="Los Angeles"/>
    <x v="1"/>
    <n v="90008"/>
    <x v="1"/>
    <s v="OFF-AP-10002867"/>
    <x v="1"/>
    <x v="9"/>
    <s v="Fellowes Command Center 5-outlet power strip"/>
    <x v="3676"/>
    <n v="1"/>
    <n v="0"/>
    <n v="18.316800000000001"/>
  </r>
  <r>
    <n v="4962"/>
    <x v="2455"/>
    <x v="2"/>
    <x v="1009"/>
    <d v="2011-03-08T00:00:00"/>
    <s v="First Class"/>
    <s v="AB-10015"/>
    <s v="Aaron Bergman"/>
    <x v="0"/>
    <s v="United States"/>
    <s v="Seattle"/>
    <x v="4"/>
    <n v="98103"/>
    <x v="1"/>
    <s v="FUR-CH-10004477"/>
    <x v="0"/>
    <x v="1"/>
    <s v="Global Push Button Manager's Chair, Indigo"/>
    <x v="3677"/>
    <n v="1"/>
    <n v="0.2"/>
    <n v="5.4800999999999966"/>
  </r>
  <r>
    <n v="4963"/>
    <x v="2455"/>
    <x v="2"/>
    <x v="1009"/>
    <d v="2011-03-08T00:00:00"/>
    <s v="First Class"/>
    <s v="AB-10015"/>
    <s v="Aaron Bergman"/>
    <x v="0"/>
    <s v="United States"/>
    <s v="Seattle"/>
    <x v="4"/>
    <n v="98103"/>
    <x v="1"/>
    <s v="OFF-AR-10001427"/>
    <x v="1"/>
    <x v="6"/>
    <s v="Newell 330"/>
    <x v="1465"/>
    <n v="3"/>
    <n v="0"/>
    <n v="4.6644000000000005"/>
  </r>
  <r>
    <n v="4964"/>
    <x v="2455"/>
    <x v="2"/>
    <x v="1009"/>
    <d v="2011-03-08T00:00:00"/>
    <s v="First Class"/>
    <s v="AB-10015"/>
    <s v="Aaron Bergman"/>
    <x v="0"/>
    <s v="United States"/>
    <s v="Seattle"/>
    <x v="4"/>
    <n v="98103"/>
    <x v="1"/>
    <s v="OFF-ST-10002344"/>
    <x v="1"/>
    <x v="4"/>
    <s v="Carina 42&quot;Hx23 3/4&quot;W Media Storage Unit"/>
    <x v="423"/>
    <n v="3"/>
    <n v="0"/>
    <n v="4.8588000000000164"/>
  </r>
  <r>
    <n v="4965"/>
    <x v="2456"/>
    <x v="0"/>
    <x v="666"/>
    <d v="2013-05-20T00:00:00"/>
    <s v="Second Class"/>
    <s v="DP-13000"/>
    <s v="Darren Powers"/>
    <x v="0"/>
    <s v="United States"/>
    <s v="Fort Lauderdale"/>
    <x v="2"/>
    <n v="33311"/>
    <x v="0"/>
    <s v="OFF-BI-10000301"/>
    <x v="1"/>
    <x v="8"/>
    <s v="GBC Instant Report Kit"/>
    <x v="3678"/>
    <n v="4"/>
    <n v="0.7"/>
    <n v="-5.1760000000000002"/>
  </r>
  <r>
    <n v="4966"/>
    <x v="2457"/>
    <x v="1"/>
    <x v="442"/>
    <d v="2012-05-28T00:00:00"/>
    <s v="Second Class"/>
    <s v="CY-12745"/>
    <s v="Craig Yedwab"/>
    <x v="1"/>
    <s v="United States"/>
    <s v="Columbia"/>
    <x v="18"/>
    <n v="38401"/>
    <x v="0"/>
    <s v="TEC-PH-10001944"/>
    <x v="2"/>
    <x v="7"/>
    <s v="Wi-Ex zBoost YX540 Cellular Phone Signal Booster"/>
    <x v="3679"/>
    <n v="4"/>
    <n v="0.2"/>
    <n v="58.379999999999939"/>
  </r>
  <r>
    <n v="4967"/>
    <x v="2458"/>
    <x v="1"/>
    <x v="991"/>
    <d v="2012-08-05T00:00:00"/>
    <s v="Second Class"/>
    <s v="BE-11455"/>
    <s v="Brad Eason"/>
    <x v="2"/>
    <s v="United States"/>
    <s v="Providence"/>
    <x v="34"/>
    <n v="2908"/>
    <x v="3"/>
    <s v="TEC-PH-10001527"/>
    <x v="2"/>
    <x v="7"/>
    <s v="Plantronics MX500i Earset"/>
    <x v="3680"/>
    <n v="3"/>
    <n v="0"/>
    <n v="3.8654999999999973"/>
  </r>
  <r>
    <n v="4968"/>
    <x v="2458"/>
    <x v="1"/>
    <x v="991"/>
    <d v="2012-08-05T00:00:00"/>
    <s v="Second Class"/>
    <s v="BE-11455"/>
    <s v="Brad Eason"/>
    <x v="2"/>
    <s v="United States"/>
    <s v="Providence"/>
    <x v="34"/>
    <n v="2908"/>
    <x v="3"/>
    <s v="OFF-PA-10001307"/>
    <x v="1"/>
    <x v="10"/>
    <s v="Important Message Pads, 50 4-1/4 x 5-1/2 Forms per Pad"/>
    <x v="3681"/>
    <n v="2"/>
    <n v="0"/>
    <n v="4.1159999999999997"/>
  </r>
  <r>
    <n v="4969"/>
    <x v="2458"/>
    <x v="1"/>
    <x v="991"/>
    <d v="2012-08-05T00:00:00"/>
    <s v="Second Class"/>
    <s v="BE-11455"/>
    <s v="Brad Eason"/>
    <x v="2"/>
    <s v="United States"/>
    <s v="Providence"/>
    <x v="34"/>
    <n v="2908"/>
    <x v="3"/>
    <s v="TEC-AC-10004571"/>
    <x v="2"/>
    <x v="11"/>
    <s v="Logitech G700s Rechargeable Gaming Mouse"/>
    <x v="1664"/>
    <n v="2"/>
    <n v="0"/>
    <n v="83.991600000000005"/>
  </r>
  <r>
    <n v="4970"/>
    <x v="2458"/>
    <x v="1"/>
    <x v="991"/>
    <d v="2012-08-05T00:00:00"/>
    <s v="Second Class"/>
    <s v="BE-11455"/>
    <s v="Brad Eason"/>
    <x v="2"/>
    <s v="United States"/>
    <s v="Providence"/>
    <x v="34"/>
    <n v="2908"/>
    <x v="3"/>
    <s v="FUR-CH-10001973"/>
    <x v="0"/>
    <x v="1"/>
    <s v="Office Star Flex Back Scooter Chair with White Frame"/>
    <x v="3682"/>
    <n v="1"/>
    <n v="0"/>
    <n v="15.537199999999999"/>
  </r>
  <r>
    <n v="4971"/>
    <x v="2459"/>
    <x v="0"/>
    <x v="61"/>
    <d v="2013-11-10T00:00:00"/>
    <s v="First Class"/>
    <s v="KL-16555"/>
    <s v="Kelly Lampkin"/>
    <x v="1"/>
    <s v="United States"/>
    <s v="Jacksonville"/>
    <x v="2"/>
    <n v="32216"/>
    <x v="0"/>
    <s v="FUR-CH-10000513"/>
    <x v="0"/>
    <x v="1"/>
    <s v="High-Back Leather Manager's Chair"/>
    <x v="3683"/>
    <n v="2"/>
    <n v="0.2"/>
    <n v="-28.597800000000007"/>
  </r>
  <r>
    <n v="4972"/>
    <x v="2459"/>
    <x v="0"/>
    <x v="61"/>
    <d v="2013-11-10T00:00:00"/>
    <s v="First Class"/>
    <s v="KL-16555"/>
    <s v="Kelly Lampkin"/>
    <x v="1"/>
    <s v="United States"/>
    <s v="Jacksonville"/>
    <x v="2"/>
    <n v="32216"/>
    <x v="0"/>
    <s v="OFF-PA-10002421"/>
    <x v="1"/>
    <x v="10"/>
    <s v="Embossed Ink Jet Note Cards"/>
    <x v="3684"/>
    <n v="2"/>
    <n v="0.2"/>
    <n v="12.639200000000001"/>
  </r>
  <r>
    <n v="4973"/>
    <x v="2459"/>
    <x v="0"/>
    <x v="61"/>
    <d v="2013-11-10T00:00:00"/>
    <s v="First Class"/>
    <s v="KL-16555"/>
    <s v="Kelly Lampkin"/>
    <x v="1"/>
    <s v="United States"/>
    <s v="Jacksonville"/>
    <x v="2"/>
    <n v="32216"/>
    <x v="0"/>
    <s v="FUR-FU-10004090"/>
    <x v="0"/>
    <x v="5"/>
    <s v="Executive Impressions 14&quot; Contract Wall Clock"/>
    <x v="368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x v="2460"/>
    <x v="0"/>
    <x v="77"/>
    <d v="2013-11-13T00:00:00"/>
    <s v="Standard Class"/>
    <s v="PS-19045"/>
    <s v="Penelope Sewall"/>
    <x v="2"/>
    <s v="United States"/>
    <s v="Oceanside"/>
    <x v="1"/>
    <n v="92054"/>
    <x v="1"/>
    <s v="OFF-PA-10002246"/>
    <x v="1"/>
    <x v="10"/>
    <s v="Wirebound Four 2-3/4 x 5 Forms per Page, 400 Sets per Book"/>
    <x v="3686"/>
    <n v="2"/>
    <n v="0"/>
    <n v="6.3209999999999997"/>
  </r>
  <r>
    <n v="4976"/>
    <x v="2461"/>
    <x v="1"/>
    <x v="227"/>
    <d v="2012-09-23T00:00:00"/>
    <s v="Second Class"/>
    <s v="JR-16210"/>
    <s v="Justin Ritter"/>
    <x v="1"/>
    <s v="United States"/>
    <s v="Jacksonville"/>
    <x v="2"/>
    <n v="32216"/>
    <x v="0"/>
    <s v="TEC-AC-10003198"/>
    <x v="2"/>
    <x v="11"/>
    <s v="Enermax Acrylux Wireless Keyboard"/>
    <x v="3687"/>
    <n v="9"/>
    <n v="0.2"/>
    <n v="152.38799999999992"/>
  </r>
  <r>
    <n v="4977"/>
    <x v="2462"/>
    <x v="1"/>
    <x v="214"/>
    <d v="2012-12-09T00:00:00"/>
    <s v="First Class"/>
    <s v="AH-10210"/>
    <s v="Alan Hwang"/>
    <x v="0"/>
    <s v="United States"/>
    <s v="New York City"/>
    <x v="15"/>
    <n v="10024"/>
    <x v="3"/>
    <s v="OFF-BI-10001031"/>
    <x v="1"/>
    <x v="8"/>
    <s v="Pressboard Data Binders by Wilson Jones"/>
    <x v="794"/>
    <n v="5"/>
    <n v="0.2"/>
    <n v="7.2089999999999996"/>
  </r>
  <r>
    <n v="4978"/>
    <x v="2462"/>
    <x v="1"/>
    <x v="214"/>
    <d v="2012-12-09T00:00:00"/>
    <s v="First Class"/>
    <s v="AH-10210"/>
    <s v="Alan Hwang"/>
    <x v="0"/>
    <s v="United States"/>
    <s v="New York City"/>
    <x v="15"/>
    <n v="10024"/>
    <x v="3"/>
    <s v="OFF-BI-10003727"/>
    <x v="1"/>
    <x v="8"/>
    <s v="Avery Durable Slant Ring Binders With Label Holder"/>
    <x v="1314"/>
    <n v="2"/>
    <n v="0.2"/>
    <n v="2.3407999999999998"/>
  </r>
  <r>
    <n v="4979"/>
    <x v="2462"/>
    <x v="1"/>
    <x v="214"/>
    <d v="2012-12-09T00:00:00"/>
    <s v="First Class"/>
    <s v="AH-10210"/>
    <s v="Alan Hwang"/>
    <x v="0"/>
    <s v="United States"/>
    <s v="New York City"/>
    <x v="15"/>
    <n v="10024"/>
    <x v="3"/>
    <s v="TEC-PH-10001336"/>
    <x v="2"/>
    <x v="7"/>
    <s v="Digium D40 VoIP phone"/>
    <x v="3688"/>
    <n v="6"/>
    <n v="0"/>
    <n v="224.4426"/>
  </r>
  <r>
    <n v="4980"/>
    <x v="2463"/>
    <x v="0"/>
    <x v="10"/>
    <d v="2013-12-14T00:00:00"/>
    <s v="Second Class"/>
    <s v="RW-19630"/>
    <s v="Rob Williams"/>
    <x v="1"/>
    <s v="United States"/>
    <s v="Chicago"/>
    <x v="10"/>
    <n v="60610"/>
    <x v="2"/>
    <s v="OFF-SU-10001664"/>
    <x v="1"/>
    <x v="14"/>
    <s v="Acme Office Executive Series Stainless Steel Trimmers"/>
    <x v="3689"/>
    <n v="3"/>
    <n v="0.2"/>
    <n v="1.5426000000000002"/>
  </r>
  <r>
    <n v="4981"/>
    <x v="2463"/>
    <x v="0"/>
    <x v="10"/>
    <d v="2013-12-14T00:00:00"/>
    <s v="Second Class"/>
    <s v="RW-19630"/>
    <s v="Rob Williams"/>
    <x v="1"/>
    <s v="United States"/>
    <s v="Chicago"/>
    <x v="10"/>
    <n v="60610"/>
    <x v="2"/>
    <s v="OFF-AP-10003971"/>
    <x v="1"/>
    <x v="9"/>
    <s v="Belkin 6 Outlet Metallic Surge Strip"/>
    <x v="3690"/>
    <n v="2"/>
    <n v="0.8"/>
    <n v="-11.761200000000002"/>
  </r>
  <r>
    <n v="4982"/>
    <x v="2463"/>
    <x v="0"/>
    <x v="10"/>
    <d v="2013-12-14T00:00:00"/>
    <s v="Second Class"/>
    <s v="RW-19630"/>
    <s v="Rob Williams"/>
    <x v="1"/>
    <s v="United States"/>
    <s v="Chicago"/>
    <x v="10"/>
    <n v="60610"/>
    <x v="2"/>
    <s v="TEC-AC-10000199"/>
    <x v="2"/>
    <x v="11"/>
    <s v="Kingston Digital DataTraveler 8GB USB 2.0"/>
    <x v="318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x v="2465"/>
    <x v="0"/>
    <x v="61"/>
    <d v="2013-11-11T00:00:00"/>
    <s v="Second Class"/>
    <s v="IM-15070"/>
    <s v="Irene Maddox"/>
    <x v="0"/>
    <s v="United States"/>
    <s v="San Diego"/>
    <x v="1"/>
    <n v="92105"/>
    <x v="1"/>
    <s v="OFF-ST-10003442"/>
    <x v="1"/>
    <x v="4"/>
    <s v="Eldon Portable Mobile Manager"/>
    <x v="3692"/>
    <n v="3"/>
    <n v="0"/>
    <n v="22.9068"/>
  </r>
  <r>
    <n v="4985"/>
    <x v="2466"/>
    <x v="1"/>
    <x v="684"/>
    <d v="2012-09-10T00:00:00"/>
    <s v="Standard Class"/>
    <s v="CK-12760"/>
    <s v="Cyma Kinney"/>
    <x v="1"/>
    <s v="United States"/>
    <s v="Nashville"/>
    <x v="18"/>
    <n v="37211"/>
    <x v="0"/>
    <s v="OFF-FA-10003059"/>
    <x v="1"/>
    <x v="13"/>
    <s v="Assorted Color Push Pins"/>
    <x v="3693"/>
    <n v="5"/>
    <n v="0.2"/>
    <n v="1.1764999999999992"/>
  </r>
  <r>
    <n v="4986"/>
    <x v="2467"/>
    <x v="2"/>
    <x v="1010"/>
    <d v="2011-09-03T00:00:00"/>
    <s v="Same Day"/>
    <s v="AG-10390"/>
    <s v="Allen Goldenen"/>
    <x v="0"/>
    <s v="United States"/>
    <s v="New York City"/>
    <x v="15"/>
    <n v="10009"/>
    <x v="3"/>
    <s v="OFF-LA-10001175"/>
    <x v="1"/>
    <x v="2"/>
    <s v="Avery 514"/>
    <x v="936"/>
    <n v="5"/>
    <n v="0"/>
    <n v="7.056"/>
  </r>
  <r>
    <n v="4987"/>
    <x v="2468"/>
    <x v="0"/>
    <x v="423"/>
    <d v="2013-04-29T00:00:00"/>
    <s v="Standard Class"/>
    <s v="CL-12700"/>
    <s v="Craig Leslie"/>
    <x v="2"/>
    <s v="United States"/>
    <s v="Colorado Springs"/>
    <x v="22"/>
    <n v="80906"/>
    <x v="1"/>
    <s v="OFF-PA-10003441"/>
    <x v="1"/>
    <x v="10"/>
    <s v="Xerox 226"/>
    <x v="12"/>
    <n v="3"/>
    <n v="0.2"/>
    <n v="5.4432"/>
  </r>
  <r>
    <n v="4988"/>
    <x v="2468"/>
    <x v="0"/>
    <x v="423"/>
    <d v="2013-04-29T00:00:00"/>
    <s v="Standard Class"/>
    <s v="CL-12700"/>
    <s v="Craig Leslie"/>
    <x v="2"/>
    <s v="United States"/>
    <s v="Colorado Springs"/>
    <x v="22"/>
    <n v="80906"/>
    <x v="1"/>
    <s v="FUR-CH-10004287"/>
    <x v="0"/>
    <x v="1"/>
    <s v="SAFCO Arco Folding Chair"/>
    <x v="3694"/>
    <n v="6"/>
    <n v="0.2"/>
    <n v="149.14799999999991"/>
  </r>
  <r>
    <n v="4989"/>
    <x v="2468"/>
    <x v="0"/>
    <x v="423"/>
    <d v="2013-04-29T00:00:00"/>
    <s v="Standard Class"/>
    <s v="CL-12700"/>
    <s v="Craig Leslie"/>
    <x v="2"/>
    <s v="United States"/>
    <s v="Colorado Springs"/>
    <x v="22"/>
    <n v="80906"/>
    <x v="1"/>
    <s v="OFF-BI-10004040"/>
    <x v="1"/>
    <x v="8"/>
    <s v="Wilson Jones Impact Binders"/>
    <x v="3695"/>
    <n v="2"/>
    <n v="0.7"/>
    <n v="-2.1755999999999993"/>
  </r>
  <r>
    <n v="4990"/>
    <x v="2469"/>
    <x v="3"/>
    <x v="515"/>
    <d v="2014-09-05T00:00:00"/>
    <s v="Standard Class"/>
    <s v="AW-10930"/>
    <s v="Arthur Wiediger"/>
    <x v="2"/>
    <s v="United States"/>
    <s v="San Francisco"/>
    <x v="1"/>
    <n v="94110"/>
    <x v="1"/>
    <s v="OFF-BI-10004022"/>
    <x v="1"/>
    <x v="8"/>
    <s v="Acco Suede Grain Vinyl Round Ring Binder"/>
    <x v="408"/>
    <n v="3"/>
    <n v="0.2"/>
    <n v="2.1683999999999997"/>
  </r>
  <r>
    <n v="4991"/>
    <x v="2469"/>
    <x v="3"/>
    <x v="515"/>
    <d v="2014-09-05T00:00:00"/>
    <s v="Standard Class"/>
    <s v="AW-10930"/>
    <s v="Arthur Wiediger"/>
    <x v="2"/>
    <s v="United States"/>
    <s v="San Francisco"/>
    <x v="1"/>
    <n v="94110"/>
    <x v="1"/>
    <s v="TEC-PH-10002200"/>
    <x v="2"/>
    <x v="7"/>
    <s v="Aastra 6757i CT Wireless VoIP phone"/>
    <x v="3696"/>
    <n v="4"/>
    <n v="0.2"/>
    <n v="77.558399999999978"/>
  </r>
  <r>
    <n v="4992"/>
    <x v="2470"/>
    <x v="3"/>
    <x v="226"/>
    <d v="2014-12-14T00:00:00"/>
    <s v="Standard Class"/>
    <s v="HG-14965"/>
    <s v="Henry Goldwyn"/>
    <x v="1"/>
    <s v="United States"/>
    <s v="Chicago"/>
    <x v="10"/>
    <n v="60653"/>
    <x v="2"/>
    <s v="OFF-BI-10001120"/>
    <x v="1"/>
    <x v="8"/>
    <s v="Ibico EPK-21 Electric Binding System"/>
    <x v="3697"/>
    <n v="5"/>
    <n v="0.8"/>
    <n v="-2929.4845000000005"/>
  </r>
  <r>
    <n v="4993"/>
    <x v="2471"/>
    <x v="1"/>
    <x v="217"/>
    <d v="2012-12-25T00:00:00"/>
    <s v="Standard Class"/>
    <s v="RB-19645"/>
    <s v="Robert Barroso"/>
    <x v="1"/>
    <s v="United States"/>
    <s v="Memphis"/>
    <x v="18"/>
    <n v="38109"/>
    <x v="0"/>
    <s v="OFF-EN-10000461"/>
    <x v="1"/>
    <x v="12"/>
    <s v="#10- 4 1/8&quot; x 9 1/2&quot; Recycled Envelopes"/>
    <x v="3698"/>
    <n v="8"/>
    <n v="0.2"/>
    <n v="18.878399999999999"/>
  </r>
  <r>
    <n v="4994"/>
    <x v="2471"/>
    <x v="1"/>
    <x v="217"/>
    <d v="2012-12-25T00:00:00"/>
    <s v="Standard Class"/>
    <s v="RB-19645"/>
    <s v="Robert Barroso"/>
    <x v="1"/>
    <s v="United States"/>
    <s v="Memphis"/>
    <x v="18"/>
    <n v="38109"/>
    <x v="0"/>
    <s v="OFF-LA-10004008"/>
    <x v="1"/>
    <x v="2"/>
    <s v="Avery 507"/>
    <x v="3699"/>
    <n v="8"/>
    <n v="0.2"/>
    <n v="5.9903999999999984"/>
  </r>
  <r>
    <n v="4995"/>
    <x v="2471"/>
    <x v="1"/>
    <x v="217"/>
    <d v="2012-12-25T00:00:00"/>
    <s v="Standard Class"/>
    <s v="RB-19645"/>
    <s v="Robert Barroso"/>
    <x v="1"/>
    <s v="United States"/>
    <s v="Memphis"/>
    <x v="18"/>
    <n v="38109"/>
    <x v="0"/>
    <s v="FUR-FU-10000221"/>
    <x v="0"/>
    <x v="5"/>
    <s v="Master Caster Door Stop, Brown"/>
    <x v="235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x v="2473"/>
    <x v="3"/>
    <x v="434"/>
    <d v="2014-03-16T00:00:00"/>
    <s v="Standard Class"/>
    <s v="KS-16300"/>
    <s v="Karen Seio"/>
    <x v="1"/>
    <s v="United States"/>
    <s v="Raleigh"/>
    <x v="3"/>
    <n v="27604"/>
    <x v="0"/>
    <s v="OFF-AP-10000390"/>
    <x v="1"/>
    <x v="9"/>
    <s v="Euro Pro Shark Stick Mini Vacuum"/>
    <x v="3701"/>
    <n v="1"/>
    <n v="0.2"/>
    <n v="3.6587999999999976"/>
  </r>
  <r>
    <n v="4998"/>
    <x v="2473"/>
    <x v="3"/>
    <x v="434"/>
    <d v="2014-03-16T00:00:00"/>
    <s v="Standard Class"/>
    <s v="KS-16300"/>
    <s v="Karen Seio"/>
    <x v="1"/>
    <s v="United States"/>
    <s v="Raleigh"/>
    <x v="3"/>
    <n v="27604"/>
    <x v="0"/>
    <s v="OFF-BI-10000014"/>
    <x v="1"/>
    <x v="8"/>
    <s v="Heavy-Duty E-Z-D Binders"/>
    <x v="3702"/>
    <n v="4"/>
    <n v="0.7"/>
    <n v="-10.037199999999999"/>
  </r>
  <r>
    <n v="4999"/>
    <x v="2474"/>
    <x v="0"/>
    <x v="1011"/>
    <d v="2013-02-04T00:00:00"/>
    <s v="Standard Class"/>
    <s v="SC-20050"/>
    <s v="Sample Company A"/>
    <x v="2"/>
    <s v="United States"/>
    <s v="Los Angeles"/>
    <x v="1"/>
    <n v="90045"/>
    <x v="1"/>
    <s v="TEC-PH-10004120"/>
    <x v="2"/>
    <x v="7"/>
    <s v="AT&amp;T 1080 Phone"/>
    <x v="3703"/>
    <n v="1"/>
    <n v="0.2"/>
    <n v="8.2194000000000003"/>
  </r>
  <r>
    <n v="5000"/>
    <x v="2474"/>
    <x v="0"/>
    <x v="1011"/>
    <d v="2013-02-04T00:00:00"/>
    <s v="Standard Class"/>
    <s v="SC-20050"/>
    <s v="Sample Company A"/>
    <x v="2"/>
    <s v="United States"/>
    <s v="Los Angeles"/>
    <x v="1"/>
    <n v="90045"/>
    <x v="1"/>
    <s v="OFF-PA-10002764"/>
    <x v="1"/>
    <x v="10"/>
    <s v="Staples"/>
    <x v="3704"/>
    <n v="5"/>
    <n v="0"/>
    <n v="27.782999999999998"/>
  </r>
  <r>
    <n v="5001"/>
    <x v="2475"/>
    <x v="3"/>
    <x v="917"/>
    <d v="2014-05-13T00:00:00"/>
    <s v="Standard Class"/>
    <s v="AB-10060"/>
    <s v="Adam Bellavance"/>
    <x v="2"/>
    <s v="United States"/>
    <s v="Los Angeles"/>
    <x v="1"/>
    <n v="90004"/>
    <x v="1"/>
    <s v="TEC-AC-10000736"/>
    <x v="2"/>
    <x v="11"/>
    <s v="Logitech G600 MMO Gaming Mouse"/>
    <x v="370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x v="2476"/>
    <x v="0"/>
    <x v="1012"/>
    <d v="2013-05-25T00:00:00"/>
    <s v="Same Day"/>
    <s v="EH-14125"/>
    <s v="Eugene Hildebrand"/>
    <x v="2"/>
    <s v="United States"/>
    <s v="Newport News"/>
    <x v="17"/>
    <n v="23602"/>
    <x v="0"/>
    <s v="OFF-PA-10004327"/>
    <x v="1"/>
    <x v="10"/>
    <s v="Xerox 1911"/>
    <x v="879"/>
    <n v="4"/>
    <n v="0"/>
    <n v="91.967999999999989"/>
  </r>
  <r>
    <n v="5004"/>
    <x v="2477"/>
    <x v="0"/>
    <x v="877"/>
    <d v="2013-10-13T00:00:00"/>
    <s v="Standard Class"/>
    <s v="CC-12475"/>
    <s v="Cindy Chapman"/>
    <x v="0"/>
    <s v="United States"/>
    <s v="Los Angeles"/>
    <x v="1"/>
    <n v="90032"/>
    <x v="1"/>
    <s v="OFF-PA-10000143"/>
    <x v="1"/>
    <x v="10"/>
    <s v="Astroparche Fine Business Paper"/>
    <x v="232"/>
    <n v="2"/>
    <n v="0"/>
    <n v="5.0688000000000004"/>
  </r>
  <r>
    <n v="5005"/>
    <x v="2478"/>
    <x v="2"/>
    <x v="1013"/>
    <d v="2011-05-02T00:00:00"/>
    <s v="Second Class"/>
    <s v="TM-21010"/>
    <s v="Tamara Manning"/>
    <x v="0"/>
    <s v="United States"/>
    <s v="Jackson"/>
    <x v="35"/>
    <n v="39212"/>
    <x v="0"/>
    <s v="TEC-AC-10002550"/>
    <x v="2"/>
    <x v="11"/>
    <s v="Maxell 4.7GB DVD-RW 3/Pack"/>
    <x v="3706"/>
    <n v="3"/>
    <n v="0"/>
    <n v="16.2486"/>
  </r>
  <r>
    <n v="5006"/>
    <x v="2479"/>
    <x v="1"/>
    <x v="113"/>
    <d v="2012-11-14T00:00:00"/>
    <s v="Second Class"/>
    <s v="SC-20695"/>
    <s v="Steve Chapman"/>
    <x v="1"/>
    <s v="United States"/>
    <s v="Richmond"/>
    <x v="14"/>
    <n v="47374"/>
    <x v="2"/>
    <s v="OFF-ST-10003306"/>
    <x v="1"/>
    <x v="4"/>
    <s v="Letter Size Cart"/>
    <x v="412"/>
    <n v="5"/>
    <n v="0"/>
    <n v="207.14699999999993"/>
  </r>
  <r>
    <n v="5007"/>
    <x v="2480"/>
    <x v="1"/>
    <x v="529"/>
    <d v="2012-11-14T00:00:00"/>
    <s v="Standard Class"/>
    <s v="Dp-13240"/>
    <s v="Dean percer"/>
    <x v="2"/>
    <s v="United States"/>
    <s v="New York City"/>
    <x v="15"/>
    <n v="10035"/>
    <x v="3"/>
    <s v="TEC-MA-10000045"/>
    <x v="2"/>
    <x v="15"/>
    <s v="Zebra ZM400 Thermal Label Printer"/>
    <x v="3707"/>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x v="2481"/>
    <x v="1"/>
    <x v="67"/>
    <d v="2012-09-14T00:00:00"/>
    <s v="Standard Class"/>
    <s v="LR-17035"/>
    <s v="Lisa Ryan"/>
    <x v="1"/>
    <s v="United States"/>
    <s v="Philadelphia"/>
    <x v="9"/>
    <n v="19134"/>
    <x v="3"/>
    <s v="OFF-BI-10004781"/>
    <x v="1"/>
    <x v="8"/>
    <s v="GBC Wire Binding Strips"/>
    <x v="3708"/>
    <n v="1"/>
    <n v="0.7"/>
    <n v="-6.9827999999999975"/>
  </r>
  <r>
    <n v="5010"/>
    <x v="2481"/>
    <x v="1"/>
    <x v="67"/>
    <d v="2012-09-14T00:00:00"/>
    <s v="Standard Class"/>
    <s v="LR-17035"/>
    <s v="Lisa Ryan"/>
    <x v="1"/>
    <s v="United States"/>
    <s v="Philadelphia"/>
    <x v="9"/>
    <n v="19134"/>
    <x v="3"/>
    <s v="TEC-PH-10002680"/>
    <x v="2"/>
    <x v="7"/>
    <s v="Samsung Galaxy Note 3"/>
    <x v="3709"/>
    <n v="6"/>
    <n v="0.4"/>
    <n v="-131.9940000000002"/>
  </r>
  <r>
    <n v="5011"/>
    <x v="2481"/>
    <x v="1"/>
    <x v="67"/>
    <d v="2012-09-14T00:00:00"/>
    <s v="Standard Class"/>
    <s v="LR-17035"/>
    <s v="Lisa Ryan"/>
    <x v="1"/>
    <s v="United States"/>
    <s v="Philadelphia"/>
    <x v="9"/>
    <n v="19134"/>
    <x v="3"/>
    <s v="OFF-BI-10000848"/>
    <x v="1"/>
    <x v="8"/>
    <s v="Angle-D Ring Binders"/>
    <x v="3710"/>
    <n v="3"/>
    <n v="0.7"/>
    <n v="-3.9383999999999997"/>
  </r>
  <r>
    <n v="5012"/>
    <x v="2482"/>
    <x v="3"/>
    <x v="943"/>
    <d v="2014-05-14T00:00:00"/>
    <s v="First Class"/>
    <s v="TS-21370"/>
    <s v="Todd Sumrall"/>
    <x v="1"/>
    <s v="United States"/>
    <s v="Phoenix"/>
    <x v="16"/>
    <n v="85023"/>
    <x v="1"/>
    <s v="FUR-BO-10004467"/>
    <x v="0"/>
    <x v="0"/>
    <s v="Bestar Classic Bookcase"/>
    <x v="3711"/>
    <n v="7"/>
    <n v="0.7"/>
    <n v="-356.96429999999998"/>
  </r>
  <r>
    <n v="5013"/>
    <x v="2483"/>
    <x v="3"/>
    <x v="246"/>
    <d v="2014-07-27T00:00:00"/>
    <s v="Standard Class"/>
    <s v="SW-20350"/>
    <s v="Sean Wendt"/>
    <x v="2"/>
    <s v="United States"/>
    <s v="Cleveland"/>
    <x v="24"/>
    <n v="44105"/>
    <x v="3"/>
    <s v="OFF-BI-10001670"/>
    <x v="1"/>
    <x v="8"/>
    <s v="Vinyl Sectional Post Binders"/>
    <x v="3712"/>
    <n v="3"/>
    <n v="0.7"/>
    <n v="-22.619999999999997"/>
  </r>
  <r>
    <n v="5014"/>
    <x v="2483"/>
    <x v="3"/>
    <x v="246"/>
    <d v="2014-07-27T00:00:00"/>
    <s v="Standard Class"/>
    <s v="SW-20350"/>
    <s v="Sean Wendt"/>
    <x v="2"/>
    <s v="United States"/>
    <s v="Cleveland"/>
    <x v="24"/>
    <n v="44105"/>
    <x v="3"/>
    <s v="OFF-ST-10000136"/>
    <x v="1"/>
    <x v="4"/>
    <s v="Letter Size File"/>
    <x v="3713"/>
    <n v="7"/>
    <n v="0.2"/>
    <n v="25.010999999999967"/>
  </r>
  <r>
    <n v="5015"/>
    <x v="2483"/>
    <x v="3"/>
    <x v="246"/>
    <d v="2014-07-27T00:00:00"/>
    <s v="Standard Class"/>
    <s v="SW-20350"/>
    <s v="Sean Wendt"/>
    <x v="2"/>
    <s v="United States"/>
    <s v="Cleveland"/>
    <x v="24"/>
    <n v="44105"/>
    <x v="3"/>
    <s v="TEC-PH-10004522"/>
    <x v="2"/>
    <x v="7"/>
    <s v="Dexim XPower Skin Super-Thin Power Case for iPhone 5 - Black"/>
    <x v="3714"/>
    <n v="6"/>
    <n v="0.4"/>
    <n v="-52.640999999999991"/>
  </r>
  <r>
    <n v="5016"/>
    <x v="2484"/>
    <x v="2"/>
    <x v="156"/>
    <d v="2011-11-29T00:00:00"/>
    <s v="Standard Class"/>
    <s v="TH-21100"/>
    <s v="Thea Hendricks"/>
    <x v="0"/>
    <s v="United States"/>
    <s v="Toledo"/>
    <x v="24"/>
    <n v="43615"/>
    <x v="3"/>
    <s v="FUR-FU-10002960"/>
    <x v="0"/>
    <x v="5"/>
    <s v="Eldon 200 Class Desk Accessories, Burgundy"/>
    <x v="200"/>
    <n v="7"/>
    <n v="0.2"/>
    <n v="9.6712000000000025"/>
  </r>
  <r>
    <n v="5017"/>
    <x v="2484"/>
    <x v="2"/>
    <x v="156"/>
    <d v="2011-11-29T00:00:00"/>
    <s v="Standard Class"/>
    <s v="TH-21100"/>
    <s v="Thea Hendricks"/>
    <x v="0"/>
    <s v="United States"/>
    <s v="Toledo"/>
    <x v="24"/>
    <n v="43615"/>
    <x v="3"/>
    <s v="TEC-PH-10002584"/>
    <x v="2"/>
    <x v="7"/>
    <s v="Samsung Galaxy S4"/>
    <x v="3715"/>
    <n v="4"/>
    <n v="0.4"/>
    <n v="-250.39600000000019"/>
  </r>
  <r>
    <n v="5018"/>
    <x v="2485"/>
    <x v="2"/>
    <x v="647"/>
    <d v="2011-11-18T00:00:00"/>
    <s v="First Class"/>
    <s v="SS-20410"/>
    <s v="Shahid Shariari"/>
    <x v="0"/>
    <s v="United States"/>
    <s v="Los Angeles"/>
    <x v="1"/>
    <n v="90008"/>
    <x v="1"/>
    <s v="FUR-FU-10002505"/>
    <x v="0"/>
    <x v="5"/>
    <s v="Eldon 100 Class Desk Accessories"/>
    <x v="3716"/>
    <n v="3"/>
    <n v="0"/>
    <n v="3.2351999999999994"/>
  </r>
  <r>
    <n v="5019"/>
    <x v="2485"/>
    <x v="2"/>
    <x v="647"/>
    <d v="2011-11-18T00:00:00"/>
    <s v="First Class"/>
    <s v="SS-20410"/>
    <s v="Shahid Shariari"/>
    <x v="0"/>
    <s v="United States"/>
    <s v="Los Angeles"/>
    <x v="1"/>
    <n v="90008"/>
    <x v="1"/>
    <s v="TEC-AC-10003832"/>
    <x v="2"/>
    <x v="11"/>
    <s v="Logitech P710e Mobile Speakerphone"/>
    <x v="3717"/>
    <n v="3"/>
    <n v="0"/>
    <n v="146.76929999999993"/>
  </r>
  <r>
    <n v="5020"/>
    <x v="2485"/>
    <x v="2"/>
    <x v="647"/>
    <d v="2011-11-18T00:00:00"/>
    <s v="First Class"/>
    <s v="SS-20410"/>
    <s v="Shahid Shariari"/>
    <x v="0"/>
    <s v="United States"/>
    <s v="Los Angeles"/>
    <x v="1"/>
    <n v="90008"/>
    <x v="1"/>
    <s v="OFF-SU-10002537"/>
    <x v="1"/>
    <x v="14"/>
    <s v="Acme Box Cutter Scissors"/>
    <x v="3718"/>
    <n v="2"/>
    <n v="0"/>
    <n v="5.3196000000000012"/>
  </r>
  <r>
    <n v="5021"/>
    <x v="2486"/>
    <x v="3"/>
    <x v="721"/>
    <d v="2014-03-26T00:00:00"/>
    <s v="Second Class"/>
    <s v="MZ-17515"/>
    <s v="Mary Zewe"/>
    <x v="1"/>
    <s v="United States"/>
    <s v="New York City"/>
    <x v="15"/>
    <n v="10011"/>
    <x v="3"/>
    <s v="OFF-SU-10003505"/>
    <x v="1"/>
    <x v="14"/>
    <s v="Premier Electric Letter Opener"/>
    <x v="3719"/>
    <n v="3"/>
    <n v="0"/>
    <n v="17.378999999999976"/>
  </r>
  <r>
    <n v="5022"/>
    <x v="2487"/>
    <x v="0"/>
    <x v="122"/>
    <d v="2013-12-25T00:00:00"/>
    <s v="Standard Class"/>
    <s v="JE-15475"/>
    <s v="Jeremy Ellison"/>
    <x v="0"/>
    <s v="United States"/>
    <s v="San Diego"/>
    <x v="1"/>
    <n v="92037"/>
    <x v="1"/>
    <s v="TEC-AC-10001465"/>
    <x v="2"/>
    <x v="11"/>
    <s v="SanDisk Cruzer 64 GB USB Flash Drive"/>
    <x v="3720"/>
    <n v="2"/>
    <n v="0"/>
    <n v="21.791999999999994"/>
  </r>
  <r>
    <n v="5023"/>
    <x v="2487"/>
    <x v="0"/>
    <x v="122"/>
    <d v="2013-12-25T00:00:00"/>
    <s v="Standard Class"/>
    <s v="JE-15475"/>
    <s v="Jeremy Ellison"/>
    <x v="0"/>
    <s v="United States"/>
    <s v="San Diego"/>
    <x v="1"/>
    <n v="92037"/>
    <x v="1"/>
    <s v="TEC-AC-10003832"/>
    <x v="2"/>
    <x v="11"/>
    <s v="Logitech P710e Mobile Speakerphone"/>
    <x v="3717"/>
    <n v="3"/>
    <n v="0"/>
    <n v="146.76929999999993"/>
  </r>
  <r>
    <n v="5024"/>
    <x v="2487"/>
    <x v="0"/>
    <x v="122"/>
    <d v="2013-12-25T00:00:00"/>
    <s v="Standard Class"/>
    <s v="JE-15475"/>
    <s v="Jeremy Ellison"/>
    <x v="0"/>
    <s v="United States"/>
    <s v="San Diego"/>
    <x v="1"/>
    <n v="92037"/>
    <x v="1"/>
    <s v="FUR-FU-10003731"/>
    <x v="0"/>
    <x v="5"/>
    <s v="Eldon Expressions Wood and Plastic Desk Accessories, Oak"/>
    <x v="3089"/>
    <n v="4"/>
    <n v="0"/>
    <n v="11.177600000000002"/>
  </r>
  <r>
    <n v="5025"/>
    <x v="2488"/>
    <x v="3"/>
    <x v="570"/>
    <d v="2014-08-04T00:00:00"/>
    <s v="Standard Class"/>
    <s v="RF-19735"/>
    <s v="Roland Fjeld"/>
    <x v="0"/>
    <s v="United States"/>
    <s v="Oklahoma City"/>
    <x v="26"/>
    <n v="73120"/>
    <x v="2"/>
    <s v="OFF-BI-10004828"/>
    <x v="1"/>
    <x v="8"/>
    <s v="GBC Poly Designer Binding Covers"/>
    <x v="3446"/>
    <n v="2"/>
    <n v="0"/>
    <n v="16.405199999999997"/>
  </r>
  <r>
    <n v="5026"/>
    <x v="2488"/>
    <x v="3"/>
    <x v="570"/>
    <d v="2014-08-04T00:00:00"/>
    <s v="Standard Class"/>
    <s v="RF-19735"/>
    <s v="Roland Fjeld"/>
    <x v="0"/>
    <s v="United States"/>
    <s v="Oklahoma City"/>
    <x v="26"/>
    <n v="73120"/>
    <x v="2"/>
    <s v="TEC-PH-10003012"/>
    <x v="2"/>
    <x v="7"/>
    <s v="Nortel Meridian M3904 Professional Digital phone"/>
    <x v="3721"/>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x v="2489"/>
    <x v="2"/>
    <x v="814"/>
    <d v="2011-09-07T00:00:00"/>
    <s v="Second Class"/>
    <s v="CV-12295"/>
    <s v="Christina VanderZanden"/>
    <x v="0"/>
    <s v="United States"/>
    <s v="Chicago"/>
    <x v="10"/>
    <n v="60653"/>
    <x v="2"/>
    <s v="TEC-AC-10001606"/>
    <x v="2"/>
    <x v="11"/>
    <s v="Logitech Wireless Performance Mouse MX for PC and Mac"/>
    <x v="1977"/>
    <n v="3"/>
    <n v="0.2"/>
    <n v="53.994600000000005"/>
  </r>
  <r>
    <n v="5030"/>
    <x v="2490"/>
    <x v="3"/>
    <x v="926"/>
    <d v="2014-02-03T00:00:00"/>
    <s v="Standard Class"/>
    <s v="VG-21790"/>
    <s v="Vivek Gonzalez"/>
    <x v="0"/>
    <s v="United States"/>
    <s v="San Francisco"/>
    <x v="1"/>
    <n v="94109"/>
    <x v="1"/>
    <s v="OFF-AR-10001216"/>
    <x v="1"/>
    <x v="6"/>
    <s v="Newell 339"/>
    <x v="484"/>
    <n v="3"/>
    <n v="0"/>
    <n v="2.1683999999999997"/>
  </r>
  <r>
    <n v="5031"/>
    <x v="2490"/>
    <x v="3"/>
    <x v="926"/>
    <d v="2014-02-03T00:00:00"/>
    <s v="Standard Class"/>
    <s v="VG-21790"/>
    <s v="Vivek Gonzalez"/>
    <x v="0"/>
    <s v="United States"/>
    <s v="San Francisco"/>
    <x v="1"/>
    <n v="94109"/>
    <x v="1"/>
    <s v="OFF-SU-10001664"/>
    <x v="1"/>
    <x v="14"/>
    <s v="Acme Office Executive Series Stainless Steel Trimmers"/>
    <x v="3723"/>
    <n v="1"/>
    <n v="0"/>
    <n v="2.2282000000000002"/>
  </r>
  <r>
    <n v="5032"/>
    <x v="2490"/>
    <x v="3"/>
    <x v="926"/>
    <d v="2014-02-03T00:00:00"/>
    <s v="Standard Class"/>
    <s v="VG-21790"/>
    <s v="Vivek Gonzalez"/>
    <x v="0"/>
    <s v="United States"/>
    <s v="San Francisco"/>
    <x v="1"/>
    <n v="94109"/>
    <x v="1"/>
    <s v="OFF-BI-10002498"/>
    <x v="1"/>
    <x v="8"/>
    <s v="Clear Mylar Reinforcing Strips"/>
    <x v="473"/>
    <n v="8"/>
    <n v="0.2"/>
    <n v="40.370399999999997"/>
  </r>
  <r>
    <n v="5033"/>
    <x v="2491"/>
    <x v="0"/>
    <x v="482"/>
    <d v="2014-01-03T00:00:00"/>
    <s v="Standard Class"/>
    <s v="BB-11545"/>
    <s v="Brenda Bowman"/>
    <x v="1"/>
    <s v="United States"/>
    <s v="Vineland"/>
    <x v="30"/>
    <n v="8360"/>
    <x v="3"/>
    <s v="FUR-CH-10003968"/>
    <x v="0"/>
    <x v="1"/>
    <s v="Novimex Turbo Task Chair"/>
    <x v="3724"/>
    <n v="3"/>
    <n v="0"/>
    <n v="25.552800000000005"/>
  </r>
  <r>
    <n v="5034"/>
    <x v="2491"/>
    <x v="0"/>
    <x v="482"/>
    <d v="2014-01-03T00:00:00"/>
    <s v="Standard Class"/>
    <s v="BB-11545"/>
    <s v="Brenda Bowman"/>
    <x v="1"/>
    <s v="United States"/>
    <s v="Vineland"/>
    <x v="30"/>
    <n v="8360"/>
    <x v="3"/>
    <s v="OFF-AP-10002765"/>
    <x v="1"/>
    <x v="9"/>
    <s v="Fellowes Advanced Computer Series Surge Protectors"/>
    <x v="3725"/>
    <n v="1"/>
    <n v="0"/>
    <n v="7.4172000000000011"/>
  </r>
  <r>
    <n v="5035"/>
    <x v="2492"/>
    <x v="1"/>
    <x v="101"/>
    <d v="2012-08-13T00:00:00"/>
    <s v="Second Class"/>
    <s v="HR-14770"/>
    <s v="Hallie Redmond"/>
    <x v="2"/>
    <s v="United States"/>
    <s v="Milwaukee"/>
    <x v="6"/>
    <n v="53209"/>
    <x v="2"/>
    <s v="FUR-BO-10004690"/>
    <x v="0"/>
    <x v="0"/>
    <s v="O'Sullivan Cherrywood Estates Traditional Barrister Bookcase"/>
    <x v="3726"/>
    <n v="5"/>
    <n v="0"/>
    <n v="48.117999999999981"/>
  </r>
  <r>
    <n v="5036"/>
    <x v="2493"/>
    <x v="2"/>
    <x v="322"/>
    <d v="2011-04-12T00:00:00"/>
    <s v="Standard Class"/>
    <s v="SC-20260"/>
    <s v="Scott Cohen"/>
    <x v="1"/>
    <s v="United States"/>
    <s v="Seattle"/>
    <x v="4"/>
    <n v="98115"/>
    <x v="1"/>
    <s v="FUR-TA-10000688"/>
    <x v="0"/>
    <x v="3"/>
    <s v="Chromcraft Bull-Nose Wood Round Conference Table Top, Wood Base"/>
    <x v="2327"/>
    <n v="3"/>
    <n v="0"/>
    <n v="111.10349999999994"/>
  </r>
  <r>
    <n v="5037"/>
    <x v="2493"/>
    <x v="2"/>
    <x v="322"/>
    <d v="2011-04-12T00:00:00"/>
    <s v="Standard Class"/>
    <s v="SC-20260"/>
    <s v="Scott Cohen"/>
    <x v="1"/>
    <s v="United States"/>
    <s v="Seattle"/>
    <x v="4"/>
    <n v="98115"/>
    <x v="1"/>
    <s v="TEC-AC-10003441"/>
    <x v="2"/>
    <x v="11"/>
    <s v="Kingston Digital DataTraveler 32GB USB 2.0"/>
    <x v="1284"/>
    <n v="2"/>
    <n v="0"/>
    <n v="2.0339999999999989"/>
  </r>
  <r>
    <n v="5038"/>
    <x v="2494"/>
    <x v="3"/>
    <x v="701"/>
    <d v="2014-11-22T00:00:00"/>
    <s v="Second Class"/>
    <s v="EG-13900"/>
    <s v="Emily Grady"/>
    <x v="0"/>
    <s v="United States"/>
    <s v="Naperville"/>
    <x v="10"/>
    <n v="60540"/>
    <x v="2"/>
    <s v="TEC-AC-10003610"/>
    <x v="2"/>
    <x v="11"/>
    <s v="Logitech Illuminated - Keyboard"/>
    <x v="3727"/>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x v="2495"/>
    <x v="1"/>
    <x v="655"/>
    <d v="2012-07-12T00:00:00"/>
    <s v="First Class"/>
    <s v="TS-21370"/>
    <s v="Todd Sumrall"/>
    <x v="1"/>
    <s v="United States"/>
    <s v="Wilmington"/>
    <x v="13"/>
    <n v="19805"/>
    <x v="3"/>
    <s v="TEC-PH-10001817"/>
    <x v="2"/>
    <x v="7"/>
    <s v="Wilson Electronics DB Pro Signal Booster"/>
    <x v="3729"/>
    <n v="2"/>
    <n v="0"/>
    <n v="193.32000000000005"/>
  </r>
  <r>
    <n v="5041"/>
    <x v="2495"/>
    <x v="1"/>
    <x v="655"/>
    <d v="2012-07-12T00:00:00"/>
    <s v="First Class"/>
    <s v="TS-21370"/>
    <s v="Todd Sumrall"/>
    <x v="1"/>
    <s v="United States"/>
    <s v="Wilmington"/>
    <x v="13"/>
    <n v="19805"/>
    <x v="3"/>
    <s v="OFF-BI-10004492"/>
    <x v="1"/>
    <x v="8"/>
    <s v="Tuf-Vin Binders"/>
    <x v="3730"/>
    <n v="7"/>
    <n v="0"/>
    <n v="103.89819999999997"/>
  </r>
  <r>
    <n v="5042"/>
    <x v="2496"/>
    <x v="0"/>
    <x v="338"/>
    <d v="2013-11-14T00:00:00"/>
    <s v="Second Class"/>
    <s v="AI-10855"/>
    <s v="Arianne Irving"/>
    <x v="0"/>
    <s v="United States"/>
    <s v="Los Angeles"/>
    <x v="1"/>
    <n v="90036"/>
    <x v="1"/>
    <s v="OFF-PA-10002421"/>
    <x v="1"/>
    <x v="10"/>
    <s v="Embossed Ink Jet Note Cards"/>
    <x v="3731"/>
    <n v="3"/>
    <n v="0"/>
    <n v="32.500799999999998"/>
  </r>
  <r>
    <n v="5043"/>
    <x v="2496"/>
    <x v="0"/>
    <x v="338"/>
    <d v="2013-11-14T00:00:00"/>
    <s v="Second Class"/>
    <s v="AI-10855"/>
    <s v="Arianne Irving"/>
    <x v="0"/>
    <s v="United States"/>
    <s v="Los Angeles"/>
    <x v="1"/>
    <n v="90036"/>
    <x v="1"/>
    <s v="OFF-AP-10000055"/>
    <x v="1"/>
    <x v="9"/>
    <s v="Belkin F9S820V06 8 Outlet Surge"/>
    <x v="681"/>
    <n v="4"/>
    <n v="0"/>
    <n v="38.975999999999985"/>
  </r>
  <r>
    <n v="5044"/>
    <x v="2496"/>
    <x v="0"/>
    <x v="338"/>
    <d v="2013-11-14T00:00:00"/>
    <s v="Second Class"/>
    <s v="AI-10855"/>
    <s v="Arianne Irving"/>
    <x v="0"/>
    <s v="United States"/>
    <s v="Los Angeles"/>
    <x v="1"/>
    <n v="90036"/>
    <x v="1"/>
    <s v="FUR-FU-10000965"/>
    <x v="0"/>
    <x v="5"/>
    <s v="Howard Miller 11-1/2&quot; Diameter Ridgewood Wall Clock"/>
    <x v="3732"/>
    <n v="9"/>
    <n v="0"/>
    <n v="191.65860000000001"/>
  </r>
  <r>
    <n v="5045"/>
    <x v="2496"/>
    <x v="0"/>
    <x v="338"/>
    <d v="2013-11-14T00:00:00"/>
    <s v="Second Class"/>
    <s v="AI-10855"/>
    <s v="Arianne Irving"/>
    <x v="0"/>
    <s v="United States"/>
    <s v="Los Angeles"/>
    <x v="1"/>
    <n v="90036"/>
    <x v="1"/>
    <s v="OFF-PA-10001363"/>
    <x v="1"/>
    <x v="10"/>
    <s v="Xerox 1933"/>
    <x v="3733"/>
    <n v="5"/>
    <n v="0"/>
    <n v="28.857999999999997"/>
  </r>
  <r>
    <n v="5046"/>
    <x v="2496"/>
    <x v="0"/>
    <x v="338"/>
    <d v="2013-11-14T00:00:00"/>
    <s v="Second Class"/>
    <s v="AI-10855"/>
    <s v="Arianne Irving"/>
    <x v="0"/>
    <s v="United States"/>
    <s v="Los Angeles"/>
    <x v="1"/>
    <n v="90036"/>
    <x v="1"/>
    <s v="OFF-ST-10001496"/>
    <x v="1"/>
    <x v="4"/>
    <s v="Standard Rollaway File with Lock"/>
    <x v="3734"/>
    <n v="4"/>
    <n v="0"/>
    <n v="187.39760000000001"/>
  </r>
  <r>
    <n v="5047"/>
    <x v="2496"/>
    <x v="0"/>
    <x v="338"/>
    <d v="2013-11-14T00:00:00"/>
    <s v="Second Class"/>
    <s v="AI-10855"/>
    <s v="Arianne Irving"/>
    <x v="0"/>
    <s v="United States"/>
    <s v="Los Angeles"/>
    <x v="1"/>
    <n v="90036"/>
    <x v="1"/>
    <s v="OFF-BI-10004656"/>
    <x v="1"/>
    <x v="8"/>
    <s v="Peel &amp; Stick Add-On Corner Pockets"/>
    <x v="1182"/>
    <n v="3"/>
    <n v="0.2"/>
    <n v="1.8143999999999996"/>
  </r>
  <r>
    <n v="5048"/>
    <x v="2496"/>
    <x v="0"/>
    <x v="338"/>
    <d v="2013-11-14T00:00:00"/>
    <s v="Second Class"/>
    <s v="AI-10855"/>
    <s v="Arianne Irving"/>
    <x v="0"/>
    <s v="United States"/>
    <s v="Los Angeles"/>
    <x v="1"/>
    <n v="90036"/>
    <x v="1"/>
    <s v="OFF-AR-10001227"/>
    <x v="1"/>
    <x v="6"/>
    <s v="Newell 338"/>
    <x v="456"/>
    <n v="5"/>
    <n v="0"/>
    <n v="3.9690000000000003"/>
  </r>
  <r>
    <n v="5049"/>
    <x v="2497"/>
    <x v="2"/>
    <x v="691"/>
    <d v="2011-04-04T00:00:00"/>
    <s v="Standard Class"/>
    <s v="DD-13570"/>
    <s v="Dorothy Dickinson"/>
    <x v="0"/>
    <s v="United States"/>
    <s v="Chicago"/>
    <x v="10"/>
    <n v="60610"/>
    <x v="2"/>
    <s v="OFF-BI-10002071"/>
    <x v="1"/>
    <x v="8"/>
    <s v="Fellowes Black Plastic Comb Bindings"/>
    <x v="3735"/>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x v="2499"/>
    <x v="1"/>
    <x v="209"/>
    <d v="2012-11-11T00:00:00"/>
    <s v="Standard Class"/>
    <s v="KB-16240"/>
    <s v="Karen Bern"/>
    <x v="1"/>
    <s v="United States"/>
    <s v="Philadelphia"/>
    <x v="9"/>
    <n v="19140"/>
    <x v="3"/>
    <s v="OFF-EN-10000483"/>
    <x v="1"/>
    <x v="12"/>
    <s v="White Envelopes, White Envelopes with Clear Poly Window"/>
    <x v="3736"/>
    <n v="2"/>
    <n v="0.2"/>
    <n v="7.9299999999999971"/>
  </r>
  <r>
    <n v="5053"/>
    <x v="2500"/>
    <x v="3"/>
    <x v="240"/>
    <d v="2014-05-20T00:00:00"/>
    <s v="Same Day"/>
    <s v="JC-15775"/>
    <s v="John Castell"/>
    <x v="0"/>
    <s v="United States"/>
    <s v="Atlanta"/>
    <x v="32"/>
    <n v="30318"/>
    <x v="0"/>
    <s v="OFF-PA-10003129"/>
    <x v="1"/>
    <x v="10"/>
    <s v="Tops White Computer Printout Paper"/>
    <x v="3589"/>
    <n v="4"/>
    <n v="0"/>
    <n v="91.950799999999987"/>
  </r>
  <r>
    <n v="5054"/>
    <x v="2501"/>
    <x v="1"/>
    <x v="928"/>
    <d v="2012-01-08T00:00:00"/>
    <s v="Second Class"/>
    <s v="AH-10465"/>
    <s v="Amy Hunt"/>
    <x v="0"/>
    <s v="United States"/>
    <s v="Dallas"/>
    <x v="5"/>
    <n v="75217"/>
    <x v="2"/>
    <s v="TEC-AC-10003198"/>
    <x v="2"/>
    <x v="11"/>
    <s v="Enermax Acrylux Wireless Keyboard"/>
    <x v="3737"/>
    <n v="5"/>
    <n v="0.2"/>
    <n v="84.659999999999982"/>
  </r>
  <r>
    <n v="5055"/>
    <x v="2501"/>
    <x v="1"/>
    <x v="928"/>
    <d v="2012-01-08T00:00:00"/>
    <s v="Second Class"/>
    <s v="AH-10465"/>
    <s v="Amy Hunt"/>
    <x v="0"/>
    <s v="United States"/>
    <s v="Dallas"/>
    <x v="5"/>
    <n v="75217"/>
    <x v="2"/>
    <s v="OFF-AR-10001246"/>
    <x v="1"/>
    <x v="6"/>
    <s v="Newell 317"/>
    <x v="2617"/>
    <n v="3"/>
    <n v="0.2"/>
    <n v="0.79379999999999962"/>
  </r>
  <r>
    <n v="5056"/>
    <x v="2501"/>
    <x v="1"/>
    <x v="928"/>
    <d v="2012-01-08T00:00:00"/>
    <s v="Second Class"/>
    <s v="AH-10465"/>
    <s v="Amy Hunt"/>
    <x v="0"/>
    <s v="United States"/>
    <s v="Dallas"/>
    <x v="5"/>
    <n v="75217"/>
    <x v="2"/>
    <s v="FUR-BO-10003272"/>
    <x v="0"/>
    <x v="0"/>
    <s v="O'Sullivan Living Dimensions 5-Shelf Bookcases"/>
    <x v="3738"/>
    <n v="9"/>
    <n v="0.32"/>
    <n v="-437.5404000000002"/>
  </r>
  <r>
    <n v="5057"/>
    <x v="2502"/>
    <x v="1"/>
    <x v="1014"/>
    <d v="2012-09-11T00:00:00"/>
    <s v="First Class"/>
    <s v="NM-18520"/>
    <s v="Neoma Murray"/>
    <x v="0"/>
    <s v="United States"/>
    <s v="Moreno Valley"/>
    <x v="1"/>
    <n v="92553"/>
    <x v="1"/>
    <s v="OFF-PA-10002606"/>
    <x v="1"/>
    <x v="10"/>
    <s v="Xerox 1928"/>
    <x v="1603"/>
    <n v="5"/>
    <n v="0"/>
    <n v="11.879999999999999"/>
  </r>
  <r>
    <n v="5058"/>
    <x v="2502"/>
    <x v="1"/>
    <x v="1014"/>
    <d v="2012-09-11T00:00:00"/>
    <s v="First Class"/>
    <s v="NM-18520"/>
    <s v="Neoma Murray"/>
    <x v="0"/>
    <s v="United States"/>
    <s v="Moreno Valley"/>
    <x v="1"/>
    <n v="92553"/>
    <x v="1"/>
    <s v="OFF-ST-10002486"/>
    <x v="1"/>
    <x v="4"/>
    <s v="Eldon Shelf Savers Cubes and Bins"/>
    <x v="3739"/>
    <n v="6"/>
    <n v="0"/>
    <n v="0.83759999999999835"/>
  </r>
  <r>
    <n v="5059"/>
    <x v="2503"/>
    <x v="0"/>
    <x v="1015"/>
    <d v="2013-04-08T00:00:00"/>
    <s v="Standard Class"/>
    <s v="CS-11950"/>
    <s v="Carlos Soltero"/>
    <x v="0"/>
    <s v="United States"/>
    <s v="Philadelphia"/>
    <x v="9"/>
    <n v="19140"/>
    <x v="3"/>
    <s v="OFF-BI-10004330"/>
    <x v="1"/>
    <x v="8"/>
    <s v="GBC Velobind Prepunched Cover Sets, Regency Series"/>
    <x v="3740"/>
    <n v="9"/>
    <n v="0.7"/>
    <n v="-83.204999999999984"/>
  </r>
  <r>
    <n v="5060"/>
    <x v="2504"/>
    <x v="0"/>
    <x v="5"/>
    <d v="2013-12-08T00:00:00"/>
    <s v="Second Class"/>
    <s v="TP-21130"/>
    <s v="Theone Pippenger"/>
    <x v="0"/>
    <s v="United States"/>
    <s v="Georgetown"/>
    <x v="0"/>
    <n v="40324"/>
    <x v="0"/>
    <s v="TEC-PH-10000560"/>
    <x v="2"/>
    <x v="7"/>
    <s v="Samsung Galaxy S III - 16GB - pebble blue (T-Mobile)"/>
    <x v="1551"/>
    <n v="2"/>
    <n v="0"/>
    <n v="195.99440000000004"/>
  </r>
  <r>
    <n v="5061"/>
    <x v="2504"/>
    <x v="0"/>
    <x v="5"/>
    <d v="2013-12-08T00:00:00"/>
    <s v="Second Class"/>
    <s v="TP-21130"/>
    <s v="Theone Pippenger"/>
    <x v="0"/>
    <s v="United States"/>
    <s v="Georgetown"/>
    <x v="0"/>
    <n v="40324"/>
    <x v="0"/>
    <s v="OFF-ST-10000060"/>
    <x v="1"/>
    <x v="4"/>
    <s v="Fellowes Bankers Box Staxonsteel Drawer File/Stacking System"/>
    <x v="3741"/>
    <n v="9"/>
    <n v="0"/>
    <n v="70.178400000000025"/>
  </r>
  <r>
    <n v="5062"/>
    <x v="2505"/>
    <x v="1"/>
    <x v="412"/>
    <d v="2012-05-12T00:00:00"/>
    <s v="Standard Class"/>
    <s v="DL-12925"/>
    <s v="Daniel Lacy"/>
    <x v="0"/>
    <s v="United States"/>
    <s v="Minneapolis"/>
    <x v="11"/>
    <n v="55407"/>
    <x v="2"/>
    <s v="OFF-BI-10003684"/>
    <x v="1"/>
    <x v="8"/>
    <s v="Wilson Jones Legal Size Ring Binders"/>
    <x v="3742"/>
    <n v="2"/>
    <n v="0"/>
    <n v="21.99"/>
  </r>
  <r>
    <n v="5063"/>
    <x v="2505"/>
    <x v="1"/>
    <x v="412"/>
    <d v="2012-05-12T00:00:00"/>
    <s v="Standard Class"/>
    <s v="DL-12925"/>
    <s v="Daniel Lacy"/>
    <x v="0"/>
    <s v="United States"/>
    <s v="Minneapolis"/>
    <x v="11"/>
    <n v="55407"/>
    <x v="2"/>
    <s v="TEC-PH-10000441"/>
    <x v="2"/>
    <x v="7"/>
    <s v="VTech DS6151"/>
    <x v="2258"/>
    <n v="3"/>
    <n v="0"/>
    <n v="105.83160000000002"/>
  </r>
  <r>
    <n v="5064"/>
    <x v="2505"/>
    <x v="1"/>
    <x v="412"/>
    <d v="2012-05-12T00:00:00"/>
    <s v="Standard Class"/>
    <s v="DL-12925"/>
    <s v="Daniel Lacy"/>
    <x v="0"/>
    <s v="United States"/>
    <s v="Minneapolis"/>
    <x v="11"/>
    <n v="55407"/>
    <x v="2"/>
    <s v="FUR-FU-10000723"/>
    <x v="0"/>
    <x v="5"/>
    <s v="Deflect-o EconoMat Studded, No Bevel Mat for Low Pile Carpeting"/>
    <x v="3484"/>
    <n v="3"/>
    <n v="0"/>
    <n v="11.156400000000005"/>
  </r>
  <r>
    <n v="5065"/>
    <x v="2506"/>
    <x v="3"/>
    <x v="585"/>
    <d v="2014-09-25T00:00:00"/>
    <s v="First Class"/>
    <s v="CA-12265"/>
    <s v="Christina Anderson"/>
    <x v="0"/>
    <s v="United States"/>
    <s v="Wilmington"/>
    <x v="13"/>
    <n v="19805"/>
    <x v="3"/>
    <s v="TEC-PH-10004977"/>
    <x v="2"/>
    <x v="7"/>
    <s v="GE 30524EE4"/>
    <x v="3743"/>
    <n v="2"/>
    <n v="0"/>
    <n v="113.67419999999998"/>
  </r>
  <r>
    <n v="5066"/>
    <x v="2507"/>
    <x v="3"/>
    <x v="329"/>
    <d v="2014-12-08T00:00:00"/>
    <s v="Standard Class"/>
    <s v="SC-20380"/>
    <s v="Shahid Collister"/>
    <x v="0"/>
    <s v="United States"/>
    <s v="Burlington"/>
    <x v="3"/>
    <n v="27217"/>
    <x v="0"/>
    <s v="TEC-AC-10002001"/>
    <x v="2"/>
    <x v="11"/>
    <s v="Logitech Wireless Gaming Headset G930"/>
    <x v="2961"/>
    <n v="3"/>
    <n v="0.2"/>
    <n v="81.59490000000001"/>
  </r>
  <r>
    <n v="5067"/>
    <x v="2507"/>
    <x v="3"/>
    <x v="329"/>
    <d v="2014-12-08T00:00:00"/>
    <s v="Standard Class"/>
    <s v="SC-20380"/>
    <s v="Shahid Collister"/>
    <x v="0"/>
    <s v="United States"/>
    <s v="Burlington"/>
    <x v="3"/>
    <n v="27217"/>
    <x v="0"/>
    <s v="FUR-TA-10001889"/>
    <x v="0"/>
    <x v="3"/>
    <s v="Bush Advantage Collection Racetrack Conference Table"/>
    <x v="3744"/>
    <n v="7"/>
    <n v="0.4"/>
    <n v="-653.28340000000003"/>
  </r>
  <r>
    <n v="5068"/>
    <x v="2508"/>
    <x v="3"/>
    <x v="787"/>
    <d v="2014-01-20T00:00:00"/>
    <s v="Standard Class"/>
    <s v="TT-21460"/>
    <s v="Tonja Turnell"/>
    <x v="2"/>
    <s v="United States"/>
    <s v="Los Angeles"/>
    <x v="1"/>
    <n v="90008"/>
    <x v="1"/>
    <s v="OFF-AR-10003504"/>
    <x v="1"/>
    <x v="6"/>
    <s v="Newell 347"/>
    <x v="1591"/>
    <n v="5"/>
    <n v="0"/>
    <n v="6.2059999999999977"/>
  </r>
  <r>
    <n v="5069"/>
    <x v="2509"/>
    <x v="2"/>
    <x v="233"/>
    <d v="2011-08-12T00:00:00"/>
    <s v="Standard Class"/>
    <s v="MA-17560"/>
    <s v="Matt Abelman"/>
    <x v="2"/>
    <s v="United States"/>
    <s v="Trenton"/>
    <x v="12"/>
    <n v="48183"/>
    <x v="2"/>
    <s v="TEC-CO-10001571"/>
    <x v="2"/>
    <x v="16"/>
    <s v="Sharp 1540cs Digital Laser Copier"/>
    <x v="3745"/>
    <n v="1"/>
    <n v="0"/>
    <n v="274.995"/>
  </r>
  <r>
    <n v="5070"/>
    <x v="2509"/>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x v="2509"/>
    <x v="2"/>
    <x v="233"/>
    <d v="2011-08-12T00:00:00"/>
    <s v="Standard Class"/>
    <s v="MA-17560"/>
    <s v="Matt Abelman"/>
    <x v="2"/>
    <s v="United States"/>
    <s v="Trenton"/>
    <x v="12"/>
    <n v="48183"/>
    <x v="2"/>
    <s v="OFF-EN-10002500"/>
    <x v="1"/>
    <x v="12"/>
    <s v="Globe Weis Peel &amp; Seel First Class Envelopes"/>
    <x v="3747"/>
    <n v="3"/>
    <n v="0"/>
    <n v="17.253"/>
  </r>
  <r>
    <n v="5072"/>
    <x v="2509"/>
    <x v="2"/>
    <x v="233"/>
    <d v="2011-08-12T00:00:00"/>
    <s v="Standard Class"/>
    <s v="MA-17560"/>
    <s v="Matt Abelman"/>
    <x v="2"/>
    <s v="United States"/>
    <s v="Trenton"/>
    <x v="12"/>
    <n v="48183"/>
    <x v="2"/>
    <s v="FUR-FU-10002088"/>
    <x v="0"/>
    <x v="5"/>
    <s v="Nu-Dell Float Frame 11 x 14 1/2"/>
    <x v="3748"/>
    <n v="6"/>
    <n v="0"/>
    <n v="22.629600000000003"/>
  </r>
  <r>
    <n v="5073"/>
    <x v="2509"/>
    <x v="2"/>
    <x v="233"/>
    <d v="2011-08-12T00:00:00"/>
    <s v="Standard Class"/>
    <s v="MA-17560"/>
    <s v="Matt Abelman"/>
    <x v="2"/>
    <s v="United States"/>
    <s v="Trenton"/>
    <x v="12"/>
    <n v="48183"/>
    <x v="2"/>
    <s v="TEC-PH-10001128"/>
    <x v="2"/>
    <x v="7"/>
    <s v="Motorola Droid Maxx"/>
    <x v="3749"/>
    <n v="2"/>
    <n v="0"/>
    <n v="83.994400000000013"/>
  </r>
  <r>
    <n v="5074"/>
    <x v="2510"/>
    <x v="1"/>
    <x v="599"/>
    <d v="2012-11-05T00:00:00"/>
    <s v="Same Day"/>
    <s v="JM-16195"/>
    <s v="Justin MacKendrick"/>
    <x v="0"/>
    <s v="United States"/>
    <s v="San Francisco"/>
    <x v="1"/>
    <n v="94109"/>
    <x v="1"/>
    <s v="OFF-ST-10000649"/>
    <x v="1"/>
    <x v="4"/>
    <s v="Hanging Personal Folder File"/>
    <x v="3750"/>
    <n v="4"/>
    <n v="0"/>
    <n v="15.700000000000003"/>
  </r>
  <r>
    <n v="5075"/>
    <x v="2511"/>
    <x v="3"/>
    <x v="1016"/>
    <d v="2014-04-30T00:00:00"/>
    <s v="Second Class"/>
    <s v="MB-18085"/>
    <s v="Mick Brown"/>
    <x v="0"/>
    <s v="United States"/>
    <s v="Los Angeles"/>
    <x v="1"/>
    <n v="90049"/>
    <x v="1"/>
    <s v="OFF-BI-10002103"/>
    <x v="1"/>
    <x v="8"/>
    <s v="Cardinal Slant-D Ring Binder, Heavy Gauge Vinyl"/>
    <x v="1162"/>
    <n v="2"/>
    <n v="0.2"/>
    <n v="4.5187999999999997"/>
  </r>
  <r>
    <n v="5076"/>
    <x v="2512"/>
    <x v="2"/>
    <x v="1017"/>
    <d v="2011-04-22T00:00:00"/>
    <s v="Second Class"/>
    <s v="SV-20365"/>
    <s v="Seth Vernon"/>
    <x v="0"/>
    <s v="United States"/>
    <s v="Houston"/>
    <x v="5"/>
    <n v="77070"/>
    <x v="2"/>
    <s v="FUR-TA-10001705"/>
    <x v="0"/>
    <x v="3"/>
    <s v="Bush Advantage Collection Round Conference Table"/>
    <x v="3751"/>
    <n v="5"/>
    <n v="0.3"/>
    <n v="-95.670000000000044"/>
  </r>
  <r>
    <n v="5077"/>
    <x v="2512"/>
    <x v="2"/>
    <x v="1017"/>
    <d v="2011-04-22T00:00:00"/>
    <s v="Second Class"/>
    <s v="SV-20365"/>
    <s v="Seth Vernon"/>
    <x v="0"/>
    <s v="United States"/>
    <s v="Houston"/>
    <x v="5"/>
    <n v="77070"/>
    <x v="2"/>
    <s v="OFF-ST-10004634"/>
    <x v="1"/>
    <x v="4"/>
    <s v="Personal Folder Holder, Ebony"/>
    <x v="3752"/>
    <n v="5"/>
    <n v="0.2"/>
    <n v="5.6049999999999951"/>
  </r>
  <r>
    <n v="5078"/>
    <x v="2512"/>
    <x v="2"/>
    <x v="1017"/>
    <d v="2011-04-22T00:00:00"/>
    <s v="Second Class"/>
    <s v="SV-20365"/>
    <s v="Seth Vernon"/>
    <x v="0"/>
    <s v="United States"/>
    <s v="Houston"/>
    <x v="5"/>
    <n v="77070"/>
    <x v="2"/>
    <s v="FUR-TA-10004442"/>
    <x v="0"/>
    <x v="3"/>
    <s v="Riverside Furniture Stanwyck Manor Table Series"/>
    <x v="3753"/>
    <n v="2"/>
    <n v="0.3"/>
    <n v="-131.95100000000002"/>
  </r>
  <r>
    <n v="5079"/>
    <x v="2513"/>
    <x v="3"/>
    <x v="343"/>
    <d v="2014-11-18T00:00:00"/>
    <s v="Standard Class"/>
    <s v="CG-12040"/>
    <s v="Catherine Glotzbach"/>
    <x v="2"/>
    <s v="United States"/>
    <s v="Milwaukee"/>
    <x v="6"/>
    <n v="53209"/>
    <x v="2"/>
    <s v="OFF-BI-10002949"/>
    <x v="1"/>
    <x v="8"/>
    <s v="Prestige Round Ring Binders"/>
    <x v="2614"/>
    <n v="3"/>
    <n v="0"/>
    <n v="8.5727999999999991"/>
  </r>
  <r>
    <n v="5080"/>
    <x v="2514"/>
    <x v="3"/>
    <x v="920"/>
    <d v="2014-11-30T00:00:00"/>
    <s v="Standard Class"/>
    <s v="BD-11500"/>
    <s v="Bradley Drucker"/>
    <x v="0"/>
    <s v="United States"/>
    <s v="San Francisco"/>
    <x v="1"/>
    <n v="94122"/>
    <x v="1"/>
    <s v="FUR-BO-10002213"/>
    <x v="0"/>
    <x v="0"/>
    <s v="Sauder Forest Hills Library, Woodland Oak Finish"/>
    <x v="3754"/>
    <n v="3"/>
    <n v="0.15"/>
    <n v="-29.605799999999981"/>
  </r>
  <r>
    <n v="5081"/>
    <x v="2514"/>
    <x v="3"/>
    <x v="920"/>
    <d v="2014-11-30T00:00:00"/>
    <s v="Standard Class"/>
    <s v="BD-11500"/>
    <s v="Bradley Drucker"/>
    <x v="0"/>
    <s v="United States"/>
    <s v="San Francisco"/>
    <x v="1"/>
    <n v="94122"/>
    <x v="1"/>
    <s v="OFF-ST-10001325"/>
    <x v="1"/>
    <x v="4"/>
    <s v="Sterilite Officeware Hinged File Box"/>
    <x v="3755"/>
    <n v="1"/>
    <n v="0"/>
    <n v="2.8296000000000001"/>
  </r>
  <r>
    <n v="5082"/>
    <x v="2515"/>
    <x v="1"/>
    <x v="217"/>
    <d v="2012-12-18T00:00:00"/>
    <s v="Same Day"/>
    <s v="JK-15640"/>
    <s v="Jim Kriz"/>
    <x v="2"/>
    <s v="United States"/>
    <s v="Cleveland"/>
    <x v="24"/>
    <n v="44105"/>
    <x v="3"/>
    <s v="OFF-PA-10003441"/>
    <x v="1"/>
    <x v="10"/>
    <s v="Xerox 226"/>
    <x v="561"/>
    <n v="4"/>
    <n v="0.2"/>
    <n v="7.2576000000000001"/>
  </r>
  <r>
    <n v="5083"/>
    <x v="2516"/>
    <x v="0"/>
    <x v="162"/>
    <d v="2013-09-13T00:00:00"/>
    <s v="Standard Class"/>
    <s v="JM-15580"/>
    <s v="Jill Matthias"/>
    <x v="0"/>
    <s v="United States"/>
    <s v="Monroe"/>
    <x v="3"/>
    <n v="28110"/>
    <x v="0"/>
    <s v="TEC-AC-10004209"/>
    <x v="2"/>
    <x v="11"/>
    <s v="Memorex Froggy Flash Drive 4 GB"/>
    <x v="2083"/>
    <n v="4"/>
    <n v="0.2"/>
    <n v="8.3524000000000012"/>
  </r>
  <r>
    <n v="5084"/>
    <x v="2516"/>
    <x v="0"/>
    <x v="162"/>
    <d v="2013-09-13T00:00:00"/>
    <s v="Standard Class"/>
    <s v="JM-15580"/>
    <s v="Jill Matthias"/>
    <x v="0"/>
    <s v="United States"/>
    <s v="Monroe"/>
    <x v="3"/>
    <n v="28110"/>
    <x v="0"/>
    <s v="OFF-PA-10000501"/>
    <x v="1"/>
    <x v="10"/>
    <s v="Petty Cash Envelope"/>
    <x v="2851"/>
    <n v="3"/>
    <n v="0.2"/>
    <n v="23.455199999999998"/>
  </r>
  <r>
    <n v="5085"/>
    <x v="2517"/>
    <x v="0"/>
    <x v="112"/>
    <d v="2013-06-10T00:00:00"/>
    <s v="Second Class"/>
    <s v="SC-20230"/>
    <s v="Scot Coram"/>
    <x v="1"/>
    <s v="United States"/>
    <s v="Lowell"/>
    <x v="31"/>
    <n v="1852"/>
    <x v="3"/>
    <s v="OFF-PA-10003656"/>
    <x v="1"/>
    <x v="10"/>
    <s v="Xerox 1935"/>
    <x v="151"/>
    <n v="4"/>
    <n v="0"/>
    <n v="48.539199999999994"/>
  </r>
  <r>
    <n v="5086"/>
    <x v="2518"/>
    <x v="1"/>
    <x v="974"/>
    <d v="2012-06-23T00:00:00"/>
    <s v="Standard Class"/>
    <s v="ME-17320"/>
    <s v="Maria Etezadi"/>
    <x v="2"/>
    <s v="United States"/>
    <s v="Dallas"/>
    <x v="5"/>
    <n v="75081"/>
    <x v="2"/>
    <s v="OFF-BI-10001107"/>
    <x v="1"/>
    <x v="8"/>
    <s v="GBC White Gloss Covers, Plain Front"/>
    <x v="3756"/>
    <n v="2"/>
    <n v="0.8"/>
    <n v="-9.5568000000000026"/>
  </r>
  <r>
    <n v="5087"/>
    <x v="2519"/>
    <x v="1"/>
    <x v="616"/>
    <d v="2012-03-09T00:00:00"/>
    <s v="Standard Class"/>
    <s v="KN-16390"/>
    <s v="Katherine Nockton"/>
    <x v="1"/>
    <s v="United States"/>
    <s v="Philadelphia"/>
    <x v="9"/>
    <n v="19120"/>
    <x v="3"/>
    <s v="TEC-PH-10000562"/>
    <x v="2"/>
    <x v="7"/>
    <s v="Samsung Convoy 3"/>
    <x v="3757"/>
    <n v="7"/>
    <n v="0.4"/>
    <n v="-93.231599999999958"/>
  </r>
  <r>
    <n v="5088"/>
    <x v="2519"/>
    <x v="1"/>
    <x v="616"/>
    <d v="2012-03-09T00:00:00"/>
    <s v="Standard Class"/>
    <s v="KN-16390"/>
    <s v="Katherine Nockton"/>
    <x v="1"/>
    <s v="United States"/>
    <s v="Philadelphia"/>
    <x v="9"/>
    <n v="19120"/>
    <x v="3"/>
    <s v="TEC-AC-10001101"/>
    <x v="2"/>
    <x v="11"/>
    <s v="Sony 16GB Class 10 Micro SDHC R40 Memory Card"/>
    <x v="3758"/>
    <n v="1"/>
    <n v="0.2"/>
    <n v="-1.2890000000000006"/>
  </r>
  <r>
    <n v="5089"/>
    <x v="2519"/>
    <x v="1"/>
    <x v="616"/>
    <d v="2012-03-09T00:00:00"/>
    <s v="Standard Class"/>
    <s v="KN-16390"/>
    <s v="Katherine Nockton"/>
    <x v="1"/>
    <s v="United States"/>
    <s v="Philadelphia"/>
    <x v="9"/>
    <n v="19120"/>
    <x v="3"/>
    <s v="OFF-BI-10003529"/>
    <x v="1"/>
    <x v="8"/>
    <s v="Avery Round Ring Poly Binders"/>
    <x v="3759"/>
    <n v="3"/>
    <n v="0.7"/>
    <n v="-1.7892000000000001"/>
  </r>
  <r>
    <n v="5090"/>
    <x v="2520"/>
    <x v="3"/>
    <x v="1018"/>
    <d v="2014-08-08T00:00:00"/>
    <s v="First Class"/>
    <s v="HM-14860"/>
    <s v="Harry Marie"/>
    <x v="1"/>
    <s v="United States"/>
    <s v="Loveland"/>
    <x v="22"/>
    <n v="80538"/>
    <x v="1"/>
    <s v="OFF-PA-10001752"/>
    <x v="1"/>
    <x v="10"/>
    <s v="Hammermill CopyPlus Copy Paper (20Lb. and 84 Bright)"/>
    <x v="892"/>
    <n v="2"/>
    <n v="0.2"/>
    <n v="2.8884000000000007"/>
  </r>
  <r>
    <n v="5091"/>
    <x v="2520"/>
    <x v="3"/>
    <x v="1018"/>
    <d v="2014-08-08T00:00:00"/>
    <s v="First Class"/>
    <s v="HM-14860"/>
    <s v="Harry Marie"/>
    <x v="1"/>
    <s v="United States"/>
    <s v="Loveland"/>
    <x v="22"/>
    <n v="80538"/>
    <x v="1"/>
    <s v="OFF-EN-10001141"/>
    <x v="1"/>
    <x v="12"/>
    <s v="Manila Recycled Extra-Heavyweight Clasp Envelopes, 6&quot; x 9&quot;"/>
    <x v="3760"/>
    <n v="1"/>
    <n v="0.2"/>
    <n v="3.1842000000000001"/>
  </r>
  <r>
    <n v="5092"/>
    <x v="2521"/>
    <x v="3"/>
    <x v="247"/>
    <d v="2015-01-04T00:00:00"/>
    <s v="Standard Class"/>
    <s v="JM-15580"/>
    <s v="Jill Matthias"/>
    <x v="0"/>
    <s v="United States"/>
    <s v="Loveland"/>
    <x v="22"/>
    <n v="80538"/>
    <x v="1"/>
    <s v="OFF-FA-10003472"/>
    <x v="1"/>
    <x v="13"/>
    <s v="Bagged Rubber Bands"/>
    <x v="3761"/>
    <n v="3"/>
    <n v="0.2"/>
    <n v="-0.6048"/>
  </r>
  <r>
    <n v="5093"/>
    <x v="2522"/>
    <x v="1"/>
    <x v="293"/>
    <d v="2012-05-27T00:00:00"/>
    <s v="Standard Class"/>
    <s v="KH-16690"/>
    <s v="Kristen Hastings"/>
    <x v="1"/>
    <s v="United States"/>
    <s v="Woonsocket"/>
    <x v="34"/>
    <n v="2895"/>
    <x v="3"/>
    <s v="OFF-ST-10004507"/>
    <x v="1"/>
    <x v="4"/>
    <s v="Advantus Rolling Storage Box"/>
    <x v="492"/>
    <n v="3"/>
    <n v="0"/>
    <n v="13.891499999999999"/>
  </r>
  <r>
    <n v="5094"/>
    <x v="2523"/>
    <x v="2"/>
    <x v="776"/>
    <d v="2011-12-10T00:00:00"/>
    <s v="Standard Class"/>
    <s v="BK-11260"/>
    <s v="Berenike Kampe"/>
    <x v="0"/>
    <s v="United States"/>
    <s v="Chicago"/>
    <x v="10"/>
    <n v="60610"/>
    <x v="2"/>
    <s v="OFF-AP-10004036"/>
    <x v="1"/>
    <x v="9"/>
    <s v="Bionaire 99.97% HEPA Air Cleaner"/>
    <x v="3762"/>
    <n v="4"/>
    <n v="0.8"/>
    <n v="-31.536000000000001"/>
  </r>
  <r>
    <n v="5095"/>
    <x v="2523"/>
    <x v="2"/>
    <x v="776"/>
    <d v="2011-12-10T00:00:00"/>
    <s v="Standard Class"/>
    <s v="BK-11260"/>
    <s v="Berenike Kampe"/>
    <x v="0"/>
    <s v="United States"/>
    <s v="Chicago"/>
    <x v="10"/>
    <n v="60610"/>
    <x v="2"/>
    <s v="FUR-TA-10004086"/>
    <x v="0"/>
    <x v="3"/>
    <s v="KI Adjustable-Height Table"/>
    <x v="2490"/>
    <n v="5"/>
    <n v="0.5"/>
    <n v="-120.37200000000003"/>
  </r>
  <r>
    <n v="5096"/>
    <x v="2523"/>
    <x v="2"/>
    <x v="776"/>
    <d v="2011-12-10T00:00:00"/>
    <s v="Standard Class"/>
    <s v="BK-11260"/>
    <s v="Berenike Kampe"/>
    <x v="0"/>
    <s v="United States"/>
    <s v="Chicago"/>
    <x v="10"/>
    <n v="60610"/>
    <x v="2"/>
    <s v="TEC-PH-10000307"/>
    <x v="2"/>
    <x v="7"/>
    <s v="Shocksock Galaxy S4 Armband"/>
    <x v="1927"/>
    <n v="4"/>
    <n v="0.2"/>
    <n v="-7.0080000000000044"/>
  </r>
  <r>
    <n v="5097"/>
    <x v="2523"/>
    <x v="2"/>
    <x v="776"/>
    <d v="2011-12-10T00:00:00"/>
    <s v="Standard Class"/>
    <s v="BK-11260"/>
    <s v="Berenike Kampe"/>
    <x v="0"/>
    <s v="United States"/>
    <s v="Chicago"/>
    <x v="10"/>
    <n v="60610"/>
    <x v="2"/>
    <s v="FUR-FU-10002088"/>
    <x v="0"/>
    <x v="5"/>
    <s v="Nu-Dell Float Frame 11 x 14 1/2"/>
    <x v="2209"/>
    <n v="3"/>
    <n v="0.6"/>
    <n v="-4.8491999999999997"/>
  </r>
  <r>
    <n v="5098"/>
    <x v="2523"/>
    <x v="2"/>
    <x v="776"/>
    <d v="2011-12-10T00:00:00"/>
    <s v="Standard Class"/>
    <s v="BK-11260"/>
    <s v="Berenike Kampe"/>
    <x v="0"/>
    <s v="United States"/>
    <s v="Chicago"/>
    <x v="10"/>
    <n v="60610"/>
    <x v="2"/>
    <s v="OFF-BI-10004965"/>
    <x v="1"/>
    <x v="8"/>
    <s v="Ibico Covers for Plastic or Wire Binding Elements"/>
    <x v="3763"/>
    <n v="2"/>
    <n v="0.8"/>
    <n v="-8.0500000000000025"/>
  </r>
  <r>
    <n v="5099"/>
    <x v="2523"/>
    <x v="2"/>
    <x v="776"/>
    <d v="2011-12-10T00:00:00"/>
    <s v="Standard Class"/>
    <s v="BK-11260"/>
    <s v="Berenike Kampe"/>
    <x v="0"/>
    <s v="United States"/>
    <s v="Chicago"/>
    <x v="10"/>
    <n v="60610"/>
    <x v="2"/>
    <s v="OFF-ST-10002485"/>
    <x v="1"/>
    <x v="4"/>
    <s v="Rogers Deluxe File Chest"/>
    <x v="2083"/>
    <n v="2"/>
    <n v="0.2"/>
    <n v="-8.3524000000000012"/>
  </r>
  <r>
    <n v="5100"/>
    <x v="2524"/>
    <x v="1"/>
    <x v="976"/>
    <d v="2012-08-12T00:00:00"/>
    <s v="Standard Class"/>
    <s v="PN-18775"/>
    <s v="Parhena Norris"/>
    <x v="2"/>
    <s v="United States"/>
    <s v="Bakersfield"/>
    <x v="1"/>
    <n v="93309"/>
    <x v="1"/>
    <s v="OFF-BI-10002194"/>
    <x v="1"/>
    <x v="8"/>
    <s v="Cardinal Hold-It CD Pocket"/>
    <x v="3764"/>
    <n v="3"/>
    <n v="0.2"/>
    <n v="6.4638000000000009"/>
  </r>
  <r>
    <n v="5101"/>
    <x v="2525"/>
    <x v="2"/>
    <x v="461"/>
    <d v="2011-03-17T00:00:00"/>
    <s v="Same Day"/>
    <s v="AZ-10750"/>
    <s v="Annie Zypern"/>
    <x v="0"/>
    <s v="United States"/>
    <s v="Dallas"/>
    <x v="5"/>
    <n v="75217"/>
    <x v="2"/>
    <s v="OFF-AR-10003732"/>
    <x v="1"/>
    <x v="6"/>
    <s v="Newell 333"/>
    <x v="3079"/>
    <n v="2"/>
    <n v="0.2"/>
    <n v="0.3335999999999999"/>
  </r>
  <r>
    <n v="5102"/>
    <x v="2525"/>
    <x v="2"/>
    <x v="461"/>
    <d v="2011-03-17T00:00:00"/>
    <s v="Same Day"/>
    <s v="AZ-10750"/>
    <s v="Annie Zypern"/>
    <x v="0"/>
    <s v="United States"/>
    <s v="Dallas"/>
    <x v="5"/>
    <n v="75217"/>
    <x v="2"/>
    <s v="OFF-PA-10002195"/>
    <x v="1"/>
    <x v="10"/>
    <s v="Xerox 1966"/>
    <x v="1182"/>
    <n v="1"/>
    <n v="0.2"/>
    <n v="1.8792"/>
  </r>
  <r>
    <n v="5103"/>
    <x v="2525"/>
    <x v="2"/>
    <x v="461"/>
    <d v="2011-03-17T00:00:00"/>
    <s v="Same Day"/>
    <s v="AZ-10750"/>
    <s v="Annie Zypern"/>
    <x v="0"/>
    <s v="United States"/>
    <s v="Dallas"/>
    <x v="5"/>
    <n v="75217"/>
    <x v="2"/>
    <s v="OFF-PA-10002365"/>
    <x v="1"/>
    <x v="10"/>
    <s v="Xerox 1967"/>
    <x v="12"/>
    <n v="3"/>
    <n v="0.2"/>
    <n v="5.4432"/>
  </r>
  <r>
    <n v="5104"/>
    <x v="2526"/>
    <x v="1"/>
    <x v="514"/>
    <d v="2012-03-30T00:00:00"/>
    <s v="Second Class"/>
    <s v="GM-14500"/>
    <s v="Gene McClure"/>
    <x v="0"/>
    <s v="United States"/>
    <s v="Philadelphia"/>
    <x v="9"/>
    <n v="19140"/>
    <x v="3"/>
    <s v="OFF-PA-10001950"/>
    <x v="1"/>
    <x v="10"/>
    <s v="Southworth 25% Cotton Antique Laid Paper &amp; Envelopes"/>
    <x v="2710"/>
    <n v="6"/>
    <n v="0.2"/>
    <n v="12.509999999999993"/>
  </r>
  <r>
    <n v="5105"/>
    <x v="2526"/>
    <x v="1"/>
    <x v="514"/>
    <d v="2012-03-30T00:00:00"/>
    <s v="Second Class"/>
    <s v="GM-14500"/>
    <s v="Gene McClure"/>
    <x v="0"/>
    <s v="United States"/>
    <s v="Philadelphia"/>
    <x v="9"/>
    <n v="19140"/>
    <x v="3"/>
    <s v="TEC-AC-10004633"/>
    <x v="2"/>
    <x v="11"/>
    <s v="Verbatim 25 GB 6x Blu-ray Single Layer Recordable Disc, 3/Pack"/>
    <x v="3664"/>
    <n v="3"/>
    <n v="0.2"/>
    <n v="5.0327999999999999"/>
  </r>
  <r>
    <n v="5106"/>
    <x v="2527"/>
    <x v="2"/>
    <x v="637"/>
    <d v="2011-12-20T00:00:00"/>
    <s v="Standard Class"/>
    <s v="BM-11785"/>
    <s v="Bryan Mills"/>
    <x v="0"/>
    <s v="United States"/>
    <s v="Deltona"/>
    <x v="2"/>
    <n v="32725"/>
    <x v="0"/>
    <s v="FUR-CH-10002439"/>
    <x v="0"/>
    <x v="1"/>
    <s v="Iceberg Nesting Folding Chair, 19w x 6d x 43h"/>
    <x v="3765"/>
    <n v="4"/>
    <n v="0.2"/>
    <n v="13.972799999999999"/>
  </r>
  <r>
    <n v="5107"/>
    <x v="2528"/>
    <x v="1"/>
    <x v="444"/>
    <d v="2012-09-26T00:00:00"/>
    <s v="Standard Class"/>
    <s v="NH-18610"/>
    <s v="Nicole Hansen"/>
    <x v="1"/>
    <s v="United States"/>
    <s v="Columbus"/>
    <x v="32"/>
    <n v="31907"/>
    <x v="0"/>
    <s v="TEC-AC-10000682"/>
    <x v="2"/>
    <x v="11"/>
    <s v="Kensington K72356US Mouse-in-a-Box USB Desktop Mouse"/>
    <x v="3766"/>
    <n v="4"/>
    <n v="0"/>
    <n v="23.225999999999999"/>
  </r>
  <r>
    <n v="5108"/>
    <x v="2529"/>
    <x v="3"/>
    <x v="1016"/>
    <d v="2014-04-27T00:00:00"/>
    <s v="First Class"/>
    <s v="PN-18775"/>
    <s v="Parhena Norris"/>
    <x v="2"/>
    <s v="United States"/>
    <s v="Nashville"/>
    <x v="18"/>
    <n v="37211"/>
    <x v="0"/>
    <s v="OFF-AR-10004078"/>
    <x v="1"/>
    <x v="6"/>
    <s v="Newell 312"/>
    <x v="2115"/>
    <n v="9"/>
    <n v="0.2"/>
    <n v="5.2559999999999985"/>
  </r>
  <r>
    <n v="5109"/>
    <x v="2529"/>
    <x v="3"/>
    <x v="1016"/>
    <d v="2014-04-27T00:00:00"/>
    <s v="First Class"/>
    <s v="PN-18775"/>
    <s v="Parhena Norris"/>
    <x v="2"/>
    <s v="United States"/>
    <s v="Nashville"/>
    <x v="18"/>
    <n v="37211"/>
    <x v="0"/>
    <s v="OFF-AR-10001958"/>
    <x v="1"/>
    <x v="6"/>
    <s v="Stanley Bostitch Contemporary Electric Pencil Sharpeners"/>
    <x v="3767"/>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x v="2530"/>
    <x v="2"/>
    <x v="638"/>
    <d v="2011-10-22T00:00:00"/>
    <s v="Standard Class"/>
    <s v="EH-13765"/>
    <s v="Edward Hooks"/>
    <x v="1"/>
    <s v="United States"/>
    <s v="Philadelphia"/>
    <x v="9"/>
    <n v="19134"/>
    <x v="3"/>
    <s v="OFF-ST-10003479"/>
    <x v="1"/>
    <x v="4"/>
    <s v="Eldon Base for stackable storage shelf, platinum"/>
    <x v="3768"/>
    <n v="6"/>
    <n v="0.2"/>
    <n v="-35.046000000000028"/>
  </r>
  <r>
    <n v="5112"/>
    <x v="2530"/>
    <x v="2"/>
    <x v="638"/>
    <d v="2011-10-22T00:00:00"/>
    <s v="Standard Class"/>
    <s v="EH-13765"/>
    <s v="Edward Hooks"/>
    <x v="1"/>
    <s v="United States"/>
    <s v="Philadelphia"/>
    <x v="9"/>
    <n v="19134"/>
    <x v="3"/>
    <s v="OFF-PA-10003016"/>
    <x v="1"/>
    <x v="10"/>
    <s v="Adams &quot;While You Were Out&quot; Message Pads"/>
    <x v="3769"/>
    <n v="4"/>
    <n v="0.2"/>
    <n v="3.1399999999999988"/>
  </r>
  <r>
    <n v="5113"/>
    <x v="2531"/>
    <x v="1"/>
    <x v="50"/>
    <d v="2012-11-13T00:00:00"/>
    <s v="Same Day"/>
    <s v="HA-14905"/>
    <s v="Helen Abelman"/>
    <x v="0"/>
    <s v="United States"/>
    <s v="Chicago"/>
    <x v="10"/>
    <n v="60610"/>
    <x v="2"/>
    <s v="FUR-FU-10001025"/>
    <x v="0"/>
    <x v="5"/>
    <s v="Eldon Imàge Series Desk Accessories, Clear"/>
    <x v="3770"/>
    <n v="9"/>
    <n v="0.6"/>
    <n v="-7.4357999999999969"/>
  </r>
  <r>
    <n v="5114"/>
    <x v="2532"/>
    <x v="0"/>
    <x v="1011"/>
    <d v="2013-02-02T00:00:00"/>
    <s v="Second Class"/>
    <s v="AB-10150"/>
    <s v="Aimee Bixby"/>
    <x v="0"/>
    <s v="United States"/>
    <s v="Dallas"/>
    <x v="5"/>
    <n v="75220"/>
    <x v="2"/>
    <s v="OFF-PA-10003936"/>
    <x v="1"/>
    <x v="10"/>
    <s v="Xerox 1994"/>
    <x v="12"/>
    <n v="3"/>
    <n v="0.2"/>
    <n v="5.4432"/>
  </r>
  <r>
    <n v="5115"/>
    <x v="2533"/>
    <x v="0"/>
    <x v="1019"/>
    <d v="2013-11-23T00:00:00"/>
    <s v="Standard Class"/>
    <s v="MS-17365"/>
    <s v="Maribeth Schnelling"/>
    <x v="0"/>
    <s v="United States"/>
    <s v="Carlsbad"/>
    <x v="27"/>
    <n v="88220"/>
    <x v="1"/>
    <s v="OFF-BI-10004140"/>
    <x v="1"/>
    <x v="8"/>
    <s v="Avery Non-Stick Binders"/>
    <x v="2209"/>
    <n v="3"/>
    <n v="0.2"/>
    <n v="3.3674999999999984"/>
  </r>
  <r>
    <n v="5116"/>
    <x v="2534"/>
    <x v="3"/>
    <x v="800"/>
    <d v="2014-07-30T00:00:00"/>
    <s v="Standard Class"/>
    <s v="DD-13570"/>
    <s v="Dorothy Dickinson"/>
    <x v="0"/>
    <s v="United States"/>
    <s v="Philadelphia"/>
    <x v="9"/>
    <n v="19134"/>
    <x v="3"/>
    <s v="OFF-LA-10004178"/>
    <x v="1"/>
    <x v="2"/>
    <s v="Avery 491"/>
    <x v="106"/>
    <n v="1"/>
    <n v="0.2"/>
    <n v="1.0737999999999999"/>
  </r>
  <r>
    <n v="5117"/>
    <x v="2535"/>
    <x v="3"/>
    <x v="343"/>
    <d v="2014-11-18T00:00:00"/>
    <s v="Standard Class"/>
    <s v="MT-17815"/>
    <s v="Meg Tillman"/>
    <x v="0"/>
    <s v="United States"/>
    <s v="New York City"/>
    <x v="15"/>
    <n v="10009"/>
    <x v="3"/>
    <s v="OFF-ST-10003324"/>
    <x v="1"/>
    <x v="4"/>
    <s v="Belkin OmniView SE Rackmount Kit"/>
    <x v="3771"/>
    <n v="1"/>
    <n v="0"/>
    <n v="0"/>
  </r>
  <r>
    <n v="5118"/>
    <x v="2536"/>
    <x v="1"/>
    <x v="120"/>
    <d v="2012-10-03T00:00:00"/>
    <s v="Standard Class"/>
    <s v="GM-14500"/>
    <s v="Gene McClure"/>
    <x v="0"/>
    <s v="United States"/>
    <s v="Oceanside"/>
    <x v="15"/>
    <n v="11572"/>
    <x v="3"/>
    <s v="OFF-FA-10004854"/>
    <x v="1"/>
    <x v="13"/>
    <s v="Vinyl Coated Wire Paper Clips in Organizer Box, 800/Box"/>
    <x v="805"/>
    <n v="3"/>
    <n v="0"/>
    <n v="16.186799999999998"/>
  </r>
  <r>
    <n v="5119"/>
    <x v="2536"/>
    <x v="1"/>
    <x v="120"/>
    <d v="2012-10-03T00:00:00"/>
    <s v="Standard Class"/>
    <s v="GM-14500"/>
    <s v="Gene McClure"/>
    <x v="0"/>
    <s v="United States"/>
    <s v="Oceanside"/>
    <x v="15"/>
    <n v="11572"/>
    <x v="3"/>
    <s v="TEC-MA-10002859"/>
    <x v="2"/>
    <x v="15"/>
    <s v="Ativa MDM8000 8-Sheet Micro-Cut Shredder"/>
    <x v="3772"/>
    <n v="7"/>
    <n v="0"/>
    <n v="296.06709999999998"/>
  </r>
  <r>
    <n v="5120"/>
    <x v="2536"/>
    <x v="1"/>
    <x v="120"/>
    <d v="2012-10-03T00:00:00"/>
    <s v="Standard Class"/>
    <s v="GM-14500"/>
    <s v="Gene McClure"/>
    <x v="0"/>
    <s v="United States"/>
    <s v="Oceanside"/>
    <x v="15"/>
    <n v="11572"/>
    <x v="3"/>
    <s v="OFF-BI-10000088"/>
    <x v="1"/>
    <x v="8"/>
    <s v="GBC Imprintable Covers"/>
    <x v="3773"/>
    <n v="9"/>
    <n v="0.2"/>
    <n v="28.657800000000002"/>
  </r>
  <r>
    <n v="5121"/>
    <x v="2537"/>
    <x v="2"/>
    <x v="527"/>
    <d v="2011-04-08T00:00:00"/>
    <s v="Standard Class"/>
    <s v="KB-16585"/>
    <s v="Ken Black"/>
    <x v="1"/>
    <s v="United States"/>
    <s v="Lafayette"/>
    <x v="28"/>
    <n v="70506"/>
    <x v="0"/>
    <s v="OFF-ST-10004180"/>
    <x v="1"/>
    <x v="4"/>
    <s v="Safco Commercial Shelving"/>
    <x v="3774"/>
    <n v="5"/>
    <n v="0"/>
    <n v="9.3019999999999925"/>
  </r>
  <r>
    <n v="5122"/>
    <x v="2537"/>
    <x v="2"/>
    <x v="527"/>
    <d v="2011-04-08T00:00:00"/>
    <s v="Standard Class"/>
    <s v="KB-16585"/>
    <s v="Ken Black"/>
    <x v="1"/>
    <s v="United States"/>
    <s v="Lafayette"/>
    <x v="28"/>
    <n v="70506"/>
    <x v="0"/>
    <s v="TEC-AC-10002926"/>
    <x v="2"/>
    <x v="11"/>
    <s v="Logitech Wireless Marathon Mouse M705"/>
    <x v="2622"/>
    <n v="2"/>
    <n v="0"/>
    <n v="42.991400000000006"/>
  </r>
  <r>
    <n v="5123"/>
    <x v="2537"/>
    <x v="2"/>
    <x v="527"/>
    <d v="2011-04-08T00:00:00"/>
    <s v="Standard Class"/>
    <s v="KB-16585"/>
    <s v="Ken Black"/>
    <x v="1"/>
    <s v="United States"/>
    <s v="Lafayette"/>
    <x v="28"/>
    <n v="70506"/>
    <x v="0"/>
    <s v="OFF-PA-10003797"/>
    <x v="1"/>
    <x v="10"/>
    <s v="Xerox 209"/>
    <x v="541"/>
    <n v="3"/>
    <n v="0"/>
    <n v="9.3312000000000008"/>
  </r>
  <r>
    <n v="5124"/>
    <x v="2537"/>
    <x v="2"/>
    <x v="527"/>
    <d v="2011-04-08T00:00:00"/>
    <s v="Standard Class"/>
    <s v="KB-16585"/>
    <s v="Ken Black"/>
    <x v="1"/>
    <s v="United States"/>
    <s v="Lafayette"/>
    <x v="28"/>
    <n v="70506"/>
    <x v="0"/>
    <s v="OFF-PA-10002195"/>
    <x v="1"/>
    <x v="10"/>
    <s v="Xerox 1966"/>
    <x v="91"/>
    <n v="2"/>
    <n v="0"/>
    <n v="6.3504000000000005"/>
  </r>
  <r>
    <n v="5125"/>
    <x v="2538"/>
    <x v="2"/>
    <x v="80"/>
    <d v="2011-09-14T00:00:00"/>
    <s v="Same Day"/>
    <s v="DM-13015"/>
    <s v="Darrin Martin"/>
    <x v="0"/>
    <s v="United States"/>
    <s v="New York City"/>
    <x v="15"/>
    <n v="10009"/>
    <x v="3"/>
    <s v="FUR-TA-10001039"/>
    <x v="0"/>
    <x v="3"/>
    <s v="KI Adjustable-Height Table"/>
    <x v="3775"/>
    <n v="9"/>
    <n v="0.4"/>
    <n v="-108.33479999999997"/>
  </r>
  <r>
    <n v="5126"/>
    <x v="2538"/>
    <x v="2"/>
    <x v="80"/>
    <d v="2011-09-14T00:00:00"/>
    <s v="Same Day"/>
    <s v="DM-13015"/>
    <s v="Darrin Martin"/>
    <x v="0"/>
    <s v="United States"/>
    <s v="New York City"/>
    <x v="15"/>
    <n v="10009"/>
    <x v="3"/>
    <s v="OFF-EN-10001099"/>
    <x v="1"/>
    <x v="12"/>
    <s v="Staples"/>
    <x v="3776"/>
    <n v="7"/>
    <n v="0"/>
    <n v="31.491599999999995"/>
  </r>
  <r>
    <n v="5127"/>
    <x v="2538"/>
    <x v="2"/>
    <x v="80"/>
    <d v="2011-09-14T00:00:00"/>
    <s v="Same Day"/>
    <s v="DM-13015"/>
    <s v="Darrin Martin"/>
    <x v="0"/>
    <s v="United States"/>
    <s v="New York City"/>
    <x v="15"/>
    <n v="10009"/>
    <x v="3"/>
    <s v="TEC-MA-10003979"/>
    <x v="2"/>
    <x v="15"/>
    <s v="Ativa V4110MDD Micro-Cut Shredder"/>
    <x v="3777"/>
    <n v="4"/>
    <n v="0"/>
    <n v="1371.9803999999999"/>
  </r>
  <r>
    <n v="5128"/>
    <x v="2538"/>
    <x v="2"/>
    <x v="80"/>
    <d v="2011-09-14T00:00:00"/>
    <s v="Same Day"/>
    <s v="DM-13015"/>
    <s v="Darrin Martin"/>
    <x v="0"/>
    <s v="United States"/>
    <s v="New York City"/>
    <x v="15"/>
    <n v="10009"/>
    <x v="3"/>
    <s v="OFF-AP-10002945"/>
    <x v="1"/>
    <x v="9"/>
    <s v="Honeywell Enviracaire Portable HEPA Air Cleaner for 17' x 22' Room"/>
    <x v="3778"/>
    <n v="2"/>
    <n v="0"/>
    <n v="198.42899999999997"/>
  </r>
  <r>
    <n v="5129"/>
    <x v="2538"/>
    <x v="2"/>
    <x v="80"/>
    <d v="2011-09-14T00:00:00"/>
    <s v="Same Day"/>
    <s v="DM-13015"/>
    <s v="Darrin Martin"/>
    <x v="0"/>
    <s v="United States"/>
    <s v="New York City"/>
    <x v="15"/>
    <n v="10009"/>
    <x v="3"/>
    <s v="TEC-PH-10001536"/>
    <x v="2"/>
    <x v="7"/>
    <s v="Spigen Samsung Galaxy S5 Case Wallet"/>
    <x v="2181"/>
    <n v="1"/>
    <n v="0"/>
    <n v="4.4173999999999989"/>
  </r>
  <r>
    <n v="5130"/>
    <x v="2538"/>
    <x v="2"/>
    <x v="80"/>
    <d v="2011-09-14T00:00:00"/>
    <s v="Same Day"/>
    <s v="DM-13015"/>
    <s v="Darrin Martin"/>
    <x v="0"/>
    <s v="United States"/>
    <s v="New York City"/>
    <x v="15"/>
    <n v="10009"/>
    <x v="3"/>
    <s v="TEC-PH-10000526"/>
    <x v="2"/>
    <x v="7"/>
    <s v="Vtech CS6719"/>
    <x v="1170"/>
    <n v="3"/>
    <n v="0"/>
    <n v="80.631600000000006"/>
  </r>
  <r>
    <n v="5131"/>
    <x v="2538"/>
    <x v="2"/>
    <x v="80"/>
    <d v="2011-09-14T00:00:00"/>
    <s v="Same Day"/>
    <s v="DM-13015"/>
    <s v="Darrin Martin"/>
    <x v="0"/>
    <s v="United States"/>
    <s v="New York City"/>
    <x v="15"/>
    <n v="10009"/>
    <x v="3"/>
    <s v="OFF-PA-10000213"/>
    <x v="1"/>
    <x v="10"/>
    <s v="Xerox 198"/>
    <x v="3779"/>
    <n v="9"/>
    <n v="0"/>
    <n v="21.065400000000004"/>
  </r>
  <r>
    <n v="5132"/>
    <x v="2539"/>
    <x v="3"/>
    <x v="614"/>
    <d v="2015-01-06T00:00:00"/>
    <s v="Standard Class"/>
    <s v="BP-11185"/>
    <s v="Ben Peterman"/>
    <x v="1"/>
    <s v="United States"/>
    <s v="Anaheim"/>
    <x v="1"/>
    <n v="92804"/>
    <x v="1"/>
    <s v="FUR-FU-10002501"/>
    <x v="0"/>
    <x v="5"/>
    <s v="Nu-Dell Executive Frame"/>
    <x v="3780"/>
    <n v="8"/>
    <n v="0"/>
    <n v="37.414400000000001"/>
  </r>
  <r>
    <n v="5133"/>
    <x v="2540"/>
    <x v="1"/>
    <x v="1020"/>
    <d v="2012-06-27T00:00:00"/>
    <s v="Standard Class"/>
    <s v="EP-13915"/>
    <s v="Emily Phan"/>
    <x v="0"/>
    <s v="United States"/>
    <s v="Deltona"/>
    <x v="2"/>
    <n v="32725"/>
    <x v="0"/>
    <s v="TEC-PH-10001819"/>
    <x v="2"/>
    <x v="7"/>
    <s v="Innergie mMini Combo Duo USB Travel Charging Kit"/>
    <x v="378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x v="2541"/>
    <x v="3"/>
    <x v="200"/>
    <d v="2014-12-01T00:00:00"/>
    <s v="Standard Class"/>
    <s v="FG-14260"/>
    <s v="Frank Gastineau"/>
    <x v="2"/>
    <s v="United States"/>
    <s v="New York City"/>
    <x v="15"/>
    <n v="10009"/>
    <x v="3"/>
    <s v="OFF-BI-10003364"/>
    <x v="1"/>
    <x v="8"/>
    <s v="Binding Machine Supplies"/>
    <x v="3783"/>
    <n v="4"/>
    <n v="0.2"/>
    <n v="32.670400000000001"/>
  </r>
  <r>
    <n v="5136"/>
    <x v="2542"/>
    <x v="0"/>
    <x v="248"/>
    <d v="2013-10-29T00:00:00"/>
    <s v="Standard Class"/>
    <s v="AB-10255"/>
    <s v="Alejandro Ballentine"/>
    <x v="2"/>
    <s v="United States"/>
    <s v="Seattle"/>
    <x v="4"/>
    <n v="98103"/>
    <x v="1"/>
    <s v="OFF-FA-10002983"/>
    <x v="1"/>
    <x v="13"/>
    <s v="Advantus SlideClip Paper Clips"/>
    <x v="3784"/>
    <n v="5"/>
    <n v="0"/>
    <n v="8.1840000000000011"/>
  </r>
  <r>
    <n v="5137"/>
    <x v="2543"/>
    <x v="1"/>
    <x v="639"/>
    <d v="2012-12-19T00:00:00"/>
    <s v="Standard Class"/>
    <s v="RD-19480"/>
    <s v="Rick Duston"/>
    <x v="0"/>
    <s v="United States"/>
    <s v="San Diego"/>
    <x v="1"/>
    <n v="92105"/>
    <x v="1"/>
    <s v="OFF-BI-10002432"/>
    <x v="1"/>
    <x v="8"/>
    <s v="Wilson Jones Standard D-Ring Binders"/>
    <x v="3785"/>
    <n v="2"/>
    <n v="0.2"/>
    <n v="2.7323999999999993"/>
  </r>
  <r>
    <n v="5138"/>
    <x v="2544"/>
    <x v="0"/>
    <x v="373"/>
    <d v="2013-11-18T00:00:00"/>
    <s v="Standard Class"/>
    <s v="TS-21430"/>
    <s v="Tom Stivers"/>
    <x v="1"/>
    <s v="United States"/>
    <s v="Oklahoma City"/>
    <x v="26"/>
    <n v="73120"/>
    <x v="2"/>
    <s v="FUR-FU-10003096"/>
    <x v="0"/>
    <x v="5"/>
    <s v="Master Giant Foot Doorstop, Safety Yellow"/>
    <x v="635"/>
    <n v="4"/>
    <n v="0"/>
    <n v="13.0548"/>
  </r>
  <r>
    <n v="5139"/>
    <x v="2545"/>
    <x v="3"/>
    <x v="365"/>
    <d v="2014-10-06T00:00:00"/>
    <s v="Standard Class"/>
    <s v="JA-15970"/>
    <s v="Joseph Airdo"/>
    <x v="0"/>
    <s v="United States"/>
    <s v="Mount Vernon"/>
    <x v="15"/>
    <n v="10550"/>
    <x v="3"/>
    <s v="OFF-EN-10001539"/>
    <x v="1"/>
    <x v="12"/>
    <s v="Staples"/>
    <x v="1013"/>
    <n v="3"/>
    <n v="0"/>
    <n v="10.969799999999999"/>
  </r>
  <r>
    <n v="5140"/>
    <x v="2545"/>
    <x v="3"/>
    <x v="365"/>
    <d v="2014-10-06T00:00:00"/>
    <s v="Standard Class"/>
    <s v="JA-15970"/>
    <s v="Joseph Airdo"/>
    <x v="0"/>
    <s v="United States"/>
    <s v="Mount Vernon"/>
    <x v="15"/>
    <n v="10550"/>
    <x v="3"/>
    <s v="OFF-PA-10004996"/>
    <x v="1"/>
    <x v="10"/>
    <s v="Speediset Carbonless Redi-Letter 7&quot; x 8 1/2&quot;"/>
    <x v="3786"/>
    <n v="5"/>
    <n v="0"/>
    <n v="24.2285"/>
  </r>
  <r>
    <n v="5141"/>
    <x v="2546"/>
    <x v="1"/>
    <x v="627"/>
    <d v="2012-11-12T00:00:00"/>
    <s v="Standard Class"/>
    <s v="SW-20455"/>
    <s v="Shaun Weien"/>
    <x v="0"/>
    <s v="United States"/>
    <s v="San Francisco"/>
    <x v="1"/>
    <n v="94109"/>
    <x v="1"/>
    <s v="TEC-AC-10001956"/>
    <x v="2"/>
    <x v="11"/>
    <s v="Microsoft Arc Touch Mouse"/>
    <x v="3787"/>
    <n v="2"/>
    <n v="0"/>
    <n v="43.164000000000001"/>
  </r>
  <r>
    <n v="5142"/>
    <x v="2547"/>
    <x v="0"/>
    <x v="178"/>
    <d v="2013-04-06T00:00:00"/>
    <s v="Standard Class"/>
    <s v="FP-14320"/>
    <s v="Frank Preis"/>
    <x v="0"/>
    <s v="United States"/>
    <s v="New York City"/>
    <x v="15"/>
    <n v="10009"/>
    <x v="3"/>
    <s v="FUR-CH-10000454"/>
    <x v="0"/>
    <x v="1"/>
    <s v="Hon Deluxe Fabric Upholstered Stacking Chairs, Rounded Back"/>
    <x v="3788"/>
    <n v="6"/>
    <n v="0.1"/>
    <n v="292.77599999999995"/>
  </r>
  <r>
    <n v="5143"/>
    <x v="2547"/>
    <x v="0"/>
    <x v="178"/>
    <d v="2013-04-06T00:00:00"/>
    <s v="Standard Class"/>
    <s v="FP-14320"/>
    <s v="Frank Preis"/>
    <x v="0"/>
    <s v="United States"/>
    <s v="New York City"/>
    <x v="15"/>
    <n v="10009"/>
    <x v="3"/>
    <s v="OFF-SU-10000946"/>
    <x v="1"/>
    <x v="14"/>
    <s v="Staples"/>
    <x v="1558"/>
    <n v="8"/>
    <n v="0"/>
    <n v="18.513599999999997"/>
  </r>
  <r>
    <n v="5144"/>
    <x v="2547"/>
    <x v="0"/>
    <x v="178"/>
    <d v="2013-04-06T00:00:00"/>
    <s v="Standard Class"/>
    <s v="FP-14320"/>
    <s v="Frank Preis"/>
    <x v="0"/>
    <s v="United States"/>
    <s v="New York City"/>
    <x v="15"/>
    <n v="10009"/>
    <x v="3"/>
    <s v="OFF-BI-10004140"/>
    <x v="1"/>
    <x v="8"/>
    <s v="Avery Non-Stick Binders"/>
    <x v="3273"/>
    <n v="1"/>
    <n v="0.2"/>
    <n v="1.1224999999999996"/>
  </r>
  <r>
    <n v="5145"/>
    <x v="2548"/>
    <x v="3"/>
    <x v="62"/>
    <d v="2014-02-08T00:00:00"/>
    <s v="Standard Class"/>
    <s v="JL-15835"/>
    <s v="John Lee"/>
    <x v="0"/>
    <s v="United States"/>
    <s v="Los Angeles"/>
    <x v="1"/>
    <n v="90045"/>
    <x v="1"/>
    <s v="FUR-FU-10003039"/>
    <x v="0"/>
    <x v="5"/>
    <s v="Howard Miller 11-1/2&quot; Diameter Grantwood Wall Clock"/>
    <x v="3789"/>
    <n v="2"/>
    <n v="0"/>
    <n v="29.328400000000002"/>
  </r>
  <r>
    <n v="5146"/>
    <x v="2548"/>
    <x v="3"/>
    <x v="62"/>
    <d v="2014-02-08T00:00:00"/>
    <s v="Standard Class"/>
    <s v="JL-15835"/>
    <s v="John Lee"/>
    <x v="0"/>
    <s v="United States"/>
    <s v="Los Angeles"/>
    <x v="1"/>
    <n v="90045"/>
    <x v="1"/>
    <s v="OFF-ST-10000464"/>
    <x v="1"/>
    <x v="4"/>
    <s v="Multi-Use Personal File Cart and Caster Set, Three Stacking Bins"/>
    <x v="3790"/>
    <n v="4"/>
    <n v="0"/>
    <n v="38.931200000000004"/>
  </r>
  <r>
    <n v="5147"/>
    <x v="2548"/>
    <x v="3"/>
    <x v="62"/>
    <d v="2014-02-08T00:00:00"/>
    <s v="Standard Class"/>
    <s v="JL-15835"/>
    <s v="John Lee"/>
    <x v="0"/>
    <s v="United States"/>
    <s v="Los Angeles"/>
    <x v="1"/>
    <n v="90045"/>
    <x v="1"/>
    <s v="OFF-AP-10000252"/>
    <x v="1"/>
    <x v="9"/>
    <s v="Harmony HEPA Quiet Air Purifiers"/>
    <x v="1047"/>
    <n v="4"/>
    <n v="0"/>
    <n v="16.38"/>
  </r>
  <r>
    <n v="5148"/>
    <x v="2549"/>
    <x v="3"/>
    <x v="165"/>
    <d v="2015-01-01T00:00:00"/>
    <s v="Standard Class"/>
    <s v="JL-15175"/>
    <s v="James Lanier"/>
    <x v="2"/>
    <s v="United States"/>
    <s v="Chandler"/>
    <x v="16"/>
    <n v="85224"/>
    <x v="1"/>
    <s v="FUR-FU-10001731"/>
    <x v="0"/>
    <x v="5"/>
    <s v="Acrylic Self-Standing Desk Frames"/>
    <x v="1086"/>
    <n v="4"/>
    <n v="0.2"/>
    <n v="1.9223999999999997"/>
  </r>
  <r>
    <n v="5149"/>
    <x v="2549"/>
    <x v="3"/>
    <x v="165"/>
    <d v="2015-01-01T00:00:00"/>
    <s v="Standard Class"/>
    <s v="JL-15175"/>
    <s v="James Lanier"/>
    <x v="2"/>
    <s v="United States"/>
    <s v="Chandler"/>
    <x v="16"/>
    <n v="85224"/>
    <x v="1"/>
    <s v="FUR-CH-10001394"/>
    <x v="0"/>
    <x v="1"/>
    <s v="Global Leather Executive Chair"/>
    <x v="3791"/>
    <n v="3"/>
    <n v="0.2"/>
    <n v="105.29699999999988"/>
  </r>
  <r>
    <n v="5150"/>
    <x v="2550"/>
    <x v="2"/>
    <x v="261"/>
    <d v="2011-06-21T00:00:00"/>
    <s v="Same Day"/>
    <s v="JG-15160"/>
    <s v="James Galang"/>
    <x v="0"/>
    <s v="United States"/>
    <s v="Long Beach"/>
    <x v="15"/>
    <n v="11561"/>
    <x v="3"/>
    <s v="TEC-PH-10001578"/>
    <x v="2"/>
    <x v="7"/>
    <s v="Polycom SoundStation2 EX Conference phone"/>
    <x v="3792"/>
    <n v="3"/>
    <n v="0"/>
    <n v="352.30649999999997"/>
  </r>
  <r>
    <n v="5151"/>
    <x v="2551"/>
    <x v="3"/>
    <x v="904"/>
    <d v="2014-03-11T00:00:00"/>
    <s v="Second Class"/>
    <s v="SH-19975"/>
    <s v="Sally Hughsby"/>
    <x v="1"/>
    <s v="United States"/>
    <s v="San Francisco"/>
    <x v="1"/>
    <n v="94109"/>
    <x v="1"/>
    <s v="OFF-ST-10000675"/>
    <x v="1"/>
    <x v="4"/>
    <s v="File Shuttle II and Handi-File, Black"/>
    <x v="3793"/>
    <n v="2"/>
    <n v="0"/>
    <n v="16.945"/>
  </r>
  <r>
    <n v="5152"/>
    <x v="2552"/>
    <x v="3"/>
    <x v="145"/>
    <d v="2014-09-29T00:00:00"/>
    <s v="First Class"/>
    <s v="LS-17200"/>
    <s v="Luke Schmidt"/>
    <x v="1"/>
    <s v="United States"/>
    <s v="Helena"/>
    <x v="37"/>
    <n v="59601"/>
    <x v="1"/>
    <s v="OFF-ST-10002352"/>
    <x v="1"/>
    <x v="4"/>
    <s v="Iris Project Case"/>
    <x v="1778"/>
    <n v="5"/>
    <n v="0"/>
    <n v="10.373999999999999"/>
  </r>
  <r>
    <n v="5153"/>
    <x v="2553"/>
    <x v="2"/>
    <x v="479"/>
    <d v="2011-07-06T00:00:00"/>
    <s v="Standard Class"/>
    <s v="CS-11860"/>
    <s v="Cari Schnelling"/>
    <x v="0"/>
    <s v="United States"/>
    <s v="New York City"/>
    <x v="15"/>
    <n v="10011"/>
    <x v="3"/>
    <s v="OFF-BI-10004528"/>
    <x v="1"/>
    <x v="8"/>
    <s v="Cardinal Poly Pocket Divider Pockets for Ring Binders"/>
    <x v="3794"/>
    <n v="1"/>
    <n v="0.2"/>
    <n v="0.83999999999999975"/>
  </r>
  <r>
    <n v="5154"/>
    <x v="2553"/>
    <x v="2"/>
    <x v="479"/>
    <d v="2011-07-06T00:00:00"/>
    <s v="Standard Class"/>
    <s v="CS-11860"/>
    <s v="Cari Schnelling"/>
    <x v="0"/>
    <s v="United States"/>
    <s v="New York City"/>
    <x v="15"/>
    <n v="10011"/>
    <x v="3"/>
    <s v="OFF-AR-10001026"/>
    <x v="1"/>
    <x v="6"/>
    <s v="Sanford Uni-Blazer View Highlighters, Chisel Tip, Yellow"/>
    <x v="3795"/>
    <n v="3"/>
    <n v="0"/>
    <n v="2.9040000000000008"/>
  </r>
  <r>
    <n v="5155"/>
    <x v="2554"/>
    <x v="1"/>
    <x v="976"/>
    <d v="2012-08-08T00:00:00"/>
    <s v="First Class"/>
    <s v="KW-16570"/>
    <s v="Kelly Williams"/>
    <x v="0"/>
    <s v="United States"/>
    <s v="Kirkwood"/>
    <x v="25"/>
    <n v="63122"/>
    <x v="2"/>
    <s v="OFF-BI-10002215"/>
    <x v="1"/>
    <x v="8"/>
    <s v="Wilson Jones Hanging View Binder, White, 1&quot;"/>
    <x v="158"/>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x v="2555"/>
    <x v="3"/>
    <x v="160"/>
    <d v="2014-07-05T00:00:00"/>
    <s v="Second Class"/>
    <s v="GH-14410"/>
    <s v="Gary Hansen"/>
    <x v="2"/>
    <s v="United States"/>
    <s v="Chicago"/>
    <x v="10"/>
    <n v="60653"/>
    <x v="2"/>
    <s v="TEC-PH-10002584"/>
    <x v="2"/>
    <x v="7"/>
    <s v="Samsung Galaxy S4"/>
    <x v="3796"/>
    <n v="2"/>
    <n v="0.2"/>
    <n v="125.19799999999992"/>
  </r>
  <r>
    <n v="5158"/>
    <x v="2555"/>
    <x v="3"/>
    <x v="160"/>
    <d v="2014-07-05T00:00:00"/>
    <s v="Second Class"/>
    <s v="GH-14410"/>
    <s v="Gary Hansen"/>
    <x v="2"/>
    <s v="United States"/>
    <s v="Chicago"/>
    <x v="10"/>
    <n v="60653"/>
    <x v="2"/>
    <s v="FUR-CH-10000229"/>
    <x v="0"/>
    <x v="1"/>
    <s v="Global Enterprise Series Seating High-Back Swivel/Tilt Chairs"/>
    <x v="3797"/>
    <n v="3"/>
    <n v="0.3"/>
    <n v="-178.84680000000006"/>
  </r>
  <r>
    <n v="5159"/>
    <x v="2555"/>
    <x v="3"/>
    <x v="160"/>
    <d v="2014-07-05T00:00:00"/>
    <s v="Second Class"/>
    <s v="GH-14410"/>
    <s v="Gary Hansen"/>
    <x v="2"/>
    <s v="United States"/>
    <s v="Chicago"/>
    <x v="10"/>
    <n v="60653"/>
    <x v="2"/>
    <s v="FUR-FU-10003799"/>
    <x v="0"/>
    <x v="5"/>
    <s v="Seth Thomas 13 1/2&quot; Wall Clock"/>
    <x v="3798"/>
    <n v="2"/>
    <n v="0.6"/>
    <n v="-10.312400000000004"/>
  </r>
  <r>
    <n v="5160"/>
    <x v="2556"/>
    <x v="1"/>
    <x v="662"/>
    <d v="2012-10-30T00:00:00"/>
    <s v="Second Class"/>
    <s v="AG-10495"/>
    <s v="Andrew Gjertsen"/>
    <x v="1"/>
    <s v="United States"/>
    <s v="Peoria"/>
    <x v="16"/>
    <n v="85345"/>
    <x v="1"/>
    <s v="TEC-PH-10001700"/>
    <x v="2"/>
    <x v="7"/>
    <s v="Panasonic KX-TG6844B Expandable Digital Cordless Telephone"/>
    <x v="554"/>
    <n v="2"/>
    <n v="0.2"/>
    <n v="9.2386000000000053"/>
  </r>
  <r>
    <n v="5161"/>
    <x v="2556"/>
    <x v="1"/>
    <x v="662"/>
    <d v="2012-10-30T00:00:00"/>
    <s v="Second Class"/>
    <s v="AG-10495"/>
    <s v="Andrew Gjertsen"/>
    <x v="1"/>
    <s v="United States"/>
    <s v="Peoria"/>
    <x v="16"/>
    <n v="85345"/>
    <x v="1"/>
    <s v="TEC-PH-10001527"/>
    <x v="2"/>
    <x v="7"/>
    <s v="Plantronics MX500i Earset"/>
    <x v="3799"/>
    <n v="2"/>
    <n v="0.2"/>
    <n v="-14.603000000000005"/>
  </r>
  <r>
    <n v="5162"/>
    <x v="2557"/>
    <x v="2"/>
    <x v="1021"/>
    <d v="2011-08-05T00:00:00"/>
    <s v="Standard Class"/>
    <s v="TS-21430"/>
    <s v="Tom Stivers"/>
    <x v="1"/>
    <s v="United States"/>
    <s v="Seattle"/>
    <x v="4"/>
    <n v="98103"/>
    <x v="1"/>
    <s v="FUR-BO-10002916"/>
    <x v="0"/>
    <x v="0"/>
    <s v="Rush Hierlooms Collection 1&quot; Thick Stackable Bookcases"/>
    <x v="3800"/>
    <n v="8"/>
    <n v="0"/>
    <n v="259.88959999999997"/>
  </r>
  <r>
    <n v="5163"/>
    <x v="2558"/>
    <x v="0"/>
    <x v="741"/>
    <d v="2013-11-24T00:00:00"/>
    <s v="Second Class"/>
    <s v="AJ-10945"/>
    <s v="Ashley Jarboe"/>
    <x v="0"/>
    <s v="United States"/>
    <s v="Taylor"/>
    <x v="12"/>
    <n v="48180"/>
    <x v="2"/>
    <s v="FUR-CH-10000863"/>
    <x v="0"/>
    <x v="1"/>
    <s v="Novimex Swivel Fabric Task Chair"/>
    <x v="85"/>
    <n v="2"/>
    <n v="0"/>
    <n v="33.215599999999995"/>
  </r>
  <r>
    <n v="5164"/>
    <x v="2559"/>
    <x v="1"/>
    <x v="380"/>
    <d v="2012-07-11T00:00:00"/>
    <s v="Standard Class"/>
    <s v="SJ-20215"/>
    <s v="Sarah Jordon"/>
    <x v="0"/>
    <s v="United States"/>
    <s v="Pasadena"/>
    <x v="1"/>
    <n v="91104"/>
    <x v="1"/>
    <s v="FUR-CH-10003968"/>
    <x v="0"/>
    <x v="1"/>
    <s v="Novimex Turbo Task Chair"/>
    <x v="3011"/>
    <n v="3"/>
    <n v="0.2"/>
    <n v="-17.035200000000003"/>
  </r>
  <r>
    <n v="5165"/>
    <x v="2560"/>
    <x v="2"/>
    <x v="849"/>
    <d v="2011-11-16T00:00:00"/>
    <s v="Standard Class"/>
    <s v="SC-20020"/>
    <s v="Sam Craven"/>
    <x v="0"/>
    <s v="United States"/>
    <s v="Midland"/>
    <x v="12"/>
    <n v="48640"/>
    <x v="2"/>
    <s v="OFF-AR-10001149"/>
    <x v="1"/>
    <x v="6"/>
    <s v="Avery Hi-Liter Comfort Grip Fluorescent Highlighter, Yellow Ink"/>
    <x v="2841"/>
    <n v="2"/>
    <n v="0"/>
    <n v="1.5209999999999999"/>
  </r>
  <r>
    <n v="5166"/>
    <x v="2560"/>
    <x v="2"/>
    <x v="849"/>
    <d v="2011-11-16T00:00:00"/>
    <s v="Standard Class"/>
    <s v="SC-20020"/>
    <s v="Sam Craven"/>
    <x v="0"/>
    <s v="United States"/>
    <s v="Midland"/>
    <x v="12"/>
    <n v="48640"/>
    <x v="2"/>
    <s v="OFF-PA-10000130"/>
    <x v="1"/>
    <x v="10"/>
    <s v="Xerox 199"/>
    <x v="1387"/>
    <n v="3"/>
    <n v="0"/>
    <n v="5.7779999999999987"/>
  </r>
  <r>
    <n v="5167"/>
    <x v="2560"/>
    <x v="2"/>
    <x v="849"/>
    <d v="2011-11-16T00:00:00"/>
    <s v="Standard Class"/>
    <s v="SC-20020"/>
    <s v="Sam Craven"/>
    <x v="0"/>
    <s v="United States"/>
    <s v="Midland"/>
    <x v="12"/>
    <n v="48640"/>
    <x v="2"/>
    <s v="OFF-PA-10002479"/>
    <x v="1"/>
    <x v="10"/>
    <s v="Xerox 4200 Series MultiUse Premium Copy Paper (20Lb. and 84 Bright)"/>
    <x v="3426"/>
    <n v="3"/>
    <n v="0"/>
    <n v="7.1280000000000001"/>
  </r>
  <r>
    <n v="5168"/>
    <x v="2560"/>
    <x v="2"/>
    <x v="849"/>
    <d v="2011-11-16T00:00:00"/>
    <s v="Standard Class"/>
    <s v="SC-20020"/>
    <s v="Sam Craven"/>
    <x v="0"/>
    <s v="United States"/>
    <s v="Midland"/>
    <x v="12"/>
    <n v="48640"/>
    <x v="2"/>
    <s v="FUR-CH-10004997"/>
    <x v="0"/>
    <x v="1"/>
    <s v="Hon Every-Day Series Multi-Task Chairs"/>
    <x v="3801"/>
    <n v="3"/>
    <n v="0"/>
    <n v="112.78800000000001"/>
  </r>
  <r>
    <n v="5169"/>
    <x v="2560"/>
    <x v="2"/>
    <x v="849"/>
    <d v="2011-11-16T00:00:00"/>
    <s v="Standard Class"/>
    <s v="SC-20020"/>
    <s v="Sam Craven"/>
    <x v="0"/>
    <s v="United States"/>
    <s v="Midland"/>
    <x v="12"/>
    <n v="48640"/>
    <x v="2"/>
    <s v="OFF-ST-10004950"/>
    <x v="1"/>
    <x v="4"/>
    <s v="Acco Perma 3000 Stacking Storage Drawers"/>
    <x v="2780"/>
    <n v="3"/>
    <n v="0"/>
    <n v="11.958600000000001"/>
  </r>
  <r>
    <n v="5170"/>
    <x v="2560"/>
    <x v="2"/>
    <x v="849"/>
    <d v="2011-11-16T00:00:00"/>
    <s v="Standard Class"/>
    <s v="SC-20020"/>
    <s v="Sam Craven"/>
    <x v="0"/>
    <s v="United States"/>
    <s v="Midland"/>
    <x v="12"/>
    <n v="48640"/>
    <x v="2"/>
    <s v="OFF-ST-10001490"/>
    <x v="1"/>
    <x v="4"/>
    <s v="Hot File 7-Pocket, Floor Stand"/>
    <x v="3469"/>
    <n v="3"/>
    <n v="0"/>
    <n v="160.62299999999993"/>
  </r>
  <r>
    <n v="5171"/>
    <x v="2561"/>
    <x v="0"/>
    <x v="1022"/>
    <d v="2013-05-30T00:00:00"/>
    <s v="Second Class"/>
    <s v="LA-16780"/>
    <s v="Laura Armstrong"/>
    <x v="1"/>
    <s v="United States"/>
    <s v="Detroit"/>
    <x v="12"/>
    <n v="48205"/>
    <x v="2"/>
    <s v="FUR-CH-10002024"/>
    <x v="0"/>
    <x v="1"/>
    <s v="HON 5400 Series Task Chairs for Big and Tall"/>
    <x v="3802"/>
    <n v="5"/>
    <n v="0"/>
    <n v="700.98000000000013"/>
  </r>
  <r>
    <n v="5172"/>
    <x v="2561"/>
    <x v="0"/>
    <x v="1022"/>
    <d v="2013-05-30T00:00:00"/>
    <s v="Second Class"/>
    <s v="LA-16780"/>
    <s v="Laura Armstrong"/>
    <x v="1"/>
    <s v="United States"/>
    <s v="Detroit"/>
    <x v="12"/>
    <n v="48205"/>
    <x v="2"/>
    <s v="OFF-PA-10001790"/>
    <x v="1"/>
    <x v="10"/>
    <s v="Xerox 1910"/>
    <x v="3803"/>
    <n v="3"/>
    <n v="0"/>
    <n v="69.177599999999984"/>
  </r>
  <r>
    <n v="5173"/>
    <x v="2561"/>
    <x v="0"/>
    <x v="1022"/>
    <d v="2013-05-30T00:00:00"/>
    <s v="Second Class"/>
    <s v="LA-16780"/>
    <s v="Laura Armstrong"/>
    <x v="1"/>
    <s v="United States"/>
    <s v="Detroit"/>
    <x v="12"/>
    <n v="48205"/>
    <x v="2"/>
    <s v="OFF-PA-10000994"/>
    <x v="1"/>
    <x v="10"/>
    <s v="Xerox 1915"/>
    <x v="1836"/>
    <n v="3"/>
    <n v="0"/>
    <n v="150.98399999999998"/>
  </r>
  <r>
    <n v="5174"/>
    <x v="2562"/>
    <x v="1"/>
    <x v="936"/>
    <d v="2012-03-10T00:00:00"/>
    <s v="First Class"/>
    <s v="FC-14335"/>
    <s v="Fred Chung"/>
    <x v="1"/>
    <s v="United States"/>
    <s v="Pueblo"/>
    <x v="22"/>
    <n v="81001"/>
    <x v="1"/>
    <s v="OFF-AR-10002399"/>
    <x v="1"/>
    <x v="6"/>
    <s v="Dixon Prang Watercolor Pencils, 10-Color Set with Brush"/>
    <x v="3804"/>
    <n v="1"/>
    <n v="0.2"/>
    <n v="0.89459999999999995"/>
  </r>
  <r>
    <n v="5175"/>
    <x v="2563"/>
    <x v="3"/>
    <x v="15"/>
    <d v="2014-10-25T00:00:00"/>
    <s v="Standard Class"/>
    <s v="CA-12265"/>
    <s v="Christina Anderson"/>
    <x v="0"/>
    <s v="United States"/>
    <s v="Waco"/>
    <x v="5"/>
    <n v="76706"/>
    <x v="2"/>
    <s v="OFF-BI-10002799"/>
    <x v="1"/>
    <x v="8"/>
    <s v="SlimView Poly Binder, 3/8&quot;"/>
    <x v="3805"/>
    <n v="2"/>
    <n v="0.8"/>
    <n v="-3.5224000000000011"/>
  </r>
  <r>
    <n v="5176"/>
    <x v="2563"/>
    <x v="3"/>
    <x v="15"/>
    <d v="2014-10-25T00:00:00"/>
    <s v="Standard Class"/>
    <s v="CA-12265"/>
    <s v="Christina Anderson"/>
    <x v="0"/>
    <s v="United States"/>
    <s v="Waco"/>
    <x v="5"/>
    <n v="76706"/>
    <x v="2"/>
    <s v="FUR-BO-10004360"/>
    <x v="0"/>
    <x v="0"/>
    <s v="Rush Hierlooms Collection Rich Wood Bookcases"/>
    <x v="3806"/>
    <n v="3"/>
    <n v="0.32"/>
    <n v="-91.758599999999973"/>
  </r>
  <r>
    <n v="5177"/>
    <x v="2564"/>
    <x v="0"/>
    <x v="732"/>
    <d v="2013-11-09T00:00:00"/>
    <s v="First Class"/>
    <s v="JH-15985"/>
    <s v="Joseph Holt"/>
    <x v="0"/>
    <s v="United States"/>
    <s v="San Francisco"/>
    <x v="1"/>
    <n v="94109"/>
    <x v="1"/>
    <s v="OFF-BI-10002082"/>
    <x v="1"/>
    <x v="8"/>
    <s v="GBC Twin Loop Wire Binding Elements"/>
    <x v="3807"/>
    <n v="2"/>
    <n v="0.2"/>
    <n v="19.968"/>
  </r>
  <r>
    <n v="5178"/>
    <x v="2565"/>
    <x v="0"/>
    <x v="482"/>
    <d v="2013-12-31T00:00:00"/>
    <s v="Standard Class"/>
    <s v="AJ-10795"/>
    <s v="Anthony Johnson"/>
    <x v="1"/>
    <s v="United States"/>
    <s v="New York City"/>
    <x v="15"/>
    <n v="10024"/>
    <x v="3"/>
    <s v="OFF-BI-10004967"/>
    <x v="1"/>
    <x v="8"/>
    <s v="Round Ring Binders"/>
    <x v="3808"/>
    <n v="3"/>
    <n v="0.2"/>
    <n v="1.6848000000000001"/>
  </r>
  <r>
    <n v="5179"/>
    <x v="2566"/>
    <x v="1"/>
    <x v="657"/>
    <d v="2012-04-19T00:00:00"/>
    <s v="Standard Class"/>
    <s v="BT-11395"/>
    <s v="Bill Tyler"/>
    <x v="1"/>
    <s v="United States"/>
    <s v="Los Angeles"/>
    <x v="1"/>
    <n v="90036"/>
    <x v="1"/>
    <s v="FUR-FU-10004973"/>
    <x v="0"/>
    <x v="5"/>
    <s v="Flat Face Poster Frame"/>
    <x v="1023"/>
    <n v="2"/>
    <n v="0"/>
    <n v="15.825600000000001"/>
  </r>
  <r>
    <n v="5180"/>
    <x v="2566"/>
    <x v="1"/>
    <x v="657"/>
    <d v="2012-04-19T00:00:00"/>
    <s v="Standard Class"/>
    <s v="BT-11395"/>
    <s v="Bill Tyler"/>
    <x v="1"/>
    <s v="United States"/>
    <s v="Los Angeles"/>
    <x v="1"/>
    <n v="90036"/>
    <x v="1"/>
    <s v="TEC-PH-10003645"/>
    <x v="2"/>
    <x v="7"/>
    <s v="Aastra 57i VoIP phone"/>
    <x v="3809"/>
    <n v="2"/>
    <n v="0.2"/>
    <n v="19.393200000000007"/>
  </r>
  <r>
    <n v="5181"/>
    <x v="2566"/>
    <x v="1"/>
    <x v="657"/>
    <d v="2012-04-19T00:00:00"/>
    <s v="Standard Class"/>
    <s v="BT-11395"/>
    <s v="Bill Tyler"/>
    <x v="1"/>
    <s v="United States"/>
    <s v="Los Angeles"/>
    <x v="1"/>
    <n v="90036"/>
    <x v="1"/>
    <s v="OFF-AP-10004980"/>
    <x v="1"/>
    <x v="9"/>
    <s v="3M Replacement Filter for Office Air Cleaner for 20' x 33' Room"/>
    <x v="3810"/>
    <n v="2"/>
    <n v="0"/>
    <n v="29.577600000000004"/>
  </r>
  <r>
    <n v="5182"/>
    <x v="2567"/>
    <x v="3"/>
    <x v="510"/>
    <d v="2014-09-16T00:00:00"/>
    <s v="First Class"/>
    <s v="DJ-13510"/>
    <s v="Don Jones"/>
    <x v="1"/>
    <s v="United States"/>
    <s v="Woonsocket"/>
    <x v="34"/>
    <n v="2895"/>
    <x v="3"/>
    <s v="OFF-PA-10003797"/>
    <x v="1"/>
    <x v="10"/>
    <s v="Xerox 209"/>
    <x v="1568"/>
    <n v="7"/>
    <n v="0"/>
    <n v="21.772800000000004"/>
  </r>
  <r>
    <n v="5183"/>
    <x v="2567"/>
    <x v="3"/>
    <x v="510"/>
    <d v="2014-09-16T00:00:00"/>
    <s v="First Class"/>
    <s v="DJ-13510"/>
    <s v="Don Jones"/>
    <x v="1"/>
    <s v="United States"/>
    <s v="Woonsocket"/>
    <x v="34"/>
    <n v="2895"/>
    <x v="3"/>
    <s v="OFF-BI-10003707"/>
    <x v="1"/>
    <x v="8"/>
    <s v="Aluminum Screw Posts"/>
    <x v="3811"/>
    <n v="3"/>
    <n v="0"/>
    <n v="22.89"/>
  </r>
  <r>
    <n v="5184"/>
    <x v="2568"/>
    <x v="3"/>
    <x v="241"/>
    <d v="2014-09-28T00:00:00"/>
    <s v="First Class"/>
    <s v="AG-10675"/>
    <s v="Anna Gayman"/>
    <x v="0"/>
    <s v="United States"/>
    <s v="Columbus"/>
    <x v="32"/>
    <n v="31907"/>
    <x v="0"/>
    <s v="OFF-ST-10000885"/>
    <x v="1"/>
    <x v="4"/>
    <s v="Fellowes Desktop Hanging File Manager"/>
    <x v="2353"/>
    <n v="3"/>
    <n v="0"/>
    <n v="10.0725"/>
  </r>
  <r>
    <n v="5185"/>
    <x v="2568"/>
    <x v="3"/>
    <x v="241"/>
    <d v="2014-09-28T00:00:00"/>
    <s v="First Class"/>
    <s v="AG-10675"/>
    <s v="Anna Gayman"/>
    <x v="0"/>
    <s v="United States"/>
    <s v="Columbus"/>
    <x v="32"/>
    <n v="31907"/>
    <x v="0"/>
    <s v="OFF-BI-10002827"/>
    <x v="1"/>
    <x v="8"/>
    <s v="Avery Durable Poly Binders"/>
    <x v="3812"/>
    <n v="7"/>
    <n v="0"/>
    <n v="17.8066"/>
  </r>
  <r>
    <n v="5186"/>
    <x v="2569"/>
    <x v="1"/>
    <x v="998"/>
    <d v="2012-10-15T00:00:00"/>
    <s v="Standard Class"/>
    <s v="JD-15790"/>
    <s v="John Dryer"/>
    <x v="0"/>
    <s v="United States"/>
    <s v="Jacksonville"/>
    <x v="2"/>
    <n v="32216"/>
    <x v="0"/>
    <s v="OFF-ST-10004459"/>
    <x v="1"/>
    <x v="4"/>
    <s v="Tennsco Single-Tier Lockers"/>
    <x v="2122"/>
    <n v="6"/>
    <n v="0.2"/>
    <n v="-337.80600000000004"/>
  </r>
  <r>
    <n v="5187"/>
    <x v="2570"/>
    <x v="1"/>
    <x v="154"/>
    <d v="2012-12-03T00:00:00"/>
    <s v="Standard Class"/>
    <s v="EH-14125"/>
    <s v="Eugene Hildebrand"/>
    <x v="2"/>
    <s v="United States"/>
    <s v="Philadelphia"/>
    <x v="9"/>
    <n v="19140"/>
    <x v="3"/>
    <s v="TEC-PH-10002789"/>
    <x v="2"/>
    <x v="7"/>
    <s v="LG Exalt"/>
    <x v="3813"/>
    <n v="8"/>
    <n v="0.4"/>
    <n v="-162.22960000000006"/>
  </r>
  <r>
    <n v="5188"/>
    <x v="2571"/>
    <x v="1"/>
    <x v="1023"/>
    <d v="2012-09-18T00:00:00"/>
    <s v="Standard Class"/>
    <s v="ZC-21910"/>
    <s v="Zuschuss Carroll"/>
    <x v="0"/>
    <s v="United States"/>
    <s v="Columbus"/>
    <x v="14"/>
    <n v="47201"/>
    <x v="2"/>
    <s v="TEC-AC-10001314"/>
    <x v="2"/>
    <x v="11"/>
    <s v="Case Logic 2.4GHz Wireless Keyboard"/>
    <x v="1772"/>
    <n v="4"/>
    <n v="0"/>
    <n v="15.996799999999979"/>
  </r>
  <r>
    <n v="5189"/>
    <x v="2571"/>
    <x v="1"/>
    <x v="1023"/>
    <d v="2012-09-18T00:00:00"/>
    <s v="Standard Class"/>
    <s v="ZC-21910"/>
    <s v="Zuschuss Carroll"/>
    <x v="0"/>
    <s v="United States"/>
    <s v="Columbus"/>
    <x v="14"/>
    <n v="47201"/>
    <x v="2"/>
    <s v="FUR-CH-10000015"/>
    <x v="0"/>
    <x v="1"/>
    <s v="Hon Multipurpose Stacking Arm Chairs"/>
    <x v="3814"/>
    <n v="7"/>
    <n v="0"/>
    <n v="394.21199999999999"/>
  </r>
  <r>
    <n v="5190"/>
    <x v="2572"/>
    <x v="3"/>
    <x v="237"/>
    <d v="2014-11-19T00:00:00"/>
    <s v="Standard Class"/>
    <s v="XP-21865"/>
    <s v="Xylona Preis"/>
    <x v="0"/>
    <s v="United States"/>
    <s v="Pasadena"/>
    <x v="5"/>
    <n v="77506"/>
    <x v="2"/>
    <s v="TEC-AC-10004855"/>
    <x v="2"/>
    <x v="11"/>
    <s v="V7 USB Numeric Keypad"/>
    <x v="3815"/>
    <n v="6"/>
    <n v="0.2"/>
    <n v="-27.292200000000001"/>
  </r>
  <r>
    <n v="5191"/>
    <x v="2572"/>
    <x v="3"/>
    <x v="237"/>
    <d v="2014-11-19T00:00:00"/>
    <s v="Standard Class"/>
    <s v="XP-21865"/>
    <s v="Xylona Preis"/>
    <x v="0"/>
    <s v="United States"/>
    <s v="Pasadena"/>
    <x v="5"/>
    <n v="77506"/>
    <x v="2"/>
    <s v="OFF-AR-10003582"/>
    <x v="1"/>
    <x v="6"/>
    <s v="Boston Electric Pencil Sharpener, Model 1818, Charcoal Black"/>
    <x v="3816"/>
    <n v="2"/>
    <n v="0.2"/>
    <n v="4.5040000000000031"/>
  </r>
  <r>
    <n v="5192"/>
    <x v="2573"/>
    <x v="3"/>
    <x v="1024"/>
    <d v="2014-05-10T00:00:00"/>
    <s v="Standard Class"/>
    <s v="DK-12985"/>
    <s v="Darren Koutras"/>
    <x v="0"/>
    <s v="United States"/>
    <s v="San Francisco"/>
    <x v="1"/>
    <n v="94122"/>
    <x v="1"/>
    <s v="OFF-EN-10003448"/>
    <x v="1"/>
    <x v="12"/>
    <s v="Peel &amp; Seel Recycled Catalog Envelopes, Brown"/>
    <x v="3817"/>
    <n v="2"/>
    <n v="0"/>
    <n v="11.58"/>
  </r>
  <r>
    <n v="5193"/>
    <x v="2574"/>
    <x v="2"/>
    <x v="683"/>
    <d v="2011-12-01T00:00:00"/>
    <s v="Second Class"/>
    <s v="CS-12250"/>
    <s v="Chris Selesnick"/>
    <x v="1"/>
    <s v="United States"/>
    <s v="Columbia"/>
    <x v="20"/>
    <n v="29203"/>
    <x v="0"/>
    <s v="FUR-FU-10003773"/>
    <x v="0"/>
    <x v="5"/>
    <s v="Eldon Cleatmat Plus Chair Mats for High Pile Carpets"/>
    <x v="3818"/>
    <n v="5"/>
    <n v="0"/>
    <n v="43.735999999999962"/>
  </r>
  <r>
    <n v="5194"/>
    <x v="2574"/>
    <x v="2"/>
    <x v="683"/>
    <d v="2011-12-01T00:00:00"/>
    <s v="Second Class"/>
    <s v="CS-12250"/>
    <s v="Chris Selesnick"/>
    <x v="1"/>
    <s v="United States"/>
    <s v="Columbia"/>
    <x v="20"/>
    <n v="29203"/>
    <x v="0"/>
    <s v="OFF-PA-10001363"/>
    <x v="1"/>
    <x v="10"/>
    <s v="Xerox 1933"/>
    <x v="3016"/>
    <n v="7"/>
    <n v="0"/>
    <n v="40.401199999999996"/>
  </r>
  <r>
    <n v="5195"/>
    <x v="2574"/>
    <x v="2"/>
    <x v="683"/>
    <d v="2011-12-01T00:00:00"/>
    <s v="Second Class"/>
    <s v="CS-12250"/>
    <s v="Chris Selesnick"/>
    <x v="1"/>
    <s v="United States"/>
    <s v="Columbia"/>
    <x v="20"/>
    <n v="29203"/>
    <x v="0"/>
    <s v="OFF-AR-10004757"/>
    <x v="1"/>
    <x v="6"/>
    <s v="Crayola Colored Pencils"/>
    <x v="2805"/>
    <n v="4"/>
    <n v="0"/>
    <n v="4.3295999999999992"/>
  </r>
  <r>
    <n v="5196"/>
    <x v="2574"/>
    <x v="2"/>
    <x v="683"/>
    <d v="2011-12-01T00:00:00"/>
    <s v="Second Class"/>
    <s v="CS-12250"/>
    <s v="Chris Selesnick"/>
    <x v="1"/>
    <s v="United States"/>
    <s v="Columbia"/>
    <x v="20"/>
    <n v="29203"/>
    <x v="0"/>
    <s v="OFF-BI-10000309"/>
    <x v="1"/>
    <x v="8"/>
    <s v="GBC Twin Loop Wire Binding Elements, 9/16&quot; Spine, Black"/>
    <x v="3819"/>
    <n v="3"/>
    <n v="0"/>
    <n v="22.3734"/>
  </r>
  <r>
    <n v="5197"/>
    <x v="2575"/>
    <x v="2"/>
    <x v="1025"/>
    <d v="2011-05-15T00:00:00"/>
    <s v="Standard Class"/>
    <s v="AI-10855"/>
    <s v="Arianne Irving"/>
    <x v="0"/>
    <s v="United States"/>
    <s v="Kent"/>
    <x v="4"/>
    <n v="98031"/>
    <x v="1"/>
    <s v="OFF-EN-10001434"/>
    <x v="1"/>
    <x v="12"/>
    <s v="Strathmore #10 Envelopes, Ultimate White"/>
    <x v="3820"/>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x v="2576"/>
    <x v="0"/>
    <x v="840"/>
    <d v="2013-03-09T00:00:00"/>
    <s v="Standard Class"/>
    <s v="AA-10315"/>
    <s v="Alex Avila"/>
    <x v="0"/>
    <s v="United States"/>
    <s v="Round Rock"/>
    <x v="5"/>
    <n v="78664"/>
    <x v="2"/>
    <s v="OFF-SU-10000151"/>
    <x v="1"/>
    <x v="14"/>
    <s v="High Speed Automatic Electric Letter Opener"/>
    <x v="3821"/>
    <n v="3"/>
    <n v="0.2"/>
    <n v="-786.01440000000025"/>
  </r>
  <r>
    <n v="5200"/>
    <x v="2576"/>
    <x v="0"/>
    <x v="840"/>
    <d v="2013-03-09T00:00:00"/>
    <s v="Standard Class"/>
    <s v="AA-10315"/>
    <s v="Alex Avila"/>
    <x v="0"/>
    <s v="United States"/>
    <s v="Round Rock"/>
    <x v="5"/>
    <n v="78664"/>
    <x v="2"/>
    <s v="OFF-FA-10001332"/>
    <x v="1"/>
    <x v="13"/>
    <s v="Acco Banker's Clasps, 5 3/4&quot;-Long"/>
    <x v="2134"/>
    <n v="1"/>
    <n v="0.2"/>
    <n v="0.77759999999999996"/>
  </r>
  <r>
    <n v="5201"/>
    <x v="2576"/>
    <x v="0"/>
    <x v="840"/>
    <d v="2013-03-09T00:00:00"/>
    <s v="Standard Class"/>
    <s v="AA-10315"/>
    <s v="Alex Avila"/>
    <x v="0"/>
    <s v="United States"/>
    <s v="Round Rock"/>
    <x v="5"/>
    <n v="78664"/>
    <x v="2"/>
    <s v="TEC-PH-10000895"/>
    <x v="2"/>
    <x v="7"/>
    <s v="Polycom VVX 310 VoIP phone"/>
    <x v="2404"/>
    <n v="3"/>
    <n v="0.2"/>
    <n v="32.398200000000017"/>
  </r>
  <r>
    <n v="5202"/>
    <x v="2576"/>
    <x v="0"/>
    <x v="840"/>
    <d v="2013-03-09T00:00:00"/>
    <s v="Standard Class"/>
    <s v="AA-10315"/>
    <s v="Alex Avila"/>
    <x v="0"/>
    <s v="United States"/>
    <s v="Round Rock"/>
    <x v="5"/>
    <n v="78664"/>
    <x v="2"/>
    <s v="TEC-AC-10002857"/>
    <x v="2"/>
    <x v="11"/>
    <s v="Verbatim 25 GB 6x Blu-ray Single Layer Recordable Disc, 1/Pack"/>
    <x v="3822"/>
    <n v="7"/>
    <n v="0.2"/>
    <n v="5.7364999999999977"/>
  </r>
  <r>
    <n v="5203"/>
    <x v="2577"/>
    <x v="1"/>
    <x v="762"/>
    <d v="2012-08-19T00:00:00"/>
    <s v="Standard Class"/>
    <s v="RE-19450"/>
    <s v="Richard Eichhorn"/>
    <x v="0"/>
    <s v="United States"/>
    <s v="Oakland"/>
    <x v="1"/>
    <n v="94601"/>
    <x v="1"/>
    <s v="FUR-FU-10004018"/>
    <x v="0"/>
    <x v="5"/>
    <s v="Tensor Computer Mounted Lamp"/>
    <x v="3823"/>
    <n v="7"/>
    <n v="0"/>
    <n v="28.142100000000006"/>
  </r>
  <r>
    <n v="5204"/>
    <x v="2577"/>
    <x v="1"/>
    <x v="762"/>
    <d v="2012-08-19T00:00:00"/>
    <s v="Standard Class"/>
    <s v="RE-19450"/>
    <s v="Richard Eichhorn"/>
    <x v="0"/>
    <s v="United States"/>
    <s v="Oakland"/>
    <x v="1"/>
    <n v="94601"/>
    <x v="1"/>
    <s v="OFF-ST-10003638"/>
    <x v="1"/>
    <x v="4"/>
    <s v="Mobile Personal File Cube"/>
    <x v="3824"/>
    <n v="3"/>
    <n v="0"/>
    <n v="18.970199999999998"/>
  </r>
  <r>
    <n v="5205"/>
    <x v="2578"/>
    <x v="1"/>
    <x v="811"/>
    <d v="2012-09-18T00:00:00"/>
    <s v="Standard Class"/>
    <s v="TM-21010"/>
    <s v="Tamara Manning"/>
    <x v="0"/>
    <s v="United States"/>
    <s v="Auburn"/>
    <x v="15"/>
    <n v="13021"/>
    <x v="3"/>
    <s v="OFF-AR-10004685"/>
    <x v="1"/>
    <x v="6"/>
    <s v="Binney &amp; Smith Crayola Metallic Colored Pencils, 8-Color Set"/>
    <x v="1577"/>
    <n v="2"/>
    <n v="0"/>
    <n v="3.0557999999999996"/>
  </r>
  <r>
    <n v="5206"/>
    <x v="2578"/>
    <x v="1"/>
    <x v="811"/>
    <d v="2012-09-18T00:00:00"/>
    <s v="Standard Class"/>
    <s v="TM-21010"/>
    <s v="Tamara Manning"/>
    <x v="0"/>
    <s v="United States"/>
    <s v="Auburn"/>
    <x v="15"/>
    <n v="13021"/>
    <x v="3"/>
    <s v="OFF-ST-10001713"/>
    <x v="1"/>
    <x v="4"/>
    <s v="Gould Plastics 9-Pocket Panel Bin, 18-3/8w x 5-1/4d x 20-1/2h, Black"/>
    <x v="2815"/>
    <n v="2"/>
    <n v="0"/>
    <n v="4.2391999999999967"/>
  </r>
  <r>
    <n v="5207"/>
    <x v="2578"/>
    <x v="1"/>
    <x v="811"/>
    <d v="2012-09-18T00:00:00"/>
    <s v="Standard Class"/>
    <s v="TM-21010"/>
    <s v="Tamara Manning"/>
    <x v="0"/>
    <s v="United States"/>
    <s v="Auburn"/>
    <x v="15"/>
    <n v="13021"/>
    <x v="3"/>
    <s v="OFF-FA-10000490"/>
    <x v="1"/>
    <x v="13"/>
    <s v="OIC Binder Clips, Mini, 1/4&quot; Capacity, Black"/>
    <x v="3825"/>
    <n v="1"/>
    <n v="0"/>
    <n v="0.58279999999999998"/>
  </r>
  <r>
    <n v="5208"/>
    <x v="2578"/>
    <x v="1"/>
    <x v="811"/>
    <d v="2012-09-18T00:00:00"/>
    <s v="Standard Class"/>
    <s v="TM-21010"/>
    <s v="Tamara Manning"/>
    <x v="0"/>
    <s v="United States"/>
    <s v="Auburn"/>
    <x v="15"/>
    <n v="13021"/>
    <x v="3"/>
    <s v="OFF-LA-10002043"/>
    <x v="1"/>
    <x v="2"/>
    <s v="Avery 489"/>
    <x v="346"/>
    <n v="2"/>
    <n v="0"/>
    <n v="9.9359999999999999"/>
  </r>
  <r>
    <n v="5209"/>
    <x v="2578"/>
    <x v="1"/>
    <x v="811"/>
    <d v="2012-09-18T00:00:00"/>
    <s v="Standard Class"/>
    <s v="TM-21010"/>
    <s v="Tamara Manning"/>
    <x v="0"/>
    <s v="United States"/>
    <s v="Auburn"/>
    <x v="15"/>
    <n v="13021"/>
    <x v="3"/>
    <s v="OFF-PA-10002464"/>
    <x v="1"/>
    <x v="10"/>
    <s v="HP Office Recycled Paper (20Lb. and 87 Bright)"/>
    <x v="986"/>
    <n v="5"/>
    <n v="0"/>
    <n v="14.161000000000001"/>
  </r>
  <r>
    <n v="5210"/>
    <x v="2578"/>
    <x v="1"/>
    <x v="811"/>
    <d v="2012-09-18T00:00:00"/>
    <s v="Standard Class"/>
    <s v="TM-21010"/>
    <s v="Tamara Manning"/>
    <x v="0"/>
    <s v="United States"/>
    <s v="Auburn"/>
    <x v="15"/>
    <n v="13021"/>
    <x v="3"/>
    <s v="OFF-EN-10002504"/>
    <x v="1"/>
    <x v="12"/>
    <s v="Tyvek  Top-Opening Peel &amp; Seel Envelopes, Plain White"/>
    <x v="3370"/>
    <n v="1"/>
    <n v="0"/>
    <n v="12.7746"/>
  </r>
  <r>
    <n v="5211"/>
    <x v="2579"/>
    <x v="1"/>
    <x v="1026"/>
    <d v="2012-01-18T00:00:00"/>
    <s v="Standard Class"/>
    <s v="YS-21880"/>
    <s v="Yana Sorensen"/>
    <x v="1"/>
    <s v="United States"/>
    <s v="Newark"/>
    <x v="13"/>
    <n v="19711"/>
    <x v="3"/>
    <s v="OFF-ST-10002615"/>
    <x v="1"/>
    <x v="4"/>
    <s v="Dual Level, Single-Width Filing Carts"/>
    <x v="2848"/>
    <n v="3"/>
    <n v="0"/>
    <n v="120.94680000000001"/>
  </r>
  <r>
    <n v="5212"/>
    <x v="2580"/>
    <x v="1"/>
    <x v="793"/>
    <d v="2012-05-16T00:00:00"/>
    <s v="Second Class"/>
    <s v="AZ-10750"/>
    <s v="Annie Zypern"/>
    <x v="0"/>
    <s v="United States"/>
    <s v="New York City"/>
    <x v="15"/>
    <n v="10024"/>
    <x v="3"/>
    <s v="OFF-ST-10004258"/>
    <x v="1"/>
    <x v="4"/>
    <s v="Portable Personal File Box"/>
    <x v="905"/>
    <n v="3"/>
    <n v="0"/>
    <n v="9.8901000000000039"/>
  </r>
  <r>
    <n v="5213"/>
    <x v="2581"/>
    <x v="0"/>
    <x v="182"/>
    <d v="2013-09-27T00:00:00"/>
    <s v="Same Day"/>
    <s v="CM-12445"/>
    <s v="Chuck Magee"/>
    <x v="0"/>
    <s v="United States"/>
    <s v="Redlands"/>
    <x v="1"/>
    <n v="92374"/>
    <x v="1"/>
    <s v="OFF-ST-10004507"/>
    <x v="1"/>
    <x v="4"/>
    <s v="Advantus Rolling Storage Box"/>
    <x v="492"/>
    <n v="3"/>
    <n v="0"/>
    <n v="13.891499999999999"/>
  </r>
  <r>
    <n v="5214"/>
    <x v="2581"/>
    <x v="0"/>
    <x v="182"/>
    <d v="2013-09-27T00:00:00"/>
    <s v="Same Day"/>
    <s v="CM-12445"/>
    <s v="Chuck Magee"/>
    <x v="0"/>
    <s v="United States"/>
    <s v="Redlands"/>
    <x v="1"/>
    <n v="92374"/>
    <x v="1"/>
    <s v="OFF-LA-10000262"/>
    <x v="1"/>
    <x v="2"/>
    <s v="Avery 494"/>
    <x v="1507"/>
    <n v="3"/>
    <n v="0"/>
    <n v="3.6017999999999999"/>
  </r>
  <r>
    <n v="5215"/>
    <x v="2581"/>
    <x v="0"/>
    <x v="182"/>
    <d v="2013-09-27T00:00:00"/>
    <s v="Same Day"/>
    <s v="CM-12445"/>
    <s v="Chuck Magee"/>
    <x v="0"/>
    <s v="United States"/>
    <s v="Redlands"/>
    <x v="1"/>
    <n v="92374"/>
    <x v="1"/>
    <s v="OFF-AR-10002445"/>
    <x v="1"/>
    <x v="6"/>
    <s v="SANFORD Major Accent Highlighters"/>
    <x v="3826"/>
    <n v="5"/>
    <n v="0"/>
    <n v="13.452000000000002"/>
  </r>
  <r>
    <n v="5216"/>
    <x v="2581"/>
    <x v="0"/>
    <x v="182"/>
    <d v="2013-09-27T00:00:00"/>
    <s v="Same Day"/>
    <s v="CM-12445"/>
    <s v="Chuck Magee"/>
    <x v="0"/>
    <s v="United States"/>
    <s v="Redlands"/>
    <x v="1"/>
    <n v="92374"/>
    <x v="1"/>
    <s v="OFF-PA-10001667"/>
    <x v="1"/>
    <x v="10"/>
    <s v="Great White Multi-Use Recycled Paper (20Lb. and 84 Bright)"/>
    <x v="2744"/>
    <n v="5"/>
    <n v="0"/>
    <n v="13.454999999999998"/>
  </r>
  <r>
    <n v="5217"/>
    <x v="2582"/>
    <x v="3"/>
    <x v="428"/>
    <d v="2014-09-16T00:00:00"/>
    <s v="Standard Class"/>
    <s v="JB-16000"/>
    <s v="Joy Bell-"/>
    <x v="0"/>
    <s v="United States"/>
    <s v="Roseville"/>
    <x v="12"/>
    <n v="48066"/>
    <x v="2"/>
    <s v="OFF-EN-10000461"/>
    <x v="1"/>
    <x v="12"/>
    <s v="#10- 4 1/8&quot; x 9 1/2&quot; Recycled Envelopes"/>
    <x v="2053"/>
    <n v="2"/>
    <n v="0"/>
    <n v="8.2156000000000002"/>
  </r>
  <r>
    <n v="5218"/>
    <x v="2583"/>
    <x v="3"/>
    <x v="4"/>
    <d v="2014-04-18T00:00:00"/>
    <s v="Second Class"/>
    <s v="NS-18640"/>
    <s v="Noel Staavos"/>
    <x v="1"/>
    <s v="United States"/>
    <s v="Los Angeles"/>
    <x v="1"/>
    <n v="90049"/>
    <x v="1"/>
    <s v="OFF-PA-10002254"/>
    <x v="1"/>
    <x v="10"/>
    <s v="Xerox 1883"/>
    <x v="1219"/>
    <n v="3"/>
    <n v="0"/>
    <n v="36.404399999999995"/>
  </r>
  <r>
    <n v="5219"/>
    <x v="2584"/>
    <x v="3"/>
    <x v="193"/>
    <d v="2014-06-15T00:00:00"/>
    <s v="Standard Class"/>
    <s v="LC-16930"/>
    <s v="Linda Cazamias"/>
    <x v="1"/>
    <s v="United States"/>
    <s v="New York City"/>
    <x v="15"/>
    <n v="10011"/>
    <x v="3"/>
    <s v="OFF-AR-10001868"/>
    <x v="1"/>
    <x v="6"/>
    <s v="Prang Dustless Chalk Sticks"/>
    <x v="3681"/>
    <n v="5"/>
    <n v="0"/>
    <n v="4.2"/>
  </r>
  <r>
    <n v="5220"/>
    <x v="2585"/>
    <x v="3"/>
    <x v="853"/>
    <d v="2014-09-02T00:00:00"/>
    <s v="Same Day"/>
    <s v="CA-12775"/>
    <s v="Cynthia Arntzen"/>
    <x v="0"/>
    <s v="United States"/>
    <s v="Detroit"/>
    <x v="12"/>
    <n v="48205"/>
    <x v="2"/>
    <s v="FUR-CH-10004875"/>
    <x v="0"/>
    <x v="1"/>
    <s v="Harbour Creations 67200 Series Stacking Chairs"/>
    <x v="3827"/>
    <n v="7"/>
    <n v="0"/>
    <n v="134.53020000000001"/>
  </r>
  <r>
    <n v="5221"/>
    <x v="2586"/>
    <x v="2"/>
    <x v="1027"/>
    <d v="2011-06-20T00:00:00"/>
    <s v="Standard Class"/>
    <s v="SR-20425"/>
    <s v="Sharelle Roach"/>
    <x v="2"/>
    <s v="United States"/>
    <s v="Detroit"/>
    <x v="12"/>
    <n v="48234"/>
    <x v="2"/>
    <s v="FUR-BO-10000711"/>
    <x v="0"/>
    <x v="0"/>
    <s v="Hon Metal Bookcases, Gray"/>
    <x v="3724"/>
    <n v="3"/>
    <n v="0"/>
    <n v="57.4938"/>
  </r>
  <r>
    <n v="5222"/>
    <x v="2587"/>
    <x v="3"/>
    <x v="796"/>
    <d v="2014-05-23T00:00:00"/>
    <s v="Second Class"/>
    <s v="PP-18955"/>
    <s v="Paul Prost"/>
    <x v="2"/>
    <s v="United States"/>
    <s v="Springfield"/>
    <x v="25"/>
    <n v="65807"/>
    <x v="2"/>
    <s v="OFF-AP-10000938"/>
    <x v="1"/>
    <x v="9"/>
    <s v="Avanti 1.7 Cu. Ft. Refrigerator"/>
    <x v="3828"/>
    <n v="7"/>
    <n v="0"/>
    <n v="197.92079999999999"/>
  </r>
  <r>
    <n v="5223"/>
    <x v="2587"/>
    <x v="3"/>
    <x v="796"/>
    <d v="2014-05-23T00:00:00"/>
    <s v="Second Class"/>
    <s v="PP-18955"/>
    <s v="Paul Prost"/>
    <x v="2"/>
    <s v="United States"/>
    <s v="Springfield"/>
    <x v="25"/>
    <n v="65807"/>
    <x v="2"/>
    <s v="TEC-PH-10003555"/>
    <x v="2"/>
    <x v="7"/>
    <s v="Motorola HK250 Universal Bluetooth Headset"/>
    <x v="1164"/>
    <n v="5"/>
    <n v="0"/>
    <n v="2.2990000000000066"/>
  </r>
  <r>
    <n v="5224"/>
    <x v="2587"/>
    <x v="3"/>
    <x v="796"/>
    <d v="2014-05-23T00:00:00"/>
    <s v="Second Class"/>
    <s v="PP-18955"/>
    <s v="Paul Prost"/>
    <x v="2"/>
    <s v="United States"/>
    <s v="Springfield"/>
    <x v="25"/>
    <n v="65807"/>
    <x v="2"/>
    <s v="OFF-BI-10001267"/>
    <x v="1"/>
    <x v="8"/>
    <s v="Universal Recycled Hanging Pressboard Report Binders, Letter Size"/>
    <x v="382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x v="2589"/>
    <x v="0"/>
    <x v="1028"/>
    <d v="2013-06-27T00:00:00"/>
    <s v="Standard Class"/>
    <s v="AS-10090"/>
    <s v="Adam Shillingsburg"/>
    <x v="0"/>
    <s v="United States"/>
    <s v="New York City"/>
    <x v="15"/>
    <n v="10011"/>
    <x v="3"/>
    <s v="OFF-BI-10001553"/>
    <x v="1"/>
    <x v="8"/>
    <s v="SpineVue Locking Slant-D Ring Binders by Cardinal"/>
    <x v="3830"/>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x v="2589"/>
    <x v="0"/>
    <x v="1028"/>
    <d v="2013-06-27T00:00:00"/>
    <s v="Standard Class"/>
    <s v="AS-10090"/>
    <s v="Adam Shillingsburg"/>
    <x v="0"/>
    <s v="United States"/>
    <s v="New York City"/>
    <x v="15"/>
    <n v="10011"/>
    <x v="3"/>
    <s v="FUR-BO-10003272"/>
    <x v="0"/>
    <x v="0"/>
    <s v="O'Sullivan Living Dimensions 5-Shelf Bookcases"/>
    <x v="3832"/>
    <n v="2"/>
    <n v="0.2"/>
    <n v="-44.196000000000026"/>
  </r>
  <r>
    <n v="5229"/>
    <x v="2590"/>
    <x v="2"/>
    <x v="35"/>
    <d v="2011-12-01T00:00:00"/>
    <s v="Standard Class"/>
    <s v="LS-16975"/>
    <s v="Lindsay Shagiari"/>
    <x v="2"/>
    <s v="United States"/>
    <s v="San Francisco"/>
    <x v="1"/>
    <n v="94109"/>
    <x v="1"/>
    <s v="OFF-PA-10001033"/>
    <x v="1"/>
    <x v="10"/>
    <s v="Xerox 1893"/>
    <x v="2658"/>
    <n v="2"/>
    <n v="0"/>
    <n v="40.170200000000001"/>
  </r>
  <r>
    <n v="5230"/>
    <x v="2591"/>
    <x v="3"/>
    <x v="498"/>
    <d v="2014-03-23T00:00:00"/>
    <s v="Second Class"/>
    <s v="SA-20830"/>
    <s v="Sue Ann Reed"/>
    <x v="0"/>
    <s v="United States"/>
    <s v="Fresno"/>
    <x v="1"/>
    <n v="93727"/>
    <x v="1"/>
    <s v="OFF-BI-10001553"/>
    <x v="1"/>
    <x v="8"/>
    <s v="SpineVue Locking Slant-D Ring Binders by Cardinal"/>
    <x v="899"/>
    <n v="2"/>
    <n v="0.2"/>
    <n v="5.1183999999999994"/>
  </r>
  <r>
    <n v="5231"/>
    <x v="2591"/>
    <x v="3"/>
    <x v="498"/>
    <d v="2014-03-23T00:00:00"/>
    <s v="Second Class"/>
    <s v="SA-20830"/>
    <s v="Sue Ann Reed"/>
    <x v="0"/>
    <s v="United States"/>
    <s v="Fresno"/>
    <x v="1"/>
    <n v="93727"/>
    <x v="1"/>
    <s v="FUR-TA-10001095"/>
    <x v="0"/>
    <x v="3"/>
    <s v="Chromcraft Round Conference Tables"/>
    <x v="944"/>
    <n v="5"/>
    <n v="0.2"/>
    <n v="8.7144999999999868"/>
  </r>
  <r>
    <n v="5232"/>
    <x v="2591"/>
    <x v="3"/>
    <x v="498"/>
    <d v="2014-03-23T00:00:00"/>
    <s v="Second Class"/>
    <s v="SA-20830"/>
    <s v="Sue Ann Reed"/>
    <x v="0"/>
    <s v="United States"/>
    <s v="Fresno"/>
    <x v="1"/>
    <n v="93727"/>
    <x v="1"/>
    <s v="FUR-FU-10001185"/>
    <x v="0"/>
    <x v="5"/>
    <s v="Advantus Employee of the Month Certificate Frame, 11 x 13-1/2"/>
    <x v="3833"/>
    <n v="1"/>
    <n v="0"/>
    <n v="12.6813"/>
  </r>
  <r>
    <n v="5233"/>
    <x v="2591"/>
    <x v="3"/>
    <x v="498"/>
    <d v="2014-03-23T00:00:00"/>
    <s v="Second Class"/>
    <s v="SA-20830"/>
    <s v="Sue Ann Reed"/>
    <x v="0"/>
    <s v="United States"/>
    <s v="Fresno"/>
    <x v="1"/>
    <n v="93727"/>
    <x v="1"/>
    <s v="OFF-BI-10000343"/>
    <x v="1"/>
    <x v="8"/>
    <s v="Pressboard Covers with Storage Hooks, 9 1/2&quot; x 11&quot;, Light Blue"/>
    <x v="3834"/>
    <n v="7"/>
    <n v="0.2"/>
    <n v="9.2798999999999996"/>
  </r>
  <r>
    <n v="5234"/>
    <x v="2592"/>
    <x v="2"/>
    <x v="638"/>
    <d v="2011-10-22T00:00:00"/>
    <s v="Standard Class"/>
    <s v="LS-17200"/>
    <s v="Luke Schmidt"/>
    <x v="1"/>
    <s v="United States"/>
    <s v="Texarkana"/>
    <x v="36"/>
    <n v="71854"/>
    <x v="0"/>
    <s v="FUR-CH-10004626"/>
    <x v="0"/>
    <x v="1"/>
    <s v="Office Star Flex Back Scooter Chair with Aluminum Finish Frame"/>
    <x v="3835"/>
    <n v="6"/>
    <n v="0"/>
    <n v="145.2816"/>
  </r>
  <r>
    <n v="5235"/>
    <x v="2593"/>
    <x v="3"/>
    <x v="1029"/>
    <d v="2014-08-24T00:00:00"/>
    <s v="First Class"/>
    <s v="TM-21490"/>
    <s v="Tony Molinari"/>
    <x v="0"/>
    <s v="United States"/>
    <s v="San Francisco"/>
    <x v="1"/>
    <n v="94110"/>
    <x v="1"/>
    <s v="FUR-TA-10001768"/>
    <x v="0"/>
    <x v="3"/>
    <s v="Hon Racetrack Conference Tables"/>
    <x v="3836"/>
    <n v="1"/>
    <n v="0.2"/>
    <n v="2.625099999999982"/>
  </r>
  <r>
    <n v="5236"/>
    <x v="2594"/>
    <x v="0"/>
    <x v="258"/>
    <d v="2013-11-23T00:00:00"/>
    <s v="First Class"/>
    <s v="TT-21265"/>
    <s v="Tim Taslimi"/>
    <x v="1"/>
    <s v="United States"/>
    <s v="Indianapolis"/>
    <x v="14"/>
    <n v="46203"/>
    <x v="2"/>
    <s v="OFF-AP-10001947"/>
    <x v="1"/>
    <x v="9"/>
    <s v="Acco 6 Outlet Guardian Premium Plus Surge Suppressor"/>
    <x v="3837"/>
    <n v="3"/>
    <n v="0"/>
    <n v="15.938399999999998"/>
  </r>
  <r>
    <n v="5237"/>
    <x v="2595"/>
    <x v="2"/>
    <x v="59"/>
    <d v="2011-09-24T00:00:00"/>
    <s v="Standard Class"/>
    <s v="DN-13690"/>
    <s v="Duane Noonan"/>
    <x v="0"/>
    <s v="United States"/>
    <s v="Columbia"/>
    <x v="39"/>
    <n v="21044"/>
    <x v="3"/>
    <s v="FUR-FU-10004952"/>
    <x v="0"/>
    <x v="5"/>
    <s v="C-Line Cubicle Keepers Polyproplyene Holder w/Velcro Back, 8-1/2x11, 25/Bx"/>
    <x v="3838"/>
    <n v="3"/>
    <n v="0"/>
    <n v="50.908200000000001"/>
  </r>
  <r>
    <n v="5238"/>
    <x v="2595"/>
    <x v="2"/>
    <x v="59"/>
    <d v="2011-09-24T00:00:00"/>
    <s v="Standard Class"/>
    <s v="DN-13690"/>
    <s v="Duane Noonan"/>
    <x v="0"/>
    <s v="United States"/>
    <s v="Columbia"/>
    <x v="39"/>
    <n v="21044"/>
    <x v="3"/>
    <s v="FUR-BO-10001337"/>
    <x v="0"/>
    <x v="0"/>
    <s v="O'Sullivan Living Dimensions 2-Shelf Bookcases"/>
    <x v="1041"/>
    <n v="3"/>
    <n v="0"/>
    <n v="36.293999999999997"/>
  </r>
  <r>
    <n v="5239"/>
    <x v="2595"/>
    <x v="2"/>
    <x v="59"/>
    <d v="2011-09-24T00:00:00"/>
    <s v="Standard Class"/>
    <s v="DN-13690"/>
    <s v="Duane Noonan"/>
    <x v="0"/>
    <s v="United States"/>
    <s v="Columbia"/>
    <x v="39"/>
    <n v="21044"/>
    <x v="3"/>
    <s v="TEC-AC-10003628"/>
    <x v="2"/>
    <x v="11"/>
    <s v="Logitech 910-002974 M325 Wireless Mouse for Web Scrolling"/>
    <x v="2830"/>
    <n v="2"/>
    <n v="0"/>
    <n v="26.391200000000005"/>
  </r>
  <r>
    <n v="5240"/>
    <x v="2596"/>
    <x v="0"/>
    <x v="108"/>
    <d v="2013-09-18T00:00:00"/>
    <s v="Standard Class"/>
    <s v="EB-14110"/>
    <s v="Eugene Barchas"/>
    <x v="0"/>
    <s v="United States"/>
    <s v="San Jose"/>
    <x v="1"/>
    <n v="95123"/>
    <x v="1"/>
    <s v="OFF-ST-10004186"/>
    <x v="1"/>
    <x v="4"/>
    <s v="Stur-D-Stor Shelving, Vertical 5-Shelf: 72&quot;H x 36&quot;W x 18 1/2&quot;D"/>
    <x v="743"/>
    <n v="3"/>
    <n v="0"/>
    <n v="6.6587999999999994"/>
  </r>
  <r>
    <n v="5241"/>
    <x v="2596"/>
    <x v="0"/>
    <x v="108"/>
    <d v="2013-09-18T00:00:00"/>
    <s v="Standard Class"/>
    <s v="EB-14110"/>
    <s v="Eugene Barchas"/>
    <x v="0"/>
    <s v="United States"/>
    <s v="San Jose"/>
    <x v="1"/>
    <n v="95123"/>
    <x v="1"/>
    <s v="OFF-BI-10001658"/>
    <x v="1"/>
    <x v="8"/>
    <s v="GBC Standard Therm-A-Bind Covers"/>
    <x v="3839"/>
    <n v="2"/>
    <n v="0.2"/>
    <n v="12.958399999999999"/>
  </r>
  <r>
    <n v="5242"/>
    <x v="2597"/>
    <x v="0"/>
    <x v="713"/>
    <d v="2013-09-27T00:00:00"/>
    <s v="Second Class"/>
    <s v="CM-11815"/>
    <s v="Candace McMahon"/>
    <x v="1"/>
    <s v="United States"/>
    <s v="Seattle"/>
    <x v="4"/>
    <n v="98115"/>
    <x v="1"/>
    <s v="OFF-SU-10004737"/>
    <x v="1"/>
    <x v="14"/>
    <s v="Acme Design Stainless Steel Bent Scissors"/>
    <x v="3840"/>
    <n v="2"/>
    <n v="0"/>
    <n v="3.6936"/>
  </r>
  <r>
    <n v="5243"/>
    <x v="2598"/>
    <x v="3"/>
    <x v="1018"/>
    <d v="2014-08-09T00:00:00"/>
    <s v="Standard Class"/>
    <s v="HM-14860"/>
    <s v="Harry Marie"/>
    <x v="1"/>
    <s v="United States"/>
    <s v="Carrollton"/>
    <x v="5"/>
    <n v="75007"/>
    <x v="2"/>
    <s v="OFF-BI-10002827"/>
    <x v="1"/>
    <x v="8"/>
    <s v="Avery Durable Poly Binders"/>
    <x v="3841"/>
    <n v="3"/>
    <n v="0.8"/>
    <n v="-5.6406000000000018"/>
  </r>
  <r>
    <n v="5244"/>
    <x v="2599"/>
    <x v="0"/>
    <x v="197"/>
    <d v="2013-07-27T00:00:00"/>
    <s v="First Class"/>
    <s v="KM-16375"/>
    <s v="Katherine Murray"/>
    <x v="2"/>
    <s v="United States"/>
    <s v="Arlington"/>
    <x v="17"/>
    <n v="22204"/>
    <x v="0"/>
    <s v="OFF-BI-10003694"/>
    <x v="1"/>
    <x v="8"/>
    <s v="Avery 3 1/2&quot; Diskette Storage Pages, 10/Pack"/>
    <x v="3842"/>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x v="2600"/>
    <x v="0"/>
    <x v="1030"/>
    <d v="2013-08-05T00:00:00"/>
    <s v="Second Class"/>
    <s v="BF-11020"/>
    <s v="Barry Französisch"/>
    <x v="1"/>
    <s v="United States"/>
    <s v="Los Angeles"/>
    <x v="1"/>
    <n v="90032"/>
    <x v="1"/>
    <s v="TEC-PH-10001918"/>
    <x v="2"/>
    <x v="7"/>
    <s v="Nortel Business Series Terminal T7208 Digital phone"/>
    <x v="3844"/>
    <n v="3"/>
    <n v="0.2"/>
    <n v="33.357600000000019"/>
  </r>
  <r>
    <n v="5247"/>
    <x v="2600"/>
    <x v="0"/>
    <x v="1030"/>
    <d v="2013-08-05T00:00:00"/>
    <s v="Second Class"/>
    <s v="BF-11020"/>
    <s v="Barry Französisch"/>
    <x v="1"/>
    <s v="United States"/>
    <s v="Los Angeles"/>
    <x v="1"/>
    <n v="90032"/>
    <x v="1"/>
    <s v="OFF-BI-10000285"/>
    <x v="1"/>
    <x v="8"/>
    <s v="XtraLife ClearVue Slant-D Ring Binders by Cardinal"/>
    <x v="3845"/>
    <n v="2"/>
    <n v="0.2"/>
    <n v="4.7039999999999997"/>
  </r>
  <r>
    <n v="5248"/>
    <x v="2601"/>
    <x v="1"/>
    <x v="1031"/>
    <d v="2012-05-27T00:00:00"/>
    <s v="Standard Class"/>
    <s v="JE-15745"/>
    <s v="Joel Eaton"/>
    <x v="0"/>
    <s v="United States"/>
    <s v="Frankfort"/>
    <x v="10"/>
    <n v="60423"/>
    <x v="2"/>
    <s v="OFF-AP-10000358"/>
    <x v="1"/>
    <x v="9"/>
    <s v="Fellowes Basic Home/Office Series Surge Protectors"/>
    <x v="3846"/>
    <n v="8"/>
    <n v="0.8"/>
    <n v="-52.958400000000012"/>
  </r>
  <r>
    <n v="5249"/>
    <x v="2602"/>
    <x v="3"/>
    <x v="132"/>
    <d v="2014-11-06T00:00:00"/>
    <s v="Second Class"/>
    <s v="EJ-14155"/>
    <s v="Eva Jacobs"/>
    <x v="0"/>
    <s v="United States"/>
    <s v="Seattle"/>
    <x v="4"/>
    <n v="98105"/>
    <x v="1"/>
    <s v="TEC-AC-10002345"/>
    <x v="2"/>
    <x v="11"/>
    <s v="HP Standard 104 key PS/2 Keyboard"/>
    <x v="3847"/>
    <n v="3"/>
    <n v="0"/>
    <n v="10.875"/>
  </r>
  <r>
    <n v="5250"/>
    <x v="2603"/>
    <x v="1"/>
    <x v="392"/>
    <d v="2012-04-21T00:00:00"/>
    <s v="Standard Class"/>
    <s v="BN-11470"/>
    <s v="Brad Norvell"/>
    <x v="1"/>
    <s v="United States"/>
    <s v="Philadelphia"/>
    <x v="9"/>
    <n v="19143"/>
    <x v="3"/>
    <s v="OFF-FA-10001229"/>
    <x v="1"/>
    <x v="13"/>
    <s v="Staples"/>
    <x v="3848"/>
    <n v="4"/>
    <n v="0.2"/>
    <n v="4.0871999999999993"/>
  </r>
  <r>
    <n v="5251"/>
    <x v="2604"/>
    <x v="0"/>
    <x v="939"/>
    <d v="2013-12-19T00:00:00"/>
    <s v="Standard Class"/>
    <s v="EC-14050"/>
    <s v="Erin Creighton"/>
    <x v="0"/>
    <s v="United States"/>
    <s v="Columbus"/>
    <x v="32"/>
    <n v="31907"/>
    <x v="0"/>
    <s v="TEC-AC-10001314"/>
    <x v="2"/>
    <x v="11"/>
    <s v="Case Logic 2.4GHz Wireless Keyboard"/>
    <x v="2932"/>
    <n v="5"/>
    <n v="0"/>
    <n v="19.995999999999974"/>
  </r>
  <r>
    <n v="5252"/>
    <x v="2604"/>
    <x v="0"/>
    <x v="939"/>
    <d v="2013-12-19T00:00:00"/>
    <s v="Standard Class"/>
    <s v="EC-14050"/>
    <s v="Erin Creighton"/>
    <x v="0"/>
    <s v="United States"/>
    <s v="Columbus"/>
    <x v="32"/>
    <n v="31907"/>
    <x v="0"/>
    <s v="OFF-PA-10004438"/>
    <x v="1"/>
    <x v="10"/>
    <s v="Xerox 1907"/>
    <x v="338"/>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x v="2606"/>
    <x v="2"/>
    <x v="1009"/>
    <d v="2011-03-11T00:00:00"/>
    <s v="Second Class"/>
    <s v="NP-18685"/>
    <s v="Nora Pelletier"/>
    <x v="2"/>
    <s v="United States"/>
    <s v="Des Moines"/>
    <x v="4"/>
    <n v="98198"/>
    <x v="1"/>
    <s v="OFF-BI-10004224"/>
    <x v="1"/>
    <x v="8"/>
    <s v="Catalog Binders with Expanding Posts"/>
    <x v="3850"/>
    <n v="2"/>
    <n v="0.2"/>
    <n v="33.639999999999986"/>
  </r>
  <r>
    <n v="5255"/>
    <x v="2607"/>
    <x v="1"/>
    <x v="616"/>
    <d v="2012-03-07T00:00:00"/>
    <s v="Second Class"/>
    <s v="AH-10195"/>
    <s v="Alan Haines"/>
    <x v="1"/>
    <s v="United States"/>
    <s v="Bethlehem"/>
    <x v="9"/>
    <n v="18018"/>
    <x v="3"/>
    <s v="FUR-CH-10002647"/>
    <x v="0"/>
    <x v="1"/>
    <s v="Situations Contoured Folding Chairs, 4/Set"/>
    <x v="2811"/>
    <n v="2"/>
    <n v="0.3"/>
    <n v="-7.0979999999999919"/>
  </r>
  <r>
    <n v="5256"/>
    <x v="2607"/>
    <x v="1"/>
    <x v="616"/>
    <d v="2012-03-07T00:00:00"/>
    <s v="Second Class"/>
    <s v="AH-10195"/>
    <s v="Alan Haines"/>
    <x v="1"/>
    <s v="United States"/>
    <s v="Bethlehem"/>
    <x v="9"/>
    <n v="18018"/>
    <x v="3"/>
    <s v="FUR-FU-10003247"/>
    <x v="0"/>
    <x v="5"/>
    <s v="36X48 HARDFLOOR CHAIRMAT"/>
    <x v="3295"/>
    <n v="2"/>
    <n v="0.2"/>
    <n v="-5.4548000000000041"/>
  </r>
  <r>
    <n v="5257"/>
    <x v="2608"/>
    <x v="0"/>
    <x v="590"/>
    <d v="2013-08-15T00:00:00"/>
    <s v="Standard Class"/>
    <s v="CC-12145"/>
    <s v="Charles Crestani"/>
    <x v="0"/>
    <s v="United States"/>
    <s v="Oklahoma City"/>
    <x v="26"/>
    <n v="73120"/>
    <x v="2"/>
    <s v="OFF-PA-10003270"/>
    <x v="1"/>
    <x v="10"/>
    <s v="Xerox 1954"/>
    <x v="232"/>
    <n v="2"/>
    <n v="0"/>
    <n v="4.7519999999999998"/>
  </r>
  <r>
    <n v="5258"/>
    <x v="2609"/>
    <x v="3"/>
    <x v="1032"/>
    <d v="2014-01-09T00:00:00"/>
    <s v="Standard Class"/>
    <s v="DL-13315"/>
    <s v="Delfina Latchford"/>
    <x v="0"/>
    <s v="United States"/>
    <s v="Rancho Cucamonga"/>
    <x v="1"/>
    <n v="91730"/>
    <x v="1"/>
    <s v="OFF-PA-10004735"/>
    <x v="1"/>
    <x v="10"/>
    <s v="Xerox 1905"/>
    <x v="789"/>
    <n v="6"/>
    <n v="0"/>
    <n v="18.662400000000002"/>
  </r>
  <r>
    <n v="5259"/>
    <x v="2610"/>
    <x v="3"/>
    <x v="449"/>
    <d v="2014-10-12T00:00:00"/>
    <s v="First Class"/>
    <s v="XP-21865"/>
    <s v="Xylona Preis"/>
    <x v="0"/>
    <s v="United States"/>
    <s v="Los Angeles"/>
    <x v="1"/>
    <n v="90032"/>
    <x v="1"/>
    <s v="OFF-PA-10001745"/>
    <x v="1"/>
    <x v="10"/>
    <s v="Wirebound Message Books, 2 7/8&quot; x 5&quot;, 3 Forms per Page"/>
    <x v="3851"/>
    <n v="5"/>
    <n v="0"/>
    <n v="16.543999999999997"/>
  </r>
  <r>
    <n v="5260"/>
    <x v="2611"/>
    <x v="3"/>
    <x v="179"/>
    <d v="2014-10-27T00:00:00"/>
    <s v="Standard Class"/>
    <s v="MA-17560"/>
    <s v="Matt Abelman"/>
    <x v="2"/>
    <s v="United States"/>
    <s v="Philadelphia"/>
    <x v="9"/>
    <n v="19120"/>
    <x v="3"/>
    <s v="OFF-PA-10000176"/>
    <x v="1"/>
    <x v="10"/>
    <s v="Xerox 1887"/>
    <x v="2817"/>
    <n v="3"/>
    <n v="0.2"/>
    <n v="15.934799999999997"/>
  </r>
  <r>
    <n v="5261"/>
    <x v="2612"/>
    <x v="2"/>
    <x v="557"/>
    <d v="2011-09-10T00:00:00"/>
    <s v="First Class"/>
    <s v="SZ-20035"/>
    <s v="Sam Zeldin"/>
    <x v="2"/>
    <s v="United States"/>
    <s v="Houston"/>
    <x v="5"/>
    <n v="77036"/>
    <x v="2"/>
    <s v="TEC-PH-10000675"/>
    <x v="2"/>
    <x v="7"/>
    <s v="Panasonic KX TS3282B Corded phone"/>
    <x v="2103"/>
    <n v="3"/>
    <n v="0.2"/>
    <n v="14.758199999999995"/>
  </r>
  <r>
    <n v="5262"/>
    <x v="2612"/>
    <x v="2"/>
    <x v="557"/>
    <d v="2011-09-10T00:00:00"/>
    <s v="First Class"/>
    <s v="SZ-20035"/>
    <s v="Sam Zeldin"/>
    <x v="2"/>
    <s v="United States"/>
    <s v="Houston"/>
    <x v="5"/>
    <n v="77036"/>
    <x v="2"/>
    <s v="OFF-BI-10000050"/>
    <x v="1"/>
    <x v="8"/>
    <s v="Angle-D Binders with Locking Rings, Label Holders"/>
    <x v="3852"/>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x v="2612"/>
    <x v="2"/>
    <x v="557"/>
    <d v="2011-09-10T00:00:00"/>
    <s v="First Class"/>
    <s v="SZ-20035"/>
    <s v="Sam Zeldin"/>
    <x v="2"/>
    <s v="United States"/>
    <s v="Houston"/>
    <x v="5"/>
    <n v="77036"/>
    <x v="2"/>
    <s v="TEC-AC-10002718"/>
    <x v="2"/>
    <x v="11"/>
    <s v="Belkin Standard 104 key USB Keyboard"/>
    <x v="3854"/>
    <n v="4"/>
    <n v="0.2"/>
    <n v="-2.9180000000000028"/>
  </r>
  <r>
    <n v="5265"/>
    <x v="2612"/>
    <x v="2"/>
    <x v="557"/>
    <d v="2011-09-10T00:00:00"/>
    <s v="First Class"/>
    <s v="SZ-20035"/>
    <s v="Sam Zeldin"/>
    <x v="2"/>
    <s v="United States"/>
    <s v="Houston"/>
    <x v="5"/>
    <n v="77036"/>
    <x v="2"/>
    <s v="OFF-AR-10003179"/>
    <x v="1"/>
    <x v="6"/>
    <s v="Dixon Ticonderoga Core-Lock Colored Pencils"/>
    <x v="3855"/>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x v="2613"/>
    <x v="3"/>
    <x v="1033"/>
    <d v="2014-10-04T00:00:00"/>
    <s v="First Class"/>
    <s v="CS-11845"/>
    <s v="Cari Sayre"/>
    <x v="1"/>
    <s v="United States"/>
    <s v="Seattle"/>
    <x v="4"/>
    <n v="98103"/>
    <x v="1"/>
    <s v="OFF-PA-10004039"/>
    <x v="1"/>
    <x v="10"/>
    <s v="Xerox 1882"/>
    <x v="3856"/>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x v="2614"/>
    <x v="3"/>
    <x v="673"/>
    <d v="2014-11-22T00:00:00"/>
    <s v="Standard Class"/>
    <s v="MH-18115"/>
    <s v="Mick Hernandez"/>
    <x v="2"/>
    <s v="United States"/>
    <s v="Yonkers"/>
    <x v="15"/>
    <n v="10701"/>
    <x v="3"/>
    <s v="TEC-MA-10003173"/>
    <x v="2"/>
    <x v="15"/>
    <s v="Hewlett-Packard 300S Scientific Calculator"/>
    <x v="3858"/>
    <n v="4"/>
    <n v="0"/>
    <n v="24.122399999999995"/>
  </r>
  <r>
    <n v="5270"/>
    <x v="2615"/>
    <x v="3"/>
    <x v="220"/>
    <d v="2014-09-12T00:00:00"/>
    <s v="Same Day"/>
    <s v="CB-12025"/>
    <s v="Cassandra Brandow"/>
    <x v="0"/>
    <s v="United States"/>
    <s v="San Francisco"/>
    <x v="1"/>
    <n v="94110"/>
    <x v="1"/>
    <s v="FUR-FU-10000260"/>
    <x v="0"/>
    <x v="5"/>
    <s v="6&quot; Cubicle Wall Clock, Black"/>
    <x v="3859"/>
    <n v="4"/>
    <n v="0"/>
    <n v="11.6496"/>
  </r>
  <r>
    <n v="5271"/>
    <x v="2615"/>
    <x v="3"/>
    <x v="220"/>
    <d v="2014-09-12T00:00:00"/>
    <s v="Same Day"/>
    <s v="CB-12025"/>
    <s v="Cassandra Brandow"/>
    <x v="0"/>
    <s v="United States"/>
    <s v="San Francisco"/>
    <x v="1"/>
    <n v="94110"/>
    <x v="1"/>
    <s v="OFF-AP-10004487"/>
    <x v="1"/>
    <x v="9"/>
    <s v="Kensington 4 Outlet MasterPiece Compact Power Control Center"/>
    <x v="846"/>
    <n v="5"/>
    <n v="0"/>
    <n v="113.84799999999998"/>
  </r>
  <r>
    <n v="5272"/>
    <x v="2616"/>
    <x v="3"/>
    <x v="1034"/>
    <d v="2014-01-17T00:00:00"/>
    <s v="Same Day"/>
    <s v="JO-15145"/>
    <s v="Jack O'Briant"/>
    <x v="1"/>
    <s v="United States"/>
    <s v="Los Angeles"/>
    <x v="1"/>
    <n v="90008"/>
    <x v="1"/>
    <s v="FUR-FU-10001487"/>
    <x v="0"/>
    <x v="5"/>
    <s v="Eldon Expressions Wood and Plastic Desk Accessories, Cherry Wood"/>
    <x v="3386"/>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x v="2617"/>
    <x v="0"/>
    <x v="491"/>
    <d v="2013-11-30T00:00:00"/>
    <s v="First Class"/>
    <s v="PA-19060"/>
    <s v="Pete Armstrong"/>
    <x v="2"/>
    <s v="United States"/>
    <s v="Miami"/>
    <x v="2"/>
    <n v="33142"/>
    <x v="0"/>
    <s v="OFF-BI-10000145"/>
    <x v="1"/>
    <x v="8"/>
    <s v="Zipper Ring Binder Pockets"/>
    <x v="3861"/>
    <n v="4"/>
    <n v="0.7"/>
    <n v="-2.6207999999999991"/>
  </r>
  <r>
    <n v="5275"/>
    <x v="2618"/>
    <x v="1"/>
    <x v="209"/>
    <d v="2012-11-09T00:00:00"/>
    <s v="Second Class"/>
    <s v="SV-20785"/>
    <s v="Stewart Visinsky"/>
    <x v="0"/>
    <s v="United States"/>
    <s v="Burlington"/>
    <x v="42"/>
    <s v="05408"/>
    <x v="3"/>
    <s v="FUR-CH-10000595"/>
    <x v="0"/>
    <x v="1"/>
    <s v="Safco Contoured Stacking Chairs"/>
    <x v="3862"/>
    <n v="3"/>
    <n v="0"/>
    <n v="178.79999999999998"/>
  </r>
  <r>
    <n v="5276"/>
    <x v="2619"/>
    <x v="3"/>
    <x v="817"/>
    <d v="2014-12-21T00:00:00"/>
    <s v="Standard Class"/>
    <s v="KL-16555"/>
    <s v="Kelly Lampkin"/>
    <x v="1"/>
    <s v="United States"/>
    <s v="Fayetteville"/>
    <x v="36"/>
    <n v="72701"/>
    <x v="0"/>
    <s v="TEC-AC-10004469"/>
    <x v="2"/>
    <x v="11"/>
    <s v="Microsoft Sculpt Comfort Mouse"/>
    <x v="3863"/>
    <n v="4"/>
    <n v="0"/>
    <n v="70.312000000000012"/>
  </r>
  <r>
    <n v="5277"/>
    <x v="2619"/>
    <x v="3"/>
    <x v="817"/>
    <d v="2014-12-21T00:00:00"/>
    <s v="Standard Class"/>
    <s v="KL-16555"/>
    <s v="Kelly Lampkin"/>
    <x v="1"/>
    <s v="United States"/>
    <s v="Fayetteville"/>
    <x v="36"/>
    <n v="72701"/>
    <x v="0"/>
    <s v="TEC-AC-10003038"/>
    <x v="2"/>
    <x v="11"/>
    <s v="Kingston Digital DataTraveler 16GB USB 2.0"/>
    <x v="915"/>
    <n v="5"/>
    <n v="0"/>
    <n v="8.5024999999999942"/>
  </r>
  <r>
    <n v="5278"/>
    <x v="2620"/>
    <x v="2"/>
    <x v="103"/>
    <d v="2011-09-17T00:00:00"/>
    <s v="Standard Class"/>
    <s v="BC-11125"/>
    <s v="Becky Castell"/>
    <x v="2"/>
    <s v="United States"/>
    <s v="Odessa"/>
    <x v="5"/>
    <n v="79762"/>
    <x v="2"/>
    <s v="FUR-CH-10004698"/>
    <x v="0"/>
    <x v="1"/>
    <s v="Padded Folding Chairs, Black, 4/Carton"/>
    <x v="3864"/>
    <n v="6"/>
    <n v="0.3"/>
    <n v="-9.717599999999976"/>
  </r>
  <r>
    <n v="5279"/>
    <x v="2621"/>
    <x v="2"/>
    <x v="1035"/>
    <d v="2011-12-13T00:00:00"/>
    <s v="Standard Class"/>
    <s v="PO-18850"/>
    <s v="Patrick O'Brill"/>
    <x v="0"/>
    <s v="United States"/>
    <s v="Virginia Beach"/>
    <x v="17"/>
    <n v="23464"/>
    <x v="0"/>
    <s v="OFF-PA-10003641"/>
    <x v="1"/>
    <x v="10"/>
    <s v="Xerox 1909"/>
    <x v="151"/>
    <n v="4"/>
    <n v="0"/>
    <n v="48.539199999999994"/>
  </r>
  <r>
    <n v="5280"/>
    <x v="2622"/>
    <x v="3"/>
    <x v="210"/>
    <d v="2014-09-12T00:00:00"/>
    <s v="Standard Class"/>
    <s v="AG-10675"/>
    <s v="Anna Gayman"/>
    <x v="0"/>
    <s v="United States"/>
    <s v="Milwaukee"/>
    <x v="6"/>
    <n v="53209"/>
    <x v="2"/>
    <s v="TEC-AC-10002134"/>
    <x v="2"/>
    <x v="11"/>
    <s v="Rosewill 107 Normal Keys USB Wired Standard Keyboard"/>
    <x v="814"/>
    <n v="1"/>
    <n v="0"/>
    <n v="1.8872"/>
  </r>
  <r>
    <n v="5281"/>
    <x v="2623"/>
    <x v="3"/>
    <x v="566"/>
    <d v="2014-10-13T00:00:00"/>
    <s v="Standard Class"/>
    <s v="DB-13210"/>
    <s v="Dean Braden"/>
    <x v="0"/>
    <s v="United States"/>
    <s v="Detroit"/>
    <x v="12"/>
    <n v="48234"/>
    <x v="2"/>
    <s v="OFF-ST-10001837"/>
    <x v="1"/>
    <x v="4"/>
    <s v="SAFCO Mobile Desk Side File, Wire Frame"/>
    <x v="2086"/>
    <n v="2"/>
    <n v="0"/>
    <n v="22.235199999999999"/>
  </r>
  <r>
    <n v="5282"/>
    <x v="2624"/>
    <x v="1"/>
    <x v="577"/>
    <d v="2012-09-10T00:00:00"/>
    <s v="Standard Class"/>
    <s v="SP-20860"/>
    <s v="Sung Pak"/>
    <x v="1"/>
    <s v="United States"/>
    <s v="Rochester"/>
    <x v="11"/>
    <n v="55901"/>
    <x v="2"/>
    <s v="FUR-FU-10001706"/>
    <x v="0"/>
    <x v="5"/>
    <s v="Longer-Life Soft White Bulbs"/>
    <x v="51"/>
    <n v="2"/>
    <n v="0"/>
    <n v="2.9567999999999999"/>
  </r>
  <r>
    <n v="5283"/>
    <x v="2624"/>
    <x v="1"/>
    <x v="577"/>
    <d v="2012-09-10T00:00:00"/>
    <s v="Standard Class"/>
    <s v="SP-20860"/>
    <s v="Sung Pak"/>
    <x v="1"/>
    <s v="United States"/>
    <s v="Rochester"/>
    <x v="11"/>
    <n v="55901"/>
    <x v="2"/>
    <s v="OFF-PA-10001970"/>
    <x v="1"/>
    <x v="10"/>
    <s v="Xerox 1881"/>
    <x v="655"/>
    <n v="3"/>
    <n v="0"/>
    <n v="17.314799999999998"/>
  </r>
  <r>
    <n v="5284"/>
    <x v="2625"/>
    <x v="2"/>
    <x v="809"/>
    <d v="2011-04-04T00:00:00"/>
    <s v="Standard Class"/>
    <s v="Dl-13600"/>
    <s v="Dorris liebe"/>
    <x v="1"/>
    <s v="United States"/>
    <s v="Seattle"/>
    <x v="4"/>
    <n v="98105"/>
    <x v="1"/>
    <s v="OFF-ST-10002957"/>
    <x v="1"/>
    <x v="4"/>
    <s v="Sterilite Show Offs Storage Containers"/>
    <x v="3426"/>
    <n v="3"/>
    <n v="0"/>
    <n v="0"/>
  </r>
  <r>
    <n v="5285"/>
    <x v="2625"/>
    <x v="2"/>
    <x v="809"/>
    <d v="2011-04-04T00:00:00"/>
    <s v="Standard Class"/>
    <s v="Dl-13600"/>
    <s v="Dorris liebe"/>
    <x v="1"/>
    <s v="United States"/>
    <s v="Seattle"/>
    <x v="4"/>
    <n v="98105"/>
    <x v="1"/>
    <s v="OFF-LA-10002312"/>
    <x v="1"/>
    <x v="2"/>
    <s v="Avery 490"/>
    <x v="1851"/>
    <n v="3"/>
    <n v="0"/>
    <n v="22.200000000000003"/>
  </r>
  <r>
    <n v="5286"/>
    <x v="2626"/>
    <x v="3"/>
    <x v="1024"/>
    <d v="2014-05-07T00:00:00"/>
    <s v="First Class"/>
    <s v="LH-17020"/>
    <s v="Lisa Hazard"/>
    <x v="0"/>
    <s v="United States"/>
    <s v="Louisville"/>
    <x v="22"/>
    <n v="80027"/>
    <x v="1"/>
    <s v="OFF-EN-10002600"/>
    <x v="1"/>
    <x v="12"/>
    <s v="Redi-Strip #10 Envelopes, 4 1/8 x 9 1/2"/>
    <x v="3355"/>
    <n v="9"/>
    <n v="0.2"/>
    <n v="7.4339999999999993"/>
  </r>
  <r>
    <n v="5287"/>
    <x v="2626"/>
    <x v="3"/>
    <x v="1024"/>
    <d v="2014-05-07T00:00:00"/>
    <s v="First Class"/>
    <s v="LH-17020"/>
    <s v="Lisa Hazard"/>
    <x v="0"/>
    <s v="United States"/>
    <s v="Louisville"/>
    <x v="22"/>
    <n v="80027"/>
    <x v="1"/>
    <s v="OFF-BI-10003274"/>
    <x v="1"/>
    <x v="8"/>
    <s v="Avery Durable Slant Ring Binders, No Labels"/>
    <x v="3865"/>
    <n v="8"/>
    <n v="0.7"/>
    <n v="-7.3231999999999999"/>
  </r>
  <r>
    <n v="5288"/>
    <x v="2626"/>
    <x v="3"/>
    <x v="1024"/>
    <d v="2014-05-07T00:00:00"/>
    <s v="First Class"/>
    <s v="LH-17020"/>
    <s v="Lisa Hazard"/>
    <x v="0"/>
    <s v="United States"/>
    <s v="Louisville"/>
    <x v="22"/>
    <n v="80027"/>
    <x v="1"/>
    <s v="FUR-BO-10004467"/>
    <x v="0"/>
    <x v="0"/>
    <s v="Bestar Classic Bookcase"/>
    <x v="3866"/>
    <n v="3"/>
    <n v="0.7"/>
    <n v="-152.9847"/>
  </r>
  <r>
    <n v="5289"/>
    <x v="2627"/>
    <x v="3"/>
    <x v="504"/>
    <d v="2014-05-06T00:00:00"/>
    <s v="Standard Class"/>
    <s v="AD-10180"/>
    <s v="Alan Dominguez"/>
    <x v="2"/>
    <s v="United States"/>
    <s v="San Francisco"/>
    <x v="1"/>
    <n v="94122"/>
    <x v="1"/>
    <s v="OFF-PA-10000675"/>
    <x v="1"/>
    <x v="10"/>
    <s v="Xerox 1919"/>
    <x v="2919"/>
    <n v="4"/>
    <n v="0"/>
    <n v="80.340400000000002"/>
  </r>
  <r>
    <n v="5290"/>
    <x v="2628"/>
    <x v="2"/>
    <x v="78"/>
    <d v="2011-09-15T00:00:00"/>
    <s v="Standard Class"/>
    <s v="KT-16465"/>
    <s v="Kean Takahito"/>
    <x v="0"/>
    <s v="United States"/>
    <s v="Houston"/>
    <x v="5"/>
    <n v="77036"/>
    <x v="2"/>
    <s v="OFF-PA-10002259"/>
    <x v="1"/>
    <x v="10"/>
    <s v="Geographics Note Cards, Blank, White, 8 1/2&quot; x 11&quot;"/>
    <x v="3867"/>
    <n v="2"/>
    <n v="0.2"/>
    <n v="6.2664"/>
  </r>
  <r>
    <n v="5291"/>
    <x v="2628"/>
    <x v="2"/>
    <x v="78"/>
    <d v="2011-09-15T00:00:00"/>
    <s v="Standard Class"/>
    <s v="KT-16465"/>
    <s v="Kean Takahito"/>
    <x v="0"/>
    <s v="United States"/>
    <s v="Houston"/>
    <x v="5"/>
    <n v="77036"/>
    <x v="2"/>
    <s v="FUR-CH-10004287"/>
    <x v="0"/>
    <x v="1"/>
    <s v="SAFCO Arco Folding Chair"/>
    <x v="3868"/>
    <n v="5"/>
    <n v="0.3"/>
    <n v="-13.810000000000116"/>
  </r>
  <r>
    <n v="5292"/>
    <x v="2628"/>
    <x v="2"/>
    <x v="78"/>
    <d v="2011-09-15T00:00:00"/>
    <s v="Standard Class"/>
    <s v="KT-16465"/>
    <s v="Kean Takahito"/>
    <x v="0"/>
    <s v="United States"/>
    <s v="Houston"/>
    <x v="5"/>
    <n v="77036"/>
    <x v="2"/>
    <s v="OFF-PA-10000482"/>
    <x v="1"/>
    <x v="10"/>
    <s v="Snap-A-Way Black Print Carbonless Ruled Speed Letter, Triplicate"/>
    <x v="3869"/>
    <n v="6"/>
    <n v="0.2"/>
    <n v="61.46279999999998"/>
  </r>
  <r>
    <n v="5293"/>
    <x v="2629"/>
    <x v="3"/>
    <x v="308"/>
    <d v="2014-06-24T00:00:00"/>
    <s v="First Class"/>
    <s v="PJ-19015"/>
    <s v="Pauline Johnson"/>
    <x v="0"/>
    <s v="United States"/>
    <s v="Miami"/>
    <x v="2"/>
    <n v="33180"/>
    <x v="0"/>
    <s v="OFF-ST-10004835"/>
    <x v="1"/>
    <x v="4"/>
    <s v="Plastic Stacking Crates &amp; Casters"/>
    <x v="3870"/>
    <n v="1"/>
    <n v="0.2"/>
    <n v="0.33479999999999999"/>
  </r>
  <r>
    <n v="5294"/>
    <x v="2630"/>
    <x v="1"/>
    <x v="207"/>
    <d v="2012-12-30T00:00:00"/>
    <s v="Standard Class"/>
    <s v="MC-18100"/>
    <s v="Mick Crebagga"/>
    <x v="0"/>
    <s v="United States"/>
    <s v="Medina"/>
    <x v="24"/>
    <n v="44256"/>
    <x v="3"/>
    <s v="FUR-TA-10004086"/>
    <x v="0"/>
    <x v="3"/>
    <s v="KI Adjustable-Height Table"/>
    <x v="3871"/>
    <n v="1"/>
    <n v="0.4"/>
    <n v="-15.476400000000005"/>
  </r>
  <r>
    <n v="5295"/>
    <x v="2631"/>
    <x v="3"/>
    <x v="733"/>
    <d v="2014-08-20T00:00:00"/>
    <s v="Standard Class"/>
    <s v="BO-11350"/>
    <s v="Bill Overfelt"/>
    <x v="1"/>
    <s v="United States"/>
    <s v="Roseville"/>
    <x v="11"/>
    <n v="55113"/>
    <x v="2"/>
    <s v="OFF-LA-10000305"/>
    <x v="1"/>
    <x v="2"/>
    <s v="Avery 495"/>
    <x v="3872"/>
    <n v="8"/>
    <n v="0"/>
    <n v="23.183999999999997"/>
  </r>
  <r>
    <n v="5296"/>
    <x v="2632"/>
    <x v="3"/>
    <x v="168"/>
    <d v="2014-03-10T00:00:00"/>
    <s v="Standard Class"/>
    <s v="DP-13000"/>
    <s v="Darren Powers"/>
    <x v="0"/>
    <s v="United States"/>
    <s v="Houston"/>
    <x v="5"/>
    <n v="77041"/>
    <x v="2"/>
    <s v="OFF-PA-10000806"/>
    <x v="1"/>
    <x v="10"/>
    <s v="Xerox 1934"/>
    <x v="2879"/>
    <n v="2"/>
    <n v="0.2"/>
    <n v="32.468400000000003"/>
  </r>
  <r>
    <n v="5297"/>
    <x v="2633"/>
    <x v="3"/>
    <x v="944"/>
    <d v="2014-08-01T00:00:00"/>
    <s v="Standard Class"/>
    <s v="TM-21490"/>
    <s v="Tony Molinari"/>
    <x v="0"/>
    <s v="United States"/>
    <s v="Yonkers"/>
    <x v="15"/>
    <n v="10701"/>
    <x v="3"/>
    <s v="FUR-FU-10004018"/>
    <x v="0"/>
    <x v="5"/>
    <s v="Tensor Computer Mounted Lamp"/>
    <x v="3873"/>
    <n v="1"/>
    <n v="0"/>
    <n v="4.0203000000000007"/>
  </r>
  <r>
    <n v="5298"/>
    <x v="2633"/>
    <x v="3"/>
    <x v="944"/>
    <d v="2014-08-01T00:00:00"/>
    <s v="Standard Class"/>
    <s v="TM-21490"/>
    <s v="Tony Molinari"/>
    <x v="0"/>
    <s v="United States"/>
    <s v="Yonkers"/>
    <x v="15"/>
    <n v="10701"/>
    <x v="3"/>
    <s v="TEC-PH-10002660"/>
    <x v="2"/>
    <x v="7"/>
    <s v="Nortel Networks T7316 E Nt8 B27"/>
    <x v="821"/>
    <n v="8"/>
    <n v="0"/>
    <n v="135.98000000000002"/>
  </r>
  <r>
    <n v="5299"/>
    <x v="2634"/>
    <x v="0"/>
    <x v="713"/>
    <d v="2013-09-27T00:00:00"/>
    <s v="First Class"/>
    <s v="DV-13045"/>
    <s v="Darrin Van Huff"/>
    <x v="1"/>
    <s v="United States"/>
    <s v="San Diego"/>
    <x v="1"/>
    <n v="92037"/>
    <x v="1"/>
    <s v="OFF-EN-10001509"/>
    <x v="1"/>
    <x v="12"/>
    <s v="Poly String Tie Envelopes"/>
    <x v="3874"/>
    <n v="2"/>
    <n v="0"/>
    <n v="1.9175999999999997"/>
  </r>
  <r>
    <n v="5300"/>
    <x v="2634"/>
    <x v="0"/>
    <x v="713"/>
    <d v="2013-09-27T00:00:00"/>
    <s v="First Class"/>
    <s v="DV-13045"/>
    <s v="Darrin Van Huff"/>
    <x v="1"/>
    <s v="United States"/>
    <s v="San Diego"/>
    <x v="1"/>
    <n v="92037"/>
    <x v="1"/>
    <s v="OFF-LA-10003148"/>
    <x v="1"/>
    <x v="2"/>
    <s v="Avery 51"/>
    <x v="1381"/>
    <n v="3"/>
    <n v="0"/>
    <n v="8.6939999999999991"/>
  </r>
  <r>
    <n v="5301"/>
    <x v="2635"/>
    <x v="0"/>
    <x v="198"/>
    <d v="2013-06-04T00:00:00"/>
    <s v="Standard Class"/>
    <s v="AH-10690"/>
    <s v="Anna Häberlin"/>
    <x v="1"/>
    <s v="United States"/>
    <s v="Springfield"/>
    <x v="17"/>
    <n v="22153"/>
    <x v="0"/>
    <s v="FUR-TA-10002645"/>
    <x v="0"/>
    <x v="3"/>
    <s v="Hon Rectangular Conference Tables"/>
    <x v="387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x v="2635"/>
    <x v="0"/>
    <x v="198"/>
    <d v="2013-06-04T00:00:00"/>
    <s v="Standard Class"/>
    <s v="AH-10690"/>
    <s v="Anna Häberlin"/>
    <x v="1"/>
    <s v="United States"/>
    <s v="Springfield"/>
    <x v="17"/>
    <n v="22153"/>
    <x v="0"/>
    <s v="OFF-LA-10001297"/>
    <x v="1"/>
    <x v="2"/>
    <s v="Avery 473"/>
    <x v="3877"/>
    <n v="6"/>
    <n v="0"/>
    <n v="29.808"/>
  </r>
  <r>
    <n v="5304"/>
    <x v="2636"/>
    <x v="2"/>
    <x v="912"/>
    <d v="2011-11-20T00:00:00"/>
    <s v="Standard Class"/>
    <s v="AB-10165"/>
    <s v="Alan Barnes"/>
    <x v="0"/>
    <s v="United States"/>
    <s v="Decatur"/>
    <x v="10"/>
    <n v="62521"/>
    <x v="2"/>
    <s v="FUR-CH-10002017"/>
    <x v="0"/>
    <x v="1"/>
    <s v="SAFCO Optional Arm Kit for Workspace Cribbage Stacking Chair"/>
    <x v="3878"/>
    <n v="2"/>
    <n v="0.3"/>
    <n v="-1.0656000000000017"/>
  </r>
  <r>
    <n v="5305"/>
    <x v="2637"/>
    <x v="2"/>
    <x v="158"/>
    <d v="2011-09-23T00:00:00"/>
    <s v="First Class"/>
    <s v="JS-15940"/>
    <s v="Joni Sundaresam"/>
    <x v="2"/>
    <s v="United States"/>
    <s v="Garland"/>
    <x v="5"/>
    <n v="75043"/>
    <x v="2"/>
    <s v="FUR-FU-10001546"/>
    <x v="0"/>
    <x v="5"/>
    <s v="Dana Swing-Arm Lamps"/>
    <x v="1086"/>
    <n v="2"/>
    <n v="0.6"/>
    <n v="-7.4759999999999991"/>
  </r>
  <r>
    <n v="5306"/>
    <x v="2638"/>
    <x v="0"/>
    <x v="823"/>
    <d v="2013-02-26T00:00:00"/>
    <s v="Standard Class"/>
    <s v="BV-11245"/>
    <s v="Benjamin Venier"/>
    <x v="1"/>
    <s v="United States"/>
    <s v="Oceanside"/>
    <x v="15"/>
    <n v="11572"/>
    <x v="3"/>
    <s v="FUR-FU-10000629"/>
    <x v="0"/>
    <x v="5"/>
    <s v="9-3/4 Diameter Round Wall Clock"/>
    <x v="387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x v="2638"/>
    <x v="0"/>
    <x v="823"/>
    <d v="2013-02-26T00:00:00"/>
    <s v="Standard Class"/>
    <s v="BV-11245"/>
    <s v="Benjamin Venier"/>
    <x v="1"/>
    <s v="United States"/>
    <s v="Oceanside"/>
    <x v="15"/>
    <n v="11572"/>
    <x v="3"/>
    <s v="TEC-PH-10002583"/>
    <x v="2"/>
    <x v="7"/>
    <s v="iOttie HLCRIO102 Car Mount"/>
    <x v="372"/>
    <n v="2"/>
    <n v="0"/>
    <n v="1.9989999999999952"/>
  </r>
  <r>
    <n v="5309"/>
    <x v="2639"/>
    <x v="3"/>
    <x v="123"/>
    <d v="2014-11-22T00:00:00"/>
    <s v="First Class"/>
    <s v="NC-18415"/>
    <s v="Nathan Cano"/>
    <x v="0"/>
    <s v="United States"/>
    <s v="Houston"/>
    <x v="5"/>
    <n v="77095"/>
    <x v="2"/>
    <s v="FUR-CH-10003774"/>
    <x v="0"/>
    <x v="1"/>
    <s v="Global Wood Trimmed Manager's Task Chair, Khaki"/>
    <x v="3880"/>
    <n v="3"/>
    <n v="0.3"/>
    <n v="-46.399800000000013"/>
  </r>
  <r>
    <n v="5310"/>
    <x v="2639"/>
    <x v="3"/>
    <x v="123"/>
    <d v="2014-11-22T00:00:00"/>
    <s v="First Class"/>
    <s v="NC-18415"/>
    <s v="Nathan Cano"/>
    <x v="0"/>
    <s v="United States"/>
    <s v="Houston"/>
    <x v="5"/>
    <n v="77095"/>
    <x v="2"/>
    <s v="OFF-AR-10003876"/>
    <x v="1"/>
    <x v="6"/>
    <s v="Avery Hi-Liter GlideStik Fluorescent Highlighter, Yellow Ink"/>
    <x v="388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x v="2640"/>
    <x v="0"/>
    <x v="1036"/>
    <d v="2013-08-28T00:00:00"/>
    <s v="Standard Class"/>
    <s v="SU-20665"/>
    <s v="Stephanie Ulpright"/>
    <x v="2"/>
    <s v="United States"/>
    <s v="Greenville"/>
    <x v="3"/>
    <n v="27834"/>
    <x v="0"/>
    <s v="OFF-LA-10004559"/>
    <x v="1"/>
    <x v="2"/>
    <s v="Avery 49"/>
    <x v="2145"/>
    <n v="4"/>
    <n v="0.2"/>
    <n v="3.3408000000000002"/>
  </r>
  <r>
    <n v="5313"/>
    <x v="2640"/>
    <x v="0"/>
    <x v="1036"/>
    <d v="2013-08-28T00:00:00"/>
    <s v="Standard Class"/>
    <s v="SU-20665"/>
    <s v="Stephanie Ulpright"/>
    <x v="2"/>
    <s v="United States"/>
    <s v="Greenville"/>
    <x v="3"/>
    <n v="27834"/>
    <x v="0"/>
    <s v="OFF-SU-10002573"/>
    <x v="1"/>
    <x v="14"/>
    <s v="Acme 10&quot; Easy Grip Assistive Scissors"/>
    <x v="3883"/>
    <n v="2"/>
    <n v="0.2"/>
    <n v="3.5059999999999967"/>
  </r>
  <r>
    <n v="5314"/>
    <x v="2641"/>
    <x v="3"/>
    <x v="504"/>
    <d v="2014-05-06T00:00:00"/>
    <s v="Standard Class"/>
    <s v="DJ-13510"/>
    <s v="Don Jones"/>
    <x v="1"/>
    <s v="United States"/>
    <s v="San Francisco"/>
    <x v="1"/>
    <n v="94110"/>
    <x v="1"/>
    <s v="FUR-FU-10000222"/>
    <x v="0"/>
    <x v="5"/>
    <s v="Seth Thomas 16&quot; Steel Case Clock"/>
    <x v="647"/>
    <n v="2"/>
    <n v="0"/>
    <n v="21.436799999999998"/>
  </r>
  <r>
    <n v="5315"/>
    <x v="2641"/>
    <x v="3"/>
    <x v="504"/>
    <d v="2014-05-06T00:00:00"/>
    <s v="Standard Class"/>
    <s v="DJ-13510"/>
    <s v="Don Jones"/>
    <x v="1"/>
    <s v="United States"/>
    <s v="San Francisco"/>
    <x v="1"/>
    <n v="94110"/>
    <x v="1"/>
    <s v="OFF-EN-10001219"/>
    <x v="1"/>
    <x v="12"/>
    <s v="#10- 4 1/8&quot; x 9 1/2&quot; Security-Tint Envelopes"/>
    <x v="2484"/>
    <n v="4"/>
    <n v="0"/>
    <n v="14.974399999999999"/>
  </r>
  <r>
    <n v="5316"/>
    <x v="2642"/>
    <x v="0"/>
    <x v="440"/>
    <d v="2013-05-09T00:00:00"/>
    <s v="Standard Class"/>
    <s v="DL-12865"/>
    <s v="Dan Lawera"/>
    <x v="0"/>
    <s v="United States"/>
    <s v="Greensboro"/>
    <x v="3"/>
    <n v="27405"/>
    <x v="0"/>
    <s v="FUR-CH-10002304"/>
    <x v="0"/>
    <x v="1"/>
    <s v="Global Stack Chair without Arms, Black"/>
    <x v="3884"/>
    <n v="9"/>
    <n v="0.2"/>
    <n v="11.69100000000001"/>
  </r>
  <r>
    <n v="5317"/>
    <x v="2643"/>
    <x v="3"/>
    <x v="280"/>
    <d v="2014-10-06T00:00:00"/>
    <s v="First Class"/>
    <s v="Dp-13240"/>
    <s v="Dean percer"/>
    <x v="2"/>
    <s v="United States"/>
    <s v="Knoxville"/>
    <x v="18"/>
    <n v="37918"/>
    <x v="0"/>
    <s v="FUR-FU-10002364"/>
    <x v="0"/>
    <x v="5"/>
    <s v="Eldon Expressions Wood Desk Accessories, Oak"/>
    <x v="929"/>
    <n v="2"/>
    <n v="0.2"/>
    <n v="1.3283999999999985"/>
  </r>
  <r>
    <n v="5318"/>
    <x v="2643"/>
    <x v="3"/>
    <x v="280"/>
    <d v="2014-10-06T00:00:00"/>
    <s v="First Class"/>
    <s v="Dp-13240"/>
    <s v="Dean percer"/>
    <x v="2"/>
    <s v="United States"/>
    <s v="Knoxville"/>
    <x v="18"/>
    <n v="37918"/>
    <x v="0"/>
    <s v="FUR-FU-10004864"/>
    <x v="0"/>
    <x v="5"/>
    <s v="Eldon 500 Class Desk Accessories"/>
    <x v="3885"/>
    <n v="1"/>
    <n v="0.2"/>
    <n v="1.5691000000000002"/>
  </r>
  <r>
    <n v="5319"/>
    <x v="2643"/>
    <x v="3"/>
    <x v="280"/>
    <d v="2014-10-06T00:00:00"/>
    <s v="First Class"/>
    <s v="Dp-13240"/>
    <s v="Dean percer"/>
    <x v="2"/>
    <s v="United States"/>
    <s v="Knoxville"/>
    <x v="18"/>
    <n v="37918"/>
    <x v="0"/>
    <s v="OFF-PA-10003172"/>
    <x v="1"/>
    <x v="10"/>
    <s v="Xerox 1996"/>
    <x v="561"/>
    <n v="4"/>
    <n v="0.2"/>
    <n v="7.2576000000000001"/>
  </r>
  <r>
    <n v="5320"/>
    <x v="2643"/>
    <x v="3"/>
    <x v="280"/>
    <d v="2014-10-06T00:00:00"/>
    <s v="First Class"/>
    <s v="Dp-13240"/>
    <s v="Dean percer"/>
    <x v="2"/>
    <s v="United States"/>
    <s v="Knoxville"/>
    <x v="18"/>
    <n v="37918"/>
    <x v="0"/>
    <s v="OFF-BI-10000977"/>
    <x v="1"/>
    <x v="8"/>
    <s v="Ibico Plastic Spiral Binding Combs"/>
    <x v="3347"/>
    <n v="3"/>
    <n v="0.7"/>
    <n v="-21.887999999999991"/>
  </r>
  <r>
    <n v="5321"/>
    <x v="2643"/>
    <x v="3"/>
    <x v="280"/>
    <d v="2014-10-06T00:00:00"/>
    <s v="First Class"/>
    <s v="Dp-13240"/>
    <s v="Dean percer"/>
    <x v="2"/>
    <s v="United States"/>
    <s v="Knoxville"/>
    <x v="18"/>
    <n v="37918"/>
    <x v="0"/>
    <s v="FUR-TA-10000198"/>
    <x v="0"/>
    <x v="3"/>
    <s v="Chromcraft Bull-Nose Wood Oval Conference Tables &amp; Bases"/>
    <x v="3886"/>
    <n v="7"/>
    <n v="0.4"/>
    <n v="-1002.7836000000001"/>
  </r>
  <r>
    <n v="5322"/>
    <x v="2643"/>
    <x v="3"/>
    <x v="280"/>
    <d v="2014-10-06T00:00:00"/>
    <s v="First Class"/>
    <s v="Dp-13240"/>
    <s v="Dean percer"/>
    <x v="2"/>
    <s v="United States"/>
    <s v="Knoxville"/>
    <x v="18"/>
    <n v="37918"/>
    <x v="0"/>
    <s v="OFF-BI-10003984"/>
    <x v="1"/>
    <x v="8"/>
    <s v="Lock-Up Easel 'Spel-Binder'"/>
    <x v="3887"/>
    <n v="4"/>
    <n v="0.7"/>
    <n v="-26.247599999999998"/>
  </r>
  <r>
    <n v="5323"/>
    <x v="2643"/>
    <x v="3"/>
    <x v="280"/>
    <d v="2014-10-06T00:00:00"/>
    <s v="First Class"/>
    <s v="Dp-13240"/>
    <s v="Dean percer"/>
    <x v="2"/>
    <s v="United States"/>
    <s v="Knoxville"/>
    <x v="18"/>
    <n v="37918"/>
    <x v="0"/>
    <s v="FUR-FU-10003691"/>
    <x v="0"/>
    <x v="5"/>
    <s v="Eldon Image Series Desk Accessories, Ebony"/>
    <x v="2401"/>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x v="2645"/>
    <x v="1"/>
    <x v="784"/>
    <d v="2012-12-09T00:00:00"/>
    <s v="Standard Class"/>
    <s v="TZ-21580"/>
    <s v="Tracy Zic"/>
    <x v="0"/>
    <s v="United States"/>
    <s v="Lakewood"/>
    <x v="1"/>
    <n v="90712"/>
    <x v="1"/>
    <s v="OFF-AR-10003723"/>
    <x v="1"/>
    <x v="6"/>
    <s v="Avery Hi-Liter Fluorescent Desk Style Markers"/>
    <x v="2952"/>
    <n v="5"/>
    <n v="0"/>
    <n v="6.2530000000000001"/>
  </r>
  <r>
    <n v="5326"/>
    <x v="2645"/>
    <x v="1"/>
    <x v="784"/>
    <d v="2012-12-09T00:00:00"/>
    <s v="Standard Class"/>
    <s v="TZ-21580"/>
    <s v="Tracy Zic"/>
    <x v="0"/>
    <s v="United States"/>
    <s v="Lakewood"/>
    <x v="1"/>
    <n v="90712"/>
    <x v="1"/>
    <s v="FUR-FU-10004270"/>
    <x v="0"/>
    <x v="5"/>
    <s v="Eldon Image Series Desk Accessories, Burgundy"/>
    <x v="3889"/>
    <n v="6"/>
    <n v="0"/>
    <n v="9.0288000000000004"/>
  </r>
  <r>
    <n v="5327"/>
    <x v="2646"/>
    <x v="1"/>
    <x v="184"/>
    <d v="2012-01-22T00:00:00"/>
    <s v="Standard Class"/>
    <s v="SC-20260"/>
    <s v="Scott Cohen"/>
    <x v="1"/>
    <s v="United States"/>
    <s v="Lawrence"/>
    <x v="31"/>
    <n v="1841"/>
    <x v="3"/>
    <s v="OFF-AR-10003183"/>
    <x v="1"/>
    <x v="6"/>
    <s v="Avery Fluorescent Highlighter Four-Color Set"/>
    <x v="3890"/>
    <n v="2"/>
    <n v="0"/>
    <n v="2.0039999999999996"/>
  </r>
  <r>
    <n v="5328"/>
    <x v="2647"/>
    <x v="2"/>
    <x v="1037"/>
    <d v="2011-01-09T00:00:00"/>
    <s v="Second Class"/>
    <s v="LS-17230"/>
    <s v="Lycoris Saunders"/>
    <x v="0"/>
    <s v="United States"/>
    <s v="Los Angeles"/>
    <x v="1"/>
    <n v="90049"/>
    <x v="1"/>
    <s v="OFF-PA-10002005"/>
    <x v="1"/>
    <x v="10"/>
    <s v="Xerox 225"/>
    <x v="541"/>
    <n v="3"/>
    <n v="0"/>
    <n v="9.3312000000000008"/>
  </r>
  <r>
    <n v="5329"/>
    <x v="2648"/>
    <x v="1"/>
    <x v="616"/>
    <d v="2012-03-09T00:00:00"/>
    <s v="Standard Class"/>
    <s v="MV-18190"/>
    <s v="Mike Vittorini"/>
    <x v="0"/>
    <s v="United States"/>
    <s v="Houston"/>
    <x v="5"/>
    <n v="77036"/>
    <x v="2"/>
    <s v="TEC-PH-10000149"/>
    <x v="2"/>
    <x v="7"/>
    <s v="Cisco SPA525G2 IP Phone - Wireless"/>
    <x v="1051"/>
    <n v="2"/>
    <n v="0.2"/>
    <n v="2.3939999999999984"/>
  </r>
  <r>
    <n v="5330"/>
    <x v="2649"/>
    <x v="0"/>
    <x v="591"/>
    <d v="2013-12-29T00:00:00"/>
    <s v="Second Class"/>
    <s v="BD-11620"/>
    <s v="Brian DeCherney"/>
    <x v="0"/>
    <s v="United States"/>
    <s v="New York City"/>
    <x v="15"/>
    <n v="10035"/>
    <x v="3"/>
    <s v="OFF-BI-10001524"/>
    <x v="1"/>
    <x v="8"/>
    <s v="GBC Premium Transparent Covers with Diagonal Lined Pattern"/>
    <x v="3295"/>
    <n v="2"/>
    <n v="0.2"/>
    <n v="11.748799999999997"/>
  </r>
  <r>
    <n v="5331"/>
    <x v="2650"/>
    <x v="0"/>
    <x v="913"/>
    <d v="2013-09-09T00:00:00"/>
    <s v="Standard Class"/>
    <s v="CV-12295"/>
    <s v="Christina VanderZanden"/>
    <x v="0"/>
    <s v="United States"/>
    <s v="New York City"/>
    <x v="15"/>
    <n v="10011"/>
    <x v="3"/>
    <s v="FUR-FU-10004748"/>
    <x v="0"/>
    <x v="5"/>
    <s v="Howard Miller 16&quot; Diameter Gallery Wall Clock"/>
    <x v="3891"/>
    <n v="1"/>
    <n v="0"/>
    <n v="24.936599999999999"/>
  </r>
  <r>
    <n v="5332"/>
    <x v="2650"/>
    <x v="0"/>
    <x v="913"/>
    <d v="2013-09-09T00:00:00"/>
    <s v="Standard Class"/>
    <s v="CV-12295"/>
    <s v="Christina VanderZanden"/>
    <x v="0"/>
    <s v="United States"/>
    <s v="New York City"/>
    <x v="15"/>
    <n v="10011"/>
    <x v="3"/>
    <s v="OFF-BI-10001460"/>
    <x v="1"/>
    <x v="8"/>
    <s v="Plastic Binding Combs"/>
    <x v="3892"/>
    <n v="5"/>
    <n v="0.2"/>
    <n v="20.452499999999997"/>
  </r>
  <r>
    <n v="5333"/>
    <x v="2650"/>
    <x v="0"/>
    <x v="913"/>
    <d v="2013-09-09T00:00:00"/>
    <s v="Standard Class"/>
    <s v="CV-12295"/>
    <s v="Christina VanderZanden"/>
    <x v="0"/>
    <s v="United States"/>
    <s v="New York City"/>
    <x v="15"/>
    <n v="10011"/>
    <x v="3"/>
    <s v="OFF-SU-10002503"/>
    <x v="1"/>
    <x v="14"/>
    <s v="Acme Preferred Stainless Steel Scissors"/>
    <x v="20"/>
    <n v="4"/>
    <n v="0"/>
    <n v="6.5887999999999991"/>
  </r>
  <r>
    <n v="5334"/>
    <x v="2651"/>
    <x v="2"/>
    <x v="86"/>
    <d v="2011-09-01T00:00:00"/>
    <s v="Standard Class"/>
    <s v="KB-16315"/>
    <s v="Karl Braun"/>
    <x v="0"/>
    <s v="United States"/>
    <s v="Newark"/>
    <x v="13"/>
    <n v="19711"/>
    <x v="3"/>
    <s v="FUR-FU-10001731"/>
    <x v="0"/>
    <x v="5"/>
    <s v="Acrylic Self-Standing Desk Frames"/>
    <x v="3893"/>
    <n v="4"/>
    <n v="0"/>
    <n v="4.0583999999999998"/>
  </r>
  <r>
    <n v="5335"/>
    <x v="2651"/>
    <x v="2"/>
    <x v="86"/>
    <d v="2011-09-01T00:00:00"/>
    <s v="Standard Class"/>
    <s v="KB-16315"/>
    <s v="Karl Braun"/>
    <x v="0"/>
    <s v="United States"/>
    <s v="Newark"/>
    <x v="13"/>
    <n v="19711"/>
    <x v="3"/>
    <s v="OFF-PA-10002160"/>
    <x v="1"/>
    <x v="10"/>
    <s v="Xerox 1978"/>
    <x v="1714"/>
    <n v="3"/>
    <n v="0"/>
    <n v="8.4966000000000008"/>
  </r>
  <r>
    <n v="5336"/>
    <x v="2651"/>
    <x v="2"/>
    <x v="86"/>
    <d v="2011-09-01T00:00:00"/>
    <s v="Standard Class"/>
    <s v="KB-16315"/>
    <s v="Karl Braun"/>
    <x v="0"/>
    <s v="United States"/>
    <s v="Newark"/>
    <x v="13"/>
    <n v="19711"/>
    <x v="3"/>
    <s v="OFF-PA-10002659"/>
    <x v="1"/>
    <x v="10"/>
    <s v="Avoid Verbal Orders Carbonless Minifold Book"/>
    <x v="1634"/>
    <n v="1"/>
    <n v="0"/>
    <n v="1.5547999999999997"/>
  </r>
  <r>
    <n v="5337"/>
    <x v="2652"/>
    <x v="1"/>
    <x v="1031"/>
    <d v="2012-05-25T00:00:00"/>
    <s v="Standard Class"/>
    <s v="ME-18010"/>
    <s v="Michelle Ellison"/>
    <x v="1"/>
    <s v="United States"/>
    <s v="Seattle"/>
    <x v="4"/>
    <n v="98105"/>
    <x v="1"/>
    <s v="OFF-BI-10001636"/>
    <x v="1"/>
    <x v="8"/>
    <s v="Ibico Plastic and Wire Spiral Binding Combs"/>
    <x v="783"/>
    <n v="4"/>
    <n v="0.2"/>
    <n v="8.767199999999999"/>
  </r>
  <r>
    <n v="5338"/>
    <x v="2653"/>
    <x v="3"/>
    <x v="524"/>
    <d v="2014-10-22T00:00:00"/>
    <s v="Standard Class"/>
    <s v="AJ-10780"/>
    <s v="Anthony Jacobs"/>
    <x v="1"/>
    <s v="United States"/>
    <s v="Scottsdale"/>
    <x v="16"/>
    <n v="85254"/>
    <x v="1"/>
    <s v="OFF-PA-10000062"/>
    <x v="1"/>
    <x v="10"/>
    <s v="Green Bar Computer Printout Paper"/>
    <x v="3894"/>
    <n v="7"/>
    <n v="0.2"/>
    <n v="111.5688"/>
  </r>
  <r>
    <n v="5339"/>
    <x v="2654"/>
    <x v="1"/>
    <x v="529"/>
    <d v="2012-11-14T00:00:00"/>
    <s v="Second Class"/>
    <s v="DV-13465"/>
    <s v="Dianna Vittorini"/>
    <x v="0"/>
    <s v="United States"/>
    <s v="Oceanside"/>
    <x v="15"/>
    <n v="11572"/>
    <x v="3"/>
    <s v="OFF-ST-10002554"/>
    <x v="1"/>
    <x v="4"/>
    <s v="Tennsco Industrial Shelving"/>
    <x v="1672"/>
    <n v="5"/>
    <n v="0"/>
    <n v="4.8910000000000053"/>
  </r>
  <r>
    <n v="5340"/>
    <x v="2654"/>
    <x v="1"/>
    <x v="529"/>
    <d v="2012-11-14T00:00:00"/>
    <s v="Second Class"/>
    <s v="DV-13465"/>
    <s v="Dianna Vittorini"/>
    <x v="0"/>
    <s v="United States"/>
    <s v="Oceanside"/>
    <x v="15"/>
    <n v="11572"/>
    <x v="3"/>
    <s v="OFF-EN-10001509"/>
    <x v="1"/>
    <x v="12"/>
    <s v="Poly String Tie Envelopes"/>
    <x v="3895"/>
    <n v="6"/>
    <n v="0"/>
    <n v="5.7527999999999988"/>
  </r>
  <r>
    <n v="5341"/>
    <x v="2654"/>
    <x v="1"/>
    <x v="529"/>
    <d v="2012-11-14T00:00:00"/>
    <s v="Second Class"/>
    <s v="DV-13465"/>
    <s v="Dianna Vittorini"/>
    <x v="0"/>
    <s v="United States"/>
    <s v="Oceanside"/>
    <x v="15"/>
    <n v="11572"/>
    <x v="3"/>
    <s v="TEC-AC-10002018"/>
    <x v="2"/>
    <x v="11"/>
    <s v="AmazonBasics 3-Button USB Wired Mouse"/>
    <x v="62"/>
    <n v="2"/>
    <n v="0"/>
    <n v="6.011400000000001"/>
  </r>
  <r>
    <n v="5342"/>
    <x v="2654"/>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x v="2655"/>
    <x v="2"/>
    <x v="871"/>
    <d v="2011-11-27T00:00:00"/>
    <s v="Standard Class"/>
    <s v="JK-15325"/>
    <s v="Jason Klamczynski"/>
    <x v="1"/>
    <s v="United States"/>
    <s v="Dallas"/>
    <x v="5"/>
    <n v="75220"/>
    <x v="2"/>
    <s v="OFF-EN-10001509"/>
    <x v="1"/>
    <x v="12"/>
    <s v="Poly String Tie Envelopes"/>
    <x v="3897"/>
    <n v="1"/>
    <n v="0.2"/>
    <n v="0.55079999999999985"/>
  </r>
  <r>
    <n v="5344"/>
    <x v="2655"/>
    <x v="2"/>
    <x v="871"/>
    <d v="2011-11-27T00:00:00"/>
    <s v="Standard Class"/>
    <s v="JK-15325"/>
    <s v="Jason Klamczynski"/>
    <x v="1"/>
    <s v="United States"/>
    <s v="Dallas"/>
    <x v="5"/>
    <n v="75220"/>
    <x v="2"/>
    <s v="TEC-PH-10004922"/>
    <x v="2"/>
    <x v="7"/>
    <s v="RCA Visys Integrated PBX 8-Line Router"/>
    <x v="3898"/>
    <n v="5"/>
    <n v="0.2"/>
    <n v="16.747500000000016"/>
  </r>
  <r>
    <n v="5345"/>
    <x v="2656"/>
    <x v="1"/>
    <x v="2"/>
    <d v="2012-10-13T00:00:00"/>
    <s v="Second Class"/>
    <s v="SH-20395"/>
    <s v="Shahid Hopkins"/>
    <x v="0"/>
    <s v="United States"/>
    <s v="Rochester"/>
    <x v="15"/>
    <n v="14609"/>
    <x v="3"/>
    <s v="TEC-AC-10002550"/>
    <x v="2"/>
    <x v="11"/>
    <s v="Memorex 25GB 6X Branded Blu-Ray Recordable Disc, 30/Pack"/>
    <x v="3899"/>
    <n v="1"/>
    <n v="0"/>
    <n v="2.2364999999999995"/>
  </r>
  <r>
    <n v="5346"/>
    <x v="2657"/>
    <x v="3"/>
    <x v="708"/>
    <d v="2014-03-24T00:00:00"/>
    <s v="Second Class"/>
    <s v="SC-20725"/>
    <s v="Steven Cartwright"/>
    <x v="0"/>
    <s v="United States"/>
    <s v="Los Angeles"/>
    <x v="1"/>
    <n v="90045"/>
    <x v="1"/>
    <s v="OFF-ST-10003208"/>
    <x v="1"/>
    <x v="4"/>
    <s v="Adjustable Depth Letter/Legal Cart"/>
    <x v="265"/>
    <n v="4"/>
    <n v="0"/>
    <n v="210.4935999999999"/>
  </r>
  <r>
    <n v="5347"/>
    <x v="2657"/>
    <x v="3"/>
    <x v="708"/>
    <d v="2014-03-24T00:00:00"/>
    <s v="Second Class"/>
    <s v="SC-20725"/>
    <s v="Steven Cartwright"/>
    <x v="0"/>
    <s v="United States"/>
    <s v="Los Angeles"/>
    <x v="1"/>
    <n v="90045"/>
    <x v="1"/>
    <s v="OFF-BI-10003981"/>
    <x v="1"/>
    <x v="8"/>
    <s v="Avery Durable Plastic 1&quot; Binders"/>
    <x v="3023"/>
    <n v="3"/>
    <n v="0.2"/>
    <n v="3.9497999999999998"/>
  </r>
  <r>
    <n v="5348"/>
    <x v="2657"/>
    <x v="3"/>
    <x v="708"/>
    <d v="2014-03-24T00:00:00"/>
    <s v="Second Class"/>
    <s v="SC-20725"/>
    <s v="Steven Cartwright"/>
    <x v="0"/>
    <s v="United States"/>
    <s v="Los Angeles"/>
    <x v="1"/>
    <n v="90045"/>
    <x v="1"/>
    <s v="OFF-BI-10001031"/>
    <x v="1"/>
    <x v="8"/>
    <s v="Pressboard Data Binders by Wilson Jones"/>
    <x v="1086"/>
    <n v="2"/>
    <n v="0.2"/>
    <n v="2.8835999999999995"/>
  </r>
  <r>
    <n v="5349"/>
    <x v="2658"/>
    <x v="1"/>
    <x v="1038"/>
    <d v="2012-01-10T00:00:00"/>
    <s v="Standard Class"/>
    <s v="CS-12250"/>
    <s v="Chris Selesnick"/>
    <x v="1"/>
    <s v="United States"/>
    <s v="Woodbury"/>
    <x v="11"/>
    <n v="55125"/>
    <x v="2"/>
    <s v="OFF-BI-10003676"/>
    <x v="1"/>
    <x v="8"/>
    <s v="GBC Standard Recycled Report Covers, Clear Plastic Sheets"/>
    <x v="3900"/>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x v="2659"/>
    <x v="3"/>
    <x v="34"/>
    <d v="2014-12-17T00:00:00"/>
    <s v="Standard Class"/>
    <s v="LH-16900"/>
    <s v="Lena Hernandez"/>
    <x v="0"/>
    <s v="United States"/>
    <s v="Park Ridge"/>
    <x v="10"/>
    <n v="60068"/>
    <x v="2"/>
    <s v="OFF-PA-10001019"/>
    <x v="1"/>
    <x v="10"/>
    <s v="Xerox 1884"/>
    <x v="3901"/>
    <n v="9"/>
    <n v="0.2"/>
    <n v="48.551399999999994"/>
  </r>
  <r>
    <n v="5352"/>
    <x v="2660"/>
    <x v="0"/>
    <x v="47"/>
    <d v="2013-09-13T00:00:00"/>
    <s v="Standard Class"/>
    <s v="YC-21895"/>
    <s v="Yoseph Carroll"/>
    <x v="1"/>
    <s v="United States"/>
    <s v="Dallas"/>
    <x v="5"/>
    <n v="75217"/>
    <x v="2"/>
    <s v="OFF-PA-10004665"/>
    <x v="1"/>
    <x v="10"/>
    <s v="Advantus Motivational Note Cards"/>
    <x v="1454"/>
    <n v="4"/>
    <n v="0.2"/>
    <n v="15.195999999999998"/>
  </r>
  <r>
    <n v="5353"/>
    <x v="2660"/>
    <x v="0"/>
    <x v="47"/>
    <d v="2013-09-13T00:00:00"/>
    <s v="Standard Class"/>
    <s v="YC-21895"/>
    <s v="Yoseph Carroll"/>
    <x v="1"/>
    <s v="United States"/>
    <s v="Dallas"/>
    <x v="5"/>
    <n v="75217"/>
    <x v="2"/>
    <s v="TEC-PH-10002447"/>
    <x v="2"/>
    <x v="7"/>
    <s v="AT&amp;T CL83451 4-Handset Telephone"/>
    <x v="3902"/>
    <n v="2"/>
    <n v="0.2"/>
    <n v="37.078199999999981"/>
  </r>
  <r>
    <n v="5354"/>
    <x v="2661"/>
    <x v="0"/>
    <x v="323"/>
    <d v="2013-09-07T00:00:00"/>
    <s v="First Class"/>
    <s v="CY-12745"/>
    <s v="Craig Yedwab"/>
    <x v="1"/>
    <s v="United States"/>
    <s v="Monroe"/>
    <x v="28"/>
    <n v="71203"/>
    <x v="0"/>
    <s v="OFF-BI-10000014"/>
    <x v="1"/>
    <x v="8"/>
    <s v="Heavy-Duty E-Z-D Binders"/>
    <x v="3903"/>
    <n v="8"/>
    <n v="0"/>
    <n v="41.021599999999999"/>
  </r>
  <r>
    <n v="5355"/>
    <x v="2662"/>
    <x v="2"/>
    <x v="8"/>
    <d v="2011-05-19T00:00:00"/>
    <s v="Standard Class"/>
    <s v="AH-10030"/>
    <s v="Aaron Hawkins"/>
    <x v="1"/>
    <s v="United States"/>
    <s v="Los Angeles"/>
    <x v="1"/>
    <n v="90004"/>
    <x v="1"/>
    <s v="FUR-CH-10002439"/>
    <x v="0"/>
    <x v="1"/>
    <s v="Iceberg Nesting Folding Chair, 19w x 6d x 43h"/>
    <x v="3904"/>
    <n v="6"/>
    <n v="0.2"/>
    <n v="20.959199999999996"/>
  </r>
  <r>
    <n v="5356"/>
    <x v="2662"/>
    <x v="2"/>
    <x v="8"/>
    <d v="2011-05-19T00:00:00"/>
    <s v="Standard Class"/>
    <s v="AH-10030"/>
    <s v="Aaron Hawkins"/>
    <x v="1"/>
    <s v="United States"/>
    <s v="Los Angeles"/>
    <x v="1"/>
    <n v="90004"/>
    <x v="1"/>
    <s v="OFF-PA-10003063"/>
    <x v="1"/>
    <x v="10"/>
    <s v="EcoTones Memo Sheets"/>
    <x v="3905"/>
    <n v="2"/>
    <n v="0"/>
    <n v="3.84"/>
  </r>
  <r>
    <n v="5357"/>
    <x v="2663"/>
    <x v="0"/>
    <x v="321"/>
    <d v="2013-10-04T00:00:00"/>
    <s v="Standard Class"/>
    <s v="AR-10540"/>
    <s v="Andy Reiter"/>
    <x v="0"/>
    <s v="United States"/>
    <s v="San Francisco"/>
    <x v="1"/>
    <n v="94109"/>
    <x v="1"/>
    <s v="OFF-BI-10002982"/>
    <x v="1"/>
    <x v="8"/>
    <s v="Avery Self-Adhesive Photo Pockets for Polaroid Photos"/>
    <x v="77"/>
    <n v="5"/>
    <n v="0.2"/>
    <n v="9.5339999999999971"/>
  </r>
  <r>
    <n v="5358"/>
    <x v="2664"/>
    <x v="2"/>
    <x v="79"/>
    <d v="2011-08-11T00:00:00"/>
    <s v="Standard Class"/>
    <s v="SS-20590"/>
    <s v="Sonia Sunley"/>
    <x v="0"/>
    <s v="United States"/>
    <s v="San Francisco"/>
    <x v="1"/>
    <n v="94122"/>
    <x v="1"/>
    <s v="TEC-AC-10004510"/>
    <x v="2"/>
    <x v="11"/>
    <s v="Logitech Desktop MK120 Mouse and keyboard Combo"/>
    <x v="3906"/>
    <n v="1"/>
    <n v="0"/>
    <n v="1.6359999999999992"/>
  </r>
  <r>
    <n v="5359"/>
    <x v="2664"/>
    <x v="2"/>
    <x v="79"/>
    <d v="2011-08-11T00:00:00"/>
    <s v="Standard Class"/>
    <s v="SS-20590"/>
    <s v="Sonia Sunley"/>
    <x v="0"/>
    <s v="United States"/>
    <s v="San Francisco"/>
    <x v="1"/>
    <n v="94122"/>
    <x v="1"/>
    <s v="OFF-ST-10000321"/>
    <x v="1"/>
    <x v="4"/>
    <s v="Akro Stacking Bins"/>
    <x v="3907"/>
    <n v="2"/>
    <n v="0"/>
    <n v="0.63119999999999798"/>
  </r>
  <r>
    <n v="5360"/>
    <x v="2664"/>
    <x v="2"/>
    <x v="79"/>
    <d v="2011-08-11T00:00:00"/>
    <s v="Standard Class"/>
    <s v="SS-20590"/>
    <s v="Sonia Sunley"/>
    <x v="0"/>
    <s v="United States"/>
    <s v="San Francisco"/>
    <x v="1"/>
    <n v="94122"/>
    <x v="1"/>
    <s v="OFF-AR-10004602"/>
    <x v="1"/>
    <x v="6"/>
    <s v="Boston KS Multi-Size Manual Pencil Sharpener"/>
    <x v="44"/>
    <n v="2"/>
    <n v="0"/>
    <n v="12.874400000000001"/>
  </r>
  <r>
    <n v="5361"/>
    <x v="2665"/>
    <x v="3"/>
    <x v="349"/>
    <d v="2014-04-19T00:00:00"/>
    <s v="Standard Class"/>
    <s v="DW-13585"/>
    <s v="Dorothy Wardle"/>
    <x v="1"/>
    <s v="United States"/>
    <s v="Fayetteville"/>
    <x v="3"/>
    <n v="28314"/>
    <x v="0"/>
    <s v="FUR-BO-10003433"/>
    <x v="0"/>
    <x v="0"/>
    <s v="Sauder Cornerstone Collection Library"/>
    <x v="658"/>
    <n v="8"/>
    <n v="0.2"/>
    <n v="-32.219200000000022"/>
  </r>
  <r>
    <n v="5362"/>
    <x v="2666"/>
    <x v="3"/>
    <x v="255"/>
    <d v="2014-06-11T00:00:00"/>
    <s v="First Class"/>
    <s v="NC-18625"/>
    <s v="Noah Childs"/>
    <x v="1"/>
    <s v="United States"/>
    <s v="Dallas"/>
    <x v="5"/>
    <n v="75217"/>
    <x v="2"/>
    <s v="OFF-ST-10001496"/>
    <x v="1"/>
    <x v="4"/>
    <s v="Standard Rollaway File with Lock"/>
    <x v="3908"/>
    <n v="5"/>
    <n v="0.2"/>
    <n v="54.056999999999988"/>
  </r>
  <r>
    <n v="5363"/>
    <x v="2667"/>
    <x v="0"/>
    <x v="723"/>
    <d v="2014-01-03T00:00:00"/>
    <s v="Standard Class"/>
    <s v="CD-11920"/>
    <s v="Carlos Daly"/>
    <x v="0"/>
    <s v="United States"/>
    <s v="Wichita"/>
    <x v="41"/>
    <n v="67212"/>
    <x v="2"/>
    <s v="FUR-FU-10000672"/>
    <x v="0"/>
    <x v="5"/>
    <s v="Executive Impressions 10&quot; Spectator Wall Clock"/>
    <x v="3134"/>
    <n v="6"/>
    <n v="0"/>
    <n v="23.990399999999994"/>
  </r>
  <r>
    <n v="5364"/>
    <x v="2667"/>
    <x v="0"/>
    <x v="723"/>
    <d v="2014-01-03T00:00:00"/>
    <s v="Standard Class"/>
    <s v="CD-11920"/>
    <s v="Carlos Daly"/>
    <x v="0"/>
    <s v="United States"/>
    <s v="Wichita"/>
    <x v="41"/>
    <n v="67212"/>
    <x v="2"/>
    <s v="OFF-AP-10001293"/>
    <x v="1"/>
    <x v="9"/>
    <s v="Belkin 8 Outlet Surge Protector"/>
    <x v="3411"/>
    <n v="2"/>
    <n v="0"/>
    <n v="22.948799999999999"/>
  </r>
  <r>
    <n v="5365"/>
    <x v="2668"/>
    <x v="2"/>
    <x v="1039"/>
    <d v="2011-01-22T00:00:00"/>
    <s v="Second Class"/>
    <s v="DW-13195"/>
    <s v="David Wiener"/>
    <x v="1"/>
    <s v="United States"/>
    <s v="Springfield"/>
    <x v="21"/>
    <n v="97477"/>
    <x v="1"/>
    <s v="OFF-AP-10000692"/>
    <x v="1"/>
    <x v="9"/>
    <s v="Fellowes Mighty 8 Compact Surge Protector"/>
    <x v="2074"/>
    <n v="4"/>
    <n v="0.2"/>
    <n v="6.4864000000000033"/>
  </r>
  <r>
    <n v="5366"/>
    <x v="2669"/>
    <x v="0"/>
    <x v="73"/>
    <d v="2013-11-25T00:00:00"/>
    <s v="Standard Class"/>
    <s v="EH-13990"/>
    <s v="Erica Hackney"/>
    <x v="0"/>
    <s v="United States"/>
    <s v="Houston"/>
    <x v="5"/>
    <n v="77041"/>
    <x v="2"/>
    <s v="TEC-PH-10004539"/>
    <x v="2"/>
    <x v="7"/>
    <s v="Wireless Extenders zBoost YX545 SOHO Signal Booster"/>
    <x v="3909"/>
    <n v="1"/>
    <n v="0.2"/>
    <n v="13.229299999999995"/>
  </r>
  <r>
    <n v="5367"/>
    <x v="2670"/>
    <x v="3"/>
    <x v="193"/>
    <d v="2014-06-16T00:00:00"/>
    <s v="Standard Class"/>
    <s v="BD-11320"/>
    <s v="Bill Donatelli"/>
    <x v="0"/>
    <s v="United States"/>
    <s v="Seattle"/>
    <x v="4"/>
    <n v="98103"/>
    <x v="1"/>
    <s v="TEC-PH-10002923"/>
    <x v="2"/>
    <x v="7"/>
    <s v="Logitech B530 USB Headset - headset - Full size, Binaural"/>
    <x v="2550"/>
    <n v="3"/>
    <n v="0.2"/>
    <n v="7.7679000000000009"/>
  </r>
  <r>
    <n v="5368"/>
    <x v="2670"/>
    <x v="3"/>
    <x v="193"/>
    <d v="2014-06-16T00:00:00"/>
    <s v="Standard Class"/>
    <s v="BD-11320"/>
    <s v="Bill Donatelli"/>
    <x v="0"/>
    <s v="United States"/>
    <s v="Seattle"/>
    <x v="4"/>
    <n v="98103"/>
    <x v="1"/>
    <s v="OFF-LA-10004689"/>
    <x v="1"/>
    <x v="2"/>
    <s v="Avery 512"/>
    <x v="1057"/>
    <n v="4"/>
    <n v="0"/>
    <n v="5.4332000000000003"/>
  </r>
  <r>
    <n v="5369"/>
    <x v="2670"/>
    <x v="3"/>
    <x v="193"/>
    <d v="2014-06-16T00:00:00"/>
    <s v="Standard Class"/>
    <s v="BD-11320"/>
    <s v="Bill Donatelli"/>
    <x v="0"/>
    <s v="United States"/>
    <s v="Seattle"/>
    <x v="4"/>
    <n v="98103"/>
    <x v="1"/>
    <s v="OFF-ST-10001228"/>
    <x v="1"/>
    <x v="4"/>
    <s v="Personal File Boxes with Fold-Down Carry Handle"/>
    <x v="3910"/>
    <n v="1"/>
    <n v="0"/>
    <n v="3.8949999999999996"/>
  </r>
  <r>
    <n v="5370"/>
    <x v="2671"/>
    <x v="3"/>
    <x v="18"/>
    <d v="2014-09-14T00:00:00"/>
    <s v="First Class"/>
    <s v="KH-16630"/>
    <s v="Ken Heidel"/>
    <x v="1"/>
    <s v="United States"/>
    <s v="Akron"/>
    <x v="24"/>
    <n v="44312"/>
    <x v="3"/>
    <s v="OFF-PA-10003302"/>
    <x v="1"/>
    <x v="10"/>
    <s v="Xerox 1906"/>
    <x v="633"/>
    <n v="3"/>
    <n v="0.2"/>
    <n v="28.706399999999991"/>
  </r>
  <r>
    <n v="5371"/>
    <x v="2672"/>
    <x v="3"/>
    <x v="798"/>
    <d v="2014-04-13T00:00:00"/>
    <s v="Standard Class"/>
    <s v="NH-18610"/>
    <s v="Nicole Hansen"/>
    <x v="1"/>
    <s v="United States"/>
    <s v="Oak Park"/>
    <x v="12"/>
    <n v="48237"/>
    <x v="2"/>
    <s v="FUR-FU-10004665"/>
    <x v="0"/>
    <x v="5"/>
    <s v="3M Polarizing Task Lamp with Clamp Arm, Light Gray"/>
    <x v="2963"/>
    <n v="2"/>
    <n v="0"/>
    <n v="71.229600000000005"/>
  </r>
  <r>
    <n v="5372"/>
    <x v="2672"/>
    <x v="3"/>
    <x v="798"/>
    <d v="2014-04-13T00:00:00"/>
    <s v="Standard Class"/>
    <s v="NH-18610"/>
    <s v="Nicole Hansen"/>
    <x v="1"/>
    <s v="United States"/>
    <s v="Oak Park"/>
    <x v="12"/>
    <n v="48237"/>
    <x v="2"/>
    <s v="FUR-FU-10004188"/>
    <x v="0"/>
    <x v="5"/>
    <s v="Luxo Professional Combination Clamp-On Lamps"/>
    <x v="3911"/>
    <n v="3"/>
    <n v="0"/>
    <n v="79.793999999999997"/>
  </r>
  <r>
    <n v="5373"/>
    <x v="2673"/>
    <x v="1"/>
    <x v="1040"/>
    <d v="2012-10-30T00:00:00"/>
    <s v="Standard Class"/>
    <s v="AG-10495"/>
    <s v="Andrew Gjertsen"/>
    <x v="1"/>
    <s v="United States"/>
    <s v="Houston"/>
    <x v="5"/>
    <n v="77041"/>
    <x v="2"/>
    <s v="OFF-PA-10003177"/>
    <x v="1"/>
    <x v="10"/>
    <s v="Xerox 1999"/>
    <x v="12"/>
    <n v="3"/>
    <n v="0.2"/>
    <n v="5.4432"/>
  </r>
  <r>
    <n v="5374"/>
    <x v="2673"/>
    <x v="1"/>
    <x v="1040"/>
    <d v="2012-10-30T00:00:00"/>
    <s v="Standard Class"/>
    <s v="AG-10495"/>
    <s v="Andrew Gjertsen"/>
    <x v="1"/>
    <s v="United States"/>
    <s v="Houston"/>
    <x v="5"/>
    <n v="77041"/>
    <x v="2"/>
    <s v="FUR-TA-10002607"/>
    <x v="0"/>
    <x v="3"/>
    <s v="KI Conference Tables"/>
    <x v="3912"/>
    <n v="7"/>
    <n v="0.3"/>
    <n v="-69.472199999999958"/>
  </r>
  <r>
    <n v="5375"/>
    <x v="2673"/>
    <x v="1"/>
    <x v="1040"/>
    <d v="2012-10-30T00:00:00"/>
    <s v="Standard Class"/>
    <s v="AG-10495"/>
    <s v="Andrew Gjertsen"/>
    <x v="1"/>
    <s v="United States"/>
    <s v="Houston"/>
    <x v="5"/>
    <n v="77041"/>
    <x v="2"/>
    <s v="OFF-PA-10001166"/>
    <x v="1"/>
    <x v="10"/>
    <s v="Xerox 2"/>
    <x v="563"/>
    <n v="2"/>
    <n v="0.2"/>
    <n v="3.6288"/>
  </r>
  <r>
    <n v="5376"/>
    <x v="2674"/>
    <x v="3"/>
    <x v="837"/>
    <d v="2014-06-01T00:00:00"/>
    <s v="Standard Class"/>
    <s v="RP-19855"/>
    <s v="Roy Phan"/>
    <x v="1"/>
    <s v="United States"/>
    <s v="Seattle"/>
    <x v="4"/>
    <n v="98103"/>
    <x v="1"/>
    <s v="TEC-AC-10004510"/>
    <x v="2"/>
    <x v="11"/>
    <s v="Logitech Desktop MK120 Mouse and keyboard Combo"/>
    <x v="1548"/>
    <n v="6"/>
    <n v="0"/>
    <n v="9.8159999999999954"/>
  </r>
  <r>
    <n v="5377"/>
    <x v="2674"/>
    <x v="3"/>
    <x v="837"/>
    <d v="2014-06-01T00:00:00"/>
    <s v="Standard Class"/>
    <s v="RP-19855"/>
    <s v="Roy Phan"/>
    <x v="1"/>
    <s v="United States"/>
    <s v="Seattle"/>
    <x v="4"/>
    <n v="98103"/>
    <x v="1"/>
    <s v="OFF-AR-10004062"/>
    <x v="1"/>
    <x v="6"/>
    <s v="Staples"/>
    <x v="974"/>
    <n v="3"/>
    <n v="0"/>
    <n v="7.86"/>
  </r>
  <r>
    <n v="5378"/>
    <x v="2675"/>
    <x v="2"/>
    <x v="29"/>
    <d v="2011-12-07T00:00:00"/>
    <s v="First Class"/>
    <s v="NB-18655"/>
    <s v="Nona Balk"/>
    <x v="1"/>
    <s v="United States"/>
    <s v="Philadelphia"/>
    <x v="9"/>
    <n v="19134"/>
    <x v="3"/>
    <s v="OFF-EN-10000056"/>
    <x v="1"/>
    <x v="12"/>
    <s v="Cameo Buff Policy Envelopes"/>
    <x v="3913"/>
    <n v="7"/>
    <n v="0.2"/>
    <n v="117.61469999999996"/>
  </r>
  <r>
    <n v="5379"/>
    <x v="2675"/>
    <x v="2"/>
    <x v="29"/>
    <d v="2011-12-07T00:00:00"/>
    <s v="First Class"/>
    <s v="NB-18655"/>
    <s v="Nona Balk"/>
    <x v="1"/>
    <s v="United States"/>
    <s v="Philadelphia"/>
    <x v="9"/>
    <n v="19134"/>
    <x v="3"/>
    <s v="OFF-ST-10001469"/>
    <x v="1"/>
    <x v="4"/>
    <s v="Fellowes Bankers Box Recycled Super Stor/Drawer"/>
    <x v="3914"/>
    <n v="4"/>
    <n v="0.2"/>
    <n v="-30.228800000000007"/>
  </r>
  <r>
    <n v="5380"/>
    <x v="2676"/>
    <x v="0"/>
    <x v="1041"/>
    <d v="2013-08-19T00:00:00"/>
    <s v="Standard Class"/>
    <s v="JM-15580"/>
    <s v="Jill Matthias"/>
    <x v="0"/>
    <s v="United States"/>
    <s v="Los Angeles"/>
    <x v="1"/>
    <n v="90045"/>
    <x v="1"/>
    <s v="OFF-PA-10000551"/>
    <x v="1"/>
    <x v="10"/>
    <s v="Array Memo Cubes"/>
    <x v="3915"/>
    <n v="3"/>
    <n v="0"/>
    <n v="7.6145999999999994"/>
  </r>
  <r>
    <n v="5381"/>
    <x v="2676"/>
    <x v="0"/>
    <x v="1041"/>
    <d v="2013-08-19T00:00:00"/>
    <s v="Standard Class"/>
    <s v="JM-15580"/>
    <s v="Jill Matthias"/>
    <x v="0"/>
    <s v="United States"/>
    <s v="Los Angeles"/>
    <x v="1"/>
    <n v="90045"/>
    <x v="1"/>
    <s v="TEC-MA-10000423"/>
    <x v="2"/>
    <x v="15"/>
    <s v="Texas Instruments TI-34 Scientific Calculator"/>
    <x v="3916"/>
    <n v="6"/>
    <n v="0.2"/>
    <n v="35.623799999999996"/>
  </r>
  <r>
    <n v="5382"/>
    <x v="2677"/>
    <x v="0"/>
    <x v="64"/>
    <d v="2013-09-08T00:00:00"/>
    <s v="Second Class"/>
    <s v="DM-13525"/>
    <s v="Don Miller"/>
    <x v="1"/>
    <s v="United States"/>
    <s v="Houston"/>
    <x v="5"/>
    <n v="77070"/>
    <x v="2"/>
    <s v="OFF-PA-10001870"/>
    <x v="1"/>
    <x v="10"/>
    <s v="Xerox 202"/>
    <x v="233"/>
    <n v="5"/>
    <n v="0.2"/>
    <n v="9.0719999999999992"/>
  </r>
  <r>
    <n v="5383"/>
    <x v="2677"/>
    <x v="0"/>
    <x v="64"/>
    <d v="2013-09-08T00:00:00"/>
    <s v="Second Class"/>
    <s v="DM-13525"/>
    <s v="Don Miller"/>
    <x v="1"/>
    <s v="United States"/>
    <s v="Houston"/>
    <x v="5"/>
    <n v="77070"/>
    <x v="2"/>
    <s v="OFF-FA-10001843"/>
    <x v="1"/>
    <x v="13"/>
    <s v="Staples"/>
    <x v="3917"/>
    <n v="8"/>
    <n v="0.2"/>
    <n v="5.3352000000000004"/>
  </r>
  <r>
    <n v="5384"/>
    <x v="2677"/>
    <x v="0"/>
    <x v="64"/>
    <d v="2013-09-08T00:00:00"/>
    <s v="Second Class"/>
    <s v="DM-13525"/>
    <s v="Don Miller"/>
    <x v="1"/>
    <s v="United States"/>
    <s v="Houston"/>
    <x v="5"/>
    <n v="77070"/>
    <x v="2"/>
    <s v="OFF-PA-10002036"/>
    <x v="1"/>
    <x v="10"/>
    <s v="Xerox 1930"/>
    <x v="563"/>
    <n v="2"/>
    <n v="0.2"/>
    <n v="3.7584"/>
  </r>
  <r>
    <n v="5385"/>
    <x v="2678"/>
    <x v="3"/>
    <x v="335"/>
    <d v="2014-07-04T00:00:00"/>
    <s v="Standard Class"/>
    <s v="CC-12220"/>
    <s v="Chris Cortes"/>
    <x v="0"/>
    <s v="United States"/>
    <s v="Philadelphia"/>
    <x v="9"/>
    <n v="19143"/>
    <x v="3"/>
    <s v="TEC-PH-10001760"/>
    <x v="2"/>
    <x v="7"/>
    <s v="Bose SoundLink Bluetooth Speaker"/>
    <x v="3918"/>
    <n v="3"/>
    <n v="0.4"/>
    <n v="41.79000000000002"/>
  </r>
  <r>
    <n v="5386"/>
    <x v="2678"/>
    <x v="3"/>
    <x v="335"/>
    <d v="2014-07-04T00:00:00"/>
    <s v="Standard Class"/>
    <s v="CC-12220"/>
    <s v="Chris Cortes"/>
    <x v="0"/>
    <s v="United States"/>
    <s v="Philadelphia"/>
    <x v="9"/>
    <n v="19143"/>
    <x v="3"/>
    <s v="TEC-PH-10000673"/>
    <x v="2"/>
    <x v="7"/>
    <s v="Plantronics Voyager Pro HD - Bluetooth Headset"/>
    <x v="3919"/>
    <n v="14"/>
    <n v="0.4"/>
    <n v="72.788800000000037"/>
  </r>
  <r>
    <n v="5387"/>
    <x v="2679"/>
    <x v="3"/>
    <x v="846"/>
    <d v="2014-03-18T00:00:00"/>
    <s v="Standard Class"/>
    <s v="GA-14725"/>
    <s v="Guy Armstrong"/>
    <x v="0"/>
    <s v="United States"/>
    <s v="Rogers"/>
    <x v="36"/>
    <n v="72756"/>
    <x v="0"/>
    <s v="OFF-BI-10000829"/>
    <x v="1"/>
    <x v="8"/>
    <s v="Avery Non-Stick Binders"/>
    <x v="3920"/>
    <n v="9"/>
    <n v="0"/>
    <n v="18.5886"/>
  </r>
  <r>
    <n v="5388"/>
    <x v="2680"/>
    <x v="3"/>
    <x v="1042"/>
    <d v="2014-02-22T00:00:00"/>
    <s v="Second Class"/>
    <s v="CV-12805"/>
    <s v="Cynthia Voltz"/>
    <x v="1"/>
    <s v="United States"/>
    <s v="Los Angeles"/>
    <x v="1"/>
    <n v="90045"/>
    <x v="1"/>
    <s v="TEC-PH-10001924"/>
    <x v="2"/>
    <x v="7"/>
    <s v="iHome FM Clock Radio with Lightning Dock"/>
    <x v="3921"/>
    <n v="3"/>
    <n v="0.2"/>
    <n v="10.498500000000007"/>
  </r>
  <r>
    <n v="5389"/>
    <x v="2680"/>
    <x v="3"/>
    <x v="1042"/>
    <d v="2014-02-22T00:00:00"/>
    <s v="Second Class"/>
    <s v="CV-12805"/>
    <s v="Cynthia Voltz"/>
    <x v="1"/>
    <s v="United States"/>
    <s v="Los Angeles"/>
    <x v="1"/>
    <n v="90045"/>
    <x v="1"/>
    <s v="TEC-AC-10004864"/>
    <x v="2"/>
    <x v="11"/>
    <s v="Memorex Micro Travel Drive 32 GB"/>
    <x v="3922"/>
    <n v="3"/>
    <n v="0"/>
    <n v="47.097900000000003"/>
  </r>
  <r>
    <n v="5390"/>
    <x v="2680"/>
    <x v="3"/>
    <x v="1042"/>
    <d v="2014-02-22T00:00:00"/>
    <s v="Second Class"/>
    <s v="CV-12805"/>
    <s v="Cynthia Voltz"/>
    <x v="1"/>
    <s v="United States"/>
    <s v="Los Angeles"/>
    <x v="1"/>
    <n v="90045"/>
    <x v="1"/>
    <s v="OFF-LA-10004345"/>
    <x v="1"/>
    <x v="2"/>
    <s v="Avery 493"/>
    <x v="765"/>
    <n v="2"/>
    <n v="0"/>
    <n v="4.8117999999999999"/>
  </r>
  <r>
    <n v="5391"/>
    <x v="2681"/>
    <x v="3"/>
    <x v="468"/>
    <d v="2014-11-13T00:00:00"/>
    <s v="Second Class"/>
    <s v="NC-18535"/>
    <s v="Nick Crebassa"/>
    <x v="1"/>
    <s v="United States"/>
    <s v="Seattle"/>
    <x v="4"/>
    <n v="98105"/>
    <x v="1"/>
    <s v="OFF-BI-10000088"/>
    <x v="1"/>
    <x v="8"/>
    <s v="GBC Imprintable Covers"/>
    <x v="3643"/>
    <n v="3"/>
    <n v="0.2"/>
    <n v="9.5525999999999982"/>
  </r>
  <r>
    <n v="5392"/>
    <x v="2682"/>
    <x v="2"/>
    <x v="84"/>
    <d v="2011-11-25T00:00:00"/>
    <s v="Standard Class"/>
    <s v="GR-14560"/>
    <s v="Georgia Rosenberg"/>
    <x v="1"/>
    <s v="United States"/>
    <s v="Wilmington"/>
    <x v="13"/>
    <n v="19805"/>
    <x v="3"/>
    <s v="OFF-LA-10002787"/>
    <x v="1"/>
    <x v="2"/>
    <s v="Avery 480"/>
    <x v="3923"/>
    <n v="6"/>
    <n v="0"/>
    <n v="10.799999999999999"/>
  </r>
  <r>
    <n v="5393"/>
    <x v="2682"/>
    <x v="2"/>
    <x v="84"/>
    <d v="2011-11-25T00:00:00"/>
    <s v="Standard Class"/>
    <s v="GR-14560"/>
    <s v="Georgia Rosenberg"/>
    <x v="1"/>
    <s v="United States"/>
    <s v="Wilmington"/>
    <x v="13"/>
    <n v="19805"/>
    <x v="3"/>
    <s v="OFF-LA-10001569"/>
    <x v="1"/>
    <x v="2"/>
    <s v="Avery 499"/>
    <x v="745"/>
    <n v="2"/>
    <n v="0"/>
    <n v="4.5815999999999999"/>
  </r>
  <r>
    <n v="5394"/>
    <x v="2682"/>
    <x v="2"/>
    <x v="84"/>
    <d v="2011-11-25T00:00:00"/>
    <s v="Standard Class"/>
    <s v="GR-14560"/>
    <s v="Georgia Rosenberg"/>
    <x v="1"/>
    <s v="United States"/>
    <s v="Wilmington"/>
    <x v="13"/>
    <n v="19805"/>
    <x v="3"/>
    <s v="OFF-BI-10002429"/>
    <x v="1"/>
    <x v="8"/>
    <s v="Premier Elliptical Ring Binder, Black"/>
    <x v="3924"/>
    <n v="7"/>
    <n v="0"/>
    <n v="102.2784"/>
  </r>
  <r>
    <n v="5395"/>
    <x v="2682"/>
    <x v="2"/>
    <x v="84"/>
    <d v="2011-11-25T00:00:00"/>
    <s v="Standard Class"/>
    <s v="GR-14560"/>
    <s v="Georgia Rosenberg"/>
    <x v="1"/>
    <s v="United States"/>
    <s v="Wilmington"/>
    <x v="13"/>
    <n v="19805"/>
    <x v="3"/>
    <s v="FUR-BO-10000362"/>
    <x v="0"/>
    <x v="0"/>
    <s v="Sauder Inglewood Library Bookcases"/>
    <x v="3925"/>
    <n v="6"/>
    <n v="0"/>
    <n v="235.95240000000001"/>
  </r>
  <r>
    <n v="5396"/>
    <x v="2683"/>
    <x v="2"/>
    <x v="728"/>
    <d v="2011-11-21T00:00:00"/>
    <s v="Second Class"/>
    <s v="JG-15805"/>
    <s v="John Grady"/>
    <x v="1"/>
    <s v="United States"/>
    <s v="Provo"/>
    <x v="7"/>
    <n v="84604"/>
    <x v="1"/>
    <s v="OFF-PA-10003016"/>
    <x v="1"/>
    <x v="10"/>
    <s v="Adams &quot;While You Were Out&quot; Message Pads"/>
    <x v="223"/>
    <n v="7"/>
    <n v="0"/>
    <n v="9.8909999999999982"/>
  </r>
  <r>
    <n v="5397"/>
    <x v="2684"/>
    <x v="0"/>
    <x v="446"/>
    <d v="2013-09-25T00:00:00"/>
    <s v="Same Day"/>
    <s v="EB-13750"/>
    <s v="Edward Becker"/>
    <x v="1"/>
    <s v="United States"/>
    <s v="San Francisco"/>
    <x v="1"/>
    <n v="94110"/>
    <x v="1"/>
    <s v="FUR-FU-10002501"/>
    <x v="0"/>
    <x v="5"/>
    <s v="Nu-Dell Executive Frame"/>
    <x v="1964"/>
    <n v="5"/>
    <n v="0"/>
    <n v="23.384"/>
  </r>
  <r>
    <n v="5398"/>
    <x v="2685"/>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x v="2686"/>
    <x v="0"/>
    <x v="720"/>
    <d v="2013-10-03T00:00:00"/>
    <s v="Standard Class"/>
    <s v="BM-11650"/>
    <s v="Brian Moss"/>
    <x v="1"/>
    <s v="United States"/>
    <s v="Lancaster"/>
    <x v="24"/>
    <n v="43130"/>
    <x v="3"/>
    <s v="OFF-BI-10002764"/>
    <x v="1"/>
    <x v="8"/>
    <s v="Recycled Pressboard Report Cover with Reinforced Top Hinge"/>
    <x v="3927"/>
    <n v="3"/>
    <n v="0.7"/>
    <n v="-2.0348999999999995"/>
  </r>
  <r>
    <n v="5400"/>
    <x v="2687"/>
    <x v="0"/>
    <x v="526"/>
    <d v="2013-04-15T00:00:00"/>
    <s v="Standard Class"/>
    <s v="HF-14995"/>
    <s v="Herbert Flentye"/>
    <x v="0"/>
    <s v="United States"/>
    <s v="Los Angeles"/>
    <x v="1"/>
    <n v="90004"/>
    <x v="1"/>
    <s v="FUR-BO-10001798"/>
    <x v="0"/>
    <x v="0"/>
    <s v="Bush Somerset Collection Bookcase"/>
    <x v="3123"/>
    <n v="5"/>
    <n v="0.15"/>
    <n v="6.5490000000000208"/>
  </r>
  <r>
    <n v="5401"/>
    <x v="2688"/>
    <x v="3"/>
    <x v="296"/>
    <d v="2014-09-24T00:00:00"/>
    <s v="First Class"/>
    <s v="ML-18265"/>
    <s v="Muhammed Lee"/>
    <x v="0"/>
    <s v="United States"/>
    <s v="Seattle"/>
    <x v="4"/>
    <n v="98103"/>
    <x v="1"/>
    <s v="TEC-AC-10000158"/>
    <x v="2"/>
    <x v="11"/>
    <s v="Sony 64GB Class 10 Micro SDHC R40 Memory Card"/>
    <x v="2257"/>
    <n v="2"/>
    <n v="0"/>
    <n v="15.1158"/>
  </r>
  <r>
    <n v="5402"/>
    <x v="2688"/>
    <x v="3"/>
    <x v="296"/>
    <d v="2014-09-24T00:00:00"/>
    <s v="First Class"/>
    <s v="ML-18265"/>
    <s v="Muhammed Lee"/>
    <x v="0"/>
    <s v="United States"/>
    <s v="Seattle"/>
    <x v="4"/>
    <n v="98103"/>
    <x v="1"/>
    <s v="TEC-AC-10000303"/>
    <x v="2"/>
    <x v="11"/>
    <s v="Logitech M510 Wireless Mouse"/>
    <x v="3928"/>
    <n v="2"/>
    <n v="0"/>
    <n v="26.3934"/>
  </r>
  <r>
    <n v="5403"/>
    <x v="2689"/>
    <x v="3"/>
    <x v="1043"/>
    <d v="2014-08-30T00:00:00"/>
    <s v="Standard Class"/>
    <s v="AH-10195"/>
    <s v="Alan Haines"/>
    <x v="1"/>
    <s v="United States"/>
    <s v="New York City"/>
    <x v="15"/>
    <n v="10024"/>
    <x v="3"/>
    <s v="OFF-BI-10003910"/>
    <x v="1"/>
    <x v="8"/>
    <s v="DXL Angle-View Binders with Locking Rings by Samsill"/>
    <x v="1072"/>
    <n v="4"/>
    <n v="0.2"/>
    <n v="7.71"/>
  </r>
  <r>
    <n v="5404"/>
    <x v="2689"/>
    <x v="3"/>
    <x v="1043"/>
    <d v="2014-08-30T00:00:00"/>
    <s v="Standard Class"/>
    <s v="AH-10195"/>
    <s v="Alan Haines"/>
    <x v="1"/>
    <s v="United States"/>
    <s v="New York City"/>
    <x v="15"/>
    <n v="10024"/>
    <x v="3"/>
    <s v="OFF-BI-10000138"/>
    <x v="1"/>
    <x v="8"/>
    <s v="Acco Translucent Poly Ring Binders"/>
    <x v="3929"/>
    <n v="1"/>
    <n v="0.2"/>
    <n v="1.3104"/>
  </r>
  <r>
    <n v="5405"/>
    <x v="2690"/>
    <x v="0"/>
    <x v="712"/>
    <d v="2013-02-26T00:00:00"/>
    <s v="Standard Class"/>
    <s v="TZ-21580"/>
    <s v="Tracy Zic"/>
    <x v="0"/>
    <s v="United States"/>
    <s v="Los Angeles"/>
    <x v="1"/>
    <n v="90045"/>
    <x v="1"/>
    <s v="TEC-PH-10002398"/>
    <x v="2"/>
    <x v="7"/>
    <s v="AT&amp;T 1070 Corded Phone"/>
    <x v="567"/>
    <n v="5"/>
    <n v="0.2"/>
    <n v="55.744999999999948"/>
  </r>
  <r>
    <n v="5406"/>
    <x v="2690"/>
    <x v="0"/>
    <x v="712"/>
    <d v="2013-02-26T00:00:00"/>
    <s v="Standard Class"/>
    <s v="TZ-21580"/>
    <s v="Tracy Zic"/>
    <x v="0"/>
    <s v="United States"/>
    <s v="Los Angeles"/>
    <x v="1"/>
    <n v="90045"/>
    <x v="1"/>
    <s v="TEC-AC-10003399"/>
    <x v="2"/>
    <x v="11"/>
    <s v="Memorex Mini Travel Drive 64 GB USB 2.0 Flash Drive"/>
    <x v="2642"/>
    <n v="1"/>
    <n v="0"/>
    <n v="15.220800000000001"/>
  </r>
  <r>
    <n v="5407"/>
    <x v="2690"/>
    <x v="0"/>
    <x v="712"/>
    <d v="2013-02-26T00:00:00"/>
    <s v="Standard Class"/>
    <s v="TZ-21580"/>
    <s v="Tracy Zic"/>
    <x v="0"/>
    <s v="United States"/>
    <s v="Los Angeles"/>
    <x v="1"/>
    <n v="90045"/>
    <x v="1"/>
    <s v="OFF-FA-10000992"/>
    <x v="1"/>
    <x v="13"/>
    <s v="Acco Clips to Go Binder Clips, 24 Clips in Two Sizes"/>
    <x v="1397"/>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x v="2691"/>
    <x v="3"/>
    <x v="166"/>
    <d v="2014-12-15T00:00:00"/>
    <s v="Standard Class"/>
    <s v="DM-13345"/>
    <s v="Denise Monton"/>
    <x v="1"/>
    <s v="United States"/>
    <s v="San Francisco"/>
    <x v="1"/>
    <n v="94109"/>
    <x v="1"/>
    <s v="OFF-BI-10002854"/>
    <x v="1"/>
    <x v="8"/>
    <s v="Performers Binder/Pad Holder, Black"/>
    <x v="3930"/>
    <n v="1"/>
    <n v="0.2"/>
    <n v="8.4089999999999989"/>
  </r>
  <r>
    <n v="5410"/>
    <x v="2691"/>
    <x v="3"/>
    <x v="166"/>
    <d v="2014-12-15T00:00:00"/>
    <s v="Standard Class"/>
    <s v="DM-13345"/>
    <s v="Denise Monton"/>
    <x v="1"/>
    <s v="United States"/>
    <s v="San Francisco"/>
    <x v="1"/>
    <n v="94109"/>
    <x v="1"/>
    <s v="OFF-BI-10001670"/>
    <x v="1"/>
    <x v="8"/>
    <s v="Vinyl Sectional Post Binders"/>
    <x v="3476"/>
    <n v="3"/>
    <n v="0.2"/>
    <n v="33.93"/>
  </r>
  <r>
    <n v="5411"/>
    <x v="2691"/>
    <x v="3"/>
    <x v="166"/>
    <d v="2014-12-15T00:00:00"/>
    <s v="Standard Class"/>
    <s v="DM-13345"/>
    <s v="Denise Monton"/>
    <x v="1"/>
    <s v="United States"/>
    <s v="San Francisco"/>
    <x v="1"/>
    <n v="94109"/>
    <x v="1"/>
    <s v="OFF-ST-10001837"/>
    <x v="1"/>
    <x v="4"/>
    <s v="SAFCO Mobile Desk Side File, Wire Frame"/>
    <x v="3931"/>
    <n v="1"/>
    <n v="0"/>
    <n v="11.117599999999999"/>
  </r>
  <r>
    <n v="5412"/>
    <x v="2692"/>
    <x v="3"/>
    <x v="65"/>
    <d v="2014-09-23T00:00:00"/>
    <s v="Standard Class"/>
    <s v="TS-21505"/>
    <s v="Tony Sayre"/>
    <x v="0"/>
    <s v="United States"/>
    <s v="Clovis"/>
    <x v="27"/>
    <n v="88101"/>
    <x v="1"/>
    <s v="OFF-BI-10002012"/>
    <x v="1"/>
    <x v="8"/>
    <s v="Wilson Jones Easy Flow II Sheet Lifters"/>
    <x v="3932"/>
    <n v="7"/>
    <n v="0.2"/>
    <n v="3.5279999999999996"/>
  </r>
  <r>
    <n v="5413"/>
    <x v="2692"/>
    <x v="3"/>
    <x v="65"/>
    <d v="2014-09-23T00:00:00"/>
    <s v="Standard Class"/>
    <s v="TS-21505"/>
    <s v="Tony Sayre"/>
    <x v="0"/>
    <s v="United States"/>
    <s v="Clovis"/>
    <x v="27"/>
    <n v="88101"/>
    <x v="1"/>
    <s v="TEC-AC-10004992"/>
    <x v="2"/>
    <x v="11"/>
    <s v="Kingston Digital DataTraveler 64GB USB 2.0"/>
    <x v="3933"/>
    <n v="3"/>
    <n v="0"/>
    <n v="8.1071999999999917"/>
  </r>
  <r>
    <n v="5414"/>
    <x v="2693"/>
    <x v="0"/>
    <x v="108"/>
    <d v="2013-09-15T00:00:00"/>
    <s v="First Class"/>
    <s v="TB-21625"/>
    <s v="Trudy Brown"/>
    <x v="0"/>
    <s v="United States"/>
    <s v="Wichita"/>
    <x v="41"/>
    <n v="67212"/>
    <x v="2"/>
    <s v="TEC-PH-10003171"/>
    <x v="2"/>
    <x v="7"/>
    <s v="Plantronics Encore H101 Dual Earpieces Headset"/>
    <x v="3934"/>
    <n v="5"/>
    <n v="0"/>
    <n v="62.929999999999993"/>
  </r>
  <r>
    <n v="5415"/>
    <x v="2694"/>
    <x v="3"/>
    <x v="397"/>
    <d v="2014-09-29T00:00:00"/>
    <s v="Standard Class"/>
    <s v="LC-16870"/>
    <s v="Lena Cacioppo"/>
    <x v="0"/>
    <s v="United States"/>
    <s v="Chicago"/>
    <x v="10"/>
    <n v="60653"/>
    <x v="2"/>
    <s v="OFF-AP-10000390"/>
    <x v="1"/>
    <x v="9"/>
    <s v="Euro Pro Shark Stick Mini Vacuum"/>
    <x v="3935"/>
    <n v="6"/>
    <n v="0.8"/>
    <n v="-197.57520000000002"/>
  </r>
  <r>
    <n v="5416"/>
    <x v="2694"/>
    <x v="3"/>
    <x v="397"/>
    <d v="2014-09-29T00:00:00"/>
    <s v="Standard Class"/>
    <s v="LC-16870"/>
    <s v="Lena Cacioppo"/>
    <x v="0"/>
    <s v="United States"/>
    <s v="Chicago"/>
    <x v="10"/>
    <n v="60653"/>
    <x v="2"/>
    <s v="OFF-PA-10004888"/>
    <x v="1"/>
    <x v="10"/>
    <s v="Xerox 217"/>
    <x v="561"/>
    <n v="4"/>
    <n v="0.2"/>
    <n v="7.2576000000000001"/>
  </r>
  <r>
    <n v="5417"/>
    <x v="2694"/>
    <x v="3"/>
    <x v="397"/>
    <d v="2014-09-29T00:00:00"/>
    <s v="Standard Class"/>
    <s v="LC-16870"/>
    <s v="Lena Cacioppo"/>
    <x v="0"/>
    <s v="United States"/>
    <s v="Chicago"/>
    <x v="10"/>
    <n v="60653"/>
    <x v="2"/>
    <s v="TEC-PH-10004188"/>
    <x v="2"/>
    <x v="7"/>
    <s v="OtterBox Commuter Series Case - Samsung Galaxy S4"/>
    <x v="3936"/>
    <n v="2"/>
    <n v="0.2"/>
    <n v="-8.9963999999999995"/>
  </r>
  <r>
    <n v="5418"/>
    <x v="2695"/>
    <x v="2"/>
    <x v="191"/>
    <d v="2011-10-08T00:00:00"/>
    <s v="Second Class"/>
    <s v="AM-10360"/>
    <s v="Alice McCarthy"/>
    <x v="1"/>
    <s v="United States"/>
    <s v="Omaha"/>
    <x v="8"/>
    <n v="68104"/>
    <x v="2"/>
    <s v="OFF-BI-10004099"/>
    <x v="1"/>
    <x v="8"/>
    <s v="GBC VeloBinder Strips"/>
    <x v="2601"/>
    <n v="2"/>
    <n v="0"/>
    <n v="7.68"/>
  </r>
  <r>
    <n v="5419"/>
    <x v="2696"/>
    <x v="1"/>
    <x v="924"/>
    <d v="2012-10-26T00:00:00"/>
    <s v="First Class"/>
    <s v="JE-15715"/>
    <s v="Joe Elijah"/>
    <x v="0"/>
    <s v="United States"/>
    <s v="Houston"/>
    <x v="5"/>
    <n v="77041"/>
    <x v="2"/>
    <s v="OFF-PA-10004621"/>
    <x v="1"/>
    <x v="10"/>
    <s v="Xerox 212"/>
    <x v="1590"/>
    <n v="7"/>
    <n v="0.2"/>
    <n v="12.700800000000001"/>
  </r>
  <r>
    <n v="5420"/>
    <x v="2696"/>
    <x v="1"/>
    <x v="924"/>
    <d v="2012-10-26T00:00:00"/>
    <s v="First Class"/>
    <s v="JE-15715"/>
    <s v="Joe Elijah"/>
    <x v="0"/>
    <s v="United States"/>
    <s v="Houston"/>
    <x v="5"/>
    <n v="77041"/>
    <x v="2"/>
    <s v="TEC-PH-10002103"/>
    <x v="2"/>
    <x v="7"/>
    <s v="Jabra SPEAK 410"/>
    <x v="3937"/>
    <n v="2"/>
    <n v="0.2"/>
    <n v="15.038400000000003"/>
  </r>
  <r>
    <n v="5421"/>
    <x v="2697"/>
    <x v="0"/>
    <x v="1044"/>
    <d v="2013-04-03T00:00:00"/>
    <s v="Second Class"/>
    <s v="CS-11950"/>
    <s v="Carlos Soltero"/>
    <x v="0"/>
    <s v="United States"/>
    <s v="Philadelphia"/>
    <x v="9"/>
    <n v="19134"/>
    <x v="3"/>
    <s v="TEC-PH-10002789"/>
    <x v="2"/>
    <x v="7"/>
    <s v="LG Exalt"/>
    <x v="804"/>
    <n v="3"/>
    <n v="0.4"/>
    <n v="-60.836100000000016"/>
  </r>
  <r>
    <n v="5422"/>
    <x v="2697"/>
    <x v="0"/>
    <x v="1044"/>
    <d v="2013-04-03T00:00:00"/>
    <s v="Second Class"/>
    <s v="CS-11950"/>
    <s v="Carlos Soltero"/>
    <x v="0"/>
    <s v="United States"/>
    <s v="Philadelphia"/>
    <x v="9"/>
    <n v="19134"/>
    <x v="3"/>
    <s v="TEC-AC-10003289"/>
    <x v="2"/>
    <x v="11"/>
    <s v="Anker Ultra-Slim Mini Bluetooth 3.0 Wireless Keyboard"/>
    <x v="236"/>
    <n v="2"/>
    <n v="0.2"/>
    <n v="1.1993999999999998"/>
  </r>
  <r>
    <n v="5423"/>
    <x v="2698"/>
    <x v="0"/>
    <x v="723"/>
    <d v="2014-01-03T00:00:00"/>
    <s v="Standard Class"/>
    <s v="PF-19225"/>
    <s v="Phillip Flathmann"/>
    <x v="0"/>
    <s v="United States"/>
    <s v="Los Angeles"/>
    <x v="1"/>
    <n v="90045"/>
    <x v="1"/>
    <s v="OFF-BI-10000138"/>
    <x v="1"/>
    <x v="8"/>
    <s v="Acco Translucent Poly Ring Binders"/>
    <x v="3938"/>
    <n v="3"/>
    <n v="0.2"/>
    <n v="3.9312000000000005"/>
  </r>
  <r>
    <n v="5424"/>
    <x v="2699"/>
    <x v="3"/>
    <x v="132"/>
    <d v="2014-11-06T00:00:00"/>
    <s v="Second Class"/>
    <s v="PJ-18835"/>
    <s v="Patrick Jones"/>
    <x v="1"/>
    <s v="United States"/>
    <s v="Richmond"/>
    <x v="0"/>
    <n v="40475"/>
    <x v="0"/>
    <s v="OFF-PA-10001215"/>
    <x v="1"/>
    <x v="10"/>
    <s v="Xerox 1963"/>
    <x v="1603"/>
    <n v="5"/>
    <n v="0"/>
    <n v="11.879999999999999"/>
  </r>
  <r>
    <n v="5425"/>
    <x v="2700"/>
    <x v="3"/>
    <x v="176"/>
    <d v="2014-01-27T00:00:00"/>
    <s v="Standard Class"/>
    <s v="JF-15490"/>
    <s v="Jeremy Farry"/>
    <x v="0"/>
    <s v="United States"/>
    <s v="Waterbury"/>
    <x v="29"/>
    <n v="6708"/>
    <x v="3"/>
    <s v="OFF-AR-10001545"/>
    <x v="1"/>
    <x v="6"/>
    <s v="Newell 326"/>
    <x v="2872"/>
    <n v="2"/>
    <n v="0"/>
    <n v="1.0207999999999999"/>
  </r>
  <r>
    <n v="5426"/>
    <x v="2701"/>
    <x v="0"/>
    <x v="275"/>
    <d v="2013-12-07T00:00:00"/>
    <s v="First Class"/>
    <s v="NM-18520"/>
    <s v="Neoma Murray"/>
    <x v="0"/>
    <s v="United States"/>
    <s v="Los Angeles"/>
    <x v="1"/>
    <n v="90045"/>
    <x v="1"/>
    <s v="TEC-AC-10003870"/>
    <x v="2"/>
    <x v="11"/>
    <s v="Logitech Z-906 Speaker sys - home theater - 5.1-CH"/>
    <x v="3939"/>
    <n v="5"/>
    <n v="0"/>
    <n v="659.98"/>
  </r>
  <r>
    <n v="5427"/>
    <x v="2701"/>
    <x v="0"/>
    <x v="275"/>
    <d v="2013-12-07T00:00:00"/>
    <s v="First Class"/>
    <s v="NM-18520"/>
    <s v="Neoma Murray"/>
    <x v="0"/>
    <s v="United States"/>
    <s v="Los Angeles"/>
    <x v="1"/>
    <n v="90045"/>
    <x v="1"/>
    <s v="FUR-FU-10001085"/>
    <x v="0"/>
    <x v="5"/>
    <s v="3M Polarizing Light Filter Sleeves"/>
    <x v="3940"/>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x v="2703"/>
    <x v="0"/>
    <x v="476"/>
    <d v="2013-09-05T00:00:00"/>
    <s v="First Class"/>
    <s v="SZ-20035"/>
    <s v="Sam Zeldin"/>
    <x v="2"/>
    <s v="United States"/>
    <s v="San Francisco"/>
    <x v="1"/>
    <n v="94122"/>
    <x v="1"/>
    <s v="OFF-ST-10003455"/>
    <x v="1"/>
    <x v="4"/>
    <s v="Tenex File Box, Personal Filing Tote with Lid, Black"/>
    <x v="2063"/>
    <n v="3"/>
    <n v="0"/>
    <n v="12.097800000000001"/>
  </r>
  <r>
    <n v="5430"/>
    <x v="2704"/>
    <x v="2"/>
    <x v="742"/>
    <d v="2011-09-07T00:00:00"/>
    <s v="First Class"/>
    <s v="PR-18880"/>
    <s v="Patrick Ryan"/>
    <x v="0"/>
    <s v="United States"/>
    <s v="Saint Petersburg"/>
    <x v="2"/>
    <n v="33710"/>
    <x v="0"/>
    <s v="FUR-FU-10001967"/>
    <x v="0"/>
    <x v="5"/>
    <s v="Telescoping Adjustable Floor Lamp"/>
    <x v="236"/>
    <n v="2"/>
    <n v="0.2"/>
    <n v="1.9989999999999979"/>
  </r>
  <r>
    <n v="5431"/>
    <x v="2705"/>
    <x v="3"/>
    <x v="208"/>
    <d v="2014-10-26T00:00:00"/>
    <s v="Standard Class"/>
    <s v="FC-14245"/>
    <s v="Frank Carlisle"/>
    <x v="2"/>
    <s v="United States"/>
    <s v="Lakewood"/>
    <x v="24"/>
    <n v="44107"/>
    <x v="3"/>
    <s v="OFF-AP-10000938"/>
    <x v="1"/>
    <x v="9"/>
    <s v="Avanti 1.7 Cu. Ft. Refrigerator"/>
    <x v="224"/>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x v="2705"/>
    <x v="3"/>
    <x v="208"/>
    <d v="2014-10-26T00:00:00"/>
    <s v="Standard Class"/>
    <s v="FC-14245"/>
    <s v="Frank Carlisle"/>
    <x v="2"/>
    <s v="United States"/>
    <s v="Lakewood"/>
    <x v="24"/>
    <n v="44107"/>
    <x v="3"/>
    <s v="OFF-BI-10002799"/>
    <x v="1"/>
    <x v="8"/>
    <s v="SlimView Poly Binder, 3/8&quot;"/>
    <x v="3943"/>
    <n v="4"/>
    <n v="0.7"/>
    <n v="-4.9727999999999994"/>
  </r>
  <r>
    <n v="5434"/>
    <x v="2706"/>
    <x v="3"/>
    <x v="1016"/>
    <d v="2014-04-30T00:00:00"/>
    <s v="Standard Class"/>
    <s v="LH-16750"/>
    <s v="Larry Hughes"/>
    <x v="0"/>
    <s v="United States"/>
    <s v="Chandler"/>
    <x v="16"/>
    <n v="85224"/>
    <x v="1"/>
    <s v="OFF-AR-10000246"/>
    <x v="1"/>
    <x v="6"/>
    <s v="Newell 318"/>
    <x v="3944"/>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x v="2707"/>
    <x v="1"/>
    <x v="324"/>
    <d v="2012-10-24T00:00:00"/>
    <s v="Standard Class"/>
    <s v="RM-19675"/>
    <s v="Robert Marley"/>
    <x v="2"/>
    <s v="United States"/>
    <s v="Los Angeles"/>
    <x v="1"/>
    <n v="90008"/>
    <x v="1"/>
    <s v="TEC-AC-10000892"/>
    <x v="2"/>
    <x v="11"/>
    <s v="NETGEAR N750 Dual Band Wi-Fi Gigabit Router"/>
    <x v="3946"/>
    <n v="3"/>
    <n v="0"/>
    <n v="97.199999999999989"/>
  </r>
  <r>
    <n v="5437"/>
    <x v="2708"/>
    <x v="2"/>
    <x v="260"/>
    <d v="2011-07-08T00:00:00"/>
    <s v="First Class"/>
    <s v="DM-13525"/>
    <s v="Don Miller"/>
    <x v="1"/>
    <s v="United States"/>
    <s v="Palm Coast"/>
    <x v="2"/>
    <n v="32137"/>
    <x v="0"/>
    <s v="FUR-FU-10001591"/>
    <x v="0"/>
    <x v="5"/>
    <s v="Advantus Panel Wall Certificate Holder - 8.5x11"/>
    <x v="3947"/>
    <n v="2"/>
    <n v="0.2"/>
    <n v="5.3680000000000012"/>
  </r>
  <r>
    <n v="5438"/>
    <x v="2708"/>
    <x v="2"/>
    <x v="260"/>
    <d v="2011-07-08T00:00:00"/>
    <s v="First Class"/>
    <s v="DM-13525"/>
    <s v="Don Miller"/>
    <x v="1"/>
    <s v="United States"/>
    <s v="Palm Coast"/>
    <x v="2"/>
    <n v="32137"/>
    <x v="0"/>
    <s v="OFF-BI-10001787"/>
    <x v="1"/>
    <x v="8"/>
    <s v="Wilson Jones Four-Pocket Poly Binders"/>
    <x v="3948"/>
    <n v="5"/>
    <n v="0.7"/>
    <n v="-6.8669999999999973"/>
  </r>
  <r>
    <n v="5439"/>
    <x v="2708"/>
    <x v="2"/>
    <x v="260"/>
    <d v="2011-07-08T00:00:00"/>
    <s v="First Class"/>
    <s v="DM-13525"/>
    <s v="Don Miller"/>
    <x v="1"/>
    <s v="United States"/>
    <s v="Palm Coast"/>
    <x v="2"/>
    <n v="32137"/>
    <x v="0"/>
    <s v="FUR-FU-10003192"/>
    <x v="0"/>
    <x v="5"/>
    <s v="Luxo Adjustable Task Clamp Lamp"/>
    <x v="3949"/>
    <n v="3"/>
    <n v="0.2"/>
    <n v="15.991199999999992"/>
  </r>
  <r>
    <n v="5440"/>
    <x v="2709"/>
    <x v="0"/>
    <x v="958"/>
    <d v="2013-04-10T00:00:00"/>
    <s v="Standard Class"/>
    <s v="EH-14185"/>
    <s v="Evan Henry"/>
    <x v="0"/>
    <s v="United States"/>
    <s v="New York City"/>
    <x v="15"/>
    <n v="10035"/>
    <x v="3"/>
    <s v="OFF-BI-10004600"/>
    <x v="1"/>
    <x v="8"/>
    <s v="Ibico Ibimaster 300 Manual Binding System"/>
    <x v="3950"/>
    <n v="2"/>
    <n v="0.2"/>
    <n v="183.99499999999998"/>
  </r>
  <r>
    <n v="5441"/>
    <x v="2710"/>
    <x v="3"/>
    <x v="38"/>
    <d v="2014-11-19T00:00:00"/>
    <s v="Second Class"/>
    <s v="TC-21295"/>
    <s v="Toby Carlisle"/>
    <x v="0"/>
    <s v="United States"/>
    <s v="Jupiter"/>
    <x v="2"/>
    <n v="33458"/>
    <x v="0"/>
    <s v="OFF-AR-10002335"/>
    <x v="1"/>
    <x v="6"/>
    <s v="DIXON Oriole Pencils"/>
    <x v="3951"/>
    <n v="1"/>
    <n v="0.2"/>
    <n v="0.15480000000000005"/>
  </r>
  <r>
    <n v="5442"/>
    <x v="2711"/>
    <x v="3"/>
    <x v="428"/>
    <d v="2014-09-14T00:00:00"/>
    <s v="Standard Class"/>
    <s v="AI-10855"/>
    <s v="Arianne Irving"/>
    <x v="0"/>
    <s v="United States"/>
    <s v="Glendale"/>
    <x v="16"/>
    <n v="85301"/>
    <x v="1"/>
    <s v="OFF-PA-10000859"/>
    <x v="1"/>
    <x v="10"/>
    <s v="Unpadded Memo Slips"/>
    <x v="2925"/>
    <n v="2"/>
    <n v="0.2"/>
    <n v="2.3879999999999999"/>
  </r>
  <r>
    <n v="5443"/>
    <x v="2712"/>
    <x v="1"/>
    <x v="786"/>
    <d v="2012-04-23T00:00:00"/>
    <s v="Standard Class"/>
    <s v="JM-15535"/>
    <s v="Jessica Myrick"/>
    <x v="0"/>
    <s v="United States"/>
    <s v="New York City"/>
    <x v="15"/>
    <n v="10035"/>
    <x v="3"/>
    <s v="TEC-AC-10003198"/>
    <x v="2"/>
    <x v="11"/>
    <s v="Enermax Acrylux Wireless Keyboard"/>
    <x v="921"/>
    <n v="1"/>
    <n v="0"/>
    <n v="36.851999999999997"/>
  </r>
  <r>
    <n v="5444"/>
    <x v="2712"/>
    <x v="1"/>
    <x v="786"/>
    <d v="2012-04-23T00:00:00"/>
    <s v="Standard Class"/>
    <s v="JM-15535"/>
    <s v="Jessica Myrick"/>
    <x v="0"/>
    <s v="United States"/>
    <s v="New York City"/>
    <x v="15"/>
    <n v="10035"/>
    <x v="3"/>
    <s v="OFF-BI-10001900"/>
    <x v="1"/>
    <x v="8"/>
    <s v="DXL Angle-View Binders with Locking Rings, Black"/>
    <x v="3952"/>
    <n v="13"/>
    <n v="0.2"/>
    <n v="21.024899999999999"/>
  </r>
  <r>
    <n v="5445"/>
    <x v="2712"/>
    <x v="1"/>
    <x v="786"/>
    <d v="2012-04-23T00:00:00"/>
    <s v="Standard Class"/>
    <s v="JM-15535"/>
    <s v="Jessica Myrick"/>
    <x v="0"/>
    <s v="United States"/>
    <s v="New York City"/>
    <x v="15"/>
    <n v="10035"/>
    <x v="3"/>
    <s v="OFF-AR-10000614"/>
    <x v="1"/>
    <x v="6"/>
    <s v="Barrel Sharpener"/>
    <x v="3953"/>
    <n v="3"/>
    <n v="0"/>
    <n v="2.7845999999999997"/>
  </r>
  <r>
    <n v="5446"/>
    <x v="2713"/>
    <x v="0"/>
    <x v="197"/>
    <d v="2013-07-30T00:00:00"/>
    <s v="Standard Class"/>
    <s v="BE-11335"/>
    <s v="Bill Eplett"/>
    <x v="2"/>
    <s v="United States"/>
    <s v="Houston"/>
    <x v="5"/>
    <n v="77041"/>
    <x v="2"/>
    <s v="OFF-EN-10003040"/>
    <x v="1"/>
    <x v="12"/>
    <s v="Quality Park Security Envelopes"/>
    <x v="3954"/>
    <n v="1"/>
    <n v="0.2"/>
    <n v="7.0659000000000001"/>
  </r>
  <r>
    <n v="5447"/>
    <x v="2714"/>
    <x v="0"/>
    <x v="370"/>
    <d v="2013-09-01T00:00:00"/>
    <s v="Standard Class"/>
    <s v="DR-12880"/>
    <s v="Dan Reichenbach"/>
    <x v="1"/>
    <s v="United States"/>
    <s v="New York City"/>
    <x v="15"/>
    <n v="10035"/>
    <x v="3"/>
    <s v="TEC-PH-10003442"/>
    <x v="2"/>
    <x v="7"/>
    <s v="Samsung Replacement EH64AVFWE Premium Headset"/>
    <x v="3955"/>
    <n v="6"/>
    <n v="0"/>
    <n v="8.25"/>
  </r>
  <r>
    <n v="5448"/>
    <x v="2714"/>
    <x v="0"/>
    <x v="370"/>
    <d v="2013-09-01T00:00:00"/>
    <s v="Standard Class"/>
    <s v="DR-12880"/>
    <s v="Dan Reichenbach"/>
    <x v="1"/>
    <s v="United States"/>
    <s v="New York City"/>
    <x v="15"/>
    <n v="10035"/>
    <x v="3"/>
    <s v="TEC-AC-10002800"/>
    <x v="2"/>
    <x v="11"/>
    <s v="Plantronics Audio 478 Stereo USB Headset"/>
    <x v="2932"/>
    <n v="5"/>
    <n v="0"/>
    <n v="87.482499999999987"/>
  </r>
  <r>
    <n v="5449"/>
    <x v="2715"/>
    <x v="2"/>
    <x v="171"/>
    <d v="2011-09-19T00:00:00"/>
    <s v="Standard Class"/>
    <s v="TA-21385"/>
    <s v="Tom Ashbrook"/>
    <x v="2"/>
    <s v="United States"/>
    <s v="Olathe"/>
    <x v="41"/>
    <n v="66062"/>
    <x v="2"/>
    <s v="OFF-SU-10000157"/>
    <x v="1"/>
    <x v="14"/>
    <s v="Compact Automatic Electric Letter Opener"/>
    <x v="3956"/>
    <n v="3"/>
    <n v="0"/>
    <n v="7.158600000000007"/>
  </r>
  <r>
    <n v="5450"/>
    <x v="2715"/>
    <x v="2"/>
    <x v="171"/>
    <d v="2011-09-19T00:00:00"/>
    <s v="Standard Class"/>
    <s v="TA-21385"/>
    <s v="Tom Ashbrook"/>
    <x v="2"/>
    <s v="United States"/>
    <s v="Olathe"/>
    <x v="41"/>
    <n v="66062"/>
    <x v="2"/>
    <s v="TEC-AC-10001542"/>
    <x v="2"/>
    <x v="11"/>
    <s v="SanDisk Cruzer 16 GB USB Flash Drive"/>
    <x v="3957"/>
    <n v="5"/>
    <n v="0"/>
    <n v="10.905999999999993"/>
  </r>
  <r>
    <n v="5451"/>
    <x v="2715"/>
    <x v="2"/>
    <x v="171"/>
    <d v="2011-09-19T00:00:00"/>
    <s v="Standard Class"/>
    <s v="TA-21385"/>
    <s v="Tom Ashbrook"/>
    <x v="2"/>
    <s v="United States"/>
    <s v="Olathe"/>
    <x v="41"/>
    <n v="66062"/>
    <x v="2"/>
    <s v="OFF-BI-10004519"/>
    <x v="1"/>
    <x v="8"/>
    <s v="GBC DocuBind P100 Manual Binding Machine"/>
    <x v="3958"/>
    <n v="2"/>
    <n v="0"/>
    <n v="149.38199999999998"/>
  </r>
  <r>
    <n v="5452"/>
    <x v="2715"/>
    <x v="2"/>
    <x v="171"/>
    <d v="2011-09-19T00:00:00"/>
    <s v="Standard Class"/>
    <s v="TA-21385"/>
    <s v="Tom Ashbrook"/>
    <x v="2"/>
    <s v="United States"/>
    <s v="Olathe"/>
    <x v="41"/>
    <n v="66062"/>
    <x v="2"/>
    <s v="FUR-FU-10003464"/>
    <x v="0"/>
    <x v="5"/>
    <s v="Seth Thomas 8 1/2&quot; Cubicle Clock"/>
    <x v="1100"/>
    <n v="2"/>
    <n v="0"/>
    <n v="12.979199999999999"/>
  </r>
  <r>
    <n v="5453"/>
    <x v="2716"/>
    <x v="0"/>
    <x v="405"/>
    <d v="2013-07-30T00:00:00"/>
    <s v="Standard Class"/>
    <s v="KN-16705"/>
    <s v="Kristina Nunn"/>
    <x v="2"/>
    <s v="United States"/>
    <s v="Sparks"/>
    <x v="33"/>
    <n v="89431"/>
    <x v="1"/>
    <s v="OFF-SU-10004261"/>
    <x v="1"/>
    <x v="14"/>
    <s v="Fiskars 8&quot; Scissors, 2/Pack"/>
    <x v="3959"/>
    <n v="5"/>
    <n v="0"/>
    <n v="24.997999999999987"/>
  </r>
  <r>
    <n v="5454"/>
    <x v="2717"/>
    <x v="3"/>
    <x v="240"/>
    <d v="2014-05-24T00:00:00"/>
    <s v="Standard Class"/>
    <s v="PJ-18835"/>
    <s v="Patrick Jones"/>
    <x v="1"/>
    <s v="United States"/>
    <s v="Rockford"/>
    <x v="10"/>
    <n v="61107"/>
    <x v="2"/>
    <s v="OFF-PA-10004733"/>
    <x v="1"/>
    <x v="10"/>
    <s v="Things To Do Today Spiral Book"/>
    <x v="3960"/>
    <n v="6"/>
    <n v="0.2"/>
    <n v="13.780799999999996"/>
  </r>
  <r>
    <n v="5455"/>
    <x v="2718"/>
    <x v="3"/>
    <x v="1045"/>
    <d v="2014-05-03T00:00:00"/>
    <s v="Standard Class"/>
    <s v="MC-17605"/>
    <s v="Matt Connell"/>
    <x v="1"/>
    <s v="United States"/>
    <s v="Philadelphia"/>
    <x v="9"/>
    <n v="19143"/>
    <x v="3"/>
    <s v="OFF-ST-10001325"/>
    <x v="1"/>
    <x v="4"/>
    <s v="Sterilite Officeware Hinged File Box"/>
    <x v="3961"/>
    <n v="1"/>
    <n v="0.2"/>
    <n v="0.73360000000000003"/>
  </r>
  <r>
    <n v="5456"/>
    <x v="2718"/>
    <x v="3"/>
    <x v="1045"/>
    <d v="2014-05-03T00:00:00"/>
    <s v="Standard Class"/>
    <s v="MC-17605"/>
    <s v="Matt Connell"/>
    <x v="1"/>
    <s v="United States"/>
    <s v="Philadelphia"/>
    <x v="9"/>
    <n v="19143"/>
    <x v="3"/>
    <s v="OFF-AR-10003056"/>
    <x v="1"/>
    <x v="6"/>
    <s v="Newell 341"/>
    <x v="1312"/>
    <n v="2"/>
    <n v="0.2"/>
    <n v="0.77039999999999909"/>
  </r>
  <r>
    <n v="5457"/>
    <x v="2719"/>
    <x v="3"/>
    <x v="614"/>
    <d v="2015-01-03T00:00:00"/>
    <s v="Standard Class"/>
    <s v="BS-11755"/>
    <s v="Bruce Stewart"/>
    <x v="0"/>
    <s v="United States"/>
    <s v="Edmonds"/>
    <x v="4"/>
    <n v="98026"/>
    <x v="1"/>
    <s v="OFF-FA-10000089"/>
    <x v="1"/>
    <x v="13"/>
    <s v="Acco Glide Clips"/>
    <x v="3962"/>
    <n v="5"/>
    <n v="0"/>
    <n v="9.6039999999999992"/>
  </r>
  <r>
    <n v="5458"/>
    <x v="2719"/>
    <x v="3"/>
    <x v="614"/>
    <d v="2015-01-03T00:00:00"/>
    <s v="Standard Class"/>
    <s v="BS-11755"/>
    <s v="Bruce Stewart"/>
    <x v="0"/>
    <s v="United States"/>
    <s v="Edmonds"/>
    <x v="4"/>
    <n v="98026"/>
    <x v="1"/>
    <s v="FUR-FU-10004093"/>
    <x v="0"/>
    <x v="5"/>
    <s v="Hand-Finished Solid Wood Document Frame"/>
    <x v="3776"/>
    <n v="2"/>
    <n v="0"/>
    <n v="20.537999999999997"/>
  </r>
  <r>
    <n v="5459"/>
    <x v="2720"/>
    <x v="3"/>
    <x v="507"/>
    <d v="2014-09-07T00:00:00"/>
    <s v="Second Class"/>
    <s v="PK-19075"/>
    <s v="Pete Kriz"/>
    <x v="0"/>
    <s v="United States"/>
    <s v="San Francisco"/>
    <x v="1"/>
    <n v="94122"/>
    <x v="1"/>
    <s v="OFF-BI-10004022"/>
    <x v="1"/>
    <x v="8"/>
    <s v="Acco Suede Grain Vinyl Round Ring Binder"/>
    <x v="3963"/>
    <n v="6"/>
    <n v="0.2"/>
    <n v="4.3367999999999993"/>
  </r>
  <r>
    <n v="5460"/>
    <x v="2720"/>
    <x v="3"/>
    <x v="507"/>
    <d v="2014-09-07T00:00:00"/>
    <s v="Second Class"/>
    <s v="PK-19075"/>
    <s v="Pete Kriz"/>
    <x v="0"/>
    <s v="United States"/>
    <s v="San Francisco"/>
    <x v="1"/>
    <n v="94122"/>
    <x v="1"/>
    <s v="FUR-TA-10001771"/>
    <x v="0"/>
    <x v="3"/>
    <s v="Bush Cubix Conference Tables, Fully Assembled"/>
    <x v="3964"/>
    <n v="8"/>
    <n v="0.2"/>
    <n v="92.392000000000053"/>
  </r>
  <r>
    <n v="5461"/>
    <x v="2721"/>
    <x v="2"/>
    <x v="90"/>
    <d v="2011-03-25T00:00:00"/>
    <s v="Standard Class"/>
    <s v="TS-21205"/>
    <s v="Thomas Seio"/>
    <x v="1"/>
    <s v="United States"/>
    <s v="Asheville"/>
    <x v="3"/>
    <n v="28806"/>
    <x v="0"/>
    <s v="OFF-ST-10002301"/>
    <x v="1"/>
    <x v="4"/>
    <s v="Tennsco Commercial Shelving"/>
    <x v="3965"/>
    <n v="1"/>
    <n v="0.2"/>
    <n v="-3.864600000000002"/>
  </r>
  <r>
    <n v="5462"/>
    <x v="2722"/>
    <x v="3"/>
    <x v="394"/>
    <d v="2014-10-05T00:00:00"/>
    <s v="Standard Class"/>
    <s v="BD-11725"/>
    <s v="Bruce Degenhardt"/>
    <x v="0"/>
    <s v="United States"/>
    <s v="Los Angeles"/>
    <x v="1"/>
    <n v="90032"/>
    <x v="1"/>
    <s v="FUR-FU-10001706"/>
    <x v="0"/>
    <x v="5"/>
    <s v="Longer-Life Soft White Bulbs"/>
    <x v="357"/>
    <n v="3"/>
    <n v="0"/>
    <n v="4.4352"/>
  </r>
  <r>
    <n v="5463"/>
    <x v="2723"/>
    <x v="2"/>
    <x v="1046"/>
    <d v="2011-01-21T00:00:00"/>
    <s v="First Class"/>
    <s v="TS-21340"/>
    <s v="Toby Swindell"/>
    <x v="0"/>
    <s v="United States"/>
    <s v="Scottsdale"/>
    <x v="16"/>
    <n v="85254"/>
    <x v="1"/>
    <s v="OFF-BI-10003676"/>
    <x v="1"/>
    <x v="8"/>
    <s v="GBC Standard Recycled Report Covers, Clear Plastic Sheets"/>
    <x v="3966"/>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x v="2723"/>
    <x v="2"/>
    <x v="1046"/>
    <d v="2011-01-21T00:00:00"/>
    <s v="First Class"/>
    <s v="TS-21340"/>
    <s v="Toby Swindell"/>
    <x v="0"/>
    <s v="United States"/>
    <s v="Scottsdale"/>
    <x v="16"/>
    <n v="85254"/>
    <x v="1"/>
    <s v="OFF-EN-10002504"/>
    <x v="1"/>
    <x v="12"/>
    <s v="Tyvek  Top-Opening Peel &amp; Seel Envelopes, Plain White"/>
    <x v="3968"/>
    <n v="5"/>
    <n v="0.2"/>
    <n v="36.692999999999998"/>
  </r>
  <r>
    <n v="5466"/>
    <x v="2723"/>
    <x v="2"/>
    <x v="1046"/>
    <d v="2011-01-21T00:00:00"/>
    <s v="First Class"/>
    <s v="TS-21340"/>
    <s v="Toby Swindell"/>
    <x v="0"/>
    <s v="United States"/>
    <s v="Scottsdale"/>
    <x v="16"/>
    <n v="85254"/>
    <x v="1"/>
    <s v="FUR-BO-10001972"/>
    <x v="0"/>
    <x v="0"/>
    <s v="O'Sullivan 4-Shelf Bookcase in Odessa Pine"/>
    <x v="3969"/>
    <n v="5"/>
    <n v="0.7"/>
    <n v="-320.59699999999998"/>
  </r>
  <r>
    <n v="5467"/>
    <x v="2724"/>
    <x v="2"/>
    <x v="1047"/>
    <d v="2011-02-20T00:00:00"/>
    <s v="Second Class"/>
    <s v="ST-20530"/>
    <s v="Shui Tom"/>
    <x v="0"/>
    <s v="United States"/>
    <s v="Houston"/>
    <x v="5"/>
    <n v="77095"/>
    <x v="2"/>
    <s v="OFF-PA-10000466"/>
    <x v="1"/>
    <x v="10"/>
    <s v="Memo Book, 100 Message Capacity, 5 3/8” x 11”"/>
    <x v="3970"/>
    <n v="3"/>
    <n v="0.2"/>
    <n v="6.0659999999999989"/>
  </r>
  <r>
    <n v="5468"/>
    <x v="2725"/>
    <x v="0"/>
    <x v="632"/>
    <d v="2013-06-15T00:00:00"/>
    <s v="Standard Class"/>
    <s v="DB-13210"/>
    <s v="Dean Braden"/>
    <x v="0"/>
    <s v="United States"/>
    <s v="San Francisco"/>
    <x v="1"/>
    <n v="94109"/>
    <x v="1"/>
    <s v="FUR-CH-10002774"/>
    <x v="0"/>
    <x v="1"/>
    <s v="Global Deluxe Stacking Chair, Gray"/>
    <x v="1919"/>
    <n v="3"/>
    <n v="0.2"/>
    <n v="13.764599999999994"/>
  </r>
  <r>
    <n v="5469"/>
    <x v="2726"/>
    <x v="2"/>
    <x v="467"/>
    <d v="2011-09-27T00:00:00"/>
    <s v="First Class"/>
    <s v="KF-16285"/>
    <s v="Karen Ferguson"/>
    <x v="2"/>
    <s v="United States"/>
    <s v="San Diego"/>
    <x v="1"/>
    <n v="92105"/>
    <x v="1"/>
    <s v="FUR-CH-10000454"/>
    <x v="0"/>
    <x v="1"/>
    <s v="Hon Deluxe Fabric Upholstered Stacking Chairs, Rounded Back"/>
    <x v="2282"/>
    <n v="3"/>
    <n v="0.2"/>
    <n v="73.19399999999996"/>
  </r>
  <r>
    <n v="5470"/>
    <x v="2726"/>
    <x v="2"/>
    <x v="467"/>
    <d v="2011-09-27T00:00:00"/>
    <s v="First Class"/>
    <s v="KF-16285"/>
    <s v="Karen Ferguson"/>
    <x v="2"/>
    <s v="United States"/>
    <s v="San Diego"/>
    <x v="1"/>
    <n v="92105"/>
    <x v="1"/>
    <s v="OFF-PA-10004888"/>
    <x v="1"/>
    <x v="10"/>
    <s v="Xerox 217"/>
    <x v="541"/>
    <n v="3"/>
    <n v="0"/>
    <n v="9.3312000000000008"/>
  </r>
  <r>
    <n v="5471"/>
    <x v="2727"/>
    <x v="0"/>
    <x v="198"/>
    <d v="2013-06-05T00:00:00"/>
    <s v="Standard Class"/>
    <s v="JM-16195"/>
    <s v="Justin MacKendrick"/>
    <x v="0"/>
    <s v="United States"/>
    <s v="Hamilton"/>
    <x v="24"/>
    <n v="45011"/>
    <x v="3"/>
    <s v="OFF-AP-10003842"/>
    <x v="1"/>
    <x v="9"/>
    <s v="Euro-Pro Shark Turbo Vacuum"/>
    <x v="3971"/>
    <n v="5"/>
    <n v="0.2"/>
    <n v="9.2939999999999969"/>
  </r>
  <r>
    <n v="5472"/>
    <x v="2728"/>
    <x v="3"/>
    <x v="484"/>
    <d v="2014-12-24T00:00:00"/>
    <s v="Standard Class"/>
    <s v="TS-21505"/>
    <s v="Tony Sayre"/>
    <x v="0"/>
    <s v="United States"/>
    <s v="Parker"/>
    <x v="22"/>
    <n v="80134"/>
    <x v="1"/>
    <s v="FUR-FU-10000320"/>
    <x v="0"/>
    <x v="5"/>
    <s v="OIC Stacking Trays"/>
    <x v="3972"/>
    <n v="5"/>
    <n v="0.2"/>
    <n v="4.0080000000000009"/>
  </r>
  <r>
    <n v="5473"/>
    <x v="2728"/>
    <x v="3"/>
    <x v="484"/>
    <d v="2014-12-24T00:00:00"/>
    <s v="Standard Class"/>
    <s v="TS-21505"/>
    <s v="Tony Sayre"/>
    <x v="0"/>
    <s v="United States"/>
    <s v="Parker"/>
    <x v="22"/>
    <n v="80134"/>
    <x v="1"/>
    <s v="OFF-ST-10002554"/>
    <x v="1"/>
    <x v="4"/>
    <s v="Tennsco Industrial Shelving"/>
    <x v="1617"/>
    <n v="2"/>
    <n v="0.2"/>
    <n v="-17.607599999999998"/>
  </r>
  <r>
    <n v="5474"/>
    <x v="2728"/>
    <x v="3"/>
    <x v="484"/>
    <d v="2014-12-24T00:00:00"/>
    <s v="Standard Class"/>
    <s v="TS-21505"/>
    <s v="Tony Sayre"/>
    <x v="0"/>
    <s v="United States"/>
    <s v="Parker"/>
    <x v="22"/>
    <n v="80134"/>
    <x v="1"/>
    <s v="FUR-BO-10000468"/>
    <x v="0"/>
    <x v="0"/>
    <s v="O'Sullivan 2-Shelf Heavy-Duty Bookcases"/>
    <x v="3973"/>
    <n v="7"/>
    <n v="0.7"/>
    <n v="-183.6323999999999"/>
  </r>
  <r>
    <n v="5475"/>
    <x v="2729"/>
    <x v="3"/>
    <x v="377"/>
    <d v="2014-12-27T00:00:00"/>
    <s v="Same Day"/>
    <s v="YC-21895"/>
    <s v="Yoseph Carroll"/>
    <x v="1"/>
    <s v="United States"/>
    <s v="Fremont"/>
    <x v="8"/>
    <n v="68025"/>
    <x v="2"/>
    <s v="OFF-ST-10004459"/>
    <x v="1"/>
    <x v="4"/>
    <s v="Tennsco Single-Tier Lockers"/>
    <x v="3974"/>
    <n v="2"/>
    <n v="0"/>
    <n v="37.533999999999992"/>
  </r>
  <r>
    <n v="5476"/>
    <x v="2730"/>
    <x v="3"/>
    <x v="140"/>
    <d v="2014-06-19T00:00:00"/>
    <s v="First Class"/>
    <s v="Dp-13240"/>
    <s v="Dean percer"/>
    <x v="2"/>
    <s v="United States"/>
    <s v="Maple Grove"/>
    <x v="11"/>
    <n v="55369"/>
    <x v="2"/>
    <s v="OFF-LA-10002312"/>
    <x v="1"/>
    <x v="2"/>
    <s v="Avery 490"/>
    <x v="1851"/>
    <n v="3"/>
    <n v="0"/>
    <n v="22.200000000000003"/>
  </r>
  <r>
    <n v="5477"/>
    <x v="2730"/>
    <x v="3"/>
    <x v="140"/>
    <d v="2014-06-19T00:00:00"/>
    <s v="First Class"/>
    <s v="Dp-13240"/>
    <s v="Dean percer"/>
    <x v="2"/>
    <s v="United States"/>
    <s v="Maple Grove"/>
    <x v="11"/>
    <n v="55369"/>
    <x v="2"/>
    <s v="OFF-ST-10001291"/>
    <x v="1"/>
    <x v="4"/>
    <s v="Tenex Personal Self-Stacking Standard File Box, Black/Gray"/>
    <x v="3975"/>
    <n v="5"/>
    <n v="0"/>
    <n v="22.828499999999998"/>
  </r>
  <r>
    <n v="5478"/>
    <x v="2730"/>
    <x v="3"/>
    <x v="140"/>
    <d v="2014-06-19T00:00:00"/>
    <s v="First Class"/>
    <s v="Dp-13240"/>
    <s v="Dean percer"/>
    <x v="2"/>
    <s v="United States"/>
    <s v="Maple Grove"/>
    <x v="11"/>
    <n v="55369"/>
    <x v="2"/>
    <s v="OFF-PA-10003022"/>
    <x v="1"/>
    <x v="10"/>
    <s v="Xerox 1992"/>
    <x v="1465"/>
    <n v="3"/>
    <n v="0"/>
    <n v="8.7906000000000013"/>
  </r>
  <r>
    <n v="5479"/>
    <x v="2731"/>
    <x v="0"/>
    <x v="73"/>
    <d v="2013-11-25T00:00:00"/>
    <s v="Standard Class"/>
    <s v="SJ-20500"/>
    <s v="Shirley Jackson"/>
    <x v="0"/>
    <s v="United States"/>
    <s v="Newark"/>
    <x v="13"/>
    <n v="19711"/>
    <x v="3"/>
    <s v="OFF-BI-10002133"/>
    <x v="1"/>
    <x v="8"/>
    <s v="Wilson Jones Elliptical Ring 3 1/2&quot; Capacity Binders, 800 sheets"/>
    <x v="3233"/>
    <n v="3"/>
    <n v="0"/>
    <n v="62.915999999999997"/>
  </r>
  <r>
    <n v="5480"/>
    <x v="2732"/>
    <x v="2"/>
    <x v="691"/>
    <d v="2011-04-04T00:00:00"/>
    <s v="Standard Class"/>
    <s v="KB-16240"/>
    <s v="Karen Bern"/>
    <x v="1"/>
    <s v="United States"/>
    <s v="Miami"/>
    <x v="2"/>
    <n v="33180"/>
    <x v="0"/>
    <s v="OFF-BI-10001097"/>
    <x v="1"/>
    <x v="8"/>
    <s v="Avery Hole Reinforcements"/>
    <x v="3976"/>
    <n v="1"/>
    <n v="0.7"/>
    <n v="-1.3082999999999996"/>
  </r>
  <r>
    <n v="5481"/>
    <x v="2733"/>
    <x v="3"/>
    <x v="1048"/>
    <d v="2014-10-15T00:00:00"/>
    <s v="Standard Class"/>
    <s v="CS-12250"/>
    <s v="Chris Selesnick"/>
    <x v="1"/>
    <s v="United States"/>
    <s v="San Diego"/>
    <x v="1"/>
    <n v="92105"/>
    <x v="1"/>
    <s v="TEC-PH-10001336"/>
    <x v="2"/>
    <x v="7"/>
    <s v="Digium D40 VoIP phone"/>
    <x v="3977"/>
    <n v="1"/>
    <n v="0.2"/>
    <n v="11.609099999999998"/>
  </r>
  <r>
    <n v="5482"/>
    <x v="2733"/>
    <x v="3"/>
    <x v="1048"/>
    <d v="2014-10-15T00:00:00"/>
    <s v="Standard Class"/>
    <s v="CS-12250"/>
    <s v="Chris Selesnick"/>
    <x v="1"/>
    <s v="United States"/>
    <s v="San Diego"/>
    <x v="1"/>
    <n v="92105"/>
    <x v="1"/>
    <s v="TEC-AC-10002305"/>
    <x v="2"/>
    <x v="11"/>
    <s v="KeyTronic E03601U1 - Keyboard - Beige"/>
    <x v="3978"/>
    <n v="2"/>
    <n v="0"/>
    <n v="6.4799999999999969"/>
  </r>
  <r>
    <n v="5483"/>
    <x v="2733"/>
    <x v="3"/>
    <x v="1048"/>
    <d v="2014-10-15T00:00:00"/>
    <s v="Standard Class"/>
    <s v="CS-12250"/>
    <s v="Chris Selesnick"/>
    <x v="1"/>
    <s v="United States"/>
    <s v="San Diego"/>
    <x v="1"/>
    <n v="92105"/>
    <x v="1"/>
    <s v="TEC-AC-10003610"/>
    <x v="2"/>
    <x v="11"/>
    <s v="Logitech Illuminated - Keyboard"/>
    <x v="3979"/>
    <n v="4"/>
    <n v="0"/>
    <n v="115.1808"/>
  </r>
  <r>
    <n v="5484"/>
    <x v="2733"/>
    <x v="3"/>
    <x v="1048"/>
    <d v="2014-10-15T00:00:00"/>
    <s v="Standard Class"/>
    <s v="CS-12250"/>
    <s v="Chris Selesnick"/>
    <x v="1"/>
    <s v="United States"/>
    <s v="San Diego"/>
    <x v="1"/>
    <n v="92105"/>
    <x v="1"/>
    <s v="OFF-ST-10002301"/>
    <x v="1"/>
    <x v="4"/>
    <s v="Tennsco Commercial Shelving"/>
    <x v="1390"/>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x v="3442"/>
    <n v="4"/>
    <n v="0.2"/>
    <n v="-68.1096"/>
  </r>
  <r>
    <n v="5486"/>
    <x v="2735"/>
    <x v="2"/>
    <x v="432"/>
    <d v="2011-12-17T00:00:00"/>
    <s v="Standard Class"/>
    <s v="PB-19150"/>
    <s v="Philip Brown"/>
    <x v="0"/>
    <s v="United States"/>
    <s v="Miami"/>
    <x v="2"/>
    <n v="33178"/>
    <x v="0"/>
    <s v="OFF-EN-10001099"/>
    <x v="1"/>
    <x v="12"/>
    <s v="Staples"/>
    <x v="3032"/>
    <n v="3"/>
    <n v="0.2"/>
    <n v="7.6283999999999974"/>
  </r>
  <r>
    <n v="5487"/>
    <x v="2736"/>
    <x v="1"/>
    <x v="1040"/>
    <d v="2012-10-29T00:00:00"/>
    <s v="Standard Class"/>
    <s v="MT-18070"/>
    <s v="Michelle Tran"/>
    <x v="2"/>
    <s v="United States"/>
    <s v="San Antonio"/>
    <x v="5"/>
    <n v="78207"/>
    <x v="2"/>
    <s v="OFF-BI-10004140"/>
    <x v="1"/>
    <x v="8"/>
    <s v="Avery Non-Stick Binders"/>
    <x v="3980"/>
    <n v="4"/>
    <n v="0.8"/>
    <n v="-6.2860000000000031"/>
  </r>
  <r>
    <n v="5488"/>
    <x v="2737"/>
    <x v="3"/>
    <x v="719"/>
    <d v="2014-04-05T00:00:00"/>
    <s v="Second Class"/>
    <s v="BF-11020"/>
    <s v="Barry Französisch"/>
    <x v="1"/>
    <s v="United States"/>
    <s v="Jacksonville"/>
    <x v="2"/>
    <n v="32216"/>
    <x v="0"/>
    <s v="TEC-PH-10004897"/>
    <x v="2"/>
    <x v="7"/>
    <s v="Mediabridge Sport Armband iPhone 5s"/>
    <x v="112"/>
    <n v="3"/>
    <n v="0.2"/>
    <n v="-5.694300000000001"/>
  </r>
  <r>
    <n v="5489"/>
    <x v="2737"/>
    <x v="3"/>
    <x v="719"/>
    <d v="2014-04-05T00:00:00"/>
    <s v="Second Class"/>
    <s v="BF-11020"/>
    <s v="Barry Französisch"/>
    <x v="1"/>
    <s v="United States"/>
    <s v="Jacksonville"/>
    <x v="2"/>
    <n v="32216"/>
    <x v="0"/>
    <s v="OFF-LA-10000262"/>
    <x v="1"/>
    <x v="2"/>
    <s v="Avery 494"/>
    <x v="303"/>
    <n v="3"/>
    <n v="0.2"/>
    <n v="2.0358000000000001"/>
  </r>
  <r>
    <n v="5490"/>
    <x v="2737"/>
    <x v="3"/>
    <x v="719"/>
    <d v="2014-04-05T00:00:00"/>
    <s v="Second Class"/>
    <s v="BF-11020"/>
    <s v="Barry Französisch"/>
    <x v="1"/>
    <s v="United States"/>
    <s v="Jacksonville"/>
    <x v="2"/>
    <n v="32216"/>
    <x v="0"/>
    <s v="OFF-AP-10002222"/>
    <x v="1"/>
    <x v="9"/>
    <s v="Staples"/>
    <x v="3981"/>
    <n v="3"/>
    <n v="0.2"/>
    <n v="1.8207000000000013"/>
  </r>
  <r>
    <n v="5491"/>
    <x v="2737"/>
    <x v="3"/>
    <x v="719"/>
    <d v="2014-04-05T00:00:00"/>
    <s v="Second Class"/>
    <s v="BF-11020"/>
    <s v="Barry Französisch"/>
    <x v="1"/>
    <s v="United States"/>
    <s v="Jacksonville"/>
    <x v="2"/>
    <n v="32216"/>
    <x v="0"/>
    <s v="FUR-CH-10003774"/>
    <x v="0"/>
    <x v="1"/>
    <s v="Global Wood Trimmed Manager's Task Chair, Khaki"/>
    <x v="287"/>
    <n v="3"/>
    <n v="0.2"/>
    <n v="-19.105800000000016"/>
  </r>
  <r>
    <n v="5492"/>
    <x v="2738"/>
    <x v="3"/>
    <x v="795"/>
    <d v="2014-01-28T00:00:00"/>
    <s v="First Class"/>
    <s v="CG-12520"/>
    <s v="Claire Gute"/>
    <x v="0"/>
    <s v="United States"/>
    <s v="Houston"/>
    <x v="5"/>
    <n v="77070"/>
    <x v="2"/>
    <s v="OFF-ST-10000615"/>
    <x v="1"/>
    <x v="4"/>
    <s v="SimpliFile Personal File, Black Granite, 15w x 6-15/16d x 11-1/4h"/>
    <x v="1333"/>
    <n v="2"/>
    <n v="0.2"/>
    <n v="1.8160000000000016"/>
  </r>
  <r>
    <n v="5493"/>
    <x v="2739"/>
    <x v="2"/>
    <x v="683"/>
    <d v="2011-11-28T00:00:00"/>
    <s v="Same Day"/>
    <s v="DH-13675"/>
    <s v="Duane Huffman"/>
    <x v="2"/>
    <s v="United States"/>
    <s v="San Francisco"/>
    <x v="1"/>
    <n v="94122"/>
    <x v="1"/>
    <s v="OFF-SU-10001225"/>
    <x v="1"/>
    <x v="14"/>
    <s v="Staples"/>
    <x v="351"/>
    <n v="2"/>
    <n v="0"/>
    <n v="0.14719999999999978"/>
  </r>
  <r>
    <n v="5494"/>
    <x v="2739"/>
    <x v="2"/>
    <x v="683"/>
    <d v="2011-11-28T00:00:00"/>
    <s v="Same Day"/>
    <s v="DH-13675"/>
    <s v="Duane Huffman"/>
    <x v="2"/>
    <s v="United States"/>
    <s v="San Francisco"/>
    <x v="1"/>
    <n v="94122"/>
    <x v="1"/>
    <s v="OFF-LA-10002043"/>
    <x v="1"/>
    <x v="2"/>
    <s v="Avery 489"/>
    <x v="1417"/>
    <n v="4"/>
    <n v="0"/>
    <n v="19.872"/>
  </r>
  <r>
    <n v="5495"/>
    <x v="2739"/>
    <x v="2"/>
    <x v="683"/>
    <d v="2011-11-28T00:00:00"/>
    <s v="Same Day"/>
    <s v="DH-13675"/>
    <s v="Duane Huffman"/>
    <x v="2"/>
    <s v="United States"/>
    <s v="San Francisco"/>
    <x v="1"/>
    <n v="94122"/>
    <x v="1"/>
    <s v="FUR-BO-10000330"/>
    <x v="0"/>
    <x v="0"/>
    <s v="Sauder Camden County Barrister Bookcase, Planked Cherry Finish"/>
    <x v="1527"/>
    <n v="4"/>
    <n v="0.15"/>
    <n v="-4.8391999999999769"/>
  </r>
  <r>
    <n v="5496"/>
    <x v="2740"/>
    <x v="1"/>
    <x v="406"/>
    <d v="2012-09-08T00:00:00"/>
    <s v="Standard Class"/>
    <s v="SC-20440"/>
    <s v="Shaun Chance"/>
    <x v="1"/>
    <s v="United States"/>
    <s v="Philadelphia"/>
    <x v="9"/>
    <n v="19140"/>
    <x v="3"/>
    <s v="OFF-BI-10001249"/>
    <x v="1"/>
    <x v="8"/>
    <s v="Avery Heavy-Duty EZD View Binder with Locking Rings"/>
    <x v="3056"/>
    <n v="4"/>
    <n v="0.7"/>
    <n v="-6.1247999999999987"/>
  </r>
  <r>
    <n v="5497"/>
    <x v="2741"/>
    <x v="3"/>
    <x v="492"/>
    <d v="2014-06-17T00:00:00"/>
    <s v="Standard Class"/>
    <s v="HG-15025"/>
    <s v="Hunter Glantz"/>
    <x v="0"/>
    <s v="United States"/>
    <s v="Marion"/>
    <x v="24"/>
    <n v="43302"/>
    <x v="3"/>
    <s v="TEC-AC-10004469"/>
    <x v="2"/>
    <x v="11"/>
    <s v="Microsoft Sculpt Comfort Mouse"/>
    <x v="3982"/>
    <n v="2"/>
    <n v="0.2"/>
    <n v="19.176000000000002"/>
  </r>
  <r>
    <n v="5498"/>
    <x v="2742"/>
    <x v="3"/>
    <x v="663"/>
    <d v="2014-07-19T00:00:00"/>
    <s v="Second Class"/>
    <s v="MM-18055"/>
    <s v="Michelle Moray"/>
    <x v="0"/>
    <s v="United States"/>
    <s v="New York City"/>
    <x v="15"/>
    <n v="10024"/>
    <x v="3"/>
    <s v="OFF-AR-10001177"/>
    <x v="1"/>
    <x v="6"/>
    <s v="Newell 349"/>
    <x v="2637"/>
    <n v="2"/>
    <n v="0"/>
    <n v="1.9023999999999992"/>
  </r>
  <r>
    <n v="5499"/>
    <x v="2742"/>
    <x v="3"/>
    <x v="663"/>
    <d v="2014-07-19T00:00:00"/>
    <s v="Second Class"/>
    <s v="MM-18055"/>
    <s v="Michelle Moray"/>
    <x v="0"/>
    <s v="United States"/>
    <s v="New York City"/>
    <x v="15"/>
    <n v="10024"/>
    <x v="3"/>
    <s v="OFF-LA-10000634"/>
    <x v="1"/>
    <x v="2"/>
    <s v="Avery 509"/>
    <x v="1507"/>
    <n v="3"/>
    <n v="0"/>
    <n v="3.6017999999999999"/>
  </r>
  <r>
    <n v="5500"/>
    <x v="2742"/>
    <x v="3"/>
    <x v="663"/>
    <d v="2014-07-19T00:00:00"/>
    <s v="Second Class"/>
    <s v="MM-18055"/>
    <s v="Michelle Moray"/>
    <x v="0"/>
    <s v="United States"/>
    <s v="New York City"/>
    <x v="15"/>
    <n v="10024"/>
    <x v="3"/>
    <s v="TEC-AC-10004708"/>
    <x v="2"/>
    <x v="11"/>
    <s v="Sony 32GB Class 10 Micro SDHC R40 Memory Card"/>
    <x v="365"/>
    <n v="2"/>
    <n v="0"/>
    <n v="8.7989999999999995"/>
  </r>
  <r>
    <n v="5501"/>
    <x v="2742"/>
    <x v="3"/>
    <x v="663"/>
    <d v="2014-07-19T00:00:00"/>
    <s v="Second Class"/>
    <s v="MM-18055"/>
    <s v="Michelle Moray"/>
    <x v="0"/>
    <s v="United States"/>
    <s v="New York City"/>
    <x v="15"/>
    <n v="10024"/>
    <x v="3"/>
    <s v="FUR-CH-10002084"/>
    <x v="0"/>
    <x v="1"/>
    <s v="Hon Mobius Operator's Chair"/>
    <x v="3983"/>
    <n v="6"/>
    <n v="0.1"/>
    <n v="88.552800000000005"/>
  </r>
  <r>
    <n v="5502"/>
    <x v="2742"/>
    <x v="3"/>
    <x v="663"/>
    <d v="2014-07-19T00:00:00"/>
    <s v="Second Class"/>
    <s v="MM-18055"/>
    <s v="Michelle Moray"/>
    <x v="0"/>
    <s v="United States"/>
    <s v="New York City"/>
    <x v="15"/>
    <n v="10024"/>
    <x v="3"/>
    <s v="OFF-PA-10004519"/>
    <x v="1"/>
    <x v="10"/>
    <s v="Spiral Phone Message Books with Labels by Adams"/>
    <x v="2482"/>
    <n v="2"/>
    <n v="0"/>
    <n v="4.3904000000000005"/>
  </r>
  <r>
    <n v="5503"/>
    <x v="2743"/>
    <x v="3"/>
    <x v="808"/>
    <d v="2014-11-07T00:00:00"/>
    <s v="Standard Class"/>
    <s v="TH-21115"/>
    <s v="Thea Hudgings"/>
    <x v="1"/>
    <s v="United States"/>
    <s v="Philadelphia"/>
    <x v="9"/>
    <n v="19140"/>
    <x v="3"/>
    <s v="FUR-FU-10001847"/>
    <x v="0"/>
    <x v="5"/>
    <s v="Eldon Image Series Black Desk Accessories"/>
    <x v="3984"/>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x v="2743"/>
    <x v="3"/>
    <x v="808"/>
    <d v="2014-11-07T00:00:00"/>
    <s v="Standard Class"/>
    <s v="TH-21115"/>
    <s v="Thea Hudgings"/>
    <x v="1"/>
    <s v="United States"/>
    <s v="Philadelphia"/>
    <x v="9"/>
    <n v="19140"/>
    <x v="3"/>
    <s v="OFF-EN-10003845"/>
    <x v="1"/>
    <x v="12"/>
    <s v="Colored Envelopes"/>
    <x v="3179"/>
    <n v="3"/>
    <n v="0.2"/>
    <n v="2.8781999999999992"/>
  </r>
  <r>
    <n v="5506"/>
    <x v="2743"/>
    <x v="3"/>
    <x v="808"/>
    <d v="2014-11-07T00:00:00"/>
    <s v="Standard Class"/>
    <s v="TH-21115"/>
    <s v="Thea Hudgings"/>
    <x v="1"/>
    <s v="United States"/>
    <s v="Philadelphia"/>
    <x v="9"/>
    <n v="19140"/>
    <x v="3"/>
    <s v="TEC-PH-10001817"/>
    <x v="2"/>
    <x v="7"/>
    <s v="Wilson Electronics DB Pro Signal Booster"/>
    <x v="3986"/>
    <n v="4"/>
    <n v="0.4"/>
    <n v="-186.15999999999997"/>
  </r>
  <r>
    <n v="5507"/>
    <x v="2744"/>
    <x v="0"/>
    <x v="750"/>
    <d v="2013-10-09T00:00:00"/>
    <s v="Same Day"/>
    <s v="JE-15745"/>
    <s v="Joel Eaton"/>
    <x v="0"/>
    <s v="United States"/>
    <s v="Los Angeles"/>
    <x v="1"/>
    <n v="90036"/>
    <x v="1"/>
    <s v="OFF-PA-10000167"/>
    <x v="1"/>
    <x v="10"/>
    <s v="Xerox 1925"/>
    <x v="1168"/>
    <n v="2"/>
    <n v="0"/>
    <n v="27.881999999999998"/>
  </r>
  <r>
    <n v="5508"/>
    <x v="2745"/>
    <x v="0"/>
    <x v="143"/>
    <d v="2013-04-15T00:00:00"/>
    <s v="Standard Class"/>
    <s v="PG-18820"/>
    <s v="Patrick Gardner"/>
    <x v="0"/>
    <s v="United States"/>
    <s v="Smyrna"/>
    <x v="32"/>
    <n v="30080"/>
    <x v="0"/>
    <s v="OFF-EN-10002973"/>
    <x v="1"/>
    <x v="12"/>
    <s v="Ampad #10 Peel &amp; Seel Holiday Envelopes"/>
    <x v="1429"/>
    <n v="4"/>
    <n v="0"/>
    <n v="8.6016000000000012"/>
  </r>
  <r>
    <n v="5509"/>
    <x v="2746"/>
    <x v="1"/>
    <x v="1049"/>
    <d v="2012-10-12T00:00:00"/>
    <s v="Standard Class"/>
    <s v="MB-17305"/>
    <s v="Maria Bertelson"/>
    <x v="0"/>
    <s v="United States"/>
    <s v="San Francisco"/>
    <x v="1"/>
    <n v="94122"/>
    <x v="1"/>
    <s v="FUR-FU-10001588"/>
    <x v="0"/>
    <x v="5"/>
    <s v="Deflect-o SuperTray Unbreakable Stackable Tray, Letter, Black"/>
    <x v="1228"/>
    <n v="5"/>
    <n v="0"/>
    <n v="62.736999999999995"/>
  </r>
  <r>
    <n v="5510"/>
    <x v="2747"/>
    <x v="3"/>
    <x v="356"/>
    <d v="2014-05-21T00:00:00"/>
    <s v="Standard Class"/>
    <s v="JD-16015"/>
    <s v="Joy Daniels"/>
    <x v="0"/>
    <s v="United States"/>
    <s v="Chicago"/>
    <x v="10"/>
    <n v="60653"/>
    <x v="2"/>
    <s v="OFF-PA-10001736"/>
    <x v="1"/>
    <x v="10"/>
    <s v="Xerox 1880"/>
    <x v="3987"/>
    <n v="2"/>
    <n v="0.2"/>
    <n v="19.137599999999992"/>
  </r>
  <r>
    <n v="5511"/>
    <x v="2747"/>
    <x v="3"/>
    <x v="356"/>
    <d v="2014-05-21T00:00:00"/>
    <s v="Standard Class"/>
    <s v="JD-16015"/>
    <s v="Joy Daniels"/>
    <x v="0"/>
    <s v="United States"/>
    <s v="Chicago"/>
    <x v="10"/>
    <n v="60653"/>
    <x v="2"/>
    <s v="TEC-PH-10002185"/>
    <x v="2"/>
    <x v="7"/>
    <s v="QVS USB Car Charger 2-Port 2.1Amp for iPod/iPhone/iPad/iPad 2/iPad 3"/>
    <x v="3988"/>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x v="2749"/>
    <x v="1"/>
    <x v="1051"/>
    <d v="2012-06-01T00:00:00"/>
    <s v="First Class"/>
    <s v="EN-13780"/>
    <s v="Edward Nazzal"/>
    <x v="0"/>
    <s v="United States"/>
    <s v="New York City"/>
    <x v="15"/>
    <n v="10009"/>
    <x v="3"/>
    <s v="OFF-AP-10004540"/>
    <x v="1"/>
    <x v="9"/>
    <s v="Eureka The Boss Lite 10-Amp Upright Vacuum, Blue"/>
    <x v="1985"/>
    <n v="2"/>
    <n v="0"/>
    <n v="44.889600000000002"/>
  </r>
  <r>
    <n v="5516"/>
    <x v="2749"/>
    <x v="1"/>
    <x v="1051"/>
    <d v="2012-06-01T00:00:00"/>
    <s v="First Class"/>
    <s v="EN-13780"/>
    <s v="Edward Nazzal"/>
    <x v="0"/>
    <s v="United States"/>
    <s v="New York City"/>
    <x v="15"/>
    <n v="10009"/>
    <x v="3"/>
    <s v="TEC-PH-10001527"/>
    <x v="2"/>
    <x v="7"/>
    <s v="Plantronics MX500i Earset"/>
    <x v="3680"/>
    <n v="3"/>
    <n v="0"/>
    <n v="3.8654999999999973"/>
  </r>
  <r>
    <n v="5517"/>
    <x v="2750"/>
    <x v="0"/>
    <x v="741"/>
    <d v="2013-11-22T00:00:00"/>
    <s v="Second Class"/>
    <s v="KC-16255"/>
    <s v="Karen Carlisle"/>
    <x v="1"/>
    <s v="United States"/>
    <s v="Huntsville"/>
    <x v="19"/>
    <n v="35810"/>
    <x v="0"/>
    <s v="TEC-AC-10003870"/>
    <x v="2"/>
    <x v="11"/>
    <s v="Logitech Z-906 Speaker sys - home theater - 5.1-CH"/>
    <x v="3990"/>
    <n v="4"/>
    <n v="0"/>
    <n v="527.98400000000004"/>
  </r>
  <r>
    <n v="5518"/>
    <x v="2751"/>
    <x v="3"/>
    <x v="769"/>
    <d v="2014-12-10T00:00:00"/>
    <s v="Standard Class"/>
    <s v="MS-17980"/>
    <s v="Michael Stewart"/>
    <x v="1"/>
    <s v="United States"/>
    <s v="Philadelphia"/>
    <x v="9"/>
    <n v="19134"/>
    <x v="3"/>
    <s v="FUR-CH-10004540"/>
    <x v="0"/>
    <x v="1"/>
    <s v="Global Chrome Stack Chair"/>
    <x v="3991"/>
    <n v="10"/>
    <n v="0.3"/>
    <n v="-10.283999999999992"/>
  </r>
  <r>
    <n v="5519"/>
    <x v="2751"/>
    <x v="3"/>
    <x v="769"/>
    <d v="2014-12-10T00:00:00"/>
    <s v="Standard Class"/>
    <s v="MS-17980"/>
    <s v="Michael Stewart"/>
    <x v="1"/>
    <s v="United States"/>
    <s v="Philadelphia"/>
    <x v="9"/>
    <n v="19134"/>
    <x v="3"/>
    <s v="FUR-FU-10004093"/>
    <x v="0"/>
    <x v="5"/>
    <s v="Hand-Finished Solid Wood Document Frame"/>
    <x v="3992"/>
    <n v="2"/>
    <n v="0.2"/>
    <n v="6.8459999999999965"/>
  </r>
  <r>
    <n v="5520"/>
    <x v="2751"/>
    <x v="3"/>
    <x v="769"/>
    <d v="2014-12-10T00:00:00"/>
    <s v="Standard Class"/>
    <s v="MS-17980"/>
    <s v="Michael Stewart"/>
    <x v="1"/>
    <s v="United States"/>
    <s v="Philadelphia"/>
    <x v="9"/>
    <n v="19134"/>
    <x v="3"/>
    <s v="OFF-AR-10000716"/>
    <x v="1"/>
    <x v="6"/>
    <s v="DIXON Ticonderoga Erasable Checking Pencils"/>
    <x v="2569"/>
    <n v="3"/>
    <n v="0.2"/>
    <n v="3.1806000000000005"/>
  </r>
  <r>
    <n v="5521"/>
    <x v="2751"/>
    <x v="3"/>
    <x v="769"/>
    <d v="2014-12-10T00:00:00"/>
    <s v="Standard Class"/>
    <s v="MS-17980"/>
    <s v="Michael Stewart"/>
    <x v="1"/>
    <s v="United States"/>
    <s v="Philadelphia"/>
    <x v="9"/>
    <n v="19134"/>
    <x v="3"/>
    <s v="OFF-PA-10002709"/>
    <x v="1"/>
    <x v="10"/>
    <s v="Xerox 1956"/>
    <x v="100"/>
    <n v="5"/>
    <n v="0.2"/>
    <n v="8.6709999999999994"/>
  </r>
  <r>
    <n v="5522"/>
    <x v="2751"/>
    <x v="3"/>
    <x v="769"/>
    <d v="2014-12-10T00:00:00"/>
    <s v="Standard Class"/>
    <s v="MS-17980"/>
    <s v="Michael Stewart"/>
    <x v="1"/>
    <s v="United States"/>
    <s v="Philadelphia"/>
    <x v="9"/>
    <n v="19134"/>
    <x v="3"/>
    <s v="TEC-AC-10000580"/>
    <x v="2"/>
    <x v="11"/>
    <s v="Logitech G13 Programmable Gameboard with LCD Display"/>
    <x v="1309"/>
    <n v="4"/>
    <n v="0.2"/>
    <n v="-28.796399999999984"/>
  </r>
  <r>
    <n v="5523"/>
    <x v="2752"/>
    <x v="0"/>
    <x v="410"/>
    <d v="2013-06-08T00:00:00"/>
    <s v="First Class"/>
    <s v="CK-12205"/>
    <s v="Chloris Kastensmidt"/>
    <x v="0"/>
    <s v="United States"/>
    <s v="Santa Clara"/>
    <x v="1"/>
    <n v="95051"/>
    <x v="1"/>
    <s v="OFF-BI-10000829"/>
    <x v="1"/>
    <x v="8"/>
    <s v="Avery Non-Stick Binders"/>
    <x v="3993"/>
    <n v="6"/>
    <n v="0.2"/>
    <n v="7.0043999999999977"/>
  </r>
  <r>
    <n v="5524"/>
    <x v="2752"/>
    <x v="0"/>
    <x v="410"/>
    <d v="2013-06-08T00:00:00"/>
    <s v="First Class"/>
    <s v="CK-12205"/>
    <s v="Chloris Kastensmidt"/>
    <x v="0"/>
    <s v="United States"/>
    <s v="Santa Clara"/>
    <x v="1"/>
    <n v="95051"/>
    <x v="1"/>
    <s v="OFF-AP-10004859"/>
    <x v="1"/>
    <x v="9"/>
    <s v="Acco 6 Outlet Guardian Premium Surge Suppressor"/>
    <x v="3994"/>
    <n v="4"/>
    <n v="0"/>
    <n v="15.724800000000002"/>
  </r>
  <r>
    <n v="5525"/>
    <x v="2753"/>
    <x v="0"/>
    <x v="107"/>
    <d v="2013-12-13T00:00:00"/>
    <s v="First Class"/>
    <s v="SJ-20125"/>
    <s v="Sanjit Jacobs"/>
    <x v="2"/>
    <s v="United States"/>
    <s v="Long Beach"/>
    <x v="1"/>
    <n v="90805"/>
    <x v="1"/>
    <s v="OFF-PA-10000575"/>
    <x v="1"/>
    <x v="10"/>
    <s v="Wirebound Message Books, Four 2 3/4 x 5 White Forms per Page"/>
    <x v="3995"/>
    <n v="12"/>
    <n v="0"/>
    <n v="36.928799999999995"/>
  </r>
  <r>
    <n v="5526"/>
    <x v="2754"/>
    <x v="3"/>
    <x v="504"/>
    <d v="2014-05-06T00:00:00"/>
    <s v="Standard Class"/>
    <s v="EA-14035"/>
    <s v="Erin Ashbrook"/>
    <x v="1"/>
    <s v="United States"/>
    <s v="Los Angeles"/>
    <x v="1"/>
    <n v="90008"/>
    <x v="1"/>
    <s v="OFF-AR-10002804"/>
    <x v="1"/>
    <x v="6"/>
    <s v="Faber Castell Col-Erase Pencils"/>
    <x v="3996"/>
    <n v="2"/>
    <n v="0"/>
    <n v="4.0098000000000003"/>
  </r>
  <r>
    <n v="5527"/>
    <x v="2755"/>
    <x v="3"/>
    <x v="558"/>
    <d v="2014-04-29T00:00:00"/>
    <s v="Standard Class"/>
    <s v="MG-17890"/>
    <s v="Michael Granlund"/>
    <x v="2"/>
    <s v="United States"/>
    <s v="Santa Barbara"/>
    <x v="1"/>
    <n v="93101"/>
    <x v="1"/>
    <s v="OFF-FA-10002676"/>
    <x v="1"/>
    <x v="13"/>
    <s v="Colored Push Pins"/>
    <x v="2725"/>
    <n v="1"/>
    <n v="0"/>
    <n v="0.65159999999999996"/>
  </r>
  <r>
    <n v="5528"/>
    <x v="2756"/>
    <x v="1"/>
    <x v="412"/>
    <d v="2012-05-10T00:00:00"/>
    <s v="First Class"/>
    <s v="AB-10255"/>
    <s v="Alejandro Ballentine"/>
    <x v="2"/>
    <s v="United States"/>
    <s v="New York City"/>
    <x v="15"/>
    <n v="10009"/>
    <x v="3"/>
    <s v="OFF-PA-10003465"/>
    <x v="1"/>
    <x v="10"/>
    <s v="Xerox 1912"/>
    <x v="2479"/>
    <n v="2"/>
    <n v="0"/>
    <n v="18.211199999999998"/>
  </r>
  <r>
    <n v="5529"/>
    <x v="2757"/>
    <x v="1"/>
    <x v="1052"/>
    <d v="2012-04-04T00:00:00"/>
    <s v="Standard Class"/>
    <s v="SC-20260"/>
    <s v="Scott Cohen"/>
    <x v="1"/>
    <s v="United States"/>
    <s v="Jacksonville"/>
    <x v="2"/>
    <n v="32216"/>
    <x v="0"/>
    <s v="TEC-PH-10000011"/>
    <x v="2"/>
    <x v="7"/>
    <s v="PureGear Roll-On Screen Protector"/>
    <x v="1105"/>
    <n v="5"/>
    <n v="0.2"/>
    <n v="27.985999999999994"/>
  </r>
  <r>
    <n v="5530"/>
    <x v="2758"/>
    <x v="3"/>
    <x v="634"/>
    <d v="2014-08-12T00:00:00"/>
    <s v="Standard Class"/>
    <s v="TB-21355"/>
    <s v="Todd Boyes"/>
    <x v="1"/>
    <s v="United States"/>
    <s v="Cedar Hill"/>
    <x v="5"/>
    <n v="75104"/>
    <x v="2"/>
    <s v="OFF-PA-10004381"/>
    <x v="1"/>
    <x v="10"/>
    <s v="14-7/8 x 11 Blue Bar Computer Printout Paper"/>
    <x v="912"/>
    <n v="3"/>
    <n v="0.2"/>
    <n v="40.353599999999986"/>
  </r>
  <r>
    <n v="5531"/>
    <x v="2759"/>
    <x v="3"/>
    <x v="574"/>
    <d v="2014-12-07T00:00:00"/>
    <s v="Standard Class"/>
    <s v="JK-16090"/>
    <s v="Juliana Krohn"/>
    <x v="0"/>
    <s v="United States"/>
    <s v="Omaha"/>
    <x v="8"/>
    <n v="68104"/>
    <x v="2"/>
    <s v="TEC-PH-10001795"/>
    <x v="2"/>
    <x v="7"/>
    <s v="ClearOne CHATAttach 160 - speaker phone"/>
    <x v="3997"/>
    <n v="4"/>
    <n v="0"/>
    <n v="743.98799999999983"/>
  </r>
  <r>
    <n v="5532"/>
    <x v="2760"/>
    <x v="0"/>
    <x v="112"/>
    <d v="2013-06-08T00:00:00"/>
    <s v="First Class"/>
    <s v="CK-12595"/>
    <s v="Clytie Kelty"/>
    <x v="0"/>
    <s v="United States"/>
    <s v="Little Rock"/>
    <x v="36"/>
    <n v="72209"/>
    <x v="0"/>
    <s v="TEC-AC-10001109"/>
    <x v="2"/>
    <x v="11"/>
    <s v="Logitech Trackman Marble Mouse"/>
    <x v="3998"/>
    <n v="6"/>
    <n v="0"/>
    <n v="75.57480000000001"/>
  </r>
  <r>
    <n v="5533"/>
    <x v="2760"/>
    <x v="0"/>
    <x v="112"/>
    <d v="2013-06-08T00:00:00"/>
    <s v="First Class"/>
    <s v="CK-12595"/>
    <s v="Clytie Kelty"/>
    <x v="0"/>
    <s v="United States"/>
    <s v="Little Rock"/>
    <x v="36"/>
    <n v="72209"/>
    <x v="0"/>
    <s v="TEC-AC-10003038"/>
    <x v="2"/>
    <x v="11"/>
    <s v="Kingston Digital DataTraveler 16GB USB 2.0"/>
    <x v="3999"/>
    <n v="3"/>
    <n v="0"/>
    <n v="5.101499999999997"/>
  </r>
  <r>
    <n v="5534"/>
    <x v="2760"/>
    <x v="0"/>
    <x v="112"/>
    <d v="2013-06-08T00:00:00"/>
    <s v="First Class"/>
    <s v="CK-12595"/>
    <s v="Clytie Kelty"/>
    <x v="0"/>
    <s v="United States"/>
    <s v="Little Rock"/>
    <x v="36"/>
    <n v="72209"/>
    <x v="0"/>
    <s v="TEC-AC-10003174"/>
    <x v="2"/>
    <x v="11"/>
    <s v="Plantronics S12 Corded Telephone Headset System"/>
    <x v="2285"/>
    <n v="3"/>
    <n v="0"/>
    <n v="129.34800000000001"/>
  </r>
  <r>
    <n v="5535"/>
    <x v="2760"/>
    <x v="0"/>
    <x v="112"/>
    <d v="2013-06-08T00:00:00"/>
    <s v="First Class"/>
    <s v="CK-12595"/>
    <s v="Clytie Kelty"/>
    <x v="0"/>
    <s v="United States"/>
    <s v="Little Rock"/>
    <x v="36"/>
    <n v="72209"/>
    <x v="0"/>
    <s v="OFF-PA-10000157"/>
    <x v="1"/>
    <x v="10"/>
    <s v="Xerox 191"/>
    <x v="731"/>
    <n v="3"/>
    <n v="0"/>
    <n v="28.171799999999998"/>
  </r>
  <r>
    <n v="5536"/>
    <x v="2760"/>
    <x v="0"/>
    <x v="112"/>
    <d v="2013-06-08T00:00:00"/>
    <s v="First Class"/>
    <s v="CK-12595"/>
    <s v="Clytie Kelty"/>
    <x v="0"/>
    <s v="United States"/>
    <s v="Little Rock"/>
    <x v="36"/>
    <n v="72209"/>
    <x v="0"/>
    <s v="OFF-BI-10001721"/>
    <x v="1"/>
    <x v="8"/>
    <s v="Trimflex Flexible Post Binders"/>
    <x v="2202"/>
    <n v="3"/>
    <n v="0"/>
    <n v="30.787199999999999"/>
  </r>
  <r>
    <n v="5537"/>
    <x v="2760"/>
    <x v="0"/>
    <x v="112"/>
    <d v="2013-06-08T00:00:00"/>
    <s v="First Class"/>
    <s v="CK-12595"/>
    <s v="Clytie Kelty"/>
    <x v="0"/>
    <s v="United States"/>
    <s v="Little Rock"/>
    <x v="36"/>
    <n v="72209"/>
    <x v="0"/>
    <s v="OFF-BI-10000591"/>
    <x v="1"/>
    <x v="8"/>
    <s v="Avery Binder Labels"/>
    <x v="1361"/>
    <n v="3"/>
    <n v="0"/>
    <n v="5.6015999999999995"/>
  </r>
  <r>
    <n v="5538"/>
    <x v="2760"/>
    <x v="0"/>
    <x v="112"/>
    <d v="2013-06-08T00:00:00"/>
    <s v="First Class"/>
    <s v="CK-12595"/>
    <s v="Clytie Kelty"/>
    <x v="0"/>
    <s v="United States"/>
    <s v="Little Rock"/>
    <x v="36"/>
    <n v="72209"/>
    <x v="0"/>
    <s v="OFF-PA-10001534"/>
    <x v="1"/>
    <x v="10"/>
    <s v="Xerox 230"/>
    <x v="91"/>
    <n v="2"/>
    <n v="0"/>
    <n v="6.2208000000000006"/>
  </r>
  <r>
    <n v="5539"/>
    <x v="2761"/>
    <x v="1"/>
    <x v="657"/>
    <d v="2012-04-20T00:00:00"/>
    <s v="Standard Class"/>
    <s v="SS-20590"/>
    <s v="Sonia Sunley"/>
    <x v="0"/>
    <s v="United States"/>
    <s v="Norfolk"/>
    <x v="8"/>
    <n v="68701"/>
    <x v="2"/>
    <s v="OFF-BI-10002071"/>
    <x v="1"/>
    <x v="8"/>
    <s v="Fellowes Black Plastic Comb Bindings"/>
    <x v="4000"/>
    <n v="3"/>
    <n v="0"/>
    <n v="8.0177999999999994"/>
  </r>
  <r>
    <n v="5540"/>
    <x v="2762"/>
    <x v="3"/>
    <x v="1053"/>
    <d v="2014-05-27T00:00:00"/>
    <s v="Standard Class"/>
    <s v="LE-16810"/>
    <s v="Laurel Elliston"/>
    <x v="0"/>
    <s v="United States"/>
    <s v="Chicago"/>
    <x v="10"/>
    <n v="60653"/>
    <x v="2"/>
    <s v="FUR-CH-10000513"/>
    <x v="0"/>
    <x v="1"/>
    <s v="High-Back Leather Manager's Chair"/>
    <x v="2124"/>
    <n v="2"/>
    <n v="0.3"/>
    <n v="-54.595799999999997"/>
  </r>
  <r>
    <n v="5541"/>
    <x v="2762"/>
    <x v="3"/>
    <x v="1053"/>
    <d v="2014-05-27T00:00:00"/>
    <s v="Standard Class"/>
    <s v="LE-16810"/>
    <s v="Laurel Elliston"/>
    <x v="0"/>
    <s v="United States"/>
    <s v="Chicago"/>
    <x v="10"/>
    <n v="60653"/>
    <x v="2"/>
    <s v="OFF-BI-10003274"/>
    <x v="1"/>
    <x v="8"/>
    <s v="Avery Durable Slant Ring Binders, No Labels"/>
    <x v="4001"/>
    <n v="2"/>
    <n v="0.8"/>
    <n v="-2.6268000000000002"/>
  </r>
  <r>
    <n v="5542"/>
    <x v="2762"/>
    <x v="3"/>
    <x v="1053"/>
    <d v="2014-05-27T00:00:00"/>
    <s v="Standard Class"/>
    <s v="LE-16810"/>
    <s v="Laurel Elliston"/>
    <x v="0"/>
    <s v="United States"/>
    <s v="Chicago"/>
    <x v="10"/>
    <n v="60653"/>
    <x v="2"/>
    <s v="OFF-SU-10000381"/>
    <x v="1"/>
    <x v="14"/>
    <s v="Acme Forged Steel Scissors with Black Enamel Handles"/>
    <x v="4002"/>
    <n v="3"/>
    <n v="0.2"/>
    <n v="2.5136999999999983"/>
  </r>
  <r>
    <n v="5543"/>
    <x v="2763"/>
    <x v="0"/>
    <x v="1054"/>
    <d v="2013-12-26T00:00:00"/>
    <s v="Standard Class"/>
    <s v="ES-14080"/>
    <s v="Erin Smith"/>
    <x v="1"/>
    <s v="United States"/>
    <s v="Tucson"/>
    <x v="16"/>
    <n v="85705"/>
    <x v="1"/>
    <s v="FUR-TA-10001086"/>
    <x v="0"/>
    <x v="3"/>
    <s v="SAFCO PlanMaster Boards, 60w x 37-1/2d, White Melamine"/>
    <x v="4003"/>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x v="828"/>
    <n v="6"/>
    <n v="0.7"/>
    <n v="-7.6559999999999988"/>
  </r>
  <r>
    <n v="5545"/>
    <x v="2763"/>
    <x v="0"/>
    <x v="1054"/>
    <d v="2013-12-26T00:00:00"/>
    <s v="Standard Class"/>
    <s v="ES-14080"/>
    <s v="Erin Smith"/>
    <x v="1"/>
    <s v="United States"/>
    <s v="Tucson"/>
    <x v="16"/>
    <n v="85705"/>
    <x v="1"/>
    <s v="OFF-BI-10002103"/>
    <x v="1"/>
    <x v="8"/>
    <s v="Cardinal Slant-D Ring Binder, Heavy Gauge Vinyl"/>
    <x v="4004"/>
    <n v="2"/>
    <n v="0.7"/>
    <n v="-4.1711999999999989"/>
  </r>
  <r>
    <n v="5546"/>
    <x v="2764"/>
    <x v="3"/>
    <x v="585"/>
    <d v="2014-09-27T00:00:00"/>
    <s v="Standard Class"/>
    <s v="MG-17890"/>
    <s v="Michael Granlund"/>
    <x v="2"/>
    <s v="United States"/>
    <s v="Concord"/>
    <x v="38"/>
    <n v="3301"/>
    <x v="3"/>
    <s v="OFF-ST-10001590"/>
    <x v="1"/>
    <x v="4"/>
    <s v="Tenex Personal Project File with Scoop Front Design, Black"/>
    <x v="4005"/>
    <n v="5"/>
    <n v="0"/>
    <n v="17.523999999999997"/>
  </r>
  <r>
    <n v="5547"/>
    <x v="2765"/>
    <x v="3"/>
    <x v="210"/>
    <d v="2014-09-09T00:00:00"/>
    <s v="First Class"/>
    <s v="JM-16195"/>
    <s v="Justin MacKendrick"/>
    <x v="0"/>
    <s v="United States"/>
    <s v="Draper"/>
    <x v="7"/>
    <n v="84020"/>
    <x v="1"/>
    <s v="FUR-FU-10002396"/>
    <x v="0"/>
    <x v="5"/>
    <s v="DAX Copper Panel Document Frame, 5 x 7 Size"/>
    <x v="2855"/>
    <n v="2"/>
    <n v="0"/>
    <n v="10.567200000000001"/>
  </r>
  <r>
    <n v="5548"/>
    <x v="2765"/>
    <x v="3"/>
    <x v="210"/>
    <d v="2014-09-09T00:00:00"/>
    <s v="First Class"/>
    <s v="JM-16195"/>
    <s v="Justin MacKendrick"/>
    <x v="0"/>
    <s v="United States"/>
    <s v="Draper"/>
    <x v="7"/>
    <n v="84020"/>
    <x v="1"/>
    <s v="TEC-PH-10002807"/>
    <x v="2"/>
    <x v="7"/>
    <s v="Motorla HX550 Universal Bluetooth Headset"/>
    <x v="4006"/>
    <n v="4"/>
    <n v="0.2"/>
    <n v="47.459999999999994"/>
  </r>
  <r>
    <n v="5549"/>
    <x v="2766"/>
    <x v="2"/>
    <x v="683"/>
    <d v="2011-12-01T00:00:00"/>
    <s v="First Class"/>
    <s v="SG-20470"/>
    <s v="Sheri Gordon"/>
    <x v="0"/>
    <s v="United States"/>
    <s v="San Francisco"/>
    <x v="1"/>
    <n v="94109"/>
    <x v="1"/>
    <s v="OFF-AP-10004859"/>
    <x v="1"/>
    <x v="9"/>
    <s v="Acco 6 Outlet Guardian Premium Surge Suppressor"/>
    <x v="2908"/>
    <n v="3"/>
    <n v="0"/>
    <n v="11.793600000000001"/>
  </r>
  <r>
    <n v="5550"/>
    <x v="2766"/>
    <x v="2"/>
    <x v="683"/>
    <d v="2011-12-01T00:00:00"/>
    <s v="First Class"/>
    <s v="SG-20470"/>
    <s v="Sheri Gordon"/>
    <x v="0"/>
    <s v="United States"/>
    <s v="San Francisco"/>
    <x v="1"/>
    <n v="94109"/>
    <x v="1"/>
    <s v="TEC-AC-10003447"/>
    <x v="2"/>
    <x v="11"/>
    <s v="Micropad Numeric Keypads"/>
    <x v="4007"/>
    <n v="7"/>
    <n v="0"/>
    <n v="34.982499999999987"/>
  </r>
  <r>
    <n v="5551"/>
    <x v="2767"/>
    <x v="2"/>
    <x v="607"/>
    <d v="2011-11-16T00:00:00"/>
    <s v="Standard Class"/>
    <s v="DB-12970"/>
    <s v="Darren Budd"/>
    <x v="1"/>
    <s v="United States"/>
    <s v="Houston"/>
    <x v="5"/>
    <n v="77036"/>
    <x v="2"/>
    <s v="OFF-AR-10003183"/>
    <x v="1"/>
    <x v="6"/>
    <s v="Avery Fluorescent Highlighter Four-Color Set"/>
    <x v="2812"/>
    <n v="1"/>
    <n v="0.2"/>
    <n v="0.33399999999999974"/>
  </r>
  <r>
    <n v="5552"/>
    <x v="2767"/>
    <x v="2"/>
    <x v="607"/>
    <d v="2011-11-16T00:00:00"/>
    <s v="Standard Class"/>
    <s v="DB-12970"/>
    <s v="Darren Budd"/>
    <x v="1"/>
    <s v="United States"/>
    <s v="Houston"/>
    <x v="5"/>
    <n v="77036"/>
    <x v="2"/>
    <s v="OFF-SU-10000432"/>
    <x v="1"/>
    <x v="14"/>
    <s v="Acco Side-Punched Conventional Columnar Pads"/>
    <x v="4008"/>
    <n v="6"/>
    <n v="0.2"/>
    <n v="-3.123000000000002"/>
  </r>
  <r>
    <n v="5553"/>
    <x v="2767"/>
    <x v="2"/>
    <x v="607"/>
    <d v="2011-11-16T00:00:00"/>
    <s v="Standard Class"/>
    <s v="DB-12970"/>
    <s v="Darren Budd"/>
    <x v="1"/>
    <s v="United States"/>
    <s v="Houston"/>
    <x v="5"/>
    <n v="77036"/>
    <x v="2"/>
    <s v="TEC-AC-10003832"/>
    <x v="2"/>
    <x v="11"/>
    <s v="Imation 16GB Mini TravelDrive USB 2.0 Flash Drive"/>
    <x v="2220"/>
    <n v="3"/>
    <n v="0.2"/>
    <n v="20.8719"/>
  </r>
  <r>
    <n v="5554"/>
    <x v="2767"/>
    <x v="2"/>
    <x v="607"/>
    <d v="2011-11-16T00:00:00"/>
    <s v="Standard Class"/>
    <s v="DB-12970"/>
    <s v="Darren Budd"/>
    <x v="1"/>
    <s v="United States"/>
    <s v="Houston"/>
    <x v="5"/>
    <n v="77036"/>
    <x v="2"/>
    <s v="OFF-PA-10004100"/>
    <x v="1"/>
    <x v="10"/>
    <s v="Xerox 216"/>
    <x v="1590"/>
    <n v="7"/>
    <n v="0.2"/>
    <n v="12.700800000000001"/>
  </r>
  <r>
    <n v="5555"/>
    <x v="2767"/>
    <x v="2"/>
    <x v="607"/>
    <d v="2011-11-16T00:00:00"/>
    <s v="Standard Class"/>
    <s v="DB-12970"/>
    <s v="Darren Budd"/>
    <x v="1"/>
    <s v="United States"/>
    <s v="Houston"/>
    <x v="5"/>
    <n v="77036"/>
    <x v="2"/>
    <s v="FUR-BO-10004467"/>
    <x v="0"/>
    <x v="0"/>
    <s v="Bestar Classic Bookcase"/>
    <x v="4009"/>
    <n v="1"/>
    <n v="0.32"/>
    <n v="-12.998700000000007"/>
  </r>
  <r>
    <n v="5556"/>
    <x v="2768"/>
    <x v="3"/>
    <x v="280"/>
    <d v="2014-10-07T00:00:00"/>
    <s v="Second Class"/>
    <s v="JW-15220"/>
    <s v="Jane Waco"/>
    <x v="1"/>
    <s v="United States"/>
    <s v="Montgomery"/>
    <x v="19"/>
    <n v="36116"/>
    <x v="0"/>
    <s v="FUR-FU-10002963"/>
    <x v="0"/>
    <x v="5"/>
    <s v="Master Caster Door Stop, Gray"/>
    <x v="1015"/>
    <n v="2"/>
    <n v="0"/>
    <n v="3.4543999999999997"/>
  </r>
  <r>
    <n v="5557"/>
    <x v="2769"/>
    <x v="1"/>
    <x v="639"/>
    <d v="2012-12-18T00:00:00"/>
    <s v="Standard Class"/>
    <s v="KD-16495"/>
    <s v="Keith Dawkins"/>
    <x v="1"/>
    <s v="United States"/>
    <s v="Jackson"/>
    <x v="35"/>
    <n v="39212"/>
    <x v="0"/>
    <s v="FUR-FU-10003829"/>
    <x v="0"/>
    <x v="5"/>
    <s v="Stackable Trays"/>
    <x v="51"/>
    <n v="2"/>
    <n v="0"/>
    <n v="1.9711999999999996"/>
  </r>
  <r>
    <n v="5558"/>
    <x v="2769"/>
    <x v="1"/>
    <x v="639"/>
    <d v="2012-12-18T00:00:00"/>
    <s v="Standard Class"/>
    <s v="KD-16495"/>
    <s v="Keith Dawkins"/>
    <x v="1"/>
    <s v="United States"/>
    <s v="Jackson"/>
    <x v="35"/>
    <n v="39212"/>
    <x v="0"/>
    <s v="OFF-AR-10003582"/>
    <x v="1"/>
    <x v="6"/>
    <s v="Boston Electric Pencil Sharpener, Model 1818, Charcoal Black"/>
    <x v="2471"/>
    <n v="2"/>
    <n v="0"/>
    <n v="15.764000000000003"/>
  </r>
  <r>
    <n v="5559"/>
    <x v="2770"/>
    <x v="1"/>
    <x v="401"/>
    <d v="2012-12-10T00:00:00"/>
    <s v="Standard Class"/>
    <s v="IL-15100"/>
    <s v="Ivan Liston"/>
    <x v="0"/>
    <s v="United States"/>
    <s v="North Las Vegas"/>
    <x v="33"/>
    <n v="89031"/>
    <x v="1"/>
    <s v="OFF-PA-10000048"/>
    <x v="1"/>
    <x v="10"/>
    <s v="Xerox 20"/>
    <x v="90"/>
    <n v="1"/>
    <n v="0"/>
    <n v="3.1104000000000003"/>
  </r>
  <r>
    <n v="5560"/>
    <x v="2770"/>
    <x v="1"/>
    <x v="401"/>
    <d v="2012-12-10T00:00:00"/>
    <s v="Standard Class"/>
    <s v="IL-15100"/>
    <s v="Ivan Liston"/>
    <x v="0"/>
    <s v="United States"/>
    <s v="North Las Vegas"/>
    <x v="33"/>
    <n v="89031"/>
    <x v="1"/>
    <s v="OFF-ST-10000078"/>
    <x v="1"/>
    <x v="4"/>
    <s v="Tennsco 6- and 18-Compartment Lockers"/>
    <x v="2225"/>
    <n v="5"/>
    <n v="0"/>
    <n v="238.65299999999991"/>
  </r>
  <r>
    <n v="5561"/>
    <x v="2770"/>
    <x v="1"/>
    <x v="401"/>
    <d v="2012-12-10T00:00:00"/>
    <s v="Standard Class"/>
    <s v="IL-15100"/>
    <s v="Ivan Liston"/>
    <x v="0"/>
    <s v="United States"/>
    <s v="North Las Vegas"/>
    <x v="33"/>
    <n v="89031"/>
    <x v="1"/>
    <s v="OFF-LA-10004853"/>
    <x v="1"/>
    <x v="2"/>
    <s v="Avery 483"/>
    <x v="1830"/>
    <n v="3"/>
    <n v="0"/>
    <n v="6.8723999999999998"/>
  </r>
  <r>
    <n v="5562"/>
    <x v="2771"/>
    <x v="3"/>
    <x v="185"/>
    <d v="2014-04-03T00:00:00"/>
    <s v="Second Class"/>
    <s v="JE-15610"/>
    <s v="Jim Epp"/>
    <x v="1"/>
    <s v="United States"/>
    <s v="Atlanta"/>
    <x v="32"/>
    <n v="30318"/>
    <x v="0"/>
    <s v="OFF-BI-10001153"/>
    <x v="1"/>
    <x v="8"/>
    <s v="Ibico Recycled Grain-Textured Covers"/>
    <x v="4010"/>
    <n v="1"/>
    <n v="0"/>
    <n v="17.27"/>
  </r>
  <r>
    <n v="5563"/>
    <x v="2771"/>
    <x v="3"/>
    <x v="185"/>
    <d v="2014-04-03T00:00:00"/>
    <s v="Second Class"/>
    <s v="JE-15610"/>
    <s v="Jim Epp"/>
    <x v="1"/>
    <s v="United States"/>
    <s v="Atlanta"/>
    <x v="32"/>
    <n v="30318"/>
    <x v="0"/>
    <s v="TEC-CO-10001449"/>
    <x v="2"/>
    <x v="16"/>
    <s v="Hewlett Packard LaserJet 3310 Copier"/>
    <x v="491"/>
    <n v="5"/>
    <n v="0"/>
    <n v="1439.9760000000001"/>
  </r>
  <r>
    <n v="5564"/>
    <x v="2771"/>
    <x v="3"/>
    <x v="185"/>
    <d v="2014-04-03T00:00:00"/>
    <s v="Second Class"/>
    <s v="JE-15610"/>
    <s v="Jim Epp"/>
    <x v="1"/>
    <s v="United States"/>
    <s v="Atlanta"/>
    <x v="32"/>
    <n v="30318"/>
    <x v="0"/>
    <s v="OFF-BI-10000474"/>
    <x v="1"/>
    <x v="8"/>
    <s v="Avery Recycled Flexi-View Covers for Binding Systems"/>
    <x v="4011"/>
    <n v="4"/>
    <n v="0"/>
    <n v="30.7776"/>
  </r>
  <r>
    <n v="5565"/>
    <x v="2772"/>
    <x v="3"/>
    <x v="677"/>
    <d v="2014-03-14T00:00:00"/>
    <s v="Same Day"/>
    <s v="SU-20665"/>
    <s v="Stephanie Ulpright"/>
    <x v="2"/>
    <s v="United States"/>
    <s v="Chicago"/>
    <x v="10"/>
    <n v="60610"/>
    <x v="2"/>
    <s v="OFF-AR-10000799"/>
    <x v="1"/>
    <x v="6"/>
    <s v="Col-Erase Pencils with Erasers"/>
    <x v="530"/>
    <n v="4"/>
    <n v="0.2"/>
    <n v="2.188799999999997"/>
  </r>
  <r>
    <n v="5566"/>
    <x v="2772"/>
    <x v="3"/>
    <x v="677"/>
    <d v="2014-03-14T00:00:00"/>
    <s v="Same Day"/>
    <s v="SU-20665"/>
    <s v="Stephanie Ulpright"/>
    <x v="2"/>
    <s v="United States"/>
    <s v="Chicago"/>
    <x v="10"/>
    <n v="60610"/>
    <x v="2"/>
    <s v="TEC-MA-10002109"/>
    <x v="2"/>
    <x v="15"/>
    <s v="HP Officejet Pro 8600 e-All-In-One Printer, Copier, Scanner, Fax"/>
    <x v="4012"/>
    <n v="2"/>
    <n v="0.3"/>
    <n v="8.9993999999999801"/>
  </r>
  <r>
    <n v="5567"/>
    <x v="2772"/>
    <x v="3"/>
    <x v="677"/>
    <d v="2014-03-14T00:00:00"/>
    <s v="Same Day"/>
    <s v="SU-20665"/>
    <s v="Stephanie Ulpright"/>
    <x v="2"/>
    <s v="United States"/>
    <s v="Chicago"/>
    <x v="10"/>
    <n v="60610"/>
    <x v="2"/>
    <s v="OFF-AR-10003338"/>
    <x v="1"/>
    <x v="6"/>
    <s v="Eberhard Faber 3 1/2&quot; Golf Pencils"/>
    <x v="4013"/>
    <n v="5"/>
    <n v="0.2"/>
    <n v="1.8599999999999994"/>
  </r>
  <r>
    <n v="5568"/>
    <x v="2772"/>
    <x v="3"/>
    <x v="677"/>
    <d v="2014-03-14T00:00:00"/>
    <s v="Same Day"/>
    <s v="SU-20665"/>
    <s v="Stephanie Ulpright"/>
    <x v="2"/>
    <s v="United States"/>
    <s v="Chicago"/>
    <x v="10"/>
    <n v="60610"/>
    <x v="2"/>
    <s v="FUR-CH-10003606"/>
    <x v="0"/>
    <x v="1"/>
    <s v="SAFCO Folding Chair Trolley"/>
    <x v="4014"/>
    <n v="1"/>
    <n v="0.3"/>
    <n v="-2.5647999999999982"/>
  </r>
  <r>
    <n v="5569"/>
    <x v="2772"/>
    <x v="3"/>
    <x v="677"/>
    <d v="2014-03-14T00:00:00"/>
    <s v="Same Day"/>
    <s v="SU-20665"/>
    <s v="Stephanie Ulpright"/>
    <x v="2"/>
    <s v="United States"/>
    <s v="Chicago"/>
    <x v="10"/>
    <n v="60610"/>
    <x v="2"/>
    <s v="TEC-CO-10001449"/>
    <x v="2"/>
    <x v="16"/>
    <s v="Hewlett Packard LaserJet 3310 Copier"/>
    <x v="324"/>
    <n v="2"/>
    <n v="0.2"/>
    <n v="335.99440000000004"/>
  </r>
  <r>
    <n v="5570"/>
    <x v="2772"/>
    <x v="3"/>
    <x v="677"/>
    <d v="2014-03-14T00:00:00"/>
    <s v="Same Day"/>
    <s v="SU-20665"/>
    <s v="Stephanie Ulpright"/>
    <x v="2"/>
    <s v="United States"/>
    <s v="Chicago"/>
    <x v="10"/>
    <n v="60610"/>
    <x v="2"/>
    <s v="OFF-PA-10001934"/>
    <x v="1"/>
    <x v="10"/>
    <s v="Xerox 1993"/>
    <x v="12"/>
    <n v="3"/>
    <n v="0.2"/>
    <n v="5.6375999999999999"/>
  </r>
  <r>
    <n v="5571"/>
    <x v="2772"/>
    <x v="3"/>
    <x v="677"/>
    <d v="2014-03-14T00:00:00"/>
    <s v="Same Day"/>
    <s v="SU-20665"/>
    <s v="Stephanie Ulpright"/>
    <x v="2"/>
    <s v="United States"/>
    <s v="Chicago"/>
    <x v="10"/>
    <n v="60610"/>
    <x v="2"/>
    <s v="TEC-PH-10001527"/>
    <x v="2"/>
    <x v="7"/>
    <s v="Plantronics MX500i Earset"/>
    <x v="4015"/>
    <n v="1"/>
    <n v="0.2"/>
    <n v="-7.3015000000000025"/>
  </r>
  <r>
    <n v="5572"/>
    <x v="2773"/>
    <x v="2"/>
    <x v="29"/>
    <d v="2011-12-09T00:00:00"/>
    <s v="Standard Class"/>
    <s v="EA-14035"/>
    <s v="Erin Ashbrook"/>
    <x v="1"/>
    <s v="United States"/>
    <s v="Columbus"/>
    <x v="24"/>
    <n v="43229"/>
    <x v="3"/>
    <s v="OFF-PA-10001033"/>
    <x v="1"/>
    <x v="10"/>
    <s v="Xerox 1893"/>
    <x v="4016"/>
    <n v="3"/>
    <n v="0.2"/>
    <n v="35.661300000000004"/>
  </r>
  <r>
    <n v="5573"/>
    <x v="2773"/>
    <x v="2"/>
    <x v="29"/>
    <d v="2011-12-09T00:00:00"/>
    <s v="Standard Class"/>
    <s v="EA-14035"/>
    <s v="Erin Ashbrook"/>
    <x v="1"/>
    <s v="United States"/>
    <s v="Columbus"/>
    <x v="24"/>
    <n v="43229"/>
    <x v="3"/>
    <s v="OFF-BI-10003719"/>
    <x v="1"/>
    <x v="8"/>
    <s v="Large Capacity Hanging Post Binders"/>
    <x v="4017"/>
    <n v="4"/>
    <n v="0.7"/>
    <n v="-23.952000000000005"/>
  </r>
  <r>
    <n v="5574"/>
    <x v="2773"/>
    <x v="2"/>
    <x v="29"/>
    <d v="2011-12-09T00:00:00"/>
    <s v="Standard Class"/>
    <s v="EA-14035"/>
    <s v="Erin Ashbrook"/>
    <x v="1"/>
    <s v="United States"/>
    <s v="Columbus"/>
    <x v="24"/>
    <n v="43229"/>
    <x v="3"/>
    <s v="OFF-PA-10003036"/>
    <x v="1"/>
    <x v="10"/>
    <s v="Black Print Carbonless 8 1/2&quot; x 8 1/4&quot; Rapid Memo Book"/>
    <x v="1133"/>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x v="2773"/>
    <x v="2"/>
    <x v="29"/>
    <d v="2011-12-09T00:00:00"/>
    <s v="Standard Class"/>
    <s v="EA-14035"/>
    <s v="Erin Ashbrook"/>
    <x v="1"/>
    <s v="United States"/>
    <s v="Columbus"/>
    <x v="24"/>
    <n v="43229"/>
    <x v="3"/>
    <s v="TEC-PH-10001809"/>
    <x v="2"/>
    <x v="7"/>
    <s v="Panasonic KX T7736-B Digital phone"/>
    <x v="4019"/>
    <n v="2"/>
    <n v="0.4"/>
    <n v="-44.984999999999999"/>
  </r>
  <r>
    <n v="5577"/>
    <x v="2774"/>
    <x v="0"/>
    <x v="939"/>
    <d v="2013-12-17T00:00:00"/>
    <s v="Standard Class"/>
    <s v="RF-19840"/>
    <s v="Roy Französisch"/>
    <x v="0"/>
    <s v="United States"/>
    <s v="Pasadena"/>
    <x v="1"/>
    <n v="91104"/>
    <x v="1"/>
    <s v="FUR-FU-10004864"/>
    <x v="0"/>
    <x v="5"/>
    <s v="Howard Miller 14-1/2&quot; Diameter Chrome Round Wall Clock"/>
    <x v="4020"/>
    <n v="6"/>
    <n v="0"/>
    <n v="122.76479999999999"/>
  </r>
  <r>
    <n v="5578"/>
    <x v="2774"/>
    <x v="0"/>
    <x v="939"/>
    <d v="2013-12-17T00:00:00"/>
    <s v="Standard Class"/>
    <s v="RF-19840"/>
    <s v="Roy Französisch"/>
    <x v="0"/>
    <s v="United States"/>
    <s v="Pasadena"/>
    <x v="1"/>
    <n v="91104"/>
    <x v="1"/>
    <s v="OFF-AP-10002350"/>
    <x v="1"/>
    <x v="9"/>
    <s v="Belkin F9H710-06 7 Outlet SurgeMaster Surge Protector"/>
    <x v="3092"/>
    <n v="3"/>
    <n v="0"/>
    <n v="15.8256"/>
  </r>
  <r>
    <n v="5579"/>
    <x v="2775"/>
    <x v="3"/>
    <x v="428"/>
    <d v="2014-09-15T00:00:00"/>
    <s v="Second Class"/>
    <s v="LC-17050"/>
    <s v="Liz Carlisle"/>
    <x v="0"/>
    <s v="United States"/>
    <s v="Los Angeles"/>
    <x v="1"/>
    <n v="90004"/>
    <x v="1"/>
    <s v="OFF-AR-10003829"/>
    <x v="1"/>
    <x v="6"/>
    <s v="Newell 35"/>
    <x v="2637"/>
    <n v="2"/>
    <n v="0"/>
    <n v="1.9023999999999992"/>
  </r>
  <r>
    <n v="5580"/>
    <x v="2775"/>
    <x v="3"/>
    <x v="428"/>
    <d v="2014-09-15T00:00:00"/>
    <s v="Second Class"/>
    <s v="LC-17050"/>
    <s v="Liz Carlisle"/>
    <x v="0"/>
    <s v="United States"/>
    <s v="Los Angeles"/>
    <x v="1"/>
    <n v="90004"/>
    <x v="1"/>
    <s v="FUR-CH-10003833"/>
    <x v="0"/>
    <x v="1"/>
    <s v="Novimex Fabric Task Chair"/>
    <x v="3611"/>
    <n v="5"/>
    <n v="0.2"/>
    <n v="-15.245000000000005"/>
  </r>
  <r>
    <n v="5581"/>
    <x v="2775"/>
    <x v="3"/>
    <x v="428"/>
    <d v="2014-09-15T00:00:00"/>
    <s v="Second Class"/>
    <s v="LC-17050"/>
    <s v="Liz Carlisle"/>
    <x v="0"/>
    <s v="United States"/>
    <s v="Los Angeles"/>
    <x v="1"/>
    <n v="90004"/>
    <x v="1"/>
    <s v="OFF-PA-10000143"/>
    <x v="1"/>
    <x v="10"/>
    <s v="Astroparche Fine Business Paper"/>
    <x v="4021"/>
    <n v="9"/>
    <n v="0"/>
    <n v="22.809600000000003"/>
  </r>
  <r>
    <n v="5582"/>
    <x v="2776"/>
    <x v="3"/>
    <x v="1055"/>
    <d v="2014-10-09T00:00:00"/>
    <s v="Standard Class"/>
    <s v="PS-18970"/>
    <s v="Paul Stevenson"/>
    <x v="2"/>
    <s v="United States"/>
    <s v="Clinton"/>
    <x v="39"/>
    <n v="20735"/>
    <x v="3"/>
    <s v="FUR-FU-10000076"/>
    <x v="0"/>
    <x v="5"/>
    <s v="24-Hour Round Wall Clock"/>
    <x v="1024"/>
    <n v="1"/>
    <n v="0"/>
    <n v="8.5914000000000019"/>
  </r>
  <r>
    <n v="5583"/>
    <x v="2777"/>
    <x v="0"/>
    <x v="195"/>
    <d v="2013-05-14T00:00:00"/>
    <s v="Standard Class"/>
    <s v="PS-18970"/>
    <s v="Paul Stevenson"/>
    <x v="2"/>
    <s v="United States"/>
    <s v="New York City"/>
    <x v="15"/>
    <n v="10024"/>
    <x v="3"/>
    <s v="OFF-AR-10000462"/>
    <x v="1"/>
    <x v="6"/>
    <s v="Sanford Pocket Accent Highlighters"/>
    <x v="3905"/>
    <n v="5"/>
    <n v="0"/>
    <n v="3.4400000000000008"/>
  </r>
  <r>
    <n v="5584"/>
    <x v="2778"/>
    <x v="2"/>
    <x v="534"/>
    <d v="2011-12-19T00:00:00"/>
    <s v="Second Class"/>
    <s v="JO-15280"/>
    <s v="Jas O'Carroll"/>
    <x v="0"/>
    <s v="United States"/>
    <s v="San Diego"/>
    <x v="1"/>
    <n v="92037"/>
    <x v="1"/>
    <s v="FUR-FU-10003829"/>
    <x v="0"/>
    <x v="5"/>
    <s v="Stackable Trays"/>
    <x v="51"/>
    <n v="2"/>
    <n v="0"/>
    <n v="1.9711999999999996"/>
  </r>
  <r>
    <n v="5585"/>
    <x v="2779"/>
    <x v="3"/>
    <x v="329"/>
    <d v="2014-12-05T00:00:00"/>
    <s v="Standard Class"/>
    <s v="VP-21730"/>
    <s v="Victor Preis"/>
    <x v="2"/>
    <s v="United States"/>
    <s v="New York City"/>
    <x v="15"/>
    <n v="10011"/>
    <x v="3"/>
    <s v="OFF-ST-10002182"/>
    <x v="1"/>
    <x v="4"/>
    <s v="Iris 3-Drawer Stacking Bin, Black"/>
    <x v="4022"/>
    <n v="4"/>
    <n v="0"/>
    <n v="1.6711999999999989"/>
  </r>
  <r>
    <n v="5586"/>
    <x v="2779"/>
    <x v="3"/>
    <x v="329"/>
    <d v="2014-12-05T00:00:00"/>
    <s v="Standard Class"/>
    <s v="VP-21730"/>
    <s v="Victor Preis"/>
    <x v="2"/>
    <s v="United States"/>
    <s v="New York City"/>
    <x v="15"/>
    <n v="10011"/>
    <x v="3"/>
    <s v="TEC-PH-10001468"/>
    <x v="2"/>
    <x v="7"/>
    <s v="Panasonic Business Telephones KX-T7736"/>
    <x v="4023"/>
    <n v="3"/>
    <n v="0"/>
    <n v="163.81799999999998"/>
  </r>
  <r>
    <n v="5587"/>
    <x v="2779"/>
    <x v="3"/>
    <x v="329"/>
    <d v="2014-12-05T00:00:00"/>
    <s v="Standard Class"/>
    <s v="VP-21730"/>
    <s v="Victor Preis"/>
    <x v="2"/>
    <s v="United States"/>
    <s v="New York City"/>
    <x v="15"/>
    <n v="10011"/>
    <x v="3"/>
    <s v="OFF-ST-10001809"/>
    <x v="1"/>
    <x v="4"/>
    <s v="Fellowes Officeware Wire Shelving"/>
    <x v="2055"/>
    <n v="3"/>
    <n v="0"/>
    <n v="5.3897999999999939"/>
  </r>
  <r>
    <n v="5588"/>
    <x v="2780"/>
    <x v="1"/>
    <x v="531"/>
    <d v="2012-03-20T00:00:00"/>
    <s v="First Class"/>
    <s v="GA-14725"/>
    <s v="Guy Armstrong"/>
    <x v="0"/>
    <s v="United States"/>
    <s v="Lancaster"/>
    <x v="1"/>
    <n v="93534"/>
    <x v="1"/>
    <s v="OFF-FA-10001561"/>
    <x v="1"/>
    <x v="13"/>
    <s v="Stockwell Push Pins"/>
    <x v="2943"/>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x v="861"/>
    <n v="2"/>
    <n v="0.2"/>
    <n v="2.2098"/>
  </r>
  <r>
    <n v="5590"/>
    <x v="2782"/>
    <x v="0"/>
    <x v="16"/>
    <d v="2013-12-12T00:00:00"/>
    <s v="Second Class"/>
    <s v="DB-13615"/>
    <s v="Doug Bickford"/>
    <x v="0"/>
    <s v="United States"/>
    <s v="San Francisco"/>
    <x v="1"/>
    <n v="94110"/>
    <x v="1"/>
    <s v="OFF-ST-10000615"/>
    <x v="1"/>
    <x v="4"/>
    <s v="SimpliFile Personal File, Black Granite, 15w x 6-15/16d x 11-1/4h"/>
    <x v="4024"/>
    <n v="3"/>
    <n v="0"/>
    <n v="9.5340000000000025"/>
  </r>
  <r>
    <n v="5591"/>
    <x v="2782"/>
    <x v="0"/>
    <x v="16"/>
    <d v="2013-12-12T00:00:00"/>
    <s v="Second Class"/>
    <s v="DB-13615"/>
    <s v="Doug Bickford"/>
    <x v="0"/>
    <s v="United States"/>
    <s v="San Francisco"/>
    <x v="1"/>
    <n v="94110"/>
    <x v="1"/>
    <s v="OFF-ST-10003816"/>
    <x v="1"/>
    <x v="4"/>
    <s v="Fellowes High-Stak Drawer Files"/>
    <x v="836"/>
    <n v="2"/>
    <n v="0"/>
    <n v="81.047399999999982"/>
  </r>
  <r>
    <n v="5592"/>
    <x v="2783"/>
    <x v="2"/>
    <x v="303"/>
    <d v="2011-10-18T00:00:00"/>
    <s v="Second Class"/>
    <s v="ML-17395"/>
    <s v="Marina Lichtenstein"/>
    <x v="1"/>
    <s v="United States"/>
    <s v="Lakewood"/>
    <x v="30"/>
    <n v="8701"/>
    <x v="3"/>
    <s v="FUR-CH-10002880"/>
    <x v="0"/>
    <x v="1"/>
    <s v="Global High-Back Leather Tilter, Burgundy"/>
    <x v="4025"/>
    <n v="2"/>
    <n v="0"/>
    <n v="27.057799999999986"/>
  </r>
  <r>
    <n v="5593"/>
    <x v="2783"/>
    <x v="2"/>
    <x v="303"/>
    <d v="2011-10-18T00:00:00"/>
    <s v="Second Class"/>
    <s v="ML-17395"/>
    <s v="Marina Lichtenstein"/>
    <x v="1"/>
    <s v="United States"/>
    <s v="Lakewood"/>
    <x v="30"/>
    <n v="8701"/>
    <x v="3"/>
    <s v="OFF-BI-10004738"/>
    <x v="1"/>
    <x v="8"/>
    <s v="Flexible Leather- Look Classic Collection Ring Binder"/>
    <x v="4026"/>
    <n v="1"/>
    <n v="0"/>
    <n v="9.4700000000000006"/>
  </r>
  <r>
    <n v="5594"/>
    <x v="2784"/>
    <x v="3"/>
    <x v="123"/>
    <d v="2014-11-26T00:00:00"/>
    <s v="Standard Class"/>
    <s v="JH-15430"/>
    <s v="Jennifer Halladay"/>
    <x v="0"/>
    <s v="United States"/>
    <s v="Cleveland"/>
    <x v="24"/>
    <n v="44105"/>
    <x v="3"/>
    <s v="OFF-BI-10003984"/>
    <x v="1"/>
    <x v="8"/>
    <s v="Lock-Up Easel 'Spel-Binder'"/>
    <x v="4027"/>
    <n v="7"/>
    <n v="0.7"/>
    <n v="-45.933299999999988"/>
  </r>
  <r>
    <n v="5595"/>
    <x v="2785"/>
    <x v="3"/>
    <x v="241"/>
    <d v="2014-09-25T00:00:00"/>
    <s v="Same Day"/>
    <s v="BP-11095"/>
    <s v="Bart Pistole"/>
    <x v="1"/>
    <s v="United States"/>
    <s v="Lawrence"/>
    <x v="31"/>
    <n v="1841"/>
    <x v="3"/>
    <s v="TEC-PH-10000984"/>
    <x v="2"/>
    <x v="7"/>
    <s v="Panasonic KX-TG9471B"/>
    <x v="3743"/>
    <n v="2"/>
    <n v="0"/>
    <n v="109.75440000000003"/>
  </r>
  <r>
    <n v="5596"/>
    <x v="2785"/>
    <x v="3"/>
    <x v="241"/>
    <d v="2014-09-25T00:00:00"/>
    <s v="Same Day"/>
    <s v="BP-11095"/>
    <s v="Bart Pistole"/>
    <x v="1"/>
    <s v="United States"/>
    <s v="Lawrence"/>
    <x v="31"/>
    <n v="1841"/>
    <x v="3"/>
    <s v="TEC-PH-10001944"/>
    <x v="2"/>
    <x v="7"/>
    <s v="Wi-Ex zBoost YX540 Cellular Phone Signal Booster"/>
    <x v="1907"/>
    <n v="3"/>
    <n v="0"/>
    <n v="131.35499999999996"/>
  </r>
  <r>
    <n v="5597"/>
    <x v="2786"/>
    <x v="1"/>
    <x v="12"/>
    <d v="2012-09-29T00:00:00"/>
    <s v="Standard Class"/>
    <s v="SB-20185"/>
    <s v="Sarah Brown"/>
    <x v="0"/>
    <s v="United States"/>
    <s v="Concord"/>
    <x v="38"/>
    <n v="3301"/>
    <x v="3"/>
    <s v="OFF-BI-10002735"/>
    <x v="1"/>
    <x v="8"/>
    <s v="GBC Prestige Therm-A-Bind Covers"/>
    <x v="4028"/>
    <n v="2"/>
    <n v="0"/>
    <n v="32.251400000000004"/>
  </r>
  <r>
    <n v="5598"/>
    <x v="2787"/>
    <x v="3"/>
    <x v="778"/>
    <d v="2014-02-21T00:00:00"/>
    <s v="Standard Class"/>
    <s v="SV-20785"/>
    <s v="Stewart Visinsky"/>
    <x v="0"/>
    <s v="United States"/>
    <s v="Baltimore"/>
    <x v="39"/>
    <n v="21215"/>
    <x v="3"/>
    <s v="OFF-SU-10001165"/>
    <x v="1"/>
    <x v="14"/>
    <s v="Acme Elite Stainless Steel Scissors"/>
    <x v="3456"/>
    <n v="3"/>
    <n v="0"/>
    <n v="6.5052000000000003"/>
  </r>
  <r>
    <n v="5599"/>
    <x v="2787"/>
    <x v="3"/>
    <x v="778"/>
    <d v="2014-02-21T00:00:00"/>
    <s v="Standard Class"/>
    <s v="SV-20785"/>
    <s v="Stewart Visinsky"/>
    <x v="0"/>
    <s v="United States"/>
    <s v="Baltimore"/>
    <x v="39"/>
    <n v="21215"/>
    <x v="3"/>
    <s v="OFF-AR-10000614"/>
    <x v="1"/>
    <x v="6"/>
    <s v="Barrel Sharpener"/>
    <x v="3953"/>
    <n v="3"/>
    <n v="0"/>
    <n v="2.7845999999999997"/>
  </r>
  <r>
    <n v="5600"/>
    <x v="2788"/>
    <x v="2"/>
    <x v="462"/>
    <d v="2011-10-03T00:00:00"/>
    <s v="Same Day"/>
    <s v="DO-13435"/>
    <s v="Denny Ordway"/>
    <x v="0"/>
    <s v="United States"/>
    <s v="Columbus"/>
    <x v="24"/>
    <n v="43229"/>
    <x v="3"/>
    <s v="OFF-AR-10004010"/>
    <x v="1"/>
    <x v="6"/>
    <s v="Hunt Boston Vacuum Mount KS Pencil Sharpener"/>
    <x v="4029"/>
    <n v="2"/>
    <n v="0.2"/>
    <n v="4.1987999999999985"/>
  </r>
  <r>
    <n v="5601"/>
    <x v="2788"/>
    <x v="2"/>
    <x v="462"/>
    <d v="2011-10-03T00:00:00"/>
    <s v="Same Day"/>
    <s v="DO-13435"/>
    <s v="Denny Ordway"/>
    <x v="0"/>
    <s v="United States"/>
    <s v="Columbus"/>
    <x v="24"/>
    <n v="43229"/>
    <x v="3"/>
    <s v="OFF-EN-10004030"/>
    <x v="1"/>
    <x v="12"/>
    <s v="Convenience Packs of Business Envelopes"/>
    <x v="4030"/>
    <n v="5"/>
    <n v="0.2"/>
    <n v="4.8869999999999987"/>
  </r>
  <r>
    <n v="5602"/>
    <x v="2788"/>
    <x v="2"/>
    <x v="462"/>
    <d v="2011-10-03T00:00:00"/>
    <s v="Same Day"/>
    <s v="DO-13435"/>
    <s v="Denny Ordway"/>
    <x v="0"/>
    <s v="United States"/>
    <s v="Columbus"/>
    <x v="24"/>
    <n v="43229"/>
    <x v="3"/>
    <s v="TEC-AC-10003023"/>
    <x v="2"/>
    <x v="11"/>
    <s v="Logitech G105 Gaming Keyboard"/>
    <x v="4031"/>
    <n v="3"/>
    <n v="0.2"/>
    <n v="-3.5622000000000043"/>
  </r>
  <r>
    <n v="5603"/>
    <x v="2789"/>
    <x v="0"/>
    <x v="278"/>
    <d v="2013-08-30T00:00:00"/>
    <s v="Second Class"/>
    <s v="TB-21355"/>
    <s v="Todd Boyes"/>
    <x v="1"/>
    <s v="United States"/>
    <s v="Houston"/>
    <x v="5"/>
    <n v="77041"/>
    <x v="2"/>
    <s v="OFF-ST-10003572"/>
    <x v="1"/>
    <x v="4"/>
    <s v="Portfile Personal File Boxes"/>
    <x v="1831"/>
    <n v="1"/>
    <n v="0.2"/>
    <n v="1.0620000000000003"/>
  </r>
  <r>
    <n v="5604"/>
    <x v="2789"/>
    <x v="0"/>
    <x v="278"/>
    <d v="2013-08-30T00:00:00"/>
    <s v="Second Class"/>
    <s v="TB-21355"/>
    <s v="Todd Boyes"/>
    <x v="1"/>
    <s v="United States"/>
    <s v="Houston"/>
    <x v="5"/>
    <n v="77041"/>
    <x v="2"/>
    <s v="OFF-PA-10004353"/>
    <x v="1"/>
    <x v="10"/>
    <s v="Southworth 25% Cotton Premium Laser Paper and Envelopes"/>
    <x v="2020"/>
    <n v="5"/>
    <n v="0.2"/>
    <n v="27.972000000000001"/>
  </r>
  <r>
    <n v="5605"/>
    <x v="2790"/>
    <x v="1"/>
    <x v="155"/>
    <d v="2012-12-07T00:00:00"/>
    <s v="Standard Class"/>
    <s v="BS-11380"/>
    <s v="Bill Stewart"/>
    <x v="1"/>
    <s v="United States"/>
    <s v="New York City"/>
    <x v="15"/>
    <n v="10011"/>
    <x v="3"/>
    <s v="OFF-BI-10003718"/>
    <x v="1"/>
    <x v="8"/>
    <s v="GBC Therma-A-Bind 250T Electric Binding System"/>
    <x v="3455"/>
    <n v="6"/>
    <n v="0.2"/>
    <n v="206.62319999999997"/>
  </r>
  <r>
    <n v="5606"/>
    <x v="2791"/>
    <x v="0"/>
    <x v="873"/>
    <d v="2013-09-26T00:00:00"/>
    <s v="Standard Class"/>
    <s v="FM-14215"/>
    <s v="Filia McAdams"/>
    <x v="1"/>
    <s v="United States"/>
    <s v="Greensboro"/>
    <x v="3"/>
    <n v="27405"/>
    <x v="0"/>
    <s v="FUR-FU-10001546"/>
    <x v="0"/>
    <x v="5"/>
    <s v="Dana Swing-Arm Lamps"/>
    <x v="1232"/>
    <n v="2"/>
    <n v="0.2"/>
    <n v="1.0679999999999996"/>
  </r>
  <r>
    <n v="5607"/>
    <x v="2791"/>
    <x v="0"/>
    <x v="873"/>
    <d v="2013-09-26T00:00:00"/>
    <s v="Standard Class"/>
    <s v="FM-14215"/>
    <s v="Filia McAdams"/>
    <x v="1"/>
    <s v="United States"/>
    <s v="Greensboro"/>
    <x v="3"/>
    <n v="27405"/>
    <x v="0"/>
    <s v="FUR-CH-10002880"/>
    <x v="0"/>
    <x v="1"/>
    <s v="Global High-Back Leather Tilter, Burgundy"/>
    <x v="4032"/>
    <n v="1"/>
    <n v="0.2"/>
    <n v="-11.069100000000006"/>
  </r>
  <r>
    <n v="5608"/>
    <x v="2792"/>
    <x v="3"/>
    <x v="613"/>
    <d v="2014-04-01T00:00:00"/>
    <s v="Standard Class"/>
    <s v="JL-15835"/>
    <s v="John Lee"/>
    <x v="0"/>
    <s v="United States"/>
    <s v="New York City"/>
    <x v="15"/>
    <n v="10024"/>
    <x v="3"/>
    <s v="OFF-AR-10001547"/>
    <x v="1"/>
    <x v="6"/>
    <s v="Newell 311"/>
    <x v="4033"/>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x v="2794"/>
    <x v="3"/>
    <x v="515"/>
    <d v="2014-09-06T00:00:00"/>
    <s v="Standard Class"/>
    <s v="BG-11035"/>
    <s v="Barry Gonzalez"/>
    <x v="0"/>
    <s v="United States"/>
    <s v="Monroe"/>
    <x v="28"/>
    <n v="71203"/>
    <x v="0"/>
    <s v="TEC-AC-10003033"/>
    <x v="2"/>
    <x v="11"/>
    <s v="Plantronics CS510 - Over-the-Head monaural Wireless Headset System"/>
    <x v="3042"/>
    <n v="2"/>
    <n v="0"/>
    <n v="217.76699999999994"/>
  </r>
  <r>
    <n v="5611"/>
    <x v="2795"/>
    <x v="1"/>
    <x v="348"/>
    <d v="2012-10-07T00:00:00"/>
    <s v="First Class"/>
    <s v="MB-17305"/>
    <s v="Maria Bertelson"/>
    <x v="0"/>
    <s v="United States"/>
    <s v="Cincinnati"/>
    <x v="24"/>
    <n v="45231"/>
    <x v="3"/>
    <s v="TEC-AC-10002323"/>
    <x v="2"/>
    <x v="11"/>
    <s v="SanDisk Ultra 32 GB MicroSDHC Class 10 Memory Card"/>
    <x v="4035"/>
    <n v="3"/>
    <n v="0.2"/>
    <n v="-4.6409999999999982"/>
  </r>
  <r>
    <n v="5612"/>
    <x v="2796"/>
    <x v="3"/>
    <x v="238"/>
    <d v="2014-08-23T00:00:00"/>
    <s v="Standard Class"/>
    <s v="HW-14935"/>
    <s v="Helen Wasserman"/>
    <x v="1"/>
    <s v="United States"/>
    <s v="Seattle"/>
    <x v="4"/>
    <n v="98105"/>
    <x v="1"/>
    <s v="TEC-AC-10002049"/>
    <x v="2"/>
    <x v="11"/>
    <s v="Plantronics Savi W720 Multi-Device Wireless Headset System"/>
    <x v="4036"/>
    <n v="2"/>
    <n v="0"/>
    <n v="371.31600000000003"/>
  </r>
  <r>
    <n v="5613"/>
    <x v="2796"/>
    <x v="3"/>
    <x v="238"/>
    <d v="2014-08-23T00:00:00"/>
    <s v="Standard Class"/>
    <s v="HW-14935"/>
    <s v="Helen Wasserman"/>
    <x v="1"/>
    <s v="United States"/>
    <s v="Seattle"/>
    <x v="4"/>
    <n v="98105"/>
    <x v="1"/>
    <s v="TEC-AC-10002253"/>
    <x v="2"/>
    <x v="11"/>
    <s v="Imation Bio 8GB USB Flash Drive Imation Corp"/>
    <x v="4037"/>
    <n v="9"/>
    <n v="0"/>
    <n v="224.42400000000006"/>
  </r>
  <r>
    <n v="5614"/>
    <x v="2797"/>
    <x v="0"/>
    <x v="1056"/>
    <d v="2013-02-07T00:00:00"/>
    <s v="Standard Class"/>
    <s v="AB-10105"/>
    <s v="Adrian Barton"/>
    <x v="0"/>
    <s v="United States"/>
    <s v="New York City"/>
    <x v="15"/>
    <n v="10011"/>
    <x v="3"/>
    <s v="OFF-ST-10003994"/>
    <x v="1"/>
    <x v="4"/>
    <s v="Belkin 19&quot; Center-Weighted Shelf, Gray"/>
    <x v="4038"/>
    <n v="2"/>
    <n v="0"/>
    <n v="5.8979999999999961"/>
  </r>
  <r>
    <n v="5615"/>
    <x v="2798"/>
    <x v="0"/>
    <x v="828"/>
    <d v="2013-08-28T00:00:00"/>
    <s v="Standard Class"/>
    <s v="JP-15460"/>
    <s v="Jennifer Patt"/>
    <x v="1"/>
    <s v="United States"/>
    <s v="New York City"/>
    <x v="15"/>
    <n v="10035"/>
    <x v="3"/>
    <s v="OFF-AR-10002399"/>
    <x v="1"/>
    <x v="6"/>
    <s v="Dixon Prang Watercolor Pencils, 10-Color Set with Brush"/>
    <x v="4039"/>
    <n v="5"/>
    <n v="0"/>
    <n v="8.7330000000000005"/>
  </r>
  <r>
    <n v="5616"/>
    <x v="2798"/>
    <x v="0"/>
    <x v="828"/>
    <d v="2013-08-28T00:00:00"/>
    <s v="Standard Class"/>
    <s v="JP-15460"/>
    <s v="Jennifer Patt"/>
    <x v="1"/>
    <s v="United States"/>
    <s v="New York City"/>
    <x v="15"/>
    <n v="10035"/>
    <x v="3"/>
    <s v="OFF-AP-10002118"/>
    <x v="1"/>
    <x v="9"/>
    <s v="1.7 Cubic Foot Compact &quot;Cube&quot; Office Refrigerators"/>
    <x v="4040"/>
    <n v="5"/>
    <n v="0"/>
    <n v="281.01600000000008"/>
  </r>
  <r>
    <n v="5617"/>
    <x v="2798"/>
    <x v="0"/>
    <x v="828"/>
    <d v="2013-08-28T00:00:00"/>
    <s v="Standard Class"/>
    <s v="JP-15460"/>
    <s v="Jennifer Patt"/>
    <x v="1"/>
    <s v="United States"/>
    <s v="New York City"/>
    <x v="15"/>
    <n v="10035"/>
    <x v="3"/>
    <s v="OFF-AR-10001954"/>
    <x v="1"/>
    <x v="6"/>
    <s v="Newell 331"/>
    <x v="1624"/>
    <n v="6"/>
    <n v="0"/>
    <n v="7.9218000000000002"/>
  </r>
  <r>
    <n v="5618"/>
    <x v="2799"/>
    <x v="3"/>
    <x v="160"/>
    <d v="2014-07-05T00:00:00"/>
    <s v="Standard Class"/>
    <s v="DV-13045"/>
    <s v="Darrin Van Huff"/>
    <x v="1"/>
    <s v="United States"/>
    <s v="Memphis"/>
    <x v="18"/>
    <n v="38109"/>
    <x v="0"/>
    <s v="FUR-FU-10001591"/>
    <x v="0"/>
    <x v="5"/>
    <s v="Advantus Panel Wall Certificate Holder - 8.5x11"/>
    <x v="3947"/>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x v="2337"/>
    <n v="4"/>
    <n v="0"/>
    <n v="8.8783999999999992"/>
  </r>
  <r>
    <n v="5620"/>
    <x v="2801"/>
    <x v="0"/>
    <x v="477"/>
    <d v="2013-10-01T00:00:00"/>
    <s v="Standard Class"/>
    <s v="SC-20695"/>
    <s v="Steve Chapman"/>
    <x v="1"/>
    <s v="United States"/>
    <s v="La Crosse"/>
    <x v="6"/>
    <n v="54601"/>
    <x v="2"/>
    <s v="TEC-AC-10001908"/>
    <x v="2"/>
    <x v="11"/>
    <s v="Logitech Wireless Headset h800"/>
    <x v="4041"/>
    <n v="5"/>
    <n v="0"/>
    <n v="174.98249999999999"/>
  </r>
  <r>
    <n v="5621"/>
    <x v="2801"/>
    <x v="0"/>
    <x v="477"/>
    <d v="2013-10-01T00:00:00"/>
    <s v="Standard Class"/>
    <s v="SC-20695"/>
    <s v="Steve Chapman"/>
    <x v="1"/>
    <s v="United States"/>
    <s v="La Crosse"/>
    <x v="6"/>
    <n v="54601"/>
    <x v="2"/>
    <s v="OFF-AR-10000817"/>
    <x v="1"/>
    <x v="6"/>
    <s v="Manco Dry-Lighter Erasable Highlighter"/>
    <x v="4042"/>
    <n v="1"/>
    <n v="0"/>
    <n v="1.0335999999999999"/>
  </r>
  <r>
    <n v="5622"/>
    <x v="2801"/>
    <x v="0"/>
    <x v="477"/>
    <d v="2013-10-01T00:00:00"/>
    <s v="Standard Class"/>
    <s v="SC-20695"/>
    <s v="Steve Chapman"/>
    <x v="1"/>
    <s v="United States"/>
    <s v="La Crosse"/>
    <x v="6"/>
    <n v="54601"/>
    <x v="2"/>
    <s v="FUR-CH-10004218"/>
    <x v="0"/>
    <x v="1"/>
    <s v="Global Fabric Manager's Chair, Dark Gray"/>
    <x v="4043"/>
    <n v="2"/>
    <n v="0"/>
    <n v="50.490000000000009"/>
  </r>
  <r>
    <n v="5623"/>
    <x v="2801"/>
    <x v="0"/>
    <x v="477"/>
    <d v="2013-10-01T00:00:00"/>
    <s v="Standard Class"/>
    <s v="SC-20695"/>
    <s v="Steve Chapman"/>
    <x v="1"/>
    <s v="United States"/>
    <s v="La Crosse"/>
    <x v="6"/>
    <n v="54601"/>
    <x v="2"/>
    <s v="FUR-FU-10000755"/>
    <x v="0"/>
    <x v="5"/>
    <s v="Eldon Expressions Mahogany Wood Desk Collection"/>
    <x v="4044"/>
    <n v="11"/>
    <n v="0"/>
    <n v="17.160000000000004"/>
  </r>
  <r>
    <n v="5624"/>
    <x v="2802"/>
    <x v="0"/>
    <x v="1057"/>
    <d v="2013-10-29T00:00:00"/>
    <s v="Second Class"/>
    <s v="VW-21775"/>
    <s v="Victoria Wilson"/>
    <x v="1"/>
    <s v="United States"/>
    <s v="Los Angeles"/>
    <x v="1"/>
    <n v="90032"/>
    <x v="1"/>
    <s v="TEC-AC-10003063"/>
    <x v="2"/>
    <x v="11"/>
    <s v="Micro Innovations USB RF Wireless Keyboard with Mouse"/>
    <x v="1506"/>
    <n v="4"/>
    <n v="0"/>
    <n v="21"/>
  </r>
  <r>
    <n v="5625"/>
    <x v="2802"/>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x v="2803"/>
    <x v="2"/>
    <x v="411"/>
    <d v="2011-10-01T00:00:00"/>
    <s v="Second Class"/>
    <s v="PP-18955"/>
    <s v="Paul Prost"/>
    <x v="2"/>
    <s v="United States"/>
    <s v="Seattle"/>
    <x v="4"/>
    <n v="98115"/>
    <x v="1"/>
    <s v="FUR-FU-10001706"/>
    <x v="0"/>
    <x v="5"/>
    <s v="Longer-Life Soft White Bulbs"/>
    <x v="51"/>
    <n v="2"/>
    <n v="0"/>
    <n v="2.9567999999999999"/>
  </r>
  <r>
    <n v="5627"/>
    <x v="2803"/>
    <x v="2"/>
    <x v="411"/>
    <d v="2011-10-01T00:00:00"/>
    <s v="Second Class"/>
    <s v="PP-18955"/>
    <s v="Paul Prost"/>
    <x v="2"/>
    <s v="United States"/>
    <s v="Seattle"/>
    <x v="4"/>
    <n v="98115"/>
    <x v="1"/>
    <s v="FUR-TA-10002958"/>
    <x v="0"/>
    <x v="3"/>
    <s v="Bevis Oval Conference Table, Walnut"/>
    <x v="4045"/>
    <n v="9"/>
    <n v="0"/>
    <n v="399.29939999999976"/>
  </r>
  <r>
    <n v="5628"/>
    <x v="2804"/>
    <x v="3"/>
    <x v="335"/>
    <d v="2014-07-02T00:00:00"/>
    <s v="Standard Class"/>
    <s v="DR-12880"/>
    <s v="Dan Reichenbach"/>
    <x v="1"/>
    <s v="United States"/>
    <s v="Miami"/>
    <x v="2"/>
    <n v="33180"/>
    <x v="0"/>
    <s v="OFF-LA-10004689"/>
    <x v="1"/>
    <x v="2"/>
    <s v="Avery 512"/>
    <x v="853"/>
    <n v="6"/>
    <n v="0.2"/>
    <n v="4.6818000000000008"/>
  </r>
  <r>
    <n v="5629"/>
    <x v="2804"/>
    <x v="3"/>
    <x v="335"/>
    <d v="2014-07-02T00:00:00"/>
    <s v="Standard Class"/>
    <s v="DR-12880"/>
    <s v="Dan Reichenbach"/>
    <x v="1"/>
    <s v="United States"/>
    <s v="Miami"/>
    <x v="2"/>
    <n v="33180"/>
    <x v="0"/>
    <s v="FUR-CH-10001545"/>
    <x v="0"/>
    <x v="1"/>
    <s v="Hon Comfortask Task/Swivel Chairs"/>
    <x v="4046"/>
    <n v="3"/>
    <n v="0.2"/>
    <n v="-13.677599999999998"/>
  </r>
  <r>
    <n v="5630"/>
    <x v="2805"/>
    <x v="0"/>
    <x v="1036"/>
    <d v="2013-08-24T00:00:00"/>
    <s v="Second Class"/>
    <s v="RB-19465"/>
    <s v="Rick Bensley"/>
    <x v="2"/>
    <s v="United States"/>
    <s v="Philadelphia"/>
    <x v="9"/>
    <n v="19143"/>
    <x v="3"/>
    <s v="FUR-TA-10002530"/>
    <x v="0"/>
    <x v="3"/>
    <s v="Iceberg OfficeWorks 42&quot; Round Tables"/>
    <x v="4047"/>
    <n v="9"/>
    <n v="0.4"/>
    <n v="-339.7050000000001"/>
  </r>
  <r>
    <n v="5631"/>
    <x v="2806"/>
    <x v="2"/>
    <x v="1058"/>
    <d v="2011-02-16T00:00:00"/>
    <s v="Standard Class"/>
    <s v="NF-18385"/>
    <s v="Natalie Fritzler"/>
    <x v="0"/>
    <s v="United States"/>
    <s v="Chesapeake"/>
    <x v="17"/>
    <n v="23320"/>
    <x v="0"/>
    <s v="TEC-AC-10001432"/>
    <x v="2"/>
    <x v="11"/>
    <s v="Enermax Aurora Lite Keyboard"/>
    <x v="4048"/>
    <n v="3"/>
    <n v="0"/>
    <n v="103.15800000000003"/>
  </r>
  <r>
    <n v="5632"/>
    <x v="2806"/>
    <x v="2"/>
    <x v="1058"/>
    <d v="2011-02-16T00:00:00"/>
    <s v="Standard Class"/>
    <s v="NF-18385"/>
    <s v="Natalie Fritzler"/>
    <x v="0"/>
    <s v="United States"/>
    <s v="Chesapeake"/>
    <x v="17"/>
    <n v="23320"/>
    <x v="0"/>
    <s v="FUR-TA-10003715"/>
    <x v="0"/>
    <x v="3"/>
    <s v="Hon 2111 Invitation Series Corner Table"/>
    <x v="4049"/>
    <n v="6"/>
    <n v="0"/>
    <n v="75.37319999999994"/>
  </r>
  <r>
    <n v="5633"/>
    <x v="2806"/>
    <x v="2"/>
    <x v="1058"/>
    <d v="2011-02-16T00:00:00"/>
    <s v="Standard Class"/>
    <s v="NF-18385"/>
    <s v="Natalie Fritzler"/>
    <x v="0"/>
    <s v="United States"/>
    <s v="Chesapeake"/>
    <x v="17"/>
    <n v="23320"/>
    <x v="0"/>
    <s v="OFF-BI-10003291"/>
    <x v="1"/>
    <x v="8"/>
    <s v="Wilson Jones Leather-Like Binders with DublLock Round Rings"/>
    <x v="45"/>
    <n v="2"/>
    <n v="0"/>
    <n v="8.2061999999999991"/>
  </r>
  <r>
    <n v="5634"/>
    <x v="2807"/>
    <x v="0"/>
    <x v="713"/>
    <d v="2013-09-29T00:00:00"/>
    <s v="Second Class"/>
    <s v="CR-12580"/>
    <s v="Clay Rozendal"/>
    <x v="2"/>
    <s v="United States"/>
    <s v="New York City"/>
    <x v="15"/>
    <n v="10009"/>
    <x v="3"/>
    <s v="OFF-BI-10004187"/>
    <x v="1"/>
    <x v="8"/>
    <s v="Staples"/>
    <x v="3330"/>
    <n v="7"/>
    <n v="0.2"/>
    <n v="3.6847999999999987"/>
  </r>
  <r>
    <n v="5635"/>
    <x v="2808"/>
    <x v="1"/>
    <x v="901"/>
    <d v="2012-12-06T00:00:00"/>
    <s v="First Class"/>
    <s v="SU-20665"/>
    <s v="Stephanie Ulpright"/>
    <x v="2"/>
    <s v="United States"/>
    <s v="Ann Arbor"/>
    <x v="12"/>
    <n v="48104"/>
    <x v="2"/>
    <s v="OFF-BI-10000666"/>
    <x v="1"/>
    <x v="8"/>
    <s v="Surelock Post Binders"/>
    <x v="4050"/>
    <n v="5"/>
    <n v="0"/>
    <n v="76.399999999999991"/>
  </r>
  <r>
    <n v="5636"/>
    <x v="2809"/>
    <x v="3"/>
    <x v="213"/>
    <d v="2014-09-09T00:00:00"/>
    <s v="Standard Class"/>
    <s v="SC-20050"/>
    <s v="Sample Company A"/>
    <x v="2"/>
    <s v="United States"/>
    <s v="La Mesa"/>
    <x v="1"/>
    <n v="91941"/>
    <x v="1"/>
    <s v="OFF-BI-10002225"/>
    <x v="1"/>
    <x v="8"/>
    <s v="Square Ring Data Binders, Rigid 75 Pt. Covers, 11&quot; x 14-7/8&quot;"/>
    <x v="4051"/>
    <n v="5"/>
    <n v="0.2"/>
    <n v="28.896000000000001"/>
  </r>
  <r>
    <n v="5637"/>
    <x v="2809"/>
    <x v="3"/>
    <x v="213"/>
    <d v="2014-09-09T00:00:00"/>
    <s v="Standard Class"/>
    <s v="SC-20050"/>
    <s v="Sample Company A"/>
    <x v="2"/>
    <s v="United States"/>
    <s v="La Mesa"/>
    <x v="1"/>
    <n v="91941"/>
    <x v="1"/>
    <s v="TEC-AC-10000474"/>
    <x v="2"/>
    <x v="11"/>
    <s v="Kensington Expert Mouse Optical USB Trackball for PC or Mac"/>
    <x v="4052"/>
    <n v="3"/>
    <n v="0"/>
    <n v="85.490999999999957"/>
  </r>
  <r>
    <n v="5638"/>
    <x v="2810"/>
    <x v="3"/>
    <x v="606"/>
    <d v="2014-04-03T00:00:00"/>
    <s v="Standard Class"/>
    <s v="ML-18040"/>
    <s v="Michelle Lonsdale"/>
    <x v="1"/>
    <s v="United States"/>
    <s v="Dearborn"/>
    <x v="12"/>
    <n v="48126"/>
    <x v="2"/>
    <s v="FUR-FU-10004245"/>
    <x v="0"/>
    <x v="5"/>
    <s v="Career Cubicle Clock, 8 1/4&quot;, Black"/>
    <x v="4053"/>
    <n v="3"/>
    <n v="0"/>
    <n v="23.119199999999999"/>
  </r>
  <r>
    <n v="5639"/>
    <x v="2811"/>
    <x v="2"/>
    <x v="1059"/>
    <d v="2011-12-27T00:00:00"/>
    <s v="Standard Class"/>
    <s v="GM-14440"/>
    <s v="Gary McGarr"/>
    <x v="0"/>
    <s v="United States"/>
    <s v="San Diego"/>
    <x v="1"/>
    <n v="92024"/>
    <x v="1"/>
    <s v="FUR-CH-10004287"/>
    <x v="0"/>
    <x v="1"/>
    <s v="SAFCO Arco Folding Chair"/>
    <x v="3694"/>
    <n v="6"/>
    <n v="0.2"/>
    <n v="149.14799999999991"/>
  </r>
  <r>
    <n v="5640"/>
    <x v="2811"/>
    <x v="2"/>
    <x v="1059"/>
    <d v="2011-12-27T00:00:00"/>
    <s v="Standard Class"/>
    <s v="GM-14440"/>
    <s v="Gary McGarr"/>
    <x v="0"/>
    <s v="United States"/>
    <s v="San Diego"/>
    <x v="1"/>
    <n v="92024"/>
    <x v="1"/>
    <s v="FUR-CH-10000595"/>
    <x v="0"/>
    <x v="1"/>
    <s v="Safco Contoured Stacking Chairs"/>
    <x v="3146"/>
    <n v="3"/>
    <n v="0.2"/>
    <n v="35.759999999999962"/>
  </r>
  <r>
    <n v="5641"/>
    <x v="2812"/>
    <x v="2"/>
    <x v="865"/>
    <d v="2011-09-28T00:00:00"/>
    <s v="Standard Class"/>
    <s v="JK-15640"/>
    <s v="Jim Kriz"/>
    <x v="2"/>
    <s v="United States"/>
    <s v="Lakewood"/>
    <x v="24"/>
    <n v="44107"/>
    <x v="3"/>
    <s v="OFF-PA-10003063"/>
    <x v="1"/>
    <x v="10"/>
    <s v="EcoTones Memo Sheets"/>
    <x v="4054"/>
    <n v="9"/>
    <n v="0.2"/>
    <n v="10.080000000000002"/>
  </r>
  <r>
    <n v="5642"/>
    <x v="2813"/>
    <x v="3"/>
    <x v="459"/>
    <d v="2014-04-06T00:00:00"/>
    <s v="First Class"/>
    <s v="AT-10435"/>
    <s v="Alyssa Tate"/>
    <x v="2"/>
    <s v="United States"/>
    <s v="Meriden"/>
    <x v="29"/>
    <n v="6450"/>
    <x v="3"/>
    <s v="OFF-AR-10000246"/>
    <x v="1"/>
    <x v="6"/>
    <s v="Newell 318"/>
    <x v="1760"/>
    <n v="4"/>
    <n v="0"/>
    <n v="2.8911999999999995"/>
  </r>
  <r>
    <n v="5643"/>
    <x v="2814"/>
    <x v="0"/>
    <x v="178"/>
    <d v="2013-04-06T00:00:00"/>
    <s v="Second Class"/>
    <s v="DB-12910"/>
    <s v="Daniel Byrd"/>
    <x v="2"/>
    <s v="United States"/>
    <s v="Columbus"/>
    <x v="32"/>
    <n v="31907"/>
    <x v="0"/>
    <s v="FUR-FU-10003274"/>
    <x v="0"/>
    <x v="5"/>
    <s v="Regeneration Desk Collection"/>
    <x v="991"/>
    <n v="4"/>
    <n v="0"/>
    <n v="3.0976000000000004"/>
  </r>
  <r>
    <n v="5644"/>
    <x v="2815"/>
    <x v="1"/>
    <x v="1060"/>
    <d v="2012-05-20T00:00:00"/>
    <s v="Second Class"/>
    <s v="AH-10690"/>
    <s v="Anna Häberlin"/>
    <x v="1"/>
    <s v="United States"/>
    <s v="Roswell"/>
    <x v="32"/>
    <n v="30076"/>
    <x v="0"/>
    <s v="OFF-EN-10004147"/>
    <x v="1"/>
    <x v="12"/>
    <s v="Wausau Papers Astrobrights Colored Envelopes"/>
    <x v="1465"/>
    <n v="3"/>
    <n v="0"/>
    <n v="8.7906000000000013"/>
  </r>
  <r>
    <n v="5645"/>
    <x v="2816"/>
    <x v="3"/>
    <x v="721"/>
    <d v="2014-03-27T00:00:00"/>
    <s v="First Class"/>
    <s v="SJ-20125"/>
    <s v="Sanjit Jacobs"/>
    <x v="2"/>
    <s v="United States"/>
    <s v="Seattle"/>
    <x v="4"/>
    <n v="98105"/>
    <x v="1"/>
    <s v="OFF-BI-10002103"/>
    <x v="1"/>
    <x v="8"/>
    <s v="Cardinal Slant-D Ring Binder, Heavy Gauge Vinyl"/>
    <x v="1601"/>
    <n v="5"/>
    <n v="0.2"/>
    <n v="11.296999999999999"/>
  </r>
  <r>
    <n v="5646"/>
    <x v="2817"/>
    <x v="3"/>
    <x v="349"/>
    <d v="2014-04-20T00:00:00"/>
    <s v="Standard Class"/>
    <s v="HM-14860"/>
    <s v="Harry Marie"/>
    <x v="1"/>
    <s v="United States"/>
    <s v="Morristown"/>
    <x v="30"/>
    <n v="7960"/>
    <x v="3"/>
    <s v="FUR-FU-10004018"/>
    <x v="0"/>
    <x v="5"/>
    <s v="Tensor Computer Mounted Lamp"/>
    <x v="4055"/>
    <n v="5"/>
    <n v="0"/>
    <n v="20.101500000000001"/>
  </r>
  <r>
    <n v="5647"/>
    <x v="2818"/>
    <x v="1"/>
    <x v="1038"/>
    <d v="2012-01-09T00:00:00"/>
    <s v="Standard Class"/>
    <s v="AG-10495"/>
    <s v="Andrew Gjertsen"/>
    <x v="1"/>
    <s v="United States"/>
    <s v="Alexandria"/>
    <x v="17"/>
    <n v="22304"/>
    <x v="0"/>
    <s v="FUR-FU-10001473"/>
    <x v="0"/>
    <x v="5"/>
    <s v="DAX Wood Document Frame"/>
    <x v="4056"/>
    <n v="14"/>
    <n v="0"/>
    <n v="69.199200000000005"/>
  </r>
  <r>
    <n v="5648"/>
    <x v="2819"/>
    <x v="3"/>
    <x v="808"/>
    <d v="2014-11-08T00:00:00"/>
    <s v="Standard Class"/>
    <s v="JB-16000"/>
    <s v="Joy Bell-"/>
    <x v="0"/>
    <s v="United States"/>
    <s v="Salt Lake City"/>
    <x v="7"/>
    <n v="84106"/>
    <x v="1"/>
    <s v="OFF-PA-10001800"/>
    <x v="1"/>
    <x v="10"/>
    <s v="Xerox 220"/>
    <x v="541"/>
    <n v="3"/>
    <n v="0"/>
    <n v="9.3312000000000008"/>
  </r>
  <r>
    <n v="5649"/>
    <x v="2820"/>
    <x v="3"/>
    <x v="729"/>
    <d v="2014-07-20T00:00:00"/>
    <s v="Second Class"/>
    <s v="AJ-10795"/>
    <s v="Anthony Johnson"/>
    <x v="1"/>
    <s v="United States"/>
    <s v="Apple Valley"/>
    <x v="1"/>
    <n v="92307"/>
    <x v="1"/>
    <s v="OFF-PA-10004609"/>
    <x v="1"/>
    <x v="10"/>
    <s v="Xerox 221"/>
    <x v="56"/>
    <n v="5"/>
    <n v="0"/>
    <n v="15.552000000000001"/>
  </r>
  <r>
    <n v="5650"/>
    <x v="2820"/>
    <x v="3"/>
    <x v="729"/>
    <d v="2014-07-20T00:00:00"/>
    <s v="Second Class"/>
    <s v="AJ-10795"/>
    <s v="Anthony Johnson"/>
    <x v="1"/>
    <s v="United States"/>
    <s v="Apple Valley"/>
    <x v="1"/>
    <n v="92307"/>
    <x v="1"/>
    <s v="OFF-EN-10002592"/>
    <x v="1"/>
    <x v="12"/>
    <s v="Peel &amp; Seel Recycled Catalog Envelopes, Brown"/>
    <x v="4057"/>
    <n v="5"/>
    <n v="0"/>
    <n v="28.95"/>
  </r>
  <r>
    <n v="5651"/>
    <x v="2820"/>
    <x v="3"/>
    <x v="729"/>
    <d v="2014-07-20T00:00:00"/>
    <s v="Second Class"/>
    <s v="AJ-10795"/>
    <s v="Anthony Johnson"/>
    <x v="1"/>
    <s v="United States"/>
    <s v="Apple Valley"/>
    <x v="1"/>
    <n v="92307"/>
    <x v="1"/>
    <s v="OFF-ST-10002957"/>
    <x v="1"/>
    <x v="4"/>
    <s v="Sterilite Show Offs Storage Containers"/>
    <x v="232"/>
    <n v="2"/>
    <n v="0"/>
    <n v="0"/>
  </r>
  <r>
    <n v="5652"/>
    <x v="2820"/>
    <x v="3"/>
    <x v="729"/>
    <d v="2014-07-20T00:00:00"/>
    <s v="Second Class"/>
    <s v="AJ-10795"/>
    <s v="Anthony Johnson"/>
    <x v="1"/>
    <s v="United States"/>
    <s v="Apple Valley"/>
    <x v="1"/>
    <n v="92307"/>
    <x v="1"/>
    <s v="FUR-BO-10002613"/>
    <x v="0"/>
    <x v="0"/>
    <s v="Atlantic Metals Mobile 4-Shelf Bookcases, Custom Colors"/>
    <x v="4058"/>
    <n v="5"/>
    <n v="0.15"/>
    <n v="210.73499999999993"/>
  </r>
  <r>
    <n v="5653"/>
    <x v="2821"/>
    <x v="3"/>
    <x v="833"/>
    <d v="2014-10-12T00:00:00"/>
    <s v="Standard Class"/>
    <s v="MM-18280"/>
    <s v="Muhammed MacIntyre"/>
    <x v="1"/>
    <s v="United States"/>
    <s v="New York City"/>
    <x v="15"/>
    <n v="10009"/>
    <x v="3"/>
    <s v="OFF-PA-10001033"/>
    <x v="1"/>
    <x v="10"/>
    <s v="Xerox 1893"/>
    <x v="1018"/>
    <n v="1"/>
    <n v="0"/>
    <n v="20.085100000000001"/>
  </r>
  <r>
    <n v="5654"/>
    <x v="2822"/>
    <x v="2"/>
    <x v="130"/>
    <d v="2011-11-11T00:00:00"/>
    <s v="Standard Class"/>
    <s v="TH-21235"/>
    <s v="Tiffany House"/>
    <x v="1"/>
    <s v="United States"/>
    <s v="Long Beach"/>
    <x v="1"/>
    <n v="90805"/>
    <x v="1"/>
    <s v="OFF-AR-10000940"/>
    <x v="1"/>
    <x v="6"/>
    <s v="Newell 343"/>
    <x v="4059"/>
    <n v="1"/>
    <n v="0"/>
    <n v="0.79380000000000006"/>
  </r>
  <r>
    <n v="5655"/>
    <x v="2823"/>
    <x v="0"/>
    <x v="122"/>
    <d v="2013-12-22T00:00:00"/>
    <s v="First Class"/>
    <s v="AH-10120"/>
    <s v="Adrian Hane"/>
    <x v="2"/>
    <s v="United States"/>
    <s v="Salem"/>
    <x v="21"/>
    <n v="97301"/>
    <x v="1"/>
    <s v="OFF-BI-10001670"/>
    <x v="1"/>
    <x v="8"/>
    <s v="Vinyl Sectional Post Binders"/>
    <x v="4060"/>
    <n v="4"/>
    <n v="0.7"/>
    <n v="-30.159999999999997"/>
  </r>
  <r>
    <n v="5656"/>
    <x v="2823"/>
    <x v="0"/>
    <x v="122"/>
    <d v="2013-12-22T00:00:00"/>
    <s v="First Class"/>
    <s v="AH-10120"/>
    <s v="Adrian Hane"/>
    <x v="2"/>
    <s v="United States"/>
    <s v="Salem"/>
    <x v="21"/>
    <n v="97301"/>
    <x v="1"/>
    <s v="OFF-AR-10004078"/>
    <x v="1"/>
    <x v="6"/>
    <s v="Newell 312"/>
    <x v="4061"/>
    <n v="4"/>
    <n v="0.2"/>
    <n v="2.3359999999999994"/>
  </r>
  <r>
    <n v="5657"/>
    <x v="2823"/>
    <x v="0"/>
    <x v="122"/>
    <d v="2013-12-22T00:00:00"/>
    <s v="First Class"/>
    <s v="AH-10120"/>
    <s v="Adrian Hane"/>
    <x v="2"/>
    <s v="United States"/>
    <s v="Salem"/>
    <x v="21"/>
    <n v="97301"/>
    <x v="1"/>
    <s v="OFF-PA-10003036"/>
    <x v="1"/>
    <x v="10"/>
    <s v="Black Print Carbonless 8 1/2&quot; x 8 1/4&quot; Rapid Memo Book"/>
    <x v="25"/>
    <n v="2"/>
    <n v="0.2"/>
    <n v="3.7855999999999992"/>
  </r>
  <r>
    <n v="5658"/>
    <x v="2823"/>
    <x v="0"/>
    <x v="122"/>
    <d v="2013-12-22T00:00:00"/>
    <s v="First Class"/>
    <s v="AH-10120"/>
    <s v="Adrian Hane"/>
    <x v="2"/>
    <s v="United States"/>
    <s v="Salem"/>
    <x v="21"/>
    <n v="97301"/>
    <x v="1"/>
    <s v="TEC-AC-10000991"/>
    <x v="2"/>
    <x v="11"/>
    <s v="Sony Micro Vault Click 8 GB USB 2.0 Flash Drive"/>
    <x v="4062"/>
    <n v="3"/>
    <n v="0.2"/>
    <n v="-8.4581999999999979"/>
  </r>
  <r>
    <n v="5659"/>
    <x v="2823"/>
    <x v="0"/>
    <x v="122"/>
    <d v="2013-12-22T00:00:00"/>
    <s v="First Class"/>
    <s v="AH-10120"/>
    <s v="Adrian Hane"/>
    <x v="2"/>
    <s v="United States"/>
    <s v="Salem"/>
    <x v="21"/>
    <n v="97301"/>
    <x v="1"/>
    <s v="FUR-TA-10002530"/>
    <x v="0"/>
    <x v="3"/>
    <s v="Iceberg OfficeWorks 42&quot; Round Tables"/>
    <x v="4063"/>
    <n v="5"/>
    <n v="0.5"/>
    <n v="-264.21500000000003"/>
  </r>
  <r>
    <n v="5660"/>
    <x v="2823"/>
    <x v="0"/>
    <x v="122"/>
    <d v="2013-12-22T00:00:00"/>
    <s v="First Class"/>
    <s v="AH-10120"/>
    <s v="Adrian Hane"/>
    <x v="2"/>
    <s v="United States"/>
    <s v="Salem"/>
    <x v="21"/>
    <n v="97301"/>
    <x v="1"/>
    <s v="OFF-LA-10000407"/>
    <x v="1"/>
    <x v="2"/>
    <s v="Avery White Multi-Purpose Labels"/>
    <x v="801"/>
    <n v="4"/>
    <n v="0.2"/>
    <n v="5.1791999999999998"/>
  </r>
  <r>
    <n v="5661"/>
    <x v="2823"/>
    <x v="0"/>
    <x v="122"/>
    <d v="2013-12-22T00:00:00"/>
    <s v="First Class"/>
    <s v="AH-10120"/>
    <s v="Adrian Hane"/>
    <x v="2"/>
    <s v="United States"/>
    <s v="Salem"/>
    <x v="21"/>
    <n v="97301"/>
    <x v="1"/>
    <s v="TEC-PH-10004833"/>
    <x v="2"/>
    <x v="7"/>
    <s v="Macally Suction Cup Mount"/>
    <x v="4064"/>
    <n v="3"/>
    <n v="0.2"/>
    <n v="-7.17"/>
  </r>
  <r>
    <n v="5662"/>
    <x v="2824"/>
    <x v="0"/>
    <x v="446"/>
    <d v="2013-10-02T00:00:00"/>
    <s v="Standard Class"/>
    <s v="CL-12700"/>
    <s v="Craig Leslie"/>
    <x v="2"/>
    <s v="United States"/>
    <s v="Aurora"/>
    <x v="22"/>
    <n v="80013"/>
    <x v="1"/>
    <s v="FUR-FU-10002671"/>
    <x v="0"/>
    <x v="5"/>
    <s v="Electrix 20W Halogen Replacement Bulb for Zoom-In Desk Lamp"/>
    <x v="4065"/>
    <n v="2"/>
    <n v="0.2"/>
    <n v="7.5039999999999987"/>
  </r>
  <r>
    <n v="5663"/>
    <x v="2824"/>
    <x v="0"/>
    <x v="446"/>
    <d v="2013-10-02T00:00:00"/>
    <s v="Standard Class"/>
    <s v="CL-12700"/>
    <s v="Craig Leslie"/>
    <x v="2"/>
    <s v="United States"/>
    <s v="Aurora"/>
    <x v="22"/>
    <n v="80013"/>
    <x v="1"/>
    <s v="OFF-ST-10001370"/>
    <x v="1"/>
    <x v="4"/>
    <s v="Sensible Storage WireTech Storage Systems"/>
    <x v="4066"/>
    <n v="9"/>
    <n v="0.2"/>
    <n v="-95.823000000000079"/>
  </r>
  <r>
    <n v="5664"/>
    <x v="2825"/>
    <x v="0"/>
    <x v="658"/>
    <d v="2013-07-22T00:00:00"/>
    <s v="Same Day"/>
    <s v="JG-15310"/>
    <s v="Jason Gross"/>
    <x v="1"/>
    <s v="United States"/>
    <s v="Newark"/>
    <x v="24"/>
    <n v="43055"/>
    <x v="3"/>
    <s v="OFF-AR-10000914"/>
    <x v="1"/>
    <x v="6"/>
    <s v="Boston 16765 Mini Stand Up Battery Pencil Sharpener"/>
    <x v="4067"/>
    <n v="2"/>
    <n v="0.2"/>
    <n v="1.3992000000000013"/>
  </r>
  <r>
    <n v="5665"/>
    <x v="2825"/>
    <x v="0"/>
    <x v="658"/>
    <d v="2013-07-22T00:00:00"/>
    <s v="Same Day"/>
    <s v="JG-15310"/>
    <s v="Jason Gross"/>
    <x v="1"/>
    <s v="United States"/>
    <s v="Newark"/>
    <x v="24"/>
    <n v="43055"/>
    <x v="3"/>
    <s v="OFF-BI-10001116"/>
    <x v="1"/>
    <x v="8"/>
    <s v="Wilson Jones 1&quot; Hanging DublLock Ring Binders"/>
    <x v="2227"/>
    <n v="7"/>
    <n v="0.7"/>
    <n v="-8.1311999999999998"/>
  </r>
  <r>
    <n v="5666"/>
    <x v="2825"/>
    <x v="0"/>
    <x v="658"/>
    <d v="2013-07-22T00:00:00"/>
    <s v="Same Day"/>
    <s v="JG-15310"/>
    <s v="Jason Gross"/>
    <x v="1"/>
    <s v="United States"/>
    <s v="Newark"/>
    <x v="24"/>
    <n v="43055"/>
    <x v="3"/>
    <s v="OFF-ST-10002276"/>
    <x v="1"/>
    <x v="4"/>
    <s v="Safco Steel Mobile File Cart"/>
    <x v="4068"/>
    <n v="1"/>
    <n v="0.2"/>
    <n v="4.1680000000000028"/>
  </r>
  <r>
    <n v="5667"/>
    <x v="2825"/>
    <x v="0"/>
    <x v="658"/>
    <d v="2013-07-22T00:00:00"/>
    <s v="Same Day"/>
    <s v="JG-15310"/>
    <s v="Jason Gross"/>
    <x v="1"/>
    <s v="United States"/>
    <s v="Newark"/>
    <x v="24"/>
    <n v="43055"/>
    <x v="3"/>
    <s v="OFF-ST-10004340"/>
    <x v="1"/>
    <x v="4"/>
    <s v="Fellowes Mobile File Cart, Black"/>
    <x v="4069"/>
    <n v="2"/>
    <n v="0.2"/>
    <n v="8.7052000000000049"/>
  </r>
  <r>
    <n v="5668"/>
    <x v="2826"/>
    <x v="0"/>
    <x v="725"/>
    <d v="2013-06-16T00:00:00"/>
    <s v="Standard Class"/>
    <s v="SE-20110"/>
    <s v="Sanjit Engle"/>
    <x v="0"/>
    <s v="United States"/>
    <s v="Seattle"/>
    <x v="4"/>
    <n v="98103"/>
    <x v="1"/>
    <s v="OFF-LA-10004093"/>
    <x v="1"/>
    <x v="2"/>
    <s v="Avery 486"/>
    <x v="2"/>
    <n v="2"/>
    <n v="0"/>
    <n v="6.8713999999999995"/>
  </r>
  <r>
    <n v="5669"/>
    <x v="2826"/>
    <x v="0"/>
    <x v="725"/>
    <d v="2013-06-16T00:00:00"/>
    <s v="Standard Class"/>
    <s v="SE-20110"/>
    <s v="Sanjit Engle"/>
    <x v="0"/>
    <s v="United States"/>
    <s v="Seattle"/>
    <x v="4"/>
    <n v="98103"/>
    <x v="1"/>
    <s v="OFF-BI-10004728"/>
    <x v="1"/>
    <x v="8"/>
    <s v="Wilson Jones Turn Tabs Binder Tool for Ring Binders"/>
    <x v="4070"/>
    <n v="14"/>
    <n v="0.2"/>
    <n v="17.544800000000002"/>
  </r>
  <r>
    <n v="5670"/>
    <x v="2826"/>
    <x v="0"/>
    <x v="725"/>
    <d v="2013-06-16T00:00:00"/>
    <s v="Standard Class"/>
    <s v="SE-20110"/>
    <s v="Sanjit Engle"/>
    <x v="0"/>
    <s v="United States"/>
    <s v="Seattle"/>
    <x v="4"/>
    <n v="98103"/>
    <x v="1"/>
    <s v="TEC-AC-10003095"/>
    <x v="2"/>
    <x v="11"/>
    <s v="Logitech G35 7.1-Channel Surround Sound Headset"/>
    <x v="1948"/>
    <n v="3"/>
    <n v="0"/>
    <n v="132.58980000000003"/>
  </r>
  <r>
    <n v="5671"/>
    <x v="2827"/>
    <x v="1"/>
    <x v="988"/>
    <d v="2012-06-11T00:00:00"/>
    <s v="Second Class"/>
    <s v="TG-21640"/>
    <s v="Trudy Glocke"/>
    <x v="0"/>
    <s v="United States"/>
    <s v="Pocatello"/>
    <x v="45"/>
    <n v="83201"/>
    <x v="1"/>
    <s v="FUR-FU-10003192"/>
    <x v="0"/>
    <x v="5"/>
    <s v="Luxo Adjustable Task Clamp Lamp"/>
    <x v="4071"/>
    <n v="4"/>
    <n v="0"/>
    <n v="92.393599999999992"/>
  </r>
  <r>
    <n v="5672"/>
    <x v="2827"/>
    <x v="1"/>
    <x v="988"/>
    <d v="2012-06-11T00:00:00"/>
    <s v="Second Class"/>
    <s v="TG-21640"/>
    <s v="Trudy Glocke"/>
    <x v="0"/>
    <s v="United States"/>
    <s v="Pocatello"/>
    <x v="45"/>
    <n v="83201"/>
    <x v="1"/>
    <s v="TEC-PH-10004522"/>
    <x v="2"/>
    <x v="7"/>
    <s v="Dexim XPower Skin Super-Thin Power Case for iPhone 5 - Black"/>
    <x v="4072"/>
    <n v="3"/>
    <n v="0.2"/>
    <n v="8.7735000000000056"/>
  </r>
  <r>
    <n v="5673"/>
    <x v="2828"/>
    <x v="3"/>
    <x v="855"/>
    <d v="2014-11-04T00:00:00"/>
    <s v="Standard Class"/>
    <s v="SH-19975"/>
    <s v="Sally Hughsby"/>
    <x v="1"/>
    <s v="United States"/>
    <s v="Dallas"/>
    <x v="5"/>
    <n v="75081"/>
    <x v="2"/>
    <s v="OFF-EN-10003068"/>
    <x v="1"/>
    <x v="12"/>
    <s v="#6 3/4 Gummed Flap White Envelopes"/>
    <x v="4073"/>
    <n v="2"/>
    <n v="0.2"/>
    <n v="5.5439999999999987"/>
  </r>
  <r>
    <n v="5674"/>
    <x v="2828"/>
    <x v="3"/>
    <x v="855"/>
    <d v="2014-11-04T00:00:00"/>
    <s v="Standard Class"/>
    <s v="SH-19975"/>
    <s v="Sally Hughsby"/>
    <x v="1"/>
    <s v="United States"/>
    <s v="Dallas"/>
    <x v="5"/>
    <n v="75081"/>
    <x v="2"/>
    <s v="OFF-PA-10001204"/>
    <x v="1"/>
    <x v="10"/>
    <s v="Xerox 1972"/>
    <x v="582"/>
    <n v="2"/>
    <n v="0.2"/>
    <n v="2.6399999999999997"/>
  </r>
  <r>
    <n v="5675"/>
    <x v="2829"/>
    <x v="0"/>
    <x v="115"/>
    <d v="2013-01-27T00:00:00"/>
    <s v="Standard Class"/>
    <s v="MC-17275"/>
    <s v="Marc Crier"/>
    <x v="0"/>
    <s v="United States"/>
    <s v="Seattle"/>
    <x v="4"/>
    <n v="98105"/>
    <x v="1"/>
    <s v="OFF-PA-10003953"/>
    <x v="1"/>
    <x v="10"/>
    <s v="Xerox 218"/>
    <x v="91"/>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x v="2830"/>
    <x v="2"/>
    <x v="1061"/>
    <d v="2011-06-02T00:00:00"/>
    <s v="Standard Class"/>
    <s v="PJ-18835"/>
    <s v="Patrick Jones"/>
    <x v="1"/>
    <s v="United States"/>
    <s v="Seattle"/>
    <x v="4"/>
    <n v="98115"/>
    <x v="1"/>
    <s v="TEC-AC-10004877"/>
    <x v="2"/>
    <x v="11"/>
    <s v="Imation 30456 USB Flash Drive 8GB"/>
    <x v="4075"/>
    <n v="4"/>
    <n v="0"/>
    <n v="2.2079999999999984"/>
  </r>
  <r>
    <n v="5678"/>
    <x v="2831"/>
    <x v="2"/>
    <x v="282"/>
    <d v="2012-01-05T00:00:00"/>
    <s v="Standard Class"/>
    <s v="ZC-21910"/>
    <s v="Zuschuss Carroll"/>
    <x v="0"/>
    <s v="United States"/>
    <s v="Chicago"/>
    <x v="10"/>
    <n v="60610"/>
    <x v="2"/>
    <s v="FUR-FU-10000193"/>
    <x v="0"/>
    <x v="5"/>
    <s v="Tenex Chairmats For Use with Hard Floors"/>
    <x v="2360"/>
    <n v="3"/>
    <n v="0.6"/>
    <n v="-50.66879999999999"/>
  </r>
  <r>
    <n v="5679"/>
    <x v="2832"/>
    <x v="0"/>
    <x v="1062"/>
    <d v="2013-08-04T00:00:00"/>
    <s v="Standard Class"/>
    <s v="SC-20680"/>
    <s v="Steve Carroll"/>
    <x v="2"/>
    <s v="United States"/>
    <s v="Holland"/>
    <x v="12"/>
    <n v="49423"/>
    <x v="2"/>
    <s v="OFF-FA-10000735"/>
    <x v="1"/>
    <x v="13"/>
    <s v="Staples"/>
    <x v="4076"/>
    <n v="7"/>
    <n v="0"/>
    <n v="9.1979999999999986"/>
  </r>
  <r>
    <n v="5680"/>
    <x v="2832"/>
    <x v="0"/>
    <x v="1062"/>
    <d v="2013-08-04T00:00:00"/>
    <s v="Standard Class"/>
    <s v="SC-20680"/>
    <s v="Steve Carroll"/>
    <x v="2"/>
    <s v="United States"/>
    <s v="Holland"/>
    <x v="12"/>
    <n v="49423"/>
    <x v="2"/>
    <s v="OFF-PA-10002120"/>
    <x v="1"/>
    <x v="10"/>
    <s v="Xerox 1889"/>
    <x v="1446"/>
    <n v="2"/>
    <n v="0"/>
    <n v="53.860799999999998"/>
  </r>
  <r>
    <n v="5681"/>
    <x v="2833"/>
    <x v="0"/>
    <x v="446"/>
    <d v="2013-10-01T00:00:00"/>
    <s v="Standard Class"/>
    <s v="BP-11230"/>
    <s v="Benjamin Patterson"/>
    <x v="0"/>
    <s v="United States"/>
    <s v="Broken Arrow"/>
    <x v="26"/>
    <n v="74012"/>
    <x v="2"/>
    <s v="OFF-BI-10001249"/>
    <x v="1"/>
    <x v="8"/>
    <s v="Avery Heavy-Duty EZD View Binder with Locking Rings"/>
    <x v="4077"/>
    <n v="1"/>
    <n v="0"/>
    <n v="2.9347999999999996"/>
  </r>
  <r>
    <n v="5682"/>
    <x v="2833"/>
    <x v="0"/>
    <x v="446"/>
    <d v="2013-10-01T00:00:00"/>
    <s v="Standard Class"/>
    <s v="BP-11230"/>
    <s v="Benjamin Patterson"/>
    <x v="0"/>
    <s v="United States"/>
    <s v="Broken Arrow"/>
    <x v="26"/>
    <n v="74012"/>
    <x v="2"/>
    <s v="OFF-PA-10001569"/>
    <x v="1"/>
    <x v="10"/>
    <s v="Xerox 232"/>
    <x v="90"/>
    <n v="1"/>
    <n v="0"/>
    <n v="3.1104000000000003"/>
  </r>
  <r>
    <n v="5683"/>
    <x v="2834"/>
    <x v="2"/>
    <x v="1063"/>
    <d v="2011-04-08T00:00:00"/>
    <s v="Standard Class"/>
    <s v="RD-19585"/>
    <s v="Rob Dowd"/>
    <x v="0"/>
    <s v="United States"/>
    <s v="Athens"/>
    <x v="32"/>
    <n v="30605"/>
    <x v="0"/>
    <s v="OFF-PA-10004248"/>
    <x v="1"/>
    <x v="10"/>
    <s v="Xerox 1990"/>
    <x v="3426"/>
    <n v="3"/>
    <n v="0"/>
    <n v="7.1280000000000001"/>
  </r>
  <r>
    <n v="5684"/>
    <x v="2834"/>
    <x v="2"/>
    <x v="1063"/>
    <d v="2011-04-08T00:00:00"/>
    <s v="Standard Class"/>
    <s v="RD-19585"/>
    <s v="Rob Dowd"/>
    <x v="0"/>
    <s v="United States"/>
    <s v="Athens"/>
    <x v="32"/>
    <n v="30605"/>
    <x v="0"/>
    <s v="TEC-PH-10001128"/>
    <x v="2"/>
    <x v="7"/>
    <s v="Motorola Droid Maxx"/>
    <x v="4078"/>
    <n v="7"/>
    <n v="0"/>
    <n v="293.98040000000003"/>
  </r>
  <r>
    <n v="5685"/>
    <x v="2834"/>
    <x v="2"/>
    <x v="1063"/>
    <d v="2011-04-08T00:00:00"/>
    <s v="Standard Class"/>
    <s v="RD-19585"/>
    <s v="Rob Dowd"/>
    <x v="0"/>
    <s v="United States"/>
    <s v="Athens"/>
    <x v="32"/>
    <n v="30605"/>
    <x v="0"/>
    <s v="OFF-AP-10003842"/>
    <x v="1"/>
    <x v="9"/>
    <s v="Euro-Pro Shark Turbo Vacuum"/>
    <x v="901"/>
    <n v="5"/>
    <n v="0"/>
    <n v="40.274000000000001"/>
  </r>
  <r>
    <n v="5686"/>
    <x v="2835"/>
    <x v="1"/>
    <x v="599"/>
    <d v="2012-11-05T00:00:00"/>
    <s v="Same Day"/>
    <s v="KL-16645"/>
    <s v="Ken Lonsdale"/>
    <x v="0"/>
    <s v="United States"/>
    <s v="Seattle"/>
    <x v="4"/>
    <n v="98105"/>
    <x v="1"/>
    <s v="OFF-BI-10002794"/>
    <x v="1"/>
    <x v="8"/>
    <s v="Avery Trapezoid Ring Binder, 3&quot; Capacity, Black, 1040 sheets"/>
    <x v="2066"/>
    <n v="3"/>
    <n v="0.2"/>
    <n v="35.652599999999993"/>
  </r>
  <r>
    <n v="5687"/>
    <x v="2836"/>
    <x v="2"/>
    <x v="1064"/>
    <d v="2011-07-28T00:00:00"/>
    <s v="Same Day"/>
    <s v="CK-12205"/>
    <s v="Chloris Kastensmidt"/>
    <x v="0"/>
    <s v="United States"/>
    <s v="Apopka"/>
    <x v="2"/>
    <n v="32712"/>
    <x v="0"/>
    <s v="OFF-FA-10000621"/>
    <x v="1"/>
    <x v="13"/>
    <s v="OIC Colored Binder Clips, Assorted Sizes"/>
    <x v="4079"/>
    <n v="5"/>
    <n v="0.2"/>
    <n v="5.1910000000000007"/>
  </r>
  <r>
    <n v="5688"/>
    <x v="2836"/>
    <x v="2"/>
    <x v="1064"/>
    <d v="2011-07-28T00:00:00"/>
    <s v="Same Day"/>
    <s v="CK-12205"/>
    <s v="Chloris Kastensmidt"/>
    <x v="0"/>
    <s v="United States"/>
    <s v="Apopka"/>
    <x v="2"/>
    <n v="32712"/>
    <x v="0"/>
    <s v="FUR-FU-10003623"/>
    <x v="0"/>
    <x v="5"/>
    <s v="DataProducts Ampli Magnifier Task Lamp, Black,"/>
    <x v="4080"/>
    <n v="6"/>
    <n v="0.2"/>
    <n v="12.988799999999991"/>
  </r>
  <r>
    <n v="5689"/>
    <x v="2836"/>
    <x v="2"/>
    <x v="1064"/>
    <d v="2011-07-28T00:00:00"/>
    <s v="Same Day"/>
    <s v="CK-12205"/>
    <s v="Chloris Kastensmidt"/>
    <x v="0"/>
    <s v="United States"/>
    <s v="Apopka"/>
    <x v="2"/>
    <n v="32712"/>
    <x v="0"/>
    <s v="OFF-EN-10000781"/>
    <x v="1"/>
    <x v="12"/>
    <s v="#10- 4 1/8&quot; x 9 1/2&quot; Recycled Envelopes"/>
    <x v="4081"/>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x v="2838"/>
    <x v="1"/>
    <x v="895"/>
    <d v="2012-12-16T00:00:00"/>
    <s v="Standard Class"/>
    <s v="KM-16225"/>
    <s v="Kalyca Meade"/>
    <x v="1"/>
    <s v="United States"/>
    <s v="Baltimore"/>
    <x v="39"/>
    <n v="21215"/>
    <x v="3"/>
    <s v="OFF-AR-10000817"/>
    <x v="1"/>
    <x v="6"/>
    <s v="Manco Dry-Lighter Erasable Highlighter"/>
    <x v="4083"/>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x v="2838"/>
    <x v="1"/>
    <x v="895"/>
    <d v="2012-12-16T00:00:00"/>
    <s v="Standard Class"/>
    <s v="KM-16225"/>
    <s v="Kalyca Meade"/>
    <x v="1"/>
    <s v="United States"/>
    <s v="Baltimore"/>
    <x v="39"/>
    <n v="21215"/>
    <x v="3"/>
    <s v="TEC-PH-10004667"/>
    <x v="2"/>
    <x v="7"/>
    <s v="Cisco 8x8 Inc. 6753i IP Business Phone System"/>
    <x v="4084"/>
    <n v="1"/>
    <n v="0"/>
    <n v="36.447299999999998"/>
  </r>
  <r>
    <n v="5694"/>
    <x v="2838"/>
    <x v="1"/>
    <x v="895"/>
    <d v="2012-12-16T00:00:00"/>
    <s v="Standard Class"/>
    <s v="KM-16225"/>
    <s v="Kalyca Meade"/>
    <x v="1"/>
    <s v="United States"/>
    <s v="Baltimore"/>
    <x v="39"/>
    <n v="21215"/>
    <x v="3"/>
    <s v="OFF-PA-10000143"/>
    <x v="1"/>
    <x v="10"/>
    <s v="Astroparche Fine Business Paper"/>
    <x v="1603"/>
    <n v="5"/>
    <n v="0"/>
    <n v="12.672000000000001"/>
  </r>
  <r>
    <n v="5695"/>
    <x v="2838"/>
    <x v="1"/>
    <x v="895"/>
    <d v="2012-12-16T00:00:00"/>
    <s v="Standard Class"/>
    <s v="KM-16225"/>
    <s v="Kalyca Meade"/>
    <x v="1"/>
    <s v="United States"/>
    <s v="Baltimore"/>
    <x v="39"/>
    <n v="21215"/>
    <x v="3"/>
    <s v="FUR-CH-10000785"/>
    <x v="0"/>
    <x v="1"/>
    <s v="Global Ergonomic Managers Chair"/>
    <x v="3116"/>
    <n v="3"/>
    <n v="0"/>
    <n v="141.1644"/>
  </r>
  <r>
    <n v="5696"/>
    <x v="2839"/>
    <x v="0"/>
    <x v="465"/>
    <d v="2013-05-08T00:00:00"/>
    <s v="Second Class"/>
    <s v="AH-10465"/>
    <s v="Amy Hunt"/>
    <x v="0"/>
    <s v="United States"/>
    <s v="San Francisco"/>
    <x v="1"/>
    <n v="94109"/>
    <x v="1"/>
    <s v="FUR-TA-10001676"/>
    <x v="0"/>
    <x v="3"/>
    <s v="Hon 61000 Series Interactive Training Tables"/>
    <x v="4085"/>
    <n v="2"/>
    <n v="0.2"/>
    <n v="-1.7772000000000041"/>
  </r>
  <r>
    <n v="5697"/>
    <x v="2840"/>
    <x v="3"/>
    <x v="336"/>
    <d v="2014-10-19T00:00:00"/>
    <s v="Standard Class"/>
    <s v="AG-10765"/>
    <s v="Anthony Garverick"/>
    <x v="2"/>
    <s v="United States"/>
    <s v="Chicago"/>
    <x v="10"/>
    <n v="60623"/>
    <x v="2"/>
    <s v="OFF-BI-10000309"/>
    <x v="1"/>
    <x v="8"/>
    <s v="GBC Twin Loop Wire Binding Elements, 9/16&quot; Spine, Black"/>
    <x v="4086"/>
    <n v="9"/>
    <n v="0.8"/>
    <n v="-42.46380000000002"/>
  </r>
  <r>
    <n v="5698"/>
    <x v="2840"/>
    <x v="3"/>
    <x v="336"/>
    <d v="2014-10-19T00:00:00"/>
    <s v="Standard Class"/>
    <s v="AG-10765"/>
    <s v="Anthony Garverick"/>
    <x v="2"/>
    <s v="United States"/>
    <s v="Chicago"/>
    <x v="10"/>
    <n v="60623"/>
    <x v="2"/>
    <s v="OFF-BI-10004224"/>
    <x v="1"/>
    <x v="8"/>
    <s v="Catalog Binders with Expanding Posts"/>
    <x v="4087"/>
    <n v="1"/>
    <n v="0.8"/>
    <n v="-23.548000000000009"/>
  </r>
  <r>
    <n v="5699"/>
    <x v="2841"/>
    <x v="0"/>
    <x v="732"/>
    <d v="2013-11-06T00:00:00"/>
    <s v="Same Day"/>
    <s v="EB-14170"/>
    <s v="Evan Bailliet"/>
    <x v="0"/>
    <s v="United States"/>
    <s v="Laredo"/>
    <x v="5"/>
    <n v="78041"/>
    <x v="2"/>
    <s v="OFF-LA-10002312"/>
    <x v="1"/>
    <x v="2"/>
    <s v="Avery 490"/>
    <x v="1583"/>
    <n v="1"/>
    <n v="0.2"/>
    <n v="4.4399999999999995"/>
  </r>
  <r>
    <n v="5700"/>
    <x v="2842"/>
    <x v="3"/>
    <x v="132"/>
    <d v="2014-11-09T00:00:00"/>
    <s v="Standard Class"/>
    <s v="PG-18895"/>
    <s v="Paul Gonzalez"/>
    <x v="0"/>
    <s v="United States"/>
    <s v="San Francisco"/>
    <x v="1"/>
    <n v="94109"/>
    <x v="1"/>
    <s v="OFF-PA-10003022"/>
    <x v="1"/>
    <x v="10"/>
    <s v="Xerox 1992"/>
    <x v="1211"/>
    <n v="6"/>
    <n v="0"/>
    <n v="17.581200000000003"/>
  </r>
  <r>
    <n v="5701"/>
    <x v="2843"/>
    <x v="0"/>
    <x v="390"/>
    <d v="2013-11-27T00:00:00"/>
    <s v="First Class"/>
    <s v="CA-12055"/>
    <s v="Cathy Armstrong"/>
    <x v="2"/>
    <s v="United States"/>
    <s v="Cleveland"/>
    <x v="24"/>
    <n v="44105"/>
    <x v="3"/>
    <s v="OFF-EN-10001532"/>
    <x v="1"/>
    <x v="12"/>
    <s v="Brown Kraft Recycled Envelopes"/>
    <x v="4088"/>
    <n v="3"/>
    <n v="0.2"/>
    <n v="15.281999999999998"/>
  </r>
  <r>
    <n v="5702"/>
    <x v="2843"/>
    <x v="0"/>
    <x v="390"/>
    <d v="2013-11-27T00:00:00"/>
    <s v="First Class"/>
    <s v="CA-12055"/>
    <s v="Cathy Armstrong"/>
    <x v="2"/>
    <s v="United States"/>
    <s v="Cleveland"/>
    <x v="24"/>
    <n v="44105"/>
    <x v="3"/>
    <s v="TEC-AC-10004855"/>
    <x v="2"/>
    <x v="11"/>
    <s v="V7 USB Numeric Keypad"/>
    <x v="4089"/>
    <n v="5"/>
    <n v="0.2"/>
    <n v="-22.743500000000004"/>
  </r>
  <r>
    <n v="5703"/>
    <x v="2844"/>
    <x v="2"/>
    <x v="637"/>
    <d v="2011-12-21T00:00:00"/>
    <s v="Standard Class"/>
    <s v="SS-20875"/>
    <s v="Sung Shariari"/>
    <x v="0"/>
    <s v="United States"/>
    <s v="Marion"/>
    <x v="24"/>
    <n v="43302"/>
    <x v="3"/>
    <s v="OFF-AR-10003829"/>
    <x v="1"/>
    <x v="6"/>
    <s v="Newell 35"/>
    <x v="370"/>
    <n v="1"/>
    <n v="0.2"/>
    <n v="0.29519999999999957"/>
  </r>
  <r>
    <n v="5704"/>
    <x v="2844"/>
    <x v="2"/>
    <x v="637"/>
    <d v="2011-12-21T00:00:00"/>
    <s v="Standard Class"/>
    <s v="SS-20875"/>
    <s v="Sung Shariari"/>
    <x v="0"/>
    <s v="United States"/>
    <s v="Marion"/>
    <x v="24"/>
    <n v="43302"/>
    <x v="3"/>
    <s v="FUR-TA-10002645"/>
    <x v="0"/>
    <x v="3"/>
    <s v="Hon Rectangular Conference Tables"/>
    <x v="4090"/>
    <n v="1"/>
    <n v="0.4"/>
    <n v="-52.336500000000029"/>
  </r>
  <r>
    <n v="5705"/>
    <x v="2844"/>
    <x v="2"/>
    <x v="637"/>
    <d v="2011-12-21T00:00:00"/>
    <s v="Standard Class"/>
    <s v="SS-20875"/>
    <s v="Sung Shariari"/>
    <x v="0"/>
    <s v="United States"/>
    <s v="Marion"/>
    <x v="24"/>
    <n v="43302"/>
    <x v="3"/>
    <s v="TEC-AC-10003033"/>
    <x v="2"/>
    <x v="11"/>
    <s v="Plantronics CS510 - Over-the-Head monaural Wireless Headset System"/>
    <x v="2392"/>
    <n v="1"/>
    <n v="0.2"/>
    <n v="42.893499999999975"/>
  </r>
  <r>
    <n v="5706"/>
    <x v="2845"/>
    <x v="2"/>
    <x v="935"/>
    <d v="2011-11-08T00:00:00"/>
    <s v="Standard Class"/>
    <s v="RP-19390"/>
    <s v="Resi Pölking"/>
    <x v="0"/>
    <s v="United States"/>
    <s v="Fairfield"/>
    <x v="29"/>
    <n v="6824"/>
    <x v="3"/>
    <s v="OFF-SU-10002522"/>
    <x v="1"/>
    <x v="14"/>
    <s v="Acme Kleen Earth Office Shears"/>
    <x v="4091"/>
    <n v="3"/>
    <n v="0"/>
    <n v="3.3755999999999986"/>
  </r>
  <r>
    <n v="5707"/>
    <x v="2846"/>
    <x v="3"/>
    <x v="585"/>
    <d v="2014-09-26T00:00:00"/>
    <s v="Second Class"/>
    <s v="SC-20440"/>
    <s v="Shaun Chance"/>
    <x v="1"/>
    <s v="United States"/>
    <s v="New York City"/>
    <x v="15"/>
    <n v="10009"/>
    <x v="3"/>
    <s v="OFF-BI-10004828"/>
    <x v="1"/>
    <x v="8"/>
    <s v="GBC Poly Designer Binding Covers"/>
    <x v="3022"/>
    <n v="3"/>
    <n v="0.2"/>
    <n v="14.563799999999997"/>
  </r>
  <r>
    <n v="5708"/>
    <x v="2847"/>
    <x v="1"/>
    <x v="412"/>
    <d v="2012-05-15T00:00:00"/>
    <s v="Standard Class"/>
    <s v="NW-18400"/>
    <s v="Natalie Webber"/>
    <x v="0"/>
    <s v="United States"/>
    <s v="New York City"/>
    <x v="15"/>
    <n v="10024"/>
    <x v="3"/>
    <s v="FUR-FU-10001095"/>
    <x v="0"/>
    <x v="5"/>
    <s v="DAX Black Cherry Wood-Tone Poster Frame"/>
    <x v="4092"/>
    <n v="3"/>
    <n v="0"/>
    <n v="30.187200000000001"/>
  </r>
  <r>
    <n v="5709"/>
    <x v="2847"/>
    <x v="1"/>
    <x v="412"/>
    <d v="2012-05-15T00:00:00"/>
    <s v="Standard Class"/>
    <s v="NW-18400"/>
    <s v="Natalie Webber"/>
    <x v="0"/>
    <s v="United States"/>
    <s v="New York City"/>
    <x v="15"/>
    <n v="10024"/>
    <x v="3"/>
    <s v="OFF-SU-10000157"/>
    <x v="1"/>
    <x v="14"/>
    <s v="Compact Automatic Electric Letter Opener"/>
    <x v="3956"/>
    <n v="3"/>
    <n v="0"/>
    <n v="7.158600000000007"/>
  </r>
  <r>
    <n v="5710"/>
    <x v="2847"/>
    <x v="1"/>
    <x v="412"/>
    <d v="2012-05-15T00:00:00"/>
    <s v="Standard Class"/>
    <s v="NW-18400"/>
    <s v="Natalie Webber"/>
    <x v="0"/>
    <s v="United States"/>
    <s v="New York City"/>
    <x v="15"/>
    <n v="10024"/>
    <x v="3"/>
    <s v="FUR-CH-10002647"/>
    <x v="0"/>
    <x v="1"/>
    <s v="Situations Contoured Folding Chairs, 4/Set"/>
    <x v="4093"/>
    <n v="2"/>
    <n v="0.1"/>
    <n v="21.294000000000008"/>
  </r>
  <r>
    <n v="5711"/>
    <x v="2847"/>
    <x v="1"/>
    <x v="412"/>
    <d v="2012-05-15T00:00:00"/>
    <s v="Standard Class"/>
    <s v="NW-18400"/>
    <s v="Natalie Webber"/>
    <x v="0"/>
    <s v="United States"/>
    <s v="New York City"/>
    <x v="15"/>
    <n v="10024"/>
    <x v="3"/>
    <s v="TEC-CO-10004115"/>
    <x v="2"/>
    <x v="16"/>
    <s v="Sharp AL-1530CS Digital Copier"/>
    <x v="4094"/>
    <n v="7"/>
    <n v="0.2"/>
    <n v="1014.9797"/>
  </r>
  <r>
    <n v="5712"/>
    <x v="2847"/>
    <x v="1"/>
    <x v="412"/>
    <d v="2012-05-15T00:00:00"/>
    <s v="Standard Class"/>
    <s v="NW-18400"/>
    <s v="Natalie Webber"/>
    <x v="0"/>
    <s v="United States"/>
    <s v="New York City"/>
    <x v="15"/>
    <n v="10024"/>
    <x v="3"/>
    <s v="OFF-PA-10003363"/>
    <x v="1"/>
    <x v="10"/>
    <s v="Xerox 204"/>
    <x v="541"/>
    <n v="3"/>
    <n v="0"/>
    <n v="9.3312000000000008"/>
  </r>
  <r>
    <n v="5713"/>
    <x v="2848"/>
    <x v="3"/>
    <x v="689"/>
    <d v="2014-08-01T00:00:00"/>
    <s v="Same Day"/>
    <s v="KW-16435"/>
    <s v="Katrina Willman"/>
    <x v="0"/>
    <s v="United States"/>
    <s v="Chicago"/>
    <x v="10"/>
    <n v="60653"/>
    <x v="2"/>
    <s v="TEC-PH-10003092"/>
    <x v="2"/>
    <x v="7"/>
    <s v="Motorola L804"/>
    <x v="2204"/>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x v="2850"/>
    <x v="3"/>
    <x v="145"/>
    <d v="2014-09-30T00:00:00"/>
    <s v="Standard Class"/>
    <s v="AG-10900"/>
    <s v="Arthur Gainer"/>
    <x v="0"/>
    <s v="United States"/>
    <s v="Richmond"/>
    <x v="17"/>
    <n v="23223"/>
    <x v="0"/>
    <s v="OFF-ST-10001476"/>
    <x v="1"/>
    <x v="4"/>
    <s v="Steel Personal Filing/Posting Tote"/>
    <x v="4096"/>
    <n v="5"/>
    <n v="0"/>
    <n v="47.938500000000005"/>
  </r>
  <r>
    <n v="5716"/>
    <x v="2851"/>
    <x v="1"/>
    <x v="330"/>
    <d v="2012-10-12T00:00:00"/>
    <s v="Second Class"/>
    <s v="BM-11650"/>
    <s v="Brian Moss"/>
    <x v="1"/>
    <s v="United States"/>
    <s v="Ann Arbor"/>
    <x v="12"/>
    <n v="48104"/>
    <x v="2"/>
    <s v="TEC-AC-10002049"/>
    <x v="2"/>
    <x v="11"/>
    <s v="Logitech G19 Programmable Gaming Keyboard"/>
    <x v="1008"/>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x v="2851"/>
    <x v="1"/>
    <x v="330"/>
    <d v="2012-10-12T00:00:00"/>
    <s v="Second Class"/>
    <s v="BM-11650"/>
    <s v="Brian Moss"/>
    <x v="1"/>
    <s v="United States"/>
    <s v="Ann Arbor"/>
    <x v="12"/>
    <n v="48104"/>
    <x v="2"/>
    <s v="OFF-EN-10003286"/>
    <x v="1"/>
    <x v="12"/>
    <s v="Staples"/>
    <x v="4097"/>
    <n v="7"/>
    <n v="0"/>
    <n v="27.241199999999996"/>
  </r>
  <r>
    <n v="5719"/>
    <x v="2851"/>
    <x v="1"/>
    <x v="330"/>
    <d v="2012-10-12T00:00:00"/>
    <s v="Second Class"/>
    <s v="BM-11650"/>
    <s v="Brian Moss"/>
    <x v="1"/>
    <s v="United States"/>
    <s v="Ann Arbor"/>
    <x v="12"/>
    <n v="48104"/>
    <x v="2"/>
    <s v="OFF-AP-10003971"/>
    <x v="1"/>
    <x v="9"/>
    <s v="Belkin 6 Outlet Metallic Surge Strip"/>
    <x v="4098"/>
    <n v="3"/>
    <n v="0.1"/>
    <n v="5.2272000000000007"/>
  </r>
  <r>
    <n v="5720"/>
    <x v="2852"/>
    <x v="3"/>
    <x v="1065"/>
    <d v="2014-04-03T00:00:00"/>
    <s v="Second Class"/>
    <s v="RD-19720"/>
    <s v="Roger Demir"/>
    <x v="0"/>
    <s v="United States"/>
    <s v="Lafayette"/>
    <x v="14"/>
    <n v="47905"/>
    <x v="2"/>
    <s v="OFF-ST-10001031"/>
    <x v="1"/>
    <x v="4"/>
    <s v="Adjustable Personal File Tote"/>
    <x v="4099"/>
    <n v="5"/>
    <n v="0"/>
    <n v="21.164000000000005"/>
  </r>
  <r>
    <n v="5721"/>
    <x v="2853"/>
    <x v="1"/>
    <x v="717"/>
    <d v="2012-11-17T00:00:00"/>
    <s v="First Class"/>
    <s v="KB-16585"/>
    <s v="Ken Black"/>
    <x v="1"/>
    <s v="United States"/>
    <s v="Springfield"/>
    <x v="21"/>
    <n v="97477"/>
    <x v="1"/>
    <s v="OFF-FA-10000304"/>
    <x v="1"/>
    <x v="13"/>
    <s v="Advantus Push Pins"/>
    <x v="525"/>
    <n v="5"/>
    <n v="0.2"/>
    <n v="2.289000000000001"/>
  </r>
  <r>
    <n v="5722"/>
    <x v="2853"/>
    <x v="1"/>
    <x v="717"/>
    <d v="2012-11-17T00:00:00"/>
    <s v="First Class"/>
    <s v="KB-16585"/>
    <s v="Ken Black"/>
    <x v="1"/>
    <s v="United States"/>
    <s v="Springfield"/>
    <x v="21"/>
    <n v="97477"/>
    <x v="1"/>
    <s v="TEC-AC-10000358"/>
    <x v="2"/>
    <x v="11"/>
    <s v="Imation Secure Drive + Hardware Encrypted USB flash drive - 16 GB"/>
    <x v="4100"/>
    <n v="3"/>
    <n v="0.2"/>
    <n v="4.5587999999999944"/>
  </r>
  <r>
    <n v="5723"/>
    <x v="2853"/>
    <x v="1"/>
    <x v="717"/>
    <d v="2012-11-17T00:00:00"/>
    <s v="First Class"/>
    <s v="KB-16585"/>
    <s v="Ken Black"/>
    <x v="1"/>
    <s v="United States"/>
    <s v="Springfield"/>
    <x v="21"/>
    <n v="97477"/>
    <x v="1"/>
    <s v="TEC-AC-10002800"/>
    <x v="2"/>
    <x v="11"/>
    <s v="Plantronics Audio 478 Stereo USB Headset"/>
    <x v="4101"/>
    <n v="4"/>
    <n v="0.2"/>
    <n v="29.993999999999986"/>
  </r>
  <r>
    <n v="5724"/>
    <x v="2854"/>
    <x v="0"/>
    <x v="182"/>
    <d v="2013-10-01T00:00:00"/>
    <s v="Standard Class"/>
    <s v="DW-13585"/>
    <s v="Dorothy Wardle"/>
    <x v="1"/>
    <s v="United States"/>
    <s v="San Francisco"/>
    <x v="1"/>
    <n v="94109"/>
    <x v="1"/>
    <s v="OFF-PA-10004735"/>
    <x v="1"/>
    <x v="10"/>
    <s v="Xerox 1905"/>
    <x v="91"/>
    <n v="2"/>
    <n v="0"/>
    <n v="6.2208000000000006"/>
  </r>
  <r>
    <n v="5725"/>
    <x v="2855"/>
    <x v="2"/>
    <x v="358"/>
    <d v="2011-09-27T00:00:00"/>
    <s v="Standard Class"/>
    <s v="VG-21805"/>
    <s v="Vivek Grady"/>
    <x v="1"/>
    <s v="United States"/>
    <s v="Chicago"/>
    <x v="10"/>
    <n v="60653"/>
    <x v="2"/>
    <s v="OFF-ST-10002574"/>
    <x v="1"/>
    <x v="4"/>
    <s v="SAFCO Commercial Wire Shelving, Black"/>
    <x v="4102"/>
    <n v="3"/>
    <n v="0.2"/>
    <n v="-82.884"/>
  </r>
  <r>
    <n v="5726"/>
    <x v="2856"/>
    <x v="1"/>
    <x v="12"/>
    <d v="2012-09-27T00:00:00"/>
    <s v="First Class"/>
    <s v="DR-12880"/>
    <s v="Dan Reichenbach"/>
    <x v="1"/>
    <s v="United States"/>
    <s v="New York City"/>
    <x v="15"/>
    <n v="10011"/>
    <x v="3"/>
    <s v="TEC-AC-10004171"/>
    <x v="2"/>
    <x v="11"/>
    <s v="Razer Kraken 7.1 Surround Sound Over Ear USB Gaming Headset"/>
    <x v="438"/>
    <n v="9"/>
    <n v="0"/>
    <n v="395.96040000000005"/>
  </r>
  <r>
    <n v="5727"/>
    <x v="2857"/>
    <x v="1"/>
    <x v="124"/>
    <d v="2012-05-08T00:00:00"/>
    <s v="Standard Class"/>
    <s v="AH-10690"/>
    <s v="Anna Häberlin"/>
    <x v="1"/>
    <s v="United States"/>
    <s v="Houston"/>
    <x v="5"/>
    <n v="77095"/>
    <x v="2"/>
    <s v="TEC-PH-10002922"/>
    <x v="2"/>
    <x v="7"/>
    <s v="ShoreTel ShorePhone IP 230 VoIP phone"/>
    <x v="1266"/>
    <n v="7"/>
    <n v="0.2"/>
    <n v="118.29299999999989"/>
  </r>
  <r>
    <n v="5728"/>
    <x v="2858"/>
    <x v="3"/>
    <x v="166"/>
    <d v="2014-12-14T00:00:00"/>
    <s v="Standard Class"/>
    <s v="JP-15520"/>
    <s v="Jeremy Pistek"/>
    <x v="0"/>
    <s v="United States"/>
    <s v="Madison"/>
    <x v="6"/>
    <n v="53711"/>
    <x v="2"/>
    <s v="TEC-AC-10003023"/>
    <x v="2"/>
    <x v="11"/>
    <s v="Logitech G105 Gaming Keyboard"/>
    <x v="4103"/>
    <n v="3"/>
    <n v="0"/>
    <n v="32.059799999999996"/>
  </r>
  <r>
    <n v="5729"/>
    <x v="2858"/>
    <x v="3"/>
    <x v="166"/>
    <d v="2014-12-14T00:00:00"/>
    <s v="Standard Class"/>
    <s v="JP-15520"/>
    <s v="Jeremy Pistek"/>
    <x v="0"/>
    <s v="United States"/>
    <s v="Madison"/>
    <x v="6"/>
    <n v="53711"/>
    <x v="2"/>
    <s v="OFF-AP-10003590"/>
    <x v="1"/>
    <x v="9"/>
    <s v="Hoover WindTunnel Plus Canister Vacuum"/>
    <x v="1234"/>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x v="2858"/>
    <x v="3"/>
    <x v="166"/>
    <d v="2014-12-14T00:00:00"/>
    <s v="Standard Class"/>
    <s v="JP-15520"/>
    <s v="Jeremy Pistek"/>
    <x v="0"/>
    <s v="United States"/>
    <s v="Madison"/>
    <x v="6"/>
    <n v="53711"/>
    <x v="2"/>
    <s v="FUR-BO-10003159"/>
    <x v="0"/>
    <x v="0"/>
    <s v="Sauder Camden County Collection Libraries, Planked Cherry Finish"/>
    <x v="4104"/>
    <n v="4"/>
    <n v="0"/>
    <n v="41.392799999999966"/>
  </r>
  <r>
    <n v="5732"/>
    <x v="2858"/>
    <x v="3"/>
    <x v="166"/>
    <d v="2014-12-14T00:00:00"/>
    <s v="Standard Class"/>
    <s v="JP-15520"/>
    <s v="Jeremy Pistek"/>
    <x v="0"/>
    <s v="United States"/>
    <s v="Madison"/>
    <x v="6"/>
    <n v="53711"/>
    <x v="2"/>
    <s v="OFF-PA-10002713"/>
    <x v="1"/>
    <x v="10"/>
    <s v="Adams Phone Message Book, 200 Message Capacity, 8 1/16” x 11”"/>
    <x v="4105"/>
    <n v="4"/>
    <n v="0"/>
    <n v="12.659199999999998"/>
  </r>
  <r>
    <n v="5733"/>
    <x v="2859"/>
    <x v="3"/>
    <x v="222"/>
    <d v="2014-07-03T00:00:00"/>
    <s v="First Class"/>
    <s v="DR-12880"/>
    <s v="Dan Reichenbach"/>
    <x v="1"/>
    <s v="United States"/>
    <s v="Milford"/>
    <x v="29"/>
    <n v="6460"/>
    <x v="3"/>
    <s v="FUR-BO-10002598"/>
    <x v="0"/>
    <x v="0"/>
    <s v="Hon Metal Bookcases, Putty"/>
    <x v="3166"/>
    <n v="9"/>
    <n v="0"/>
    <n v="185.25779999999997"/>
  </r>
  <r>
    <n v="5734"/>
    <x v="2859"/>
    <x v="3"/>
    <x v="222"/>
    <d v="2014-07-03T00:00:00"/>
    <s v="First Class"/>
    <s v="DR-12880"/>
    <s v="Dan Reichenbach"/>
    <x v="1"/>
    <s v="United States"/>
    <s v="Milford"/>
    <x v="29"/>
    <n v="6460"/>
    <x v="3"/>
    <s v="OFF-SU-10002537"/>
    <x v="1"/>
    <x v="14"/>
    <s v="Acme Box Cutter Scissors"/>
    <x v="4106"/>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x v="2861"/>
    <x v="2"/>
    <x v="407"/>
    <d v="2011-01-26T00:00:00"/>
    <s v="Standard Class"/>
    <s v="MV-17485"/>
    <s v="Mark Van Huff"/>
    <x v="0"/>
    <s v="United States"/>
    <s v="Los Angeles"/>
    <x v="1"/>
    <n v="90049"/>
    <x v="1"/>
    <s v="OFF-PA-10002893"/>
    <x v="1"/>
    <x v="10"/>
    <s v="Wirebound Service Call Books, 5 1/2&quot; x 4&quot;"/>
    <x v="2439"/>
    <n v="2"/>
    <n v="0"/>
    <n v="9.2927999999999997"/>
  </r>
  <r>
    <n v="5738"/>
    <x v="2861"/>
    <x v="2"/>
    <x v="407"/>
    <d v="2011-01-26T00:00:00"/>
    <s v="Standard Class"/>
    <s v="MV-17485"/>
    <s v="Mark Van Huff"/>
    <x v="0"/>
    <s v="United States"/>
    <s v="Los Angeles"/>
    <x v="1"/>
    <n v="90049"/>
    <x v="1"/>
    <s v="FUR-FU-10003194"/>
    <x v="0"/>
    <x v="5"/>
    <s v="Eldon Expressions Desk Accessory, Wood Pencil Holder, Oak"/>
    <x v="78"/>
    <n v="2"/>
    <n v="0"/>
    <n v="5.7899999999999991"/>
  </r>
  <r>
    <n v="5739"/>
    <x v="2862"/>
    <x v="3"/>
    <x v="413"/>
    <d v="2014-01-07T00:00:00"/>
    <s v="Standard Class"/>
    <s v="BP-11155"/>
    <s v="Becky Pak"/>
    <x v="0"/>
    <s v="United States"/>
    <s v="San Francisco"/>
    <x v="1"/>
    <n v="94109"/>
    <x v="1"/>
    <s v="OFF-BI-10004233"/>
    <x v="1"/>
    <x v="8"/>
    <s v="GBC Pre-Punched Binding Paper, Plastic, White, 8-1/2&quot; x 11&quot;"/>
    <x v="4108"/>
    <n v="3"/>
    <n v="0.2"/>
    <n v="13.4316"/>
  </r>
  <r>
    <n v="5740"/>
    <x v="2863"/>
    <x v="3"/>
    <x v="615"/>
    <d v="2014-04-01T00:00:00"/>
    <s v="First Class"/>
    <s v="DH-13075"/>
    <s v="Dave Hallsten"/>
    <x v="1"/>
    <s v="United States"/>
    <s v="Fairfield"/>
    <x v="1"/>
    <n v="94533"/>
    <x v="1"/>
    <s v="OFF-PA-10000232"/>
    <x v="1"/>
    <x v="10"/>
    <s v="Xerox 1975"/>
    <x v="91"/>
    <n v="2"/>
    <n v="0"/>
    <n v="6.3504000000000005"/>
  </r>
  <r>
    <n v="5741"/>
    <x v="2863"/>
    <x v="3"/>
    <x v="615"/>
    <d v="2014-04-01T00:00:00"/>
    <s v="First Class"/>
    <s v="DH-13075"/>
    <s v="Dave Hallsten"/>
    <x v="1"/>
    <s v="United States"/>
    <s v="Fairfield"/>
    <x v="1"/>
    <n v="94533"/>
    <x v="1"/>
    <s v="FUR-FU-10001095"/>
    <x v="0"/>
    <x v="5"/>
    <s v="DAX Black Cherry Wood-Tone Poster Frame"/>
    <x v="4109"/>
    <n v="1"/>
    <n v="0"/>
    <n v="10.0624"/>
  </r>
  <r>
    <n v="5742"/>
    <x v="2863"/>
    <x v="3"/>
    <x v="615"/>
    <d v="2014-04-01T00:00:00"/>
    <s v="First Class"/>
    <s v="DH-13075"/>
    <s v="Dave Hallsten"/>
    <x v="1"/>
    <s v="United States"/>
    <s v="Fairfield"/>
    <x v="1"/>
    <n v="94533"/>
    <x v="1"/>
    <s v="TEC-MA-10004679"/>
    <x v="2"/>
    <x v="15"/>
    <s v="StarTech.com 10/100 VDSL2 Ethernet Extender Kit"/>
    <x v="4110"/>
    <n v="2"/>
    <n v="0.2"/>
    <n v="53.271999999999991"/>
  </r>
  <r>
    <n v="5743"/>
    <x v="2863"/>
    <x v="3"/>
    <x v="615"/>
    <d v="2014-04-01T00:00:00"/>
    <s v="First Class"/>
    <s v="DH-13075"/>
    <s v="Dave Hallsten"/>
    <x v="1"/>
    <s v="United States"/>
    <s v="Fairfield"/>
    <x v="1"/>
    <n v="94533"/>
    <x v="1"/>
    <s v="OFF-PA-10003651"/>
    <x v="1"/>
    <x v="10"/>
    <s v="Xerox 1968"/>
    <x v="4111"/>
    <n v="4"/>
    <n v="0"/>
    <n v="12.8256"/>
  </r>
  <r>
    <n v="5744"/>
    <x v="2863"/>
    <x v="3"/>
    <x v="615"/>
    <d v="2014-04-01T00:00:00"/>
    <s v="First Class"/>
    <s v="DH-13075"/>
    <s v="Dave Hallsten"/>
    <x v="1"/>
    <s v="United States"/>
    <s v="Fairfield"/>
    <x v="1"/>
    <n v="94533"/>
    <x v="1"/>
    <s v="OFF-PA-10000743"/>
    <x v="1"/>
    <x v="10"/>
    <s v="Xerox 1977"/>
    <x v="130"/>
    <n v="3"/>
    <n v="0"/>
    <n v="9.6191999999999993"/>
  </r>
  <r>
    <n v="5745"/>
    <x v="2863"/>
    <x v="3"/>
    <x v="615"/>
    <d v="2014-04-01T00:00:00"/>
    <s v="First Class"/>
    <s v="DH-13075"/>
    <s v="Dave Hallsten"/>
    <x v="1"/>
    <s v="United States"/>
    <s v="Fairfield"/>
    <x v="1"/>
    <n v="94533"/>
    <x v="1"/>
    <s v="OFF-ST-10002743"/>
    <x v="1"/>
    <x v="4"/>
    <s v="SAFCO Boltless Steel Shelving"/>
    <x v="4112"/>
    <n v="7"/>
    <n v="0"/>
    <n v="7.9547999999999632"/>
  </r>
  <r>
    <n v="5746"/>
    <x v="2863"/>
    <x v="3"/>
    <x v="615"/>
    <d v="2014-04-01T00:00:00"/>
    <s v="First Class"/>
    <s v="DH-13075"/>
    <s v="Dave Hallsten"/>
    <x v="1"/>
    <s v="United States"/>
    <s v="Fairfield"/>
    <x v="1"/>
    <n v="94533"/>
    <x v="1"/>
    <s v="FUR-FU-10003829"/>
    <x v="0"/>
    <x v="5"/>
    <s v="Stackable Trays"/>
    <x v="748"/>
    <n v="7"/>
    <n v="0"/>
    <n v="6.8991999999999987"/>
  </r>
  <r>
    <n v="5747"/>
    <x v="2864"/>
    <x v="0"/>
    <x v="16"/>
    <d v="2013-12-13T00:00:00"/>
    <s v="Standard Class"/>
    <s v="LH-16900"/>
    <s v="Lena Hernandez"/>
    <x v="0"/>
    <s v="United States"/>
    <s v="Greenville"/>
    <x v="3"/>
    <n v="27834"/>
    <x v="0"/>
    <s v="TEC-PH-10002496"/>
    <x v="2"/>
    <x v="7"/>
    <s v="Cisco SPA301"/>
    <x v="2528"/>
    <n v="2"/>
    <n v="0.2"/>
    <n v="31.197999999999986"/>
  </r>
  <r>
    <n v="5748"/>
    <x v="2864"/>
    <x v="0"/>
    <x v="16"/>
    <d v="2013-12-13T00:00:00"/>
    <s v="Standard Class"/>
    <s v="LH-16900"/>
    <s v="Lena Hernandez"/>
    <x v="0"/>
    <s v="United States"/>
    <s v="Greenville"/>
    <x v="3"/>
    <n v="27834"/>
    <x v="0"/>
    <s v="TEC-AC-10002473"/>
    <x v="2"/>
    <x v="11"/>
    <s v="Maxell 4.7GB DVD-R"/>
    <x v="3147"/>
    <n v="3"/>
    <n v="0.2"/>
    <n v="17.879399999999997"/>
  </r>
  <r>
    <n v="5749"/>
    <x v="2864"/>
    <x v="0"/>
    <x v="16"/>
    <d v="2013-12-13T00:00:00"/>
    <s v="Standard Class"/>
    <s v="LH-16900"/>
    <s v="Lena Hernandez"/>
    <x v="0"/>
    <s v="United States"/>
    <s v="Greenville"/>
    <x v="3"/>
    <n v="27834"/>
    <x v="0"/>
    <s v="TEC-AC-10004877"/>
    <x v="2"/>
    <x v="11"/>
    <s v="Imation 30456 USB Flash Drive 8GB"/>
    <x v="4113"/>
    <n v="3"/>
    <n v="0.2"/>
    <n v="-2.4840000000000018"/>
  </r>
  <r>
    <n v="5750"/>
    <x v="2865"/>
    <x v="3"/>
    <x v="551"/>
    <d v="2014-11-23T00:00:00"/>
    <s v="Standard Class"/>
    <s v="DK-13090"/>
    <s v="Dave Kipp"/>
    <x v="0"/>
    <s v="United States"/>
    <s v="Long Beach"/>
    <x v="15"/>
    <n v="11561"/>
    <x v="3"/>
    <s v="TEC-PH-10000923"/>
    <x v="2"/>
    <x v="7"/>
    <s v="Belkin SportFit Armband For iPhone 5s/5c, Fuchsia"/>
    <x v="4114"/>
    <n v="5"/>
    <n v="0"/>
    <n v="36.725500000000004"/>
  </r>
  <r>
    <n v="5751"/>
    <x v="2866"/>
    <x v="2"/>
    <x v="992"/>
    <d v="2011-06-05T00:00:00"/>
    <s v="Standard Class"/>
    <s v="SS-20410"/>
    <s v="Shahid Shariari"/>
    <x v="0"/>
    <s v="United States"/>
    <s v="Buffalo Grove"/>
    <x v="10"/>
    <n v="60089"/>
    <x v="2"/>
    <s v="FUR-TA-10001539"/>
    <x v="0"/>
    <x v="3"/>
    <s v="Chromcraft Rectangular Conference Tables"/>
    <x v="4115"/>
    <n v="3"/>
    <n v="0.5"/>
    <n v="-184.83660000000003"/>
  </r>
  <r>
    <n v="5752"/>
    <x v="2867"/>
    <x v="0"/>
    <x v="115"/>
    <d v="2013-01-28T00:00:00"/>
    <s v="Standard Class"/>
    <s v="FP-14320"/>
    <s v="Frank Preis"/>
    <x v="0"/>
    <s v="United States"/>
    <s v="San Diego"/>
    <x v="1"/>
    <n v="92037"/>
    <x v="1"/>
    <s v="OFF-LA-10003498"/>
    <x v="1"/>
    <x v="2"/>
    <s v="Avery 475"/>
    <x v="1851"/>
    <n v="3"/>
    <n v="0"/>
    <n v="22.200000000000003"/>
  </r>
  <r>
    <n v="5753"/>
    <x v="2867"/>
    <x v="0"/>
    <x v="115"/>
    <d v="2013-01-28T00:00:00"/>
    <s v="Standard Class"/>
    <s v="FP-14320"/>
    <s v="Frank Preis"/>
    <x v="0"/>
    <s v="United States"/>
    <s v="San Diego"/>
    <x v="1"/>
    <n v="92037"/>
    <x v="1"/>
    <s v="OFF-LA-10004484"/>
    <x v="1"/>
    <x v="2"/>
    <s v="Avery 476"/>
    <x v="2809"/>
    <n v="5"/>
    <n v="0"/>
    <n v="9.4989999999999988"/>
  </r>
  <r>
    <n v="5754"/>
    <x v="2868"/>
    <x v="0"/>
    <x v="1066"/>
    <d v="2013-02-10T00:00:00"/>
    <s v="Standard Class"/>
    <s v="LC-17050"/>
    <s v="Liz Carlisle"/>
    <x v="0"/>
    <s v="United States"/>
    <s v="Richmond"/>
    <x v="0"/>
    <n v="40475"/>
    <x v="0"/>
    <s v="FUR-CH-10000015"/>
    <x v="0"/>
    <x v="1"/>
    <s v="Hon Multipurpose Stacking Arm Chairs"/>
    <x v="405"/>
    <n v="4"/>
    <n v="0"/>
    <n v="225.26400000000001"/>
  </r>
  <r>
    <n v="5755"/>
    <x v="2869"/>
    <x v="1"/>
    <x v="368"/>
    <d v="2012-04-03T00:00:00"/>
    <s v="Second Class"/>
    <s v="AS-10240"/>
    <s v="Alan Shonely"/>
    <x v="0"/>
    <s v="United States"/>
    <s v="Springfield"/>
    <x v="17"/>
    <n v="22153"/>
    <x v="0"/>
    <s v="OFF-AR-10003732"/>
    <x v="1"/>
    <x v="6"/>
    <s v="Newell 333"/>
    <x v="348"/>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x v="2870"/>
    <x v="2"/>
    <x v="1005"/>
    <d v="2011-10-18T00:00:00"/>
    <s v="Standard Class"/>
    <s v="HG-15025"/>
    <s v="Hunter Glantz"/>
    <x v="0"/>
    <s v="United States"/>
    <s v="Fort Worth"/>
    <x v="5"/>
    <n v="76106"/>
    <x v="2"/>
    <s v="TEC-CO-10002095"/>
    <x v="2"/>
    <x v="16"/>
    <s v="Hewlett Packard 610 Color Digital Copier / Printer"/>
    <x v="4117"/>
    <n v="5"/>
    <n v="0.2"/>
    <n v="624.98749999999995"/>
  </r>
  <r>
    <n v="5758"/>
    <x v="2871"/>
    <x v="1"/>
    <x v="1067"/>
    <d v="2012-08-16T00:00:00"/>
    <s v="Standard Class"/>
    <s v="BW-11065"/>
    <s v="Barry Weirich"/>
    <x v="0"/>
    <s v="United States"/>
    <s v="Raleigh"/>
    <x v="3"/>
    <n v="27604"/>
    <x v="0"/>
    <s v="FUR-FU-10004270"/>
    <x v="0"/>
    <x v="5"/>
    <s v="Executive Impressions 13&quot; Clairmont Wall Clock"/>
    <x v="4118"/>
    <n v="3"/>
    <n v="0.2"/>
    <n v="12.114900000000002"/>
  </r>
  <r>
    <n v="5759"/>
    <x v="2872"/>
    <x v="1"/>
    <x v="6"/>
    <d v="2012-11-23T00:00:00"/>
    <s v="First Class"/>
    <s v="BH-11710"/>
    <s v="Brosina Hoffman"/>
    <x v="0"/>
    <s v="United States"/>
    <s v="Hialeah"/>
    <x v="2"/>
    <n v="33012"/>
    <x v="0"/>
    <s v="TEC-MA-10000423"/>
    <x v="2"/>
    <x v="15"/>
    <s v="Texas Instruments TI-34 Scientific Calculator"/>
    <x v="4119"/>
    <n v="3"/>
    <n v="0.5"/>
    <n v="-1.9791000000000025"/>
  </r>
  <r>
    <n v="5760"/>
    <x v="2873"/>
    <x v="0"/>
    <x v="945"/>
    <d v="2013-12-31T00:00:00"/>
    <s v="Same Day"/>
    <s v="JP-16135"/>
    <s v="Julie Prescott"/>
    <x v="2"/>
    <s v="United States"/>
    <s v="Los Angeles"/>
    <x v="1"/>
    <n v="90032"/>
    <x v="1"/>
    <s v="OFF-ST-10001526"/>
    <x v="1"/>
    <x v="4"/>
    <s v="Iceberg Mobile Mega Data/Printer Cart "/>
    <x v="2289"/>
    <n v="4"/>
    <n v="0"/>
    <n v="125.14319999999998"/>
  </r>
  <r>
    <n v="5761"/>
    <x v="2873"/>
    <x v="0"/>
    <x v="945"/>
    <d v="2013-12-31T00:00:00"/>
    <s v="Same Day"/>
    <s v="JP-16135"/>
    <s v="Julie Prescott"/>
    <x v="2"/>
    <s v="United States"/>
    <s v="Los Angeles"/>
    <x v="1"/>
    <n v="90032"/>
    <x v="1"/>
    <s v="OFF-BI-10002194"/>
    <x v="1"/>
    <x v="8"/>
    <s v="Cardinal Hold-It CD Pocket"/>
    <x v="4120"/>
    <n v="1"/>
    <n v="0.2"/>
    <n v="2.1546000000000003"/>
  </r>
  <r>
    <n v="5762"/>
    <x v="2874"/>
    <x v="3"/>
    <x v="801"/>
    <d v="2014-08-16T00:00:00"/>
    <s v="First Class"/>
    <s v="JM-16195"/>
    <s v="Justin MacKendrick"/>
    <x v="0"/>
    <s v="United States"/>
    <s v="Lake Forest"/>
    <x v="1"/>
    <n v="92630"/>
    <x v="1"/>
    <s v="OFF-AP-10000828"/>
    <x v="1"/>
    <x v="9"/>
    <s v="Avanti 4.4 Cu. Ft. Refrigerator"/>
    <x v="3116"/>
    <n v="3"/>
    <n v="0"/>
    <n v="152.02319999999997"/>
  </r>
  <r>
    <n v="5763"/>
    <x v="2874"/>
    <x v="3"/>
    <x v="801"/>
    <d v="2014-08-16T00:00:00"/>
    <s v="First Class"/>
    <s v="JM-16195"/>
    <s v="Justin MacKendrick"/>
    <x v="0"/>
    <s v="United States"/>
    <s v="Lake Forest"/>
    <x v="1"/>
    <n v="92630"/>
    <x v="1"/>
    <s v="FUR-FU-10001473"/>
    <x v="0"/>
    <x v="5"/>
    <s v="DAX Wood Document Frame"/>
    <x v="4121"/>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x v="2876"/>
    <x v="1"/>
    <x v="229"/>
    <d v="2012-09-12T00:00:00"/>
    <s v="Second Class"/>
    <s v="MC-17575"/>
    <s v="Matt Collins"/>
    <x v="0"/>
    <s v="United States"/>
    <s v="Seattle"/>
    <x v="4"/>
    <n v="98103"/>
    <x v="1"/>
    <s v="OFF-ST-10003994"/>
    <x v="1"/>
    <x v="4"/>
    <s v="Belkin 19&quot; Center-Weighted Shelf, Gray"/>
    <x v="4123"/>
    <n v="6"/>
    <n v="0"/>
    <n v="17.693999999999988"/>
  </r>
  <r>
    <n v="5766"/>
    <x v="2877"/>
    <x v="2"/>
    <x v="1068"/>
    <d v="2011-11-14T00:00:00"/>
    <s v="Standard Class"/>
    <s v="EB-13870"/>
    <s v="Emily Burns"/>
    <x v="0"/>
    <s v="United States"/>
    <s v="Redding"/>
    <x v="1"/>
    <n v="96003"/>
    <x v="1"/>
    <s v="TEC-PH-10004447"/>
    <x v="2"/>
    <x v="7"/>
    <s v="Toshiba IPT2010-SD IP Telephone"/>
    <x v="3844"/>
    <n v="3"/>
    <n v="0.2"/>
    <n v="25.018199999999993"/>
  </r>
  <r>
    <n v="5767"/>
    <x v="2878"/>
    <x v="0"/>
    <x v="750"/>
    <d v="2013-10-16T00:00:00"/>
    <s v="Standard Class"/>
    <s v="PM-19135"/>
    <s v="Peter McVee"/>
    <x v="2"/>
    <s v="United States"/>
    <s v="San Antonio"/>
    <x v="5"/>
    <n v="78207"/>
    <x v="2"/>
    <s v="OFF-LA-10004545"/>
    <x v="1"/>
    <x v="2"/>
    <s v="Avery 50"/>
    <x v="4124"/>
    <n v="6"/>
    <n v="0.2"/>
    <n v="20.298599999999993"/>
  </r>
  <r>
    <n v="5768"/>
    <x v="2879"/>
    <x v="3"/>
    <x v="565"/>
    <d v="2014-09-13T00:00:00"/>
    <s v="Second Class"/>
    <s v="AR-10345"/>
    <s v="Alex Russell"/>
    <x v="1"/>
    <s v="United States"/>
    <s v="Houston"/>
    <x v="5"/>
    <n v="77070"/>
    <x v="2"/>
    <s v="TEC-AC-10003116"/>
    <x v="2"/>
    <x v="11"/>
    <s v="Memorex Froggy Flash Drive 8 GB"/>
    <x v="4125"/>
    <n v="6"/>
    <n v="0.2"/>
    <n v="20.234999999999996"/>
  </r>
  <r>
    <n v="5769"/>
    <x v="2880"/>
    <x v="1"/>
    <x v="1069"/>
    <d v="2012-03-01T00:00:00"/>
    <s v="Standard Class"/>
    <s v="SS-20875"/>
    <s v="Sung Shariari"/>
    <x v="0"/>
    <s v="United States"/>
    <s v="Leominster"/>
    <x v="31"/>
    <n v="1453"/>
    <x v="3"/>
    <s v="OFF-LA-10001641"/>
    <x v="1"/>
    <x v="2"/>
    <s v="Avery 518"/>
    <x v="982"/>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x v="2881"/>
    <x v="1"/>
    <x v="496"/>
    <d v="2012-09-28T00:00:00"/>
    <s v="Standard Class"/>
    <s v="SC-20440"/>
    <s v="Shaun Chance"/>
    <x v="1"/>
    <s v="United States"/>
    <s v="Los Angeles"/>
    <x v="1"/>
    <n v="90032"/>
    <x v="1"/>
    <s v="FUR-FU-10000010"/>
    <x v="0"/>
    <x v="5"/>
    <s v="DAX Value U-Channel Document Frames, Easel Back"/>
    <x v="4126"/>
    <n v="3"/>
    <n v="0"/>
    <n v="4.6220999999999997"/>
  </r>
  <r>
    <n v="5772"/>
    <x v="2881"/>
    <x v="1"/>
    <x v="496"/>
    <d v="2012-09-28T00:00:00"/>
    <s v="Standard Class"/>
    <s v="SC-20440"/>
    <s v="Shaun Chance"/>
    <x v="1"/>
    <s v="United States"/>
    <s v="Los Angeles"/>
    <x v="1"/>
    <n v="90032"/>
    <x v="1"/>
    <s v="OFF-AP-10002651"/>
    <x v="1"/>
    <x v="9"/>
    <s v="Hoover Upright Vacuum With Dirt Cup"/>
    <x v="4127"/>
    <n v="4"/>
    <n v="0"/>
    <n v="335.85479999999984"/>
  </r>
  <r>
    <n v="5773"/>
    <x v="2882"/>
    <x v="1"/>
    <x v="650"/>
    <d v="2012-12-01T00:00:00"/>
    <s v="Standard Class"/>
    <s v="EA-14035"/>
    <s v="Erin Ashbrook"/>
    <x v="1"/>
    <s v="United States"/>
    <s v="Springfield"/>
    <x v="25"/>
    <n v="65807"/>
    <x v="2"/>
    <s v="TEC-CO-10002313"/>
    <x v="2"/>
    <x v="16"/>
    <s v="Canon PC1080F Personal Copier"/>
    <x v="4128"/>
    <n v="1"/>
    <n v="0"/>
    <n v="233.99610000000001"/>
  </r>
  <r>
    <n v="5774"/>
    <x v="2883"/>
    <x v="0"/>
    <x v="1070"/>
    <d v="2013-09-07T00:00:00"/>
    <s v="Standard Class"/>
    <s v="TP-21130"/>
    <s v="Theone Pippenger"/>
    <x v="0"/>
    <s v="United States"/>
    <s v="Waco"/>
    <x v="5"/>
    <n v="76706"/>
    <x v="2"/>
    <s v="OFF-ST-10001580"/>
    <x v="1"/>
    <x v="4"/>
    <s v="Super Decoflex Portable Personal File"/>
    <x v="942"/>
    <n v="2"/>
    <n v="0.2"/>
    <n v="2.3967999999999989"/>
  </r>
  <r>
    <n v="5775"/>
    <x v="2884"/>
    <x v="0"/>
    <x v="408"/>
    <d v="2013-04-17T00:00:00"/>
    <s v="Standard Class"/>
    <s v="BP-11290"/>
    <s v="Beth Paige"/>
    <x v="0"/>
    <s v="United States"/>
    <s v="Los Angeles"/>
    <x v="1"/>
    <n v="90036"/>
    <x v="1"/>
    <s v="FUR-CH-10001545"/>
    <x v="0"/>
    <x v="1"/>
    <s v="Hon Comfortask Task/Swivel Chairs"/>
    <x v="4129"/>
    <n v="7"/>
    <n v="0.2"/>
    <n v="-31.914400000000015"/>
  </r>
  <r>
    <n v="5776"/>
    <x v="2884"/>
    <x v="0"/>
    <x v="408"/>
    <d v="2013-04-17T00:00:00"/>
    <s v="Standard Class"/>
    <s v="BP-11290"/>
    <s v="Beth Paige"/>
    <x v="0"/>
    <s v="United States"/>
    <s v="Los Angeles"/>
    <x v="1"/>
    <n v="90036"/>
    <x v="1"/>
    <s v="OFF-BI-10004826"/>
    <x v="1"/>
    <x v="8"/>
    <s v="JM Magazine Binder"/>
    <x v="4130"/>
    <n v="1"/>
    <n v="0.2"/>
    <n v="4.6228000000000007"/>
  </r>
  <r>
    <n v="5777"/>
    <x v="2885"/>
    <x v="0"/>
    <x v="429"/>
    <d v="2013-12-09T00:00:00"/>
    <s v="Standard Class"/>
    <s v="LM-17065"/>
    <s v="Liz MacKendrick"/>
    <x v="0"/>
    <s v="United States"/>
    <s v="Auburn"/>
    <x v="15"/>
    <n v="13021"/>
    <x v="3"/>
    <s v="OFF-BI-10000301"/>
    <x v="1"/>
    <x v="8"/>
    <s v="GBC Instant Report Kit"/>
    <x v="1654"/>
    <n v="3"/>
    <n v="0.2"/>
    <n v="5.8230000000000004"/>
  </r>
  <r>
    <n v="5778"/>
    <x v="2886"/>
    <x v="0"/>
    <x v="429"/>
    <d v="2013-12-10T00:00:00"/>
    <s v="Standard Class"/>
    <s v="KT-16465"/>
    <s v="Kean Takahito"/>
    <x v="0"/>
    <s v="United States"/>
    <s v="San Francisco"/>
    <x v="1"/>
    <n v="94109"/>
    <x v="1"/>
    <s v="OFF-PA-10000994"/>
    <x v="1"/>
    <x v="10"/>
    <s v="Xerox 1915"/>
    <x v="2840"/>
    <n v="1"/>
    <n v="0"/>
    <n v="50.327999999999996"/>
  </r>
  <r>
    <n v="5779"/>
    <x v="2887"/>
    <x v="2"/>
    <x v="7"/>
    <d v="2011-11-18T00:00:00"/>
    <s v="Standard Class"/>
    <s v="AP-10915"/>
    <s v="Arthur Prichep"/>
    <x v="0"/>
    <s v="United States"/>
    <s v="Los Angeles"/>
    <x v="1"/>
    <n v="90008"/>
    <x v="1"/>
    <s v="OFF-AR-10003156"/>
    <x v="1"/>
    <x v="6"/>
    <s v="50 Colored Long Pencils"/>
    <x v="429"/>
    <n v="3"/>
    <n v="0"/>
    <n v="7.9248000000000012"/>
  </r>
  <r>
    <n v="5780"/>
    <x v="2887"/>
    <x v="2"/>
    <x v="7"/>
    <d v="2011-11-18T00:00:00"/>
    <s v="Standard Class"/>
    <s v="AP-10915"/>
    <s v="Arthur Prichep"/>
    <x v="0"/>
    <s v="United States"/>
    <s v="Los Angeles"/>
    <x v="1"/>
    <n v="90008"/>
    <x v="1"/>
    <s v="FUR-CH-10000988"/>
    <x v="0"/>
    <x v="1"/>
    <s v="Hon Olson Stacker Stools"/>
    <x v="4131"/>
    <n v="1"/>
    <n v="0.2"/>
    <n v="11.264799999999997"/>
  </r>
  <r>
    <n v="5781"/>
    <x v="2888"/>
    <x v="1"/>
    <x v="788"/>
    <d v="2012-04-09T00:00:00"/>
    <s v="Standard Class"/>
    <s v="JD-15790"/>
    <s v="John Dryer"/>
    <x v="0"/>
    <s v="United States"/>
    <s v="Los Angeles"/>
    <x v="1"/>
    <n v="90049"/>
    <x v="1"/>
    <s v="TEC-MA-10003329"/>
    <x v="2"/>
    <x v="15"/>
    <s v="Vtech AT&amp;T CL2940 Corded Speakerphone, Black"/>
    <x v="981"/>
    <n v="3"/>
    <n v="0.2"/>
    <n v="24.291899999999998"/>
  </r>
  <r>
    <n v="5782"/>
    <x v="2889"/>
    <x v="1"/>
    <x v="295"/>
    <d v="2012-12-16T00:00:00"/>
    <s v="Second Class"/>
    <s v="XP-21865"/>
    <s v="Xylona Preis"/>
    <x v="0"/>
    <s v="United States"/>
    <s v="Chico"/>
    <x v="1"/>
    <n v="95928"/>
    <x v="1"/>
    <s v="OFF-AR-10001547"/>
    <x v="1"/>
    <x v="6"/>
    <s v="Newell 311"/>
    <x v="4132"/>
    <n v="1"/>
    <n v="0"/>
    <n v="0.59670000000000001"/>
  </r>
  <r>
    <n v="5783"/>
    <x v="2889"/>
    <x v="1"/>
    <x v="295"/>
    <d v="2012-12-16T00:00:00"/>
    <s v="Second Class"/>
    <s v="XP-21865"/>
    <s v="Xylona Preis"/>
    <x v="0"/>
    <s v="United States"/>
    <s v="Chico"/>
    <x v="1"/>
    <n v="95928"/>
    <x v="1"/>
    <s v="OFF-EN-10003072"/>
    <x v="1"/>
    <x v="12"/>
    <s v="Peel &amp; Seel Envelopes"/>
    <x v="2887"/>
    <n v="4"/>
    <n v="0"/>
    <n v="7.4496000000000002"/>
  </r>
  <r>
    <n v="5784"/>
    <x v="2889"/>
    <x v="1"/>
    <x v="295"/>
    <d v="2012-12-16T00:00:00"/>
    <s v="Second Class"/>
    <s v="XP-21865"/>
    <s v="Xylona Preis"/>
    <x v="0"/>
    <s v="United States"/>
    <s v="Chico"/>
    <x v="1"/>
    <n v="95928"/>
    <x v="1"/>
    <s v="OFF-PA-10000726"/>
    <x v="1"/>
    <x v="10"/>
    <s v="Black Print Carbonless Snap-Off Rapid Letter, 8 1/2&quot; x 7&quot;"/>
    <x v="2978"/>
    <n v="4"/>
    <n v="0"/>
    <n v="16.397999999999996"/>
  </r>
  <r>
    <n v="5785"/>
    <x v="2890"/>
    <x v="3"/>
    <x v="280"/>
    <d v="2014-10-09T00:00:00"/>
    <s v="Standard Class"/>
    <s v="JK-16090"/>
    <s v="Juliana Krohn"/>
    <x v="0"/>
    <s v="United States"/>
    <s v="Springfield"/>
    <x v="21"/>
    <n v="97477"/>
    <x v="1"/>
    <s v="FUR-BO-10001972"/>
    <x v="0"/>
    <x v="0"/>
    <s v="O'Sullivan 4-Shelf Bookcase in Odessa Pine"/>
    <x v="4133"/>
    <n v="6"/>
    <n v="0.7"/>
    <n v="-384.71640000000002"/>
  </r>
  <r>
    <n v="5786"/>
    <x v="2890"/>
    <x v="3"/>
    <x v="280"/>
    <d v="2014-10-09T00:00:00"/>
    <s v="Standard Class"/>
    <s v="JK-16090"/>
    <s v="Juliana Krohn"/>
    <x v="0"/>
    <s v="United States"/>
    <s v="Springfield"/>
    <x v="21"/>
    <n v="97477"/>
    <x v="1"/>
    <s v="OFF-SU-10004664"/>
    <x v="1"/>
    <x v="14"/>
    <s v="Acme Softgrip Scissors"/>
    <x v="384"/>
    <n v="6"/>
    <n v="0.2"/>
    <n v="4.3955999999999982"/>
  </r>
  <r>
    <n v="5787"/>
    <x v="2890"/>
    <x v="3"/>
    <x v="280"/>
    <d v="2014-10-09T00:00:00"/>
    <s v="Standard Class"/>
    <s v="JK-16090"/>
    <s v="Juliana Krohn"/>
    <x v="0"/>
    <s v="United States"/>
    <s v="Springfield"/>
    <x v="21"/>
    <n v="97477"/>
    <x v="1"/>
    <s v="OFF-BI-10003676"/>
    <x v="1"/>
    <x v="8"/>
    <s v="GBC Standard Recycled Report Covers, Clear Plastic Sheets"/>
    <x v="4134"/>
    <n v="7"/>
    <n v="0.7"/>
    <n v="-16.601199999999999"/>
  </r>
  <r>
    <n v="5788"/>
    <x v="2890"/>
    <x v="3"/>
    <x v="280"/>
    <d v="2014-10-09T00:00:00"/>
    <s v="Standard Class"/>
    <s v="JK-16090"/>
    <s v="Juliana Krohn"/>
    <x v="0"/>
    <s v="United States"/>
    <s v="Springfield"/>
    <x v="21"/>
    <n v="97477"/>
    <x v="1"/>
    <s v="OFF-AR-10003727"/>
    <x v="1"/>
    <x v="6"/>
    <s v="Berol Giant Pencil Sharpener"/>
    <x v="4135"/>
    <n v="7"/>
    <n v="0.2"/>
    <n v="10.703699999999987"/>
  </r>
  <r>
    <n v="5789"/>
    <x v="2891"/>
    <x v="3"/>
    <x v="318"/>
    <d v="2014-04-15T00:00:00"/>
    <s v="Second Class"/>
    <s v="MG-18205"/>
    <s v="Mitch Gastineau"/>
    <x v="1"/>
    <s v="United States"/>
    <s v="Jacksonville"/>
    <x v="2"/>
    <n v="32216"/>
    <x v="0"/>
    <s v="FUR-FU-10003829"/>
    <x v="0"/>
    <x v="5"/>
    <s v="Stackable Trays"/>
    <x v="4136"/>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x v="2892"/>
    <x v="3"/>
    <x v="365"/>
    <d v="2014-10-03T00:00:00"/>
    <s v="First Class"/>
    <s v="PG-18820"/>
    <s v="Patrick Gardner"/>
    <x v="0"/>
    <s v="United States"/>
    <s v="Bakersfield"/>
    <x v="1"/>
    <n v="93309"/>
    <x v="1"/>
    <s v="OFF-FA-10002280"/>
    <x v="1"/>
    <x v="13"/>
    <s v="Advantus Plastic Paper Clips"/>
    <x v="768"/>
    <n v="7"/>
    <n v="0"/>
    <n v="16.8"/>
  </r>
  <r>
    <n v="5792"/>
    <x v="2892"/>
    <x v="3"/>
    <x v="365"/>
    <d v="2014-10-03T00:00:00"/>
    <s v="First Class"/>
    <s v="PG-18820"/>
    <s v="Patrick Gardner"/>
    <x v="0"/>
    <s v="United States"/>
    <s v="Bakersfield"/>
    <x v="1"/>
    <n v="93309"/>
    <x v="1"/>
    <s v="FUR-CH-10002961"/>
    <x v="0"/>
    <x v="1"/>
    <s v="Leather Task Chair, Black"/>
    <x v="74"/>
    <n v="1"/>
    <n v="0.2"/>
    <n v="0"/>
  </r>
  <r>
    <n v="5793"/>
    <x v="2892"/>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x v="2892"/>
    <x v="3"/>
    <x v="365"/>
    <d v="2014-10-03T00:00:00"/>
    <s v="First Class"/>
    <s v="PG-18820"/>
    <s v="Patrick Gardner"/>
    <x v="0"/>
    <s v="United States"/>
    <s v="Bakersfield"/>
    <x v="1"/>
    <n v="93309"/>
    <x v="1"/>
    <s v="FUR-FU-10004848"/>
    <x v="0"/>
    <x v="5"/>
    <s v="Howard Miller 13-3/4&quot; Diameter Brushed Chrome Round Wall Clock"/>
    <x v="2678"/>
    <n v="1"/>
    <n v="0"/>
    <n v="15.524999999999999"/>
  </r>
  <r>
    <n v="5795"/>
    <x v="2892"/>
    <x v="3"/>
    <x v="365"/>
    <d v="2014-10-03T00:00:00"/>
    <s v="First Class"/>
    <s v="PG-18820"/>
    <s v="Patrick Gardner"/>
    <x v="0"/>
    <s v="United States"/>
    <s v="Bakersfield"/>
    <x v="1"/>
    <n v="93309"/>
    <x v="1"/>
    <s v="OFF-BI-10003364"/>
    <x v="1"/>
    <x v="8"/>
    <s v="Binding Machine Supplies"/>
    <x v="1004"/>
    <n v="2"/>
    <n v="0.2"/>
    <n v="16.3352"/>
  </r>
  <r>
    <n v="5796"/>
    <x v="2893"/>
    <x v="2"/>
    <x v="411"/>
    <d v="2011-10-03T00:00:00"/>
    <s v="Second Class"/>
    <s v="LD-17005"/>
    <s v="Lisa DeCherney"/>
    <x v="0"/>
    <s v="United States"/>
    <s v="New York City"/>
    <x v="15"/>
    <n v="10011"/>
    <x v="3"/>
    <s v="OFF-ST-10002615"/>
    <x v="1"/>
    <x v="4"/>
    <s v="Dual Level, Single-Width Filing Carts"/>
    <x v="4137"/>
    <n v="9"/>
    <n v="0"/>
    <n v="362.84040000000005"/>
  </r>
  <r>
    <n v="5797"/>
    <x v="2893"/>
    <x v="2"/>
    <x v="411"/>
    <d v="2011-10-03T00:00:00"/>
    <s v="Second Class"/>
    <s v="LD-17005"/>
    <s v="Lisa DeCherney"/>
    <x v="0"/>
    <s v="United States"/>
    <s v="New York City"/>
    <x v="15"/>
    <n v="10011"/>
    <x v="3"/>
    <s v="FUR-FU-10000521"/>
    <x v="0"/>
    <x v="5"/>
    <s v="Seth Thomas 14&quot; Putty-Colored Wall Clock"/>
    <x v="4138"/>
    <n v="4"/>
    <n v="0"/>
    <n v="36.381599999999992"/>
  </r>
  <r>
    <n v="5798"/>
    <x v="2893"/>
    <x v="2"/>
    <x v="411"/>
    <d v="2011-10-03T00:00:00"/>
    <s v="Second Class"/>
    <s v="LD-17005"/>
    <s v="Lisa DeCherney"/>
    <x v="0"/>
    <s v="United States"/>
    <s v="New York City"/>
    <x v="15"/>
    <n v="10011"/>
    <x v="3"/>
    <s v="OFF-LA-10000121"/>
    <x v="1"/>
    <x v="2"/>
    <s v="Avery 48"/>
    <x v="1381"/>
    <n v="3"/>
    <n v="0"/>
    <n v="8.6939999999999991"/>
  </r>
  <r>
    <n v="5799"/>
    <x v="2893"/>
    <x v="2"/>
    <x v="411"/>
    <d v="2011-10-03T00:00:00"/>
    <s v="Second Class"/>
    <s v="LD-17005"/>
    <s v="Lisa DeCherney"/>
    <x v="0"/>
    <s v="United States"/>
    <s v="New York City"/>
    <x v="15"/>
    <n v="10011"/>
    <x v="3"/>
    <s v="OFF-PA-10001289"/>
    <x v="1"/>
    <x v="10"/>
    <s v="White Computer Printout Paper by Universal"/>
    <x v="2723"/>
    <n v="2"/>
    <n v="0"/>
    <n v="37.9848"/>
  </r>
  <r>
    <n v="5800"/>
    <x v="2894"/>
    <x v="2"/>
    <x v="1071"/>
    <d v="2011-08-25T00:00:00"/>
    <s v="Second Class"/>
    <s v="CR-12730"/>
    <s v="Craig Reiter"/>
    <x v="0"/>
    <s v="United States"/>
    <s v="Chicago"/>
    <x v="10"/>
    <n v="60610"/>
    <x v="2"/>
    <s v="FUR-CH-10004495"/>
    <x v="0"/>
    <x v="1"/>
    <s v="Global Leather and Oak Executive Chair, Black"/>
    <x v="4139"/>
    <n v="2"/>
    <n v="0.3"/>
    <n v="-6.0196000000000538"/>
  </r>
  <r>
    <n v="5801"/>
    <x v="2895"/>
    <x v="2"/>
    <x v="384"/>
    <d v="2011-07-14T00:00:00"/>
    <s v="First Class"/>
    <s v="MN-17935"/>
    <s v="Michael Nguyen"/>
    <x v="0"/>
    <s v="United States"/>
    <s v="El Paso"/>
    <x v="5"/>
    <n v="79907"/>
    <x v="2"/>
    <s v="TEC-PH-10000895"/>
    <x v="2"/>
    <x v="7"/>
    <s v="Polycom VVX 310 VoIP phone"/>
    <x v="4140"/>
    <n v="4"/>
    <n v="0.2"/>
    <n v="43.197600000000023"/>
  </r>
  <r>
    <n v="5802"/>
    <x v="2895"/>
    <x v="2"/>
    <x v="384"/>
    <d v="2011-07-14T00:00:00"/>
    <s v="First Class"/>
    <s v="MN-17935"/>
    <s v="Michael Nguyen"/>
    <x v="0"/>
    <s v="United States"/>
    <s v="El Paso"/>
    <x v="5"/>
    <n v="79907"/>
    <x v="2"/>
    <s v="OFF-PA-10000552"/>
    <x v="1"/>
    <x v="10"/>
    <s v="Xerox 200"/>
    <x v="563"/>
    <n v="2"/>
    <n v="0.2"/>
    <n v="3.6288"/>
  </r>
  <r>
    <n v="5803"/>
    <x v="2896"/>
    <x v="1"/>
    <x v="204"/>
    <d v="2012-03-24T00:00:00"/>
    <s v="First Class"/>
    <s v="RD-19900"/>
    <s v="Ruben Dartt"/>
    <x v="0"/>
    <s v="United States"/>
    <s v="Thousand Oaks"/>
    <x v="1"/>
    <n v="91360"/>
    <x v="1"/>
    <s v="TEC-PH-10000376"/>
    <x v="2"/>
    <x v="7"/>
    <s v="Square Credit Card Reader"/>
    <x v="2992"/>
    <n v="2"/>
    <n v="0.2"/>
    <n v="1.1988000000000003"/>
  </r>
  <r>
    <n v="5804"/>
    <x v="2897"/>
    <x v="3"/>
    <x v="605"/>
    <d v="2014-05-20T00:00:00"/>
    <s v="Standard Class"/>
    <s v="JP-16135"/>
    <s v="Julie Prescott"/>
    <x v="2"/>
    <s v="United States"/>
    <s v="Springfield"/>
    <x v="24"/>
    <n v="45503"/>
    <x v="3"/>
    <s v="OFF-AR-10003504"/>
    <x v="1"/>
    <x v="6"/>
    <s v="Newell 347"/>
    <x v="1518"/>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x v="2898"/>
    <x v="3"/>
    <x v="38"/>
    <d v="2014-11-20T00:00:00"/>
    <s v="Standard Class"/>
    <s v="KE-16420"/>
    <s v="Katrina Edelman"/>
    <x v="1"/>
    <s v="United States"/>
    <s v="Dallas"/>
    <x v="5"/>
    <n v="75220"/>
    <x v="2"/>
    <s v="FUR-BO-10003441"/>
    <x v="0"/>
    <x v="0"/>
    <s v="Bush Westfield Collection Bookcases, Fully Assembled"/>
    <x v="4141"/>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x v="2899"/>
    <x v="0"/>
    <x v="913"/>
    <d v="2013-09-08T00:00:00"/>
    <s v="Second Class"/>
    <s v="DL-13315"/>
    <s v="Delfina Latchford"/>
    <x v="0"/>
    <s v="United States"/>
    <s v="Knoxville"/>
    <x v="18"/>
    <n v="37918"/>
    <x v="0"/>
    <s v="OFF-AP-10001205"/>
    <x v="1"/>
    <x v="9"/>
    <s v="Belkin 5 Outlet SurgeMaster Power Centers"/>
    <x v="2802"/>
    <n v="2"/>
    <n v="0.2"/>
    <n v="8.7168000000000063"/>
  </r>
  <r>
    <n v="5809"/>
    <x v="2899"/>
    <x v="0"/>
    <x v="913"/>
    <d v="2013-09-08T00:00:00"/>
    <s v="Second Class"/>
    <s v="DL-13315"/>
    <s v="Delfina Latchford"/>
    <x v="0"/>
    <s v="United States"/>
    <s v="Knoxville"/>
    <x v="18"/>
    <n v="37918"/>
    <x v="0"/>
    <s v="OFF-AR-10002987"/>
    <x v="1"/>
    <x v="6"/>
    <s v="Prismacolor Color Pencil Set"/>
    <x v="4142"/>
    <n v="2"/>
    <n v="0.2"/>
    <n v="8.3328000000000024"/>
  </r>
  <r>
    <n v="5810"/>
    <x v="2900"/>
    <x v="0"/>
    <x v="1072"/>
    <d v="2013-02-11T00:00:00"/>
    <s v="Standard Class"/>
    <s v="KB-16240"/>
    <s v="Karen Bern"/>
    <x v="1"/>
    <s v="United States"/>
    <s v="Chattanooga"/>
    <x v="18"/>
    <n v="37421"/>
    <x v="0"/>
    <s v="FUR-FU-10000723"/>
    <x v="0"/>
    <x v="5"/>
    <s v="Deflect-o EconoMat Studded, No Bevel Mat for Low Pile Carpeting"/>
    <x v="4143"/>
    <n v="4"/>
    <n v="0.2"/>
    <n v="-18.180799999999998"/>
  </r>
  <r>
    <n v="5811"/>
    <x v="2901"/>
    <x v="1"/>
    <x v="204"/>
    <d v="2012-03-26T00:00:00"/>
    <s v="Standard Class"/>
    <s v="JD-16150"/>
    <s v="Justin Deggeller"/>
    <x v="1"/>
    <s v="United States"/>
    <s v="San Diego"/>
    <x v="1"/>
    <n v="92037"/>
    <x v="1"/>
    <s v="OFF-PA-10003127"/>
    <x v="1"/>
    <x v="10"/>
    <s v="Staples"/>
    <x v="151"/>
    <n v="4"/>
    <n v="0"/>
    <n v="48.539199999999994"/>
  </r>
  <r>
    <n v="5812"/>
    <x v="2901"/>
    <x v="1"/>
    <x v="204"/>
    <d v="2012-03-26T00:00:00"/>
    <s v="Standard Class"/>
    <s v="JD-16150"/>
    <s v="Justin Deggeller"/>
    <x v="1"/>
    <s v="United States"/>
    <s v="San Diego"/>
    <x v="1"/>
    <n v="92037"/>
    <x v="1"/>
    <s v="FUR-FU-10000747"/>
    <x v="0"/>
    <x v="5"/>
    <s v="Tenex B1-RE Series Chair Mats for Low Pile Carpets"/>
    <x v="1377"/>
    <n v="2"/>
    <n v="0"/>
    <n v="15.633199999999988"/>
  </r>
  <r>
    <n v="5813"/>
    <x v="2901"/>
    <x v="1"/>
    <x v="204"/>
    <d v="2012-03-26T00:00:00"/>
    <s v="Standard Class"/>
    <s v="JD-16150"/>
    <s v="Justin Deggeller"/>
    <x v="1"/>
    <s v="United States"/>
    <s v="San Diego"/>
    <x v="1"/>
    <n v="92037"/>
    <x v="1"/>
    <s v="TEC-PH-10001795"/>
    <x v="2"/>
    <x v="7"/>
    <s v="ClearOne CHATAttach 160 - speaker phone"/>
    <x v="4144"/>
    <n v="3"/>
    <n v="0.2"/>
    <n v="185.99699999999984"/>
  </r>
  <r>
    <n v="5814"/>
    <x v="2902"/>
    <x v="1"/>
    <x v="740"/>
    <d v="2012-07-03T00:00:00"/>
    <s v="First Class"/>
    <s v="SR-20740"/>
    <s v="Steven Roelle"/>
    <x v="2"/>
    <s v="United States"/>
    <s v="New York City"/>
    <x v="15"/>
    <n v="10024"/>
    <x v="3"/>
    <s v="OFF-PA-10003797"/>
    <x v="1"/>
    <x v="10"/>
    <s v="Xerox 209"/>
    <x v="541"/>
    <n v="3"/>
    <n v="0"/>
    <n v="9.3312000000000008"/>
  </r>
  <r>
    <n v="5815"/>
    <x v="2903"/>
    <x v="1"/>
    <x v="925"/>
    <d v="2012-06-17T00:00:00"/>
    <s v="First Class"/>
    <s v="AC-10450"/>
    <s v="Amy Cox"/>
    <x v="0"/>
    <s v="United States"/>
    <s v="Tampa"/>
    <x v="2"/>
    <n v="33614"/>
    <x v="0"/>
    <s v="TEC-AC-10002718"/>
    <x v="2"/>
    <x v="11"/>
    <s v="Belkin Standard 104 key USB Keyboard"/>
    <x v="4145"/>
    <n v="1"/>
    <n v="0.2"/>
    <n v="-0.7295000000000007"/>
  </r>
  <r>
    <n v="5816"/>
    <x v="2904"/>
    <x v="2"/>
    <x v="35"/>
    <d v="2011-11-26T00:00:00"/>
    <s v="Same Day"/>
    <s v="LS-17245"/>
    <s v="Lynn Smith"/>
    <x v="0"/>
    <s v="United States"/>
    <s v="Utica"/>
    <x v="15"/>
    <n v="13501"/>
    <x v="3"/>
    <s v="TEC-PH-10002170"/>
    <x v="2"/>
    <x v="7"/>
    <s v="ClearSounds CSC500 Amplified Spirit Phone Corded phone"/>
    <x v="463"/>
    <n v="4"/>
    <n v="0"/>
    <n v="78.388800000000003"/>
  </r>
  <r>
    <n v="5817"/>
    <x v="2904"/>
    <x v="2"/>
    <x v="35"/>
    <d v="2011-11-26T00:00:00"/>
    <s v="Same Day"/>
    <s v="LS-17245"/>
    <s v="Lynn Smith"/>
    <x v="0"/>
    <s v="United States"/>
    <s v="Utica"/>
    <x v="15"/>
    <n v="13501"/>
    <x v="3"/>
    <s v="OFF-BI-10001078"/>
    <x v="1"/>
    <x v="8"/>
    <s v="Acco PRESSTEX Data Binder with Storage Hooks, Dark Blue, 14 7/8&quot; X 11&quot;"/>
    <x v="4146"/>
    <n v="3"/>
    <n v="0.2"/>
    <n v="4.6806000000000001"/>
  </r>
  <r>
    <n v="5818"/>
    <x v="2904"/>
    <x v="2"/>
    <x v="35"/>
    <d v="2011-11-26T00:00:00"/>
    <s v="Same Day"/>
    <s v="LS-17245"/>
    <s v="Lynn Smith"/>
    <x v="0"/>
    <s v="United States"/>
    <s v="Utica"/>
    <x v="15"/>
    <n v="13501"/>
    <x v="3"/>
    <s v="OFF-BI-10001031"/>
    <x v="1"/>
    <x v="8"/>
    <s v="Pressboard Data Binders by Wilson Jones"/>
    <x v="1232"/>
    <n v="4"/>
    <n v="0.2"/>
    <n v="5.767199999999999"/>
  </r>
  <r>
    <n v="5819"/>
    <x v="2904"/>
    <x v="2"/>
    <x v="35"/>
    <d v="2011-11-26T00:00:00"/>
    <s v="Same Day"/>
    <s v="LS-17245"/>
    <s v="Lynn Smith"/>
    <x v="0"/>
    <s v="United States"/>
    <s v="Utica"/>
    <x v="15"/>
    <n v="13501"/>
    <x v="3"/>
    <s v="OFF-LA-10001158"/>
    <x v="1"/>
    <x v="2"/>
    <s v="Avery Address/Shipping Labels for Typewriters, 4&quot; x 2&quot;"/>
    <x v="4147"/>
    <n v="9"/>
    <n v="0"/>
    <n v="44.712000000000003"/>
  </r>
  <r>
    <n v="5820"/>
    <x v="2904"/>
    <x v="2"/>
    <x v="35"/>
    <d v="2011-11-26T00:00:00"/>
    <s v="Same Day"/>
    <s v="LS-17245"/>
    <s v="Lynn Smith"/>
    <x v="0"/>
    <s v="United States"/>
    <s v="Utica"/>
    <x v="15"/>
    <n v="13501"/>
    <x v="3"/>
    <s v="OFF-LA-10001613"/>
    <x v="1"/>
    <x v="2"/>
    <s v="Avery File Folder Labels"/>
    <x v="132"/>
    <n v="4"/>
    <n v="0"/>
    <n v="5.6448"/>
  </r>
  <r>
    <n v="5821"/>
    <x v="2905"/>
    <x v="3"/>
    <x v="605"/>
    <d v="2014-05-19T00:00:00"/>
    <s v="Standard Class"/>
    <s v="CS-12175"/>
    <s v="Charles Sheldon"/>
    <x v="1"/>
    <s v="United States"/>
    <s v="San Francisco"/>
    <x v="1"/>
    <n v="94122"/>
    <x v="1"/>
    <s v="OFF-SU-10000157"/>
    <x v="1"/>
    <x v="14"/>
    <s v="Compact Automatic Electric Letter Opener"/>
    <x v="4148"/>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x v="2905"/>
    <x v="3"/>
    <x v="605"/>
    <d v="2014-05-19T00:00:00"/>
    <s v="Standard Class"/>
    <s v="CS-12175"/>
    <s v="Charles Sheldon"/>
    <x v="1"/>
    <s v="United States"/>
    <s v="San Francisco"/>
    <x v="1"/>
    <n v="94122"/>
    <x v="1"/>
    <s v="OFF-BI-10001900"/>
    <x v="1"/>
    <x v="8"/>
    <s v="DXL Angle-View Binders with Locking Rings, Black"/>
    <x v="4151"/>
    <n v="4"/>
    <n v="0.2"/>
    <n v="6.4691999999999998"/>
  </r>
  <r>
    <n v="5825"/>
    <x v="2906"/>
    <x v="2"/>
    <x v="1073"/>
    <d v="2011-05-02T00:00:00"/>
    <s v="Same Day"/>
    <s v="AR-10510"/>
    <s v="Andrew Roberts"/>
    <x v="0"/>
    <s v="United States"/>
    <s v="Columbus"/>
    <x v="24"/>
    <n v="43229"/>
    <x v="3"/>
    <s v="OFF-AP-10003971"/>
    <x v="1"/>
    <x v="9"/>
    <s v="Belkin 6 Outlet Metallic Surge Strip"/>
    <x v="4152"/>
    <n v="3"/>
    <n v="0.2"/>
    <n v="1.9602000000000004"/>
  </r>
  <r>
    <n v="5826"/>
    <x v="2907"/>
    <x v="3"/>
    <x v="213"/>
    <d v="2014-09-07T00:00:00"/>
    <s v="Second Class"/>
    <s v="KB-16405"/>
    <s v="Katrina Bavinger"/>
    <x v="2"/>
    <s v="United States"/>
    <s v="New York City"/>
    <x v="15"/>
    <n v="10035"/>
    <x v="3"/>
    <s v="OFF-PA-10000418"/>
    <x v="1"/>
    <x v="10"/>
    <s v="Xerox 189"/>
    <x v="1257"/>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x v="2907"/>
    <x v="3"/>
    <x v="213"/>
    <d v="2014-09-07T00:00:00"/>
    <s v="Second Class"/>
    <s v="KB-16405"/>
    <s v="Katrina Bavinger"/>
    <x v="2"/>
    <s v="United States"/>
    <s v="New York City"/>
    <x v="15"/>
    <n v="10035"/>
    <x v="3"/>
    <s v="FUR-CH-10004860"/>
    <x v="0"/>
    <x v="1"/>
    <s v="Global Low Back Tilter Chair"/>
    <x v="4154"/>
    <n v="2"/>
    <n v="0.1"/>
    <n v="-8.0784000000000198"/>
  </r>
  <r>
    <n v="5829"/>
    <x v="2907"/>
    <x v="3"/>
    <x v="213"/>
    <d v="2014-09-07T00:00:00"/>
    <s v="Second Class"/>
    <s v="KB-16405"/>
    <s v="Katrina Bavinger"/>
    <x v="2"/>
    <s v="United States"/>
    <s v="New York City"/>
    <x v="15"/>
    <n v="10035"/>
    <x v="3"/>
    <s v="OFF-AR-10003251"/>
    <x v="1"/>
    <x v="6"/>
    <s v="Prang Drawing Pencil Set"/>
    <x v="348"/>
    <n v="2"/>
    <n v="0"/>
    <n v="2.2239999999999998"/>
  </r>
  <r>
    <n v="5830"/>
    <x v="2908"/>
    <x v="0"/>
    <x v="275"/>
    <d v="2013-12-08T00:00:00"/>
    <s v="Standard Class"/>
    <s v="MM-17920"/>
    <s v="Michael Moore"/>
    <x v="0"/>
    <s v="United States"/>
    <s v="Richmond"/>
    <x v="14"/>
    <n v="47374"/>
    <x v="2"/>
    <s v="FUR-TA-10004575"/>
    <x v="0"/>
    <x v="3"/>
    <s v="Hon 5100 Series Wood Tables"/>
    <x v="4155"/>
    <n v="2"/>
    <n v="0"/>
    <n v="104.75279999999998"/>
  </r>
  <r>
    <n v="5831"/>
    <x v="2908"/>
    <x v="0"/>
    <x v="275"/>
    <d v="2013-12-08T00:00:00"/>
    <s v="Standard Class"/>
    <s v="MM-17920"/>
    <s v="Michael Moore"/>
    <x v="0"/>
    <s v="United States"/>
    <s v="Richmond"/>
    <x v="14"/>
    <n v="47374"/>
    <x v="2"/>
    <s v="FUR-CH-10004754"/>
    <x v="0"/>
    <x v="1"/>
    <s v="Global Stack Chair with Arms, Black"/>
    <x v="4156"/>
    <n v="1"/>
    <n v="0"/>
    <n v="8.0945999999999998"/>
  </r>
  <r>
    <n v="5832"/>
    <x v="2909"/>
    <x v="1"/>
    <x v="1074"/>
    <d v="2012-07-22T00:00:00"/>
    <s v="Standard Class"/>
    <s v="RF-19735"/>
    <s v="Roland Fjeld"/>
    <x v="0"/>
    <s v="United States"/>
    <s v="San Diego"/>
    <x v="1"/>
    <n v="92105"/>
    <x v="1"/>
    <s v="TEC-AC-10003095"/>
    <x v="2"/>
    <x v="11"/>
    <s v="Logitech G35 7.1-Channel Surround Sound Headset"/>
    <x v="4157"/>
    <n v="4"/>
    <n v="0"/>
    <n v="176.78640000000001"/>
  </r>
  <r>
    <n v="5833"/>
    <x v="2910"/>
    <x v="0"/>
    <x v="658"/>
    <d v="2013-07-27T00:00:00"/>
    <s v="Standard Class"/>
    <s v="BP-11290"/>
    <s v="Beth Paige"/>
    <x v="0"/>
    <s v="United States"/>
    <s v="Concord"/>
    <x v="3"/>
    <n v="28027"/>
    <x v="0"/>
    <s v="OFF-LA-10000262"/>
    <x v="1"/>
    <x v="2"/>
    <s v="Avery 494"/>
    <x v="303"/>
    <n v="3"/>
    <n v="0.2"/>
    <n v="2.0358000000000001"/>
  </r>
  <r>
    <n v="5834"/>
    <x v="2910"/>
    <x v="0"/>
    <x v="658"/>
    <d v="2013-07-27T00:00:00"/>
    <s v="Standard Class"/>
    <s v="BP-11290"/>
    <s v="Beth Paige"/>
    <x v="0"/>
    <s v="United States"/>
    <s v="Concord"/>
    <x v="3"/>
    <n v="28027"/>
    <x v="0"/>
    <s v="FUR-CH-10002961"/>
    <x v="0"/>
    <x v="1"/>
    <s v="Leather Task Chair, Black"/>
    <x v="4158"/>
    <n v="5"/>
    <n v="0.2"/>
    <n v="0"/>
  </r>
  <r>
    <n v="5835"/>
    <x v="2911"/>
    <x v="1"/>
    <x v="988"/>
    <d v="2012-06-16T00:00:00"/>
    <s v="Standard Class"/>
    <s v="MJ-17740"/>
    <s v="Max Jones"/>
    <x v="0"/>
    <s v="United States"/>
    <s v="Miami"/>
    <x v="2"/>
    <n v="33178"/>
    <x v="0"/>
    <s v="OFF-BI-10003876"/>
    <x v="1"/>
    <x v="8"/>
    <s v="Green Canvas Binder for 8-1/2&quot; x 14&quot; Sheets"/>
    <x v="4159"/>
    <n v="5"/>
    <n v="0.7"/>
    <n v="-42.799999999999983"/>
  </r>
  <r>
    <n v="5836"/>
    <x v="2911"/>
    <x v="1"/>
    <x v="988"/>
    <d v="2012-06-16T00:00:00"/>
    <s v="Standard Class"/>
    <s v="MJ-17740"/>
    <s v="Max Jones"/>
    <x v="0"/>
    <s v="United States"/>
    <s v="Miami"/>
    <x v="2"/>
    <n v="33178"/>
    <x v="0"/>
    <s v="OFF-BI-10002133"/>
    <x v="1"/>
    <x v="8"/>
    <s v="Wilson Jones Elliptical Ring 3 1/2&quot; Capacity Binders, 800 sheets"/>
    <x v="1811"/>
    <n v="3"/>
    <n v="0.7"/>
    <n v="-26.963999999999999"/>
  </r>
  <r>
    <n v="5837"/>
    <x v="2911"/>
    <x v="1"/>
    <x v="988"/>
    <d v="2012-06-16T00:00:00"/>
    <s v="Standard Class"/>
    <s v="MJ-17740"/>
    <s v="Max Jones"/>
    <x v="0"/>
    <s v="United States"/>
    <s v="Miami"/>
    <x v="2"/>
    <n v="33178"/>
    <x v="0"/>
    <s v="TEC-AC-10004396"/>
    <x v="2"/>
    <x v="11"/>
    <s v="Logitech Keyboard K120"/>
    <x v="4160"/>
    <n v="5"/>
    <n v="0.2"/>
    <n v="-8.1674999999999933"/>
  </r>
  <r>
    <n v="5838"/>
    <x v="2912"/>
    <x v="3"/>
    <x v="344"/>
    <d v="2014-12-04T00:00:00"/>
    <s v="Standard Class"/>
    <s v="DO-13645"/>
    <s v="Doug O'Connell"/>
    <x v="0"/>
    <s v="United States"/>
    <s v="Los Angeles"/>
    <x v="1"/>
    <n v="90036"/>
    <x v="1"/>
    <s v="TEC-PH-10004100"/>
    <x v="2"/>
    <x v="7"/>
    <s v="Griffin GC17055 Auxiliary Audio Cable"/>
    <x v="4161"/>
    <n v="4"/>
    <n v="0.2"/>
    <n v="5.7568000000000019"/>
  </r>
  <r>
    <n v="5839"/>
    <x v="2913"/>
    <x v="1"/>
    <x v="1075"/>
    <d v="2012-04-03T00:00:00"/>
    <s v="Standard Class"/>
    <s v="MV-17485"/>
    <s v="Mark Van Huff"/>
    <x v="0"/>
    <s v="United States"/>
    <s v="Seattle"/>
    <x v="4"/>
    <n v="98115"/>
    <x v="1"/>
    <s v="OFF-ST-10000636"/>
    <x v="1"/>
    <x v="4"/>
    <s v="Rogers Profile Extra Capacity Storage Tub"/>
    <x v="4162"/>
    <n v="5"/>
    <n v="0"/>
    <n v="3.3479999999999954"/>
  </r>
  <r>
    <n v="5840"/>
    <x v="2914"/>
    <x v="1"/>
    <x v="357"/>
    <d v="2012-09-26T00:00:00"/>
    <s v="Second Class"/>
    <s v="MG-17875"/>
    <s v="Michael Grace"/>
    <x v="2"/>
    <s v="United States"/>
    <s v="Arlington"/>
    <x v="17"/>
    <n v="22204"/>
    <x v="0"/>
    <s v="OFF-PA-10001972"/>
    <x v="1"/>
    <x v="10"/>
    <s v="Xerox 214"/>
    <x v="56"/>
    <n v="5"/>
    <n v="0"/>
    <n v="15.552000000000001"/>
  </r>
  <r>
    <n v="5841"/>
    <x v="2914"/>
    <x v="1"/>
    <x v="357"/>
    <d v="2012-09-26T00:00:00"/>
    <s v="Second Class"/>
    <s v="MG-17875"/>
    <s v="Michael Grace"/>
    <x v="2"/>
    <s v="United States"/>
    <s v="Arlington"/>
    <x v="17"/>
    <n v="22204"/>
    <x v="0"/>
    <s v="FUR-FU-10002554"/>
    <x v="0"/>
    <x v="5"/>
    <s v="Westinghouse Floor Lamp with Metal Mesh Shade, Black"/>
    <x v="3264"/>
    <n v="2"/>
    <n v="0"/>
    <n v="11.035399999999996"/>
  </r>
  <r>
    <n v="5842"/>
    <x v="2915"/>
    <x v="1"/>
    <x v="972"/>
    <d v="2012-11-21T00:00:00"/>
    <s v="Standard Class"/>
    <s v="BS-11665"/>
    <s v="Brian Stugart"/>
    <x v="0"/>
    <s v="United States"/>
    <s v="San Diego"/>
    <x v="1"/>
    <n v="92105"/>
    <x v="1"/>
    <s v="TEC-PH-10003174"/>
    <x v="2"/>
    <x v="7"/>
    <s v="RCA ViSYS 25825 Wireless digital phone"/>
    <x v="4163"/>
    <n v="4"/>
    <n v="0.2"/>
    <n v="51.995999999999981"/>
  </r>
  <r>
    <n v="5843"/>
    <x v="2915"/>
    <x v="1"/>
    <x v="972"/>
    <d v="2012-11-21T00:00:00"/>
    <s v="Standard Class"/>
    <s v="BS-11665"/>
    <s v="Brian Stugart"/>
    <x v="0"/>
    <s v="United States"/>
    <s v="San Diego"/>
    <x v="1"/>
    <n v="92105"/>
    <x v="1"/>
    <s v="OFF-ST-10001418"/>
    <x v="1"/>
    <x v="4"/>
    <s v="Carina Media Storage Towers in Natural &amp; Black"/>
    <x v="4164"/>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x v="2915"/>
    <x v="1"/>
    <x v="972"/>
    <d v="2012-11-21T00:00:00"/>
    <s v="Standard Class"/>
    <s v="BS-11665"/>
    <s v="Brian Stugart"/>
    <x v="0"/>
    <s v="United States"/>
    <s v="San Diego"/>
    <x v="1"/>
    <n v="92105"/>
    <x v="1"/>
    <s v="OFF-ST-10000129"/>
    <x v="1"/>
    <x v="4"/>
    <s v="Fellowes Recycled Storage Drawers"/>
    <x v="4166"/>
    <n v="7"/>
    <n v="0"/>
    <n v="54.404699999999963"/>
  </r>
  <r>
    <n v="5846"/>
    <x v="2915"/>
    <x v="1"/>
    <x v="972"/>
    <d v="2012-11-21T00:00:00"/>
    <s v="Standard Class"/>
    <s v="BS-11665"/>
    <s v="Brian Stugart"/>
    <x v="0"/>
    <s v="United States"/>
    <s v="San Diego"/>
    <x v="1"/>
    <n v="92105"/>
    <x v="1"/>
    <s v="OFF-PA-10001639"/>
    <x v="1"/>
    <x v="10"/>
    <s v="Xerox 203"/>
    <x v="5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x v="2915"/>
    <x v="1"/>
    <x v="972"/>
    <d v="2012-11-21T00:00:00"/>
    <s v="Standard Class"/>
    <s v="BS-11665"/>
    <s v="Brian Stugart"/>
    <x v="0"/>
    <s v="United States"/>
    <s v="San Diego"/>
    <x v="1"/>
    <n v="92105"/>
    <x v="1"/>
    <s v="FUR-FU-10001591"/>
    <x v="0"/>
    <x v="5"/>
    <s v="Advantus Panel Wall Certificate Holder - 8.5x11"/>
    <x v="4168"/>
    <n v="3"/>
    <n v="0"/>
    <n v="15.372000000000002"/>
  </r>
  <r>
    <n v="5849"/>
    <x v="2916"/>
    <x v="1"/>
    <x v="113"/>
    <d v="2012-11-14T00:00:00"/>
    <s v="Standard Class"/>
    <s v="PO-19180"/>
    <s v="Philisse Overcash"/>
    <x v="2"/>
    <s v="United States"/>
    <s v="Roseville"/>
    <x v="11"/>
    <n v="55113"/>
    <x v="2"/>
    <s v="OFF-AP-10003849"/>
    <x v="1"/>
    <x v="9"/>
    <s v="Hoover Shoulder Vac Commercial Portable Vacuum"/>
    <x v="4169"/>
    <n v="2"/>
    <n v="0"/>
    <n v="178.90999999999997"/>
  </r>
  <r>
    <n v="5850"/>
    <x v="2916"/>
    <x v="1"/>
    <x v="113"/>
    <d v="2012-11-14T00:00:00"/>
    <s v="Standard Class"/>
    <s v="PO-19180"/>
    <s v="Philisse Overcash"/>
    <x v="2"/>
    <s v="United States"/>
    <s v="Roseville"/>
    <x v="11"/>
    <n v="55113"/>
    <x v="2"/>
    <s v="OFF-ST-10000078"/>
    <x v="1"/>
    <x v="4"/>
    <s v="Tennsco 6- and 18-Compartment Lockers"/>
    <x v="4170"/>
    <n v="3"/>
    <n v="0"/>
    <n v="143.19179999999994"/>
  </r>
  <r>
    <n v="5851"/>
    <x v="2916"/>
    <x v="1"/>
    <x v="113"/>
    <d v="2012-11-14T00:00:00"/>
    <s v="Standard Class"/>
    <s v="PO-19180"/>
    <s v="Philisse Overcash"/>
    <x v="2"/>
    <s v="United States"/>
    <s v="Roseville"/>
    <x v="11"/>
    <n v="55113"/>
    <x v="2"/>
    <s v="TEC-CO-10001571"/>
    <x v="2"/>
    <x v="16"/>
    <s v="Sharp 1540cs Digital Laser Copier"/>
    <x v="3745"/>
    <n v="1"/>
    <n v="0"/>
    <n v="274.995"/>
  </r>
  <r>
    <n v="5852"/>
    <x v="2916"/>
    <x v="1"/>
    <x v="113"/>
    <d v="2012-11-14T00:00:00"/>
    <s v="Standard Class"/>
    <s v="PO-19180"/>
    <s v="Philisse Overcash"/>
    <x v="2"/>
    <s v="United States"/>
    <s v="Roseville"/>
    <x v="11"/>
    <n v="55113"/>
    <x v="2"/>
    <s v="OFF-BI-10001658"/>
    <x v="1"/>
    <x v="8"/>
    <s v="GBC Standard Therm-A-Bind Covers"/>
    <x v="4171"/>
    <n v="3"/>
    <n v="0"/>
    <n v="34.389600000000002"/>
  </r>
  <r>
    <n v="5853"/>
    <x v="2916"/>
    <x v="1"/>
    <x v="113"/>
    <d v="2012-11-14T00:00:00"/>
    <s v="Standard Class"/>
    <s v="PO-19180"/>
    <s v="Philisse Overcash"/>
    <x v="2"/>
    <s v="United States"/>
    <s v="Roseville"/>
    <x v="11"/>
    <n v="55113"/>
    <x v="2"/>
    <s v="FUR-FU-10004351"/>
    <x v="0"/>
    <x v="5"/>
    <s v="Staples"/>
    <x v="4172"/>
    <n v="3"/>
    <n v="0"/>
    <n v="12.856800000000002"/>
  </r>
  <r>
    <n v="5854"/>
    <x v="2917"/>
    <x v="2"/>
    <x v="1076"/>
    <d v="2011-09-14T00:00:00"/>
    <s v="Standard Class"/>
    <s v="DA-13450"/>
    <s v="Dianna Arnett"/>
    <x v="2"/>
    <s v="United States"/>
    <s v="Virginia Beach"/>
    <x v="17"/>
    <n v="23464"/>
    <x v="0"/>
    <s v="OFF-BI-10003314"/>
    <x v="1"/>
    <x v="8"/>
    <s v="Tuff Stuff Recycled Round Ring Binders"/>
    <x v="1328"/>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x v="2918"/>
    <x v="1"/>
    <x v="1077"/>
    <d v="2012-08-11T00:00:00"/>
    <s v="Standard Class"/>
    <s v="AH-10690"/>
    <s v="Anna Häberlin"/>
    <x v="1"/>
    <s v="United States"/>
    <s v="Dallas"/>
    <x v="5"/>
    <n v="75220"/>
    <x v="2"/>
    <s v="OFF-SU-10003567"/>
    <x v="1"/>
    <x v="14"/>
    <s v="Stiletto Hand Letter Openers"/>
    <x v="4173"/>
    <n v="3"/>
    <n v="0.2"/>
    <n v="-4.895999999999999"/>
  </r>
  <r>
    <n v="5857"/>
    <x v="2918"/>
    <x v="1"/>
    <x v="1077"/>
    <d v="2012-08-11T00:00:00"/>
    <s v="Standard Class"/>
    <s v="AH-10690"/>
    <s v="Anna Häberlin"/>
    <x v="1"/>
    <s v="United States"/>
    <s v="Dallas"/>
    <x v="5"/>
    <n v="75220"/>
    <x v="2"/>
    <s v="OFF-BI-10002982"/>
    <x v="1"/>
    <x v="8"/>
    <s v="Avery Self-Adhesive Photo Pockets for Polaroid Photos"/>
    <x v="4174"/>
    <n v="1"/>
    <n v="0.8"/>
    <n v="-2.1792000000000007"/>
  </r>
  <r>
    <n v="5858"/>
    <x v="2918"/>
    <x v="1"/>
    <x v="1077"/>
    <d v="2012-08-11T00:00:00"/>
    <s v="Standard Class"/>
    <s v="AH-10690"/>
    <s v="Anna Häberlin"/>
    <x v="1"/>
    <s v="United States"/>
    <s v="Dallas"/>
    <x v="5"/>
    <n v="75220"/>
    <x v="2"/>
    <s v="FUR-FU-10002364"/>
    <x v="0"/>
    <x v="5"/>
    <s v="Eldon Expressions Wood Desk Accessories, Oak"/>
    <x v="181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x v="2920"/>
    <x v="1"/>
    <x v="549"/>
    <d v="2012-11-08T00:00:00"/>
    <s v="Standard Class"/>
    <s v="MS-17530"/>
    <s v="MaryBeth Skach"/>
    <x v="0"/>
    <s v="United States"/>
    <s v="Conway"/>
    <x v="36"/>
    <n v="72032"/>
    <x v="0"/>
    <s v="FUR-TA-10002530"/>
    <x v="0"/>
    <x v="3"/>
    <s v="Iceberg OfficeWorks 42&quot; Round Tables"/>
    <x v="85"/>
    <n v="2"/>
    <n v="0"/>
    <n v="45.293999999999983"/>
  </r>
  <r>
    <n v="5861"/>
    <x v="2921"/>
    <x v="1"/>
    <x v="1078"/>
    <d v="2012-05-04T00:00:00"/>
    <s v="Second Class"/>
    <s v="JK-15640"/>
    <s v="Jim Kriz"/>
    <x v="2"/>
    <s v="United States"/>
    <s v="Philadelphia"/>
    <x v="9"/>
    <n v="19120"/>
    <x v="3"/>
    <s v="OFF-PA-10001526"/>
    <x v="1"/>
    <x v="10"/>
    <s v="Xerox 1949"/>
    <x v="892"/>
    <n v="2"/>
    <n v="0.2"/>
    <n v="2.8884000000000007"/>
  </r>
  <r>
    <n v="5862"/>
    <x v="2922"/>
    <x v="0"/>
    <x v="766"/>
    <d v="2013-05-05T00:00:00"/>
    <s v="Second Class"/>
    <s v="CM-12235"/>
    <s v="Chris McAfee"/>
    <x v="0"/>
    <s v="United States"/>
    <s v="Little Rock"/>
    <x v="36"/>
    <n v="72209"/>
    <x v="0"/>
    <s v="OFF-PA-10001497"/>
    <x v="1"/>
    <x v="10"/>
    <s v="Xerox 1914"/>
    <x v="1446"/>
    <n v="2"/>
    <n v="0"/>
    <n v="53.860799999999998"/>
  </r>
  <r>
    <n v="5863"/>
    <x v="2922"/>
    <x v="0"/>
    <x v="766"/>
    <d v="2013-05-05T00:00:00"/>
    <s v="Second Class"/>
    <s v="CM-12235"/>
    <s v="Chris McAfee"/>
    <x v="0"/>
    <s v="United States"/>
    <s v="Little Rock"/>
    <x v="36"/>
    <n v="72209"/>
    <x v="0"/>
    <s v="OFF-PA-10003936"/>
    <x v="1"/>
    <x v="10"/>
    <s v="Xerox 1994"/>
    <x v="541"/>
    <n v="3"/>
    <n v="0"/>
    <n v="9.3312000000000008"/>
  </r>
  <r>
    <n v="5864"/>
    <x v="2922"/>
    <x v="0"/>
    <x v="766"/>
    <d v="2013-05-05T00:00:00"/>
    <s v="Second Class"/>
    <s v="CM-12235"/>
    <s v="Chris McAfee"/>
    <x v="0"/>
    <s v="United States"/>
    <s v="Little Rock"/>
    <x v="36"/>
    <n v="72209"/>
    <x v="0"/>
    <s v="OFF-AR-10000716"/>
    <x v="1"/>
    <x v="6"/>
    <s v="DIXON Ticonderoga Erasable Checking Pencils"/>
    <x v="954"/>
    <n v="2"/>
    <n v="0"/>
    <n v="4.3524000000000003"/>
  </r>
  <r>
    <n v="5865"/>
    <x v="2923"/>
    <x v="2"/>
    <x v="79"/>
    <d v="2011-08-07T00:00:00"/>
    <s v="Second Class"/>
    <s v="RS-19420"/>
    <s v="Ricardo Sperren"/>
    <x v="1"/>
    <s v="United States"/>
    <s v="Meriden"/>
    <x v="29"/>
    <n v="6450"/>
    <x v="3"/>
    <s v="OFF-AP-10002765"/>
    <x v="1"/>
    <x v="9"/>
    <s v="Fellowes Advanced Computer Series Surge Protectors"/>
    <x v="1972"/>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x v="2923"/>
    <x v="2"/>
    <x v="79"/>
    <d v="2011-08-07T00:00:00"/>
    <s v="Second Class"/>
    <s v="RS-19420"/>
    <s v="Ricardo Sperren"/>
    <x v="1"/>
    <s v="United States"/>
    <s v="Meriden"/>
    <x v="29"/>
    <n v="6450"/>
    <x v="3"/>
    <s v="FUR-CH-10002335"/>
    <x v="0"/>
    <x v="1"/>
    <s v="Hon GuestStacker Chair"/>
    <x v="4177"/>
    <n v="5"/>
    <n v="0"/>
    <n v="294.67100000000005"/>
  </r>
  <r>
    <n v="5868"/>
    <x v="2924"/>
    <x v="0"/>
    <x v="810"/>
    <d v="2013-01-08T00:00:00"/>
    <s v="Standard Class"/>
    <s v="BP-11185"/>
    <s v="Ben Peterman"/>
    <x v="1"/>
    <s v="United States"/>
    <s v="Philadelphia"/>
    <x v="9"/>
    <n v="19143"/>
    <x v="3"/>
    <s v="OFF-AR-10004078"/>
    <x v="1"/>
    <x v="6"/>
    <s v="Newell 312"/>
    <x v="1091"/>
    <n v="1"/>
    <n v="0.2"/>
    <n v="0.58399999999999985"/>
  </r>
  <r>
    <n v="5869"/>
    <x v="2924"/>
    <x v="0"/>
    <x v="810"/>
    <d v="2013-01-08T00:00:00"/>
    <s v="Standard Class"/>
    <s v="BP-11185"/>
    <s v="Ben Peterman"/>
    <x v="1"/>
    <s v="United States"/>
    <s v="Philadelphia"/>
    <x v="9"/>
    <n v="19143"/>
    <x v="3"/>
    <s v="OFF-BI-10002026"/>
    <x v="1"/>
    <x v="8"/>
    <s v="Avery Arch Ring Binders"/>
    <x v="4178"/>
    <n v="6"/>
    <n v="0.7"/>
    <n v="-80.178000000000026"/>
  </r>
  <r>
    <n v="5870"/>
    <x v="2925"/>
    <x v="0"/>
    <x v="77"/>
    <d v="2013-11-13T00:00:00"/>
    <s v="Standard Class"/>
    <s v="MA-17995"/>
    <s v="Michelle Arnett"/>
    <x v="2"/>
    <s v="United States"/>
    <s v="Cheyenne"/>
    <x v="47"/>
    <n v="82001"/>
    <x v="1"/>
    <s v="FUR-CH-10001215"/>
    <x v="0"/>
    <x v="1"/>
    <s v="Global Troy Executive Leather Low-Back Tilter"/>
    <x v="2355"/>
    <n v="4"/>
    <n v="0.2"/>
    <n v="100.19599999999997"/>
  </r>
  <r>
    <n v="5871"/>
    <x v="2926"/>
    <x v="0"/>
    <x v="403"/>
    <d v="2013-06-15T00:00:00"/>
    <s v="Same Day"/>
    <s v="EB-13705"/>
    <s v="Ed Braxton"/>
    <x v="1"/>
    <s v="United States"/>
    <s v="Anaheim"/>
    <x v="1"/>
    <n v="92804"/>
    <x v="1"/>
    <s v="FUR-TA-10001771"/>
    <x v="0"/>
    <x v="3"/>
    <s v="Bush Cubix Conference Tables, Fully Assembled"/>
    <x v="4179"/>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x v="2929"/>
    <x v="3"/>
    <x v="400"/>
    <d v="2014-06-05T00:00:00"/>
    <s v="Same Day"/>
    <s v="EH-14005"/>
    <s v="Erica Hernandez"/>
    <x v="2"/>
    <s v="United States"/>
    <s v="Jonesboro"/>
    <x v="36"/>
    <n v="72401"/>
    <x v="0"/>
    <s v="OFF-BI-10002353"/>
    <x v="1"/>
    <x v="8"/>
    <s v="GBC VeloBind Cover Sets"/>
    <x v="4182"/>
    <n v="7"/>
    <n v="0"/>
    <n v="54.04"/>
  </r>
  <r>
    <n v="5875"/>
    <x v="2929"/>
    <x v="3"/>
    <x v="400"/>
    <d v="2014-06-05T00:00:00"/>
    <s v="Same Day"/>
    <s v="EH-14005"/>
    <s v="Erica Hernandez"/>
    <x v="2"/>
    <s v="United States"/>
    <s v="Jonesboro"/>
    <x v="36"/>
    <n v="72401"/>
    <x v="0"/>
    <s v="OFF-BI-10004141"/>
    <x v="1"/>
    <x v="8"/>
    <s v="Insertable Tab Indexes For Data Binders"/>
    <x v="4183"/>
    <n v="3"/>
    <n v="0"/>
    <n v="4.3883999999999999"/>
  </r>
  <r>
    <n v="5876"/>
    <x v="2930"/>
    <x v="1"/>
    <x v="1003"/>
    <d v="2012-04-09T00:00:00"/>
    <s v="First Class"/>
    <s v="FM-14290"/>
    <s v="Frank Merwin"/>
    <x v="2"/>
    <s v="United States"/>
    <s v="Philadelphia"/>
    <x v="9"/>
    <n v="19140"/>
    <x v="3"/>
    <s v="OFF-AR-10001954"/>
    <x v="1"/>
    <x v="6"/>
    <s v="Newell 331"/>
    <x v="4184"/>
    <n v="3"/>
    <n v="0.2"/>
    <n v="1.0268999999999999"/>
  </r>
  <r>
    <n v="5877"/>
    <x v="2931"/>
    <x v="2"/>
    <x v="371"/>
    <d v="2011-05-26T00:00:00"/>
    <s v="Standard Class"/>
    <s v="FG-14260"/>
    <s v="Frank Gastineau"/>
    <x v="2"/>
    <s v="United States"/>
    <s v="Lawrence"/>
    <x v="31"/>
    <n v="1841"/>
    <x v="3"/>
    <s v="OFF-BI-10001071"/>
    <x v="1"/>
    <x v="8"/>
    <s v="GBC ProClick Punch Binding System"/>
    <x v="2509"/>
    <n v="7"/>
    <n v="0"/>
    <n v="219.45140000000001"/>
  </r>
  <r>
    <n v="5878"/>
    <x v="2931"/>
    <x v="2"/>
    <x v="371"/>
    <d v="2011-05-26T00:00:00"/>
    <s v="Standard Class"/>
    <s v="FG-14260"/>
    <s v="Frank Gastineau"/>
    <x v="2"/>
    <s v="United States"/>
    <s v="Lawrence"/>
    <x v="31"/>
    <n v="1841"/>
    <x v="3"/>
    <s v="OFF-PA-10003022"/>
    <x v="1"/>
    <x v="10"/>
    <s v="Xerox 1992"/>
    <x v="1465"/>
    <n v="3"/>
    <n v="0"/>
    <n v="8.7906000000000013"/>
  </r>
  <r>
    <n v="5879"/>
    <x v="2931"/>
    <x v="2"/>
    <x v="371"/>
    <d v="2011-05-26T00:00:00"/>
    <s v="Standard Class"/>
    <s v="FG-14260"/>
    <s v="Frank Gastineau"/>
    <x v="2"/>
    <s v="United States"/>
    <s v="Lawrence"/>
    <x v="31"/>
    <n v="1841"/>
    <x v="3"/>
    <s v="OFF-AP-10001293"/>
    <x v="1"/>
    <x v="9"/>
    <s v="Belkin 8 Outlet Surge Protector"/>
    <x v="3605"/>
    <n v="6"/>
    <n v="0"/>
    <n v="68.846399999999988"/>
  </r>
  <r>
    <n v="5880"/>
    <x v="2932"/>
    <x v="0"/>
    <x v="64"/>
    <d v="2013-09-12T00:00:00"/>
    <s v="Standard Class"/>
    <s v="MV-17485"/>
    <s v="Mark Van Huff"/>
    <x v="0"/>
    <s v="United States"/>
    <s v="New York City"/>
    <x v="15"/>
    <n v="10011"/>
    <x v="3"/>
    <s v="OFF-PA-10001815"/>
    <x v="1"/>
    <x v="10"/>
    <s v="Xerox 1885"/>
    <x v="2250"/>
    <n v="4"/>
    <n v="0"/>
    <n v="92.236799999999988"/>
  </r>
  <r>
    <n v="5881"/>
    <x v="2933"/>
    <x v="0"/>
    <x v="31"/>
    <d v="2013-09-23T00:00:00"/>
    <s v="Standard Class"/>
    <s v="JW-15220"/>
    <s v="Jane Waco"/>
    <x v="1"/>
    <s v="United States"/>
    <s v="San Diego"/>
    <x v="1"/>
    <n v="92105"/>
    <x v="1"/>
    <s v="FUR-CH-10001215"/>
    <x v="0"/>
    <x v="1"/>
    <s v="Global Troy Executive Leather Low-Back Tilter"/>
    <x v="479"/>
    <n v="2"/>
    <n v="0.2"/>
    <n v="50.097999999999985"/>
  </r>
  <r>
    <n v="5882"/>
    <x v="2933"/>
    <x v="0"/>
    <x v="31"/>
    <d v="2013-09-23T00:00:00"/>
    <s v="Standard Class"/>
    <s v="JW-15220"/>
    <s v="Jane Waco"/>
    <x v="1"/>
    <s v="United States"/>
    <s v="San Diego"/>
    <x v="1"/>
    <n v="92105"/>
    <x v="1"/>
    <s v="OFF-PA-10000100"/>
    <x v="1"/>
    <x v="10"/>
    <s v="Xerox 1945"/>
    <x v="1542"/>
    <n v="9"/>
    <n v="0"/>
    <n v="180.76590000000002"/>
  </r>
  <r>
    <n v="5883"/>
    <x v="2933"/>
    <x v="0"/>
    <x v="31"/>
    <d v="2013-09-23T00:00:00"/>
    <s v="Standard Class"/>
    <s v="JW-15220"/>
    <s v="Jane Waco"/>
    <x v="1"/>
    <s v="United States"/>
    <s v="San Diego"/>
    <x v="1"/>
    <n v="92105"/>
    <x v="1"/>
    <s v="FUR-CH-10002880"/>
    <x v="0"/>
    <x v="1"/>
    <s v="Global High-Back Leather Tilter, Burgundy"/>
    <x v="4185"/>
    <n v="9"/>
    <n v="0.2"/>
    <n v="-99.621900000000068"/>
  </r>
  <r>
    <n v="5884"/>
    <x v="2934"/>
    <x v="0"/>
    <x v="69"/>
    <d v="2013-03-16T00:00:00"/>
    <s v="Second Class"/>
    <s v="EH-13765"/>
    <s v="Edward Hooks"/>
    <x v="1"/>
    <s v="United States"/>
    <s v="San Francisco"/>
    <x v="1"/>
    <n v="94109"/>
    <x v="1"/>
    <s v="FUR-FU-10004712"/>
    <x v="0"/>
    <x v="5"/>
    <s v="Westinghouse Mesh Shade Clip-On Gooseneck Lamp, Black"/>
    <x v="4186"/>
    <n v="2"/>
    <n v="0"/>
    <n v="7.352800000000002"/>
  </r>
  <r>
    <n v="5885"/>
    <x v="2934"/>
    <x v="0"/>
    <x v="69"/>
    <d v="2013-03-16T00:00:00"/>
    <s v="Second Class"/>
    <s v="EH-13765"/>
    <s v="Edward Hooks"/>
    <x v="1"/>
    <s v="United States"/>
    <s v="San Francisco"/>
    <x v="1"/>
    <n v="94109"/>
    <x v="1"/>
    <s v="OFF-SU-10000151"/>
    <x v="1"/>
    <x v="14"/>
    <s v="High Speed Automatic Electric Letter Opener"/>
    <x v="4187"/>
    <n v="3"/>
    <n v="0"/>
    <n v="196.50359999999978"/>
  </r>
  <r>
    <n v="5886"/>
    <x v="2935"/>
    <x v="2"/>
    <x v="1079"/>
    <d v="2011-10-17T00:00:00"/>
    <s v="Same Day"/>
    <s v="LS-17245"/>
    <s v="Lynn Smith"/>
    <x v="0"/>
    <s v="United States"/>
    <s v="San Francisco"/>
    <x v="1"/>
    <n v="94110"/>
    <x v="1"/>
    <s v="OFF-BI-10000136"/>
    <x v="1"/>
    <x v="8"/>
    <s v="Avery Non-Stick Heavy Duty View Round Locking Ring Binders"/>
    <x v="646"/>
    <n v="3"/>
    <n v="0.2"/>
    <n v="5.0231999999999992"/>
  </r>
  <r>
    <n v="5887"/>
    <x v="2935"/>
    <x v="2"/>
    <x v="1079"/>
    <d v="2011-10-17T00:00:00"/>
    <s v="Same Day"/>
    <s v="LS-17245"/>
    <s v="Lynn Smith"/>
    <x v="0"/>
    <s v="United States"/>
    <s v="San Francisco"/>
    <x v="1"/>
    <n v="94110"/>
    <x v="1"/>
    <s v="TEC-AC-10003610"/>
    <x v="2"/>
    <x v="11"/>
    <s v="Logitech Illuminated - Keyboard"/>
    <x v="690"/>
    <n v="3"/>
    <n v="0"/>
    <n v="86.385600000000011"/>
  </r>
  <r>
    <n v="5888"/>
    <x v="2936"/>
    <x v="3"/>
    <x v="1048"/>
    <d v="2014-10-12T00:00:00"/>
    <s v="First Class"/>
    <s v="BP-11050"/>
    <s v="Barry Pond"/>
    <x v="1"/>
    <s v="United States"/>
    <s v="Cranston"/>
    <x v="34"/>
    <n v="2920"/>
    <x v="3"/>
    <s v="OFF-ST-10001837"/>
    <x v="1"/>
    <x v="4"/>
    <s v="SAFCO Mobile Desk Side File, Wire Frame"/>
    <x v="3931"/>
    <n v="1"/>
    <n v="0"/>
    <n v="11.117599999999999"/>
  </r>
  <r>
    <n v="5889"/>
    <x v="2937"/>
    <x v="1"/>
    <x v="820"/>
    <d v="2012-05-12T00:00:00"/>
    <s v="Standard Class"/>
    <s v="CC-12220"/>
    <s v="Chris Cortes"/>
    <x v="0"/>
    <s v="United States"/>
    <s v="Owensboro"/>
    <x v="0"/>
    <n v="42301"/>
    <x v="0"/>
    <s v="OFF-PA-10001952"/>
    <x v="1"/>
    <x v="10"/>
    <s v="Xerox 1902"/>
    <x v="1846"/>
    <n v="2"/>
    <n v="0"/>
    <n v="21.012799999999999"/>
  </r>
  <r>
    <n v="5890"/>
    <x v="2938"/>
    <x v="0"/>
    <x v="167"/>
    <d v="2013-04-18T00:00:00"/>
    <s v="First Class"/>
    <s v="JM-15580"/>
    <s v="Jill Matthias"/>
    <x v="0"/>
    <s v="United States"/>
    <s v="Baltimore"/>
    <x v="39"/>
    <n v="21215"/>
    <x v="3"/>
    <s v="OFF-BI-10002414"/>
    <x v="1"/>
    <x v="8"/>
    <s v="GBC ProClick Spines for 32-Hole Punch"/>
    <x v="2989"/>
    <n v="2"/>
    <n v="0"/>
    <n v="11.778199999999998"/>
  </r>
  <r>
    <n v="5891"/>
    <x v="2939"/>
    <x v="0"/>
    <x v="831"/>
    <d v="2013-11-27T00:00:00"/>
    <s v="Standard Class"/>
    <s v="RD-19720"/>
    <s v="Roger Demir"/>
    <x v="0"/>
    <s v="United States"/>
    <s v="Chicago"/>
    <x v="10"/>
    <n v="60610"/>
    <x v="2"/>
    <s v="OFF-PA-10001790"/>
    <x v="1"/>
    <x v="10"/>
    <s v="Xerox 1910"/>
    <x v="4188"/>
    <n v="1"/>
    <n v="0.2"/>
    <n v="13.451199999999996"/>
  </r>
  <r>
    <n v="5892"/>
    <x v="2939"/>
    <x v="0"/>
    <x v="831"/>
    <d v="2013-11-27T00:00:00"/>
    <s v="Standard Class"/>
    <s v="RD-19720"/>
    <s v="Roger Demir"/>
    <x v="0"/>
    <s v="United States"/>
    <s v="Chicago"/>
    <x v="10"/>
    <n v="60610"/>
    <x v="2"/>
    <s v="OFF-ST-10001590"/>
    <x v="1"/>
    <x v="4"/>
    <s v="Tenex Personal Project File with Scoop Front Design, Black"/>
    <x v="4189"/>
    <n v="2"/>
    <n v="0.2"/>
    <n v="1.6175999999999986"/>
  </r>
  <r>
    <n v="5893"/>
    <x v="2939"/>
    <x v="0"/>
    <x v="831"/>
    <d v="2013-11-27T00:00:00"/>
    <s v="Standard Class"/>
    <s v="RD-19720"/>
    <s v="Roger Demir"/>
    <x v="0"/>
    <s v="United States"/>
    <s v="Chicago"/>
    <x v="10"/>
    <n v="60610"/>
    <x v="2"/>
    <s v="TEC-AC-10003657"/>
    <x v="2"/>
    <x v="11"/>
    <s v="Lenovo 17-Key USB Numeric Keypad"/>
    <x v="4190"/>
    <n v="3"/>
    <n v="0.2"/>
    <n v="2.0393999999999934"/>
  </r>
  <r>
    <n v="5894"/>
    <x v="2940"/>
    <x v="3"/>
    <x v="18"/>
    <d v="2014-09-15T00:00:00"/>
    <s v="Standard Class"/>
    <s v="SS-20410"/>
    <s v="Shahid Shariari"/>
    <x v="0"/>
    <s v="United States"/>
    <s v="Atlanta"/>
    <x v="32"/>
    <n v="30318"/>
    <x v="0"/>
    <s v="OFF-BI-10004876"/>
    <x v="1"/>
    <x v="8"/>
    <s v="Wilson Jones Suede Grain Vinyl Binders"/>
    <x v="1104"/>
    <n v="1"/>
    <n v="0"/>
    <n v="1.3621999999999999"/>
  </r>
  <r>
    <n v="5895"/>
    <x v="2941"/>
    <x v="3"/>
    <x v="428"/>
    <d v="2014-09-15T00:00:00"/>
    <s v="Standard Class"/>
    <s v="KD-16495"/>
    <s v="Keith Dawkins"/>
    <x v="1"/>
    <s v="United States"/>
    <s v="Los Angeles"/>
    <x v="1"/>
    <n v="90036"/>
    <x v="1"/>
    <s v="OFF-ST-10003123"/>
    <x v="1"/>
    <x v="4"/>
    <s v="Fellowes Bases and Tops For Staxonsteel/High-Stak Systems"/>
    <x v="4191"/>
    <n v="3"/>
    <n v="0"/>
    <n v="23.968799999999998"/>
  </r>
  <r>
    <n v="5896"/>
    <x v="2942"/>
    <x v="2"/>
    <x v="301"/>
    <d v="2011-11-08T00:00:00"/>
    <s v="Standard Class"/>
    <s v="PL-18925"/>
    <s v="Paul Lucas"/>
    <x v="2"/>
    <s v="United States"/>
    <s v="Los Angeles"/>
    <x v="1"/>
    <n v="90049"/>
    <x v="1"/>
    <s v="OFF-LA-10003498"/>
    <x v="1"/>
    <x v="2"/>
    <s v="Avery 475"/>
    <x v="1851"/>
    <n v="3"/>
    <n v="0"/>
    <n v="22.200000000000003"/>
  </r>
  <r>
    <n v="5897"/>
    <x v="2942"/>
    <x v="2"/>
    <x v="301"/>
    <d v="2011-11-08T00:00:00"/>
    <s v="Standard Class"/>
    <s v="PL-18925"/>
    <s v="Paul Lucas"/>
    <x v="2"/>
    <s v="United States"/>
    <s v="Los Angeles"/>
    <x v="1"/>
    <n v="90049"/>
    <x v="1"/>
    <s v="OFF-PA-10004947"/>
    <x v="1"/>
    <x v="10"/>
    <s v="Staples"/>
    <x v="1591"/>
    <n v="5"/>
    <n v="0"/>
    <n v="9.629999999999999"/>
  </r>
  <r>
    <n v="5898"/>
    <x v="2943"/>
    <x v="0"/>
    <x v="1015"/>
    <d v="2013-04-10T00:00:00"/>
    <s v="Standard Class"/>
    <s v="ZD-21925"/>
    <s v="Zuschuss Donatelli"/>
    <x v="0"/>
    <s v="United States"/>
    <s v="Richmond"/>
    <x v="14"/>
    <n v="47374"/>
    <x v="2"/>
    <s v="FUR-FU-10003799"/>
    <x v="0"/>
    <x v="5"/>
    <s v="Seth Thomas 13 1/2&quot; Wall Clock"/>
    <x v="4192"/>
    <n v="4"/>
    <n v="0"/>
    <n v="22.047199999999997"/>
  </r>
  <r>
    <n v="5899"/>
    <x v="2943"/>
    <x v="0"/>
    <x v="1015"/>
    <d v="2013-04-10T00:00:00"/>
    <s v="Standard Class"/>
    <s v="ZD-21925"/>
    <s v="Zuschuss Donatelli"/>
    <x v="0"/>
    <s v="United States"/>
    <s v="Richmond"/>
    <x v="14"/>
    <n v="47374"/>
    <x v="2"/>
    <s v="TEC-PH-10000673"/>
    <x v="2"/>
    <x v="7"/>
    <s v="Plantronics Voyager Pro HD - Bluetooth Headset"/>
    <x v="4193"/>
    <n v="4"/>
    <n v="0"/>
    <n v="124.7808"/>
  </r>
  <r>
    <n v="5900"/>
    <x v="2944"/>
    <x v="3"/>
    <x v="602"/>
    <d v="2014-01-17T00:00:00"/>
    <s v="Standard Class"/>
    <s v="LS-16945"/>
    <s v="Linda Southworth"/>
    <x v="1"/>
    <s v="United States"/>
    <s v="San Francisco"/>
    <x v="1"/>
    <n v="94110"/>
    <x v="1"/>
    <s v="OFF-EN-10002621"/>
    <x v="1"/>
    <x v="12"/>
    <s v="Staples"/>
    <x v="3996"/>
    <n v="1"/>
    <n v="0"/>
    <n v="4.8899999999999997"/>
  </r>
  <r>
    <n v="5901"/>
    <x v="2945"/>
    <x v="1"/>
    <x v="312"/>
    <d v="2012-11-24T00:00:00"/>
    <s v="Standard Class"/>
    <s v="PB-18805"/>
    <s v="Patrick Bzostek"/>
    <x v="2"/>
    <s v="United States"/>
    <s v="San Francisco"/>
    <x v="1"/>
    <n v="94122"/>
    <x v="1"/>
    <s v="OFF-BI-10004528"/>
    <x v="1"/>
    <x v="8"/>
    <s v="Cardinal Poly Pocket Divider Pockets for Ring Binders"/>
    <x v="4194"/>
    <n v="9"/>
    <n v="0.2"/>
    <n v="7.5599999999999987"/>
  </r>
  <r>
    <n v="5902"/>
    <x v="2946"/>
    <x v="0"/>
    <x v="581"/>
    <d v="2013-12-03T00:00:00"/>
    <s v="Standard Class"/>
    <s v="PC-18745"/>
    <s v="Pamela Coakley"/>
    <x v="1"/>
    <s v="United States"/>
    <s v="Westfield"/>
    <x v="30"/>
    <n v="7090"/>
    <x v="3"/>
    <s v="FUR-FU-10001889"/>
    <x v="0"/>
    <x v="5"/>
    <s v="Ultra Door Pull Handle"/>
    <x v="1629"/>
    <n v="3"/>
    <n v="0"/>
    <n v="10.4148"/>
  </r>
  <r>
    <n v="5903"/>
    <x v="2947"/>
    <x v="3"/>
    <x v="44"/>
    <d v="2014-11-07T00:00:00"/>
    <s v="Same Day"/>
    <s v="FM-14290"/>
    <s v="Frank Merwin"/>
    <x v="2"/>
    <s v="United States"/>
    <s v="San Francisco"/>
    <x v="1"/>
    <n v="94122"/>
    <x v="1"/>
    <s v="OFF-PA-10000157"/>
    <x v="1"/>
    <x v="10"/>
    <s v="Xerox 191"/>
    <x v="731"/>
    <n v="3"/>
    <n v="0"/>
    <n v="28.171799999999998"/>
  </r>
  <r>
    <n v="5904"/>
    <x v="2947"/>
    <x v="3"/>
    <x v="44"/>
    <d v="2014-11-07T00:00:00"/>
    <s v="Same Day"/>
    <s v="FM-14290"/>
    <s v="Frank Merwin"/>
    <x v="2"/>
    <s v="United States"/>
    <s v="San Francisco"/>
    <x v="1"/>
    <n v="94122"/>
    <x v="1"/>
    <s v="OFF-PA-10002764"/>
    <x v="1"/>
    <x v="10"/>
    <s v="Staples"/>
    <x v="1568"/>
    <n v="4"/>
    <n v="0"/>
    <n v="22.226399999999998"/>
  </r>
  <r>
    <n v="5905"/>
    <x v="2947"/>
    <x v="3"/>
    <x v="44"/>
    <d v="2014-11-07T00:00:00"/>
    <s v="Same Day"/>
    <s v="FM-14290"/>
    <s v="Frank Merwin"/>
    <x v="2"/>
    <s v="United States"/>
    <s v="San Francisco"/>
    <x v="1"/>
    <n v="94122"/>
    <x v="1"/>
    <s v="OFF-PA-10000143"/>
    <x v="1"/>
    <x v="10"/>
    <s v="Astroparche Fine Business Paper"/>
    <x v="1603"/>
    <n v="5"/>
    <n v="0"/>
    <n v="12.672000000000001"/>
  </r>
  <r>
    <n v="5906"/>
    <x v="2947"/>
    <x v="3"/>
    <x v="44"/>
    <d v="2014-11-07T00:00:00"/>
    <s v="Same Day"/>
    <s v="FM-14290"/>
    <s v="Frank Merwin"/>
    <x v="2"/>
    <s v="United States"/>
    <s v="San Francisco"/>
    <x v="1"/>
    <n v="94122"/>
    <x v="1"/>
    <s v="OFF-LA-10000414"/>
    <x v="1"/>
    <x v="2"/>
    <s v="Avery 503"/>
    <x v="1417"/>
    <n v="4"/>
    <n v="0"/>
    <n v="19.872"/>
  </r>
  <r>
    <n v="5907"/>
    <x v="2947"/>
    <x v="3"/>
    <x v="44"/>
    <d v="2014-11-07T00:00:00"/>
    <s v="Same Day"/>
    <s v="FM-14290"/>
    <s v="Frank Merwin"/>
    <x v="2"/>
    <s v="United States"/>
    <s v="San Francisco"/>
    <x v="1"/>
    <n v="94122"/>
    <x v="1"/>
    <s v="TEC-AC-10003441"/>
    <x v="2"/>
    <x v="11"/>
    <s v="Kingston Digital DataTraveler 32GB USB 2.0"/>
    <x v="4195"/>
    <n v="1"/>
    <n v="0"/>
    <n v="1.0169999999999995"/>
  </r>
  <r>
    <n v="5908"/>
    <x v="2948"/>
    <x v="0"/>
    <x v="499"/>
    <d v="2013-12-08T00:00:00"/>
    <s v="Standard Class"/>
    <s v="KD-16495"/>
    <s v="Keith Dawkins"/>
    <x v="1"/>
    <s v="United States"/>
    <s v="San Jose"/>
    <x v="1"/>
    <n v="95123"/>
    <x v="1"/>
    <s v="OFF-BI-10002353"/>
    <x v="1"/>
    <x v="8"/>
    <s v="GBC VeloBind Cover Sets"/>
    <x v="4196"/>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x v="2948"/>
    <x v="0"/>
    <x v="499"/>
    <d v="2013-12-08T00:00:00"/>
    <s v="Standard Class"/>
    <s v="KD-16495"/>
    <s v="Keith Dawkins"/>
    <x v="1"/>
    <s v="United States"/>
    <s v="San Jose"/>
    <x v="1"/>
    <n v="95123"/>
    <x v="1"/>
    <s v="FUR-FU-10003026"/>
    <x v="0"/>
    <x v="5"/>
    <s v="Eldon Regeneration Recycled Desk Accessories, Black"/>
    <x v="1606"/>
    <n v="3"/>
    <n v="0"/>
    <n v="5.6627999999999998"/>
  </r>
  <r>
    <n v="5911"/>
    <x v="2948"/>
    <x v="0"/>
    <x v="499"/>
    <d v="2013-12-08T00:00:00"/>
    <s v="Standard Class"/>
    <s v="KD-16495"/>
    <s v="Keith Dawkins"/>
    <x v="1"/>
    <s v="United States"/>
    <s v="San Jose"/>
    <x v="1"/>
    <n v="95123"/>
    <x v="1"/>
    <s v="OFF-BI-10000632"/>
    <x v="1"/>
    <x v="8"/>
    <s v="Satellite Sectional Post Binders"/>
    <x v="4197"/>
    <n v="3"/>
    <n v="0.2"/>
    <n v="33.8598"/>
  </r>
  <r>
    <n v="5912"/>
    <x v="2949"/>
    <x v="0"/>
    <x v="907"/>
    <d v="2013-12-23T00:00:00"/>
    <s v="Standard Class"/>
    <s v="SC-20680"/>
    <s v="Steve Carroll"/>
    <x v="2"/>
    <s v="United States"/>
    <s v="Seattle"/>
    <x v="4"/>
    <n v="98115"/>
    <x v="1"/>
    <s v="OFF-ST-10001328"/>
    <x v="1"/>
    <x v="4"/>
    <s v="Personal Filing Tote with Lid, Black/Gray"/>
    <x v="2063"/>
    <n v="3"/>
    <n v="0"/>
    <n v="13.028400000000001"/>
  </r>
  <r>
    <n v="5913"/>
    <x v="2950"/>
    <x v="2"/>
    <x v="829"/>
    <d v="2011-08-26T00:00:00"/>
    <s v="Second Class"/>
    <s v="DW-13585"/>
    <s v="Dorothy Wardle"/>
    <x v="1"/>
    <s v="United States"/>
    <s v="Owensboro"/>
    <x v="0"/>
    <n v="42301"/>
    <x v="0"/>
    <s v="OFF-SU-10004661"/>
    <x v="1"/>
    <x v="14"/>
    <s v="Acme Titanium Bonded Scissors"/>
    <x v="4198"/>
    <n v="3"/>
    <n v="0"/>
    <n v="6.63"/>
  </r>
  <r>
    <n v="5914"/>
    <x v="2951"/>
    <x v="1"/>
    <x v="14"/>
    <d v="2012-09-23T00:00:00"/>
    <s v="Standard Class"/>
    <s v="PF-19120"/>
    <s v="Peter Fuller"/>
    <x v="0"/>
    <s v="United States"/>
    <s v="New York City"/>
    <x v="15"/>
    <n v="10035"/>
    <x v="3"/>
    <s v="OFF-ST-10000617"/>
    <x v="1"/>
    <x v="4"/>
    <s v="Woodgrain Magazine Files by Perma"/>
    <x v="81"/>
    <n v="5"/>
    <n v="0"/>
    <n v="1.0429999999999984"/>
  </r>
  <r>
    <n v="5915"/>
    <x v="2951"/>
    <x v="1"/>
    <x v="14"/>
    <d v="2012-09-23T00:00:00"/>
    <s v="Standard Class"/>
    <s v="PF-19120"/>
    <s v="Peter Fuller"/>
    <x v="0"/>
    <s v="United States"/>
    <s v="New York City"/>
    <x v="15"/>
    <n v="10035"/>
    <x v="3"/>
    <s v="OFF-LA-10002762"/>
    <x v="1"/>
    <x v="2"/>
    <s v="Avery 485"/>
    <x v="2077"/>
    <n v="7"/>
    <n v="0"/>
    <n v="41.223699999999994"/>
  </r>
  <r>
    <n v="5916"/>
    <x v="2951"/>
    <x v="1"/>
    <x v="14"/>
    <d v="2012-09-23T00:00:00"/>
    <s v="Standard Class"/>
    <s v="PF-19120"/>
    <s v="Peter Fuller"/>
    <x v="0"/>
    <s v="United States"/>
    <s v="New York City"/>
    <x v="15"/>
    <n v="10035"/>
    <x v="3"/>
    <s v="FUR-CH-10001973"/>
    <x v="0"/>
    <x v="1"/>
    <s v="Office Star Flex Back Scooter Chair with White Frame"/>
    <x v="4199"/>
    <n v="2"/>
    <n v="0.1"/>
    <n v="8.8783999999999956"/>
  </r>
  <r>
    <n v="5917"/>
    <x v="2951"/>
    <x v="1"/>
    <x v="14"/>
    <d v="2012-09-23T00:00:00"/>
    <s v="Standard Class"/>
    <s v="PF-19120"/>
    <s v="Peter Fuller"/>
    <x v="0"/>
    <s v="United States"/>
    <s v="New York City"/>
    <x v="15"/>
    <n v="10035"/>
    <x v="3"/>
    <s v="OFF-ST-10003058"/>
    <x v="1"/>
    <x v="4"/>
    <s v="Eldon Mobile Mega Data Cart  Mega Stackable  Add-On Trays"/>
    <x v="4200"/>
    <n v="4"/>
    <n v="0"/>
    <n v="27.433999999999997"/>
  </r>
  <r>
    <n v="5918"/>
    <x v="2951"/>
    <x v="1"/>
    <x v="14"/>
    <d v="2012-09-23T00:00:00"/>
    <s v="Standard Class"/>
    <s v="PF-19120"/>
    <s v="Peter Fuller"/>
    <x v="0"/>
    <s v="United States"/>
    <s v="New York City"/>
    <x v="15"/>
    <n v="10035"/>
    <x v="3"/>
    <s v="FUR-BO-10004834"/>
    <x v="0"/>
    <x v="0"/>
    <s v="Riverside Palais Royal Lawyers Bookcase, Royale Cherry Finish"/>
    <x v="4201"/>
    <n v="6"/>
    <n v="0.2"/>
    <n v="158.57639999999992"/>
  </r>
  <r>
    <n v="5919"/>
    <x v="2951"/>
    <x v="1"/>
    <x v="14"/>
    <d v="2012-09-23T00:00:00"/>
    <s v="Standard Class"/>
    <s v="PF-19120"/>
    <s v="Peter Fuller"/>
    <x v="0"/>
    <s v="United States"/>
    <s v="New York City"/>
    <x v="15"/>
    <n v="10035"/>
    <x v="3"/>
    <s v="FUR-BO-10002213"/>
    <x v="0"/>
    <x v="0"/>
    <s v="DMI Eclipse Executive Suite Bookcases"/>
    <x v="4202"/>
    <n v="5"/>
    <n v="0.2"/>
    <n v="-25.049000000000149"/>
  </r>
  <r>
    <n v="5920"/>
    <x v="2951"/>
    <x v="1"/>
    <x v="14"/>
    <d v="2012-09-23T00:00:00"/>
    <s v="Standard Class"/>
    <s v="PF-19120"/>
    <s v="Peter Fuller"/>
    <x v="0"/>
    <s v="United States"/>
    <s v="New York City"/>
    <x v="15"/>
    <n v="10035"/>
    <x v="3"/>
    <s v="TEC-PH-10002170"/>
    <x v="2"/>
    <x v="7"/>
    <s v="ClearSounds CSC500 Amplified Spirit Phone Corded phone"/>
    <x v="2779"/>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x v="2951"/>
    <x v="1"/>
    <x v="14"/>
    <d v="2012-09-23T00:00:00"/>
    <s v="Standard Class"/>
    <s v="PF-19120"/>
    <s v="Peter Fuller"/>
    <x v="0"/>
    <s v="United States"/>
    <s v="New York City"/>
    <x v="15"/>
    <n v="10035"/>
    <x v="3"/>
    <s v="TEC-PH-10000169"/>
    <x v="2"/>
    <x v="7"/>
    <s v="ARKON Windshield Dashboard Air Vent Car Mount Holder"/>
    <x v="766"/>
    <n v="4"/>
    <n v="0"/>
    <n v="1.3559999999999945"/>
  </r>
  <r>
    <n v="5924"/>
    <x v="2952"/>
    <x v="0"/>
    <x v="491"/>
    <d v="2013-12-01T00:00:00"/>
    <s v="Second Class"/>
    <s v="DK-13225"/>
    <s v="Dean Katz"/>
    <x v="1"/>
    <s v="United States"/>
    <s v="New York City"/>
    <x v="15"/>
    <n v="10011"/>
    <x v="3"/>
    <s v="FUR-TA-10002958"/>
    <x v="0"/>
    <x v="3"/>
    <s v="Bevis Oval Conference Table, Walnut"/>
    <x v="4203"/>
    <n v="2"/>
    <n v="0.4"/>
    <n v="-120.05080000000007"/>
  </r>
  <r>
    <n v="5925"/>
    <x v="2953"/>
    <x v="3"/>
    <x v="123"/>
    <d v="2014-11-23T00:00:00"/>
    <s v="Second Class"/>
    <s v="RB-19435"/>
    <s v="Richard Bierner"/>
    <x v="0"/>
    <s v="United States"/>
    <s v="Springfield"/>
    <x v="17"/>
    <n v="22153"/>
    <x v="0"/>
    <s v="OFF-AR-10001177"/>
    <x v="1"/>
    <x v="6"/>
    <s v="Newell 349"/>
    <x v="1011"/>
    <n v="7"/>
    <n v="0"/>
    <n v="6.6583999999999968"/>
  </r>
  <r>
    <n v="5926"/>
    <x v="2954"/>
    <x v="3"/>
    <x v="95"/>
    <d v="2014-06-09T00:00:00"/>
    <s v="Standard Class"/>
    <s v="GD-14590"/>
    <s v="Giulietta Dortch"/>
    <x v="1"/>
    <s v="United States"/>
    <s v="Bellingham"/>
    <x v="4"/>
    <n v="98226"/>
    <x v="1"/>
    <s v="TEC-AC-10004975"/>
    <x v="2"/>
    <x v="11"/>
    <s v="Plantronics Audio 995 Wireless Stereo Headset"/>
    <x v="4204"/>
    <n v="10"/>
    <n v="0"/>
    <n v="362.83500000000004"/>
  </r>
  <r>
    <n v="5927"/>
    <x v="2955"/>
    <x v="2"/>
    <x v="918"/>
    <d v="2011-04-12T00:00:00"/>
    <s v="Standard Class"/>
    <s v="RA-19885"/>
    <s v="Ruben Ausman"/>
    <x v="1"/>
    <s v="United States"/>
    <s v="Decatur"/>
    <x v="19"/>
    <n v="35601"/>
    <x v="0"/>
    <s v="FUR-TA-10001086"/>
    <x v="0"/>
    <x v="3"/>
    <s v="SAFCO PlanMaster Boards, 60w x 37-1/2d, White Melamine"/>
    <x v="4205"/>
    <n v="8"/>
    <n v="0"/>
    <n v="316.13920000000007"/>
  </r>
  <r>
    <n v="5928"/>
    <x v="2956"/>
    <x v="2"/>
    <x v="856"/>
    <d v="2011-10-15T00:00:00"/>
    <s v="Standard Class"/>
    <s v="DB-13555"/>
    <s v="Dorothy Badders"/>
    <x v="1"/>
    <s v="United States"/>
    <s v="Fayetteville"/>
    <x v="36"/>
    <n v="72701"/>
    <x v="0"/>
    <s v="OFF-LA-10000240"/>
    <x v="1"/>
    <x v="2"/>
    <s v="Self-Adhesive Address Labels for Typewriters by Universal"/>
    <x v="2061"/>
    <n v="1"/>
    <n v="0"/>
    <n v="3.4356999999999998"/>
  </r>
  <r>
    <n v="5929"/>
    <x v="2956"/>
    <x v="2"/>
    <x v="856"/>
    <d v="2011-10-15T00:00:00"/>
    <s v="Standard Class"/>
    <s v="DB-13555"/>
    <s v="Dorothy Badders"/>
    <x v="1"/>
    <s v="United States"/>
    <s v="Fayetteville"/>
    <x v="36"/>
    <n v="72701"/>
    <x v="0"/>
    <s v="FUR-FU-10002107"/>
    <x v="0"/>
    <x v="5"/>
    <s v="Eldon Pizzaz Desk Accessories"/>
    <x v="4206"/>
    <n v="4"/>
    <n v="0"/>
    <n v="3.9248000000000003"/>
  </r>
  <r>
    <n v="5930"/>
    <x v="2957"/>
    <x v="3"/>
    <x v="437"/>
    <d v="2014-07-10T00:00:00"/>
    <s v="First Class"/>
    <s v="RL-19615"/>
    <s v="Rob Lucas"/>
    <x v="0"/>
    <s v="United States"/>
    <s v="Philadelphia"/>
    <x v="9"/>
    <n v="19120"/>
    <x v="3"/>
    <s v="FUR-BO-10001519"/>
    <x v="0"/>
    <x v="0"/>
    <s v="O'Sullivan 3-Shelf Heavy-Duty Bookcases"/>
    <x v="4207"/>
    <n v="3"/>
    <n v="0.5"/>
    <n v="-45.349200000000003"/>
  </r>
  <r>
    <n v="5931"/>
    <x v="2957"/>
    <x v="3"/>
    <x v="437"/>
    <d v="2014-07-10T00:00:00"/>
    <s v="First Class"/>
    <s v="RL-19615"/>
    <s v="Rob Lucas"/>
    <x v="0"/>
    <s v="United States"/>
    <s v="Philadelphia"/>
    <x v="9"/>
    <n v="19120"/>
    <x v="3"/>
    <s v="OFF-PA-10004100"/>
    <x v="1"/>
    <x v="10"/>
    <s v="Xerox 216"/>
    <x v="12"/>
    <n v="3"/>
    <n v="0.2"/>
    <n v="5.4432"/>
  </r>
  <r>
    <n v="5932"/>
    <x v="2957"/>
    <x v="3"/>
    <x v="437"/>
    <d v="2014-07-10T00:00:00"/>
    <s v="First Class"/>
    <s v="RL-19615"/>
    <s v="Rob Lucas"/>
    <x v="0"/>
    <s v="United States"/>
    <s v="Philadelphia"/>
    <x v="9"/>
    <n v="19120"/>
    <x v="3"/>
    <s v="TEC-PH-10001363"/>
    <x v="2"/>
    <x v="7"/>
    <s v="Apple iPhone 5S"/>
    <x v="4208"/>
    <n v="2"/>
    <n v="0.4"/>
    <n v="-113.9980000000001"/>
  </r>
  <r>
    <n v="5933"/>
    <x v="2957"/>
    <x v="3"/>
    <x v="437"/>
    <d v="2014-07-10T00:00:00"/>
    <s v="First Class"/>
    <s v="RL-19615"/>
    <s v="Rob Lucas"/>
    <x v="0"/>
    <s v="United States"/>
    <s v="Philadelphia"/>
    <x v="9"/>
    <n v="19120"/>
    <x v="3"/>
    <s v="OFF-ST-10004835"/>
    <x v="1"/>
    <x v="4"/>
    <s v="Plastic Stacking Crates &amp; Casters"/>
    <x v="2569"/>
    <n v="3"/>
    <n v="0.2"/>
    <n v="1.0044"/>
  </r>
  <r>
    <n v="5934"/>
    <x v="2957"/>
    <x v="3"/>
    <x v="437"/>
    <d v="2014-07-10T00:00:00"/>
    <s v="First Class"/>
    <s v="RL-19615"/>
    <s v="Rob Lucas"/>
    <x v="0"/>
    <s v="United States"/>
    <s v="Philadelphia"/>
    <x v="9"/>
    <n v="19120"/>
    <x v="3"/>
    <s v="TEC-AC-10002018"/>
    <x v="2"/>
    <x v="11"/>
    <s v="AmazonBasics 3-Button USB Wired Mouse"/>
    <x v="3664"/>
    <n v="3"/>
    <n v="0.2"/>
    <n v="4.8231000000000002"/>
  </r>
  <r>
    <n v="5935"/>
    <x v="2957"/>
    <x v="3"/>
    <x v="437"/>
    <d v="2014-07-10T00:00:00"/>
    <s v="First Class"/>
    <s v="RL-19615"/>
    <s v="Rob Lucas"/>
    <x v="0"/>
    <s v="United States"/>
    <s v="Philadelphia"/>
    <x v="9"/>
    <n v="19120"/>
    <x v="3"/>
    <s v="TEC-AC-10003033"/>
    <x v="2"/>
    <x v="11"/>
    <s v="Plantronics CS510 - Over-the-Head monaural Wireless Headset System"/>
    <x v="4209"/>
    <n v="2"/>
    <n v="0.2"/>
    <n v="85.786999999999949"/>
  </r>
  <r>
    <n v="5936"/>
    <x v="2958"/>
    <x v="0"/>
    <x v="975"/>
    <d v="2013-07-05T00:00:00"/>
    <s v="Same Day"/>
    <s v="RB-19465"/>
    <s v="Rick Bensley"/>
    <x v="2"/>
    <s v="United States"/>
    <s v="Seattle"/>
    <x v="4"/>
    <n v="98103"/>
    <x v="1"/>
    <s v="FUR-FU-10000221"/>
    <x v="0"/>
    <x v="5"/>
    <s v="Master Caster Door Stop, Brown"/>
    <x v="3383"/>
    <n v="5"/>
    <n v="0"/>
    <n v="8.6359999999999992"/>
  </r>
  <r>
    <n v="5937"/>
    <x v="2958"/>
    <x v="0"/>
    <x v="975"/>
    <d v="2013-07-05T00:00:00"/>
    <s v="Same Day"/>
    <s v="RB-19465"/>
    <s v="Rick Bensley"/>
    <x v="2"/>
    <s v="United States"/>
    <s v="Seattle"/>
    <x v="4"/>
    <n v="98103"/>
    <x v="1"/>
    <s v="TEC-PH-10001198"/>
    <x v="2"/>
    <x v="7"/>
    <s v="Avaya 4621SW VoIP phone"/>
    <x v="1665"/>
    <n v="3"/>
    <n v="0.2"/>
    <n v="19.966499999999982"/>
  </r>
  <r>
    <n v="5938"/>
    <x v="2958"/>
    <x v="0"/>
    <x v="975"/>
    <d v="2013-07-05T00:00:00"/>
    <s v="Same Day"/>
    <s v="RB-19465"/>
    <s v="Rick Bensley"/>
    <x v="2"/>
    <s v="United States"/>
    <s v="Seattle"/>
    <x v="4"/>
    <n v="98103"/>
    <x v="1"/>
    <s v="TEC-PH-10002564"/>
    <x v="2"/>
    <x v="7"/>
    <s v="OtterBox Defender Series Case - Samsung Galaxy S4"/>
    <x v="981"/>
    <n v="3"/>
    <n v="0.2"/>
    <n v="8.9969999999999892"/>
  </r>
  <r>
    <n v="5939"/>
    <x v="2959"/>
    <x v="3"/>
    <x v="240"/>
    <d v="2014-05-26T00:00:00"/>
    <s v="Standard Class"/>
    <s v="JF-15295"/>
    <s v="Jason Fortune-"/>
    <x v="0"/>
    <s v="United States"/>
    <s v="Plano"/>
    <x v="5"/>
    <n v="75023"/>
    <x v="2"/>
    <s v="TEC-PH-10003811"/>
    <x v="2"/>
    <x v="7"/>
    <s v="Jabra Supreme Plus Driver Edition Headset"/>
    <x v="4210"/>
    <n v="1"/>
    <n v="0.2"/>
    <n v="9.5991999999999997"/>
  </r>
  <r>
    <n v="5940"/>
    <x v="2959"/>
    <x v="3"/>
    <x v="240"/>
    <d v="2014-05-26T00:00:00"/>
    <s v="Standard Class"/>
    <s v="JF-15295"/>
    <s v="Jason Fortune-"/>
    <x v="0"/>
    <s v="United States"/>
    <s v="Plano"/>
    <x v="5"/>
    <n v="75023"/>
    <x v="2"/>
    <s v="OFF-LA-10004178"/>
    <x v="1"/>
    <x v="2"/>
    <s v="Avery 491"/>
    <x v="1157"/>
    <n v="4"/>
    <n v="0.2"/>
    <n v="4.2951999999999995"/>
  </r>
  <r>
    <n v="5941"/>
    <x v="2960"/>
    <x v="3"/>
    <x v="386"/>
    <d v="2014-10-15T00:00:00"/>
    <s v="Second Class"/>
    <s v="RW-19690"/>
    <s v="Robert Waldorf"/>
    <x v="0"/>
    <s v="United States"/>
    <s v="Los Angeles"/>
    <x v="1"/>
    <n v="90049"/>
    <x v="1"/>
    <s v="TEC-AC-10001465"/>
    <x v="2"/>
    <x v="11"/>
    <s v="SanDisk Cruzer 64 GB USB Flash Drive"/>
    <x v="4211"/>
    <n v="12"/>
    <n v="0"/>
    <n v="130.75199999999995"/>
  </r>
  <r>
    <n v="5942"/>
    <x v="2960"/>
    <x v="3"/>
    <x v="386"/>
    <d v="2014-10-15T00:00:00"/>
    <s v="Second Class"/>
    <s v="RW-19690"/>
    <s v="Robert Waldorf"/>
    <x v="0"/>
    <s v="United States"/>
    <s v="Los Angeles"/>
    <x v="1"/>
    <n v="90049"/>
    <x v="1"/>
    <s v="OFF-AR-10000940"/>
    <x v="1"/>
    <x v="6"/>
    <s v="Newell 343"/>
    <x v="490"/>
    <n v="2"/>
    <n v="0"/>
    <n v="1.5876000000000001"/>
  </r>
  <r>
    <n v="5943"/>
    <x v="2961"/>
    <x v="0"/>
    <x v="876"/>
    <d v="2013-08-14T00:00:00"/>
    <s v="Standard Class"/>
    <s v="VG-21790"/>
    <s v="Vivek Gonzalez"/>
    <x v="0"/>
    <s v="United States"/>
    <s v="Los Angeles"/>
    <x v="1"/>
    <n v="90032"/>
    <x v="1"/>
    <s v="TEC-PH-10001700"/>
    <x v="2"/>
    <x v="7"/>
    <s v="Panasonic KX-TG6844B Expandable Digital Cordless Telephone"/>
    <x v="2005"/>
    <n v="4"/>
    <n v="0.2"/>
    <n v="18.477200000000011"/>
  </r>
  <r>
    <n v="5944"/>
    <x v="2962"/>
    <x v="2"/>
    <x v="55"/>
    <d v="2011-08-29T00:00:00"/>
    <s v="Standard Class"/>
    <s v="JM-15265"/>
    <s v="Janet Molinari"/>
    <x v="1"/>
    <s v="United States"/>
    <s v="Los Angeles"/>
    <x v="1"/>
    <n v="90036"/>
    <x v="1"/>
    <s v="FUR-FU-10000771"/>
    <x v="0"/>
    <x v="5"/>
    <s v="Eldon 200 Class Desk Accessories, Smoke"/>
    <x v="3012"/>
    <n v="1"/>
    <n v="0"/>
    <n v="2.6376000000000004"/>
  </r>
  <r>
    <n v="5945"/>
    <x v="2962"/>
    <x v="2"/>
    <x v="55"/>
    <d v="2011-08-29T00:00:00"/>
    <s v="Standard Class"/>
    <s v="JM-15265"/>
    <s v="Janet Molinari"/>
    <x v="1"/>
    <s v="United States"/>
    <s v="Los Angeles"/>
    <x v="1"/>
    <n v="90036"/>
    <x v="1"/>
    <s v="TEC-AC-10002399"/>
    <x v="2"/>
    <x v="11"/>
    <s v="SanDisk Cruzer 32 GB USB Flash Drive"/>
    <x v="2050"/>
    <n v="5"/>
    <n v="0"/>
    <n v="30.431999999999995"/>
  </r>
  <r>
    <n v="5946"/>
    <x v="2962"/>
    <x v="2"/>
    <x v="55"/>
    <d v="2011-08-29T00:00:00"/>
    <s v="Standard Class"/>
    <s v="JM-15265"/>
    <s v="Janet Molinari"/>
    <x v="1"/>
    <s v="United States"/>
    <s v="Los Angeles"/>
    <x v="1"/>
    <n v="90036"/>
    <x v="1"/>
    <s v="OFF-PA-10004983"/>
    <x v="1"/>
    <x v="10"/>
    <s v="Xerox 23"/>
    <x v="243"/>
    <n v="4"/>
    <n v="0"/>
    <n v="12.441600000000001"/>
  </r>
  <r>
    <n v="5947"/>
    <x v="2962"/>
    <x v="2"/>
    <x v="55"/>
    <d v="2011-08-29T00:00:00"/>
    <s v="Standard Class"/>
    <s v="JM-15265"/>
    <s v="Janet Molinari"/>
    <x v="1"/>
    <s v="United States"/>
    <s v="Los Angeles"/>
    <x v="1"/>
    <n v="90036"/>
    <x v="1"/>
    <s v="OFF-ST-10004258"/>
    <x v="1"/>
    <x v="4"/>
    <s v="Portable Personal File Box"/>
    <x v="4212"/>
    <n v="4"/>
    <n v="0"/>
    <n v="13.186800000000005"/>
  </r>
  <r>
    <n v="5948"/>
    <x v="2963"/>
    <x v="1"/>
    <x v="471"/>
    <d v="2012-09-18T00:00:00"/>
    <s v="Second Class"/>
    <s v="BE-11455"/>
    <s v="Brad Eason"/>
    <x v="2"/>
    <s v="United States"/>
    <s v="Des Moines"/>
    <x v="23"/>
    <n v="50315"/>
    <x v="2"/>
    <s v="OFF-BI-10004040"/>
    <x v="1"/>
    <x v="8"/>
    <s v="Wilson Jones Impact Binders"/>
    <x v="4213"/>
    <n v="5"/>
    <n v="0"/>
    <n v="12.690999999999999"/>
  </r>
  <r>
    <n v="5949"/>
    <x v="2964"/>
    <x v="3"/>
    <x v="916"/>
    <d v="2014-03-06T00:00:00"/>
    <s v="Same Day"/>
    <s v="CB-12535"/>
    <s v="Claudia Bergmann"/>
    <x v="1"/>
    <s v="United States"/>
    <s v="Southaven"/>
    <x v="35"/>
    <n v="38671"/>
    <x v="0"/>
    <s v="OFF-EN-10003862"/>
    <x v="1"/>
    <x v="12"/>
    <s v="Laser &amp; Ink Jet Business Envelopes"/>
    <x v="4214"/>
    <n v="4"/>
    <n v="0"/>
    <n v="19.6328"/>
  </r>
  <r>
    <n v="5950"/>
    <x v="2964"/>
    <x v="3"/>
    <x v="916"/>
    <d v="2014-03-06T00:00:00"/>
    <s v="Same Day"/>
    <s v="CB-12535"/>
    <s v="Claudia Bergmann"/>
    <x v="1"/>
    <s v="United States"/>
    <s v="Southaven"/>
    <x v="35"/>
    <n v="38671"/>
    <x v="0"/>
    <s v="TEC-AC-10004571"/>
    <x v="2"/>
    <x v="11"/>
    <s v="Logitech G700s Rechargeable Gaming Mouse"/>
    <x v="674"/>
    <n v="3"/>
    <n v="0"/>
    <n v="125.98740000000001"/>
  </r>
  <r>
    <n v="5951"/>
    <x v="2964"/>
    <x v="3"/>
    <x v="916"/>
    <d v="2014-03-06T00:00:00"/>
    <s v="Same Day"/>
    <s v="CB-12535"/>
    <s v="Claudia Bergmann"/>
    <x v="1"/>
    <s v="United States"/>
    <s v="Southaven"/>
    <x v="35"/>
    <n v="38671"/>
    <x v="0"/>
    <s v="OFF-AP-10000891"/>
    <x v="1"/>
    <x v="9"/>
    <s v="Kensington 7 Outlet MasterPiece HOMEOFFICE Power Control Center"/>
    <x v="2727"/>
    <n v="2"/>
    <n v="0"/>
    <n v="78.671999999999997"/>
  </r>
  <r>
    <n v="5952"/>
    <x v="2964"/>
    <x v="3"/>
    <x v="916"/>
    <d v="2014-03-06T00:00:00"/>
    <s v="Same Day"/>
    <s v="CB-12535"/>
    <s v="Claudia Bergmann"/>
    <x v="1"/>
    <s v="United States"/>
    <s v="Southaven"/>
    <x v="35"/>
    <n v="38671"/>
    <x v="0"/>
    <s v="OFF-BI-10002026"/>
    <x v="1"/>
    <x v="8"/>
    <s v="Ibico Recycled Linen-Style Covers"/>
    <x v="4215"/>
    <n v="6"/>
    <n v="0"/>
    <n v="112.49279999999999"/>
  </r>
  <r>
    <n v="5953"/>
    <x v="2965"/>
    <x v="3"/>
    <x v="4"/>
    <d v="2014-04-22T00:00:00"/>
    <s v="Standard Class"/>
    <s v="SD-20485"/>
    <s v="Shirley Daniels"/>
    <x v="2"/>
    <s v="United States"/>
    <s v="Houston"/>
    <x v="5"/>
    <n v="77041"/>
    <x v="2"/>
    <s v="OFF-PA-10001826"/>
    <x v="1"/>
    <x v="10"/>
    <s v="Xerox 207"/>
    <x v="561"/>
    <n v="4"/>
    <n v="0.2"/>
    <n v="7.2576000000000001"/>
  </r>
  <r>
    <n v="5954"/>
    <x v="2966"/>
    <x v="2"/>
    <x v="809"/>
    <d v="2011-03-31T00:00:00"/>
    <s v="First Class"/>
    <s v="SG-20890"/>
    <s v="Susan Gilcrest"/>
    <x v="1"/>
    <s v="United States"/>
    <s v="New York City"/>
    <x v="15"/>
    <n v="10009"/>
    <x v="3"/>
    <s v="OFF-AR-10001231"/>
    <x v="1"/>
    <x v="6"/>
    <s v="Sanford EarthWrite Recycled Pencils, Medium Soft, #2"/>
    <x v="4216"/>
    <n v="5"/>
    <n v="0"/>
    <n v="2.9400000000000004"/>
  </r>
  <r>
    <n v="5955"/>
    <x v="2967"/>
    <x v="2"/>
    <x v="7"/>
    <d v="2011-11-15T00:00:00"/>
    <s v="Second Class"/>
    <s v="TS-21430"/>
    <s v="Tom Stivers"/>
    <x v="1"/>
    <s v="United States"/>
    <s v="Reading"/>
    <x v="9"/>
    <n v="19601"/>
    <x v="3"/>
    <s v="FUR-FU-10000409"/>
    <x v="0"/>
    <x v="5"/>
    <s v="GE 4 Foot Flourescent Tube, 40 Watt"/>
    <x v="942"/>
    <n v="2"/>
    <n v="0.2"/>
    <n v="7.7896000000000001"/>
  </r>
  <r>
    <n v="5956"/>
    <x v="2967"/>
    <x v="2"/>
    <x v="7"/>
    <d v="2011-11-15T00:00:00"/>
    <s v="Second Class"/>
    <s v="TS-21430"/>
    <s v="Tom Stivers"/>
    <x v="1"/>
    <s v="United States"/>
    <s v="Reading"/>
    <x v="9"/>
    <n v="19601"/>
    <x v="3"/>
    <s v="FUR-BO-10002545"/>
    <x v="0"/>
    <x v="0"/>
    <s v="Atlantic Metals Mobile 3-Shelf Bookcases, Custom Colors"/>
    <x v="3533"/>
    <n v="4"/>
    <n v="0.5"/>
    <n v="-250.54079999999999"/>
  </r>
  <r>
    <n v="5957"/>
    <x v="2968"/>
    <x v="0"/>
    <x v="299"/>
    <d v="2013-03-16T00:00:00"/>
    <s v="Second Class"/>
    <s v="DK-13225"/>
    <s v="Dean Katz"/>
    <x v="1"/>
    <s v="United States"/>
    <s v="San Francisco"/>
    <x v="1"/>
    <n v="94109"/>
    <x v="1"/>
    <s v="OFF-ST-10002756"/>
    <x v="1"/>
    <x v="4"/>
    <s v="Tennsco Stur-D-Stor Boltless Shelving, 5 Shelves, 24&quot; Deep, Sand"/>
    <x v="4217"/>
    <n v="5"/>
    <n v="0"/>
    <n v="6.7655000000000598"/>
  </r>
  <r>
    <n v="5958"/>
    <x v="2968"/>
    <x v="0"/>
    <x v="299"/>
    <d v="2013-03-16T00:00:00"/>
    <s v="Second Class"/>
    <s v="DK-13225"/>
    <s v="Dean Katz"/>
    <x v="1"/>
    <s v="United States"/>
    <s v="San Francisco"/>
    <x v="1"/>
    <n v="94109"/>
    <x v="1"/>
    <s v="OFF-AP-10003842"/>
    <x v="1"/>
    <x v="9"/>
    <s v="Euro-Pro Shark Turbo Vacuum"/>
    <x v="901"/>
    <n v="5"/>
    <n v="0"/>
    <n v="40.274000000000001"/>
  </r>
  <r>
    <n v="5959"/>
    <x v="2968"/>
    <x v="0"/>
    <x v="299"/>
    <d v="2013-03-16T00:00:00"/>
    <s v="Second Class"/>
    <s v="DK-13225"/>
    <s v="Dean Katz"/>
    <x v="1"/>
    <s v="United States"/>
    <s v="San Francisco"/>
    <x v="1"/>
    <n v="94109"/>
    <x v="1"/>
    <s v="OFF-EN-10004459"/>
    <x v="1"/>
    <x v="12"/>
    <s v="Security-Tint Envelopes"/>
    <x v="2484"/>
    <n v="4"/>
    <n v="0"/>
    <n v="14.974399999999999"/>
  </r>
  <r>
    <n v="5960"/>
    <x v="2968"/>
    <x v="0"/>
    <x v="299"/>
    <d v="2013-03-16T00:00:00"/>
    <s v="Second Class"/>
    <s v="DK-13225"/>
    <s v="Dean Katz"/>
    <x v="1"/>
    <s v="United States"/>
    <s v="San Francisco"/>
    <x v="1"/>
    <n v="94109"/>
    <x v="1"/>
    <s v="FUR-CH-10003746"/>
    <x v="0"/>
    <x v="1"/>
    <s v="Hon 4070 Series Pagoda Round Back Stacking Chairs"/>
    <x v="4218"/>
    <n v="3"/>
    <n v="0.2"/>
    <n v="77.035199999999975"/>
  </r>
  <r>
    <n v="5961"/>
    <x v="2969"/>
    <x v="3"/>
    <x v="839"/>
    <d v="2014-02-15T00:00:00"/>
    <s v="Second Class"/>
    <s v="ML-17395"/>
    <s v="Marina Lichtenstein"/>
    <x v="1"/>
    <s v="United States"/>
    <s v="Los Angeles"/>
    <x v="1"/>
    <n v="90045"/>
    <x v="1"/>
    <s v="FUR-FU-10003142"/>
    <x v="0"/>
    <x v="5"/>
    <s v="Master Big Foot Doorstop, Beige"/>
    <x v="3131"/>
    <n v="4"/>
    <n v="0"/>
    <n v="6.5471999999999984"/>
  </r>
  <r>
    <n v="5962"/>
    <x v="2970"/>
    <x v="2"/>
    <x v="7"/>
    <d v="2011-11-13T00:00:00"/>
    <s v="Second Class"/>
    <s v="MA-17560"/>
    <s v="Matt Abelman"/>
    <x v="2"/>
    <s v="United States"/>
    <s v="Los Angeles"/>
    <x v="1"/>
    <n v="90004"/>
    <x v="1"/>
    <s v="TEC-PH-10001425"/>
    <x v="2"/>
    <x v="7"/>
    <s v="Mophie Juice Pack Helium for iPhone"/>
    <x v="4219"/>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x v="2970"/>
    <x v="2"/>
    <x v="7"/>
    <d v="2011-11-13T00:00:00"/>
    <s v="Second Class"/>
    <s v="MA-17560"/>
    <s v="Matt Abelman"/>
    <x v="2"/>
    <s v="United States"/>
    <s v="Los Angeles"/>
    <x v="1"/>
    <n v="90004"/>
    <x v="1"/>
    <s v="OFF-PA-10003625"/>
    <x v="1"/>
    <x v="10"/>
    <s v="Xerox 1979"/>
    <x v="1862"/>
    <n v="4"/>
    <n v="0"/>
    <n v="55.763999999999996"/>
  </r>
  <r>
    <n v="5965"/>
    <x v="2971"/>
    <x v="3"/>
    <x v="648"/>
    <d v="2014-08-26T00:00:00"/>
    <s v="Standard Class"/>
    <s v="LR-17035"/>
    <s v="Lisa Ryan"/>
    <x v="1"/>
    <s v="United States"/>
    <s v="San Francisco"/>
    <x v="1"/>
    <n v="94109"/>
    <x v="1"/>
    <s v="OFF-SU-10004768"/>
    <x v="1"/>
    <x v="14"/>
    <s v="Acme Kleencut Forged Steel Scissors"/>
    <x v="1711"/>
    <n v="3"/>
    <n v="0"/>
    <n v="5.1659999999999986"/>
  </r>
  <r>
    <n v="5966"/>
    <x v="2971"/>
    <x v="3"/>
    <x v="648"/>
    <d v="2014-08-26T00:00:00"/>
    <s v="Standard Class"/>
    <s v="LR-17035"/>
    <s v="Lisa Ryan"/>
    <x v="1"/>
    <s v="United States"/>
    <s v="San Francisco"/>
    <x v="1"/>
    <n v="94109"/>
    <x v="1"/>
    <s v="OFF-ST-10000777"/>
    <x v="1"/>
    <x v="4"/>
    <s v="Companion Letter/Legal File, Black"/>
    <x v="118"/>
    <n v="6"/>
    <n v="0"/>
    <n v="63.436800000000005"/>
  </r>
  <r>
    <n v="5967"/>
    <x v="2971"/>
    <x v="3"/>
    <x v="648"/>
    <d v="2014-08-26T00:00:00"/>
    <s v="Standard Class"/>
    <s v="LR-17035"/>
    <s v="Lisa Ryan"/>
    <x v="1"/>
    <s v="United States"/>
    <s v="San Francisco"/>
    <x v="1"/>
    <n v="94109"/>
    <x v="1"/>
    <s v="TEC-PH-10003171"/>
    <x v="2"/>
    <x v="7"/>
    <s v="Plantronics Encore H101 Dual Earpieces Headset"/>
    <x v="4220"/>
    <n v="3"/>
    <n v="0.2"/>
    <n v="10.787999999999997"/>
  </r>
  <r>
    <n v="5968"/>
    <x v="2972"/>
    <x v="0"/>
    <x v="804"/>
    <d v="2013-01-17T00:00:00"/>
    <s v="First Class"/>
    <s v="BE-11335"/>
    <s v="Bill Eplett"/>
    <x v="2"/>
    <s v="United States"/>
    <s v="New York City"/>
    <x v="15"/>
    <n v="10009"/>
    <x v="3"/>
    <s v="OFF-PA-10001033"/>
    <x v="1"/>
    <x v="10"/>
    <s v="Xerox 1893"/>
    <x v="2658"/>
    <n v="2"/>
    <n v="0"/>
    <n v="40.170200000000001"/>
  </r>
  <r>
    <n v="5969"/>
    <x v="2973"/>
    <x v="2"/>
    <x v="836"/>
    <d v="2011-07-22T00:00:00"/>
    <s v="First Class"/>
    <s v="CC-12145"/>
    <s v="Charles Crestani"/>
    <x v="0"/>
    <s v="United States"/>
    <s v="San Diego"/>
    <x v="1"/>
    <n v="92105"/>
    <x v="1"/>
    <s v="OFF-PA-10000418"/>
    <x v="1"/>
    <x v="10"/>
    <s v="Xerox 189"/>
    <x v="2840"/>
    <n v="1"/>
    <n v="0"/>
    <n v="50.327999999999996"/>
  </r>
  <r>
    <n v="5970"/>
    <x v="2973"/>
    <x v="2"/>
    <x v="836"/>
    <d v="2011-07-22T00:00:00"/>
    <s v="First Class"/>
    <s v="CC-12145"/>
    <s v="Charles Crestani"/>
    <x v="0"/>
    <s v="United States"/>
    <s v="San Diego"/>
    <x v="1"/>
    <n v="92105"/>
    <x v="1"/>
    <s v="OFF-BI-10001982"/>
    <x v="1"/>
    <x v="8"/>
    <s v="Wilson Jones Custom Binder Spines &amp; Labels"/>
    <x v="4221"/>
    <n v="2"/>
    <n v="0.2"/>
    <n v="3.1551999999999998"/>
  </r>
  <r>
    <n v="5971"/>
    <x v="2973"/>
    <x v="2"/>
    <x v="836"/>
    <d v="2011-07-22T00:00:00"/>
    <s v="First Class"/>
    <s v="CC-12145"/>
    <s v="Charles Crestani"/>
    <x v="0"/>
    <s v="United States"/>
    <s v="San Diego"/>
    <x v="1"/>
    <n v="92105"/>
    <x v="1"/>
    <s v="OFF-PA-10002230"/>
    <x v="1"/>
    <x v="10"/>
    <s v="Xerox 1897"/>
    <x v="548"/>
    <n v="4"/>
    <n v="0"/>
    <n v="9.7608000000000015"/>
  </r>
  <r>
    <n v="5972"/>
    <x v="2973"/>
    <x v="2"/>
    <x v="836"/>
    <d v="2011-07-22T00:00:00"/>
    <s v="First Class"/>
    <s v="CC-12145"/>
    <s v="Charles Crestani"/>
    <x v="0"/>
    <s v="United States"/>
    <s v="San Diego"/>
    <x v="1"/>
    <n v="92105"/>
    <x v="1"/>
    <s v="FUR-FU-10003577"/>
    <x v="0"/>
    <x v="5"/>
    <s v="Nu-Dell Leatherette Frames"/>
    <x v="4222"/>
    <n v="3"/>
    <n v="0"/>
    <n v="15.4872"/>
  </r>
  <r>
    <n v="5973"/>
    <x v="2974"/>
    <x v="3"/>
    <x v="695"/>
    <d v="2014-02-12T00:00:00"/>
    <s v="Standard Class"/>
    <s v="BD-11770"/>
    <s v="Bryan Davis"/>
    <x v="0"/>
    <s v="United States"/>
    <s v="New York City"/>
    <x v="15"/>
    <n v="10024"/>
    <x v="3"/>
    <s v="FUR-BO-10001811"/>
    <x v="0"/>
    <x v="0"/>
    <s v="Atlantic Metals Mobile 5-Shelf Bookcases, Custom Colors"/>
    <x v="3028"/>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x v="2976"/>
    <x v="0"/>
    <x v="750"/>
    <d v="2013-10-14T00:00:00"/>
    <s v="Standard Class"/>
    <s v="DB-13615"/>
    <s v="Doug Bickford"/>
    <x v="0"/>
    <s v="United States"/>
    <s v="Charlotte"/>
    <x v="3"/>
    <n v="28205"/>
    <x v="0"/>
    <s v="OFF-ST-10000676"/>
    <x v="1"/>
    <x v="4"/>
    <s v="Fellowes Econo/Stor Drawers"/>
    <x v="4224"/>
    <n v="5"/>
    <n v="0.2"/>
    <n v="-67.851000000000028"/>
  </r>
  <r>
    <n v="5976"/>
    <x v="2977"/>
    <x v="3"/>
    <x v="1002"/>
    <d v="2014-07-18T00:00:00"/>
    <s v="Standard Class"/>
    <s v="RR-19525"/>
    <s v="Rick Reed"/>
    <x v="1"/>
    <s v="United States"/>
    <s v="Overland Park"/>
    <x v="41"/>
    <n v="66212"/>
    <x v="2"/>
    <s v="OFF-ST-10001496"/>
    <x v="1"/>
    <x v="4"/>
    <s v="Standard Rollaway File with Lock"/>
    <x v="2936"/>
    <n v="2"/>
    <n v="0"/>
    <n v="93.698800000000006"/>
  </r>
  <r>
    <n v="5977"/>
    <x v="2977"/>
    <x v="3"/>
    <x v="1002"/>
    <d v="2014-07-18T00:00:00"/>
    <s v="Standard Class"/>
    <s v="RR-19525"/>
    <s v="Rick Reed"/>
    <x v="1"/>
    <s v="United States"/>
    <s v="Overland Park"/>
    <x v="41"/>
    <n v="66212"/>
    <x v="2"/>
    <s v="OFF-PA-10003673"/>
    <x v="1"/>
    <x v="10"/>
    <s v="Strathmore Photo Mount Cards"/>
    <x v="4225"/>
    <n v="2"/>
    <n v="0"/>
    <n v="6.2375999999999996"/>
  </r>
  <r>
    <n v="5978"/>
    <x v="2978"/>
    <x v="3"/>
    <x v="558"/>
    <d v="2014-04-26T00:00:00"/>
    <s v="First Class"/>
    <s v="SV-20935"/>
    <s v="Susan Vittorini"/>
    <x v="0"/>
    <s v="United States"/>
    <s v="Mesa"/>
    <x v="16"/>
    <n v="85204"/>
    <x v="1"/>
    <s v="TEC-PH-10004614"/>
    <x v="2"/>
    <x v="7"/>
    <s v="AT&amp;T 841000 Phone"/>
    <x v="4226"/>
    <n v="10"/>
    <n v="0.2"/>
    <n v="34.5"/>
  </r>
  <r>
    <n v="5979"/>
    <x v="2979"/>
    <x v="2"/>
    <x v="557"/>
    <d v="2011-09-13T00:00:00"/>
    <s v="Standard Class"/>
    <s v="RB-19465"/>
    <s v="Rick Bensley"/>
    <x v="2"/>
    <s v="United States"/>
    <s v="Tulsa"/>
    <x v="26"/>
    <n v="74133"/>
    <x v="2"/>
    <s v="FUR-TA-10001039"/>
    <x v="0"/>
    <x v="3"/>
    <s v="KI Adjustable-Height Table"/>
    <x v="4227"/>
    <n v="5"/>
    <n v="0"/>
    <n v="111.77400000000003"/>
  </r>
  <r>
    <n v="5980"/>
    <x v="2979"/>
    <x v="2"/>
    <x v="557"/>
    <d v="2011-09-13T00:00:00"/>
    <s v="Standard Class"/>
    <s v="RB-19465"/>
    <s v="Rick Bensley"/>
    <x v="2"/>
    <s v="United States"/>
    <s v="Tulsa"/>
    <x v="26"/>
    <n v="74133"/>
    <x v="2"/>
    <s v="OFF-BI-10000474"/>
    <x v="1"/>
    <x v="8"/>
    <s v="Avery Recycled Flexi-View Covers for Binding Systems"/>
    <x v="4228"/>
    <n v="2"/>
    <n v="0"/>
    <n v="15.3888"/>
  </r>
  <r>
    <n v="5981"/>
    <x v="2979"/>
    <x v="2"/>
    <x v="557"/>
    <d v="2011-09-13T00:00:00"/>
    <s v="Standard Class"/>
    <s v="RB-19465"/>
    <s v="Rick Bensley"/>
    <x v="2"/>
    <s v="United States"/>
    <s v="Tulsa"/>
    <x v="26"/>
    <n v="74133"/>
    <x v="2"/>
    <s v="FUR-CH-10004698"/>
    <x v="0"/>
    <x v="1"/>
    <s v="Padded Folding Chairs, Black, 4/Carton"/>
    <x v="4229"/>
    <n v="2"/>
    <n v="0"/>
    <n v="45.348800000000011"/>
  </r>
  <r>
    <n v="5982"/>
    <x v="2979"/>
    <x v="2"/>
    <x v="557"/>
    <d v="2011-09-13T00:00:00"/>
    <s v="Standard Class"/>
    <s v="RB-19465"/>
    <s v="Rick Bensley"/>
    <x v="2"/>
    <s v="United States"/>
    <s v="Tulsa"/>
    <x v="26"/>
    <n v="74133"/>
    <x v="2"/>
    <s v="OFF-ST-10003327"/>
    <x v="1"/>
    <x v="4"/>
    <s v="Akro-Mils 12-Gallon Tote"/>
    <x v="4230"/>
    <n v="2"/>
    <n v="0"/>
    <n v="5.7593999999999976"/>
  </r>
  <r>
    <n v="5983"/>
    <x v="2980"/>
    <x v="0"/>
    <x v="831"/>
    <d v="2013-11-29T00:00:00"/>
    <s v="Standard Class"/>
    <s v="MV-18190"/>
    <s v="Mike Vittorini"/>
    <x v="0"/>
    <s v="United States"/>
    <s v="New York City"/>
    <x v="15"/>
    <n v="10035"/>
    <x v="3"/>
    <s v="OFF-PA-10000232"/>
    <x v="1"/>
    <x v="10"/>
    <s v="Xerox 1975"/>
    <x v="91"/>
    <n v="2"/>
    <n v="0"/>
    <n v="6.3504000000000005"/>
  </r>
  <r>
    <n v="5984"/>
    <x v="2981"/>
    <x v="3"/>
    <x v="118"/>
    <d v="2014-09-19T00:00:00"/>
    <s v="Second Class"/>
    <s v="EH-14185"/>
    <s v="Evan Henry"/>
    <x v="0"/>
    <s v="United States"/>
    <s v="Philadelphia"/>
    <x v="9"/>
    <n v="19143"/>
    <x v="3"/>
    <s v="OFF-PA-10003657"/>
    <x v="1"/>
    <x v="10"/>
    <s v="Xerox 1927"/>
    <x v="3331"/>
    <n v="6"/>
    <n v="0.2"/>
    <n v="6.4199999999999964"/>
  </r>
  <r>
    <n v="5985"/>
    <x v="2982"/>
    <x v="0"/>
    <x v="1080"/>
    <d v="2013-07-26T00:00:00"/>
    <s v="Standard Class"/>
    <s v="JS-16030"/>
    <s v="Joy Smith"/>
    <x v="0"/>
    <s v="United States"/>
    <s v="Hattiesburg"/>
    <x v="35"/>
    <n v="39401"/>
    <x v="0"/>
    <s v="FUR-FU-10001185"/>
    <x v="0"/>
    <x v="5"/>
    <s v="Advantus Employee of the Month Certificate Frame, 11 x 13-1/2"/>
    <x v="2324"/>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x v="2982"/>
    <x v="0"/>
    <x v="1080"/>
    <d v="2013-07-26T00:00:00"/>
    <s v="Standard Class"/>
    <s v="JS-16030"/>
    <s v="Joy Smith"/>
    <x v="0"/>
    <s v="United States"/>
    <s v="Hattiesburg"/>
    <x v="35"/>
    <n v="39401"/>
    <x v="0"/>
    <s v="OFF-ST-10002485"/>
    <x v="1"/>
    <x v="4"/>
    <s v="Rogers Deluxe File Chest"/>
    <x v="1190"/>
    <n v="4"/>
    <n v="0"/>
    <n v="0.87919999999999732"/>
  </r>
  <r>
    <n v="5988"/>
    <x v="2982"/>
    <x v="0"/>
    <x v="1080"/>
    <d v="2013-07-26T00:00:00"/>
    <s v="Standard Class"/>
    <s v="JS-16030"/>
    <s v="Joy Smith"/>
    <x v="0"/>
    <s v="United States"/>
    <s v="Hattiesburg"/>
    <x v="35"/>
    <n v="39401"/>
    <x v="0"/>
    <s v="OFF-PA-10001033"/>
    <x v="1"/>
    <x v="10"/>
    <s v="Xerox 1893"/>
    <x v="4232"/>
    <n v="6"/>
    <n v="0"/>
    <n v="120.51060000000001"/>
  </r>
  <r>
    <n v="5989"/>
    <x v="2982"/>
    <x v="0"/>
    <x v="1080"/>
    <d v="2013-07-26T00:00:00"/>
    <s v="Standard Class"/>
    <s v="JS-16030"/>
    <s v="Joy Smith"/>
    <x v="0"/>
    <s v="United States"/>
    <s v="Hattiesburg"/>
    <x v="35"/>
    <n v="39401"/>
    <x v="0"/>
    <s v="OFF-BI-10000404"/>
    <x v="1"/>
    <x v="8"/>
    <s v="Avery Printable Repositionable Plastic Tabs"/>
    <x v="4233"/>
    <n v="1"/>
    <n v="0"/>
    <n v="4.0419999999999998"/>
  </r>
  <r>
    <n v="5990"/>
    <x v="2982"/>
    <x v="0"/>
    <x v="1080"/>
    <d v="2013-07-26T00:00:00"/>
    <s v="Standard Class"/>
    <s v="JS-16030"/>
    <s v="Joy Smith"/>
    <x v="0"/>
    <s v="United States"/>
    <s v="Hattiesburg"/>
    <x v="35"/>
    <n v="39401"/>
    <x v="0"/>
    <s v="FUR-BO-10003546"/>
    <x v="0"/>
    <x v="0"/>
    <s v="Hon 4-Shelf Metal Bookcases"/>
    <x v="2465"/>
    <n v="5"/>
    <n v="0"/>
    <n v="126.22500000000002"/>
  </r>
  <r>
    <n v="5991"/>
    <x v="2983"/>
    <x v="3"/>
    <x v="175"/>
    <d v="2014-09-22T00:00:00"/>
    <s v="Standard Class"/>
    <s v="ES-14020"/>
    <s v="Erica Smith"/>
    <x v="0"/>
    <s v="United States"/>
    <s v="Los Angeles"/>
    <x v="1"/>
    <n v="90049"/>
    <x v="1"/>
    <s v="OFF-BI-10004390"/>
    <x v="1"/>
    <x v="8"/>
    <s v="GBC DocuBind 200 Manual Binding Machine"/>
    <x v="4234"/>
    <n v="7"/>
    <n v="0.2"/>
    <n v="884.05799999999999"/>
  </r>
  <r>
    <n v="5992"/>
    <x v="2983"/>
    <x v="3"/>
    <x v="175"/>
    <d v="2014-09-22T00:00:00"/>
    <s v="Standard Class"/>
    <s v="ES-14020"/>
    <s v="Erica Smith"/>
    <x v="0"/>
    <s v="United States"/>
    <s v="Los Angeles"/>
    <x v="1"/>
    <n v="90049"/>
    <x v="1"/>
    <s v="TEC-PH-10001700"/>
    <x v="2"/>
    <x v="7"/>
    <s v="Panasonic KX-TG6844B Expandable Digital Cordless Telephone"/>
    <x v="4235"/>
    <n v="7"/>
    <n v="0.2"/>
    <n v="32.335100000000025"/>
  </r>
  <r>
    <n v="5993"/>
    <x v="2983"/>
    <x v="3"/>
    <x v="175"/>
    <d v="2014-09-22T00:00:00"/>
    <s v="Standard Class"/>
    <s v="ES-14020"/>
    <s v="Erica Smith"/>
    <x v="0"/>
    <s v="United States"/>
    <s v="Los Angeles"/>
    <x v="1"/>
    <n v="90049"/>
    <x v="1"/>
    <s v="FUR-CH-10003396"/>
    <x v="0"/>
    <x v="1"/>
    <s v="Global Deluxe Steno Chair"/>
    <x v="4236"/>
    <n v="3"/>
    <n v="0.2"/>
    <n v="-20.784600000000012"/>
  </r>
  <r>
    <n v="5994"/>
    <x v="2984"/>
    <x v="0"/>
    <x v="25"/>
    <d v="2013-12-12T00:00:00"/>
    <s v="Same Day"/>
    <s v="NS-18640"/>
    <s v="Noel Staavos"/>
    <x v="1"/>
    <s v="United States"/>
    <s v="Columbus"/>
    <x v="24"/>
    <n v="43229"/>
    <x v="3"/>
    <s v="OFF-ST-10001558"/>
    <x v="1"/>
    <x v="4"/>
    <s v="Acco Perma 4000 Stacking Storage Drawers"/>
    <x v="647"/>
    <n v="5"/>
    <n v="0.2"/>
    <n v="-4.0599999999999987"/>
  </r>
  <r>
    <n v="5995"/>
    <x v="2984"/>
    <x v="0"/>
    <x v="25"/>
    <d v="2013-12-12T00:00:00"/>
    <s v="Same Day"/>
    <s v="NS-18640"/>
    <s v="Noel Staavos"/>
    <x v="1"/>
    <s v="United States"/>
    <s v="Columbus"/>
    <x v="24"/>
    <n v="43229"/>
    <x v="3"/>
    <s v="OFF-SU-10004782"/>
    <x v="1"/>
    <x v="14"/>
    <s v="Elite 5&quot; Scissors"/>
    <x v="1933"/>
    <n v="2"/>
    <n v="0.2"/>
    <n v="1.6899999999999986"/>
  </r>
  <r>
    <n v="5996"/>
    <x v="2984"/>
    <x v="0"/>
    <x v="25"/>
    <d v="2013-12-12T00:00:00"/>
    <s v="Same Day"/>
    <s v="NS-18640"/>
    <s v="Noel Staavos"/>
    <x v="1"/>
    <s v="United States"/>
    <s v="Columbus"/>
    <x v="24"/>
    <n v="43229"/>
    <x v="3"/>
    <s v="FUR-CH-10003298"/>
    <x v="0"/>
    <x v="1"/>
    <s v="Office Star - Contemporary Task Swivel chair with Loop Arms, Charcoal"/>
    <x v="4237"/>
    <n v="5"/>
    <n v="0.3"/>
    <n v="-137.52900000000002"/>
  </r>
  <r>
    <n v="5997"/>
    <x v="2984"/>
    <x v="0"/>
    <x v="25"/>
    <d v="2013-12-12T00:00:00"/>
    <s v="Same Day"/>
    <s v="NS-18640"/>
    <s v="Noel Staavos"/>
    <x v="1"/>
    <s v="United States"/>
    <s v="Columbus"/>
    <x v="24"/>
    <n v="43229"/>
    <x v="3"/>
    <s v="OFF-AP-10000576"/>
    <x v="1"/>
    <x v="9"/>
    <s v="Belkin 325VA UPS Surge Protector, 6'"/>
    <x v="2388"/>
    <n v="4"/>
    <n v="0.2"/>
    <n v="24.196000000000012"/>
  </r>
  <r>
    <n v="5998"/>
    <x v="2984"/>
    <x v="0"/>
    <x v="25"/>
    <d v="2013-12-12T00:00:00"/>
    <s v="Same Day"/>
    <s v="NS-18640"/>
    <s v="Noel Staavos"/>
    <x v="1"/>
    <s v="United States"/>
    <s v="Columbus"/>
    <x v="24"/>
    <n v="43229"/>
    <x v="3"/>
    <s v="FUR-TA-10003008"/>
    <x v="0"/>
    <x v="3"/>
    <s v="Lesro Round Back Collection Coffee Table, End Table"/>
    <x v="4238"/>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x v="2985"/>
    <x v="2"/>
    <x v="325"/>
    <d v="2011-12-14T00:00:00"/>
    <s v="Standard Class"/>
    <s v="SH-19975"/>
    <s v="Sally Hughsby"/>
    <x v="1"/>
    <s v="United States"/>
    <s v="Caldwell"/>
    <x v="45"/>
    <n v="83605"/>
    <x v="1"/>
    <s v="OFF-PA-10000019"/>
    <x v="1"/>
    <x v="10"/>
    <s v="Xerox 1931"/>
    <x v="243"/>
    <n v="4"/>
    <n v="0"/>
    <n v="12.441600000000001"/>
  </r>
  <r>
    <n v="6001"/>
    <x v="2985"/>
    <x v="2"/>
    <x v="325"/>
    <d v="2011-12-14T00:00:00"/>
    <s v="Standard Class"/>
    <s v="SH-19975"/>
    <s v="Sally Hughsby"/>
    <x v="1"/>
    <s v="United States"/>
    <s v="Caldwell"/>
    <x v="45"/>
    <n v="83605"/>
    <x v="1"/>
    <s v="OFF-PA-10002222"/>
    <x v="1"/>
    <x v="10"/>
    <s v="Xerox Color Copier Paper, 11&quot; x 17&quot;, Ream"/>
    <x v="422"/>
    <n v="4"/>
    <n v="0"/>
    <n v="42.025599999999997"/>
  </r>
  <r>
    <n v="6002"/>
    <x v="2986"/>
    <x v="2"/>
    <x v="736"/>
    <d v="2011-12-17T00:00:00"/>
    <s v="Standard Class"/>
    <s v="RF-19345"/>
    <s v="Randy Ferguson"/>
    <x v="1"/>
    <s v="United States"/>
    <s v="Phoenix"/>
    <x v="16"/>
    <n v="85023"/>
    <x v="1"/>
    <s v="FUR-FU-10002553"/>
    <x v="0"/>
    <x v="5"/>
    <s v="Electrix Incandescent Magnifying Lamp, Black"/>
    <x v="4240"/>
    <n v="3"/>
    <n v="0.2"/>
    <n v="7.6965000000000039"/>
  </r>
  <r>
    <n v="6003"/>
    <x v="2986"/>
    <x v="2"/>
    <x v="736"/>
    <d v="2011-12-17T00:00:00"/>
    <s v="Standard Class"/>
    <s v="RF-19345"/>
    <s v="Randy Ferguson"/>
    <x v="1"/>
    <s v="United States"/>
    <s v="Phoenix"/>
    <x v="16"/>
    <n v="85023"/>
    <x v="1"/>
    <s v="OFF-BI-10002103"/>
    <x v="1"/>
    <x v="8"/>
    <s v="Cardinal Slant-D Ring Binder, Heavy Gauge Vinyl"/>
    <x v="4004"/>
    <n v="2"/>
    <n v="0.7"/>
    <n v="-4.1711999999999989"/>
  </r>
  <r>
    <n v="6004"/>
    <x v="2987"/>
    <x v="3"/>
    <x v="296"/>
    <d v="2014-09-28T00:00:00"/>
    <s v="Standard Class"/>
    <s v="DL-12865"/>
    <s v="Dan Lawera"/>
    <x v="0"/>
    <s v="United States"/>
    <s v="Miami"/>
    <x v="2"/>
    <n v="33142"/>
    <x v="0"/>
    <s v="OFF-BI-10002794"/>
    <x v="1"/>
    <x v="8"/>
    <s v="Avery Trapezoid Ring Binder, 3&quot; Capacity, Black, 1040 sheets"/>
    <x v="4241"/>
    <n v="1"/>
    <n v="0.7"/>
    <n v="-8.6057999999999986"/>
  </r>
  <r>
    <n v="6005"/>
    <x v="2988"/>
    <x v="3"/>
    <x v="210"/>
    <d v="2014-09-12T00:00:00"/>
    <s v="Standard Class"/>
    <s v="AG-10390"/>
    <s v="Allen Goldenen"/>
    <x v="0"/>
    <s v="United States"/>
    <s v="Los Angeles"/>
    <x v="1"/>
    <n v="90004"/>
    <x v="1"/>
    <s v="FUR-FU-10002597"/>
    <x v="0"/>
    <x v="5"/>
    <s v="C-Line Magnetic Cubicle Keepers, Clear Polypropylene"/>
    <x v="2401"/>
    <n v="4"/>
    <n v="0"/>
    <n v="8.2992000000000008"/>
  </r>
  <r>
    <n v="6006"/>
    <x v="2989"/>
    <x v="1"/>
    <x v="121"/>
    <d v="2012-11-07T00:00:00"/>
    <s v="Standard Class"/>
    <s v="SW-20245"/>
    <s v="Scot Wooten"/>
    <x v="0"/>
    <s v="United States"/>
    <s v="Troy"/>
    <x v="15"/>
    <n v="12180"/>
    <x v="3"/>
    <s v="FUR-CH-10003535"/>
    <x v="0"/>
    <x v="1"/>
    <s v="Global Armless Task Chair, Royal Blue"/>
    <x v="4242"/>
    <n v="2"/>
    <n v="0.1"/>
    <n v="8.5371999999999968"/>
  </r>
  <r>
    <n v="6007"/>
    <x v="2990"/>
    <x v="3"/>
    <x v="157"/>
    <d v="2014-12-19T00:00:00"/>
    <s v="Standard Class"/>
    <s v="KN-16390"/>
    <s v="Katherine Nockton"/>
    <x v="1"/>
    <s v="United States"/>
    <s v="New Bedford"/>
    <x v="31"/>
    <n v="2740"/>
    <x v="3"/>
    <s v="TEC-PH-10001527"/>
    <x v="2"/>
    <x v="7"/>
    <s v="Plantronics MX500i Earset"/>
    <x v="3680"/>
    <n v="3"/>
    <n v="0"/>
    <n v="3.8654999999999973"/>
  </r>
  <r>
    <n v="6008"/>
    <x v="2991"/>
    <x v="3"/>
    <x v="719"/>
    <d v="2014-04-04T00:00:00"/>
    <s v="First Class"/>
    <s v="GB-14530"/>
    <s v="George Bell"/>
    <x v="1"/>
    <s v="United States"/>
    <s v="Florence"/>
    <x v="20"/>
    <n v="29501"/>
    <x v="0"/>
    <s v="FUR-FU-10004006"/>
    <x v="0"/>
    <x v="5"/>
    <s v="Deflect-o DuraMat Lighweight, Studded, Beveled Mat for Low Pile Carpeting"/>
    <x v="4180"/>
    <n v="3"/>
    <n v="0"/>
    <n v="21.751499999999986"/>
  </r>
  <r>
    <n v="6009"/>
    <x v="2992"/>
    <x v="1"/>
    <x v="1081"/>
    <d v="2013-01-03T00:00:00"/>
    <s v="Standard Class"/>
    <s v="CL-12565"/>
    <s v="Clay Ludtke"/>
    <x v="0"/>
    <s v="United States"/>
    <s v="Los Angeles"/>
    <x v="1"/>
    <n v="90049"/>
    <x v="1"/>
    <s v="OFF-PA-10000595"/>
    <x v="1"/>
    <x v="10"/>
    <s v="Xerox 1929"/>
    <x v="4243"/>
    <n v="3"/>
    <n v="0"/>
    <n v="31.519199999999998"/>
  </r>
  <r>
    <n v="6010"/>
    <x v="2992"/>
    <x v="1"/>
    <x v="1081"/>
    <d v="2013-01-03T00:00:00"/>
    <s v="Standard Class"/>
    <s v="CL-12565"/>
    <s v="Clay Ludtke"/>
    <x v="0"/>
    <s v="United States"/>
    <s v="Los Angeles"/>
    <x v="1"/>
    <n v="90049"/>
    <x v="1"/>
    <s v="OFF-ST-10000798"/>
    <x v="1"/>
    <x v="4"/>
    <s v="2300 Heavy-Duty Transfer File Systems by Perma"/>
    <x v="4244"/>
    <n v="3"/>
    <n v="0"/>
    <n v="14.238599999999995"/>
  </r>
  <r>
    <n v="6011"/>
    <x v="2992"/>
    <x v="1"/>
    <x v="1081"/>
    <d v="2013-01-03T00:00:00"/>
    <s v="Standard Class"/>
    <s v="CL-12565"/>
    <s v="Clay Ludtke"/>
    <x v="0"/>
    <s v="United States"/>
    <s v="Los Angeles"/>
    <x v="1"/>
    <n v="90049"/>
    <x v="1"/>
    <s v="TEC-MA-10004002"/>
    <x v="2"/>
    <x v="15"/>
    <s v="Zebra GX420t Direct Thermal/Thermal Transfer Printer"/>
    <x v="4245"/>
    <n v="6"/>
    <n v="0.2"/>
    <n v="286.71299999999962"/>
  </r>
  <r>
    <n v="6012"/>
    <x v="2992"/>
    <x v="1"/>
    <x v="1081"/>
    <d v="2013-01-03T00:00:00"/>
    <s v="Standard Class"/>
    <s v="CL-12565"/>
    <s v="Clay Ludtke"/>
    <x v="0"/>
    <s v="United States"/>
    <s v="Los Angeles"/>
    <x v="1"/>
    <n v="90049"/>
    <x v="1"/>
    <s v="OFF-EN-10003296"/>
    <x v="1"/>
    <x v="12"/>
    <s v="Tyvek Side-Opening Peel &amp; Seel Expanding Envelopes"/>
    <x v="3439"/>
    <n v="3"/>
    <n v="0"/>
    <n v="122.148"/>
  </r>
  <r>
    <n v="6013"/>
    <x v="2992"/>
    <x v="1"/>
    <x v="1081"/>
    <d v="2013-01-03T00:00:00"/>
    <s v="Standard Class"/>
    <s v="CL-12565"/>
    <s v="Clay Ludtke"/>
    <x v="0"/>
    <s v="United States"/>
    <s v="Los Angeles"/>
    <x v="1"/>
    <n v="90049"/>
    <x v="1"/>
    <s v="TEC-PH-10004345"/>
    <x v="2"/>
    <x v="7"/>
    <s v="Cisco SPA 502G IP Phone"/>
    <x v="4246"/>
    <n v="3"/>
    <n v="0.2"/>
    <n v="35.984999999999999"/>
  </r>
  <r>
    <n v="6014"/>
    <x v="2993"/>
    <x v="0"/>
    <x v="612"/>
    <d v="2013-03-12T00:00:00"/>
    <s v="First Class"/>
    <s v="KF-16285"/>
    <s v="Karen Ferguson"/>
    <x v="2"/>
    <s v="United States"/>
    <s v="Los Angeles"/>
    <x v="1"/>
    <n v="90008"/>
    <x v="1"/>
    <s v="OFF-PA-10004405"/>
    <x v="1"/>
    <x v="10"/>
    <s v="Rediform Voice Mail Log Books"/>
    <x v="81"/>
    <n v="5"/>
    <n v="0"/>
    <n v="7.1519999999999992"/>
  </r>
  <r>
    <n v="6015"/>
    <x v="2993"/>
    <x v="0"/>
    <x v="612"/>
    <d v="2013-03-12T00:00:00"/>
    <s v="First Class"/>
    <s v="KF-16285"/>
    <s v="Karen Ferguson"/>
    <x v="2"/>
    <s v="United States"/>
    <s v="Los Angeles"/>
    <x v="1"/>
    <n v="90008"/>
    <x v="1"/>
    <s v="TEC-PH-10002885"/>
    <x v="2"/>
    <x v="7"/>
    <s v="Apple iPhone 5"/>
    <x v="4247"/>
    <n v="8"/>
    <n v="0.2"/>
    <n v="363.90480000000025"/>
  </r>
  <r>
    <n v="6016"/>
    <x v="2994"/>
    <x v="2"/>
    <x v="322"/>
    <d v="2011-04-12T00:00:00"/>
    <s v="Standard Class"/>
    <s v="AY-10555"/>
    <s v="Andy Yotov"/>
    <x v="1"/>
    <s v="United States"/>
    <s v="Los Angeles"/>
    <x v="1"/>
    <n v="90049"/>
    <x v="1"/>
    <s v="FUR-FU-10000747"/>
    <x v="0"/>
    <x v="5"/>
    <s v="Tenex B1-RE Series Chair Mats for Low Pile Carpets"/>
    <x v="1377"/>
    <n v="2"/>
    <n v="0"/>
    <n v="15.633199999999988"/>
  </r>
  <r>
    <n v="6017"/>
    <x v="2994"/>
    <x v="2"/>
    <x v="322"/>
    <d v="2011-04-12T00:00:00"/>
    <s v="Standard Class"/>
    <s v="AY-10555"/>
    <s v="Andy Yotov"/>
    <x v="1"/>
    <s v="United States"/>
    <s v="Los Angeles"/>
    <x v="1"/>
    <n v="90049"/>
    <x v="1"/>
    <s v="FUR-FU-10001918"/>
    <x v="0"/>
    <x v="5"/>
    <s v="C-Line Cubicle Keepers Polyproplyene Holder With Velcro Backings"/>
    <x v="907"/>
    <n v="7"/>
    <n v="0"/>
    <n v="12.912900000000004"/>
  </r>
  <r>
    <n v="6018"/>
    <x v="2994"/>
    <x v="2"/>
    <x v="322"/>
    <d v="2011-04-12T00:00:00"/>
    <s v="Standard Class"/>
    <s v="AY-10555"/>
    <s v="Andy Yotov"/>
    <x v="1"/>
    <s v="United States"/>
    <s v="Los Angeles"/>
    <x v="1"/>
    <n v="90049"/>
    <x v="1"/>
    <s v="OFF-PA-10003309"/>
    <x v="1"/>
    <x v="10"/>
    <s v="Xerox 211"/>
    <x v="541"/>
    <n v="3"/>
    <n v="0"/>
    <n v="9.3312000000000008"/>
  </r>
  <r>
    <n v="6019"/>
    <x v="2994"/>
    <x v="2"/>
    <x v="322"/>
    <d v="2011-04-12T00:00:00"/>
    <s v="Standard Class"/>
    <s v="AY-10555"/>
    <s v="Andy Yotov"/>
    <x v="1"/>
    <s v="United States"/>
    <s v="Los Angeles"/>
    <x v="1"/>
    <n v="90049"/>
    <x v="1"/>
    <s v="OFF-PA-10001977"/>
    <x v="1"/>
    <x v="10"/>
    <s v="Xerox 194"/>
    <x v="447"/>
    <n v="1"/>
    <n v="0"/>
    <n v="26.630399999999998"/>
  </r>
  <r>
    <n v="6020"/>
    <x v="2995"/>
    <x v="2"/>
    <x v="1082"/>
    <d v="2011-10-10T00:00:00"/>
    <s v="Second Class"/>
    <s v="BD-11635"/>
    <s v="Brian Derr"/>
    <x v="0"/>
    <s v="United States"/>
    <s v="Columbus"/>
    <x v="24"/>
    <n v="43229"/>
    <x v="3"/>
    <s v="OFF-AP-10002892"/>
    <x v="1"/>
    <x v="9"/>
    <s v="Belkin F5C206VTEL 6 Outlet Surge"/>
    <x v="2856"/>
    <n v="5"/>
    <n v="0.2"/>
    <n v="11.489999999999991"/>
  </r>
  <r>
    <n v="6021"/>
    <x v="2996"/>
    <x v="0"/>
    <x v="572"/>
    <d v="2013-08-14T00:00:00"/>
    <s v="Same Day"/>
    <s v="HG-15025"/>
    <s v="Hunter Glantz"/>
    <x v="0"/>
    <s v="United States"/>
    <s v="Kenner"/>
    <x v="28"/>
    <n v="70065"/>
    <x v="0"/>
    <s v="OFF-AP-10002222"/>
    <x v="1"/>
    <x v="9"/>
    <s v="Staples"/>
    <x v="1714"/>
    <n v="2"/>
    <n v="0"/>
    <n v="4.6818000000000008"/>
  </r>
  <r>
    <n v="6022"/>
    <x v="2996"/>
    <x v="0"/>
    <x v="572"/>
    <d v="2013-08-14T00:00:00"/>
    <s v="Same Day"/>
    <s v="HG-15025"/>
    <s v="Hunter Glantz"/>
    <x v="0"/>
    <s v="United States"/>
    <s v="Kenner"/>
    <x v="28"/>
    <n v="70065"/>
    <x v="0"/>
    <s v="TEC-AC-10000158"/>
    <x v="2"/>
    <x v="11"/>
    <s v="Sony 64GB Class 10 Micro SDHC R40 Memory Card"/>
    <x v="2257"/>
    <n v="2"/>
    <n v="0"/>
    <n v="15.1158"/>
  </r>
  <r>
    <n v="6023"/>
    <x v="2997"/>
    <x v="2"/>
    <x v="664"/>
    <d v="2011-11-21T00:00:00"/>
    <s v="Standard Class"/>
    <s v="CB-12025"/>
    <s v="Cassandra Brandow"/>
    <x v="0"/>
    <s v="United States"/>
    <s v="Cedar Hill"/>
    <x v="5"/>
    <n v="75104"/>
    <x v="2"/>
    <s v="OFF-EN-10002600"/>
    <x v="1"/>
    <x v="12"/>
    <s v="Redi-Strip #10 Envelopes, 4 1/8 x 9 1/2"/>
    <x v="913"/>
    <n v="3"/>
    <n v="0.2"/>
    <n v="2.4779999999999989"/>
  </r>
  <r>
    <n v="6024"/>
    <x v="2998"/>
    <x v="3"/>
    <x v="558"/>
    <d v="2014-04-28T00:00:00"/>
    <s v="First Class"/>
    <s v="LS-16945"/>
    <s v="Linda Southworth"/>
    <x v="1"/>
    <s v="United States"/>
    <s v="Providence"/>
    <x v="34"/>
    <n v="2908"/>
    <x v="3"/>
    <s v="TEC-AC-10004855"/>
    <x v="2"/>
    <x v="11"/>
    <s v="V7 USB Numeric Keypad"/>
    <x v="3502"/>
    <n v="2"/>
    <n v="0"/>
    <n v="4.8986000000000018"/>
  </r>
  <r>
    <n v="6025"/>
    <x v="2999"/>
    <x v="3"/>
    <x v="1043"/>
    <d v="2014-08-27T00:00:00"/>
    <s v="Second Class"/>
    <s v="DM-13015"/>
    <s v="Darrin Martin"/>
    <x v="0"/>
    <s v="United States"/>
    <s v="Lancaster"/>
    <x v="24"/>
    <n v="43130"/>
    <x v="3"/>
    <s v="OFF-AP-10000938"/>
    <x v="1"/>
    <x v="9"/>
    <s v="Avanti 1.7 Cu. Ft. Refrigerator"/>
    <x v="4248"/>
    <n v="8"/>
    <n v="0.2"/>
    <n v="64.627199999999988"/>
  </r>
  <r>
    <n v="6026"/>
    <x v="2999"/>
    <x v="3"/>
    <x v="1043"/>
    <d v="2014-08-27T00:00:00"/>
    <s v="Second Class"/>
    <s v="DM-13015"/>
    <s v="Darrin Martin"/>
    <x v="0"/>
    <s v="United States"/>
    <s v="Lancaster"/>
    <x v="24"/>
    <n v="43130"/>
    <x v="3"/>
    <s v="OFF-PA-10002195"/>
    <x v="1"/>
    <x v="10"/>
    <s v="Xerox 1966"/>
    <x v="563"/>
    <n v="2"/>
    <n v="0.2"/>
    <n v="3.7584"/>
  </r>
  <r>
    <n v="6027"/>
    <x v="3000"/>
    <x v="3"/>
    <x v="660"/>
    <d v="2014-03-03T00:00:00"/>
    <s v="Standard Class"/>
    <s v="AC-10615"/>
    <s v="Ann Chong"/>
    <x v="1"/>
    <s v="United States"/>
    <s v="Seattle"/>
    <x v="4"/>
    <n v="98115"/>
    <x v="1"/>
    <s v="OFF-FA-10002701"/>
    <x v="1"/>
    <x v="13"/>
    <s v="Alliance Rubber Bands"/>
    <x v="3681"/>
    <n v="5"/>
    <n v="0"/>
    <n v="0.33599999999999963"/>
  </r>
  <r>
    <n v="6028"/>
    <x v="3000"/>
    <x v="3"/>
    <x v="660"/>
    <d v="2014-03-03T00:00:00"/>
    <s v="Standard Class"/>
    <s v="AC-10615"/>
    <s v="Ann Chong"/>
    <x v="1"/>
    <s v="United States"/>
    <s v="Seattle"/>
    <x v="4"/>
    <n v="98115"/>
    <x v="1"/>
    <s v="TEC-PH-10003589"/>
    <x v="2"/>
    <x v="7"/>
    <s v="invisibleSHIELD by ZAGG Smudge-Free Screen Protector"/>
    <x v="1002"/>
    <n v="5"/>
    <n v="0.2"/>
    <n v="25.185999999999996"/>
  </r>
  <r>
    <n v="6029"/>
    <x v="3001"/>
    <x v="0"/>
    <x v="258"/>
    <d v="2013-11-22T00:00:00"/>
    <s v="First Class"/>
    <s v="LT-17110"/>
    <s v="Liz Thompson"/>
    <x v="0"/>
    <s v="United States"/>
    <s v="Jacksonville"/>
    <x v="3"/>
    <n v="28540"/>
    <x v="0"/>
    <s v="OFF-AR-10003752"/>
    <x v="1"/>
    <x v="6"/>
    <s v="Deluxe Chalkboard Eraser Cleaner"/>
    <x v="4249"/>
    <n v="2"/>
    <n v="0.2"/>
    <n v="6.0059999999999993"/>
  </r>
  <r>
    <n v="6030"/>
    <x v="3002"/>
    <x v="0"/>
    <x v="696"/>
    <d v="2013-11-16T00:00:00"/>
    <s v="First Class"/>
    <s v="TB-21250"/>
    <s v="Tim Brockman"/>
    <x v="0"/>
    <s v="United States"/>
    <s v="Los Angeles"/>
    <x v="1"/>
    <n v="90049"/>
    <x v="1"/>
    <s v="OFF-AR-10003829"/>
    <x v="1"/>
    <x v="6"/>
    <s v="Newell 35"/>
    <x v="296"/>
    <n v="3"/>
    <n v="0"/>
    <n v="2.8535999999999988"/>
  </r>
  <r>
    <n v="6031"/>
    <x v="3003"/>
    <x v="3"/>
    <x v="91"/>
    <d v="2014-07-07T00:00:00"/>
    <s v="Same Day"/>
    <s v="AH-10585"/>
    <s v="Angele Hood"/>
    <x v="0"/>
    <s v="United States"/>
    <s v="Miami"/>
    <x v="2"/>
    <n v="33142"/>
    <x v="0"/>
    <s v="FUR-CH-10000155"/>
    <x v="0"/>
    <x v="1"/>
    <s v="Global Comet Stacking Armless Chair"/>
    <x v="4250"/>
    <n v="1"/>
    <n v="0.2"/>
    <n v="23.924000000000007"/>
  </r>
  <r>
    <n v="6032"/>
    <x v="3004"/>
    <x v="0"/>
    <x v="591"/>
    <d v="2014-01-02T00:00:00"/>
    <s v="Standard Class"/>
    <s v="SS-20140"/>
    <s v="Saphhira Shifley"/>
    <x v="1"/>
    <s v="United States"/>
    <s v="Nashua"/>
    <x v="38"/>
    <n v="3060"/>
    <x v="3"/>
    <s v="FUR-FU-10003142"/>
    <x v="0"/>
    <x v="5"/>
    <s v="Master Big Foot Doorstop, Beige"/>
    <x v="3131"/>
    <n v="4"/>
    <n v="0"/>
    <n v="6.5471999999999984"/>
  </r>
  <r>
    <n v="6033"/>
    <x v="3005"/>
    <x v="3"/>
    <x v="756"/>
    <d v="2014-04-26T00:00:00"/>
    <s v="First Class"/>
    <s v="TD-20995"/>
    <s v="Tamara Dahlen"/>
    <x v="0"/>
    <s v="United States"/>
    <s v="New York City"/>
    <x v="15"/>
    <n v="10011"/>
    <x v="3"/>
    <s v="OFF-SU-10001218"/>
    <x v="1"/>
    <x v="14"/>
    <s v="Fiskars Softgrip Scissors"/>
    <x v="2803"/>
    <n v="5"/>
    <n v="0"/>
    <n v="15.372000000000003"/>
  </r>
  <r>
    <n v="6034"/>
    <x v="3006"/>
    <x v="1"/>
    <x v="639"/>
    <d v="2012-12-18T00:00:00"/>
    <s v="Standard Class"/>
    <s v="PP-18955"/>
    <s v="Paul Prost"/>
    <x v="2"/>
    <s v="United States"/>
    <s v="Los Angeles"/>
    <x v="1"/>
    <n v="90036"/>
    <x v="1"/>
    <s v="FUR-FU-10002963"/>
    <x v="0"/>
    <x v="5"/>
    <s v="Master Caster Door Stop, Gray"/>
    <x v="597"/>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x v="3007"/>
    <x v="1"/>
    <x v="1083"/>
    <d v="2012-04-25T00:00:00"/>
    <s v="Standard Class"/>
    <s v="PG-18820"/>
    <s v="Patrick Gardner"/>
    <x v="0"/>
    <s v="United States"/>
    <s v="Carrollton"/>
    <x v="5"/>
    <n v="75007"/>
    <x v="2"/>
    <s v="OFF-BI-10003925"/>
    <x v="1"/>
    <x v="8"/>
    <s v="Fellowes PB300 Plastic Comb Binding Machine"/>
    <x v="4252"/>
    <n v="4"/>
    <n v="0.8"/>
    <n v="-512.14680000000021"/>
  </r>
  <r>
    <n v="6037"/>
    <x v="3008"/>
    <x v="0"/>
    <x v="913"/>
    <d v="2013-09-09T00:00:00"/>
    <s v="Standard Class"/>
    <s v="AA-10645"/>
    <s v="Anna Andreadi"/>
    <x v="0"/>
    <s v="United States"/>
    <s v="Georgetown"/>
    <x v="0"/>
    <n v="40324"/>
    <x v="0"/>
    <s v="FUR-FU-10003347"/>
    <x v="0"/>
    <x v="5"/>
    <s v="Coloredge Poster Frame"/>
    <x v="532"/>
    <n v="3"/>
    <n v="0"/>
    <n v="16.614000000000001"/>
  </r>
  <r>
    <n v="6038"/>
    <x v="3008"/>
    <x v="0"/>
    <x v="913"/>
    <d v="2013-09-09T00:00:00"/>
    <s v="Standard Class"/>
    <s v="AA-10645"/>
    <s v="Anna Andreadi"/>
    <x v="0"/>
    <s v="United States"/>
    <s v="Georgetown"/>
    <x v="0"/>
    <n v="40324"/>
    <x v="0"/>
    <s v="OFF-BI-10000315"/>
    <x v="1"/>
    <x v="8"/>
    <s v="Poly Designer Cover &amp; Back"/>
    <x v="3369"/>
    <n v="6"/>
    <n v="0"/>
    <n v="54.691199999999995"/>
  </r>
  <r>
    <n v="6039"/>
    <x v="3008"/>
    <x v="0"/>
    <x v="913"/>
    <d v="2013-09-09T00:00:00"/>
    <s v="Standard Class"/>
    <s v="AA-10645"/>
    <s v="Anna Andreadi"/>
    <x v="0"/>
    <s v="United States"/>
    <s v="Georgetown"/>
    <x v="0"/>
    <n v="40324"/>
    <x v="0"/>
    <s v="OFF-ST-10002583"/>
    <x v="1"/>
    <x v="4"/>
    <s v="Fellowes Neat Ideas Storage Cubes"/>
    <x v="681"/>
    <n v="4"/>
    <n v="0"/>
    <n v="5.1967999999999961"/>
  </r>
  <r>
    <n v="6040"/>
    <x v="3008"/>
    <x v="0"/>
    <x v="913"/>
    <d v="2013-09-09T00:00:00"/>
    <s v="Standard Class"/>
    <s v="AA-10645"/>
    <s v="Anna Andreadi"/>
    <x v="0"/>
    <s v="United States"/>
    <s v="Georgetown"/>
    <x v="0"/>
    <n v="40324"/>
    <x v="0"/>
    <s v="OFF-AR-10003469"/>
    <x v="1"/>
    <x v="6"/>
    <s v="Nontoxic Chalk"/>
    <x v="267"/>
    <n v="3"/>
    <n v="0"/>
    <n v="2.5343999999999998"/>
  </r>
  <r>
    <n v="6041"/>
    <x v="3009"/>
    <x v="3"/>
    <x v="241"/>
    <d v="2014-09-30T00:00:00"/>
    <s v="Standard Class"/>
    <s v="FA-14230"/>
    <s v="Frank Atkinson"/>
    <x v="1"/>
    <s v="United States"/>
    <s v="Los Angeles"/>
    <x v="1"/>
    <n v="90008"/>
    <x v="1"/>
    <s v="TEC-PH-10001817"/>
    <x v="2"/>
    <x v="7"/>
    <s v="Wilson Electronics DB Pro Signal Booster"/>
    <x v="4253"/>
    <n v="3"/>
    <n v="0.2"/>
    <n v="75.180000000000064"/>
  </r>
  <r>
    <n v="6042"/>
    <x v="3009"/>
    <x v="3"/>
    <x v="241"/>
    <d v="2014-09-30T00:00:00"/>
    <s v="Standard Class"/>
    <s v="FA-14230"/>
    <s v="Frank Atkinson"/>
    <x v="1"/>
    <s v="United States"/>
    <s v="Los Angeles"/>
    <x v="1"/>
    <n v="90008"/>
    <x v="1"/>
    <s v="TEC-MA-10001031"/>
    <x v="2"/>
    <x v="15"/>
    <s v="Socket Bluetooth Cordless Hand Scanner (CHS)"/>
    <x v="4254"/>
    <n v="3"/>
    <n v="0.2"/>
    <n v="177.19799999999998"/>
  </r>
  <r>
    <n v="6043"/>
    <x v="3010"/>
    <x v="0"/>
    <x v="1084"/>
    <d v="2013-02-08T00:00:00"/>
    <s v="Standard Class"/>
    <s v="TB-21520"/>
    <s v="Tracy Blumstein"/>
    <x v="0"/>
    <s v="United States"/>
    <s v="Sierra Vista"/>
    <x v="16"/>
    <n v="85635"/>
    <x v="1"/>
    <s v="FUR-FU-10002088"/>
    <x v="0"/>
    <x v="5"/>
    <s v="Nu-Dell Float Frame 11 x 14 1/2"/>
    <x v="325"/>
    <n v="2"/>
    <n v="0.2"/>
    <n v="3.9512"/>
  </r>
  <r>
    <n v="6044"/>
    <x v="3011"/>
    <x v="3"/>
    <x v="240"/>
    <d v="2014-05-25T00:00:00"/>
    <s v="Second Class"/>
    <s v="AH-10075"/>
    <s v="Adam Hart"/>
    <x v="1"/>
    <s v="United States"/>
    <s v="Knoxville"/>
    <x v="18"/>
    <n v="37918"/>
    <x v="0"/>
    <s v="FUR-CH-10001482"/>
    <x v="0"/>
    <x v="1"/>
    <s v="Office Star - Mesh Screen back chair with Vinyl seat"/>
    <x v="2361"/>
    <n v="3"/>
    <n v="0.2"/>
    <n v="-35.36460000000001"/>
  </r>
  <r>
    <n v="6045"/>
    <x v="3011"/>
    <x v="3"/>
    <x v="240"/>
    <d v="2014-05-25T00:00:00"/>
    <s v="Second Class"/>
    <s v="AH-10075"/>
    <s v="Adam Hart"/>
    <x v="1"/>
    <s v="United States"/>
    <s v="Knoxville"/>
    <x v="18"/>
    <n v="37918"/>
    <x v="0"/>
    <s v="OFF-PA-10001526"/>
    <x v="1"/>
    <x v="10"/>
    <s v="Xerox 1949"/>
    <x v="2898"/>
    <n v="7"/>
    <n v="0.2"/>
    <n v="10.109400000000001"/>
  </r>
  <r>
    <n v="6046"/>
    <x v="3012"/>
    <x v="1"/>
    <x v="37"/>
    <d v="2012-09-08T00:00:00"/>
    <s v="Standard Class"/>
    <s v="CP-12085"/>
    <s v="Cathy Prescott"/>
    <x v="1"/>
    <s v="United States"/>
    <s v="Tucson"/>
    <x v="16"/>
    <n v="85705"/>
    <x v="1"/>
    <s v="FUR-FU-10002937"/>
    <x v="0"/>
    <x v="5"/>
    <s v="GE 48&quot; Fluorescent Tube, Cool White Energy Saver, 34 Watts, 30/Box"/>
    <x v="4255"/>
    <n v="3"/>
    <n v="0.2"/>
    <n v="89.306999999999988"/>
  </r>
  <r>
    <n v="6047"/>
    <x v="3013"/>
    <x v="0"/>
    <x v="632"/>
    <d v="2013-06-17T00:00:00"/>
    <s v="Standard Class"/>
    <s v="BF-11215"/>
    <s v="Benjamin Farhat"/>
    <x v="2"/>
    <s v="United States"/>
    <s v="Minneapolis"/>
    <x v="11"/>
    <n v="55407"/>
    <x v="2"/>
    <s v="FUR-TA-10001771"/>
    <x v="0"/>
    <x v="3"/>
    <s v="Bush Cubix Conference Tables, Fully Assembled"/>
    <x v="4256"/>
    <n v="3"/>
    <n v="0"/>
    <n v="173.23500000000001"/>
  </r>
  <r>
    <n v="6048"/>
    <x v="3014"/>
    <x v="1"/>
    <x v="209"/>
    <d v="2012-11-11T00:00:00"/>
    <s v="Standard Class"/>
    <s v="CP-12340"/>
    <s v="Christine Phan"/>
    <x v="1"/>
    <s v="United States"/>
    <s v="Miami"/>
    <x v="2"/>
    <n v="33142"/>
    <x v="0"/>
    <s v="OFF-BI-10003305"/>
    <x v="1"/>
    <x v="8"/>
    <s v="Avery Hanging File Binders"/>
    <x v="4257"/>
    <n v="9"/>
    <n v="0.7"/>
    <n v="-12.916800000000002"/>
  </r>
  <r>
    <n v="6049"/>
    <x v="3014"/>
    <x v="1"/>
    <x v="209"/>
    <d v="2012-11-11T00:00:00"/>
    <s v="Standard Class"/>
    <s v="CP-12340"/>
    <s v="Christine Phan"/>
    <x v="1"/>
    <s v="United States"/>
    <s v="Miami"/>
    <x v="2"/>
    <n v="33142"/>
    <x v="0"/>
    <s v="OFF-BI-10001359"/>
    <x v="1"/>
    <x v="8"/>
    <s v="GBC DocuBind TL300 Electric Binding System"/>
    <x v="4258"/>
    <n v="5"/>
    <n v="0.7"/>
    <n v="-1031.5385000000001"/>
  </r>
  <r>
    <n v="6050"/>
    <x v="3015"/>
    <x v="0"/>
    <x v="1085"/>
    <d v="2013-06-19T00:00:00"/>
    <s v="First Class"/>
    <s v="LS-17245"/>
    <s v="Lynn Smith"/>
    <x v="0"/>
    <s v="United States"/>
    <s v="Houston"/>
    <x v="5"/>
    <n v="77036"/>
    <x v="2"/>
    <s v="OFF-PA-10000483"/>
    <x v="1"/>
    <x v="10"/>
    <s v="Xerox 19"/>
    <x v="4259"/>
    <n v="7"/>
    <n v="0.2"/>
    <n v="54.214999999999982"/>
  </r>
  <r>
    <n v="6051"/>
    <x v="3016"/>
    <x v="1"/>
    <x v="334"/>
    <d v="2012-04-30T00:00:00"/>
    <s v="Standard Class"/>
    <s v="TS-21655"/>
    <s v="Trudy Schmidt"/>
    <x v="0"/>
    <s v="United States"/>
    <s v="Milwaukee"/>
    <x v="6"/>
    <n v="53209"/>
    <x v="2"/>
    <s v="OFF-AR-10000658"/>
    <x v="1"/>
    <x v="6"/>
    <s v="Newell 324"/>
    <x v="2495"/>
    <n v="5"/>
    <n v="0"/>
    <n v="16.170000000000002"/>
  </r>
  <r>
    <n v="6052"/>
    <x v="3016"/>
    <x v="1"/>
    <x v="334"/>
    <d v="2012-04-30T00:00:00"/>
    <s v="Standard Class"/>
    <s v="TS-21655"/>
    <s v="Trudy Schmidt"/>
    <x v="0"/>
    <s v="United States"/>
    <s v="Milwaukee"/>
    <x v="6"/>
    <n v="53209"/>
    <x v="2"/>
    <s v="OFF-AP-10001205"/>
    <x v="1"/>
    <x v="9"/>
    <s v="Belkin 5 Outlet SurgeMaster Power Centers"/>
    <x v="4260"/>
    <n v="5"/>
    <n v="0"/>
    <n v="76.27200000000002"/>
  </r>
  <r>
    <n v="6053"/>
    <x v="3017"/>
    <x v="0"/>
    <x v="713"/>
    <d v="2013-09-27T00:00:00"/>
    <s v="Second Class"/>
    <s v="JS-15940"/>
    <s v="Joni Sundaresam"/>
    <x v="2"/>
    <s v="United States"/>
    <s v="Lancaster"/>
    <x v="24"/>
    <n v="43130"/>
    <x v="3"/>
    <s v="OFF-PA-10002586"/>
    <x v="1"/>
    <x v="10"/>
    <s v="Xerox 1970"/>
    <x v="1655"/>
    <n v="3"/>
    <n v="0.2"/>
    <n v="4.0338000000000003"/>
  </r>
  <r>
    <n v="6054"/>
    <x v="3017"/>
    <x v="0"/>
    <x v="713"/>
    <d v="2013-09-27T00:00:00"/>
    <s v="Second Class"/>
    <s v="JS-15940"/>
    <s v="Joni Sundaresam"/>
    <x v="2"/>
    <s v="United States"/>
    <s v="Lancaster"/>
    <x v="24"/>
    <n v="43130"/>
    <x v="3"/>
    <s v="FUR-FU-10004963"/>
    <x v="0"/>
    <x v="5"/>
    <s v="Eldon 400 Class Desk Accessories, Black Carbon"/>
    <x v="4261"/>
    <n v="4"/>
    <n v="0.2"/>
    <n v="7.7000000000000028"/>
  </r>
  <r>
    <n v="6055"/>
    <x v="3017"/>
    <x v="0"/>
    <x v="713"/>
    <d v="2013-09-27T00:00:00"/>
    <s v="Second Class"/>
    <s v="JS-15940"/>
    <s v="Joni Sundaresam"/>
    <x v="2"/>
    <s v="United States"/>
    <s v="Lancaster"/>
    <x v="24"/>
    <n v="43130"/>
    <x v="3"/>
    <s v="OFF-BI-10002071"/>
    <x v="1"/>
    <x v="8"/>
    <s v="Fellowes Black Plastic Comb Bindings"/>
    <x v="4262"/>
    <n v="7"/>
    <n v="0.7"/>
    <n v="-9.7607999999999961"/>
  </r>
  <r>
    <n v="6056"/>
    <x v="3018"/>
    <x v="0"/>
    <x v="298"/>
    <d v="2013-08-21T00:00:00"/>
    <s v="First Class"/>
    <s v="NF-18385"/>
    <s v="Natalie Fritzler"/>
    <x v="0"/>
    <s v="United States"/>
    <s v="Edinburg"/>
    <x v="5"/>
    <n v="78539"/>
    <x v="2"/>
    <s v="OFF-BI-10001617"/>
    <x v="1"/>
    <x v="8"/>
    <s v="GBC Wire Binding Combs"/>
    <x v="4263"/>
    <n v="1"/>
    <n v="0.8"/>
    <n v="-3.4122000000000003"/>
  </r>
  <r>
    <n v="6057"/>
    <x v="3018"/>
    <x v="0"/>
    <x v="298"/>
    <d v="2013-08-21T00:00:00"/>
    <s v="First Class"/>
    <s v="NF-18385"/>
    <s v="Natalie Fritzler"/>
    <x v="0"/>
    <s v="United States"/>
    <s v="Edinburg"/>
    <x v="5"/>
    <n v="78539"/>
    <x v="2"/>
    <s v="OFF-PA-10004665"/>
    <x v="1"/>
    <x v="10"/>
    <s v="Advantus Motivational Note Cards"/>
    <x v="1348"/>
    <n v="8"/>
    <n v="0.2"/>
    <n v="30.391999999999996"/>
  </r>
  <r>
    <n v="6058"/>
    <x v="3019"/>
    <x v="2"/>
    <x v="1086"/>
    <d v="2011-03-08T00:00:00"/>
    <s v="Standard Class"/>
    <s v="KN-16705"/>
    <s v="Kristina Nunn"/>
    <x v="2"/>
    <s v="United States"/>
    <s v="New York City"/>
    <x v="15"/>
    <n v="10009"/>
    <x v="3"/>
    <s v="OFF-EN-10001990"/>
    <x v="1"/>
    <x v="12"/>
    <s v="Staples"/>
    <x v="716"/>
    <n v="2"/>
    <n v="0"/>
    <n v="5.3391999999999991"/>
  </r>
  <r>
    <n v="6059"/>
    <x v="3019"/>
    <x v="2"/>
    <x v="1086"/>
    <d v="2011-03-08T00:00:00"/>
    <s v="Standard Class"/>
    <s v="KN-16705"/>
    <s v="Kristina Nunn"/>
    <x v="2"/>
    <s v="United States"/>
    <s v="New York City"/>
    <x v="15"/>
    <n v="10009"/>
    <x v="3"/>
    <s v="OFF-PA-10000587"/>
    <x v="1"/>
    <x v="10"/>
    <s v="Array Parchment Paper, Assorted Colors"/>
    <x v="3441"/>
    <n v="5"/>
    <n v="0"/>
    <n v="17.472000000000001"/>
  </r>
  <r>
    <n v="6060"/>
    <x v="3020"/>
    <x v="2"/>
    <x v="125"/>
    <d v="2012-01-03T00:00:00"/>
    <s v="Standard Class"/>
    <s v="GA-14725"/>
    <s v="Guy Armstrong"/>
    <x v="0"/>
    <s v="United States"/>
    <s v="Philadelphia"/>
    <x v="9"/>
    <n v="19120"/>
    <x v="3"/>
    <s v="TEC-AC-10004859"/>
    <x v="2"/>
    <x v="11"/>
    <s v="Maxell Pro 80 Minute CD-R, 10/Pack"/>
    <x v="893"/>
    <n v="2"/>
    <n v="0.2"/>
    <n v="6.9920000000000009"/>
  </r>
  <r>
    <n v="6061"/>
    <x v="3021"/>
    <x v="1"/>
    <x v="889"/>
    <d v="2012-04-16T00:00:00"/>
    <s v="Standard Class"/>
    <s v="EH-14125"/>
    <s v="Eugene Hildebrand"/>
    <x v="2"/>
    <s v="United States"/>
    <s v="Rochester"/>
    <x v="15"/>
    <n v="14609"/>
    <x v="3"/>
    <s v="OFF-ST-10001476"/>
    <x v="1"/>
    <x v="4"/>
    <s v="Steel Personal Filing/Posting Tote"/>
    <x v="4264"/>
    <n v="4"/>
    <n v="0"/>
    <n v="38.350800000000007"/>
  </r>
  <r>
    <n v="6062"/>
    <x v="3021"/>
    <x v="1"/>
    <x v="889"/>
    <d v="2012-04-16T00:00:00"/>
    <s v="Standard Class"/>
    <s v="EH-14125"/>
    <s v="Eugene Hildebrand"/>
    <x v="2"/>
    <s v="United States"/>
    <s v="Rochester"/>
    <x v="15"/>
    <n v="14609"/>
    <x v="3"/>
    <s v="OFF-AR-10002804"/>
    <x v="1"/>
    <x v="6"/>
    <s v="Faber Castell Col-Erase Pencils"/>
    <x v="1865"/>
    <n v="3"/>
    <n v="0"/>
    <n v="6.0147000000000004"/>
  </r>
  <r>
    <n v="6063"/>
    <x v="3022"/>
    <x v="1"/>
    <x v="707"/>
    <d v="2012-12-30T00:00:00"/>
    <s v="Second Class"/>
    <s v="RA-19285"/>
    <s v="Ralph Arnett"/>
    <x v="0"/>
    <s v="United States"/>
    <s v="San Diego"/>
    <x v="1"/>
    <n v="92037"/>
    <x v="1"/>
    <s v="TEC-CO-10004202"/>
    <x v="2"/>
    <x v="16"/>
    <s v="Brother DCP1000 Digital 3 in 1 Multifunction Machine"/>
    <x v="4265"/>
    <n v="5"/>
    <n v="0.2"/>
    <n v="224.99249999999995"/>
  </r>
  <r>
    <n v="6064"/>
    <x v="3022"/>
    <x v="1"/>
    <x v="707"/>
    <d v="2012-12-30T00:00:00"/>
    <s v="Second Class"/>
    <s v="RA-19285"/>
    <s v="Ralph Arnett"/>
    <x v="0"/>
    <s v="United States"/>
    <s v="San Diego"/>
    <x v="1"/>
    <n v="92037"/>
    <x v="1"/>
    <s v="OFF-PA-10001307"/>
    <x v="1"/>
    <x v="10"/>
    <s v="Important Message Pads, 50 4-1/4 x 5-1/2 Forms per Pad"/>
    <x v="4266"/>
    <n v="3"/>
    <n v="0"/>
    <n v="6.1739999999999995"/>
  </r>
  <r>
    <n v="6065"/>
    <x v="3022"/>
    <x v="1"/>
    <x v="707"/>
    <d v="2012-12-30T00:00:00"/>
    <s v="Second Class"/>
    <s v="RA-19285"/>
    <s v="Ralph Arnett"/>
    <x v="0"/>
    <s v="United States"/>
    <s v="San Diego"/>
    <x v="1"/>
    <n v="92037"/>
    <x v="1"/>
    <s v="OFF-PA-10001667"/>
    <x v="1"/>
    <x v="10"/>
    <s v="Great White Multi-Use Recycled Paper (20Lb. and 84 Bright)"/>
    <x v="1465"/>
    <n v="3"/>
    <n v="0"/>
    <n v="8.0730000000000004"/>
  </r>
  <r>
    <n v="6066"/>
    <x v="3023"/>
    <x v="1"/>
    <x v="57"/>
    <d v="2012-04-07T00:00:00"/>
    <s v="First Class"/>
    <s v="TT-21070"/>
    <s v="Ted Trevino"/>
    <x v="0"/>
    <s v="United States"/>
    <s v="Philadelphia"/>
    <x v="9"/>
    <n v="19120"/>
    <x v="3"/>
    <s v="OFF-LA-10001569"/>
    <x v="1"/>
    <x v="2"/>
    <s v="Avery 499"/>
    <x v="4267"/>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x v="3025"/>
    <x v="3"/>
    <x v="968"/>
    <d v="2014-05-25T00:00:00"/>
    <s v="Standard Class"/>
    <s v="CC-12430"/>
    <s v="Chuck Clark"/>
    <x v="2"/>
    <s v="United States"/>
    <s v="Lakewood"/>
    <x v="1"/>
    <n v="90712"/>
    <x v="1"/>
    <s v="FUR-CH-10000225"/>
    <x v="0"/>
    <x v="1"/>
    <s v="Global Geo Office Task Chair, Gray"/>
    <x v="4269"/>
    <n v="8"/>
    <n v="0.2"/>
    <n v="-97.176000000000073"/>
  </r>
  <r>
    <n v="6069"/>
    <x v="3025"/>
    <x v="3"/>
    <x v="968"/>
    <d v="2014-05-25T00:00:00"/>
    <s v="Standard Class"/>
    <s v="CC-12430"/>
    <s v="Chuck Clark"/>
    <x v="2"/>
    <s v="United States"/>
    <s v="Lakewood"/>
    <x v="1"/>
    <n v="90712"/>
    <x v="1"/>
    <s v="FUR-FU-10002191"/>
    <x v="0"/>
    <x v="5"/>
    <s v="G.E. Halogen Desk Lamp Bulbs"/>
    <x v="4270"/>
    <n v="1"/>
    <n v="0"/>
    <n v="3.3504"/>
  </r>
  <r>
    <n v="6070"/>
    <x v="3025"/>
    <x v="3"/>
    <x v="968"/>
    <d v="2014-05-25T00:00:00"/>
    <s v="Standard Class"/>
    <s v="CC-12430"/>
    <s v="Chuck Clark"/>
    <x v="2"/>
    <s v="United States"/>
    <s v="Lakewood"/>
    <x v="1"/>
    <n v="90712"/>
    <x v="1"/>
    <s v="TEC-MA-10003176"/>
    <x v="2"/>
    <x v="15"/>
    <s v="Okidata B400 Printer"/>
    <x v="4271"/>
    <n v="1"/>
    <n v="0.2"/>
    <n v="38.609999999999957"/>
  </r>
  <r>
    <n v="6071"/>
    <x v="3026"/>
    <x v="3"/>
    <x v="802"/>
    <d v="2014-08-21T00:00:00"/>
    <s v="Standard Class"/>
    <s v="KD-16495"/>
    <s v="Keith Dawkins"/>
    <x v="1"/>
    <s v="United States"/>
    <s v="Philadelphia"/>
    <x v="9"/>
    <n v="19120"/>
    <x v="3"/>
    <s v="OFF-LA-10004093"/>
    <x v="1"/>
    <x v="2"/>
    <s v="Avery 486"/>
    <x v="1593"/>
    <n v="3"/>
    <n v="0.2"/>
    <n v="5.9210999999999983"/>
  </r>
  <r>
    <n v="6072"/>
    <x v="3027"/>
    <x v="1"/>
    <x v="620"/>
    <d v="2013-01-04T00:00:00"/>
    <s v="Standard Class"/>
    <s v="BG-11035"/>
    <s v="Barry Gonzalez"/>
    <x v="0"/>
    <s v="United States"/>
    <s v="Austin"/>
    <x v="5"/>
    <n v="78745"/>
    <x v="2"/>
    <s v="OFF-ST-10000025"/>
    <x v="1"/>
    <x v="4"/>
    <s v="Fellowes Stor/Drawer Steel Plus Storage Drawers"/>
    <x v="4272"/>
    <n v="2"/>
    <n v="0.2"/>
    <n v="-26.720400000000019"/>
  </r>
  <r>
    <n v="6073"/>
    <x v="3027"/>
    <x v="1"/>
    <x v="620"/>
    <d v="2013-01-04T00:00:00"/>
    <s v="Standard Class"/>
    <s v="BG-11035"/>
    <s v="Barry Gonzalez"/>
    <x v="0"/>
    <s v="United States"/>
    <s v="Austin"/>
    <x v="5"/>
    <n v="78745"/>
    <x v="2"/>
    <s v="OFF-FA-10001561"/>
    <x v="1"/>
    <x v="13"/>
    <s v="Stockwell Push Pins"/>
    <x v="4273"/>
    <n v="2"/>
    <n v="0.2"/>
    <n v="0.56679999999999997"/>
  </r>
  <r>
    <n v="6074"/>
    <x v="3027"/>
    <x v="1"/>
    <x v="620"/>
    <d v="2013-01-04T00:00:00"/>
    <s v="Standard Class"/>
    <s v="BG-11035"/>
    <s v="Barry Gonzalez"/>
    <x v="0"/>
    <s v="United States"/>
    <s v="Austin"/>
    <x v="5"/>
    <n v="78745"/>
    <x v="2"/>
    <s v="OFF-SU-10001225"/>
    <x v="1"/>
    <x v="14"/>
    <s v="Staples"/>
    <x v="4274"/>
    <n v="2"/>
    <n v="0.2"/>
    <n v="-1.3248000000000004"/>
  </r>
  <r>
    <n v="6075"/>
    <x v="3028"/>
    <x v="3"/>
    <x v="53"/>
    <d v="2014-12-30T00:00:00"/>
    <s v="Standard Class"/>
    <s v="FH-14365"/>
    <s v="Fred Hopkins"/>
    <x v="1"/>
    <s v="United States"/>
    <s v="Los Angeles"/>
    <x v="1"/>
    <n v="90008"/>
    <x v="1"/>
    <s v="OFF-BI-10001718"/>
    <x v="1"/>
    <x v="8"/>
    <s v="GBC DocuBind P50 Personal Binding Machine"/>
    <x v="1860"/>
    <n v="3"/>
    <n v="0.2"/>
    <n v="51.823799999999999"/>
  </r>
  <r>
    <n v="6076"/>
    <x v="3028"/>
    <x v="3"/>
    <x v="53"/>
    <d v="2014-12-30T00:00:00"/>
    <s v="Standard Class"/>
    <s v="FH-14365"/>
    <s v="Fred Hopkins"/>
    <x v="1"/>
    <s v="United States"/>
    <s v="Los Angeles"/>
    <x v="1"/>
    <n v="90008"/>
    <x v="1"/>
    <s v="OFF-ST-10002756"/>
    <x v="1"/>
    <x v="4"/>
    <s v="Tennsco Stur-D-Stor Boltless Shelving, 5 Shelves, 24&quot; Deep, Sand"/>
    <x v="4275"/>
    <n v="2"/>
    <n v="0"/>
    <n v="2.7062000000000239"/>
  </r>
  <r>
    <n v="6077"/>
    <x v="3029"/>
    <x v="0"/>
    <x v="142"/>
    <d v="2013-09-08T00:00:00"/>
    <s v="Standard Class"/>
    <s v="PG-18820"/>
    <s v="Patrick Gardner"/>
    <x v="0"/>
    <s v="United States"/>
    <s v="New York City"/>
    <x v="15"/>
    <n v="10011"/>
    <x v="3"/>
    <s v="TEC-AC-10001432"/>
    <x v="2"/>
    <x v="11"/>
    <s v="Enermax Aurora Lite Keyboard"/>
    <x v="515"/>
    <n v="6"/>
    <n v="0"/>
    <n v="206.31600000000006"/>
  </r>
  <r>
    <n v="6078"/>
    <x v="3029"/>
    <x v="0"/>
    <x v="142"/>
    <d v="2013-09-08T00:00:00"/>
    <s v="Standard Class"/>
    <s v="PG-18820"/>
    <s v="Patrick Gardner"/>
    <x v="0"/>
    <s v="United States"/>
    <s v="New York City"/>
    <x v="15"/>
    <n v="10011"/>
    <x v="3"/>
    <s v="TEC-AC-10003399"/>
    <x v="2"/>
    <x v="11"/>
    <s v="Memorex Mini Travel Drive 64 GB USB 2.0 Flash Drive"/>
    <x v="4276"/>
    <n v="2"/>
    <n v="0"/>
    <n v="30.441600000000001"/>
  </r>
  <r>
    <n v="6079"/>
    <x v="3029"/>
    <x v="0"/>
    <x v="142"/>
    <d v="2013-09-08T00:00:00"/>
    <s v="Standard Class"/>
    <s v="PG-18820"/>
    <s v="Patrick Gardner"/>
    <x v="0"/>
    <s v="United States"/>
    <s v="New York City"/>
    <x v="15"/>
    <n v="10011"/>
    <x v="3"/>
    <s v="OFF-SU-10001574"/>
    <x v="1"/>
    <x v="14"/>
    <s v="Acme Value Line Scissors"/>
    <x v="1031"/>
    <n v="3"/>
    <n v="0"/>
    <n v="3.2849999999999993"/>
  </r>
  <r>
    <n v="6080"/>
    <x v="3029"/>
    <x v="0"/>
    <x v="142"/>
    <d v="2013-09-08T00:00:00"/>
    <s v="Standard Class"/>
    <s v="PG-18820"/>
    <s v="Patrick Gardner"/>
    <x v="0"/>
    <s v="United States"/>
    <s v="New York City"/>
    <x v="15"/>
    <n v="10011"/>
    <x v="3"/>
    <s v="FUR-FU-10004864"/>
    <x v="0"/>
    <x v="5"/>
    <s v="Howard Miller 14-1/2&quot; Diameter Chrome Round Wall Clock"/>
    <x v="1868"/>
    <n v="3"/>
    <n v="0"/>
    <n v="61.382399999999997"/>
  </r>
  <r>
    <n v="6081"/>
    <x v="3030"/>
    <x v="3"/>
    <x v="485"/>
    <d v="2014-08-09T00:00:00"/>
    <s v="First Class"/>
    <s v="NZ-18565"/>
    <s v="Nick Zandusky"/>
    <x v="2"/>
    <s v="United States"/>
    <s v="Houston"/>
    <x v="5"/>
    <n v="77070"/>
    <x v="2"/>
    <s v="OFF-ST-10001172"/>
    <x v="1"/>
    <x v="4"/>
    <s v="Tennsco Lockers, Sand"/>
    <x v="4277"/>
    <n v="9"/>
    <n v="0.2"/>
    <n v="7.5527999999999977"/>
  </r>
  <r>
    <n v="6082"/>
    <x v="3031"/>
    <x v="2"/>
    <x v="1087"/>
    <d v="2011-02-19T00:00:00"/>
    <s v="Same Day"/>
    <s v="TB-21595"/>
    <s v="Troy Blackwell"/>
    <x v="0"/>
    <s v="United States"/>
    <s v="Lubbock"/>
    <x v="5"/>
    <n v="79424"/>
    <x v="2"/>
    <s v="FUR-FU-10002396"/>
    <x v="0"/>
    <x v="5"/>
    <s v="DAX Copper Panel Document Frame, 5 x 7 Size"/>
    <x v="2855"/>
    <n v="5"/>
    <n v="0.6"/>
    <n v="-11.321999999999999"/>
  </r>
  <r>
    <n v="6083"/>
    <x v="3032"/>
    <x v="0"/>
    <x v="441"/>
    <d v="2013-11-28T00:00:00"/>
    <s v="Standard Class"/>
    <s v="JE-15475"/>
    <s v="Jeremy Ellison"/>
    <x v="0"/>
    <s v="United States"/>
    <s v="Houston"/>
    <x v="5"/>
    <n v="77095"/>
    <x v="2"/>
    <s v="OFF-BI-10004040"/>
    <x v="1"/>
    <x v="8"/>
    <s v="Wilson Jones Impact Binders"/>
    <x v="4278"/>
    <n v="6"/>
    <n v="0.8"/>
    <n v="-9.634800000000002"/>
  </r>
  <r>
    <n v="6084"/>
    <x v="3032"/>
    <x v="0"/>
    <x v="441"/>
    <d v="2013-11-28T00:00:00"/>
    <s v="Standard Class"/>
    <s v="JE-15475"/>
    <s v="Jeremy Ellison"/>
    <x v="0"/>
    <s v="United States"/>
    <s v="Houston"/>
    <x v="5"/>
    <n v="77095"/>
    <x v="2"/>
    <s v="OFF-AR-10003481"/>
    <x v="1"/>
    <x v="6"/>
    <s v="Newell 348"/>
    <x v="3452"/>
    <n v="9"/>
    <n v="0.2"/>
    <n v="2.6567999999999969"/>
  </r>
  <r>
    <n v="6085"/>
    <x v="3032"/>
    <x v="0"/>
    <x v="441"/>
    <d v="2013-11-28T00:00:00"/>
    <s v="Standard Class"/>
    <s v="JE-15475"/>
    <s v="Jeremy Ellison"/>
    <x v="0"/>
    <s v="United States"/>
    <s v="Houston"/>
    <x v="5"/>
    <n v="77095"/>
    <x v="2"/>
    <s v="TEC-AC-10000387"/>
    <x v="2"/>
    <x v="11"/>
    <s v="KeyTronic KT800P2 - Keyboard - Black"/>
    <x v="4279"/>
    <n v="2"/>
    <n v="0.2"/>
    <n v="-0.60080000000000044"/>
  </r>
  <r>
    <n v="6086"/>
    <x v="3032"/>
    <x v="0"/>
    <x v="441"/>
    <d v="2013-11-28T00:00:00"/>
    <s v="Standard Class"/>
    <s v="JE-15475"/>
    <s v="Jeremy Ellison"/>
    <x v="0"/>
    <s v="United States"/>
    <s v="Houston"/>
    <x v="5"/>
    <n v="77095"/>
    <x v="2"/>
    <s v="OFF-LA-10000262"/>
    <x v="1"/>
    <x v="2"/>
    <s v="Avery 494"/>
    <x v="4280"/>
    <n v="1"/>
    <n v="0.2"/>
    <n v="0.67859999999999987"/>
  </r>
  <r>
    <n v="6087"/>
    <x v="3032"/>
    <x v="0"/>
    <x v="441"/>
    <d v="2013-11-28T00:00:00"/>
    <s v="Standard Class"/>
    <s v="JE-15475"/>
    <s v="Jeremy Ellison"/>
    <x v="0"/>
    <s v="United States"/>
    <s v="Houston"/>
    <x v="5"/>
    <n v="77095"/>
    <x v="2"/>
    <s v="OFF-BI-10003196"/>
    <x v="1"/>
    <x v="8"/>
    <s v="Accohide Poly Flexible Ring Binders"/>
    <x v="4281"/>
    <n v="6"/>
    <n v="0.8"/>
    <n v="-6.7320000000000011"/>
  </r>
  <r>
    <n v="6088"/>
    <x v="3033"/>
    <x v="1"/>
    <x v="639"/>
    <d v="2012-12-18T00:00:00"/>
    <s v="Standard Class"/>
    <s v="EH-13945"/>
    <s v="Eric Hoffmann"/>
    <x v="0"/>
    <s v="United States"/>
    <s v="Costa Mesa"/>
    <x v="1"/>
    <n v="92627"/>
    <x v="1"/>
    <s v="FUR-FU-10004351"/>
    <x v="0"/>
    <x v="5"/>
    <s v="Staples"/>
    <x v="4172"/>
    <n v="3"/>
    <n v="0"/>
    <n v="12.856800000000002"/>
  </r>
  <r>
    <n v="6089"/>
    <x v="3034"/>
    <x v="1"/>
    <x v="385"/>
    <d v="2012-06-17T00:00:00"/>
    <s v="Standard Class"/>
    <s v="BF-10975"/>
    <s v="Barbara Fisher"/>
    <x v="1"/>
    <s v="United States"/>
    <s v="Roswell"/>
    <x v="32"/>
    <n v="30076"/>
    <x v="0"/>
    <s v="OFF-PA-10001870"/>
    <x v="1"/>
    <x v="10"/>
    <s v="Xerox 202"/>
    <x v="90"/>
    <n v="1"/>
    <n v="0"/>
    <n v="3.1104000000000003"/>
  </r>
  <r>
    <n v="6090"/>
    <x v="3035"/>
    <x v="3"/>
    <x v="116"/>
    <d v="2015-01-01T00:00:00"/>
    <s v="Second Class"/>
    <s v="PC-18745"/>
    <s v="Pamela Coakley"/>
    <x v="1"/>
    <s v="United States"/>
    <s v="Loveland"/>
    <x v="22"/>
    <n v="80538"/>
    <x v="1"/>
    <s v="OFF-BI-10002813"/>
    <x v="1"/>
    <x v="8"/>
    <s v="Avery Reinforcements for Hole-Punch Pages"/>
    <x v="1473"/>
    <n v="2"/>
    <n v="0.7"/>
    <n v="-0.98999999999999977"/>
  </r>
  <r>
    <n v="6091"/>
    <x v="3036"/>
    <x v="3"/>
    <x v="1088"/>
    <d v="2014-09-27T00:00:00"/>
    <s v="Standard Class"/>
    <s v="SV-20365"/>
    <s v="Seth Vernon"/>
    <x v="0"/>
    <s v="United States"/>
    <s v="New York City"/>
    <x v="15"/>
    <n v="10035"/>
    <x v="3"/>
    <s v="FUR-CH-10003846"/>
    <x v="0"/>
    <x v="1"/>
    <s v="Hon Valutask Swivel Chairs"/>
    <x v="428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x v="4283"/>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x v="3036"/>
    <x v="3"/>
    <x v="1088"/>
    <d v="2014-09-27T00:00:00"/>
    <s v="Standard Class"/>
    <s v="SV-20365"/>
    <s v="Seth Vernon"/>
    <x v="0"/>
    <s v="United States"/>
    <s v="New York City"/>
    <x v="15"/>
    <n v="10035"/>
    <x v="3"/>
    <s v="TEC-AC-10001465"/>
    <x v="2"/>
    <x v="11"/>
    <s v="SanDisk Cruzer 64 GB USB Flash Drive"/>
    <x v="3720"/>
    <n v="2"/>
    <n v="0"/>
    <n v="21.791999999999994"/>
  </r>
  <r>
    <n v="6095"/>
    <x v="3036"/>
    <x v="3"/>
    <x v="1088"/>
    <d v="2014-09-27T00:00:00"/>
    <s v="Standard Class"/>
    <s v="SV-20365"/>
    <s v="Seth Vernon"/>
    <x v="0"/>
    <s v="United States"/>
    <s v="New York City"/>
    <x v="15"/>
    <n v="10035"/>
    <x v="3"/>
    <s v="OFF-ST-10000615"/>
    <x v="1"/>
    <x v="4"/>
    <s v="SimpliFile Personal File, Black Granite, 15w x 6-15/16d x 11-1/4h"/>
    <x v="4284"/>
    <n v="4"/>
    <n v="0"/>
    <n v="12.712000000000003"/>
  </r>
  <r>
    <n v="6096"/>
    <x v="3036"/>
    <x v="3"/>
    <x v="1088"/>
    <d v="2014-09-27T00:00:00"/>
    <s v="Standard Class"/>
    <s v="SV-20365"/>
    <s v="Seth Vernon"/>
    <x v="0"/>
    <s v="United States"/>
    <s v="New York City"/>
    <x v="15"/>
    <n v="10035"/>
    <x v="3"/>
    <s v="OFF-PA-10002713"/>
    <x v="1"/>
    <x v="10"/>
    <s v="Adams Phone Message Book, 200 Message Capacity, 8 1/16” x 11”"/>
    <x v="1288"/>
    <n v="2"/>
    <n v="0"/>
    <n v="6.3295999999999992"/>
  </r>
  <r>
    <n v="6097"/>
    <x v="3036"/>
    <x v="3"/>
    <x v="1088"/>
    <d v="2014-09-27T00:00:00"/>
    <s v="Standard Class"/>
    <s v="SV-20365"/>
    <s v="Seth Vernon"/>
    <x v="0"/>
    <s v="United States"/>
    <s v="New York City"/>
    <x v="15"/>
    <n v="10035"/>
    <x v="3"/>
    <s v="FUR-CH-10003061"/>
    <x v="0"/>
    <x v="1"/>
    <s v="Global Leather Task Chair, Black"/>
    <x v="4285"/>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x v="3036"/>
    <x v="3"/>
    <x v="1088"/>
    <d v="2014-09-27T00:00:00"/>
    <s v="Standard Class"/>
    <s v="SV-20365"/>
    <s v="Seth Vernon"/>
    <x v="0"/>
    <s v="United States"/>
    <s v="New York City"/>
    <x v="15"/>
    <n v="10035"/>
    <x v="3"/>
    <s v="OFF-FA-10000304"/>
    <x v="1"/>
    <x v="13"/>
    <s v="Advantus Push Pins"/>
    <x v="1009"/>
    <n v="2"/>
    <n v="0"/>
    <n v="1.7876000000000003"/>
  </r>
  <r>
    <n v="6100"/>
    <x v="3036"/>
    <x v="3"/>
    <x v="1088"/>
    <d v="2014-09-27T00:00:00"/>
    <s v="Standard Class"/>
    <s v="SV-20365"/>
    <s v="Seth Vernon"/>
    <x v="0"/>
    <s v="United States"/>
    <s v="New York City"/>
    <x v="15"/>
    <n v="10035"/>
    <x v="3"/>
    <s v="FUR-CH-10004086"/>
    <x v="0"/>
    <x v="1"/>
    <s v="Hon 4070 Series Pagoda Armless Upholstered Stacking Chairs"/>
    <x v="4286"/>
    <n v="11"/>
    <n v="0.1"/>
    <n v="609.71569999999997"/>
  </r>
  <r>
    <n v="6101"/>
    <x v="3036"/>
    <x v="3"/>
    <x v="1088"/>
    <d v="2014-09-27T00:00:00"/>
    <s v="Standard Class"/>
    <s v="SV-20365"/>
    <s v="Seth Vernon"/>
    <x v="0"/>
    <s v="United States"/>
    <s v="New York City"/>
    <x v="15"/>
    <n v="10035"/>
    <x v="3"/>
    <s v="TEC-PH-10002885"/>
    <x v="2"/>
    <x v="7"/>
    <s v="Apple iPhone 5"/>
    <x v="4287"/>
    <n v="2"/>
    <n v="0"/>
    <n v="350.90820000000008"/>
  </r>
  <r>
    <n v="6102"/>
    <x v="3036"/>
    <x v="3"/>
    <x v="1088"/>
    <d v="2014-09-27T00:00:00"/>
    <s v="Standard Class"/>
    <s v="SV-20365"/>
    <s v="Seth Vernon"/>
    <x v="0"/>
    <s v="United States"/>
    <s v="New York City"/>
    <x v="15"/>
    <n v="10035"/>
    <x v="3"/>
    <s v="FUR-CH-10001215"/>
    <x v="0"/>
    <x v="1"/>
    <s v="Global Troy Executive Leather Low-Back Tilter"/>
    <x v="4288"/>
    <n v="5"/>
    <n v="0.1"/>
    <n v="375.73500000000001"/>
  </r>
  <r>
    <n v="6103"/>
    <x v="3036"/>
    <x v="3"/>
    <x v="1088"/>
    <d v="2014-09-27T00:00:00"/>
    <s v="Standard Class"/>
    <s v="SV-20365"/>
    <s v="Seth Vernon"/>
    <x v="0"/>
    <s v="United States"/>
    <s v="New York City"/>
    <x v="15"/>
    <n v="10035"/>
    <x v="3"/>
    <s v="TEC-PH-10000215"/>
    <x v="2"/>
    <x v="7"/>
    <s v="Plantronics Cordless Phone Headset with In-line Volume - M214C"/>
    <x v="1245"/>
    <n v="3"/>
    <n v="0"/>
    <n v="28.309500000000007"/>
  </r>
  <r>
    <n v="6104"/>
    <x v="3036"/>
    <x v="3"/>
    <x v="1088"/>
    <d v="2014-09-27T00:00:00"/>
    <s v="Standard Class"/>
    <s v="SV-20365"/>
    <s v="Seth Vernon"/>
    <x v="0"/>
    <s v="United States"/>
    <s v="New York City"/>
    <x v="15"/>
    <n v="10035"/>
    <x v="3"/>
    <s v="TEC-AC-10001998"/>
    <x v="2"/>
    <x v="11"/>
    <s v="Logitech LS21 Speaker System - PC Multimedia - 2.1-CH - Wired"/>
    <x v="1543"/>
    <n v="3"/>
    <n v="0"/>
    <n v="20.389799999999994"/>
  </r>
  <r>
    <n v="6105"/>
    <x v="3037"/>
    <x v="3"/>
    <x v="1029"/>
    <d v="2014-08-25T00:00:00"/>
    <s v="First Class"/>
    <s v="Dp-13240"/>
    <s v="Dean percer"/>
    <x v="2"/>
    <s v="United States"/>
    <s v="Philadelphia"/>
    <x v="9"/>
    <n v="19143"/>
    <x v="3"/>
    <s v="FUR-TA-10002356"/>
    <x v="0"/>
    <x v="3"/>
    <s v="Bevis Boat-Shaped Conference Table"/>
    <x v="4289"/>
    <n v="2"/>
    <n v="0.4"/>
    <n v="-83.875200000000035"/>
  </r>
  <r>
    <n v="6106"/>
    <x v="3038"/>
    <x v="1"/>
    <x v="652"/>
    <d v="2012-06-22T00:00:00"/>
    <s v="Standard Class"/>
    <s v="HR-14830"/>
    <s v="Harold Ryan"/>
    <x v="1"/>
    <s v="United States"/>
    <s v="Miami"/>
    <x v="2"/>
    <n v="33178"/>
    <x v="0"/>
    <s v="OFF-AR-10002399"/>
    <x v="1"/>
    <x v="6"/>
    <s v="Dixon Prang Watercolor Pencils, 10-Color Set with Brush"/>
    <x v="4290"/>
    <n v="4"/>
    <n v="0.2"/>
    <n v="3.5783999999999998"/>
  </r>
  <r>
    <n v="6107"/>
    <x v="3039"/>
    <x v="2"/>
    <x v="414"/>
    <d v="2011-12-25T00:00:00"/>
    <s v="Standard Class"/>
    <s v="WB-21850"/>
    <s v="William Brown"/>
    <x v="0"/>
    <s v="United States"/>
    <s v="Grand Prairie"/>
    <x v="5"/>
    <n v="75051"/>
    <x v="2"/>
    <s v="OFF-AP-10001563"/>
    <x v="1"/>
    <x v="9"/>
    <s v="Belkin Premiere Surge Master II 8-outlet surge protector"/>
    <x v="4291"/>
    <n v="2"/>
    <n v="0.8"/>
    <n v="-49.551600000000022"/>
  </r>
  <r>
    <n v="6108"/>
    <x v="3039"/>
    <x v="2"/>
    <x v="414"/>
    <d v="2011-12-25T00:00:00"/>
    <s v="Standard Class"/>
    <s v="WB-21850"/>
    <s v="William Brown"/>
    <x v="0"/>
    <s v="United States"/>
    <s v="Grand Prairie"/>
    <x v="5"/>
    <n v="75051"/>
    <x v="2"/>
    <s v="TEC-AC-10004510"/>
    <x v="2"/>
    <x v="11"/>
    <s v="Logitech Desktop MK120 Mouse and keyboard Combo"/>
    <x v="4292"/>
    <n v="5"/>
    <n v="0.2"/>
    <n v="-8.1800000000000033"/>
  </r>
  <r>
    <n v="6109"/>
    <x v="3040"/>
    <x v="0"/>
    <x v="108"/>
    <d v="2013-09-17T00:00:00"/>
    <s v="Standard Class"/>
    <s v="AS-10090"/>
    <s v="Adam Shillingsburg"/>
    <x v="0"/>
    <s v="United States"/>
    <s v="Chicago"/>
    <x v="10"/>
    <n v="60653"/>
    <x v="2"/>
    <s v="OFF-LA-10001982"/>
    <x v="1"/>
    <x v="2"/>
    <s v="Smead Alpha-Z Color-Coded Name Labels First Letter Starter Set"/>
    <x v="1628"/>
    <n v="2"/>
    <n v="0.2"/>
    <n v="2.0999999999999996"/>
  </r>
  <r>
    <n v="6110"/>
    <x v="3040"/>
    <x v="0"/>
    <x v="108"/>
    <d v="2013-09-17T00:00:00"/>
    <s v="Standard Class"/>
    <s v="AS-10090"/>
    <s v="Adam Shillingsburg"/>
    <x v="0"/>
    <s v="United States"/>
    <s v="Chicago"/>
    <x v="10"/>
    <n v="60653"/>
    <x v="2"/>
    <s v="OFF-BI-10004141"/>
    <x v="1"/>
    <x v="8"/>
    <s v="Insertable Tab Indexes For Data Binders"/>
    <x v="4293"/>
    <n v="3"/>
    <n v="0.8"/>
    <n v="-3.2436000000000016"/>
  </r>
  <r>
    <n v="6111"/>
    <x v="3041"/>
    <x v="0"/>
    <x v="396"/>
    <d v="2013-11-17T00:00:00"/>
    <s v="Standard Class"/>
    <s v="SP-20920"/>
    <s v="Susan Pistek"/>
    <x v="0"/>
    <s v="United States"/>
    <s v="Parma"/>
    <x v="24"/>
    <n v="44134"/>
    <x v="3"/>
    <s v="FUR-CH-10004495"/>
    <x v="0"/>
    <x v="1"/>
    <s v="Global Leather and Oak Executive Chair, Black"/>
    <x v="4294"/>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x v="3041"/>
    <x v="0"/>
    <x v="396"/>
    <d v="2013-11-17T00:00:00"/>
    <s v="Standard Class"/>
    <s v="SP-20920"/>
    <s v="Susan Pistek"/>
    <x v="0"/>
    <s v="United States"/>
    <s v="Parma"/>
    <x v="24"/>
    <n v="44134"/>
    <x v="3"/>
    <s v="OFF-FA-10000585"/>
    <x v="1"/>
    <x v="13"/>
    <s v="OIC Bulk Pack Metal Binder Clips"/>
    <x v="4296"/>
    <n v="6"/>
    <n v="0.2"/>
    <n v="5.4443999999999999"/>
  </r>
  <r>
    <n v="6114"/>
    <x v="3041"/>
    <x v="0"/>
    <x v="396"/>
    <d v="2013-11-17T00:00:00"/>
    <s v="Standard Class"/>
    <s v="SP-20920"/>
    <s v="Susan Pistek"/>
    <x v="0"/>
    <s v="United States"/>
    <s v="Parma"/>
    <x v="24"/>
    <n v="44134"/>
    <x v="3"/>
    <s v="FUR-CH-10000454"/>
    <x v="0"/>
    <x v="1"/>
    <s v="Hon Deluxe Fabric Upholstered Stacking Chairs, Rounded Back"/>
    <x v="4297"/>
    <n v="9"/>
    <n v="0.3"/>
    <n v="0"/>
  </r>
  <r>
    <n v="6115"/>
    <x v="3041"/>
    <x v="0"/>
    <x v="396"/>
    <d v="2013-11-17T00:00:00"/>
    <s v="Standard Class"/>
    <s v="SP-20920"/>
    <s v="Susan Pistek"/>
    <x v="0"/>
    <s v="United States"/>
    <s v="Parma"/>
    <x v="24"/>
    <n v="44134"/>
    <x v="3"/>
    <s v="FUR-CH-10003746"/>
    <x v="0"/>
    <x v="1"/>
    <s v="Hon 4070 Series Pagoda Round Back Stacking Chairs"/>
    <x v="4298"/>
    <n v="2"/>
    <n v="0.3"/>
    <n v="-12.839199999999977"/>
  </r>
  <r>
    <n v="6116"/>
    <x v="304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x v="3043"/>
    <x v="0"/>
    <x v="373"/>
    <d v="2013-11-20T00:00:00"/>
    <s v="Standard Class"/>
    <s v="CM-12655"/>
    <s v="Corinna Mitchell"/>
    <x v="2"/>
    <s v="United States"/>
    <s v="New York City"/>
    <x v="15"/>
    <n v="10011"/>
    <x v="3"/>
    <s v="TEC-PH-10002114"/>
    <x v="2"/>
    <x v="7"/>
    <s v="Xiaomi Mi3"/>
    <x v="4300"/>
    <n v="4"/>
    <n v="0"/>
    <n v="592.78960000000006"/>
  </r>
  <r>
    <n v="6118"/>
    <x v="3043"/>
    <x v="0"/>
    <x v="373"/>
    <d v="2013-11-20T00:00:00"/>
    <s v="Standard Class"/>
    <s v="CM-12655"/>
    <s v="Corinna Mitchell"/>
    <x v="2"/>
    <s v="United States"/>
    <s v="New York City"/>
    <x v="15"/>
    <n v="10011"/>
    <x v="3"/>
    <s v="OFF-LA-10001569"/>
    <x v="1"/>
    <x v="2"/>
    <s v="Avery 499"/>
    <x v="1830"/>
    <n v="3"/>
    <n v="0"/>
    <n v="6.8723999999999998"/>
  </r>
  <r>
    <n v="6119"/>
    <x v="3044"/>
    <x v="3"/>
    <x v="20"/>
    <d v="2014-09-26T00:00:00"/>
    <s v="Standard Class"/>
    <s v="JR-16210"/>
    <s v="Justin Ritter"/>
    <x v="1"/>
    <s v="United States"/>
    <s v="Springfield"/>
    <x v="21"/>
    <n v="97477"/>
    <x v="1"/>
    <s v="TEC-PH-10001425"/>
    <x v="2"/>
    <x v="7"/>
    <s v="Mophie Juice Pack Helium for iPhone"/>
    <x v="1837"/>
    <n v="3"/>
    <n v="0.2"/>
    <n v="19.197599999999994"/>
  </r>
  <r>
    <n v="6120"/>
    <x v="3044"/>
    <x v="3"/>
    <x v="20"/>
    <d v="2014-09-26T00:00:00"/>
    <s v="Standard Class"/>
    <s v="JR-16210"/>
    <s v="Justin Ritter"/>
    <x v="1"/>
    <s v="United States"/>
    <s v="Springfield"/>
    <x v="21"/>
    <n v="97477"/>
    <x v="1"/>
    <s v="OFF-AR-10001915"/>
    <x v="1"/>
    <x v="6"/>
    <s v="Peel-Off China Markers"/>
    <x v="361"/>
    <n v="3"/>
    <n v="0.2"/>
    <n v="6.5538000000000007"/>
  </r>
  <r>
    <n v="6121"/>
    <x v="3044"/>
    <x v="3"/>
    <x v="20"/>
    <d v="2014-09-26T00:00:00"/>
    <s v="Standard Class"/>
    <s v="JR-16210"/>
    <s v="Justin Ritter"/>
    <x v="1"/>
    <s v="United States"/>
    <s v="Springfield"/>
    <x v="21"/>
    <n v="97477"/>
    <x v="1"/>
    <s v="FUR-FU-10004864"/>
    <x v="0"/>
    <x v="5"/>
    <s v="Howard Miller 14-1/2&quot; Diameter Chrome Round Wall Clock"/>
    <x v="4301"/>
    <n v="8"/>
    <n v="0.2"/>
    <n v="61.38239999999999"/>
  </r>
  <r>
    <n v="6122"/>
    <x v="3044"/>
    <x v="3"/>
    <x v="20"/>
    <d v="2014-09-26T00:00:00"/>
    <s v="Standard Class"/>
    <s v="JR-16210"/>
    <s v="Justin Ritter"/>
    <x v="1"/>
    <s v="United States"/>
    <s v="Springfield"/>
    <x v="21"/>
    <n v="97477"/>
    <x v="1"/>
    <s v="FUR-BO-10001972"/>
    <x v="0"/>
    <x v="0"/>
    <s v="O'Sullivan 4-Shelf Bookcase in Odessa Pine"/>
    <x v="1270"/>
    <n v="2"/>
    <n v="0.7"/>
    <n v="-128.2388"/>
  </r>
  <r>
    <n v="6123"/>
    <x v="3045"/>
    <x v="3"/>
    <x v="769"/>
    <d v="2014-12-10T00:00:00"/>
    <s v="Standard Class"/>
    <s v="CB-12415"/>
    <s v="Christy Brittain"/>
    <x v="0"/>
    <s v="United States"/>
    <s v="Chicago"/>
    <x v="10"/>
    <n v="60610"/>
    <x v="2"/>
    <s v="OFF-ST-10000532"/>
    <x v="1"/>
    <x v="4"/>
    <s v="Advantus Rolling Drawer Organizers"/>
    <x v="3629"/>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x v="3047"/>
    <x v="3"/>
    <x v="95"/>
    <d v="2014-06-08T00:00:00"/>
    <s v="Standard Class"/>
    <s v="SS-20140"/>
    <s v="Saphhira Shifley"/>
    <x v="1"/>
    <s v="United States"/>
    <s v="Los Angeles"/>
    <x v="1"/>
    <n v="90036"/>
    <x v="1"/>
    <s v="TEC-AC-10003038"/>
    <x v="2"/>
    <x v="11"/>
    <s v="Kingston Digital DataTraveler 16GB USB 2.0"/>
    <x v="915"/>
    <n v="5"/>
    <n v="0"/>
    <n v="8.5024999999999942"/>
  </r>
  <r>
    <n v="6126"/>
    <x v="3047"/>
    <x v="3"/>
    <x v="95"/>
    <d v="2014-06-08T00:00:00"/>
    <s v="Standard Class"/>
    <s v="SS-20140"/>
    <s v="Saphhira Shifley"/>
    <x v="1"/>
    <s v="United States"/>
    <s v="Los Angeles"/>
    <x v="1"/>
    <n v="90036"/>
    <x v="1"/>
    <s v="OFF-PA-10001593"/>
    <x v="1"/>
    <x v="10"/>
    <s v="Xerox 1947"/>
    <x v="493"/>
    <n v="2"/>
    <n v="0"/>
    <n v="5.3819999999999997"/>
  </r>
  <r>
    <n v="6127"/>
    <x v="3047"/>
    <x v="3"/>
    <x v="95"/>
    <d v="2014-06-08T00:00:00"/>
    <s v="Standard Class"/>
    <s v="SS-20140"/>
    <s v="Saphhira Shifley"/>
    <x v="1"/>
    <s v="United States"/>
    <s v="Los Angeles"/>
    <x v="1"/>
    <n v="90036"/>
    <x v="1"/>
    <s v="OFF-BI-10002049"/>
    <x v="1"/>
    <x v="8"/>
    <s v="UniKeep View Case Binders"/>
    <x v="2970"/>
    <n v="1"/>
    <n v="0.2"/>
    <n v="1.2713999999999996"/>
  </r>
  <r>
    <n v="6128"/>
    <x v="3048"/>
    <x v="0"/>
    <x v="1044"/>
    <d v="2013-04-07T00:00:00"/>
    <s v="Standard Class"/>
    <s v="EH-13990"/>
    <s v="Erica Hackney"/>
    <x v="0"/>
    <s v="United States"/>
    <s v="New York City"/>
    <x v="15"/>
    <n v="10009"/>
    <x v="3"/>
    <s v="FUR-CH-10003817"/>
    <x v="0"/>
    <x v="1"/>
    <s v="Global Value Steno Chair, Gray"/>
    <x v="4302"/>
    <n v="6"/>
    <n v="0.1"/>
    <n v="54.666000000000011"/>
  </r>
  <r>
    <n v="6129"/>
    <x v="3049"/>
    <x v="2"/>
    <x v="1089"/>
    <d v="2011-10-28T00:00:00"/>
    <s v="First Class"/>
    <s v="AH-10030"/>
    <s v="Aaron Hawkins"/>
    <x v="1"/>
    <s v="United States"/>
    <s v="San Francisco"/>
    <x v="1"/>
    <n v="94109"/>
    <x v="1"/>
    <s v="OFF-BI-10002353"/>
    <x v="1"/>
    <x v="8"/>
    <s v="GBC VeloBind Cover Sets"/>
    <x v="4303"/>
    <n v="4"/>
    <n v="0.2"/>
    <n v="18.527999999999999"/>
  </r>
  <r>
    <n v="6130"/>
    <x v="3050"/>
    <x v="3"/>
    <x v="606"/>
    <d v="2014-04-03T00:00:00"/>
    <s v="Standard Class"/>
    <s v="EM-14200"/>
    <s v="Evan Minnotte"/>
    <x v="2"/>
    <s v="United States"/>
    <s v="Virginia Beach"/>
    <x v="17"/>
    <n v="23464"/>
    <x v="0"/>
    <s v="TEC-AC-10003116"/>
    <x v="2"/>
    <x v="11"/>
    <s v="Memorex Froggy Flash Drive 8 GB"/>
    <x v="3545"/>
    <n v="3"/>
    <n v="0"/>
    <n v="20.767499999999998"/>
  </r>
  <r>
    <n v="6131"/>
    <x v="3050"/>
    <x v="3"/>
    <x v="606"/>
    <d v="2014-04-03T00:00:00"/>
    <s v="Standard Class"/>
    <s v="EM-14200"/>
    <s v="Evan Minnotte"/>
    <x v="2"/>
    <s v="United States"/>
    <s v="Virginia Beach"/>
    <x v="17"/>
    <n v="23464"/>
    <x v="0"/>
    <s v="OFF-FA-10003021"/>
    <x v="1"/>
    <x v="13"/>
    <s v="Staples"/>
    <x v="1061"/>
    <n v="2"/>
    <n v="0"/>
    <n v="1.3159999999999998"/>
  </r>
  <r>
    <n v="6132"/>
    <x v="3051"/>
    <x v="2"/>
    <x v="422"/>
    <d v="2011-12-31T00:00:00"/>
    <s v="Standard Class"/>
    <s v="TB-21190"/>
    <s v="Thomas Brumley"/>
    <x v="2"/>
    <s v="United States"/>
    <s v="New York City"/>
    <x v="15"/>
    <n v="10011"/>
    <x v="3"/>
    <s v="FUR-CH-10004477"/>
    <x v="0"/>
    <x v="1"/>
    <s v="Global Push Button Manager's Chair, Indigo"/>
    <x v="4304"/>
    <n v="14"/>
    <n v="0.1"/>
    <n v="161.96739999999997"/>
  </r>
  <r>
    <n v="6133"/>
    <x v="3052"/>
    <x v="3"/>
    <x v="175"/>
    <d v="2014-09-21T00:00:00"/>
    <s v="Standard Class"/>
    <s v="AB-10165"/>
    <s v="Alan Barnes"/>
    <x v="0"/>
    <s v="United States"/>
    <s v="Lebanon"/>
    <x v="18"/>
    <n v="37087"/>
    <x v="0"/>
    <s v="OFF-PA-10001033"/>
    <x v="1"/>
    <x v="10"/>
    <s v="Xerox 1893"/>
    <x v="2919"/>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x v="3054"/>
    <x v="0"/>
    <x v="254"/>
    <d v="2013-11-05T00:00:00"/>
    <s v="Same Day"/>
    <s v="TT-21220"/>
    <s v="Thomas Thornton"/>
    <x v="0"/>
    <s v="United States"/>
    <s v="Chula Vista"/>
    <x v="1"/>
    <n v="91911"/>
    <x v="1"/>
    <s v="OFF-AR-10002135"/>
    <x v="1"/>
    <x v="6"/>
    <s v="Boston Heavy-Duty Trimline Electric Pencil Sharpeners"/>
    <x v="4306"/>
    <n v="4"/>
    <n v="0"/>
    <n v="55.911999999999978"/>
  </r>
  <r>
    <n v="6136"/>
    <x v="3055"/>
    <x v="1"/>
    <x v="1090"/>
    <d v="2012-10-22T00:00:00"/>
    <s v="Standard Class"/>
    <s v="KN-16705"/>
    <s v="Kristina Nunn"/>
    <x v="2"/>
    <s v="United States"/>
    <s v="Mcallen"/>
    <x v="5"/>
    <n v="78501"/>
    <x v="2"/>
    <s v="TEC-AC-10000521"/>
    <x v="2"/>
    <x v="11"/>
    <s v="Verbatim Slim CD and DVD Storage Cases, 50/Pack"/>
    <x v="357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x v="3056"/>
    <x v="0"/>
    <x v="731"/>
    <d v="2013-11-05T00:00:00"/>
    <s v="Second Class"/>
    <s v="FO-14305"/>
    <s v="Frank Olsen"/>
    <x v="0"/>
    <s v="United States"/>
    <s v="Hollywood"/>
    <x v="2"/>
    <n v="33021"/>
    <x v="0"/>
    <s v="OFF-PA-10002986"/>
    <x v="1"/>
    <x v="10"/>
    <s v="Xerox 1898"/>
    <x v="164"/>
    <n v="6"/>
    <n v="0.2"/>
    <n v="11.222399999999999"/>
  </r>
  <r>
    <n v="6139"/>
    <x v="3057"/>
    <x v="2"/>
    <x v="809"/>
    <d v="2011-04-04T00:00:00"/>
    <s v="Standard Class"/>
    <s v="GA-14725"/>
    <s v="Guy Armstrong"/>
    <x v="0"/>
    <s v="United States"/>
    <s v="San Francisco"/>
    <x v="1"/>
    <n v="94110"/>
    <x v="1"/>
    <s v="FUR-BO-10001337"/>
    <x v="0"/>
    <x v="0"/>
    <s v="O'Sullivan Living Dimensions 2-Shelf Bookcases"/>
    <x v="4308"/>
    <n v="2"/>
    <n v="0.15"/>
    <n v="-12.097999999999999"/>
  </r>
  <r>
    <n v="6140"/>
    <x v="3058"/>
    <x v="1"/>
    <x v="24"/>
    <d v="2012-04-20T00:00:00"/>
    <s v="First Class"/>
    <s v="NC-18415"/>
    <s v="Nathan Cano"/>
    <x v="0"/>
    <s v="United States"/>
    <s v="Santa Maria"/>
    <x v="1"/>
    <n v="93454"/>
    <x v="1"/>
    <s v="OFF-ST-10000532"/>
    <x v="1"/>
    <x v="4"/>
    <s v="Advantus Rolling Drawer Organizers"/>
    <x v="4309"/>
    <n v="3"/>
    <n v="0"/>
    <n v="30.014399999999998"/>
  </r>
  <r>
    <n v="6141"/>
    <x v="3059"/>
    <x v="3"/>
    <x v="362"/>
    <d v="2014-07-16T00:00:00"/>
    <s v="Standard Class"/>
    <s v="JF-15190"/>
    <s v="Jamie Frazer"/>
    <x v="0"/>
    <s v="United States"/>
    <s v="Manchester"/>
    <x v="29"/>
    <n v="6040"/>
    <x v="3"/>
    <s v="OFF-PA-10001497"/>
    <x v="1"/>
    <x v="10"/>
    <s v="Xerox 1914"/>
    <x v="4310"/>
    <n v="5"/>
    <n v="0"/>
    <n v="134.65199999999999"/>
  </r>
  <r>
    <n v="6142"/>
    <x v="3059"/>
    <x v="3"/>
    <x v="362"/>
    <d v="2014-07-16T00:00:00"/>
    <s v="Standard Class"/>
    <s v="JF-15190"/>
    <s v="Jamie Frazer"/>
    <x v="0"/>
    <s v="United States"/>
    <s v="Manchester"/>
    <x v="29"/>
    <n v="6040"/>
    <x v="3"/>
    <s v="OFF-ST-10002554"/>
    <x v="1"/>
    <x v="4"/>
    <s v="Tennsco Industrial Shelving"/>
    <x v="3589"/>
    <n v="4"/>
    <n v="0"/>
    <n v="3.9128000000000043"/>
  </r>
  <r>
    <n v="6143"/>
    <x v="3059"/>
    <x v="3"/>
    <x v="362"/>
    <d v="2014-07-16T00:00:00"/>
    <s v="Standard Class"/>
    <s v="JF-15190"/>
    <s v="Jamie Frazer"/>
    <x v="0"/>
    <s v="United States"/>
    <s v="Manchester"/>
    <x v="29"/>
    <n v="6040"/>
    <x v="3"/>
    <s v="TEC-PH-10001336"/>
    <x v="2"/>
    <x v="7"/>
    <s v="Digium D40 VoIP phone"/>
    <x v="2052"/>
    <n v="2"/>
    <n v="0"/>
    <n v="74.8142"/>
  </r>
  <r>
    <n v="6144"/>
    <x v="3059"/>
    <x v="3"/>
    <x v="362"/>
    <d v="2014-07-16T00:00:00"/>
    <s v="Standard Class"/>
    <s v="JF-15190"/>
    <s v="Jamie Frazer"/>
    <x v="0"/>
    <s v="United States"/>
    <s v="Manchester"/>
    <x v="29"/>
    <n v="6040"/>
    <x v="3"/>
    <s v="OFF-AR-10002987"/>
    <x v="1"/>
    <x v="6"/>
    <s v="Prismacolor Color Pencil Set"/>
    <x v="4311"/>
    <n v="6"/>
    <n v="0"/>
    <n v="48.806400000000011"/>
  </r>
  <r>
    <n v="6145"/>
    <x v="3060"/>
    <x v="3"/>
    <x v="818"/>
    <d v="2014-07-02T00:00:00"/>
    <s v="Standard Class"/>
    <s v="GT-14710"/>
    <s v="Greg Tran"/>
    <x v="0"/>
    <s v="United States"/>
    <s v="Omaha"/>
    <x v="8"/>
    <n v="68104"/>
    <x v="2"/>
    <s v="OFF-PA-10000575"/>
    <x v="1"/>
    <x v="10"/>
    <s v="Wirebound Message Books, Four 2 3/4 x 5 White Forms per Page"/>
    <x v="4312"/>
    <n v="3"/>
    <n v="0"/>
    <n v="9.2321999999999989"/>
  </r>
  <r>
    <n v="6146"/>
    <x v="3061"/>
    <x v="2"/>
    <x v="1091"/>
    <d v="2011-12-26T00:00:00"/>
    <s v="Standard Class"/>
    <s v="KM-16660"/>
    <s v="Khloe Miller"/>
    <x v="0"/>
    <s v="United States"/>
    <s v="San Jose"/>
    <x v="1"/>
    <n v="95123"/>
    <x v="1"/>
    <s v="OFF-AR-10003394"/>
    <x v="1"/>
    <x v="6"/>
    <s v="Newell 332"/>
    <x v="2722"/>
    <n v="4"/>
    <n v="0"/>
    <n v="3.1752000000000002"/>
  </r>
  <r>
    <n v="6147"/>
    <x v="3062"/>
    <x v="3"/>
    <x v="610"/>
    <d v="2014-11-26T00:00:00"/>
    <s v="Standard Class"/>
    <s v="PJ-18835"/>
    <s v="Patrick Jones"/>
    <x v="1"/>
    <s v="United States"/>
    <s v="San Francisco"/>
    <x v="1"/>
    <n v="94122"/>
    <x v="1"/>
    <s v="OFF-AR-10003394"/>
    <x v="1"/>
    <x v="6"/>
    <s v="Newell 332"/>
    <x v="2722"/>
    <n v="4"/>
    <n v="0"/>
    <n v="3.1752000000000002"/>
  </r>
  <r>
    <n v="6148"/>
    <x v="3062"/>
    <x v="3"/>
    <x v="610"/>
    <d v="2014-11-26T00:00:00"/>
    <s v="Standard Class"/>
    <s v="PJ-18835"/>
    <s v="Patrick Jones"/>
    <x v="1"/>
    <s v="United States"/>
    <s v="San Francisco"/>
    <x v="1"/>
    <n v="94122"/>
    <x v="1"/>
    <s v="OFF-BI-10001191"/>
    <x v="1"/>
    <x v="8"/>
    <s v="Canvas Sectional Post Binders"/>
    <x v="4313"/>
    <n v="2"/>
    <n v="0.2"/>
    <n v="14.7668"/>
  </r>
  <r>
    <n v="6149"/>
    <x v="3063"/>
    <x v="0"/>
    <x v="812"/>
    <d v="2013-06-30T00:00:00"/>
    <s v="Second Class"/>
    <s v="AC-10660"/>
    <s v="Anna Chung"/>
    <x v="0"/>
    <s v="United States"/>
    <s v="San Francisco"/>
    <x v="1"/>
    <n v="94109"/>
    <x v="1"/>
    <s v="TEC-PH-10003484"/>
    <x v="2"/>
    <x v="7"/>
    <s v="Ooma Telo VoIP Home Phone System"/>
    <x v="1227"/>
    <n v="2"/>
    <n v="0.2"/>
    <n v="12.599000000000004"/>
  </r>
  <r>
    <n v="6150"/>
    <x v="3064"/>
    <x v="3"/>
    <x v="116"/>
    <d v="2015-01-01T00:00:00"/>
    <s v="First Class"/>
    <s v="JG-15310"/>
    <s v="Jason Gross"/>
    <x v="1"/>
    <s v="United States"/>
    <s v="Long Beach"/>
    <x v="1"/>
    <n v="90805"/>
    <x v="1"/>
    <s v="FUR-CH-10003968"/>
    <x v="0"/>
    <x v="1"/>
    <s v="Novimex Turbo Task Chair"/>
    <x v="4314"/>
    <n v="6"/>
    <n v="0.2"/>
    <n v="-34.070400000000006"/>
  </r>
  <r>
    <n v="6151"/>
    <x v="3065"/>
    <x v="0"/>
    <x v="143"/>
    <d v="2013-04-12T00:00:00"/>
    <s v="First Class"/>
    <s v="RM-19375"/>
    <s v="Raymond Messe"/>
    <x v="0"/>
    <s v="United States"/>
    <s v="Columbus"/>
    <x v="32"/>
    <n v="31907"/>
    <x v="0"/>
    <s v="FUR-BO-10001608"/>
    <x v="0"/>
    <x v="0"/>
    <s v="Hon Metal Bookcases, Black"/>
    <x v="138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x v="3067"/>
    <x v="3"/>
    <x v="445"/>
    <d v="2014-07-09T00:00:00"/>
    <s v="Standard Class"/>
    <s v="RD-19585"/>
    <s v="Rob Dowd"/>
    <x v="0"/>
    <s v="United States"/>
    <s v="Los Angeles"/>
    <x v="1"/>
    <n v="90004"/>
    <x v="1"/>
    <s v="OFF-ST-10002485"/>
    <x v="1"/>
    <x v="4"/>
    <s v="Rogers Deluxe File Chest"/>
    <x v="1190"/>
    <n v="4"/>
    <n v="0"/>
    <n v="0.87919999999999732"/>
  </r>
  <r>
    <n v="6154"/>
    <x v="3068"/>
    <x v="3"/>
    <x v="693"/>
    <d v="2014-04-24T00:00:00"/>
    <s v="First Class"/>
    <s v="CV-12805"/>
    <s v="Cynthia Voltz"/>
    <x v="1"/>
    <s v="United States"/>
    <s v="Philadelphia"/>
    <x v="9"/>
    <n v="19120"/>
    <x v="3"/>
    <s v="FUR-FU-10001876"/>
    <x v="0"/>
    <x v="5"/>
    <s v="Computer Room Manger, 14&quot;"/>
    <x v="3518"/>
    <n v="2"/>
    <n v="0.2"/>
    <n v="10.393599999999998"/>
  </r>
  <r>
    <n v="6155"/>
    <x v="3068"/>
    <x v="3"/>
    <x v="693"/>
    <d v="2014-04-24T00:00:00"/>
    <s v="First Class"/>
    <s v="CV-12805"/>
    <s v="Cynthia Voltz"/>
    <x v="1"/>
    <s v="United States"/>
    <s v="Philadelphia"/>
    <x v="9"/>
    <n v="19120"/>
    <x v="3"/>
    <s v="OFF-ST-10002370"/>
    <x v="1"/>
    <x v="4"/>
    <s v="Sortfiler Multipurpose Personal File Organizer, Black"/>
    <x v="4316"/>
    <n v="3"/>
    <n v="0.2"/>
    <n v="5.7752999999999961"/>
  </r>
  <r>
    <n v="6156"/>
    <x v="3068"/>
    <x v="3"/>
    <x v="693"/>
    <d v="2014-04-24T00:00:00"/>
    <s v="First Class"/>
    <s v="CV-12805"/>
    <s v="Cynthia Voltz"/>
    <x v="1"/>
    <s v="United States"/>
    <s v="Philadelphia"/>
    <x v="9"/>
    <n v="19120"/>
    <x v="3"/>
    <s v="OFF-ST-10000142"/>
    <x v="1"/>
    <x v="4"/>
    <s v="Deluxe Rollaway Locking File with Drawer"/>
    <x v="4317"/>
    <n v="1"/>
    <n v="0.2"/>
    <n v="33.270399999999981"/>
  </r>
  <r>
    <n v="6157"/>
    <x v="3068"/>
    <x v="3"/>
    <x v="693"/>
    <d v="2014-04-24T00:00:00"/>
    <s v="First Class"/>
    <s v="CV-12805"/>
    <s v="Cynthia Voltz"/>
    <x v="1"/>
    <s v="United States"/>
    <s v="Philadelphia"/>
    <x v="9"/>
    <n v="19120"/>
    <x v="3"/>
    <s v="FUR-FU-10004671"/>
    <x v="0"/>
    <x v="5"/>
    <s v="Executive Impressions 12&quot; Wall Clock"/>
    <x v="4318"/>
    <n v="3"/>
    <n v="0.2"/>
    <n v="9.5418000000000003"/>
  </r>
  <r>
    <n v="6158"/>
    <x v="3069"/>
    <x v="0"/>
    <x v="1092"/>
    <d v="2013-08-06T00:00:00"/>
    <s v="Second Class"/>
    <s v="AG-10330"/>
    <s v="Alex Grayson"/>
    <x v="0"/>
    <s v="United States"/>
    <s v="Tulsa"/>
    <x v="26"/>
    <n v="74133"/>
    <x v="2"/>
    <s v="OFF-EN-10002504"/>
    <x v="1"/>
    <x v="12"/>
    <s v="Tyvek  Top-Opening Peel &amp; Seel Envelopes, Plain White"/>
    <x v="4319"/>
    <n v="3"/>
    <n v="0"/>
    <n v="38.323799999999999"/>
  </r>
  <r>
    <n v="6159"/>
    <x v="3069"/>
    <x v="0"/>
    <x v="1092"/>
    <d v="2013-08-06T00:00:00"/>
    <s v="Second Class"/>
    <s v="AG-10330"/>
    <s v="Alex Grayson"/>
    <x v="0"/>
    <s v="United States"/>
    <s v="Tulsa"/>
    <x v="26"/>
    <n v="74133"/>
    <x v="2"/>
    <s v="TEC-AC-10004803"/>
    <x v="2"/>
    <x v="11"/>
    <s v="Sony Micro Vault Click 4 GB USB 2.0 Flash Drive"/>
    <x v="4320"/>
    <n v="12"/>
    <n v="0"/>
    <n v="23.419200000000011"/>
  </r>
  <r>
    <n v="6160"/>
    <x v="3070"/>
    <x v="0"/>
    <x v="275"/>
    <d v="2013-12-10T00:00:00"/>
    <s v="Standard Class"/>
    <s v="GM-14440"/>
    <s v="Gary McGarr"/>
    <x v="0"/>
    <s v="United States"/>
    <s v="Los Angeles"/>
    <x v="1"/>
    <n v="90049"/>
    <x v="1"/>
    <s v="OFF-ST-10001932"/>
    <x v="1"/>
    <x v="4"/>
    <s v="Fellowes Staxonsteel Drawer Files"/>
    <x v="4321"/>
    <n v="4"/>
    <n v="0"/>
    <n v="108.17520000000002"/>
  </r>
  <r>
    <n v="6161"/>
    <x v="3071"/>
    <x v="2"/>
    <x v="1093"/>
    <d v="2011-03-21T00:00:00"/>
    <s v="First Class"/>
    <s v="MC-17605"/>
    <s v="Matt Connell"/>
    <x v="1"/>
    <s v="United States"/>
    <s v="Lakeland"/>
    <x v="2"/>
    <n v="33801"/>
    <x v="0"/>
    <s v="TEC-PH-10004667"/>
    <x v="2"/>
    <x v="7"/>
    <s v="Cisco 8x8 Inc. 6753i IP Business Phone System"/>
    <x v="830"/>
    <n v="3"/>
    <n v="0.2"/>
    <n v="28.347899999999981"/>
  </r>
  <r>
    <n v="6162"/>
    <x v="3071"/>
    <x v="2"/>
    <x v="1093"/>
    <d v="2011-03-21T00:00:00"/>
    <s v="First Class"/>
    <s v="MC-17605"/>
    <s v="Matt Connell"/>
    <x v="1"/>
    <s v="United States"/>
    <s v="Lakeland"/>
    <x v="2"/>
    <n v="33801"/>
    <x v="0"/>
    <s v="OFF-LA-10000443"/>
    <x v="1"/>
    <x v="2"/>
    <s v="Avery 501"/>
    <x v="929"/>
    <n v="4"/>
    <n v="0.2"/>
    <n v="3.9851999999999999"/>
  </r>
  <r>
    <n v="6163"/>
    <x v="3071"/>
    <x v="2"/>
    <x v="1093"/>
    <d v="2011-03-21T00:00:00"/>
    <s v="First Class"/>
    <s v="MC-17605"/>
    <s v="Matt Connell"/>
    <x v="1"/>
    <s v="United States"/>
    <s v="Lakeland"/>
    <x v="2"/>
    <n v="33801"/>
    <x v="0"/>
    <s v="OFF-ST-10000918"/>
    <x v="1"/>
    <x v="4"/>
    <s v="Crate-A-Files"/>
    <x v="4322"/>
    <n v="3"/>
    <n v="0.2"/>
    <n v="1.961999999999998"/>
  </r>
  <r>
    <n v="6164"/>
    <x v="3071"/>
    <x v="2"/>
    <x v="1093"/>
    <d v="2011-03-21T00:00:00"/>
    <s v="First Class"/>
    <s v="MC-17605"/>
    <s v="Matt Connell"/>
    <x v="1"/>
    <s v="United States"/>
    <s v="Lakeland"/>
    <x v="2"/>
    <n v="33801"/>
    <x v="0"/>
    <s v="OFF-BI-10001196"/>
    <x v="1"/>
    <x v="8"/>
    <s v="Avery Flip-Chart Easel Binder, Black"/>
    <x v="4323"/>
    <n v="5"/>
    <n v="0.7"/>
    <n v="-25.737000000000002"/>
  </r>
  <r>
    <n v="6165"/>
    <x v="3071"/>
    <x v="2"/>
    <x v="1093"/>
    <d v="2011-03-21T00:00:00"/>
    <s v="First Class"/>
    <s v="MC-17605"/>
    <s v="Matt Connell"/>
    <x v="1"/>
    <s v="United States"/>
    <s v="Lakeland"/>
    <x v="2"/>
    <n v="33801"/>
    <x v="0"/>
    <s v="FUR-FU-10003981"/>
    <x v="0"/>
    <x v="5"/>
    <s v="Eldon Wave Desk Accessories"/>
    <x v="3808"/>
    <n v="3"/>
    <n v="0.2"/>
    <n v="1.3728000000000002"/>
  </r>
  <r>
    <n v="6166"/>
    <x v="3071"/>
    <x v="2"/>
    <x v="1093"/>
    <d v="2011-03-21T00:00:00"/>
    <s v="First Class"/>
    <s v="MC-17605"/>
    <s v="Matt Connell"/>
    <x v="1"/>
    <s v="United States"/>
    <s v="Lakeland"/>
    <x v="2"/>
    <n v="33801"/>
    <x v="0"/>
    <s v="FUR-FU-10002508"/>
    <x v="0"/>
    <x v="5"/>
    <s v="Document Clip Frames"/>
    <x v="184"/>
    <n v="3"/>
    <n v="0.2"/>
    <n v="5.5044000000000013"/>
  </r>
  <r>
    <n v="6167"/>
    <x v="3071"/>
    <x v="2"/>
    <x v="1093"/>
    <d v="2011-03-21T00:00:00"/>
    <s v="First Class"/>
    <s v="MC-17605"/>
    <s v="Matt Connell"/>
    <x v="1"/>
    <s v="United States"/>
    <s v="Lakeland"/>
    <x v="2"/>
    <n v="33801"/>
    <x v="0"/>
    <s v="TEC-AC-10002647"/>
    <x v="2"/>
    <x v="11"/>
    <s v="Logitech Wireless Boombox Speaker - portable - wireless, wired"/>
    <x v="4324"/>
    <n v="2"/>
    <n v="0.2"/>
    <n v="53.199999999999989"/>
  </r>
  <r>
    <n v="6168"/>
    <x v="3072"/>
    <x v="1"/>
    <x v="704"/>
    <d v="2012-04-25T00:00:00"/>
    <s v="Standard Class"/>
    <s v="ES-14020"/>
    <s v="Erica Smith"/>
    <x v="0"/>
    <s v="United States"/>
    <s v="Houston"/>
    <x v="5"/>
    <n v="77036"/>
    <x v="2"/>
    <s v="OFF-PA-10002377"/>
    <x v="1"/>
    <x v="10"/>
    <s v="Xerox 1916"/>
    <x v="4325"/>
    <n v="3"/>
    <n v="0.2"/>
    <n v="44.045999999999992"/>
  </r>
  <r>
    <n v="6169"/>
    <x v="3073"/>
    <x v="1"/>
    <x v="444"/>
    <d v="2012-09-22T00:00:00"/>
    <s v="Second Class"/>
    <s v="RW-19540"/>
    <s v="Rick Wilson"/>
    <x v="1"/>
    <s v="United States"/>
    <s v="Los Angeles"/>
    <x v="1"/>
    <n v="90008"/>
    <x v="1"/>
    <s v="OFF-PA-10004530"/>
    <x v="1"/>
    <x v="10"/>
    <s v="Personal Creations Ink Jet Cards and Labels"/>
    <x v="1113"/>
    <n v="2"/>
    <n v="0"/>
    <n v="11.250400000000001"/>
  </r>
  <r>
    <n v="6170"/>
    <x v="3074"/>
    <x v="2"/>
    <x v="9"/>
    <d v="2011-08-30T00:00:00"/>
    <s v="Second Class"/>
    <s v="MM-17920"/>
    <s v="Michael Moore"/>
    <x v="0"/>
    <s v="United States"/>
    <s v="Springfield"/>
    <x v="17"/>
    <n v="22153"/>
    <x v="0"/>
    <s v="OFF-PA-10002986"/>
    <x v="1"/>
    <x v="10"/>
    <s v="Xerox 1898"/>
    <x v="522"/>
    <n v="2"/>
    <n v="0"/>
    <n v="6.4127999999999998"/>
  </r>
  <r>
    <n v="6171"/>
    <x v="3075"/>
    <x v="0"/>
    <x v="1054"/>
    <d v="2013-12-25T00:00:00"/>
    <s v="Second Class"/>
    <s v="MH-17440"/>
    <s v="Mark Haberlin"/>
    <x v="1"/>
    <s v="United States"/>
    <s v="New York City"/>
    <x v="15"/>
    <n v="10035"/>
    <x v="3"/>
    <s v="OFF-BI-10000948"/>
    <x v="1"/>
    <x v="8"/>
    <s v="GBC Laser Imprintable Binding System Covers, Desert Sand"/>
    <x v="4326"/>
    <n v="3"/>
    <n v="0.2"/>
    <n v="11.558699999999998"/>
  </r>
  <r>
    <n v="6172"/>
    <x v="3075"/>
    <x v="0"/>
    <x v="1054"/>
    <d v="2013-12-25T00:00:00"/>
    <s v="Second Class"/>
    <s v="MH-17440"/>
    <s v="Mark Haberlin"/>
    <x v="1"/>
    <s v="United States"/>
    <s v="New York City"/>
    <x v="15"/>
    <n v="10035"/>
    <x v="3"/>
    <s v="OFF-AR-10001545"/>
    <x v="1"/>
    <x v="6"/>
    <s v="Newell 326"/>
    <x v="2872"/>
    <n v="2"/>
    <n v="0"/>
    <n v="1.0207999999999999"/>
  </r>
  <r>
    <n v="6173"/>
    <x v="3076"/>
    <x v="2"/>
    <x v="1094"/>
    <d v="2011-08-08T00:00:00"/>
    <s v="Standard Class"/>
    <s v="NZ-18565"/>
    <s v="Nick Zandusky"/>
    <x v="2"/>
    <s v="United States"/>
    <s v="Springfield"/>
    <x v="25"/>
    <n v="65807"/>
    <x v="2"/>
    <s v="OFF-BI-10001758"/>
    <x v="1"/>
    <x v="8"/>
    <s v="Wilson Jones 14 Line Acrylic Coated Pressboard Data Binders"/>
    <x v="4327"/>
    <n v="5"/>
    <n v="0"/>
    <n v="12.548999999999999"/>
  </r>
  <r>
    <n v="6174"/>
    <x v="3076"/>
    <x v="2"/>
    <x v="1094"/>
    <d v="2011-08-08T00:00:00"/>
    <s v="Standard Class"/>
    <s v="NZ-18565"/>
    <s v="Nick Zandusky"/>
    <x v="2"/>
    <s v="United States"/>
    <s v="Springfield"/>
    <x v="25"/>
    <n v="65807"/>
    <x v="2"/>
    <s v="TEC-AC-10003237"/>
    <x v="2"/>
    <x v="11"/>
    <s v="Memorex Micro Travel Drive 4 GB"/>
    <x v="4328"/>
    <n v="2"/>
    <n v="0"/>
    <n v="9.1160000000000014"/>
  </r>
  <r>
    <n v="6175"/>
    <x v="3076"/>
    <x v="2"/>
    <x v="1094"/>
    <d v="2011-08-08T00:00:00"/>
    <s v="Standard Class"/>
    <s v="NZ-18565"/>
    <s v="Nick Zandusky"/>
    <x v="2"/>
    <s v="United States"/>
    <s v="Springfield"/>
    <x v="25"/>
    <n v="65807"/>
    <x v="2"/>
    <s v="OFF-ST-10002011"/>
    <x v="1"/>
    <x v="4"/>
    <s v="Smead Adjustable Mobile File Trolley with Lockable Top"/>
    <x v="4329"/>
    <n v="2"/>
    <n v="0"/>
    <n v="226.36260000000004"/>
  </r>
  <r>
    <n v="6176"/>
    <x v="3077"/>
    <x v="1"/>
    <x v="481"/>
    <d v="2012-09-26T00:00:00"/>
    <s v="Standard Class"/>
    <s v="GB-14575"/>
    <s v="Giulietta Baptist"/>
    <x v="0"/>
    <s v="United States"/>
    <s v="Columbia"/>
    <x v="20"/>
    <n v="29203"/>
    <x v="0"/>
    <s v="FUR-CH-10000309"/>
    <x v="0"/>
    <x v="1"/>
    <s v="Global Comet Stacking Arm Chair"/>
    <x v="4330"/>
    <n v="4"/>
    <n v="0"/>
    <n v="422.51"/>
  </r>
  <r>
    <n v="6177"/>
    <x v="3077"/>
    <x v="1"/>
    <x v="481"/>
    <d v="2012-09-26T00:00:00"/>
    <s v="Standard Class"/>
    <s v="GB-14575"/>
    <s v="Giulietta Baptist"/>
    <x v="0"/>
    <s v="United States"/>
    <s v="Columbia"/>
    <x v="20"/>
    <n v="29203"/>
    <x v="0"/>
    <s v="OFF-ST-10002444"/>
    <x v="1"/>
    <x v="4"/>
    <s v="Recycled Eldon Regeneration Jumbo File"/>
    <x v="3016"/>
    <n v="7"/>
    <n v="0"/>
    <n v="24.068799999999996"/>
  </r>
  <r>
    <n v="6178"/>
    <x v="3077"/>
    <x v="1"/>
    <x v="481"/>
    <d v="2012-09-26T00:00:00"/>
    <s v="Standard Class"/>
    <s v="GB-14575"/>
    <s v="Giulietta Baptist"/>
    <x v="0"/>
    <s v="United States"/>
    <s v="Columbia"/>
    <x v="20"/>
    <n v="29203"/>
    <x v="0"/>
    <s v="OFF-EN-10001453"/>
    <x v="1"/>
    <x v="12"/>
    <s v="Tyvek Interoffice Envelopes, 9 1/2&quot; x 12 1/2&quot;, 100/Box"/>
    <x v="4331"/>
    <n v="2"/>
    <n v="0"/>
    <n v="57.32119999999999"/>
  </r>
  <r>
    <n v="6179"/>
    <x v="3077"/>
    <x v="1"/>
    <x v="481"/>
    <d v="2012-09-26T00:00:00"/>
    <s v="Standard Class"/>
    <s v="GB-14575"/>
    <s v="Giulietta Baptist"/>
    <x v="0"/>
    <s v="United States"/>
    <s v="Columbia"/>
    <x v="20"/>
    <n v="29203"/>
    <x v="0"/>
    <s v="OFF-PA-10001801"/>
    <x v="1"/>
    <x v="10"/>
    <s v="Xerox 193"/>
    <x v="100"/>
    <n v="4"/>
    <n v="0"/>
    <n v="11.720800000000001"/>
  </r>
  <r>
    <n v="6180"/>
    <x v="3077"/>
    <x v="1"/>
    <x v="481"/>
    <d v="2012-09-26T00:00:00"/>
    <s v="Standard Class"/>
    <s v="GB-14575"/>
    <s v="Giulietta Baptist"/>
    <x v="0"/>
    <s v="United States"/>
    <s v="Columbia"/>
    <x v="20"/>
    <n v="29203"/>
    <x v="0"/>
    <s v="OFF-ST-10000563"/>
    <x v="1"/>
    <x v="4"/>
    <s v="Fellowes Bankers Box Stor/Drawer Steel Plus"/>
    <x v="1480"/>
    <n v="2"/>
    <n v="0"/>
    <n v="6.3960000000000008"/>
  </r>
  <r>
    <n v="6181"/>
    <x v="3077"/>
    <x v="1"/>
    <x v="481"/>
    <d v="2012-09-26T00:00:00"/>
    <s v="Standard Class"/>
    <s v="GB-14575"/>
    <s v="Giulietta Baptist"/>
    <x v="0"/>
    <s v="United States"/>
    <s v="Columbia"/>
    <x v="20"/>
    <n v="29203"/>
    <x v="0"/>
    <s v="TEC-PH-10000369"/>
    <x v="2"/>
    <x v="7"/>
    <s v="HTC One Mini"/>
    <x v="3211"/>
    <n v="5"/>
    <n v="0"/>
    <n v="176.38600000000002"/>
  </r>
  <r>
    <n v="6182"/>
    <x v="3077"/>
    <x v="1"/>
    <x v="481"/>
    <d v="2012-09-26T00:00:00"/>
    <s v="Standard Class"/>
    <s v="GB-14575"/>
    <s v="Giulietta Baptist"/>
    <x v="0"/>
    <s v="United States"/>
    <s v="Columbia"/>
    <x v="20"/>
    <n v="29203"/>
    <x v="0"/>
    <s v="TEC-PH-10002538"/>
    <x v="2"/>
    <x v="7"/>
    <s v="Grandstream GXP1160 VoIP phone"/>
    <x v="4332"/>
    <n v="3"/>
    <n v="0"/>
    <n v="32.981699999999989"/>
  </r>
  <r>
    <n v="6183"/>
    <x v="3077"/>
    <x v="1"/>
    <x v="481"/>
    <d v="2012-09-26T00:00:00"/>
    <s v="Standard Class"/>
    <s v="GB-14575"/>
    <s v="Giulietta Baptist"/>
    <x v="0"/>
    <s v="United States"/>
    <s v="Columbia"/>
    <x v="20"/>
    <n v="29203"/>
    <x v="0"/>
    <s v="OFF-BI-10000050"/>
    <x v="1"/>
    <x v="8"/>
    <s v="Angle-D Binders with Locking Rings, Label Holders"/>
    <x v="4333"/>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x v="3078"/>
    <x v="0"/>
    <x v="25"/>
    <d v="2013-12-14T00:00:00"/>
    <s v="First Class"/>
    <s v="DB-13270"/>
    <s v="Deborah Brumfield"/>
    <x v="2"/>
    <s v="United States"/>
    <s v="Portland"/>
    <x v="21"/>
    <n v="97206"/>
    <x v="1"/>
    <s v="FUR-CH-10004218"/>
    <x v="0"/>
    <x v="1"/>
    <s v="Global Fabric Manager's Chair, Dark Gray"/>
    <x v="4335"/>
    <n v="5"/>
    <n v="0.2"/>
    <n v="25.245000000000019"/>
  </r>
  <r>
    <n v="6186"/>
    <x v="3079"/>
    <x v="1"/>
    <x v="976"/>
    <d v="2012-08-12T00:00:00"/>
    <s v="Standard Class"/>
    <s v="JK-15625"/>
    <s v="Jim Karlsson"/>
    <x v="0"/>
    <s v="United States"/>
    <s v="Philadelphia"/>
    <x v="9"/>
    <n v="19120"/>
    <x v="3"/>
    <s v="OFF-AR-10002952"/>
    <x v="1"/>
    <x v="6"/>
    <s v="Stanley Contemporary Battery Pencil Sharpeners"/>
    <x v="4336"/>
    <n v="10"/>
    <n v="0.2"/>
    <n v="10.679999999999996"/>
  </r>
  <r>
    <n v="6187"/>
    <x v="3080"/>
    <x v="1"/>
    <x v="219"/>
    <d v="2012-11-17T00:00:00"/>
    <s v="First Class"/>
    <s v="MH-17785"/>
    <s v="Maya Herman"/>
    <x v="1"/>
    <s v="United States"/>
    <s v="New York City"/>
    <x v="15"/>
    <n v="10035"/>
    <x v="3"/>
    <s v="OFF-ST-10003058"/>
    <x v="1"/>
    <x v="4"/>
    <s v="Eldon Mobile Mega Data Cart  Mega Stackable  Add-On Trays"/>
    <x v="421"/>
    <n v="3"/>
    <n v="0"/>
    <n v="20.575499999999998"/>
  </r>
  <r>
    <n v="6188"/>
    <x v="3080"/>
    <x v="1"/>
    <x v="219"/>
    <d v="2012-11-17T00:00:00"/>
    <s v="First Class"/>
    <s v="MH-17785"/>
    <s v="Maya Herman"/>
    <x v="1"/>
    <s v="United States"/>
    <s v="New York City"/>
    <x v="15"/>
    <n v="10035"/>
    <x v="3"/>
    <s v="OFF-BI-10003963"/>
    <x v="1"/>
    <x v="8"/>
    <s v="Cardinal Holdit Data Disk Pockets"/>
    <x v="4337"/>
    <n v="6"/>
    <n v="0.2"/>
    <n v="11.793599999999998"/>
  </r>
  <r>
    <n v="6189"/>
    <x v="3080"/>
    <x v="1"/>
    <x v="219"/>
    <d v="2012-11-17T00:00:00"/>
    <s v="First Class"/>
    <s v="MH-17785"/>
    <s v="Maya Herman"/>
    <x v="1"/>
    <s v="United States"/>
    <s v="New York City"/>
    <x v="15"/>
    <n v="10035"/>
    <x v="3"/>
    <s v="OFF-AR-10001955"/>
    <x v="1"/>
    <x v="6"/>
    <s v="Newell 319"/>
    <x v="4311"/>
    <n v="6"/>
    <n v="0"/>
    <n v="35.711999999999989"/>
  </r>
  <r>
    <n v="6190"/>
    <x v="3081"/>
    <x v="3"/>
    <x v="1095"/>
    <d v="2014-04-09T00:00:00"/>
    <s v="Standard Class"/>
    <s v="AM-10705"/>
    <s v="Anne McFarland"/>
    <x v="0"/>
    <s v="United States"/>
    <s v="Des Plaines"/>
    <x v="10"/>
    <n v="60016"/>
    <x v="2"/>
    <s v="TEC-PH-10004345"/>
    <x v="2"/>
    <x v="7"/>
    <s v="Cisco SPA 502G IP Phone"/>
    <x v="4338"/>
    <n v="4"/>
    <n v="0.2"/>
    <n v="47.97999999999999"/>
  </r>
  <r>
    <n v="6191"/>
    <x v="3082"/>
    <x v="0"/>
    <x v="435"/>
    <d v="2013-12-29T00:00:00"/>
    <s v="Standard Class"/>
    <s v="JM-15535"/>
    <s v="Jessica Myrick"/>
    <x v="0"/>
    <s v="United States"/>
    <s v="New York City"/>
    <x v="15"/>
    <n v="10035"/>
    <x v="3"/>
    <s v="FUR-FU-10003192"/>
    <x v="0"/>
    <x v="5"/>
    <s v="Luxo Adjustable Task Clamp Lamp"/>
    <x v="4339"/>
    <n v="9"/>
    <n v="0"/>
    <n v="207.88559999999998"/>
  </r>
  <r>
    <n v="6192"/>
    <x v="3083"/>
    <x v="3"/>
    <x v="1096"/>
    <d v="2014-12-14T00:00:00"/>
    <s v="Same Day"/>
    <s v="MW-18220"/>
    <s v="Mitch Webber"/>
    <x v="0"/>
    <s v="United States"/>
    <s v="Seattle"/>
    <x v="4"/>
    <n v="98103"/>
    <x v="1"/>
    <s v="OFF-ST-10001325"/>
    <x v="1"/>
    <x v="4"/>
    <s v="Sterilite Officeware Hinged File Box"/>
    <x v="974"/>
    <n v="3"/>
    <n v="0"/>
    <n v="8.4888000000000012"/>
  </r>
  <r>
    <n v="6193"/>
    <x v="3084"/>
    <x v="3"/>
    <x v="66"/>
    <d v="2014-12-27T00:00:00"/>
    <s v="Standard Class"/>
    <s v="AG-10330"/>
    <s v="Alex Grayson"/>
    <x v="0"/>
    <s v="United States"/>
    <s v="Houston"/>
    <x v="5"/>
    <n v="77095"/>
    <x v="2"/>
    <s v="OFF-PA-10000019"/>
    <x v="1"/>
    <x v="10"/>
    <s v="Xerox 1931"/>
    <x v="233"/>
    <n v="5"/>
    <n v="0.2"/>
    <n v="9.0719999999999992"/>
  </r>
  <r>
    <n v="6194"/>
    <x v="3084"/>
    <x v="3"/>
    <x v="66"/>
    <d v="2014-12-27T00:00:00"/>
    <s v="Standard Class"/>
    <s v="AG-10330"/>
    <s v="Alex Grayson"/>
    <x v="0"/>
    <s v="United States"/>
    <s v="Houston"/>
    <x v="5"/>
    <n v="77095"/>
    <x v="2"/>
    <s v="OFF-BI-10003429"/>
    <x v="1"/>
    <x v="8"/>
    <s v="Cardinal HOLDit! Binder Insert Strips,Extra Strips"/>
    <x v="4340"/>
    <n v="5"/>
    <n v="0.8"/>
    <n v="-9.8114999999999988"/>
  </r>
  <r>
    <n v="6195"/>
    <x v="3084"/>
    <x v="3"/>
    <x v="66"/>
    <d v="2014-12-27T00:00:00"/>
    <s v="Standard Class"/>
    <s v="AG-10330"/>
    <s v="Alex Grayson"/>
    <x v="0"/>
    <s v="United States"/>
    <s v="Houston"/>
    <x v="5"/>
    <n v="77095"/>
    <x v="2"/>
    <s v="OFF-PA-10000176"/>
    <x v="1"/>
    <x v="10"/>
    <s v="Xerox 1887"/>
    <x v="69"/>
    <n v="5"/>
    <n v="0.2"/>
    <n v="26.557999999999993"/>
  </r>
  <r>
    <n v="6196"/>
    <x v="3085"/>
    <x v="3"/>
    <x v="208"/>
    <d v="2014-10-29T00:00:00"/>
    <s v="Standard Class"/>
    <s v="CM-12160"/>
    <s v="Charles McCrossin"/>
    <x v="0"/>
    <s v="United States"/>
    <s v="Philadelphia"/>
    <x v="9"/>
    <n v="19143"/>
    <x v="3"/>
    <s v="TEC-PH-10004165"/>
    <x v="2"/>
    <x v="7"/>
    <s v="Mitel MiVoice 5330e IP Phone"/>
    <x v="4341"/>
    <n v="2"/>
    <n v="0.4"/>
    <n v="-76.997200000000021"/>
  </r>
  <r>
    <n v="6197"/>
    <x v="3085"/>
    <x v="3"/>
    <x v="208"/>
    <d v="2014-10-29T00:00:00"/>
    <s v="Standard Class"/>
    <s v="CM-12160"/>
    <s v="Charles McCrossin"/>
    <x v="0"/>
    <s v="United States"/>
    <s v="Philadelphia"/>
    <x v="9"/>
    <n v="19143"/>
    <x v="3"/>
    <s v="OFF-ST-10000352"/>
    <x v="1"/>
    <x v="4"/>
    <s v="Acco Perma 2700 Stacking Storage Drawers"/>
    <x v="4342"/>
    <n v="3"/>
    <n v="0.2"/>
    <n v="-4.460999999999995"/>
  </r>
  <r>
    <n v="6198"/>
    <x v="3086"/>
    <x v="1"/>
    <x v="50"/>
    <d v="2012-11-17T00:00:00"/>
    <s v="Standard Class"/>
    <s v="RA-19915"/>
    <s v="Russell Applegate"/>
    <x v="0"/>
    <s v="United States"/>
    <s v="Columbus"/>
    <x v="14"/>
    <n v="47201"/>
    <x v="2"/>
    <s v="OFF-PA-10000726"/>
    <x v="1"/>
    <x v="10"/>
    <s v="Black Print Carbonless Snap-Off Rapid Letter, 8 1/2&quot; x 7&quot;"/>
    <x v="4343"/>
    <n v="7"/>
    <n v="0"/>
    <n v="28.696499999999993"/>
  </r>
  <r>
    <n v="6199"/>
    <x v="3086"/>
    <x v="1"/>
    <x v="50"/>
    <d v="2012-11-17T00:00:00"/>
    <s v="Standard Class"/>
    <s v="RA-19915"/>
    <s v="Russell Applegate"/>
    <x v="0"/>
    <s v="United States"/>
    <s v="Columbus"/>
    <x v="14"/>
    <n v="47201"/>
    <x v="2"/>
    <s v="TEC-PH-10001536"/>
    <x v="2"/>
    <x v="7"/>
    <s v="Spigen Samsung Galaxy S5 Case Wallet"/>
    <x v="4344"/>
    <n v="3"/>
    <n v="0"/>
    <n v="13.252199999999997"/>
  </r>
  <r>
    <n v="6200"/>
    <x v="3086"/>
    <x v="1"/>
    <x v="50"/>
    <d v="2012-11-17T00:00:00"/>
    <s v="Standard Class"/>
    <s v="RA-19915"/>
    <s v="Russell Applegate"/>
    <x v="0"/>
    <s v="United States"/>
    <s v="Columbus"/>
    <x v="14"/>
    <n v="47201"/>
    <x v="2"/>
    <s v="OFF-PA-10001790"/>
    <x v="1"/>
    <x v="10"/>
    <s v="Xerox 1910"/>
    <x v="3656"/>
    <n v="2"/>
    <n v="0"/>
    <n v="46.118399999999994"/>
  </r>
  <r>
    <n v="6201"/>
    <x v="3087"/>
    <x v="1"/>
    <x v="392"/>
    <d v="2012-04-20T00:00:00"/>
    <s v="Standard Class"/>
    <s v="SB-20185"/>
    <s v="Sarah Brown"/>
    <x v="0"/>
    <s v="United States"/>
    <s v="Evanston"/>
    <x v="10"/>
    <n v="60201"/>
    <x v="2"/>
    <s v="TEC-CO-10001766"/>
    <x v="2"/>
    <x v="16"/>
    <s v="Canon PC940 Copier"/>
    <x v="4345"/>
    <n v="4"/>
    <n v="0.2"/>
    <n v="485.98919999999993"/>
  </r>
  <r>
    <n v="6202"/>
    <x v="3087"/>
    <x v="1"/>
    <x v="392"/>
    <d v="2012-04-20T00:00:00"/>
    <s v="Standard Class"/>
    <s v="SB-20185"/>
    <s v="Sarah Brown"/>
    <x v="0"/>
    <s v="United States"/>
    <s v="Evanston"/>
    <x v="10"/>
    <n v="60201"/>
    <x v="2"/>
    <s v="TEC-AC-10004396"/>
    <x v="2"/>
    <x v="11"/>
    <s v="Logitech Keyboard K120"/>
    <x v="190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x v="3089"/>
    <x v="0"/>
    <x v="147"/>
    <d v="2013-10-28T00:00:00"/>
    <s v="Standard Class"/>
    <s v="SV-20935"/>
    <s v="Susan Vittorini"/>
    <x v="0"/>
    <s v="United States"/>
    <s v="Columbus"/>
    <x v="24"/>
    <n v="43229"/>
    <x v="3"/>
    <s v="TEC-PH-10001305"/>
    <x v="2"/>
    <x v="7"/>
    <s v="Panasonic KX TS208W Corded phone"/>
    <x v="4347"/>
    <n v="8"/>
    <n v="0.4"/>
    <n v="-47.030399999999986"/>
  </r>
  <r>
    <n v="6205"/>
    <x v="3090"/>
    <x v="3"/>
    <x v="96"/>
    <d v="2014-12-04T00:00:00"/>
    <s v="First Class"/>
    <s v="MG-17650"/>
    <s v="Matthew Grinstein"/>
    <x v="2"/>
    <s v="United States"/>
    <s v="Marion"/>
    <x v="24"/>
    <n v="43302"/>
    <x v="3"/>
    <s v="FUR-FU-10002885"/>
    <x v="0"/>
    <x v="5"/>
    <s v="Magna Visual Magnetic Picture Hangers"/>
    <x v="326"/>
    <n v="2"/>
    <n v="0.2"/>
    <n v="1.7352000000000005"/>
  </r>
  <r>
    <n v="6206"/>
    <x v="3091"/>
    <x v="0"/>
    <x v="201"/>
    <d v="2013-10-25T00:00:00"/>
    <s v="Second Class"/>
    <s v="CM-12445"/>
    <s v="Chuck Magee"/>
    <x v="0"/>
    <s v="United States"/>
    <s v="Houston"/>
    <x v="5"/>
    <n v="77095"/>
    <x v="2"/>
    <s v="OFF-PA-10000726"/>
    <x v="1"/>
    <x v="10"/>
    <s v="Black Print Carbonless Snap-Off Rapid Letter, 8 1/2&quot; x 7&quot;"/>
    <x v="4348"/>
    <n v="7"/>
    <n v="0.2"/>
    <n v="15.942499999999992"/>
  </r>
  <r>
    <n v="6207"/>
    <x v="3091"/>
    <x v="0"/>
    <x v="201"/>
    <d v="2013-10-25T00:00:00"/>
    <s v="Second Class"/>
    <s v="CM-12445"/>
    <s v="Chuck Magee"/>
    <x v="0"/>
    <s v="United States"/>
    <s v="Houston"/>
    <x v="5"/>
    <n v="77095"/>
    <x v="2"/>
    <s v="OFF-FA-10003112"/>
    <x v="1"/>
    <x v="13"/>
    <s v="Staples"/>
    <x v="4349"/>
    <n v="4"/>
    <n v="0.2"/>
    <n v="7.8899999999999979"/>
  </r>
  <r>
    <n v="6208"/>
    <x v="3091"/>
    <x v="0"/>
    <x v="201"/>
    <d v="2013-10-25T00:00:00"/>
    <s v="Second Class"/>
    <s v="CM-12445"/>
    <s v="Chuck Magee"/>
    <x v="0"/>
    <s v="United States"/>
    <s v="Houston"/>
    <x v="5"/>
    <n v="77095"/>
    <x v="2"/>
    <s v="FUR-CH-10002372"/>
    <x v="0"/>
    <x v="1"/>
    <s v="Office Star - Ergonomically Designed Knee Chair"/>
    <x v="4350"/>
    <n v="1"/>
    <n v="0.3"/>
    <n v="-14.576399999999996"/>
  </r>
  <r>
    <n v="6209"/>
    <x v="3092"/>
    <x v="3"/>
    <x v="365"/>
    <d v="2014-10-04T00:00:00"/>
    <s v="Standard Class"/>
    <s v="ME-18010"/>
    <s v="Michelle Ellison"/>
    <x v="1"/>
    <s v="United States"/>
    <s v="Marion"/>
    <x v="24"/>
    <n v="43302"/>
    <x v="3"/>
    <s v="OFF-ST-10000563"/>
    <x v="1"/>
    <x v="4"/>
    <s v="Fellowes Bankers Box Stor/Drawer Steel Plus"/>
    <x v="4351"/>
    <n v="2"/>
    <n v="0.2"/>
    <n v="-6.3960000000000008"/>
  </r>
  <r>
    <n v="6210"/>
    <x v="3093"/>
    <x v="3"/>
    <x v="238"/>
    <d v="2014-08-26T00:00:00"/>
    <s v="Standard Class"/>
    <s v="YS-21880"/>
    <s v="Yana Sorensen"/>
    <x v="1"/>
    <s v="United States"/>
    <s v="Seattle"/>
    <x v="4"/>
    <n v="98103"/>
    <x v="1"/>
    <s v="OFF-BI-10003925"/>
    <x v="1"/>
    <x v="8"/>
    <s v="Fellowes PB300 Plastic Comb Binding Machine"/>
    <x v="4352"/>
    <n v="9"/>
    <n v="0.2"/>
    <n v="942.81569999999988"/>
  </r>
  <r>
    <n v="6211"/>
    <x v="3093"/>
    <x v="3"/>
    <x v="238"/>
    <d v="2014-08-26T00:00:00"/>
    <s v="Standard Class"/>
    <s v="YS-21880"/>
    <s v="Yana Sorensen"/>
    <x v="1"/>
    <s v="United States"/>
    <s v="Seattle"/>
    <x v="4"/>
    <n v="98103"/>
    <x v="1"/>
    <s v="OFF-ST-10003306"/>
    <x v="1"/>
    <x v="4"/>
    <s v="Letter Size Cart"/>
    <x v="1415"/>
    <n v="7"/>
    <n v="0"/>
    <n v="290.00579999999991"/>
  </r>
  <r>
    <n v="6212"/>
    <x v="3093"/>
    <x v="3"/>
    <x v="238"/>
    <d v="2014-08-26T00:00:00"/>
    <s v="Standard Class"/>
    <s v="YS-21880"/>
    <s v="Yana Sorensen"/>
    <x v="1"/>
    <s v="United States"/>
    <s v="Seattle"/>
    <x v="4"/>
    <n v="98103"/>
    <x v="1"/>
    <s v="FUR-FU-10001475"/>
    <x v="0"/>
    <x v="5"/>
    <s v="Contract Clock, 14&quot;, Brown"/>
    <x v="4353"/>
    <n v="3"/>
    <n v="0"/>
    <n v="22.419600000000003"/>
  </r>
  <r>
    <n v="6213"/>
    <x v="3094"/>
    <x v="3"/>
    <x v="105"/>
    <d v="2014-11-17T00:00:00"/>
    <s v="Second Class"/>
    <s v="MB-17305"/>
    <s v="Maria Bertelson"/>
    <x v="0"/>
    <s v="United States"/>
    <s v="Longview"/>
    <x v="4"/>
    <n v="98632"/>
    <x v="1"/>
    <s v="OFF-FA-10003495"/>
    <x v="1"/>
    <x v="13"/>
    <s v="Staples"/>
    <x v="2614"/>
    <n v="3"/>
    <n v="0"/>
    <n v="9.120000000000001"/>
  </r>
  <r>
    <n v="6214"/>
    <x v="3094"/>
    <x v="3"/>
    <x v="105"/>
    <d v="2014-11-17T00:00:00"/>
    <s v="Second Class"/>
    <s v="MB-17305"/>
    <s v="Maria Bertelson"/>
    <x v="0"/>
    <s v="United States"/>
    <s v="Longview"/>
    <x v="4"/>
    <n v="98632"/>
    <x v="1"/>
    <s v="OFF-AP-10004708"/>
    <x v="1"/>
    <x v="9"/>
    <s v="Fellowes Superior 10 Outlet Split Surge Protector"/>
    <x v="566"/>
    <n v="2"/>
    <n v="0"/>
    <n v="22.074799999999996"/>
  </r>
  <r>
    <n v="6215"/>
    <x v="3095"/>
    <x v="2"/>
    <x v="856"/>
    <d v="2011-10-15T00:00:00"/>
    <s v="Standard Class"/>
    <s v="AS-10240"/>
    <s v="Alan Shonely"/>
    <x v="0"/>
    <s v="United States"/>
    <s v="Redondo Beach"/>
    <x v="1"/>
    <n v="90278"/>
    <x v="1"/>
    <s v="OFF-EN-10001219"/>
    <x v="1"/>
    <x v="12"/>
    <s v="#10- 4 1/8&quot; x 9 1/2&quot; Security-Tint Envelopes"/>
    <x v="2522"/>
    <n v="1"/>
    <n v="0"/>
    <n v="3.7435999999999998"/>
  </r>
  <r>
    <n v="6216"/>
    <x v="3096"/>
    <x v="1"/>
    <x v="109"/>
    <d v="2012-12-03T00:00:00"/>
    <s v="Standard Class"/>
    <s v="MC-17425"/>
    <s v="Mark Cousins"/>
    <x v="1"/>
    <s v="United States"/>
    <s v="New York City"/>
    <x v="15"/>
    <n v="10035"/>
    <x v="3"/>
    <s v="FUR-FU-10000087"/>
    <x v="0"/>
    <x v="5"/>
    <s v="Executive Impressions 14&quot; Two-Color Numerals Wall Clock"/>
    <x v="4354"/>
    <n v="3"/>
    <n v="0"/>
    <n v="27.945600000000002"/>
  </r>
  <r>
    <n v="6217"/>
    <x v="3096"/>
    <x v="1"/>
    <x v="109"/>
    <d v="2012-12-03T00:00:00"/>
    <s v="Standard Class"/>
    <s v="MC-17425"/>
    <s v="Mark Cousins"/>
    <x v="1"/>
    <s v="United States"/>
    <s v="New York City"/>
    <x v="15"/>
    <n v="10035"/>
    <x v="3"/>
    <s v="OFF-EN-10001539"/>
    <x v="1"/>
    <x v="12"/>
    <s v="Staples"/>
    <x v="2586"/>
    <n v="8"/>
    <n v="0"/>
    <n v="29.252800000000001"/>
  </r>
  <r>
    <n v="6218"/>
    <x v="3097"/>
    <x v="1"/>
    <x v="1097"/>
    <d v="2012-08-02T00:00:00"/>
    <s v="Standard Class"/>
    <s v="PG-18820"/>
    <s v="Patrick Gardner"/>
    <x v="0"/>
    <s v="United States"/>
    <s v="Louisville"/>
    <x v="0"/>
    <n v="40214"/>
    <x v="0"/>
    <s v="TEC-PH-10004897"/>
    <x v="2"/>
    <x v="7"/>
    <s v="Mediabridge Sport Armband iPhone 5s"/>
    <x v="2065"/>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x v="3098"/>
    <x v="0"/>
    <x v="201"/>
    <d v="2013-10-27T00:00:00"/>
    <s v="Standard Class"/>
    <s v="JS-16030"/>
    <s v="Joy Smith"/>
    <x v="0"/>
    <s v="United States"/>
    <s v="Trenton"/>
    <x v="12"/>
    <n v="48183"/>
    <x v="2"/>
    <s v="TEC-PH-10001557"/>
    <x v="2"/>
    <x v="7"/>
    <s v="Pyle PMP37LED"/>
    <x v="772"/>
    <n v="2"/>
    <n v="0"/>
    <n v="51.834599999999995"/>
  </r>
  <r>
    <n v="6221"/>
    <x v="3098"/>
    <x v="0"/>
    <x v="201"/>
    <d v="2013-10-27T00:00:00"/>
    <s v="Standard Class"/>
    <s v="JS-16030"/>
    <s v="Joy Smith"/>
    <x v="0"/>
    <s v="United States"/>
    <s v="Trenton"/>
    <x v="12"/>
    <n v="48183"/>
    <x v="2"/>
    <s v="OFF-ST-10000617"/>
    <x v="1"/>
    <x v="4"/>
    <s v="Woodgrain Magazine Files by Perma"/>
    <x v="1539"/>
    <n v="7"/>
    <n v="0"/>
    <n v="1.4601999999999977"/>
  </r>
  <r>
    <n v="6222"/>
    <x v="3099"/>
    <x v="3"/>
    <x v="32"/>
    <d v="2014-09-19T00:00:00"/>
    <s v="Second Class"/>
    <s v="JB-16000"/>
    <s v="Joy Bell-"/>
    <x v="0"/>
    <s v="United States"/>
    <s v="Los Angeles"/>
    <x v="1"/>
    <n v="90045"/>
    <x v="1"/>
    <s v="OFF-LA-10000121"/>
    <x v="1"/>
    <x v="2"/>
    <s v="Avery 48"/>
    <x v="4356"/>
    <n v="9"/>
    <n v="0"/>
    <n v="26.081999999999997"/>
  </r>
  <r>
    <n v="6223"/>
    <x v="3100"/>
    <x v="3"/>
    <x v="331"/>
    <d v="2014-12-28T00:00:00"/>
    <s v="Standard Class"/>
    <s v="DK-12985"/>
    <s v="Darren Koutras"/>
    <x v="0"/>
    <s v="United States"/>
    <s v="Hendersonville"/>
    <x v="18"/>
    <n v="37075"/>
    <x v="0"/>
    <s v="FUR-FU-10000087"/>
    <x v="0"/>
    <x v="5"/>
    <s v="Executive Impressions 14&quot; Two-Color Numerals Wall Clock"/>
    <x v="218"/>
    <n v="4"/>
    <n v="0.2"/>
    <n v="19.084800000000005"/>
  </r>
  <r>
    <n v="6224"/>
    <x v="3100"/>
    <x v="3"/>
    <x v="331"/>
    <d v="2014-12-28T00:00:00"/>
    <s v="Standard Class"/>
    <s v="DK-12985"/>
    <s v="Darren Koutras"/>
    <x v="0"/>
    <s v="United States"/>
    <s v="Hendersonville"/>
    <x v="18"/>
    <n v="37075"/>
    <x v="0"/>
    <s v="OFF-AR-10000422"/>
    <x v="1"/>
    <x v="6"/>
    <s v="Pencil and Crayon Sharpener"/>
    <x v="4357"/>
    <n v="7"/>
    <n v="0.2"/>
    <n v="1.0730999999999993"/>
  </r>
  <r>
    <n v="6225"/>
    <x v="3100"/>
    <x v="3"/>
    <x v="331"/>
    <d v="2014-12-28T00:00:00"/>
    <s v="Standard Class"/>
    <s v="DK-12985"/>
    <s v="Darren Koutras"/>
    <x v="0"/>
    <s v="United States"/>
    <s v="Hendersonville"/>
    <x v="18"/>
    <n v="37075"/>
    <x v="0"/>
    <s v="OFF-ST-10004123"/>
    <x v="1"/>
    <x v="4"/>
    <s v="Safco Industrial Wire Shelving System"/>
    <x v="287"/>
    <n v="3"/>
    <n v="0.2"/>
    <n v="-54.588000000000008"/>
  </r>
  <r>
    <n v="6226"/>
    <x v="3101"/>
    <x v="1"/>
    <x v="348"/>
    <d v="2012-10-09T00:00:00"/>
    <s v="Standard Class"/>
    <s v="JF-15490"/>
    <s v="Jeremy Farry"/>
    <x v="0"/>
    <s v="United States"/>
    <s v="Portland"/>
    <x v="21"/>
    <n v="97206"/>
    <x v="1"/>
    <s v="FUR-BO-10003660"/>
    <x v="0"/>
    <x v="0"/>
    <s v="Bush Cubix Collection Bookcases, Fully Assembled"/>
    <x v="4358"/>
    <n v="1"/>
    <n v="0.7"/>
    <n v="-103.86059999999998"/>
  </r>
  <r>
    <n v="6227"/>
    <x v="3101"/>
    <x v="1"/>
    <x v="348"/>
    <d v="2012-10-09T00:00:00"/>
    <s v="Standard Class"/>
    <s v="JF-15490"/>
    <s v="Jeremy Farry"/>
    <x v="0"/>
    <s v="United States"/>
    <s v="Portland"/>
    <x v="21"/>
    <n v="97206"/>
    <x v="1"/>
    <s v="FUR-CH-10000422"/>
    <x v="0"/>
    <x v="1"/>
    <s v="Global Highback Leather Tilter in Burgundy"/>
    <x v="4359"/>
    <n v="4"/>
    <n v="0.2"/>
    <n v="-14.558399999999978"/>
  </r>
  <r>
    <n v="6228"/>
    <x v="3102"/>
    <x v="2"/>
    <x v="981"/>
    <d v="2011-11-07T00:00:00"/>
    <s v="Standard Class"/>
    <s v="PO-18850"/>
    <s v="Patrick O'Brill"/>
    <x v="0"/>
    <s v="United States"/>
    <s v="Irving"/>
    <x v="5"/>
    <n v="75061"/>
    <x v="2"/>
    <s v="TEC-PH-10002923"/>
    <x v="2"/>
    <x v="7"/>
    <s v="Logitech B530 USB Headset - headset - Full size, Binaural"/>
    <x v="2550"/>
    <n v="3"/>
    <n v="0.2"/>
    <n v="7.7679000000000009"/>
  </r>
  <r>
    <n v="6229"/>
    <x v="3103"/>
    <x v="0"/>
    <x v="115"/>
    <d v="2013-01-27T00:00:00"/>
    <s v="Standard Class"/>
    <s v="BT-11530"/>
    <s v="Bradley Talbott"/>
    <x v="2"/>
    <s v="United States"/>
    <s v="Cleveland"/>
    <x v="24"/>
    <n v="44105"/>
    <x v="3"/>
    <s v="TEC-PH-10004093"/>
    <x v="2"/>
    <x v="7"/>
    <s v="Panasonic Kx-TS550"/>
    <x v="4360"/>
    <n v="4"/>
    <n v="0.4"/>
    <n v="-20.235600000000005"/>
  </r>
  <r>
    <n v="6230"/>
    <x v="3103"/>
    <x v="0"/>
    <x v="115"/>
    <d v="2013-01-27T00:00:00"/>
    <s v="Standard Class"/>
    <s v="BT-11530"/>
    <s v="Bradley Talbott"/>
    <x v="2"/>
    <s v="United States"/>
    <s v="Cleveland"/>
    <x v="24"/>
    <n v="44105"/>
    <x v="3"/>
    <s v="TEC-AC-10000171"/>
    <x v="2"/>
    <x v="11"/>
    <s v="Verbatim 25 GB 6x Blu-ray Single Layer Recordable Disc, 25/Pack"/>
    <x v="498"/>
    <n v="3"/>
    <n v="0.2"/>
    <n v="15.863099999999999"/>
  </r>
  <r>
    <n v="6231"/>
    <x v="3104"/>
    <x v="3"/>
    <x v="497"/>
    <d v="2014-07-18T00:00:00"/>
    <s v="Standard Class"/>
    <s v="NW-18400"/>
    <s v="Natalie Webber"/>
    <x v="0"/>
    <s v="United States"/>
    <s v="Waterloo"/>
    <x v="23"/>
    <n v="50701"/>
    <x v="2"/>
    <s v="OFF-AR-10001166"/>
    <x v="1"/>
    <x v="6"/>
    <s v="Staples"/>
    <x v="4361"/>
    <n v="4"/>
    <n v="0"/>
    <n v="11.8248"/>
  </r>
  <r>
    <n v="6232"/>
    <x v="3105"/>
    <x v="3"/>
    <x v="220"/>
    <d v="2014-09-12T00:00:00"/>
    <s v="Same Day"/>
    <s v="JF-15415"/>
    <s v="Jennifer Ferguson"/>
    <x v="0"/>
    <s v="United States"/>
    <s v="Seattle"/>
    <x v="4"/>
    <n v="98105"/>
    <x v="1"/>
    <s v="FUR-CH-10003199"/>
    <x v="0"/>
    <x v="1"/>
    <s v="Office Star - Contemporary Task Swivel Chair"/>
    <x v="2859"/>
    <n v="2"/>
    <n v="0.2"/>
    <n v="8.8783999999999921"/>
  </r>
  <r>
    <n v="6233"/>
    <x v="3105"/>
    <x v="3"/>
    <x v="220"/>
    <d v="2014-09-12T00:00:00"/>
    <s v="Same Day"/>
    <s v="JF-15415"/>
    <s v="Jennifer Ferguson"/>
    <x v="0"/>
    <s v="United States"/>
    <s v="Seattle"/>
    <x v="4"/>
    <n v="98105"/>
    <x v="1"/>
    <s v="OFF-PA-10002005"/>
    <x v="1"/>
    <x v="10"/>
    <s v="Xerox 225"/>
    <x v="541"/>
    <n v="3"/>
    <n v="0"/>
    <n v="9.3312000000000008"/>
  </r>
  <r>
    <n v="6234"/>
    <x v="3105"/>
    <x v="3"/>
    <x v="220"/>
    <d v="2014-09-12T00:00:00"/>
    <s v="Same Day"/>
    <s v="JF-15415"/>
    <s v="Jennifer Ferguson"/>
    <x v="0"/>
    <s v="United States"/>
    <s v="Seattle"/>
    <x v="4"/>
    <n v="98105"/>
    <x v="1"/>
    <s v="OFF-PA-10004101"/>
    <x v="1"/>
    <x v="10"/>
    <s v="Xerox 1894"/>
    <x v="4362"/>
    <n v="11"/>
    <n v="0"/>
    <n v="34.214400000000005"/>
  </r>
  <r>
    <n v="6235"/>
    <x v="3105"/>
    <x v="3"/>
    <x v="220"/>
    <d v="2014-09-12T00:00:00"/>
    <s v="Same Day"/>
    <s v="JF-15415"/>
    <s v="Jennifer Ferguson"/>
    <x v="0"/>
    <s v="United States"/>
    <s v="Seattle"/>
    <x v="4"/>
    <n v="98105"/>
    <x v="1"/>
    <s v="OFF-BI-10004600"/>
    <x v="1"/>
    <x v="8"/>
    <s v="Ibico Ibimaster 300 Manual Binding System"/>
    <x v="4363"/>
    <n v="5"/>
    <n v="0.2"/>
    <n v="459.98749999999995"/>
  </r>
  <r>
    <n v="6236"/>
    <x v="3105"/>
    <x v="3"/>
    <x v="220"/>
    <d v="2014-09-12T00:00:00"/>
    <s v="Same Day"/>
    <s v="JF-15415"/>
    <s v="Jennifer Ferguson"/>
    <x v="0"/>
    <s v="United States"/>
    <s v="Seattle"/>
    <x v="4"/>
    <n v="98105"/>
    <x v="1"/>
    <s v="TEC-PH-10000127"/>
    <x v="2"/>
    <x v="7"/>
    <s v="iOttie XL Car Mount"/>
    <x v="1105"/>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x v="3107"/>
    <x v="0"/>
    <x v="115"/>
    <d v="2013-01-29T00:00:00"/>
    <s v="Standard Class"/>
    <s v="TB-21280"/>
    <s v="Toby Braunhardt"/>
    <x v="0"/>
    <s v="United States"/>
    <s v="New York City"/>
    <x v="15"/>
    <n v="10009"/>
    <x v="3"/>
    <s v="OFF-BI-10004506"/>
    <x v="1"/>
    <x v="8"/>
    <s v="Wilson Jones data.warehouse D-Ring Binders with DublLock"/>
    <x v="4364"/>
    <n v="4"/>
    <n v="0.2"/>
    <n v="9.2176000000000009"/>
  </r>
  <r>
    <n v="6239"/>
    <x v="3108"/>
    <x v="1"/>
    <x v="295"/>
    <d v="2012-12-16T00:00:00"/>
    <s v="Standard Class"/>
    <s v="HA-14905"/>
    <s v="Helen Abelman"/>
    <x v="0"/>
    <s v="United States"/>
    <s v="San Jose"/>
    <x v="1"/>
    <n v="95123"/>
    <x v="1"/>
    <s v="FUR-FU-10004597"/>
    <x v="0"/>
    <x v="5"/>
    <s v="Eldon Cleatmat Chair Mats for Medium Pile Carpets"/>
    <x v="4365"/>
    <n v="3"/>
    <n v="0"/>
    <n v="21.64500000000001"/>
  </r>
  <r>
    <n v="6240"/>
    <x v="3108"/>
    <x v="1"/>
    <x v="295"/>
    <d v="2012-12-16T00:00:00"/>
    <s v="Standard Class"/>
    <s v="HA-14905"/>
    <s v="Helen Abelman"/>
    <x v="0"/>
    <s v="United States"/>
    <s v="San Jose"/>
    <x v="1"/>
    <n v="95123"/>
    <x v="1"/>
    <s v="OFF-ST-10001496"/>
    <x v="1"/>
    <x v="4"/>
    <s v="Standard Rollaway File with Lock"/>
    <x v="2936"/>
    <n v="2"/>
    <n v="0"/>
    <n v="93.698800000000006"/>
  </r>
  <r>
    <n v="6241"/>
    <x v="3109"/>
    <x v="0"/>
    <x v="517"/>
    <d v="2013-11-02T00:00:00"/>
    <s v="Second Class"/>
    <s v="LH-17155"/>
    <s v="Logan Haushalter"/>
    <x v="0"/>
    <s v="United States"/>
    <s v="Los Angeles"/>
    <x v="1"/>
    <n v="90008"/>
    <x v="1"/>
    <s v="OFF-BI-10004236"/>
    <x v="1"/>
    <x v="8"/>
    <s v="XtraLife ClearVue Slant-D Ring Binder, White, 3&quot;"/>
    <x v="4366"/>
    <n v="1"/>
    <n v="0.2"/>
    <n v="3.8167999999999997"/>
  </r>
  <r>
    <n v="6242"/>
    <x v="3110"/>
    <x v="3"/>
    <x v="39"/>
    <d v="2014-06-01T00:00:00"/>
    <s v="Second Class"/>
    <s v="LO-17170"/>
    <s v="Lori Olson"/>
    <x v="1"/>
    <s v="United States"/>
    <s v="Concord"/>
    <x v="38"/>
    <n v="3301"/>
    <x v="3"/>
    <s v="FUR-FU-10001185"/>
    <x v="0"/>
    <x v="5"/>
    <s v="Advantus Employee of the Month Certificate Frame, 11 x 13-1/2"/>
    <x v="4367"/>
    <n v="8"/>
    <n v="0"/>
    <n v="101.4504"/>
  </r>
  <r>
    <n v="6243"/>
    <x v="3111"/>
    <x v="2"/>
    <x v="1059"/>
    <d v="2011-12-28T00:00:00"/>
    <s v="Standard Class"/>
    <s v="DP-13390"/>
    <s v="Dennis Pardue"/>
    <x v="2"/>
    <s v="United States"/>
    <s v="Columbia"/>
    <x v="18"/>
    <n v="38401"/>
    <x v="0"/>
    <s v="OFF-BI-10000977"/>
    <x v="1"/>
    <x v="8"/>
    <s v="Ibico Plastic Spiral Binding Combs"/>
    <x v="2614"/>
    <n v="2"/>
    <n v="0.7"/>
    <n v="-14.591999999999999"/>
  </r>
  <r>
    <n v="6244"/>
    <x v="3112"/>
    <x v="0"/>
    <x v="390"/>
    <d v="2013-11-29T00:00:00"/>
    <s v="Standard Class"/>
    <s v="CR-12580"/>
    <s v="Clay Rozendal"/>
    <x v="2"/>
    <s v="United States"/>
    <s v="Bellevue"/>
    <x v="4"/>
    <n v="98006"/>
    <x v="1"/>
    <s v="OFF-SU-10004782"/>
    <x v="1"/>
    <x v="14"/>
    <s v="Elite 5&quot; Scissors"/>
    <x v="3554"/>
    <n v="3"/>
    <n v="0"/>
    <n v="7.6049999999999978"/>
  </r>
  <r>
    <n v="6245"/>
    <x v="3113"/>
    <x v="1"/>
    <x v="312"/>
    <d v="2012-11-25T00:00:00"/>
    <s v="Standard Class"/>
    <s v="KB-16405"/>
    <s v="Katrina Bavinger"/>
    <x v="2"/>
    <s v="United States"/>
    <s v="Seattle"/>
    <x v="4"/>
    <n v="98105"/>
    <x v="1"/>
    <s v="OFF-AR-10002067"/>
    <x v="1"/>
    <x v="6"/>
    <s v="Newell 334"/>
    <x v="4311"/>
    <n v="6"/>
    <n v="0"/>
    <n v="30.950400000000002"/>
  </r>
  <r>
    <n v="6246"/>
    <x v="3113"/>
    <x v="1"/>
    <x v="312"/>
    <d v="2012-11-25T00:00:00"/>
    <s v="Standard Class"/>
    <s v="KB-16405"/>
    <s v="Katrina Bavinger"/>
    <x v="2"/>
    <s v="United States"/>
    <s v="Seattle"/>
    <x v="4"/>
    <n v="98105"/>
    <x v="1"/>
    <s v="FUR-FU-10002364"/>
    <x v="0"/>
    <x v="5"/>
    <s v="Eldon Expressions Wood Desk Accessories, Oak"/>
    <x v="3077"/>
    <n v="3"/>
    <n v="0"/>
    <n v="6.4205999999999976"/>
  </r>
  <r>
    <n v="6247"/>
    <x v="3113"/>
    <x v="1"/>
    <x v="312"/>
    <d v="2012-11-25T00:00:00"/>
    <s v="Standard Class"/>
    <s v="KB-16405"/>
    <s v="Katrina Bavinger"/>
    <x v="2"/>
    <s v="United States"/>
    <s v="Seattle"/>
    <x v="4"/>
    <n v="98105"/>
    <x v="1"/>
    <s v="TEC-AC-10002018"/>
    <x v="2"/>
    <x v="11"/>
    <s v="AmazonBasics 3-Button USB Wired Mouse"/>
    <x v="62"/>
    <n v="2"/>
    <n v="0"/>
    <n v="6.011400000000001"/>
  </r>
  <r>
    <n v="6248"/>
    <x v="3114"/>
    <x v="3"/>
    <x v="148"/>
    <d v="2014-06-05T00:00:00"/>
    <s v="Standard Class"/>
    <s v="ML-17410"/>
    <s v="Maris LaWare"/>
    <x v="0"/>
    <s v="United States"/>
    <s v="Columbus"/>
    <x v="14"/>
    <n v="47201"/>
    <x v="2"/>
    <s v="OFF-BI-10000632"/>
    <x v="1"/>
    <x v="8"/>
    <s v="Satellite Sectional Post Binders"/>
    <x v="4368"/>
    <n v="1"/>
    <n v="0"/>
    <n v="19.968599999999999"/>
  </r>
  <r>
    <n v="6249"/>
    <x v="3114"/>
    <x v="3"/>
    <x v="148"/>
    <d v="2014-06-05T00:00:00"/>
    <s v="Standard Class"/>
    <s v="ML-17410"/>
    <s v="Maris LaWare"/>
    <x v="0"/>
    <s v="United States"/>
    <s v="Columbus"/>
    <x v="14"/>
    <n v="47201"/>
    <x v="2"/>
    <s v="FUR-FU-10003981"/>
    <x v="0"/>
    <x v="5"/>
    <s v="Eldon Wave Desk Accessories"/>
    <x v="875"/>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x v="3115"/>
    <x v="2"/>
    <x v="266"/>
    <d v="2011-12-04T00:00:00"/>
    <s v="First Class"/>
    <s v="MC-17575"/>
    <s v="Matt Collins"/>
    <x v="0"/>
    <s v="United States"/>
    <s v="Chicago"/>
    <x v="10"/>
    <n v="60623"/>
    <x v="2"/>
    <s v="OFF-AP-10004249"/>
    <x v="1"/>
    <x v="9"/>
    <s v="Staples"/>
    <x v="4370"/>
    <n v="1"/>
    <n v="0.8"/>
    <n v="-6.344100000000001"/>
  </r>
  <r>
    <n v="6253"/>
    <x v="3116"/>
    <x v="2"/>
    <x v="884"/>
    <d v="2011-04-07T00:00:00"/>
    <s v="Same Day"/>
    <s v="VM-21685"/>
    <s v="Valerie Mitchum"/>
    <x v="2"/>
    <s v="United States"/>
    <s v="Marietta"/>
    <x v="32"/>
    <n v="30062"/>
    <x v="0"/>
    <s v="OFF-PA-10003441"/>
    <x v="1"/>
    <x v="10"/>
    <s v="Xerox 226"/>
    <x v="713"/>
    <n v="9"/>
    <n v="0"/>
    <n v="27.993600000000001"/>
  </r>
  <r>
    <n v="6254"/>
    <x v="3116"/>
    <x v="2"/>
    <x v="884"/>
    <d v="2011-04-07T00:00:00"/>
    <s v="Same Day"/>
    <s v="VM-21685"/>
    <s v="Valerie Mitchum"/>
    <x v="2"/>
    <s v="United States"/>
    <s v="Marietta"/>
    <x v="32"/>
    <n v="30062"/>
    <x v="0"/>
    <s v="TEC-PH-10004922"/>
    <x v="2"/>
    <x v="7"/>
    <s v="RCA Visys Integrated PBX 8-Line Router"/>
    <x v="4371"/>
    <n v="3"/>
    <n v="0"/>
    <n v="50.242500000000007"/>
  </r>
  <r>
    <n v="6255"/>
    <x v="3117"/>
    <x v="1"/>
    <x v="1014"/>
    <d v="2012-09-14T00:00:00"/>
    <s v="Standard Class"/>
    <s v="VW-21775"/>
    <s v="Victoria Wilson"/>
    <x v="1"/>
    <s v="United States"/>
    <s v="Montgomery"/>
    <x v="19"/>
    <n v="36116"/>
    <x v="0"/>
    <s v="FUR-FU-10001731"/>
    <x v="0"/>
    <x v="5"/>
    <s v="Acrylic Self-Standing Desk Frames"/>
    <x v="794"/>
    <n v="8"/>
    <n v="0"/>
    <n v="8.1167999999999996"/>
  </r>
  <r>
    <n v="6256"/>
    <x v="3118"/>
    <x v="3"/>
    <x v="428"/>
    <d v="2014-09-16T00:00:00"/>
    <s v="Standard Class"/>
    <s v="GK-14620"/>
    <s v="Grace Kelly"/>
    <x v="1"/>
    <s v="United States"/>
    <s v="Plano"/>
    <x v="5"/>
    <n v="75023"/>
    <x v="2"/>
    <s v="OFF-LA-10000134"/>
    <x v="1"/>
    <x v="2"/>
    <s v="Avery 511"/>
    <x v="4372"/>
    <n v="4"/>
    <n v="0.2"/>
    <n v="3.4495999999999993"/>
  </r>
  <r>
    <n v="6257"/>
    <x v="3119"/>
    <x v="1"/>
    <x v="684"/>
    <d v="2012-09-08T00:00:00"/>
    <s v="Second Class"/>
    <s v="AT-10435"/>
    <s v="Alyssa Tate"/>
    <x v="2"/>
    <s v="United States"/>
    <s v="Tamarac"/>
    <x v="2"/>
    <n v="33319"/>
    <x v="0"/>
    <s v="OFF-BI-10003166"/>
    <x v="1"/>
    <x v="8"/>
    <s v="GBC Plasticlear Binding Covers"/>
    <x v="2753"/>
    <n v="1"/>
    <n v="0.7"/>
    <n v="-2.5255999999999998"/>
  </r>
  <r>
    <n v="6258"/>
    <x v="3120"/>
    <x v="3"/>
    <x v="808"/>
    <d v="2014-11-07T00:00:00"/>
    <s v="Second Class"/>
    <s v="AR-10825"/>
    <s v="Anthony Rawles"/>
    <x v="1"/>
    <s v="United States"/>
    <s v="Columbus"/>
    <x v="24"/>
    <n v="43229"/>
    <x v="3"/>
    <s v="OFF-SU-10000646"/>
    <x v="1"/>
    <x v="14"/>
    <s v="Premier Automatic Letter Opener"/>
    <x v="4373"/>
    <n v="2"/>
    <n v="0.2"/>
    <n v="-81.725799999999978"/>
  </r>
  <r>
    <n v="6259"/>
    <x v="3121"/>
    <x v="1"/>
    <x v="262"/>
    <d v="2012-03-30T00:00:00"/>
    <s v="Second Class"/>
    <s v="JH-15820"/>
    <s v="John Huston"/>
    <x v="0"/>
    <s v="United States"/>
    <s v="New York City"/>
    <x v="15"/>
    <n v="10009"/>
    <x v="3"/>
    <s v="OFF-EN-10004459"/>
    <x v="1"/>
    <x v="12"/>
    <s v="Security-Tint Envelopes"/>
    <x v="996"/>
    <n v="3"/>
    <n v="0"/>
    <n v="11.230799999999999"/>
  </r>
  <r>
    <n v="6260"/>
    <x v="3122"/>
    <x v="1"/>
    <x v="863"/>
    <d v="2012-08-17T00:00:00"/>
    <s v="Second Class"/>
    <s v="RA-19285"/>
    <s v="Ralph Arnett"/>
    <x v="0"/>
    <s v="United States"/>
    <s v="Richmond"/>
    <x v="14"/>
    <n v="47374"/>
    <x v="2"/>
    <s v="OFF-BI-10003529"/>
    <x v="1"/>
    <x v="8"/>
    <s v="Avery Round Ring Poly Binders"/>
    <x v="716"/>
    <n v="4"/>
    <n v="0"/>
    <n v="5.5663999999999998"/>
  </r>
  <r>
    <n v="6261"/>
    <x v="3123"/>
    <x v="1"/>
    <x v="793"/>
    <d v="2012-05-18T00:00:00"/>
    <s v="Standard Class"/>
    <s v="RO-19780"/>
    <s v="Rose O'Brian"/>
    <x v="0"/>
    <s v="United States"/>
    <s v="Seattle"/>
    <x v="4"/>
    <n v="98115"/>
    <x v="1"/>
    <s v="OFF-BI-10002949"/>
    <x v="1"/>
    <x v="8"/>
    <s v="Prestige Round Ring Binders"/>
    <x v="851"/>
    <n v="3"/>
    <n v="0.2"/>
    <n v="4.9247999999999985"/>
  </r>
  <r>
    <n v="6262"/>
    <x v="3124"/>
    <x v="3"/>
    <x v="283"/>
    <d v="2014-07-28T00:00:00"/>
    <s v="Standard Class"/>
    <s v="LR-17035"/>
    <s v="Lisa Ryan"/>
    <x v="1"/>
    <s v="United States"/>
    <s v="Long Beach"/>
    <x v="15"/>
    <n v="11561"/>
    <x v="3"/>
    <s v="OFF-LA-10001158"/>
    <x v="1"/>
    <x v="2"/>
    <s v="Avery Address/Shipping Labels for Typewriters, 4&quot; x 2&quot;"/>
    <x v="1417"/>
    <n v="4"/>
    <n v="0"/>
    <n v="19.872"/>
  </r>
  <r>
    <n v="6263"/>
    <x v="3125"/>
    <x v="0"/>
    <x v="446"/>
    <d v="2013-09-27T00:00:00"/>
    <s v="First Class"/>
    <s v="MK-17905"/>
    <s v="Michael Kennedy"/>
    <x v="1"/>
    <s v="United States"/>
    <s v="Rockford"/>
    <x v="10"/>
    <n v="61107"/>
    <x v="2"/>
    <s v="OFF-BI-10004584"/>
    <x v="1"/>
    <x v="8"/>
    <s v="GBC ProClick 150 Presentation Binding System"/>
    <x v="4374"/>
    <n v="7"/>
    <n v="0.8"/>
    <n v="-729.91380000000004"/>
  </r>
  <r>
    <n v="6264"/>
    <x v="3126"/>
    <x v="3"/>
    <x v="1024"/>
    <d v="2014-05-11T00:00:00"/>
    <s v="Standard Class"/>
    <s v="YS-21880"/>
    <s v="Yana Sorensen"/>
    <x v="1"/>
    <s v="United States"/>
    <s v="Columbus"/>
    <x v="32"/>
    <n v="31907"/>
    <x v="0"/>
    <s v="OFF-BI-10004965"/>
    <x v="1"/>
    <x v="8"/>
    <s v="Ibico Covers for Plastic or Wire Binding Elements"/>
    <x v="1339"/>
    <n v="3"/>
    <n v="0"/>
    <n v="15.524999999999999"/>
  </r>
  <r>
    <n v="6265"/>
    <x v="3127"/>
    <x v="0"/>
    <x v="1099"/>
    <d v="2013-10-07T00:00:00"/>
    <s v="Same Day"/>
    <s v="JH-15910"/>
    <s v="Jonathan Howell"/>
    <x v="0"/>
    <s v="United States"/>
    <s v="Tulsa"/>
    <x v="26"/>
    <n v="74133"/>
    <x v="2"/>
    <s v="OFF-BI-10004654"/>
    <x v="1"/>
    <x v="8"/>
    <s v="Avery Binding System Hidden Tab Executive Style Index Sets"/>
    <x v="4375"/>
    <n v="5"/>
    <n v="0"/>
    <n v="14.424999999999999"/>
  </r>
  <r>
    <n v="6266"/>
    <x v="3128"/>
    <x v="2"/>
    <x v="935"/>
    <d v="2011-11-08T00:00:00"/>
    <s v="Standard Class"/>
    <s v="AT-10735"/>
    <s v="Annie Thurman"/>
    <x v="0"/>
    <s v="United States"/>
    <s v="Nashville"/>
    <x v="18"/>
    <n v="37211"/>
    <x v="0"/>
    <s v="OFF-PA-10000141"/>
    <x v="1"/>
    <x v="10"/>
    <s v="Ampad Evidence Wirebond Steno Books, 6&quot; x 9&quot;"/>
    <x v="4273"/>
    <n v="2"/>
    <n v="0.2"/>
    <n v="1.1771999999999998"/>
  </r>
  <r>
    <n v="6267"/>
    <x v="3128"/>
    <x v="2"/>
    <x v="935"/>
    <d v="2011-11-08T00:00:00"/>
    <s v="Standard Class"/>
    <s v="AT-10735"/>
    <s v="Annie Thurman"/>
    <x v="0"/>
    <s v="United States"/>
    <s v="Nashville"/>
    <x v="18"/>
    <n v="37211"/>
    <x v="0"/>
    <s v="OFF-PA-10001019"/>
    <x v="1"/>
    <x v="10"/>
    <s v="Xerox 1884"/>
    <x v="3901"/>
    <n v="9"/>
    <n v="0.2"/>
    <n v="48.551399999999994"/>
  </r>
  <r>
    <n v="6268"/>
    <x v="3129"/>
    <x v="1"/>
    <x v="486"/>
    <d v="2012-10-04T00:00:00"/>
    <s v="Second Class"/>
    <s v="RM-19675"/>
    <s v="Robert Marley"/>
    <x v="2"/>
    <s v="United States"/>
    <s v="Cambridge"/>
    <x v="31"/>
    <n v="2138"/>
    <x v="3"/>
    <s v="TEC-PH-10002496"/>
    <x v="2"/>
    <x v="7"/>
    <s v="Cisco SPA301"/>
    <x v="4376"/>
    <n v="2"/>
    <n v="0"/>
    <n v="93.593999999999994"/>
  </r>
  <r>
    <n v="6269"/>
    <x v="3129"/>
    <x v="1"/>
    <x v="486"/>
    <d v="2012-10-04T00:00:00"/>
    <s v="Second Class"/>
    <s v="RM-19675"/>
    <s v="Robert Marley"/>
    <x v="2"/>
    <s v="United States"/>
    <s v="Cambridge"/>
    <x v="31"/>
    <n v="2138"/>
    <x v="3"/>
    <s v="OFF-BI-10000829"/>
    <x v="1"/>
    <x v="8"/>
    <s v="Avery Non-Stick Binders"/>
    <x v="4377"/>
    <n v="5"/>
    <n v="0"/>
    <n v="10.327"/>
  </r>
  <r>
    <n v="6270"/>
    <x v="3130"/>
    <x v="3"/>
    <x v="574"/>
    <d v="2014-12-07T00:00:00"/>
    <s v="Standard Class"/>
    <s v="BB-11545"/>
    <s v="Brenda Bowman"/>
    <x v="1"/>
    <s v="United States"/>
    <s v="Oakland"/>
    <x v="1"/>
    <n v="94601"/>
    <x v="1"/>
    <s v="TEC-PH-10001448"/>
    <x v="2"/>
    <x v="7"/>
    <s v="Anker Astro 15000mAh USB Portable Charger"/>
    <x v="3149"/>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x v="3130"/>
    <x v="3"/>
    <x v="574"/>
    <d v="2014-12-07T00:00:00"/>
    <s v="Standard Class"/>
    <s v="BB-11545"/>
    <s v="Brenda Bowman"/>
    <x v="1"/>
    <s v="United States"/>
    <s v="Oakland"/>
    <x v="1"/>
    <n v="94601"/>
    <x v="1"/>
    <s v="OFF-AR-10004022"/>
    <x v="1"/>
    <x v="6"/>
    <s v="Panasonic KP-380BK Classic Electric Pencil Sharpener"/>
    <x v="4379"/>
    <n v="5"/>
    <n v="0"/>
    <n v="44.974999999999987"/>
  </r>
  <r>
    <n v="6273"/>
    <x v="3131"/>
    <x v="3"/>
    <x v="157"/>
    <d v="2014-12-13T00:00:00"/>
    <s v="First Class"/>
    <s v="AS-10285"/>
    <s v="Alejandro Savely"/>
    <x v="1"/>
    <s v="United States"/>
    <s v="Palatine"/>
    <x v="10"/>
    <n v="60067"/>
    <x v="2"/>
    <s v="TEC-AC-10001284"/>
    <x v="2"/>
    <x v="11"/>
    <s v="Enermax Briskie RF Wireless Keyboard and Mouse Combo"/>
    <x v="4380"/>
    <n v="7"/>
    <n v="0.2"/>
    <n v="23.262400000000003"/>
  </r>
  <r>
    <n v="6274"/>
    <x v="3132"/>
    <x v="0"/>
    <x v="19"/>
    <d v="2013-07-23T00:00:00"/>
    <s v="Second Class"/>
    <s v="DK-13375"/>
    <s v="Dennis Kane"/>
    <x v="0"/>
    <s v="United States"/>
    <s v="Seattle"/>
    <x v="4"/>
    <n v="98105"/>
    <x v="1"/>
    <s v="FUR-FU-10001847"/>
    <x v="0"/>
    <x v="5"/>
    <s v="Eldon Image Series Black Desk Accessories"/>
    <x v="2162"/>
    <n v="3"/>
    <n v="0"/>
    <n v="4.4711999999999996"/>
  </r>
  <r>
    <n v="6275"/>
    <x v="3132"/>
    <x v="0"/>
    <x v="19"/>
    <d v="2013-07-23T00:00:00"/>
    <s v="Second Class"/>
    <s v="DK-13375"/>
    <s v="Dennis Kane"/>
    <x v="0"/>
    <s v="United States"/>
    <s v="Seattle"/>
    <x v="4"/>
    <n v="98105"/>
    <x v="1"/>
    <s v="TEC-AC-10004595"/>
    <x v="2"/>
    <x v="11"/>
    <s v="First Data TMFD35 PIN Pad"/>
    <x v="4381"/>
    <n v="3"/>
    <n v="0"/>
    <n v="89.963999999999999"/>
  </r>
  <r>
    <n v="6276"/>
    <x v="3132"/>
    <x v="0"/>
    <x v="19"/>
    <d v="2013-07-23T00:00:00"/>
    <s v="Second Class"/>
    <s v="DK-13375"/>
    <s v="Dennis Kane"/>
    <x v="0"/>
    <s v="United States"/>
    <s v="Seattle"/>
    <x v="4"/>
    <n v="98105"/>
    <x v="1"/>
    <s v="FUR-FU-10004164"/>
    <x v="0"/>
    <x v="5"/>
    <s v="Eldon 300 Class Desk Accessories, Black"/>
    <x v="4382"/>
    <n v="5"/>
    <n v="0"/>
    <n v="10.890000000000002"/>
  </r>
  <r>
    <n v="6277"/>
    <x v="3132"/>
    <x v="0"/>
    <x v="19"/>
    <d v="2013-07-23T00:00:00"/>
    <s v="Second Class"/>
    <s v="DK-13375"/>
    <s v="Dennis Kane"/>
    <x v="0"/>
    <s v="United States"/>
    <s v="Seattle"/>
    <x v="4"/>
    <n v="98105"/>
    <x v="1"/>
    <s v="OFF-LA-10001074"/>
    <x v="1"/>
    <x v="2"/>
    <s v="Round Specialty Laser Printer Labels"/>
    <x v="2077"/>
    <n v="7"/>
    <n v="0"/>
    <n v="41.223699999999994"/>
  </r>
  <r>
    <n v="6278"/>
    <x v="3132"/>
    <x v="0"/>
    <x v="19"/>
    <d v="2013-07-23T00:00:00"/>
    <s v="Second Class"/>
    <s v="DK-13375"/>
    <s v="Dennis Kane"/>
    <x v="0"/>
    <s v="United States"/>
    <s v="Seattle"/>
    <x v="4"/>
    <n v="98105"/>
    <x v="1"/>
    <s v="OFF-ST-10000604"/>
    <x v="1"/>
    <x v="4"/>
    <s v="Home/Office Personal File Carts"/>
    <x v="2876"/>
    <n v="2"/>
    <n v="0"/>
    <n v="17.379999999999995"/>
  </r>
  <r>
    <n v="6279"/>
    <x v="3132"/>
    <x v="0"/>
    <x v="19"/>
    <d v="2013-07-23T00:00:00"/>
    <s v="Second Class"/>
    <s v="DK-13375"/>
    <s v="Dennis Kane"/>
    <x v="0"/>
    <s v="United States"/>
    <s v="Seattle"/>
    <x v="4"/>
    <n v="98105"/>
    <x v="1"/>
    <s v="TEC-PH-10000148"/>
    <x v="2"/>
    <x v="7"/>
    <s v="Cyber Acoustics AC-202b Speech Recognition Stereo Headset"/>
    <x v="4383"/>
    <n v="2"/>
    <n v="0.2"/>
    <n v="-4.6764000000000001"/>
  </r>
  <r>
    <n v="6280"/>
    <x v="3132"/>
    <x v="0"/>
    <x v="19"/>
    <d v="2013-07-23T00:00:00"/>
    <s v="Second Class"/>
    <s v="DK-13375"/>
    <s v="Dennis Kane"/>
    <x v="0"/>
    <s v="United States"/>
    <s v="Seattle"/>
    <x v="4"/>
    <n v="98105"/>
    <x v="1"/>
    <s v="OFF-BI-10000042"/>
    <x v="1"/>
    <x v="8"/>
    <s v="Pressboard Data Binder, Crimson, 12&quot; X 8 1/2&quot;"/>
    <x v="2994"/>
    <n v="3"/>
    <n v="0.2"/>
    <n v="4.1651999999999987"/>
  </r>
  <r>
    <n v="6281"/>
    <x v="3133"/>
    <x v="3"/>
    <x v="605"/>
    <d v="2014-05-17T00:00:00"/>
    <s v="Standard Class"/>
    <s v="JH-15910"/>
    <s v="Jonathan Howell"/>
    <x v="0"/>
    <s v="United States"/>
    <s v="Cincinnati"/>
    <x v="24"/>
    <n v="45231"/>
    <x v="3"/>
    <s v="OFF-LA-10000443"/>
    <x v="1"/>
    <x v="2"/>
    <s v="Avery 501"/>
    <x v="2184"/>
    <n v="2"/>
    <n v="0.2"/>
    <n v="1.9925999999999999"/>
  </r>
  <r>
    <n v="6282"/>
    <x v="3134"/>
    <x v="1"/>
    <x v="312"/>
    <d v="2012-11-26T00:00:00"/>
    <s v="Standard Class"/>
    <s v="JK-15205"/>
    <s v="Jamie Kunitz"/>
    <x v="0"/>
    <s v="United States"/>
    <s v="Marion"/>
    <x v="24"/>
    <n v="43302"/>
    <x v="3"/>
    <s v="FUR-FU-10002874"/>
    <x v="0"/>
    <x v="5"/>
    <s v="Ultra Commercial Grade Dual Valve Door Closer"/>
    <x v="4384"/>
    <n v="2"/>
    <n v="0.2"/>
    <n v="9.5735999999999937"/>
  </r>
  <r>
    <n v="6283"/>
    <x v="3134"/>
    <x v="1"/>
    <x v="312"/>
    <d v="2012-11-26T00:00:00"/>
    <s v="Standard Class"/>
    <s v="JK-15205"/>
    <s v="Jamie Kunitz"/>
    <x v="0"/>
    <s v="United States"/>
    <s v="Marion"/>
    <x v="24"/>
    <n v="43302"/>
    <x v="3"/>
    <s v="OFF-ST-10003994"/>
    <x v="1"/>
    <x v="4"/>
    <s v="Belkin 19&quot; Center-Weighted Shelf, Gray"/>
    <x v="4385"/>
    <n v="3"/>
    <n v="0.2"/>
    <n v="-26.541000000000004"/>
  </r>
  <r>
    <n v="6284"/>
    <x v="3135"/>
    <x v="0"/>
    <x v="446"/>
    <d v="2013-09-29T00:00:00"/>
    <s v="Standard Class"/>
    <s v="EH-13765"/>
    <s v="Edward Hooks"/>
    <x v="1"/>
    <s v="United States"/>
    <s v="Los Angeles"/>
    <x v="1"/>
    <n v="90049"/>
    <x v="1"/>
    <s v="OFF-EN-10001453"/>
    <x v="1"/>
    <x v="12"/>
    <s v="Tyvek Interoffice Envelopes, 9 1/2&quot; x 12 1/2&quot;, 100/Box"/>
    <x v="4164"/>
    <n v="5"/>
    <n v="0"/>
    <n v="143.30299999999997"/>
  </r>
  <r>
    <n v="6285"/>
    <x v="3135"/>
    <x v="0"/>
    <x v="446"/>
    <d v="2013-09-29T00:00:00"/>
    <s v="Standard Class"/>
    <s v="EH-13765"/>
    <s v="Edward Hooks"/>
    <x v="1"/>
    <s v="United States"/>
    <s v="Los Angeles"/>
    <x v="1"/>
    <n v="90049"/>
    <x v="1"/>
    <s v="FUR-CH-10000988"/>
    <x v="0"/>
    <x v="1"/>
    <s v="Hon Olson Stacker Stools"/>
    <x v="4386"/>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x v="3137"/>
    <x v="0"/>
    <x v="1057"/>
    <d v="2013-11-01T00:00:00"/>
    <s v="Standard Class"/>
    <s v="CG-12040"/>
    <s v="Catherine Glotzbach"/>
    <x v="2"/>
    <s v="United States"/>
    <s v="Lebanon"/>
    <x v="18"/>
    <n v="37087"/>
    <x v="0"/>
    <s v="TEC-PH-10001061"/>
    <x v="2"/>
    <x v="7"/>
    <s v="Apple iPhone 5C"/>
    <x v="1977"/>
    <n v="3"/>
    <n v="0.2"/>
    <n v="17.998199999999997"/>
  </r>
  <r>
    <n v="6288"/>
    <x v="3138"/>
    <x v="2"/>
    <x v="1001"/>
    <d v="2011-07-12T00:00:00"/>
    <s v="Standard Class"/>
    <s v="EB-13705"/>
    <s v="Ed Braxton"/>
    <x v="1"/>
    <s v="United States"/>
    <s v="San Francisco"/>
    <x v="1"/>
    <n v="94122"/>
    <x v="1"/>
    <s v="FUR-TA-10003715"/>
    <x v="0"/>
    <x v="3"/>
    <s v="Hon 2111 Invitation Series Corner Table"/>
    <x v="4388"/>
    <n v="3"/>
    <n v="0.2"/>
    <n v="-87.935400000000044"/>
  </r>
  <r>
    <n v="6289"/>
    <x v="3138"/>
    <x v="2"/>
    <x v="1001"/>
    <d v="2011-07-12T00:00:00"/>
    <s v="Standard Class"/>
    <s v="EB-13705"/>
    <s v="Ed Braxton"/>
    <x v="1"/>
    <s v="United States"/>
    <s v="San Francisco"/>
    <x v="1"/>
    <n v="94122"/>
    <x v="1"/>
    <s v="OFF-BI-10001597"/>
    <x v="1"/>
    <x v="8"/>
    <s v="Wilson Jones Ledger-Size, Piano-Hinge Binder, 2&quot;, Blue"/>
    <x v="4389"/>
    <n v="6"/>
    <n v="0.2"/>
    <n v="68.846399999999974"/>
  </r>
  <r>
    <n v="6290"/>
    <x v="3139"/>
    <x v="1"/>
    <x v="649"/>
    <d v="2012-03-18T00:00:00"/>
    <s v="Second Class"/>
    <s v="NF-18595"/>
    <s v="Nicole Fjeld"/>
    <x v="2"/>
    <s v="United States"/>
    <s v="Chico"/>
    <x v="1"/>
    <n v="95928"/>
    <x v="1"/>
    <s v="FUR-CH-10004063"/>
    <x v="0"/>
    <x v="1"/>
    <s v="Global Deluxe High-Back Manager's Chair"/>
    <x v="4390"/>
    <n v="4"/>
    <n v="0.2"/>
    <n v="102.95279999999988"/>
  </r>
  <r>
    <n v="6291"/>
    <x v="3139"/>
    <x v="1"/>
    <x v="649"/>
    <d v="2012-03-18T00:00:00"/>
    <s v="Second Class"/>
    <s v="NF-18595"/>
    <s v="Nicole Fjeld"/>
    <x v="2"/>
    <s v="United States"/>
    <s v="Chico"/>
    <x v="1"/>
    <n v="95928"/>
    <x v="1"/>
    <s v="FUR-FU-10001979"/>
    <x v="0"/>
    <x v="5"/>
    <s v="Dana Halogen Swing-Arm Architect Lamp"/>
    <x v="568"/>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x v="3141"/>
    <x v="1"/>
    <x v="1100"/>
    <d v="2012-04-26T00:00:00"/>
    <s v="Standard Class"/>
    <s v="AZ-10750"/>
    <s v="Annie Zypern"/>
    <x v="0"/>
    <s v="United States"/>
    <s v="Los Angeles"/>
    <x v="1"/>
    <n v="90008"/>
    <x v="1"/>
    <s v="TEC-PH-10002923"/>
    <x v="2"/>
    <x v="7"/>
    <s v="Logitech B530 USB Headset - headset - Full size, Binaural"/>
    <x v="2550"/>
    <n v="3"/>
    <n v="0.2"/>
    <n v="7.7679000000000009"/>
  </r>
  <r>
    <n v="6294"/>
    <x v="3141"/>
    <x v="1"/>
    <x v="1100"/>
    <d v="2012-04-26T00:00:00"/>
    <s v="Standard Class"/>
    <s v="AZ-10750"/>
    <s v="Annie Zypern"/>
    <x v="0"/>
    <s v="United States"/>
    <s v="Los Angeles"/>
    <x v="1"/>
    <n v="90008"/>
    <x v="1"/>
    <s v="OFF-AR-10004691"/>
    <x v="1"/>
    <x v="6"/>
    <s v="Boston 1730 StandUp Electric Pencil Sharpener"/>
    <x v="2202"/>
    <n v="3"/>
    <n v="0"/>
    <n v="16.676400000000001"/>
  </r>
  <r>
    <n v="6295"/>
    <x v="3142"/>
    <x v="2"/>
    <x v="1101"/>
    <d v="2011-09-19T00:00:00"/>
    <s v="First Class"/>
    <s v="RF-19345"/>
    <s v="Randy Ferguson"/>
    <x v="1"/>
    <s v="United States"/>
    <s v="New York City"/>
    <x v="15"/>
    <n v="10024"/>
    <x v="3"/>
    <s v="OFF-BI-10002931"/>
    <x v="1"/>
    <x v="8"/>
    <s v="Avery Trapezoid Extra Heavy Duty 4&quot; Binders"/>
    <x v="4392"/>
    <n v="1"/>
    <n v="0.2"/>
    <n v="12.581999999999999"/>
  </r>
  <r>
    <n v="6296"/>
    <x v="3143"/>
    <x v="2"/>
    <x v="129"/>
    <d v="2012-01-01T00:00:00"/>
    <s v="Standard Class"/>
    <s v="AJ-10780"/>
    <s v="Anthony Jacobs"/>
    <x v="1"/>
    <s v="United States"/>
    <s v="Beverly"/>
    <x v="31"/>
    <n v="1915"/>
    <x v="3"/>
    <s v="OFF-AP-10002651"/>
    <x v="1"/>
    <x v="9"/>
    <s v="Hoover Upright Vacuum With Dirt Cup"/>
    <x v="4393"/>
    <n v="6"/>
    <n v="0"/>
    <n v="503.78219999999976"/>
  </r>
  <r>
    <n v="6297"/>
    <x v="3143"/>
    <x v="2"/>
    <x v="129"/>
    <d v="2012-01-01T00:00:00"/>
    <s v="Standard Class"/>
    <s v="AJ-10780"/>
    <s v="Anthony Jacobs"/>
    <x v="1"/>
    <s v="United States"/>
    <s v="Beverly"/>
    <x v="31"/>
    <n v="1915"/>
    <x v="3"/>
    <s v="OFF-ST-10000689"/>
    <x v="1"/>
    <x v="4"/>
    <s v="Fellowes Strictly Business Drawer File, Letter/Legal Size"/>
    <x v="457"/>
    <n v="5"/>
    <n v="0"/>
    <n v="84.51"/>
  </r>
  <r>
    <n v="6298"/>
    <x v="3143"/>
    <x v="2"/>
    <x v="129"/>
    <d v="2012-01-01T00:00:00"/>
    <s v="Standard Class"/>
    <s v="AJ-10780"/>
    <s v="Anthony Jacobs"/>
    <x v="1"/>
    <s v="United States"/>
    <s v="Beverly"/>
    <x v="31"/>
    <n v="1915"/>
    <x v="3"/>
    <s v="OFF-PA-10003302"/>
    <x v="1"/>
    <x v="10"/>
    <s v="Xerox 1906"/>
    <x v="275"/>
    <n v="4"/>
    <n v="0"/>
    <n v="66.627199999999988"/>
  </r>
  <r>
    <n v="6299"/>
    <x v="3144"/>
    <x v="2"/>
    <x v="618"/>
    <d v="2011-10-26T00:00:00"/>
    <s v="Standard Class"/>
    <s v="SF-20965"/>
    <s v="Sylvia Foulston"/>
    <x v="1"/>
    <s v="United States"/>
    <s v="San Diego"/>
    <x v="1"/>
    <n v="92024"/>
    <x v="1"/>
    <s v="OFF-BI-10001460"/>
    <x v="1"/>
    <x v="8"/>
    <s v="Plastic Binding Combs"/>
    <x v="4394"/>
    <n v="3"/>
    <n v="0.2"/>
    <n v="12.2715"/>
  </r>
  <r>
    <n v="6300"/>
    <x v="3145"/>
    <x v="3"/>
    <x v="329"/>
    <d v="2014-12-04T00:00:00"/>
    <s v="First Class"/>
    <s v="MZ-17335"/>
    <s v="Maria Zettner"/>
    <x v="2"/>
    <s v="United States"/>
    <s v="San Francisco"/>
    <x v="1"/>
    <n v="94109"/>
    <x v="1"/>
    <s v="FUR-FU-10003489"/>
    <x v="0"/>
    <x v="5"/>
    <s v="Contemporary Borderless Frame"/>
    <x v="4395"/>
    <n v="3"/>
    <n v="0"/>
    <n v="9.5570999999999984"/>
  </r>
  <r>
    <n v="6301"/>
    <x v="3146"/>
    <x v="2"/>
    <x v="571"/>
    <d v="2011-06-12T00:00:00"/>
    <s v="Standard Class"/>
    <s v="SB-20170"/>
    <s v="Sarah Bern"/>
    <x v="0"/>
    <s v="United States"/>
    <s v="Chicago"/>
    <x v="10"/>
    <n v="60623"/>
    <x v="2"/>
    <s v="OFF-BI-10002794"/>
    <x v="1"/>
    <x v="8"/>
    <s v="Avery Trapezoid Ring Binder, 3&quot; Capacity, Black, 1040 sheets"/>
    <x v="4396"/>
    <n v="3"/>
    <n v="0.8"/>
    <n v="-38.11140000000001"/>
  </r>
  <r>
    <n v="6302"/>
    <x v="3146"/>
    <x v="2"/>
    <x v="571"/>
    <d v="2011-06-12T00:00:00"/>
    <s v="Standard Class"/>
    <s v="SB-20170"/>
    <s v="Sarah Bern"/>
    <x v="0"/>
    <s v="United States"/>
    <s v="Chicago"/>
    <x v="10"/>
    <n v="60623"/>
    <x v="2"/>
    <s v="OFF-EN-10000461"/>
    <x v="1"/>
    <x v="12"/>
    <s v="#10- 4 1/8&quot; x 9 1/2&quot; Recycled Envelopes"/>
    <x v="4397"/>
    <n v="2"/>
    <n v="0.2"/>
    <n v="4.7195999999999998"/>
  </r>
  <r>
    <n v="6303"/>
    <x v="3147"/>
    <x v="3"/>
    <x v="51"/>
    <d v="2014-11-28T00:00:00"/>
    <s v="Standard Class"/>
    <s v="AH-10210"/>
    <s v="Alan Hwang"/>
    <x v="0"/>
    <s v="United States"/>
    <s v="Dallas"/>
    <x v="5"/>
    <n v="75220"/>
    <x v="2"/>
    <s v="TEC-PH-10001305"/>
    <x v="2"/>
    <x v="7"/>
    <s v="Panasonic KX TS208W Corded phone"/>
    <x v="4398"/>
    <n v="5"/>
    <n v="0.2"/>
    <n v="19.596000000000018"/>
  </r>
  <r>
    <n v="6304"/>
    <x v="3148"/>
    <x v="3"/>
    <x v="978"/>
    <d v="2014-06-21T00:00:00"/>
    <s v="Second Class"/>
    <s v="NK-18490"/>
    <s v="Neil Knudson"/>
    <x v="2"/>
    <s v="United States"/>
    <s v="Corpus Christi"/>
    <x v="5"/>
    <n v="78415"/>
    <x v="2"/>
    <s v="OFF-PA-10000167"/>
    <x v="1"/>
    <x v="10"/>
    <s v="Xerox 1925"/>
    <x v="1355"/>
    <n v="3"/>
    <n v="0.2"/>
    <n v="23.234999999999992"/>
  </r>
  <r>
    <n v="6305"/>
    <x v="3149"/>
    <x v="3"/>
    <x v="1024"/>
    <d v="2014-05-06T00:00:00"/>
    <s v="Same Day"/>
    <s v="AI-10855"/>
    <s v="Arianne Irving"/>
    <x v="0"/>
    <s v="United States"/>
    <s v="New York City"/>
    <x v="15"/>
    <n v="10035"/>
    <x v="3"/>
    <s v="OFF-PA-10002947"/>
    <x v="1"/>
    <x v="10"/>
    <s v="Xerox 1923"/>
    <x v="3890"/>
    <n v="1"/>
    <n v="0"/>
    <n v="3.2063999999999999"/>
  </r>
  <r>
    <n v="6306"/>
    <x v="3150"/>
    <x v="0"/>
    <x v="254"/>
    <d v="2013-11-07T00:00:00"/>
    <s v="Second Class"/>
    <s v="TP-21565"/>
    <s v="Tracy Poddar"/>
    <x v="1"/>
    <s v="United States"/>
    <s v="Eugene"/>
    <x v="21"/>
    <n v="97405"/>
    <x v="1"/>
    <s v="OFF-SU-10002301"/>
    <x v="1"/>
    <x v="14"/>
    <s v="Serrated Blade or Curved Handle Hand Letter Openers"/>
    <x v="4399"/>
    <n v="7"/>
    <n v="0.2"/>
    <n v="-4.1761999999999997"/>
  </r>
  <r>
    <n v="6307"/>
    <x v="3150"/>
    <x v="0"/>
    <x v="254"/>
    <d v="2013-11-07T00:00:00"/>
    <s v="Second Class"/>
    <s v="TP-21565"/>
    <s v="Tracy Poddar"/>
    <x v="1"/>
    <s v="United States"/>
    <s v="Eugene"/>
    <x v="21"/>
    <n v="97405"/>
    <x v="1"/>
    <s v="FUR-CH-10003298"/>
    <x v="0"/>
    <x v="1"/>
    <s v="Office Star - Contemporary Task Swivel chair with Loop Arms, Charcoal"/>
    <x v="4400"/>
    <n v="1"/>
    <n v="0.2"/>
    <n v="-14.407800000000009"/>
  </r>
  <r>
    <n v="6308"/>
    <x v="3150"/>
    <x v="0"/>
    <x v="254"/>
    <d v="2013-11-07T00:00:00"/>
    <s v="Second Class"/>
    <s v="TP-21565"/>
    <s v="Tracy Poddar"/>
    <x v="1"/>
    <s v="United States"/>
    <s v="Eugene"/>
    <x v="21"/>
    <n v="97405"/>
    <x v="1"/>
    <s v="OFF-PA-10004353"/>
    <x v="1"/>
    <x v="10"/>
    <s v="Southworth 25% Cotton Premium Laser Paper and Envelopes"/>
    <x v="1107"/>
    <n v="3"/>
    <n v="0.2"/>
    <n v="16.783200000000001"/>
  </r>
  <r>
    <n v="6309"/>
    <x v="3150"/>
    <x v="0"/>
    <x v="254"/>
    <d v="2013-11-07T00:00:00"/>
    <s v="Second Class"/>
    <s v="TP-21565"/>
    <s v="Tracy Poddar"/>
    <x v="1"/>
    <s v="United States"/>
    <s v="Eugene"/>
    <x v="21"/>
    <n v="97405"/>
    <x v="1"/>
    <s v="FUR-CH-10000229"/>
    <x v="0"/>
    <x v="1"/>
    <s v="Global Enterprise Series Seating High-Back Swivel/Tilt Chairs"/>
    <x v="4401"/>
    <n v="3"/>
    <n v="0.2"/>
    <n v="-97.552800000000076"/>
  </r>
  <r>
    <n v="6310"/>
    <x v="3150"/>
    <x v="0"/>
    <x v="254"/>
    <d v="2013-11-07T00:00:00"/>
    <s v="Second Class"/>
    <s v="TP-21565"/>
    <s v="Tracy Poddar"/>
    <x v="1"/>
    <s v="United States"/>
    <s v="Eugene"/>
    <x v="21"/>
    <n v="97405"/>
    <x v="1"/>
    <s v="OFF-LA-10003930"/>
    <x v="1"/>
    <x v="2"/>
    <s v="Dot Matrix Printer Tape Reel Labels, White, 5000/Box"/>
    <x v="4402"/>
    <n v="8"/>
    <n v="0.2"/>
    <n v="228.07919999999999"/>
  </r>
  <r>
    <n v="6311"/>
    <x v="3150"/>
    <x v="0"/>
    <x v="254"/>
    <d v="2013-11-07T00:00:00"/>
    <s v="Second Class"/>
    <s v="TP-21565"/>
    <s v="Tracy Poddar"/>
    <x v="1"/>
    <s v="United States"/>
    <s v="Eugene"/>
    <x v="21"/>
    <n v="97405"/>
    <x v="1"/>
    <s v="OFF-PA-10000176"/>
    <x v="1"/>
    <x v="10"/>
    <s v="Xerox 1887"/>
    <x v="4403"/>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x v="3152"/>
    <x v="3"/>
    <x v="911"/>
    <d v="2014-02-22T00:00:00"/>
    <s v="Standard Class"/>
    <s v="NG-18355"/>
    <s v="Nat Gilpin"/>
    <x v="1"/>
    <s v="United States"/>
    <s v="Fairfield"/>
    <x v="29"/>
    <n v="6824"/>
    <x v="3"/>
    <s v="OFF-ST-10001932"/>
    <x v="1"/>
    <x v="4"/>
    <s v="Fellowes Staxonsteel Drawer Files"/>
    <x v="4404"/>
    <n v="3"/>
    <n v="0"/>
    <n v="81.131400000000014"/>
  </r>
  <r>
    <n v="6314"/>
    <x v="3152"/>
    <x v="3"/>
    <x v="911"/>
    <d v="2014-02-22T00:00:00"/>
    <s v="Standard Class"/>
    <s v="NG-18355"/>
    <s v="Nat Gilpin"/>
    <x v="1"/>
    <s v="United States"/>
    <s v="Fairfield"/>
    <x v="29"/>
    <n v="6824"/>
    <x v="3"/>
    <s v="TEC-PH-10000923"/>
    <x v="2"/>
    <x v="7"/>
    <s v="Belkin SportFit Armband For iPhone 5s/5c, Fuchsia"/>
    <x v="4405"/>
    <n v="1"/>
    <n v="0"/>
    <n v="7.3451000000000004"/>
  </r>
  <r>
    <n v="6315"/>
    <x v="3153"/>
    <x v="2"/>
    <x v="156"/>
    <d v="2011-11-29T00:00:00"/>
    <s v="Standard Class"/>
    <s v="NG-18355"/>
    <s v="Nat Gilpin"/>
    <x v="1"/>
    <s v="United States"/>
    <s v="Jackson"/>
    <x v="12"/>
    <n v="49201"/>
    <x v="2"/>
    <s v="OFF-AR-10000380"/>
    <x v="1"/>
    <x v="6"/>
    <s v="Hunt PowerHouse Electric Pencil Sharpener, Blue"/>
    <x v="4406"/>
    <n v="4"/>
    <n v="0"/>
    <n v="45.575999999999979"/>
  </r>
  <r>
    <n v="6316"/>
    <x v="3153"/>
    <x v="2"/>
    <x v="156"/>
    <d v="2011-11-29T00:00:00"/>
    <s v="Standard Class"/>
    <s v="NG-18355"/>
    <s v="Nat Gilpin"/>
    <x v="1"/>
    <s v="United States"/>
    <s v="Jackson"/>
    <x v="12"/>
    <n v="49201"/>
    <x v="2"/>
    <s v="OFF-LA-10003930"/>
    <x v="1"/>
    <x v="2"/>
    <s v="Dot Matrix Printer Tape Reel Labels, White, 5000/Box"/>
    <x v="1461"/>
    <n v="2"/>
    <n v="0"/>
    <n v="96.343800000000002"/>
  </r>
  <r>
    <n v="6317"/>
    <x v="3153"/>
    <x v="2"/>
    <x v="156"/>
    <d v="2011-11-29T00:00:00"/>
    <s v="Standard Class"/>
    <s v="NG-18355"/>
    <s v="Nat Gilpin"/>
    <x v="1"/>
    <s v="United States"/>
    <s v="Jackson"/>
    <x v="12"/>
    <n v="49201"/>
    <x v="2"/>
    <s v="OFF-PA-10001815"/>
    <x v="1"/>
    <x v="10"/>
    <s v="Xerox 1885"/>
    <x v="3803"/>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x v="3888"/>
    <n v="2"/>
    <n v="0"/>
    <n v="7.98"/>
  </r>
  <r>
    <n v="6319"/>
    <x v="3154"/>
    <x v="3"/>
    <x v="920"/>
    <d v="2014-11-30T00:00:00"/>
    <s v="Second Class"/>
    <s v="EB-13750"/>
    <s v="Edward Becker"/>
    <x v="1"/>
    <s v="United States"/>
    <s v="Laguna Niguel"/>
    <x v="1"/>
    <n v="92677"/>
    <x v="1"/>
    <s v="TEC-PH-10004071"/>
    <x v="2"/>
    <x v="7"/>
    <s v="PayAnywhere Card Reader"/>
    <x v="1409"/>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x v="3155"/>
    <x v="3"/>
    <x v="394"/>
    <d v="2014-10-03T00:00:00"/>
    <s v="Standard Class"/>
    <s v="SP-20860"/>
    <s v="Sung Pak"/>
    <x v="1"/>
    <s v="United States"/>
    <s v="Jacksonville"/>
    <x v="2"/>
    <n v="32216"/>
    <x v="0"/>
    <s v="OFF-PA-10001800"/>
    <x v="1"/>
    <x v="10"/>
    <s v="Xerox 220"/>
    <x v="563"/>
    <n v="2"/>
    <n v="0.2"/>
    <n v="3.6288"/>
  </r>
  <r>
    <n v="6322"/>
    <x v="3156"/>
    <x v="2"/>
    <x v="303"/>
    <d v="2011-10-17T00:00:00"/>
    <s v="Standard Class"/>
    <s v="SP-20545"/>
    <s v="Sibella Parks"/>
    <x v="1"/>
    <s v="United States"/>
    <s v="Mount Vernon"/>
    <x v="15"/>
    <n v="10550"/>
    <x v="3"/>
    <s v="OFF-BI-10002764"/>
    <x v="1"/>
    <x v="8"/>
    <s v="Recycled Pressboard Report Cover with Reinforced Top Hinge"/>
    <x v="3294"/>
    <n v="3"/>
    <n v="0.2"/>
    <n v="2.8100999999999998"/>
  </r>
  <r>
    <n v="6323"/>
    <x v="3157"/>
    <x v="2"/>
    <x v="561"/>
    <d v="2011-06-07T00:00:00"/>
    <s v="Second Class"/>
    <s v="RB-19795"/>
    <s v="Ross Baird"/>
    <x v="2"/>
    <s v="United States"/>
    <s v="Midland"/>
    <x v="12"/>
    <n v="48640"/>
    <x v="2"/>
    <s v="OFF-EN-10004459"/>
    <x v="1"/>
    <x v="12"/>
    <s v="Security-Tint Envelopes"/>
    <x v="770"/>
    <n v="2"/>
    <n v="0"/>
    <n v="7.4871999999999996"/>
  </r>
  <r>
    <n v="6324"/>
    <x v="3158"/>
    <x v="2"/>
    <x v="1103"/>
    <d v="2011-06-23T00:00:00"/>
    <s v="Standard Class"/>
    <s v="DB-13660"/>
    <s v="Duane Benoit"/>
    <x v="0"/>
    <s v="United States"/>
    <s v="Newark"/>
    <x v="13"/>
    <n v="19711"/>
    <x v="3"/>
    <s v="TEC-MA-10000423"/>
    <x v="2"/>
    <x v="15"/>
    <s v="Texas Instruments TI-34 Scientific Calculator"/>
    <x v="4407"/>
    <n v="3"/>
    <n v="0"/>
    <n v="31.005899999999997"/>
  </r>
  <r>
    <n v="6325"/>
    <x v="3159"/>
    <x v="1"/>
    <x v="1104"/>
    <d v="2012-11-02T00:00:00"/>
    <s v="Standard Class"/>
    <s v="NB-18655"/>
    <s v="Nona Balk"/>
    <x v="1"/>
    <s v="United States"/>
    <s v="San Francisco"/>
    <x v="1"/>
    <n v="94109"/>
    <x v="1"/>
    <s v="OFF-PA-10002986"/>
    <x v="1"/>
    <x v="10"/>
    <s v="Xerox 1898"/>
    <x v="657"/>
    <n v="5"/>
    <n v="0"/>
    <n v="16.032"/>
  </r>
  <r>
    <n v="6326"/>
    <x v="3159"/>
    <x v="1"/>
    <x v="1104"/>
    <d v="2012-11-02T00:00:00"/>
    <s v="Standard Class"/>
    <s v="NB-18655"/>
    <s v="Nona Balk"/>
    <x v="1"/>
    <s v="United States"/>
    <s v="San Francisco"/>
    <x v="1"/>
    <n v="94109"/>
    <x v="1"/>
    <s v="OFF-EN-10001434"/>
    <x v="1"/>
    <x v="12"/>
    <s v="Strathmore #10 Envelopes, Ultimate White"/>
    <x v="4408"/>
    <n v="4"/>
    <n v="0"/>
    <n v="103.3116"/>
  </r>
  <r>
    <n v="6327"/>
    <x v="3160"/>
    <x v="2"/>
    <x v="407"/>
    <d v="2011-01-27T00:00:00"/>
    <s v="Standard Class"/>
    <s v="XP-21865"/>
    <s v="Xylona Preis"/>
    <x v="0"/>
    <s v="United States"/>
    <s v="Westland"/>
    <x v="12"/>
    <n v="48185"/>
    <x v="2"/>
    <s v="OFF-ST-10000760"/>
    <x v="1"/>
    <x v="4"/>
    <s v="Eldon Fold 'N Roll Cart System"/>
    <x v="62"/>
    <n v="1"/>
    <n v="0"/>
    <n v="4.0541999999999998"/>
  </r>
  <r>
    <n v="6328"/>
    <x v="3160"/>
    <x v="2"/>
    <x v="407"/>
    <d v="2011-01-27T00:00:00"/>
    <s v="Standard Class"/>
    <s v="XP-21865"/>
    <s v="Xylona Preis"/>
    <x v="0"/>
    <s v="United States"/>
    <s v="Westland"/>
    <x v="12"/>
    <n v="48185"/>
    <x v="2"/>
    <s v="FUR-FU-10002918"/>
    <x v="0"/>
    <x v="5"/>
    <s v="Eldon ClusterMat Chair Mat with Cordless Antistatic Protection"/>
    <x v="1050"/>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x v="3160"/>
    <x v="2"/>
    <x v="407"/>
    <d v="2011-01-27T00:00:00"/>
    <s v="Standard Class"/>
    <s v="XP-21865"/>
    <s v="Xylona Preis"/>
    <x v="0"/>
    <s v="United States"/>
    <s v="Westland"/>
    <x v="12"/>
    <n v="48185"/>
    <x v="2"/>
    <s v="OFF-ST-10003123"/>
    <x v="1"/>
    <x v="4"/>
    <s v="Fellowes Bases and Tops For Staxonsteel/High-Stak Systems"/>
    <x v="4411"/>
    <n v="2"/>
    <n v="0"/>
    <n v="15.979199999999999"/>
  </r>
  <r>
    <n v="6332"/>
    <x v="3160"/>
    <x v="2"/>
    <x v="407"/>
    <d v="2011-01-27T00:00:00"/>
    <s v="Standard Class"/>
    <s v="XP-21865"/>
    <s v="Xylona Preis"/>
    <x v="0"/>
    <s v="United States"/>
    <s v="Westland"/>
    <x v="12"/>
    <n v="48185"/>
    <x v="2"/>
    <s v="OFF-AR-10004456"/>
    <x v="1"/>
    <x v="6"/>
    <s v="Panasonic KP-4ABK Battery-Operated Pencil Sharpener"/>
    <x v="2911"/>
    <n v="3"/>
    <n v="0"/>
    <n v="12.736799999999999"/>
  </r>
  <r>
    <n v="6333"/>
    <x v="3160"/>
    <x v="2"/>
    <x v="407"/>
    <d v="2011-01-27T00:00:00"/>
    <s v="Standard Class"/>
    <s v="XP-21865"/>
    <s v="Xylona Preis"/>
    <x v="0"/>
    <s v="United States"/>
    <s v="Westland"/>
    <x v="12"/>
    <n v="48185"/>
    <x v="2"/>
    <s v="FUR-FU-10002268"/>
    <x v="0"/>
    <x v="5"/>
    <s v="Ultra Door Push Plate"/>
    <x v="1674"/>
    <n v="3"/>
    <n v="0"/>
    <n v="4.8608999999999991"/>
  </r>
  <r>
    <n v="6334"/>
    <x v="3160"/>
    <x v="2"/>
    <x v="407"/>
    <d v="2011-01-27T00:00:00"/>
    <s v="Standard Class"/>
    <s v="XP-21865"/>
    <s v="Xylona Preis"/>
    <x v="0"/>
    <s v="United States"/>
    <s v="Westland"/>
    <x v="12"/>
    <n v="48185"/>
    <x v="2"/>
    <s v="OFF-BI-10004364"/>
    <x v="1"/>
    <x v="8"/>
    <s v="Storex Dura Pro Binders"/>
    <x v="1286"/>
    <n v="5"/>
    <n v="0"/>
    <n v="13.365"/>
  </r>
  <r>
    <n v="6335"/>
    <x v="3161"/>
    <x v="2"/>
    <x v="384"/>
    <d v="2011-07-15T00:00:00"/>
    <s v="Standard Class"/>
    <s v="MH-17455"/>
    <s v="Mark Hamilton"/>
    <x v="0"/>
    <s v="United States"/>
    <s v="New York City"/>
    <x v="15"/>
    <n v="10011"/>
    <x v="3"/>
    <s v="OFF-PA-10001970"/>
    <x v="1"/>
    <x v="10"/>
    <s v="Xerox 1881"/>
    <x v="338"/>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x v="3162"/>
    <x v="0"/>
    <x v="133"/>
    <d v="2013-09-07T00:00:00"/>
    <s v="Standard Class"/>
    <s v="BG-11740"/>
    <s v="Bruce Geld"/>
    <x v="0"/>
    <s v="United States"/>
    <s v="Los Angeles"/>
    <x v="1"/>
    <n v="90008"/>
    <x v="1"/>
    <s v="FUR-FU-10000672"/>
    <x v="0"/>
    <x v="5"/>
    <s v="Executive Impressions 10&quot; Spectator Wall Clock"/>
    <x v="116"/>
    <n v="4"/>
    <n v="0"/>
    <n v="15.993599999999997"/>
  </r>
  <r>
    <n v="6338"/>
    <x v="3162"/>
    <x v="0"/>
    <x v="133"/>
    <d v="2013-09-07T00:00:00"/>
    <s v="Standard Class"/>
    <s v="BG-11740"/>
    <s v="Bruce Geld"/>
    <x v="0"/>
    <s v="United States"/>
    <s v="Los Angeles"/>
    <x v="1"/>
    <n v="90008"/>
    <x v="1"/>
    <s v="TEC-PH-10004908"/>
    <x v="2"/>
    <x v="7"/>
    <s v="Panasonic KX TS3282W Corded phone"/>
    <x v="107"/>
    <n v="5"/>
    <n v="0.2"/>
    <n v="42.494999999999948"/>
  </r>
  <r>
    <n v="6339"/>
    <x v="3163"/>
    <x v="3"/>
    <x v="361"/>
    <d v="2014-10-10T00:00:00"/>
    <s v="Standard Class"/>
    <s v="TS-21370"/>
    <s v="Todd Sumrall"/>
    <x v="1"/>
    <s v="United States"/>
    <s v="New York City"/>
    <x v="15"/>
    <n v="10035"/>
    <x v="3"/>
    <s v="TEC-PH-10003095"/>
    <x v="2"/>
    <x v="7"/>
    <s v="Samsung HM1900 Bluetooth Headset"/>
    <x v="4412"/>
    <n v="4"/>
    <n v="0"/>
    <n v="43.9"/>
  </r>
  <r>
    <n v="6340"/>
    <x v="3163"/>
    <x v="3"/>
    <x v="361"/>
    <d v="2014-10-10T00:00:00"/>
    <s v="Standard Class"/>
    <s v="TS-21370"/>
    <s v="Todd Sumrall"/>
    <x v="1"/>
    <s v="United States"/>
    <s v="New York City"/>
    <x v="15"/>
    <n v="10035"/>
    <x v="3"/>
    <s v="FUR-CH-10002880"/>
    <x v="0"/>
    <x v="1"/>
    <s v="Global High-Back Leather Tilter, Burgundy"/>
    <x v="4413"/>
    <n v="2"/>
    <n v="0.1"/>
    <n v="2.4597999999999871"/>
  </r>
  <r>
    <n v="6341"/>
    <x v="3163"/>
    <x v="3"/>
    <x v="361"/>
    <d v="2014-10-10T00:00:00"/>
    <s v="Standard Class"/>
    <s v="TS-21370"/>
    <s v="Todd Sumrall"/>
    <x v="1"/>
    <s v="United States"/>
    <s v="New York City"/>
    <x v="15"/>
    <n v="10035"/>
    <x v="3"/>
    <s v="TEC-MA-10001047"/>
    <x v="2"/>
    <x v="15"/>
    <s v="3D Systems Cube Printer, 2nd Generation, Magenta"/>
    <x v="4414"/>
    <n v="4"/>
    <n v="0"/>
    <n v="1351.9895999999999"/>
  </r>
  <r>
    <n v="6342"/>
    <x v="3164"/>
    <x v="3"/>
    <x v="413"/>
    <d v="2014-01-03T00:00:00"/>
    <s v="First Class"/>
    <s v="DB-13660"/>
    <s v="Duane Benoit"/>
    <x v="0"/>
    <s v="United States"/>
    <s v="Lancaster"/>
    <x v="24"/>
    <n v="43130"/>
    <x v="3"/>
    <s v="OFF-ST-10002554"/>
    <x v="1"/>
    <x v="4"/>
    <s v="Tennsco Industrial Shelving"/>
    <x v="4415"/>
    <n v="4"/>
    <n v="0.2"/>
    <n v="-35.215199999999996"/>
  </r>
  <r>
    <n v="6343"/>
    <x v="3165"/>
    <x v="1"/>
    <x v="1105"/>
    <d v="2012-03-10T00:00:00"/>
    <s v="First Class"/>
    <s v="EM-14140"/>
    <s v="Eugene Moren"/>
    <x v="2"/>
    <s v="United States"/>
    <s v="Newark"/>
    <x v="13"/>
    <n v="19711"/>
    <x v="3"/>
    <s v="TEC-AC-10004469"/>
    <x v="2"/>
    <x v="11"/>
    <s v="Microsoft Sculpt Comfort Mouse"/>
    <x v="4416"/>
    <n v="3"/>
    <n v="0"/>
    <n v="52.734000000000009"/>
  </r>
  <r>
    <n v="6344"/>
    <x v="3165"/>
    <x v="1"/>
    <x v="1105"/>
    <d v="2012-03-10T00:00:00"/>
    <s v="First Class"/>
    <s v="EM-14140"/>
    <s v="Eugene Moren"/>
    <x v="2"/>
    <s v="United States"/>
    <s v="Newark"/>
    <x v="13"/>
    <n v="19711"/>
    <x v="3"/>
    <s v="OFF-BI-10000309"/>
    <x v="1"/>
    <x v="8"/>
    <s v="GBC Twin Loop Wire Binding Elements, 9/16&quot; Spine, Black"/>
    <x v="2690"/>
    <n v="2"/>
    <n v="0"/>
    <n v="14.9156"/>
  </r>
  <r>
    <n v="6345"/>
    <x v="3165"/>
    <x v="1"/>
    <x v="1105"/>
    <d v="2012-03-10T00:00:00"/>
    <s v="First Class"/>
    <s v="EM-14140"/>
    <s v="Eugene Moren"/>
    <x v="2"/>
    <s v="United States"/>
    <s v="Newark"/>
    <x v="13"/>
    <n v="19711"/>
    <x v="3"/>
    <s v="OFF-BI-10001765"/>
    <x v="1"/>
    <x v="8"/>
    <s v="Wilson Jones Heavy-Duty Casebound Ring Binders with Metal Hinges"/>
    <x v="4417"/>
    <n v="2"/>
    <n v="0"/>
    <n v="33.254399999999997"/>
  </r>
  <r>
    <n v="6346"/>
    <x v="3165"/>
    <x v="1"/>
    <x v="1105"/>
    <d v="2012-03-10T00:00:00"/>
    <s v="First Class"/>
    <s v="EM-14140"/>
    <s v="Eugene Moren"/>
    <x v="2"/>
    <s v="United States"/>
    <s v="Newark"/>
    <x v="13"/>
    <n v="19711"/>
    <x v="3"/>
    <s v="TEC-PH-10001619"/>
    <x v="2"/>
    <x v="7"/>
    <s v="LG G3"/>
    <x v="2173"/>
    <n v="3"/>
    <n v="0"/>
    <n v="170.51129999999998"/>
  </r>
  <r>
    <n v="6347"/>
    <x v="3166"/>
    <x v="3"/>
    <x v="179"/>
    <d v="2014-10-21T00:00:00"/>
    <s v="Same Day"/>
    <s v="RB-19465"/>
    <s v="Rick Bensley"/>
    <x v="2"/>
    <s v="United States"/>
    <s v="New York City"/>
    <x v="15"/>
    <n v="10024"/>
    <x v="3"/>
    <s v="OFF-LA-10002034"/>
    <x v="1"/>
    <x v="2"/>
    <s v="Avery 478"/>
    <x v="4418"/>
    <n v="5"/>
    <n v="0"/>
    <n v="12.029499999999999"/>
  </r>
  <r>
    <n v="6348"/>
    <x v="3167"/>
    <x v="1"/>
    <x v="489"/>
    <d v="2012-05-06T00:00:00"/>
    <s v="Standard Class"/>
    <s v="PO-18850"/>
    <s v="Patrick O'Brill"/>
    <x v="0"/>
    <s v="United States"/>
    <s v="San Francisco"/>
    <x v="1"/>
    <n v="94109"/>
    <x v="1"/>
    <s v="OFF-BI-10000309"/>
    <x v="1"/>
    <x v="8"/>
    <s v="GBC Twin Loop Wire Binding Elements, 9/16&quot; Spine, Black"/>
    <x v="4419"/>
    <n v="1"/>
    <n v="0.2"/>
    <n v="4.4137999999999993"/>
  </r>
  <r>
    <n v="6349"/>
    <x v="3167"/>
    <x v="1"/>
    <x v="489"/>
    <d v="2012-05-06T00:00:00"/>
    <s v="Standard Class"/>
    <s v="PO-18850"/>
    <s v="Patrick O'Brill"/>
    <x v="0"/>
    <s v="United States"/>
    <s v="San Francisco"/>
    <x v="1"/>
    <n v="94109"/>
    <x v="1"/>
    <s v="OFF-ST-10000876"/>
    <x v="1"/>
    <x v="4"/>
    <s v="Eldon Simplefile Box Office"/>
    <x v="2191"/>
    <n v="3"/>
    <n v="0"/>
    <n v="10.4496"/>
  </r>
  <r>
    <n v="6350"/>
    <x v="3167"/>
    <x v="1"/>
    <x v="489"/>
    <d v="2012-05-06T00:00:00"/>
    <s v="Standard Class"/>
    <s v="PO-18850"/>
    <s v="Patrick O'Brill"/>
    <x v="0"/>
    <s v="United States"/>
    <s v="San Francisco"/>
    <x v="1"/>
    <n v="94109"/>
    <x v="1"/>
    <s v="OFF-SU-10002573"/>
    <x v="1"/>
    <x v="14"/>
    <s v="Acme 10&quot; Easy Grip Assistive Scissors"/>
    <x v="1530"/>
    <n v="2"/>
    <n v="0"/>
    <n v="10.517999999999997"/>
  </r>
  <r>
    <n v="6351"/>
    <x v="3168"/>
    <x v="3"/>
    <x v="213"/>
    <d v="2014-09-09T00:00:00"/>
    <s v="Standard Class"/>
    <s v="AG-10900"/>
    <s v="Arthur Gainer"/>
    <x v="0"/>
    <s v="United States"/>
    <s v="Dallas"/>
    <x v="5"/>
    <n v="75217"/>
    <x v="2"/>
    <s v="FUR-FU-10004622"/>
    <x v="0"/>
    <x v="5"/>
    <s v="Eldon Advantage Foldable Chair Mats for Low Pile Carpets"/>
    <x v="4420"/>
    <n v="5"/>
    <n v="0.6"/>
    <n v="-105.69000000000003"/>
  </r>
  <r>
    <n v="6352"/>
    <x v="3169"/>
    <x v="3"/>
    <x v="132"/>
    <d v="2014-11-09T00:00:00"/>
    <s v="Standard Class"/>
    <s v="BF-11275"/>
    <s v="Beth Fritzler"/>
    <x v="1"/>
    <s v="United States"/>
    <s v="Miami"/>
    <x v="2"/>
    <n v="33178"/>
    <x v="0"/>
    <s v="TEC-PH-10002549"/>
    <x v="2"/>
    <x v="7"/>
    <s v="Polycom SoundPoint IP 450 VoIP phone"/>
    <x v="3348"/>
    <n v="2"/>
    <n v="0.2"/>
    <n v="27.103200000000001"/>
  </r>
  <r>
    <n v="6353"/>
    <x v="3170"/>
    <x v="1"/>
    <x v="1023"/>
    <d v="2012-09-19T00:00:00"/>
    <s v="Standard Class"/>
    <s v="HG-14845"/>
    <s v="Harry Greene"/>
    <x v="0"/>
    <s v="United States"/>
    <s v="Philadelphia"/>
    <x v="9"/>
    <n v="19120"/>
    <x v="3"/>
    <s v="OFF-BI-10004209"/>
    <x v="1"/>
    <x v="8"/>
    <s v="Fellowes Twister Kit, Gray/Clear, 3/pkg"/>
    <x v="4421"/>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x v="3171"/>
    <x v="1"/>
    <x v="684"/>
    <d v="2012-09-12T00:00:00"/>
    <s v="Standard Class"/>
    <s v="BS-11590"/>
    <s v="Brendan Sweed"/>
    <x v="1"/>
    <s v="United States"/>
    <s v="New York City"/>
    <x v="15"/>
    <n v="10011"/>
    <x v="3"/>
    <s v="TEC-PH-10002922"/>
    <x v="2"/>
    <x v="7"/>
    <s v="ShoreTel ShorePhone IP 230 VoIP phone"/>
    <x v="4423"/>
    <n v="2"/>
    <n v="0"/>
    <n v="101.39399999999998"/>
  </r>
  <r>
    <n v="6356"/>
    <x v="3172"/>
    <x v="2"/>
    <x v="191"/>
    <d v="2011-10-13T00:00:00"/>
    <s v="Standard Class"/>
    <s v="JD-16015"/>
    <s v="Joy Daniels"/>
    <x v="0"/>
    <s v="United States"/>
    <s v="Philadelphia"/>
    <x v="9"/>
    <n v="19120"/>
    <x v="3"/>
    <s v="OFF-ST-10000642"/>
    <x v="1"/>
    <x v="4"/>
    <s v="Tennsco Lockers, Gray"/>
    <x v="2067"/>
    <n v="5"/>
    <n v="0.2"/>
    <n v="-13.637000000000011"/>
  </r>
  <r>
    <n v="6357"/>
    <x v="3173"/>
    <x v="3"/>
    <x v="205"/>
    <d v="2014-01-29T00:00:00"/>
    <s v="Standard Class"/>
    <s v="CS-12250"/>
    <s v="Chris Selesnick"/>
    <x v="1"/>
    <s v="United States"/>
    <s v="Seattle"/>
    <x v="4"/>
    <n v="98103"/>
    <x v="1"/>
    <s v="OFF-BI-10001757"/>
    <x v="1"/>
    <x v="8"/>
    <s v="Pressboard Hanging Data Binders for Unburst Sheets"/>
    <x v="1209"/>
    <n v="5"/>
    <n v="0.2"/>
    <n v="6.8879999999999981"/>
  </r>
  <r>
    <n v="6358"/>
    <x v="3173"/>
    <x v="3"/>
    <x v="205"/>
    <d v="2014-01-29T00:00:00"/>
    <s v="Standard Class"/>
    <s v="CS-12250"/>
    <s v="Chris Selesnick"/>
    <x v="1"/>
    <s v="United States"/>
    <s v="Seattle"/>
    <x v="4"/>
    <n v="98103"/>
    <x v="1"/>
    <s v="OFF-PA-10004621"/>
    <x v="1"/>
    <x v="10"/>
    <s v="Xerox 212"/>
    <x v="243"/>
    <n v="4"/>
    <n v="0"/>
    <n v="12.441600000000001"/>
  </r>
  <r>
    <n v="6359"/>
    <x v="3173"/>
    <x v="3"/>
    <x v="205"/>
    <d v="2014-01-29T00:00:00"/>
    <s v="Standard Class"/>
    <s v="CS-12250"/>
    <s v="Chris Selesnick"/>
    <x v="1"/>
    <s v="United States"/>
    <s v="Seattle"/>
    <x v="4"/>
    <n v="98103"/>
    <x v="1"/>
    <s v="OFF-PA-10002262"/>
    <x v="1"/>
    <x v="10"/>
    <s v="Xerox 192"/>
    <x v="90"/>
    <n v="1"/>
    <n v="0"/>
    <n v="3.1104000000000003"/>
  </r>
  <r>
    <n v="6360"/>
    <x v="3173"/>
    <x v="3"/>
    <x v="205"/>
    <d v="2014-01-29T00:00:00"/>
    <s v="Standard Class"/>
    <s v="CS-12250"/>
    <s v="Chris Selesnick"/>
    <x v="1"/>
    <s v="United States"/>
    <s v="Seattle"/>
    <x v="4"/>
    <n v="98103"/>
    <x v="1"/>
    <s v="TEC-PH-10004100"/>
    <x v="2"/>
    <x v="7"/>
    <s v="Griffin GC17055 Auxiliary Audio Cable"/>
    <x v="1146"/>
    <n v="6"/>
    <n v="0.2"/>
    <n v="8.6352000000000011"/>
  </r>
  <r>
    <n v="6361"/>
    <x v="3174"/>
    <x v="1"/>
    <x v="895"/>
    <d v="2012-12-15T00:00:00"/>
    <s v="Standard Class"/>
    <s v="FC-14245"/>
    <s v="Frank Carlisle"/>
    <x v="2"/>
    <s v="United States"/>
    <s v="Los Angeles"/>
    <x v="1"/>
    <n v="90032"/>
    <x v="1"/>
    <s v="OFF-AR-10003582"/>
    <x v="1"/>
    <x v="6"/>
    <s v="Boston Electric Pencil Sharpener, Model 1818, Charcoal Black"/>
    <x v="2471"/>
    <n v="2"/>
    <n v="0"/>
    <n v="15.764000000000003"/>
  </r>
  <r>
    <n v="6362"/>
    <x v="3175"/>
    <x v="2"/>
    <x v="641"/>
    <d v="2011-11-30T00:00:00"/>
    <s v="Standard Class"/>
    <s v="SE-20110"/>
    <s v="Sanjit Engle"/>
    <x v="0"/>
    <s v="United States"/>
    <s v="Springfield"/>
    <x v="21"/>
    <n v="97477"/>
    <x v="1"/>
    <s v="OFF-AR-10003179"/>
    <x v="1"/>
    <x v="6"/>
    <s v="Dixon Ticonderoga Core-Lock Colored Pencils"/>
    <x v="4348"/>
    <n v="7"/>
    <n v="0.2"/>
    <n v="8.2900999999999954"/>
  </r>
  <r>
    <n v="6363"/>
    <x v="3176"/>
    <x v="3"/>
    <x v="610"/>
    <d v="2014-11-26T00:00:00"/>
    <s v="Standard Class"/>
    <s v="CK-12205"/>
    <s v="Chloris Kastensmidt"/>
    <x v="0"/>
    <s v="United States"/>
    <s v="Renton"/>
    <x v="4"/>
    <n v="98059"/>
    <x v="1"/>
    <s v="OFF-BI-10001670"/>
    <x v="1"/>
    <x v="8"/>
    <s v="Vinyl Sectional Post Binders"/>
    <x v="4424"/>
    <n v="5"/>
    <n v="0.2"/>
    <n v="56.55"/>
  </r>
  <r>
    <n v="6364"/>
    <x v="3176"/>
    <x v="3"/>
    <x v="610"/>
    <d v="2014-11-26T00:00:00"/>
    <s v="Standard Class"/>
    <s v="CK-12205"/>
    <s v="Chloris Kastensmidt"/>
    <x v="0"/>
    <s v="United States"/>
    <s v="Renton"/>
    <x v="4"/>
    <n v="98059"/>
    <x v="1"/>
    <s v="TEC-MA-10002073"/>
    <x v="2"/>
    <x v="15"/>
    <s v="3D Systems Cube Printer, 2nd Generation, White"/>
    <x v="4425"/>
    <n v="1"/>
    <n v="0.2"/>
    <n v="103.99920000000003"/>
  </r>
  <r>
    <n v="6365"/>
    <x v="3176"/>
    <x v="3"/>
    <x v="610"/>
    <d v="2014-11-26T00:00:00"/>
    <s v="Standard Class"/>
    <s v="CK-12205"/>
    <s v="Chloris Kastensmidt"/>
    <x v="0"/>
    <s v="United States"/>
    <s v="Renton"/>
    <x v="4"/>
    <n v="98059"/>
    <x v="1"/>
    <s v="OFF-PA-10003797"/>
    <x v="1"/>
    <x v="10"/>
    <s v="Xerox 209"/>
    <x v="187"/>
    <n v="8"/>
    <n v="0"/>
    <n v="24.883200000000002"/>
  </r>
  <r>
    <n v="6366"/>
    <x v="3177"/>
    <x v="3"/>
    <x v="1095"/>
    <d v="2014-04-06T00:00:00"/>
    <s v="First Class"/>
    <s v="DS-13030"/>
    <s v="Darrin Sayre"/>
    <x v="2"/>
    <s v="United States"/>
    <s v="New York City"/>
    <x v="15"/>
    <n v="10009"/>
    <x v="3"/>
    <s v="TEC-PH-10004006"/>
    <x v="2"/>
    <x v="7"/>
    <s v="Panasonic KX - TS880B Telephone"/>
    <x v="4426"/>
    <n v="1"/>
    <n v="0"/>
    <n v="11.1294"/>
  </r>
  <r>
    <n v="6367"/>
    <x v="3177"/>
    <x v="3"/>
    <x v="1095"/>
    <d v="2014-04-06T00:00:00"/>
    <s v="First Class"/>
    <s v="DS-13030"/>
    <s v="Darrin Sayre"/>
    <x v="2"/>
    <s v="United States"/>
    <s v="New York City"/>
    <x v="15"/>
    <n v="10009"/>
    <x v="3"/>
    <s v="OFF-SU-10000646"/>
    <x v="1"/>
    <x v="14"/>
    <s v="Premier Automatic Letter Opener"/>
    <x v="4427"/>
    <n v="1"/>
    <n v="0"/>
    <n v="7.2111000000000161"/>
  </r>
  <r>
    <n v="6368"/>
    <x v="3177"/>
    <x v="3"/>
    <x v="1095"/>
    <d v="2014-04-06T00:00:00"/>
    <s v="First Class"/>
    <s v="DS-13030"/>
    <s v="Darrin Sayre"/>
    <x v="2"/>
    <s v="United States"/>
    <s v="New York City"/>
    <x v="15"/>
    <n v="10009"/>
    <x v="3"/>
    <s v="TEC-PH-10002262"/>
    <x v="2"/>
    <x v="7"/>
    <s v="LG Electronics Tone+ HBS-730 Bluetooth Headset"/>
    <x v="4428"/>
    <n v="2"/>
    <n v="0"/>
    <n v="33.325600000000009"/>
  </r>
  <r>
    <n v="6369"/>
    <x v="3178"/>
    <x v="3"/>
    <x v="240"/>
    <d v="2014-05-25T00:00:00"/>
    <s v="Standard Class"/>
    <s v="SA-20830"/>
    <s v="Sue Ann Reed"/>
    <x v="0"/>
    <s v="United States"/>
    <s v="San Jose"/>
    <x v="1"/>
    <n v="95123"/>
    <x v="1"/>
    <s v="OFF-BI-10002082"/>
    <x v="1"/>
    <x v="8"/>
    <s v="GBC Twin Loop Wire Binding Elements"/>
    <x v="4429"/>
    <n v="5"/>
    <n v="0.2"/>
    <n v="49.92"/>
  </r>
  <r>
    <n v="6370"/>
    <x v="3179"/>
    <x v="0"/>
    <x v="339"/>
    <d v="2013-10-08T00:00:00"/>
    <s v="Standard Class"/>
    <s v="TP-21565"/>
    <s v="Tracy Poddar"/>
    <x v="1"/>
    <s v="United States"/>
    <s v="Grand Prairie"/>
    <x v="5"/>
    <n v="75051"/>
    <x v="2"/>
    <s v="FUR-FU-10001756"/>
    <x v="0"/>
    <x v="5"/>
    <s v="Eldon Expressions Desk Accessory, Wood Photo Frame, Mahogany"/>
    <x v="4430"/>
    <n v="5"/>
    <n v="0.6"/>
    <n v="-29.512000000000008"/>
  </r>
  <r>
    <n v="6371"/>
    <x v="3180"/>
    <x v="0"/>
    <x v="831"/>
    <d v="2013-11-22T00:00:00"/>
    <s v="Same Day"/>
    <s v="JK-16120"/>
    <s v="Julie Kriz"/>
    <x v="2"/>
    <s v="United States"/>
    <s v="New York City"/>
    <x v="15"/>
    <n v="10009"/>
    <x v="3"/>
    <s v="FUR-BO-10002598"/>
    <x v="0"/>
    <x v="0"/>
    <s v="Hon Metal Bookcases, Putty"/>
    <x v="394"/>
    <n v="2"/>
    <n v="0.2"/>
    <n v="12.776399999999988"/>
  </r>
  <r>
    <n v="6372"/>
    <x v="3181"/>
    <x v="3"/>
    <x v="621"/>
    <d v="2014-10-06T00:00:00"/>
    <s v="Second Class"/>
    <s v="CC-12430"/>
    <s v="Chuck Clark"/>
    <x v="2"/>
    <s v="United States"/>
    <s v="New York City"/>
    <x v="15"/>
    <n v="10009"/>
    <x v="3"/>
    <s v="FUR-FU-10001934"/>
    <x v="0"/>
    <x v="5"/>
    <s v="Magnifier Swing Arm Lamp"/>
    <x v="202"/>
    <n v="4"/>
    <n v="0"/>
    <n v="21.819200000000002"/>
  </r>
  <r>
    <n v="6373"/>
    <x v="3181"/>
    <x v="3"/>
    <x v="621"/>
    <d v="2014-10-06T00:00:00"/>
    <s v="Second Class"/>
    <s v="CC-12430"/>
    <s v="Chuck Clark"/>
    <x v="2"/>
    <s v="United States"/>
    <s v="New York City"/>
    <x v="15"/>
    <n v="10009"/>
    <x v="3"/>
    <s v="OFF-AR-10001130"/>
    <x v="1"/>
    <x v="6"/>
    <s v="Quartet Alpha White Chalk, 12/Pack"/>
    <x v="153"/>
    <n v="3"/>
    <n v="0"/>
    <n v="3.1160999999999999"/>
  </r>
  <r>
    <n v="6374"/>
    <x v="3181"/>
    <x v="3"/>
    <x v="621"/>
    <d v="2014-10-06T00:00:00"/>
    <s v="Second Class"/>
    <s v="CC-12430"/>
    <s v="Chuck Clark"/>
    <x v="2"/>
    <s v="United States"/>
    <s v="New York City"/>
    <x v="15"/>
    <n v="10009"/>
    <x v="3"/>
    <s v="TEC-AC-10002049"/>
    <x v="2"/>
    <x v="11"/>
    <s v="Logitech G19 Programmable Gaming Keyboard"/>
    <x v="810"/>
    <n v="3"/>
    <n v="0"/>
    <n v="66.954599999999971"/>
  </r>
  <r>
    <n v="6375"/>
    <x v="3182"/>
    <x v="2"/>
    <x v="333"/>
    <d v="2011-05-03T00:00:00"/>
    <s v="Standard Class"/>
    <s v="LA-16780"/>
    <s v="Laura Armstrong"/>
    <x v="1"/>
    <s v="United States"/>
    <s v="Memphis"/>
    <x v="18"/>
    <n v="38109"/>
    <x v="0"/>
    <s v="FUR-CH-10001394"/>
    <x v="0"/>
    <x v="1"/>
    <s v="Global Leather Executive Chair"/>
    <x v="4431"/>
    <n v="2"/>
    <n v="0.2"/>
    <n v="70.197999999999922"/>
  </r>
  <r>
    <n v="6376"/>
    <x v="3182"/>
    <x v="2"/>
    <x v="333"/>
    <d v="2011-05-03T00:00:00"/>
    <s v="Standard Class"/>
    <s v="LA-16780"/>
    <s v="Laura Armstrong"/>
    <x v="1"/>
    <s v="United States"/>
    <s v="Memphis"/>
    <x v="18"/>
    <n v="38109"/>
    <x v="0"/>
    <s v="OFF-ST-10000798"/>
    <x v="1"/>
    <x v="4"/>
    <s v="2300 Heavy-Duty Transfer File Systems by Perma"/>
    <x v="4432"/>
    <n v="5"/>
    <n v="0.2"/>
    <n v="-1.249000000000013"/>
  </r>
  <r>
    <n v="6377"/>
    <x v="3183"/>
    <x v="0"/>
    <x v="877"/>
    <d v="2013-10-11T00:00:00"/>
    <s v="First Class"/>
    <s v="AW-10930"/>
    <s v="Arthur Wiediger"/>
    <x v="2"/>
    <s v="United States"/>
    <s v="Philadelphia"/>
    <x v="9"/>
    <n v="19143"/>
    <x v="3"/>
    <s v="OFF-LA-10000134"/>
    <x v="1"/>
    <x v="2"/>
    <s v="Avery 511"/>
    <x v="1268"/>
    <n v="2"/>
    <n v="0.2"/>
    <n v="1.7247999999999997"/>
  </r>
  <r>
    <n v="6378"/>
    <x v="3184"/>
    <x v="0"/>
    <x v="272"/>
    <d v="2013-12-23T00:00:00"/>
    <s v="Standard Class"/>
    <s v="BP-11230"/>
    <s v="Benjamin Patterson"/>
    <x v="0"/>
    <s v="United States"/>
    <s v="Los Angeles"/>
    <x v="1"/>
    <n v="90004"/>
    <x v="1"/>
    <s v="FUR-FU-10002364"/>
    <x v="0"/>
    <x v="5"/>
    <s v="Eldon Expressions Wood Desk Accessories, Oak"/>
    <x v="1816"/>
    <n v="2"/>
    <n v="0"/>
    <n v="4.2803999999999984"/>
  </r>
  <r>
    <n v="6379"/>
    <x v="3185"/>
    <x v="3"/>
    <x v="318"/>
    <d v="2014-04-15T00:00:00"/>
    <s v="Standard Class"/>
    <s v="DB-13360"/>
    <s v="Dennis Bolton"/>
    <x v="2"/>
    <s v="United States"/>
    <s v="Waterbury"/>
    <x v="29"/>
    <n v="6708"/>
    <x v="3"/>
    <s v="TEC-AC-10004571"/>
    <x v="2"/>
    <x v="11"/>
    <s v="Logitech G700s Rechargeable Gaming Mouse"/>
    <x v="313"/>
    <n v="1"/>
    <n v="0"/>
    <n v="41.995800000000003"/>
  </r>
  <r>
    <n v="6380"/>
    <x v="3185"/>
    <x v="3"/>
    <x v="318"/>
    <d v="2014-04-15T00:00:00"/>
    <s v="Standard Class"/>
    <s v="DB-13360"/>
    <s v="Dennis Bolton"/>
    <x v="2"/>
    <s v="United States"/>
    <s v="Waterbury"/>
    <x v="29"/>
    <n v="6708"/>
    <x v="3"/>
    <s v="OFF-ST-10003692"/>
    <x v="1"/>
    <x v="4"/>
    <s v="Recycled Steel Personal File for Hanging File Folders"/>
    <x v="4433"/>
    <n v="5"/>
    <n v="0"/>
    <n v="71.537499999999994"/>
  </r>
  <r>
    <n v="6381"/>
    <x v="3186"/>
    <x v="2"/>
    <x v="918"/>
    <d v="2011-04-13T00:00:00"/>
    <s v="Standard Class"/>
    <s v="PC-19000"/>
    <s v="Pauline Chand"/>
    <x v="2"/>
    <s v="United States"/>
    <s v="Chandler"/>
    <x v="16"/>
    <n v="85224"/>
    <x v="1"/>
    <s v="OFF-FA-10001883"/>
    <x v="1"/>
    <x v="13"/>
    <s v="Alliance Super-Size Bands, Assorted Sizes"/>
    <x v="4434"/>
    <n v="8"/>
    <n v="0.2"/>
    <n v="-11.825600000000001"/>
  </r>
  <r>
    <n v="6382"/>
    <x v="3187"/>
    <x v="0"/>
    <x v="892"/>
    <d v="2013-04-03T00:00:00"/>
    <s v="Standard Class"/>
    <s v="TB-21595"/>
    <s v="Troy Blackwell"/>
    <x v="0"/>
    <s v="United States"/>
    <s v="Springfield"/>
    <x v="24"/>
    <n v="45503"/>
    <x v="3"/>
    <s v="FUR-BO-10004015"/>
    <x v="0"/>
    <x v="0"/>
    <s v="Bush Andora Bookcase, Maple/Graphite Gray Finish"/>
    <x v="4435"/>
    <n v="5"/>
    <n v="0.5"/>
    <n v="-167.98600000000002"/>
  </r>
  <r>
    <n v="6383"/>
    <x v="3187"/>
    <x v="0"/>
    <x v="892"/>
    <d v="2013-04-03T00:00:00"/>
    <s v="Standard Class"/>
    <s v="TB-21595"/>
    <s v="Troy Blackwell"/>
    <x v="0"/>
    <s v="United States"/>
    <s v="Springfield"/>
    <x v="24"/>
    <n v="45503"/>
    <x v="3"/>
    <s v="TEC-PH-10000141"/>
    <x v="2"/>
    <x v="7"/>
    <s v="Clearsounds A400"/>
    <x v="3608"/>
    <n v="4"/>
    <n v="0.4"/>
    <n v="-36.954399999999993"/>
  </r>
  <r>
    <n v="6384"/>
    <x v="3188"/>
    <x v="3"/>
    <x v="787"/>
    <d v="2014-01-19T00:00:00"/>
    <s v="First Class"/>
    <s v="TB-21250"/>
    <s v="Tim Brockman"/>
    <x v="0"/>
    <s v="United States"/>
    <s v="Austin"/>
    <x v="5"/>
    <n v="78745"/>
    <x v="2"/>
    <s v="OFF-BI-10001597"/>
    <x v="1"/>
    <x v="8"/>
    <s v="Wilson Jones Ledger-Size, Piano-Hinge Binder, 2&quot;, Blue"/>
    <x v="2102"/>
    <n v="4"/>
    <n v="0.8"/>
    <n v="-52.454400000000007"/>
  </r>
  <r>
    <n v="6385"/>
    <x v="3188"/>
    <x v="3"/>
    <x v="787"/>
    <d v="2014-01-19T00:00:00"/>
    <s v="First Class"/>
    <s v="TB-21250"/>
    <s v="Tim Brockman"/>
    <x v="0"/>
    <s v="United States"/>
    <s v="Austin"/>
    <x v="5"/>
    <n v="78745"/>
    <x v="2"/>
    <s v="TEC-AC-10003628"/>
    <x v="2"/>
    <x v="11"/>
    <s v="Logitech 910-002974 M325 Wireless Mouse for Web Scrolling"/>
    <x v="736"/>
    <n v="2"/>
    <n v="0.2"/>
    <n v="14.395200000000004"/>
  </r>
  <r>
    <n v="6386"/>
    <x v="3188"/>
    <x v="3"/>
    <x v="787"/>
    <d v="2014-01-19T00:00:00"/>
    <s v="First Class"/>
    <s v="TB-21250"/>
    <s v="Tim Brockman"/>
    <x v="0"/>
    <s v="United States"/>
    <s v="Austin"/>
    <x v="5"/>
    <n v="78745"/>
    <x v="2"/>
    <s v="TEC-AC-10002331"/>
    <x v="2"/>
    <x v="11"/>
    <s v="Maxell 74 Minute CDR, 10/Pack"/>
    <x v="4436"/>
    <n v="8"/>
    <n v="0.2"/>
    <n v="13.300799999999999"/>
  </r>
  <r>
    <n v="6387"/>
    <x v="3188"/>
    <x v="3"/>
    <x v="787"/>
    <d v="2014-01-19T00:00:00"/>
    <s v="First Class"/>
    <s v="TB-21250"/>
    <s v="Tim Brockman"/>
    <x v="0"/>
    <s v="United States"/>
    <s v="Austin"/>
    <x v="5"/>
    <n v="78745"/>
    <x v="2"/>
    <s v="OFF-BI-10001098"/>
    <x v="1"/>
    <x v="8"/>
    <s v="Acco D-Ring Binder w/DublLock"/>
    <x v="4437"/>
    <n v="1"/>
    <n v="0.8"/>
    <n v="-6.6278000000000006"/>
  </r>
  <r>
    <n v="6388"/>
    <x v="3189"/>
    <x v="2"/>
    <x v="1106"/>
    <d v="2011-02-05T00:00:00"/>
    <s v="Standard Class"/>
    <s v="MV-18190"/>
    <s v="Mike Vittorini"/>
    <x v="0"/>
    <s v="United States"/>
    <s v="Detroit"/>
    <x v="12"/>
    <n v="48234"/>
    <x v="2"/>
    <s v="OFF-PA-10001204"/>
    <x v="1"/>
    <x v="10"/>
    <s v="Xerox 1972"/>
    <x v="232"/>
    <n v="2"/>
    <n v="0"/>
    <n v="4.7519999999999998"/>
  </r>
  <r>
    <n v="6389"/>
    <x v="3189"/>
    <x v="2"/>
    <x v="1106"/>
    <d v="2011-02-05T00:00:00"/>
    <s v="Standard Class"/>
    <s v="MV-18190"/>
    <s v="Mike Vittorini"/>
    <x v="0"/>
    <s v="United States"/>
    <s v="Detroit"/>
    <x v="12"/>
    <n v="48234"/>
    <x v="2"/>
    <s v="OFF-ST-10000991"/>
    <x v="1"/>
    <x v="4"/>
    <s v="Space Solutions HD Industrial Steel Shelving."/>
    <x v="4438"/>
    <n v="2"/>
    <n v="0"/>
    <n v="6.8982000000000028"/>
  </r>
  <r>
    <n v="6390"/>
    <x v="3190"/>
    <x v="1"/>
    <x v="1107"/>
    <d v="2012-02-11T00:00:00"/>
    <s v="Standard Class"/>
    <s v="DK-12835"/>
    <s v="Damala Kotsonis"/>
    <x v="1"/>
    <s v="United States"/>
    <s v="Springfield"/>
    <x v="17"/>
    <n v="22153"/>
    <x v="0"/>
    <s v="OFF-EN-10000056"/>
    <x v="1"/>
    <x v="12"/>
    <s v="Cameo Buff Policy Envelopes"/>
    <x v="4439"/>
    <n v="5"/>
    <n v="0"/>
    <n v="146.24049999999997"/>
  </r>
  <r>
    <n v="6391"/>
    <x v="3190"/>
    <x v="1"/>
    <x v="1107"/>
    <d v="2012-02-11T00:00:00"/>
    <s v="Standard Class"/>
    <s v="DK-12835"/>
    <s v="Damala Kotsonis"/>
    <x v="1"/>
    <s v="United States"/>
    <s v="Springfield"/>
    <x v="17"/>
    <n v="22153"/>
    <x v="0"/>
    <s v="OFF-PA-10003349"/>
    <x v="1"/>
    <x v="10"/>
    <s v="Xerox 1957"/>
    <x v="91"/>
    <n v="2"/>
    <n v="0"/>
    <n v="6.3504000000000005"/>
  </r>
  <r>
    <n v="6392"/>
    <x v="3191"/>
    <x v="0"/>
    <x v="882"/>
    <d v="2013-12-20T00:00:00"/>
    <s v="Standard Class"/>
    <s v="PK-19075"/>
    <s v="Pete Kriz"/>
    <x v="0"/>
    <s v="United States"/>
    <s v="New York City"/>
    <x v="15"/>
    <n v="10011"/>
    <x v="3"/>
    <s v="OFF-PA-10001471"/>
    <x v="1"/>
    <x v="10"/>
    <s v="Strathmore Photo Frame Cards"/>
    <x v="2"/>
    <n v="2"/>
    <n v="0"/>
    <n v="6.7251999999999992"/>
  </r>
  <r>
    <n v="6393"/>
    <x v="3191"/>
    <x v="0"/>
    <x v="882"/>
    <d v="2013-12-20T00:00:00"/>
    <s v="Standard Class"/>
    <s v="PK-19075"/>
    <s v="Pete Kriz"/>
    <x v="0"/>
    <s v="United States"/>
    <s v="New York City"/>
    <x v="15"/>
    <n v="10011"/>
    <x v="3"/>
    <s v="OFF-LA-10003190"/>
    <x v="1"/>
    <x v="2"/>
    <s v="Avery 474"/>
    <x v="1784"/>
    <n v="2"/>
    <n v="0"/>
    <n v="2.8224"/>
  </r>
  <r>
    <n v="6394"/>
    <x v="3191"/>
    <x v="0"/>
    <x v="882"/>
    <d v="2013-12-20T00:00:00"/>
    <s v="Standard Class"/>
    <s v="PK-19075"/>
    <s v="Pete Kriz"/>
    <x v="0"/>
    <s v="United States"/>
    <s v="New York City"/>
    <x v="15"/>
    <n v="10011"/>
    <x v="3"/>
    <s v="OFF-FA-10000621"/>
    <x v="1"/>
    <x v="13"/>
    <s v="OIC Colored Binder Clips, Assorted Sizes"/>
    <x v="1385"/>
    <n v="6"/>
    <n v="0"/>
    <n v="10.5252"/>
  </r>
  <r>
    <n v="6395"/>
    <x v="3191"/>
    <x v="0"/>
    <x v="882"/>
    <d v="2013-12-20T00:00:00"/>
    <s v="Standard Class"/>
    <s v="PK-19075"/>
    <s v="Pete Kriz"/>
    <x v="0"/>
    <s v="United States"/>
    <s v="New York City"/>
    <x v="15"/>
    <n v="10011"/>
    <x v="3"/>
    <s v="FUR-FU-10002937"/>
    <x v="0"/>
    <x v="5"/>
    <s v="GE 48&quot; Fluorescent Tube, Cool White Energy Saver, 34 Watts, 30/Box"/>
    <x v="4440"/>
    <n v="4"/>
    <n v="0"/>
    <n v="198.46"/>
  </r>
  <r>
    <n v="6396"/>
    <x v="3191"/>
    <x v="0"/>
    <x v="882"/>
    <d v="2013-12-20T00:00:00"/>
    <s v="Standard Class"/>
    <s v="PK-19075"/>
    <s v="Pete Kriz"/>
    <x v="0"/>
    <s v="United States"/>
    <s v="New York City"/>
    <x v="15"/>
    <n v="10011"/>
    <x v="3"/>
    <s v="OFF-ST-10004507"/>
    <x v="1"/>
    <x v="4"/>
    <s v="Advantus Rolling Storage Box"/>
    <x v="4441"/>
    <n v="1"/>
    <n v="0"/>
    <n v="4.6304999999999996"/>
  </r>
  <r>
    <n v="6397"/>
    <x v="3191"/>
    <x v="0"/>
    <x v="882"/>
    <d v="2013-12-20T00:00:00"/>
    <s v="Standard Class"/>
    <s v="PK-19075"/>
    <s v="Pete Kriz"/>
    <x v="0"/>
    <s v="United States"/>
    <s v="New York City"/>
    <x v="15"/>
    <n v="10011"/>
    <x v="3"/>
    <s v="OFF-BI-10000279"/>
    <x v="1"/>
    <x v="8"/>
    <s v="Acco Recycled 2&quot; Capacity Laser Printer Hanging Data Binders"/>
    <x v="1071"/>
    <n v="2"/>
    <n v="0.2"/>
    <n v="7.8029999999999982"/>
  </r>
  <r>
    <n v="6398"/>
    <x v="3192"/>
    <x v="3"/>
    <x v="1108"/>
    <d v="2014-11-05T00:00:00"/>
    <s v="Standard Class"/>
    <s v="AH-10120"/>
    <s v="Adrian Hane"/>
    <x v="2"/>
    <s v="United States"/>
    <s v="Dallas"/>
    <x v="5"/>
    <n v="75217"/>
    <x v="2"/>
    <s v="OFF-AR-10003651"/>
    <x v="1"/>
    <x v="6"/>
    <s v="Newell 350"/>
    <x v="797"/>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x v="3193"/>
    <x v="3"/>
    <x v="634"/>
    <d v="2014-08-13T00:00:00"/>
    <s v="Standard Class"/>
    <s v="GM-14455"/>
    <s v="Gary Mitchum"/>
    <x v="2"/>
    <s v="United States"/>
    <s v="Concord"/>
    <x v="38"/>
    <n v="3301"/>
    <x v="3"/>
    <s v="OFF-LA-10002195"/>
    <x v="1"/>
    <x v="2"/>
    <s v="Avery 481"/>
    <x v="4443"/>
    <n v="8"/>
    <n v="0"/>
    <n v="11.827199999999999"/>
  </r>
  <r>
    <n v="6401"/>
    <x v="3193"/>
    <x v="3"/>
    <x v="634"/>
    <d v="2014-08-13T00:00:00"/>
    <s v="Standard Class"/>
    <s v="GM-14455"/>
    <s v="Gary Mitchum"/>
    <x v="2"/>
    <s v="United States"/>
    <s v="Concord"/>
    <x v="38"/>
    <n v="3301"/>
    <x v="3"/>
    <s v="OFF-AR-10000380"/>
    <x v="1"/>
    <x v="6"/>
    <s v="Hunt PowerHouse Electric Pencil Sharpener, Blue"/>
    <x v="4444"/>
    <n v="6"/>
    <n v="0"/>
    <n v="68.363999999999976"/>
  </r>
  <r>
    <n v="6402"/>
    <x v="3194"/>
    <x v="3"/>
    <x v="1109"/>
    <d v="2014-06-01T00:00:00"/>
    <s v="First Class"/>
    <s v="BD-11725"/>
    <s v="Bruce Degenhardt"/>
    <x v="0"/>
    <s v="United States"/>
    <s v="Lafayette"/>
    <x v="28"/>
    <n v="70506"/>
    <x v="0"/>
    <s v="FUR-BO-10000330"/>
    <x v="0"/>
    <x v="0"/>
    <s v="Sauder Camden County Barrister Bookcase, Planked Cherry Finish"/>
    <x v="1805"/>
    <n v="2"/>
    <n v="0"/>
    <n v="33.874400000000009"/>
  </r>
  <r>
    <n v="6403"/>
    <x v="3194"/>
    <x v="3"/>
    <x v="1109"/>
    <d v="2014-06-01T00:00:00"/>
    <s v="First Class"/>
    <s v="BD-11725"/>
    <s v="Bruce Degenhardt"/>
    <x v="0"/>
    <s v="United States"/>
    <s v="Lafayette"/>
    <x v="28"/>
    <n v="70506"/>
    <x v="0"/>
    <s v="OFF-BI-10000591"/>
    <x v="1"/>
    <x v="8"/>
    <s v="Avery Binder Labels"/>
    <x v="3857"/>
    <n v="1"/>
    <n v="0"/>
    <n v="1.8672"/>
  </r>
  <r>
    <n v="6404"/>
    <x v="3194"/>
    <x v="3"/>
    <x v="1109"/>
    <d v="2014-06-01T00:00:00"/>
    <s v="First Class"/>
    <s v="BD-11725"/>
    <s v="Bruce Degenhardt"/>
    <x v="0"/>
    <s v="United States"/>
    <s v="Lafayette"/>
    <x v="28"/>
    <n v="70506"/>
    <x v="0"/>
    <s v="FUR-FU-10001731"/>
    <x v="0"/>
    <x v="5"/>
    <s v="Acrylic Self-Standing Desk Frames"/>
    <x v="4445"/>
    <n v="3"/>
    <n v="0"/>
    <n v="3.0438000000000001"/>
  </r>
  <r>
    <n v="6405"/>
    <x v="3195"/>
    <x v="1"/>
    <x v="672"/>
    <d v="2012-12-05T00:00:00"/>
    <s v="Standard Class"/>
    <s v="RM-19375"/>
    <s v="Raymond Messe"/>
    <x v="0"/>
    <s v="United States"/>
    <s v="Raleigh"/>
    <x v="3"/>
    <n v="27604"/>
    <x v="0"/>
    <s v="TEC-PH-10001198"/>
    <x v="2"/>
    <x v="7"/>
    <s v="Avaya 4621SW VoIP phone"/>
    <x v="1665"/>
    <n v="3"/>
    <n v="0.2"/>
    <n v="19.966499999999982"/>
  </r>
  <r>
    <n v="6406"/>
    <x v="3196"/>
    <x v="3"/>
    <x v="515"/>
    <d v="2014-09-03T00:00:00"/>
    <s v="Second Class"/>
    <s v="BW-11110"/>
    <s v="Bart Watters"/>
    <x v="1"/>
    <s v="United States"/>
    <s v="Spokane"/>
    <x v="4"/>
    <n v="99207"/>
    <x v="1"/>
    <s v="FUR-CH-10002331"/>
    <x v="0"/>
    <x v="1"/>
    <s v="Hon 4700 Series Mobuis Mid-Back Task Chairs with Adjustable Arms"/>
    <x v="4446"/>
    <n v="2"/>
    <n v="0.2"/>
    <n v="7.119599999999906"/>
  </r>
  <r>
    <n v="6407"/>
    <x v="3196"/>
    <x v="3"/>
    <x v="515"/>
    <d v="2014-09-03T00:00:00"/>
    <s v="Second Class"/>
    <s v="BW-11110"/>
    <s v="Bart Watters"/>
    <x v="1"/>
    <s v="United States"/>
    <s v="Spokane"/>
    <x v="4"/>
    <n v="99207"/>
    <x v="1"/>
    <s v="OFF-ST-10002370"/>
    <x v="1"/>
    <x v="4"/>
    <s v="Sortfiler Multipurpose Personal File Organizer, Black"/>
    <x v="4447"/>
    <n v="7"/>
    <n v="0"/>
    <n v="43.421699999999994"/>
  </r>
  <r>
    <n v="6408"/>
    <x v="3197"/>
    <x v="3"/>
    <x v="304"/>
    <d v="2014-05-16T00:00:00"/>
    <s v="First Class"/>
    <s v="GT-14710"/>
    <s v="Greg Tran"/>
    <x v="0"/>
    <s v="United States"/>
    <s v="Houston"/>
    <x v="5"/>
    <n v="77041"/>
    <x v="2"/>
    <s v="FUR-CH-10003981"/>
    <x v="0"/>
    <x v="1"/>
    <s v="Global Commerce Series Low-Back Swivel/Tilt Chairs"/>
    <x v="4448"/>
    <n v="5"/>
    <n v="0.3"/>
    <n v="-12.84900000000016"/>
  </r>
  <r>
    <n v="6409"/>
    <x v="3197"/>
    <x v="3"/>
    <x v="304"/>
    <d v="2014-05-16T00:00:00"/>
    <s v="First Class"/>
    <s v="GT-14710"/>
    <s v="Greg Tran"/>
    <x v="0"/>
    <s v="United States"/>
    <s v="Houston"/>
    <x v="5"/>
    <n v="77041"/>
    <x v="2"/>
    <s v="OFF-AR-10001446"/>
    <x v="1"/>
    <x v="6"/>
    <s v="Newell 309"/>
    <x v="849"/>
    <n v="5"/>
    <n v="0.2"/>
    <n v="5.7749999999999986"/>
  </r>
  <r>
    <n v="6410"/>
    <x v="3197"/>
    <x v="3"/>
    <x v="304"/>
    <d v="2014-05-16T00:00:00"/>
    <s v="First Class"/>
    <s v="GT-14710"/>
    <s v="Greg Tran"/>
    <x v="0"/>
    <s v="United States"/>
    <s v="Houston"/>
    <x v="5"/>
    <n v="77041"/>
    <x v="2"/>
    <s v="OFF-PA-10000300"/>
    <x v="1"/>
    <x v="10"/>
    <s v="Xerox 1936"/>
    <x v="1107"/>
    <n v="3"/>
    <n v="0.2"/>
    <n v="16.183799999999998"/>
  </r>
  <r>
    <n v="6411"/>
    <x v="3197"/>
    <x v="3"/>
    <x v="304"/>
    <d v="2014-05-16T00:00:00"/>
    <s v="First Class"/>
    <s v="GT-14710"/>
    <s v="Greg Tran"/>
    <x v="0"/>
    <s v="United States"/>
    <s v="Houston"/>
    <x v="5"/>
    <n v="77041"/>
    <x v="2"/>
    <s v="TEC-PH-10004071"/>
    <x v="2"/>
    <x v="7"/>
    <s v="PayAnywhere Card Reader"/>
    <x v="465"/>
    <n v="1"/>
    <n v="0.2"/>
    <n v="0.69930000000000003"/>
  </r>
  <r>
    <n v="6412"/>
    <x v="3197"/>
    <x v="3"/>
    <x v="304"/>
    <d v="2014-05-16T00:00:00"/>
    <s v="First Class"/>
    <s v="GT-14710"/>
    <s v="Greg Tran"/>
    <x v="0"/>
    <s v="United States"/>
    <s v="Houston"/>
    <x v="5"/>
    <n v="77041"/>
    <x v="2"/>
    <s v="OFF-PA-10003134"/>
    <x v="1"/>
    <x v="10"/>
    <s v="Xerox 1937"/>
    <x v="4449"/>
    <n v="2"/>
    <n v="0.2"/>
    <n v="26.902399999999993"/>
  </r>
  <r>
    <n v="6413"/>
    <x v="3198"/>
    <x v="3"/>
    <x v="629"/>
    <d v="2014-08-24T00:00:00"/>
    <s v="Standard Class"/>
    <s v="AH-10120"/>
    <s v="Adrian Hane"/>
    <x v="2"/>
    <s v="United States"/>
    <s v="Louisville"/>
    <x v="0"/>
    <n v="40214"/>
    <x v="0"/>
    <s v="OFF-BI-10002735"/>
    <x v="1"/>
    <x v="8"/>
    <s v="GBC Prestige Therm-A-Bind Covers"/>
    <x v="4450"/>
    <n v="3"/>
    <n v="0"/>
    <n v="48.377100000000006"/>
  </r>
  <r>
    <n v="6414"/>
    <x v="3198"/>
    <x v="3"/>
    <x v="629"/>
    <d v="2014-08-24T00:00:00"/>
    <s v="Standard Class"/>
    <s v="AH-10120"/>
    <s v="Adrian Hane"/>
    <x v="2"/>
    <s v="United States"/>
    <s v="Louisville"/>
    <x v="0"/>
    <n v="40214"/>
    <x v="0"/>
    <s v="TEC-AC-10004510"/>
    <x v="2"/>
    <x v="11"/>
    <s v="Logitech Desktop MK120 Mouse and keyboard Combo"/>
    <x v="1548"/>
    <n v="6"/>
    <n v="0"/>
    <n v="9.8159999999999954"/>
  </r>
  <r>
    <n v="6415"/>
    <x v="3199"/>
    <x v="3"/>
    <x v="468"/>
    <d v="2014-11-15T00:00:00"/>
    <s v="Second Class"/>
    <s v="DR-12940"/>
    <s v="Daniel Raglin"/>
    <x v="2"/>
    <s v="United States"/>
    <s v="Hollywood"/>
    <x v="2"/>
    <n v="33021"/>
    <x v="0"/>
    <s v="OFF-BI-10004099"/>
    <x v="1"/>
    <x v="8"/>
    <s v="GBC VeloBinder Strips"/>
    <x v="2828"/>
    <n v="5"/>
    <n v="0.7"/>
    <n v="-7.6799999999999962"/>
  </r>
  <r>
    <n v="6416"/>
    <x v="3200"/>
    <x v="3"/>
    <x v="170"/>
    <d v="2014-08-22T00:00:00"/>
    <s v="Same Day"/>
    <s v="DL-13495"/>
    <s v="Dionis Lloyd"/>
    <x v="1"/>
    <s v="United States"/>
    <s v="Chandler"/>
    <x v="16"/>
    <n v="85224"/>
    <x v="1"/>
    <s v="OFF-PA-10003395"/>
    <x v="1"/>
    <x v="10"/>
    <s v="Xerox 1941"/>
    <x v="1148"/>
    <n v="1"/>
    <n v="0.2"/>
    <n v="29.357999999999997"/>
  </r>
  <r>
    <n v="6417"/>
    <x v="3201"/>
    <x v="0"/>
    <x v="387"/>
    <d v="2013-03-13T00:00:00"/>
    <s v="Standard Class"/>
    <s v="BD-11620"/>
    <s v="Brian DeCherney"/>
    <x v="0"/>
    <s v="United States"/>
    <s v="Philadelphia"/>
    <x v="9"/>
    <n v="19120"/>
    <x v="3"/>
    <s v="TEC-PH-10002890"/>
    <x v="2"/>
    <x v="7"/>
    <s v="AT&amp;T 17929 Lendline Telephone"/>
    <x v="4451"/>
    <n v="4"/>
    <n v="0.4"/>
    <n v="-25.334400000000002"/>
  </r>
  <r>
    <n v="6418"/>
    <x v="3201"/>
    <x v="0"/>
    <x v="387"/>
    <d v="2013-03-13T00:00:00"/>
    <s v="Standard Class"/>
    <s v="BD-11620"/>
    <s v="Brian DeCherney"/>
    <x v="0"/>
    <s v="United States"/>
    <s v="Philadelphia"/>
    <x v="9"/>
    <n v="19120"/>
    <x v="3"/>
    <s v="OFF-FA-10004968"/>
    <x v="1"/>
    <x v="13"/>
    <s v="Rubber Band Ball"/>
    <x v="4452"/>
    <n v="2"/>
    <n v="0.2"/>
    <n v="-1.3463999999999998"/>
  </r>
  <r>
    <n v="6419"/>
    <x v="3202"/>
    <x v="0"/>
    <x v="731"/>
    <d v="2013-11-06T00:00:00"/>
    <s v="Standard Class"/>
    <s v="HW-14935"/>
    <s v="Helen Wasserman"/>
    <x v="1"/>
    <s v="United States"/>
    <s v="Tulsa"/>
    <x v="26"/>
    <n v="74133"/>
    <x v="2"/>
    <s v="OFF-SU-10001218"/>
    <x v="1"/>
    <x v="14"/>
    <s v="Fiskars Softgrip Scissors"/>
    <x v="2138"/>
    <n v="2"/>
    <n v="0"/>
    <n v="6.1488000000000014"/>
  </r>
  <r>
    <n v="6420"/>
    <x v="3202"/>
    <x v="0"/>
    <x v="731"/>
    <d v="2013-11-06T00:00:00"/>
    <s v="Standard Class"/>
    <s v="HW-14935"/>
    <s v="Helen Wasserman"/>
    <x v="1"/>
    <s v="United States"/>
    <s v="Tulsa"/>
    <x v="26"/>
    <n v="74133"/>
    <x v="2"/>
    <s v="FUR-CH-10002084"/>
    <x v="0"/>
    <x v="1"/>
    <s v="Hon Mobius Operator's Chair"/>
    <x v="2411"/>
    <n v="3"/>
    <n v="0"/>
    <n v="81.173400000000001"/>
  </r>
  <r>
    <n v="6421"/>
    <x v="3202"/>
    <x v="0"/>
    <x v="731"/>
    <d v="2013-11-06T00:00:00"/>
    <s v="Standard Class"/>
    <s v="HW-14935"/>
    <s v="Helen Wasserman"/>
    <x v="1"/>
    <s v="United States"/>
    <s v="Tulsa"/>
    <x v="26"/>
    <n v="74133"/>
    <x v="2"/>
    <s v="OFF-AR-10004269"/>
    <x v="1"/>
    <x v="6"/>
    <s v="Newell 31"/>
    <x v="714"/>
    <n v="3"/>
    <n v="0"/>
    <n v="3.4692000000000003"/>
  </r>
  <r>
    <n v="6422"/>
    <x v="3202"/>
    <x v="0"/>
    <x v="731"/>
    <d v="2013-11-06T00:00:00"/>
    <s v="Standard Class"/>
    <s v="HW-14935"/>
    <s v="Helen Wasserman"/>
    <x v="1"/>
    <s v="United States"/>
    <s v="Tulsa"/>
    <x v="26"/>
    <n v="74133"/>
    <x v="2"/>
    <s v="OFF-ST-10001128"/>
    <x v="1"/>
    <x v="4"/>
    <s v="Carina Mini System Audio Rack, Model AR050B"/>
    <x v="743"/>
    <n v="3"/>
    <n v="0"/>
    <n v="9.9882000000000204"/>
  </r>
  <r>
    <n v="6423"/>
    <x v="3203"/>
    <x v="2"/>
    <x v="711"/>
    <d v="2011-08-01T00:00:00"/>
    <s v="Standard Class"/>
    <s v="JO-15145"/>
    <s v="Jack O'Briant"/>
    <x v="1"/>
    <s v="United States"/>
    <s v="Draper"/>
    <x v="7"/>
    <n v="84020"/>
    <x v="1"/>
    <s v="TEC-AC-10002006"/>
    <x v="2"/>
    <x v="11"/>
    <s v="Memorex Micro Travel Drive 16 GB"/>
    <x v="4453"/>
    <n v="7"/>
    <n v="0"/>
    <n v="34.698299999999996"/>
  </r>
  <r>
    <n v="6424"/>
    <x v="3204"/>
    <x v="1"/>
    <x v="1040"/>
    <d v="2012-10-27T00:00:00"/>
    <s v="First Class"/>
    <s v="RD-19660"/>
    <s v="Robert Dilbeck"/>
    <x v="2"/>
    <s v="United States"/>
    <s v="Oakland"/>
    <x v="1"/>
    <n v="94601"/>
    <x v="1"/>
    <s v="FUR-CH-10003956"/>
    <x v="0"/>
    <x v="1"/>
    <s v="Novimex High-Tech Fabric Mesh Task Chair"/>
    <x v="4454"/>
    <n v="8"/>
    <n v="0.2"/>
    <n v="-73.819200000000052"/>
  </r>
  <r>
    <n v="6425"/>
    <x v="3205"/>
    <x v="3"/>
    <x v="971"/>
    <d v="2014-08-25T00:00:00"/>
    <s v="Standard Class"/>
    <s v="DO-13645"/>
    <s v="Doug O'Connell"/>
    <x v="0"/>
    <s v="United States"/>
    <s v="Lawrence"/>
    <x v="31"/>
    <n v="1841"/>
    <x v="3"/>
    <s v="OFF-PA-10000552"/>
    <x v="1"/>
    <x v="10"/>
    <s v="Xerox 200"/>
    <x v="541"/>
    <n v="3"/>
    <n v="0"/>
    <n v="9.3312000000000008"/>
  </r>
  <r>
    <n v="6426"/>
    <x v="3206"/>
    <x v="0"/>
    <x v="454"/>
    <d v="2013-05-28T00:00:00"/>
    <s v="Standard Class"/>
    <s v="CC-12370"/>
    <s v="Christopher Conant"/>
    <x v="0"/>
    <s v="United States"/>
    <s v="Philadelphia"/>
    <x v="9"/>
    <n v="19120"/>
    <x v="3"/>
    <s v="TEC-CO-10004722"/>
    <x v="2"/>
    <x v="16"/>
    <s v="Canon imageCLASS 2200 Advanced Copier"/>
    <x v="4455"/>
    <n v="4"/>
    <n v="0.4"/>
    <n v="1119.996799999999"/>
  </r>
  <r>
    <n v="6427"/>
    <x v="3206"/>
    <x v="0"/>
    <x v="454"/>
    <d v="2013-05-28T00:00:00"/>
    <s v="Standard Class"/>
    <s v="CC-12370"/>
    <s v="Christopher Conant"/>
    <x v="0"/>
    <s v="United States"/>
    <s v="Philadelphia"/>
    <x v="9"/>
    <n v="19120"/>
    <x v="3"/>
    <s v="OFF-BI-10004308"/>
    <x v="1"/>
    <x v="8"/>
    <s v="Avery Legal 4-Ring Binder"/>
    <x v="4456"/>
    <n v="1"/>
    <n v="0.7"/>
    <n v="-4.1959999999999997"/>
  </r>
  <r>
    <n v="6428"/>
    <x v="3206"/>
    <x v="0"/>
    <x v="454"/>
    <d v="2013-05-28T00:00:00"/>
    <s v="Standard Class"/>
    <s v="CC-12370"/>
    <s v="Christopher Conant"/>
    <x v="0"/>
    <s v="United States"/>
    <s v="Philadelphia"/>
    <x v="9"/>
    <n v="19120"/>
    <x v="3"/>
    <s v="OFF-PA-10000029"/>
    <x v="1"/>
    <x v="10"/>
    <s v="Xerox 224"/>
    <x v="563"/>
    <n v="2"/>
    <n v="0.2"/>
    <n v="3.6288"/>
  </r>
  <r>
    <n v="6429"/>
    <x v="3206"/>
    <x v="0"/>
    <x v="454"/>
    <d v="2013-05-28T00:00:00"/>
    <s v="Standard Class"/>
    <s v="CC-12370"/>
    <s v="Christopher Conant"/>
    <x v="0"/>
    <s v="United States"/>
    <s v="Philadelphia"/>
    <x v="9"/>
    <n v="19120"/>
    <x v="3"/>
    <s v="TEC-PH-10004080"/>
    <x v="2"/>
    <x v="7"/>
    <s v="Avaya 5410 Digital phone"/>
    <x v="4457"/>
    <n v="3"/>
    <n v="0.4"/>
    <n v="-24.476399999999998"/>
  </r>
  <r>
    <n v="6430"/>
    <x v="3207"/>
    <x v="2"/>
    <x v="935"/>
    <d v="2011-11-07T00:00:00"/>
    <s v="Standard Class"/>
    <s v="SH-20395"/>
    <s v="Shahid Hopkins"/>
    <x v="0"/>
    <s v="United States"/>
    <s v="Jacksonville"/>
    <x v="3"/>
    <n v="28540"/>
    <x v="0"/>
    <s v="OFF-ST-10001558"/>
    <x v="1"/>
    <x v="4"/>
    <s v="Acco Perma 4000 Stacking Storage Drawers"/>
    <x v="3346"/>
    <n v="2"/>
    <n v="0.2"/>
    <n v="-1.6239999999999997"/>
  </r>
  <r>
    <n v="6431"/>
    <x v="3207"/>
    <x v="2"/>
    <x v="935"/>
    <d v="2011-11-07T00:00:00"/>
    <s v="Standard Class"/>
    <s v="SH-20395"/>
    <s v="Shahid Hopkins"/>
    <x v="0"/>
    <s v="United States"/>
    <s v="Jacksonville"/>
    <x v="3"/>
    <n v="28540"/>
    <x v="0"/>
    <s v="FUR-TA-10001768"/>
    <x v="0"/>
    <x v="3"/>
    <s v="Hon Racetrack Conference Tables"/>
    <x v="4458"/>
    <n v="6"/>
    <n v="0.4"/>
    <n v="-299.26140000000009"/>
  </r>
  <r>
    <n v="6432"/>
    <x v="3207"/>
    <x v="2"/>
    <x v="935"/>
    <d v="2011-11-07T00:00:00"/>
    <s v="Standard Class"/>
    <s v="SH-20395"/>
    <s v="Shahid Hopkins"/>
    <x v="0"/>
    <s v="United States"/>
    <s v="Jacksonville"/>
    <x v="3"/>
    <n v="28540"/>
    <x v="0"/>
    <s v="OFF-BI-10002982"/>
    <x v="1"/>
    <x v="8"/>
    <s v="Avery Self-Adhesive Photo Pockets for Polaroid Photos"/>
    <x v="4459"/>
    <n v="7"/>
    <n v="0.7"/>
    <n v="-10.487400000000001"/>
  </r>
  <r>
    <n v="6433"/>
    <x v="3207"/>
    <x v="2"/>
    <x v="935"/>
    <d v="2011-11-07T00:00:00"/>
    <s v="Standard Class"/>
    <s v="SH-20395"/>
    <s v="Shahid Hopkins"/>
    <x v="0"/>
    <s v="United States"/>
    <s v="Jacksonville"/>
    <x v="3"/>
    <n v="28540"/>
    <x v="0"/>
    <s v="FUR-FU-10001468"/>
    <x v="0"/>
    <x v="5"/>
    <s v="Tenex Antistatic Computer Chair Mats"/>
    <x v="4460"/>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x v="3208"/>
    <x v="1"/>
    <x v="1110"/>
    <d v="2012-04-04T00:00:00"/>
    <s v="Standard Class"/>
    <s v="FC-14335"/>
    <s v="Fred Chung"/>
    <x v="1"/>
    <s v="United States"/>
    <s v="Chicago"/>
    <x v="10"/>
    <n v="60610"/>
    <x v="2"/>
    <s v="TEC-PH-10002890"/>
    <x v="2"/>
    <x v="7"/>
    <s v="AT&amp;T 17929 Lendline Telephone"/>
    <x v="2171"/>
    <n v="5"/>
    <n v="0.2"/>
    <n v="13.571999999999996"/>
  </r>
  <r>
    <n v="6436"/>
    <x v="3209"/>
    <x v="3"/>
    <x v="837"/>
    <d v="2014-05-30T00:00:00"/>
    <s v="First Class"/>
    <s v="JG-15160"/>
    <s v="James Galang"/>
    <x v="0"/>
    <s v="United States"/>
    <s v="Pocatello"/>
    <x v="45"/>
    <n v="83201"/>
    <x v="1"/>
    <s v="FUR-FU-10004963"/>
    <x v="0"/>
    <x v="5"/>
    <s v="Eldon 400 Class Desk Accessories, Black Carbon"/>
    <x v="768"/>
    <n v="4"/>
    <n v="0"/>
    <n v="14.700000000000003"/>
  </r>
  <r>
    <n v="6437"/>
    <x v="3209"/>
    <x v="3"/>
    <x v="837"/>
    <d v="2014-05-30T00:00:00"/>
    <s v="First Class"/>
    <s v="JG-15160"/>
    <s v="James Galang"/>
    <x v="0"/>
    <s v="United States"/>
    <s v="Pocatello"/>
    <x v="45"/>
    <n v="83201"/>
    <x v="1"/>
    <s v="OFF-ST-10000025"/>
    <x v="1"/>
    <x v="4"/>
    <s v="Fellowes Stor/Drawer Steel Plus Storage Drawers"/>
    <x v="4462"/>
    <n v="5"/>
    <n v="0"/>
    <n v="28.628999999999962"/>
  </r>
  <r>
    <n v="6438"/>
    <x v="3209"/>
    <x v="3"/>
    <x v="837"/>
    <d v="2014-05-30T00:00:00"/>
    <s v="First Class"/>
    <s v="JG-15160"/>
    <s v="James Galang"/>
    <x v="0"/>
    <s v="United States"/>
    <s v="Pocatello"/>
    <x v="45"/>
    <n v="83201"/>
    <x v="1"/>
    <s v="TEC-PH-10004389"/>
    <x v="2"/>
    <x v="7"/>
    <s v="Nokia Lumia 925"/>
    <x v="214"/>
    <n v="3"/>
    <n v="0.2"/>
    <n v="22.678200000000018"/>
  </r>
  <r>
    <n v="6439"/>
    <x v="3210"/>
    <x v="3"/>
    <x v="817"/>
    <d v="2014-12-20T00:00:00"/>
    <s v="Standard Class"/>
    <s v="LC-16885"/>
    <s v="Lena Creighton"/>
    <x v="0"/>
    <s v="United States"/>
    <s v="Plano"/>
    <x v="5"/>
    <n v="75023"/>
    <x v="2"/>
    <s v="FUR-TA-10000577"/>
    <x v="0"/>
    <x v="3"/>
    <s v="Bretford CR4500 Series Slim Rectangular Table"/>
    <x v="446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x v="3212"/>
    <x v="0"/>
    <x v="63"/>
    <d v="2013-10-21T00:00:00"/>
    <s v="Standard Class"/>
    <s v="BW-11110"/>
    <s v="Bart Watters"/>
    <x v="1"/>
    <s v="United States"/>
    <s v="New York City"/>
    <x v="15"/>
    <n v="10024"/>
    <x v="3"/>
    <s v="OFF-AR-10001860"/>
    <x v="1"/>
    <x v="6"/>
    <s v="BIC Liqua Brite Liner"/>
    <x v="2890"/>
    <n v="5"/>
    <n v="0"/>
    <n v="12.492000000000001"/>
  </r>
  <r>
    <n v="6442"/>
    <x v="3212"/>
    <x v="0"/>
    <x v="63"/>
    <d v="2013-10-21T00:00:00"/>
    <s v="Standard Class"/>
    <s v="BW-11110"/>
    <s v="Bart Watters"/>
    <x v="1"/>
    <s v="United States"/>
    <s v="New York City"/>
    <x v="15"/>
    <n v="10024"/>
    <x v="3"/>
    <s v="OFF-ST-10003123"/>
    <x v="1"/>
    <x v="4"/>
    <s v="Fellowes Bases and Tops For Staxonsteel/High-Stak Systems"/>
    <x v="4191"/>
    <n v="3"/>
    <n v="0"/>
    <n v="23.968799999999998"/>
  </r>
  <r>
    <n v="6443"/>
    <x v="3212"/>
    <x v="0"/>
    <x v="63"/>
    <d v="2013-10-21T00:00:00"/>
    <s v="Standard Class"/>
    <s v="BW-11110"/>
    <s v="Bart Watters"/>
    <x v="1"/>
    <s v="United States"/>
    <s v="New York City"/>
    <x v="15"/>
    <n v="10024"/>
    <x v="3"/>
    <s v="OFF-PA-10001295"/>
    <x v="1"/>
    <x v="10"/>
    <s v="Computer Printout Paper with Letter-Trim Perforations"/>
    <x v="2479"/>
    <n v="2"/>
    <n v="0"/>
    <n v="18.211199999999998"/>
  </r>
  <r>
    <n v="6444"/>
    <x v="3212"/>
    <x v="0"/>
    <x v="63"/>
    <d v="2013-10-21T00:00:00"/>
    <s v="Standard Class"/>
    <s v="BW-11110"/>
    <s v="Bart Watters"/>
    <x v="1"/>
    <s v="United States"/>
    <s v="New York City"/>
    <x v="15"/>
    <n v="10024"/>
    <x v="3"/>
    <s v="OFF-LA-10000407"/>
    <x v="1"/>
    <x v="2"/>
    <s v="Avery White Multi-Purpose Labels"/>
    <x v="1691"/>
    <n v="5"/>
    <n v="0"/>
    <n v="11.454000000000001"/>
  </r>
  <r>
    <n v="6445"/>
    <x v="3212"/>
    <x v="0"/>
    <x v="63"/>
    <d v="2013-10-21T00:00:00"/>
    <s v="Standard Class"/>
    <s v="BW-11110"/>
    <s v="Bart Watters"/>
    <x v="1"/>
    <s v="United States"/>
    <s v="New York City"/>
    <x v="15"/>
    <n v="10024"/>
    <x v="3"/>
    <s v="FUR-FU-10003535"/>
    <x v="0"/>
    <x v="5"/>
    <s v="Howard Miller Distant Time Traveler Alarm Clock"/>
    <x v="4465"/>
    <n v="3"/>
    <n v="0"/>
    <n v="33.726600000000005"/>
  </r>
  <r>
    <n v="6446"/>
    <x v="3213"/>
    <x v="1"/>
    <x v="616"/>
    <d v="2012-03-10T00:00:00"/>
    <s v="Standard Class"/>
    <s v="JJ-15445"/>
    <s v="Jennifer Jackson"/>
    <x v="0"/>
    <s v="United States"/>
    <s v="Chicago"/>
    <x v="10"/>
    <n v="60623"/>
    <x v="2"/>
    <s v="OFF-FA-10000611"/>
    <x v="1"/>
    <x v="13"/>
    <s v="Binder Clips by OIC"/>
    <x v="4466"/>
    <n v="6"/>
    <n v="0.2"/>
    <n v="2.4863999999999997"/>
  </r>
  <r>
    <n v="6447"/>
    <x v="3214"/>
    <x v="3"/>
    <x v="168"/>
    <d v="2014-03-07T00:00:00"/>
    <s v="Second Class"/>
    <s v="TT-21460"/>
    <s v="Tonja Turnell"/>
    <x v="2"/>
    <s v="United States"/>
    <s v="Houston"/>
    <x v="5"/>
    <n v="77095"/>
    <x v="2"/>
    <s v="FUR-FU-10004848"/>
    <x v="0"/>
    <x v="5"/>
    <s v="Howard Miller 13-3/4&quot; Diameter Brushed Chrome Round Wall Clock"/>
    <x v="4467"/>
    <n v="5"/>
    <n v="0.6"/>
    <n v="-77.625"/>
  </r>
  <r>
    <n v="6448"/>
    <x v="3214"/>
    <x v="3"/>
    <x v="168"/>
    <d v="2014-03-07T00:00:00"/>
    <s v="Second Class"/>
    <s v="TT-21460"/>
    <s v="Tonja Turnell"/>
    <x v="2"/>
    <s v="United States"/>
    <s v="Houston"/>
    <x v="5"/>
    <n v="77095"/>
    <x v="2"/>
    <s v="OFF-LA-10002381"/>
    <x v="1"/>
    <x v="2"/>
    <s v="Avery 497"/>
    <x v="4468"/>
    <n v="1"/>
    <n v="0.2"/>
    <n v="0.86239999999999983"/>
  </r>
  <r>
    <n v="6449"/>
    <x v="3214"/>
    <x v="3"/>
    <x v="168"/>
    <d v="2014-03-07T00:00:00"/>
    <s v="Second Class"/>
    <s v="TT-21460"/>
    <s v="Tonja Turnell"/>
    <x v="2"/>
    <s v="United States"/>
    <s v="Houston"/>
    <x v="5"/>
    <n v="77095"/>
    <x v="2"/>
    <s v="OFF-ST-10000918"/>
    <x v="1"/>
    <x v="4"/>
    <s v="Crate-A-Files"/>
    <x v="525"/>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x v="3215"/>
    <x v="1"/>
    <x v="12"/>
    <d v="2012-09-29T00:00:00"/>
    <s v="Standard Class"/>
    <s v="EH-13990"/>
    <s v="Erica Hackney"/>
    <x v="0"/>
    <s v="United States"/>
    <s v="Meriden"/>
    <x v="29"/>
    <n v="6450"/>
    <x v="3"/>
    <s v="OFF-PA-10002222"/>
    <x v="1"/>
    <x v="10"/>
    <s v="Xerox Color Copier Paper, 11&quot; x 17&quot;, Ream"/>
    <x v="1846"/>
    <n v="2"/>
    <n v="0"/>
    <n v="21.012799999999999"/>
  </r>
  <r>
    <n v="6452"/>
    <x v="3215"/>
    <x v="1"/>
    <x v="12"/>
    <d v="2012-09-29T00:00:00"/>
    <s v="Standard Class"/>
    <s v="EH-13990"/>
    <s v="Erica Hackney"/>
    <x v="0"/>
    <s v="United States"/>
    <s v="Meriden"/>
    <x v="29"/>
    <n v="6450"/>
    <x v="3"/>
    <s v="OFF-AR-10004930"/>
    <x v="1"/>
    <x v="6"/>
    <s v="Turquoise Lead Holder with Pocket Clip"/>
    <x v="4470"/>
    <n v="1"/>
    <n v="0"/>
    <n v="2.2109999999999994"/>
  </r>
  <r>
    <n v="6453"/>
    <x v="3216"/>
    <x v="1"/>
    <x v="546"/>
    <d v="2012-12-23T00:00:00"/>
    <s v="Second Class"/>
    <s v="PR-18880"/>
    <s v="Patrick Ryan"/>
    <x v="0"/>
    <s v="United States"/>
    <s v="Glenview"/>
    <x v="10"/>
    <n v="60025"/>
    <x v="2"/>
    <s v="TEC-PH-10001750"/>
    <x v="2"/>
    <x v="7"/>
    <s v="Samsung Rugby III"/>
    <x v="3180"/>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x v="3218"/>
    <x v="3"/>
    <x v="689"/>
    <d v="2014-08-04T00:00:00"/>
    <s v="First Class"/>
    <s v="EC-14050"/>
    <s v="Erin Creighton"/>
    <x v="0"/>
    <s v="United States"/>
    <s v="San Francisco"/>
    <x v="1"/>
    <n v="94110"/>
    <x v="1"/>
    <s v="OFF-ST-10003442"/>
    <x v="1"/>
    <x v="4"/>
    <s v="Eldon Portable Mobile Manager"/>
    <x v="403"/>
    <n v="2"/>
    <n v="0"/>
    <n v="15.2712"/>
  </r>
  <r>
    <n v="6456"/>
    <x v="3218"/>
    <x v="3"/>
    <x v="689"/>
    <d v="2014-08-04T00:00:00"/>
    <s v="First Class"/>
    <s v="EC-14050"/>
    <s v="Erin Creighton"/>
    <x v="0"/>
    <s v="United States"/>
    <s v="San Francisco"/>
    <x v="1"/>
    <n v="94110"/>
    <x v="1"/>
    <s v="FUR-FU-10003142"/>
    <x v="0"/>
    <x v="5"/>
    <s v="Master Big Foot Doorstop, Beige"/>
    <x v="3322"/>
    <n v="7"/>
    <n v="0"/>
    <n v="11.457599999999998"/>
  </r>
  <r>
    <n v="6457"/>
    <x v="3219"/>
    <x v="2"/>
    <x v="79"/>
    <d v="2011-08-11T00:00:00"/>
    <s v="Standard Class"/>
    <s v="SP-20650"/>
    <s v="Stephanie Phelps"/>
    <x v="1"/>
    <s v="United States"/>
    <s v="New York City"/>
    <x v="15"/>
    <n v="10009"/>
    <x v="3"/>
    <s v="TEC-PH-10002468"/>
    <x v="2"/>
    <x v="7"/>
    <s v="Plantronics CS 50-USB - headset - Convertible, Monaural"/>
    <x v="4472"/>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x v="3220"/>
    <x v="3"/>
    <x v="304"/>
    <d v="2014-05-18T00:00:00"/>
    <s v="First Class"/>
    <s v="AJ-10780"/>
    <s v="Anthony Jacobs"/>
    <x v="1"/>
    <s v="United States"/>
    <s v="Baltimore"/>
    <x v="39"/>
    <n v="21215"/>
    <x v="3"/>
    <s v="OFF-AR-10001919"/>
    <x v="1"/>
    <x v="6"/>
    <s v="OIC #2 Pencils, Medium Soft"/>
    <x v="1061"/>
    <n v="2"/>
    <n v="0"/>
    <n v="1.0903999999999998"/>
  </r>
  <r>
    <n v="6460"/>
    <x v="3220"/>
    <x v="3"/>
    <x v="304"/>
    <d v="2014-05-18T00:00:00"/>
    <s v="First Class"/>
    <s v="AJ-10780"/>
    <s v="Anthony Jacobs"/>
    <x v="1"/>
    <s v="United States"/>
    <s v="Baltimore"/>
    <x v="39"/>
    <n v="21215"/>
    <x v="3"/>
    <s v="OFF-AR-10003045"/>
    <x v="1"/>
    <x v="6"/>
    <s v="Prang Colored Pencils"/>
    <x v="456"/>
    <n v="5"/>
    <n v="0"/>
    <n v="6.6150000000000002"/>
  </r>
  <r>
    <n v="6461"/>
    <x v="3220"/>
    <x v="3"/>
    <x v="304"/>
    <d v="2014-05-18T00:00:00"/>
    <s v="First Class"/>
    <s v="AJ-10780"/>
    <s v="Anthony Jacobs"/>
    <x v="1"/>
    <s v="United States"/>
    <s v="Baltimore"/>
    <x v="39"/>
    <n v="21215"/>
    <x v="3"/>
    <s v="OFF-AR-10003338"/>
    <x v="1"/>
    <x v="6"/>
    <s v="Eberhard Faber 3 1/2&quot; Golf Pencils"/>
    <x v="4474"/>
    <n v="5"/>
    <n v="0"/>
    <n v="9.3000000000000007"/>
  </r>
  <r>
    <n v="6462"/>
    <x v="3220"/>
    <x v="3"/>
    <x v="304"/>
    <d v="2014-05-18T00:00:00"/>
    <s v="First Class"/>
    <s v="AJ-10780"/>
    <s v="Anthony Jacobs"/>
    <x v="1"/>
    <s v="United States"/>
    <s v="Baltimore"/>
    <x v="39"/>
    <n v="21215"/>
    <x v="3"/>
    <s v="TEC-AC-10003280"/>
    <x v="2"/>
    <x v="11"/>
    <s v="Belkin F8E887 USB Wired Ergonomic Keyboard"/>
    <x v="1324"/>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x v="0"/>
    <n v="2"/>
    <n v="0"/>
    <n v="23.576399999999978"/>
  </r>
  <r>
    <n v="6464"/>
    <x v="3220"/>
    <x v="3"/>
    <x v="304"/>
    <d v="2014-05-18T00:00:00"/>
    <s v="First Class"/>
    <s v="AJ-10780"/>
    <s v="Anthony Jacobs"/>
    <x v="1"/>
    <s v="United States"/>
    <s v="Baltimore"/>
    <x v="39"/>
    <n v="21215"/>
    <x v="3"/>
    <s v="OFF-LA-10004544"/>
    <x v="1"/>
    <x v="2"/>
    <s v="Avery 505"/>
    <x v="3066"/>
    <n v="5"/>
    <n v="0"/>
    <n v="37"/>
  </r>
  <r>
    <n v="6465"/>
    <x v="3221"/>
    <x v="0"/>
    <x v="897"/>
    <d v="2013-09-29T00:00:00"/>
    <s v="Standard Class"/>
    <s v="AS-10630"/>
    <s v="Ann Steele"/>
    <x v="2"/>
    <s v="United States"/>
    <s v="Louisville"/>
    <x v="0"/>
    <n v="40214"/>
    <x v="0"/>
    <s v="FUR-FU-10004586"/>
    <x v="0"/>
    <x v="5"/>
    <s v="G.E. Longer-Life Indoor Recessed Floodlight Bulbs"/>
    <x v="2537"/>
    <n v="2"/>
    <n v="0"/>
    <n v="6.3743999999999996"/>
  </r>
  <r>
    <n v="6466"/>
    <x v="3222"/>
    <x v="1"/>
    <x v="50"/>
    <d v="2012-11-17T00:00:00"/>
    <s v="Standard Class"/>
    <s v="AA-10375"/>
    <s v="Allen Armold"/>
    <x v="0"/>
    <s v="United States"/>
    <s v="Lebanon"/>
    <x v="18"/>
    <n v="37087"/>
    <x v="0"/>
    <s v="OFF-ST-10003572"/>
    <x v="1"/>
    <x v="4"/>
    <s v="Portfile Personal File Boxes"/>
    <x v="4475"/>
    <n v="6"/>
    <n v="0.2"/>
    <n v="6.3719999999999999"/>
  </r>
  <r>
    <n v="6467"/>
    <x v="3223"/>
    <x v="3"/>
    <x v="1053"/>
    <d v="2014-05-26T00:00:00"/>
    <s v="Second Class"/>
    <s v="EH-13945"/>
    <s v="Eric Hoffmann"/>
    <x v="0"/>
    <s v="United States"/>
    <s v="Los Angeles"/>
    <x v="1"/>
    <n v="90008"/>
    <x v="1"/>
    <s v="TEC-AC-10002331"/>
    <x v="2"/>
    <x v="11"/>
    <s v="Maxell 74 Minute CDR, 10/Pack"/>
    <x v="3776"/>
    <n v="7"/>
    <n v="0"/>
    <n v="25.330199999999998"/>
  </r>
  <r>
    <n v="6468"/>
    <x v="3224"/>
    <x v="0"/>
    <x v="499"/>
    <d v="2013-12-09T00:00:00"/>
    <s v="Standard Class"/>
    <s v="DB-13270"/>
    <s v="Deborah Brumfield"/>
    <x v="2"/>
    <s v="United States"/>
    <s v="Providence"/>
    <x v="34"/>
    <n v="2908"/>
    <x v="3"/>
    <s v="OFF-ST-10000142"/>
    <x v="1"/>
    <x v="4"/>
    <s v="Deluxe Rollaway Locking File with Drawer"/>
    <x v="4476"/>
    <n v="5"/>
    <n v="0"/>
    <n v="582.23199999999997"/>
  </r>
  <r>
    <n v="6469"/>
    <x v="3224"/>
    <x v="0"/>
    <x v="499"/>
    <d v="2013-12-09T00:00:00"/>
    <s v="Standard Class"/>
    <s v="DB-13270"/>
    <s v="Deborah Brumfield"/>
    <x v="2"/>
    <s v="United States"/>
    <s v="Providence"/>
    <x v="34"/>
    <n v="2908"/>
    <x v="3"/>
    <s v="TEC-PH-10000441"/>
    <x v="2"/>
    <x v="7"/>
    <s v="VTech DS6151"/>
    <x v="3211"/>
    <n v="5"/>
    <n v="0"/>
    <n v="176.38600000000002"/>
  </r>
  <r>
    <n v="6470"/>
    <x v="3224"/>
    <x v="0"/>
    <x v="499"/>
    <d v="2013-12-09T00:00:00"/>
    <s v="Standard Class"/>
    <s v="DB-13270"/>
    <s v="Deborah Brumfield"/>
    <x v="2"/>
    <s v="United States"/>
    <s v="Providence"/>
    <x v="34"/>
    <n v="2908"/>
    <x v="3"/>
    <s v="FUR-FU-10004864"/>
    <x v="0"/>
    <x v="5"/>
    <s v="Eldon 500 Class Desk Accessories"/>
    <x v="4477"/>
    <n v="6"/>
    <n v="0"/>
    <n v="23.898600000000002"/>
  </r>
  <r>
    <n v="6471"/>
    <x v="3225"/>
    <x v="1"/>
    <x v="1111"/>
    <d v="2012-09-02T00:00:00"/>
    <s v="Standard Class"/>
    <s v="CC-12100"/>
    <s v="Chad Cunningham"/>
    <x v="2"/>
    <s v="United States"/>
    <s v="Detroit"/>
    <x v="12"/>
    <n v="48234"/>
    <x v="2"/>
    <s v="TEC-PH-10001750"/>
    <x v="2"/>
    <x v="7"/>
    <s v="Samsung Rugby III"/>
    <x v="203"/>
    <n v="2"/>
    <n v="0"/>
    <n v="35.634600000000006"/>
  </r>
  <r>
    <n v="6472"/>
    <x v="3225"/>
    <x v="1"/>
    <x v="1111"/>
    <d v="2012-09-02T00:00:00"/>
    <s v="Standard Class"/>
    <s v="CC-12100"/>
    <s v="Chad Cunningham"/>
    <x v="2"/>
    <s v="United States"/>
    <s v="Detroit"/>
    <x v="12"/>
    <n v="48234"/>
    <x v="2"/>
    <s v="TEC-AC-10004510"/>
    <x v="2"/>
    <x v="11"/>
    <s v="Logitech Desktop MK120 Mouse and keyboard Combo"/>
    <x v="4478"/>
    <n v="7"/>
    <n v="0"/>
    <n v="11.451999999999995"/>
  </r>
  <r>
    <n v="6473"/>
    <x v="3226"/>
    <x v="2"/>
    <x v="571"/>
    <d v="2011-06-10T00:00:00"/>
    <s v="Standard Class"/>
    <s v="VT-21700"/>
    <s v="Valerie Takahito"/>
    <x v="2"/>
    <s v="United States"/>
    <s v="Houston"/>
    <x v="5"/>
    <n v="77070"/>
    <x v="2"/>
    <s v="OFF-LA-10001074"/>
    <x v="1"/>
    <x v="2"/>
    <s v="Round Specialty Laser Printer Labels"/>
    <x v="318"/>
    <n v="10"/>
    <n v="0.2"/>
    <n v="33.830999999999989"/>
  </r>
  <r>
    <n v="6474"/>
    <x v="3227"/>
    <x v="0"/>
    <x v="196"/>
    <d v="2013-03-21T00:00:00"/>
    <s v="Second Class"/>
    <s v="DB-13060"/>
    <s v="Dave Brooks"/>
    <x v="0"/>
    <s v="United States"/>
    <s v="Columbia"/>
    <x v="18"/>
    <n v="38401"/>
    <x v="0"/>
    <s v="OFF-AP-10003590"/>
    <x v="1"/>
    <x v="9"/>
    <s v="Hoover WindTunnel Plus Canister Vacuum"/>
    <x v="4479"/>
    <n v="3"/>
    <n v="0.2"/>
    <n v="87.180000000000092"/>
  </r>
  <r>
    <n v="6475"/>
    <x v="3228"/>
    <x v="2"/>
    <x v="1112"/>
    <d v="2011-01-16T00:00:00"/>
    <s v="First Class"/>
    <s v="BS-11590"/>
    <s v="Brendan Sweed"/>
    <x v="1"/>
    <s v="United States"/>
    <s v="Philadelphia"/>
    <x v="9"/>
    <n v="19140"/>
    <x v="3"/>
    <s v="FUR-BO-10003433"/>
    <x v="0"/>
    <x v="0"/>
    <s v="Sauder Cornerstone Collection Library"/>
    <x v="1168"/>
    <n v="4"/>
    <n v="0.5"/>
    <n v="-53.285600000000009"/>
  </r>
  <r>
    <n v="6476"/>
    <x v="3229"/>
    <x v="3"/>
    <x v="95"/>
    <d v="2014-06-11T00:00:00"/>
    <s v="Standard Class"/>
    <s v="NR-18550"/>
    <s v="Nick Radford"/>
    <x v="0"/>
    <s v="United States"/>
    <s v="Pembroke Pines"/>
    <x v="2"/>
    <n v="33024"/>
    <x v="0"/>
    <s v="OFF-BI-10002432"/>
    <x v="1"/>
    <x v="8"/>
    <s v="Wilson Jones Standard D-Ring Binders"/>
    <x v="4480"/>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x v="3229"/>
    <x v="3"/>
    <x v="95"/>
    <d v="2014-06-11T00:00:00"/>
    <s v="Standard Class"/>
    <s v="NR-18550"/>
    <s v="Nick Radford"/>
    <x v="0"/>
    <s v="United States"/>
    <s v="Pembroke Pines"/>
    <x v="2"/>
    <n v="33024"/>
    <x v="0"/>
    <s v="TEC-AC-10003832"/>
    <x v="2"/>
    <x v="11"/>
    <s v="Logitech P710e Mobile Speakerphone"/>
    <x v="4482"/>
    <n v="1"/>
    <n v="0.2"/>
    <n v="-2.5749000000000279"/>
  </r>
  <r>
    <n v="6479"/>
    <x v="3229"/>
    <x v="3"/>
    <x v="95"/>
    <d v="2014-06-11T00:00:00"/>
    <s v="Standard Class"/>
    <s v="NR-18550"/>
    <s v="Nick Radford"/>
    <x v="0"/>
    <s v="United States"/>
    <s v="Pembroke Pines"/>
    <x v="2"/>
    <n v="33024"/>
    <x v="0"/>
    <s v="OFF-PA-10000809"/>
    <x v="1"/>
    <x v="10"/>
    <s v="Xerox 206"/>
    <x v="12"/>
    <n v="3"/>
    <n v="0.2"/>
    <n v="5.4432"/>
  </r>
  <r>
    <n v="6480"/>
    <x v="3229"/>
    <x v="3"/>
    <x v="95"/>
    <d v="2014-06-11T00:00:00"/>
    <s v="Standard Class"/>
    <s v="NR-18550"/>
    <s v="Nick Radford"/>
    <x v="0"/>
    <s v="United States"/>
    <s v="Pembroke Pines"/>
    <x v="2"/>
    <n v="33024"/>
    <x v="0"/>
    <s v="TEC-PH-10000441"/>
    <x v="2"/>
    <x v="7"/>
    <s v="VTech DS6151"/>
    <x v="4483"/>
    <n v="5"/>
    <n v="0.2"/>
    <n v="50.396000000000015"/>
  </r>
  <r>
    <n v="6481"/>
    <x v="3229"/>
    <x v="3"/>
    <x v="95"/>
    <d v="2014-06-11T00:00:00"/>
    <s v="Standard Class"/>
    <s v="NR-18550"/>
    <s v="Nick Radford"/>
    <x v="0"/>
    <s v="United States"/>
    <s v="Pembroke Pines"/>
    <x v="2"/>
    <n v="33024"/>
    <x v="0"/>
    <s v="OFF-AP-10002287"/>
    <x v="1"/>
    <x v="9"/>
    <s v="Eureka Sanitaire  Multi-Pro Heavy-Duty Upright, Disposable Bags"/>
    <x v="4484"/>
    <n v="7"/>
    <n v="0.2"/>
    <n v="1.8353999999999999"/>
  </r>
  <r>
    <n v="6482"/>
    <x v="3229"/>
    <x v="3"/>
    <x v="95"/>
    <d v="2014-06-11T00:00:00"/>
    <s v="Standard Class"/>
    <s v="NR-18550"/>
    <s v="Nick Radford"/>
    <x v="0"/>
    <s v="United States"/>
    <s v="Pembroke Pines"/>
    <x v="2"/>
    <n v="33024"/>
    <x v="0"/>
    <s v="FUR-BO-10002824"/>
    <x v="0"/>
    <x v="0"/>
    <s v="Bush Mission Pointe Library"/>
    <x v="475"/>
    <n v="2"/>
    <n v="0.2"/>
    <n v="0"/>
  </r>
  <r>
    <n v="6483"/>
    <x v="3229"/>
    <x v="3"/>
    <x v="95"/>
    <d v="2014-06-11T00:00:00"/>
    <s v="Standard Class"/>
    <s v="NR-18550"/>
    <s v="Nick Radford"/>
    <x v="0"/>
    <s v="United States"/>
    <s v="Pembroke Pines"/>
    <x v="2"/>
    <n v="33024"/>
    <x v="0"/>
    <s v="TEC-AC-10002942"/>
    <x v="2"/>
    <x v="11"/>
    <s v="WD My Passport Ultra 1TB Portable External Hard Drive"/>
    <x v="4485"/>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x v="3230"/>
    <x v="3"/>
    <x v="95"/>
    <d v="2014-06-10T00:00:00"/>
    <s v="Standard Class"/>
    <s v="KN-16390"/>
    <s v="Katherine Nockton"/>
    <x v="1"/>
    <s v="United States"/>
    <s v="New York City"/>
    <x v="15"/>
    <n v="10011"/>
    <x v="3"/>
    <s v="TEC-MA-10003173"/>
    <x v="2"/>
    <x v="15"/>
    <s v="Hewlett-Packard 300S Scientific Calculator"/>
    <x v="4487"/>
    <n v="6"/>
    <n v="0"/>
    <n v="36.183599999999991"/>
  </r>
  <r>
    <n v="6486"/>
    <x v="3230"/>
    <x v="3"/>
    <x v="95"/>
    <d v="2014-06-10T00:00:00"/>
    <s v="Standard Class"/>
    <s v="KN-16390"/>
    <s v="Katherine Nockton"/>
    <x v="1"/>
    <s v="United States"/>
    <s v="New York City"/>
    <x v="15"/>
    <n v="10011"/>
    <x v="3"/>
    <s v="OFF-PA-10004156"/>
    <x v="1"/>
    <x v="10"/>
    <s v="Xerox 188"/>
    <x v="1568"/>
    <n v="4"/>
    <n v="0"/>
    <n v="22.226399999999998"/>
  </r>
  <r>
    <n v="6487"/>
    <x v="323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x v="3231"/>
    <x v="1"/>
    <x v="1113"/>
    <d v="2012-03-26T00:00:00"/>
    <s v="Standard Class"/>
    <s v="JW-16075"/>
    <s v="Julia West"/>
    <x v="0"/>
    <s v="United States"/>
    <s v="Jacksonville"/>
    <x v="3"/>
    <n v="28540"/>
    <x v="0"/>
    <s v="OFF-BI-10000948"/>
    <x v="1"/>
    <x v="8"/>
    <s v="GBC Laser Imprintable Binding System Covers, Desert Sand"/>
    <x v="4489"/>
    <n v="3"/>
    <n v="0.7"/>
    <n v="-9.8462999999999994"/>
  </r>
  <r>
    <n v="6489"/>
    <x v="3231"/>
    <x v="1"/>
    <x v="1113"/>
    <d v="2012-03-26T00:00:00"/>
    <s v="Standard Class"/>
    <s v="JW-16075"/>
    <s v="Julia West"/>
    <x v="0"/>
    <s v="United States"/>
    <s v="Jacksonville"/>
    <x v="3"/>
    <n v="28540"/>
    <x v="0"/>
    <s v="OFF-PA-10002254"/>
    <x v="1"/>
    <x v="10"/>
    <s v="Xerox 1883"/>
    <x v="4490"/>
    <n v="14"/>
    <n v="0.2"/>
    <n v="96.023199999999974"/>
  </r>
  <r>
    <n v="6490"/>
    <x v="3232"/>
    <x v="3"/>
    <x v="20"/>
    <d v="2014-09-25T00:00:00"/>
    <s v="Standard Class"/>
    <s v="JM-15535"/>
    <s v="Jessica Myrick"/>
    <x v="0"/>
    <s v="United States"/>
    <s v="New York City"/>
    <x v="15"/>
    <n v="10011"/>
    <x v="3"/>
    <s v="OFF-PA-10004782"/>
    <x v="1"/>
    <x v="10"/>
    <s v="Xerox 228"/>
    <x v="56"/>
    <n v="5"/>
    <n v="0"/>
    <n v="15.552000000000001"/>
  </r>
  <r>
    <n v="6491"/>
    <x v="3233"/>
    <x v="2"/>
    <x v="1114"/>
    <d v="2011-09-19T00:00:00"/>
    <s v="Standard Class"/>
    <s v="MF-18250"/>
    <s v="Monica Federle"/>
    <x v="1"/>
    <s v="United States"/>
    <s v="Philadelphia"/>
    <x v="9"/>
    <n v="19120"/>
    <x v="3"/>
    <s v="FUR-FU-10000222"/>
    <x v="0"/>
    <x v="5"/>
    <s v="Seth Thomas 16&quot; Steel Case Clock"/>
    <x v="4491"/>
    <n v="4"/>
    <n v="0.2"/>
    <n v="16.889599999999998"/>
  </r>
  <r>
    <n v="6492"/>
    <x v="3234"/>
    <x v="0"/>
    <x v="73"/>
    <d v="2013-11-26T00:00:00"/>
    <s v="Standard Class"/>
    <s v="FA-14230"/>
    <s v="Frank Atkinson"/>
    <x v="1"/>
    <s v="United States"/>
    <s v="Orlando"/>
    <x v="2"/>
    <n v="32839"/>
    <x v="0"/>
    <s v="FUR-BO-10004695"/>
    <x v="0"/>
    <x v="0"/>
    <s v="O'Sullivan 2-Door Barrister Bookcase in Odessa Pine"/>
    <x v="4492"/>
    <n v="2"/>
    <n v="0.2"/>
    <n v="10.858799999999974"/>
  </r>
  <r>
    <n v="6493"/>
    <x v="3234"/>
    <x v="0"/>
    <x v="73"/>
    <d v="2013-11-26T00:00:00"/>
    <s v="Standard Class"/>
    <s v="FA-14230"/>
    <s v="Frank Atkinson"/>
    <x v="1"/>
    <s v="United States"/>
    <s v="Orlando"/>
    <x v="2"/>
    <n v="32839"/>
    <x v="0"/>
    <s v="OFF-ST-10003327"/>
    <x v="1"/>
    <x v="4"/>
    <s v="Akro-Mils 12-Gallon Tote"/>
    <x v="4493"/>
    <n v="5"/>
    <n v="0.2"/>
    <n v="4.4684999999999953"/>
  </r>
  <r>
    <n v="6494"/>
    <x v="3234"/>
    <x v="0"/>
    <x v="73"/>
    <d v="2013-11-26T00:00:00"/>
    <s v="Standard Class"/>
    <s v="FA-14230"/>
    <s v="Frank Atkinson"/>
    <x v="1"/>
    <s v="United States"/>
    <s v="Orlando"/>
    <x v="2"/>
    <n v="32839"/>
    <x v="0"/>
    <s v="TEC-PH-10003357"/>
    <x v="2"/>
    <x v="7"/>
    <s v="Grandstream GXP2100 Mainstream Business Phone"/>
    <x v="4494"/>
    <n v="4"/>
    <n v="0.2"/>
    <n v="24.476800000000004"/>
  </r>
  <r>
    <n v="6495"/>
    <x v="3235"/>
    <x v="3"/>
    <x v="960"/>
    <d v="2014-11-02T00:00:00"/>
    <s v="Second Class"/>
    <s v="KH-16510"/>
    <s v="Keith Herrera"/>
    <x v="0"/>
    <s v="United States"/>
    <s v="Houston"/>
    <x v="5"/>
    <n v="77095"/>
    <x v="2"/>
    <s v="TEC-AC-10002167"/>
    <x v="2"/>
    <x v="11"/>
    <s v="Imation 8gb Micro Traveldrive Usb 2.0 Flash Drive"/>
    <x v="734"/>
    <n v="2"/>
    <n v="0.2"/>
    <n v="-2.6999999999999993"/>
  </r>
  <r>
    <n v="6496"/>
    <x v="3235"/>
    <x v="3"/>
    <x v="960"/>
    <d v="2014-11-02T00:00:00"/>
    <s v="Second Class"/>
    <s v="KH-16510"/>
    <s v="Keith Herrera"/>
    <x v="0"/>
    <s v="United States"/>
    <s v="Houston"/>
    <x v="5"/>
    <n v="77095"/>
    <x v="2"/>
    <s v="OFF-PA-10001937"/>
    <x v="1"/>
    <x v="10"/>
    <s v="Xerox 21"/>
    <x v="12"/>
    <n v="3"/>
    <n v="0.2"/>
    <n v="5.4432"/>
  </r>
  <r>
    <n v="6497"/>
    <x v="3235"/>
    <x v="3"/>
    <x v="960"/>
    <d v="2014-11-02T00:00:00"/>
    <s v="Second Class"/>
    <s v="KH-16510"/>
    <s v="Keith Herrera"/>
    <x v="0"/>
    <s v="United States"/>
    <s v="Houston"/>
    <x v="5"/>
    <n v="77095"/>
    <x v="2"/>
    <s v="TEC-AC-10004510"/>
    <x v="2"/>
    <x v="11"/>
    <s v="Logitech Desktop MK120 Mouse and keyboard Combo"/>
    <x v="2689"/>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x v="3236"/>
    <x v="1"/>
    <x v="1115"/>
    <d v="2012-07-28T00:00:00"/>
    <s v="Standard Class"/>
    <s v="SS-20515"/>
    <s v="Shirley Schmidt"/>
    <x v="2"/>
    <s v="United States"/>
    <s v="Louisville"/>
    <x v="0"/>
    <n v="40214"/>
    <x v="0"/>
    <s v="OFF-BI-10000069"/>
    <x v="1"/>
    <x v="8"/>
    <s v="GBC Prepunched Paper, 19-Hole, for Binding Systems, 24-lb"/>
    <x v="4495"/>
    <n v="9"/>
    <n v="0"/>
    <n v="62.14139999999999"/>
  </r>
  <r>
    <n v="6500"/>
    <x v="3236"/>
    <x v="1"/>
    <x v="1115"/>
    <d v="2012-07-28T00:00:00"/>
    <s v="Standard Class"/>
    <s v="SS-20515"/>
    <s v="Shirley Schmidt"/>
    <x v="2"/>
    <s v="United States"/>
    <s v="Louisville"/>
    <x v="0"/>
    <n v="40214"/>
    <x v="0"/>
    <s v="TEC-AC-10003289"/>
    <x v="2"/>
    <x v="11"/>
    <s v="Anker Ultra-Slim Mini Bluetooth 3.0 Wireless Keyboard"/>
    <x v="4496"/>
    <n v="14"/>
    <n v="0"/>
    <n v="64.367799999999988"/>
  </r>
  <r>
    <n v="6501"/>
    <x v="3236"/>
    <x v="1"/>
    <x v="1115"/>
    <d v="2012-07-28T00:00:00"/>
    <s v="Standard Class"/>
    <s v="SS-20515"/>
    <s v="Shirley Schmidt"/>
    <x v="2"/>
    <s v="United States"/>
    <s v="Louisville"/>
    <x v="0"/>
    <n v="40214"/>
    <x v="0"/>
    <s v="OFF-BI-10000069"/>
    <x v="1"/>
    <x v="8"/>
    <s v="GBC Prepunched Paper, 19-Hole, for Binding Systems, 24-lb"/>
    <x v="4497"/>
    <n v="6"/>
    <n v="0"/>
    <n v="41.427599999999991"/>
  </r>
  <r>
    <n v="6502"/>
    <x v="3237"/>
    <x v="2"/>
    <x v="981"/>
    <d v="2011-11-06T00:00:00"/>
    <s v="Standard Class"/>
    <s v="LC-17050"/>
    <s v="Liz Carlisle"/>
    <x v="0"/>
    <s v="United States"/>
    <s v="Medina"/>
    <x v="24"/>
    <n v="44256"/>
    <x v="3"/>
    <s v="TEC-PH-10001299"/>
    <x v="2"/>
    <x v="7"/>
    <s v="Polycom CX300 Desktop Phone USB VoIP phone"/>
    <x v="2651"/>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x v="3237"/>
    <x v="2"/>
    <x v="981"/>
    <d v="2011-11-06T00:00:00"/>
    <s v="Standard Class"/>
    <s v="LC-17050"/>
    <s v="Liz Carlisle"/>
    <x v="0"/>
    <s v="United States"/>
    <s v="Medina"/>
    <x v="24"/>
    <n v="44256"/>
    <x v="3"/>
    <s v="OFF-BI-10001098"/>
    <x v="1"/>
    <x v="8"/>
    <s v="Acco D-Ring Binder w/DublLock"/>
    <x v="4499"/>
    <n v="3"/>
    <n v="0.7"/>
    <n v="-13.4694"/>
  </r>
  <r>
    <n v="6505"/>
    <x v="3238"/>
    <x v="3"/>
    <x v="701"/>
    <d v="2014-11-23T00:00:00"/>
    <s v="Second Class"/>
    <s v="VW-21775"/>
    <s v="Victoria Wilson"/>
    <x v="1"/>
    <s v="United States"/>
    <s v="New York City"/>
    <x v="15"/>
    <n v="10011"/>
    <x v="3"/>
    <s v="OFF-ST-10000142"/>
    <x v="1"/>
    <x v="4"/>
    <s v="Deluxe Rollaway Locking File with Drawer"/>
    <x v="1439"/>
    <n v="3"/>
    <n v="0"/>
    <n v="349.33919999999995"/>
  </r>
  <r>
    <n v="6506"/>
    <x v="3239"/>
    <x v="0"/>
    <x v="190"/>
    <d v="2013-07-01T00:00:00"/>
    <s v="Standard Class"/>
    <s v="LD-16855"/>
    <s v="Lela Donovan"/>
    <x v="1"/>
    <s v="United States"/>
    <s v="Chicago"/>
    <x v="10"/>
    <n v="60653"/>
    <x v="2"/>
    <s v="OFF-AR-10001547"/>
    <x v="1"/>
    <x v="6"/>
    <s v="Newell 311"/>
    <x v="4500"/>
    <n v="3"/>
    <n v="0.2"/>
    <n v="0.46409999999999996"/>
  </r>
  <r>
    <n v="6507"/>
    <x v="3240"/>
    <x v="0"/>
    <x v="790"/>
    <d v="2013-10-12T00:00:00"/>
    <s v="Second Class"/>
    <s v="SP-20545"/>
    <s v="Sibella Parks"/>
    <x v="1"/>
    <s v="United States"/>
    <s v="Philadelphia"/>
    <x v="9"/>
    <n v="19143"/>
    <x v="3"/>
    <s v="OFF-PA-10001593"/>
    <x v="1"/>
    <x v="10"/>
    <s v="Xerox 1947"/>
    <x v="4501"/>
    <n v="4"/>
    <n v="0.2"/>
    <n v="5.9799999999999986"/>
  </r>
  <r>
    <n v="6508"/>
    <x v="3240"/>
    <x v="0"/>
    <x v="790"/>
    <d v="2013-10-12T00:00:00"/>
    <s v="Second Class"/>
    <s v="SP-20545"/>
    <s v="Sibella Parks"/>
    <x v="1"/>
    <s v="United States"/>
    <s v="Philadelphia"/>
    <x v="9"/>
    <n v="19143"/>
    <x v="3"/>
    <s v="FUR-FU-10004071"/>
    <x v="0"/>
    <x v="5"/>
    <s v="Luxo Professional Magnifying Clamp-On Fluorescent Lamps"/>
    <x v="4502"/>
    <n v="4"/>
    <n v="0.2"/>
    <n v="-24.962399999999988"/>
  </r>
  <r>
    <n v="6509"/>
    <x v="3241"/>
    <x v="3"/>
    <x v="698"/>
    <d v="2014-12-27T00:00:00"/>
    <s v="Standard Class"/>
    <s v="DK-13150"/>
    <s v="David Kendrick"/>
    <x v="1"/>
    <s v="United States"/>
    <s v="New York City"/>
    <x v="15"/>
    <n v="10009"/>
    <x v="3"/>
    <s v="OFF-PA-10001970"/>
    <x v="1"/>
    <x v="10"/>
    <s v="Xerox 1908"/>
    <x v="1007"/>
    <n v="5"/>
    <n v="0"/>
    <n v="137.15100000000001"/>
  </r>
  <r>
    <n v="6510"/>
    <x v="3241"/>
    <x v="3"/>
    <x v="698"/>
    <d v="2014-12-27T00:00:00"/>
    <s v="Standard Class"/>
    <s v="DK-13150"/>
    <s v="David Kendrick"/>
    <x v="1"/>
    <s v="United States"/>
    <s v="New York City"/>
    <x v="15"/>
    <n v="10009"/>
    <x v="3"/>
    <s v="OFF-BI-10001524"/>
    <x v="1"/>
    <x v="8"/>
    <s v="GBC Premium Transparent Covers with Diagonal Lined Pattern"/>
    <x v="4503"/>
    <n v="3"/>
    <n v="0.2"/>
    <n v="17.623199999999997"/>
  </r>
  <r>
    <n v="6511"/>
    <x v="3241"/>
    <x v="3"/>
    <x v="698"/>
    <d v="2014-12-27T00:00:00"/>
    <s v="Standard Class"/>
    <s v="DK-13150"/>
    <s v="David Kendrick"/>
    <x v="1"/>
    <s v="United States"/>
    <s v="New York City"/>
    <x v="15"/>
    <n v="10009"/>
    <x v="3"/>
    <s v="OFF-PA-10004156"/>
    <x v="1"/>
    <x v="10"/>
    <s v="Xerox 188"/>
    <x v="887"/>
    <n v="3"/>
    <n v="0"/>
    <n v="16.669799999999999"/>
  </r>
  <r>
    <n v="6512"/>
    <x v="3242"/>
    <x v="3"/>
    <x v="904"/>
    <d v="2014-03-11T00:00:00"/>
    <s v="Standard Class"/>
    <s v="FC-14245"/>
    <s v="Frank Carlisle"/>
    <x v="2"/>
    <s v="United States"/>
    <s v="San Francisco"/>
    <x v="1"/>
    <n v="94109"/>
    <x v="1"/>
    <s v="OFF-AR-10003158"/>
    <x v="1"/>
    <x v="6"/>
    <s v="Fluorescent Highlighters by Dixon"/>
    <x v="1708"/>
    <n v="6"/>
    <n v="0"/>
    <n v="8.1191999999999993"/>
  </r>
  <r>
    <n v="6513"/>
    <x v="3242"/>
    <x v="3"/>
    <x v="904"/>
    <d v="2014-03-11T00:00:00"/>
    <s v="Standard Class"/>
    <s v="FC-14245"/>
    <s v="Frank Carlisle"/>
    <x v="2"/>
    <s v="United States"/>
    <s v="San Francisco"/>
    <x v="1"/>
    <n v="94109"/>
    <x v="1"/>
    <s v="OFF-LA-10004559"/>
    <x v="1"/>
    <x v="2"/>
    <s v="Avery 49"/>
    <x v="132"/>
    <n v="4"/>
    <n v="0"/>
    <n v="5.6448"/>
  </r>
  <r>
    <n v="6514"/>
    <x v="3242"/>
    <x v="3"/>
    <x v="904"/>
    <d v="2014-03-11T00:00:00"/>
    <s v="Standard Class"/>
    <s v="FC-14245"/>
    <s v="Frank Carlisle"/>
    <x v="2"/>
    <s v="United States"/>
    <s v="San Francisco"/>
    <x v="1"/>
    <n v="94109"/>
    <x v="1"/>
    <s v="OFF-PA-10001033"/>
    <x v="1"/>
    <x v="10"/>
    <s v="Xerox 1893"/>
    <x v="2357"/>
    <n v="7"/>
    <n v="0"/>
    <n v="140.59569999999999"/>
  </r>
  <r>
    <n v="6515"/>
    <x v="3242"/>
    <x v="3"/>
    <x v="904"/>
    <d v="2014-03-11T00:00:00"/>
    <s v="Standard Class"/>
    <s v="FC-14245"/>
    <s v="Frank Carlisle"/>
    <x v="2"/>
    <s v="United States"/>
    <s v="San Francisco"/>
    <x v="1"/>
    <n v="94109"/>
    <x v="1"/>
    <s v="TEC-PH-10001336"/>
    <x v="2"/>
    <x v="7"/>
    <s v="Digium D40 VoIP phone"/>
    <x v="4504"/>
    <n v="2"/>
    <n v="0.2"/>
    <n v="23.218199999999996"/>
  </r>
  <r>
    <n v="6516"/>
    <x v="3243"/>
    <x v="3"/>
    <x v="175"/>
    <d v="2014-09-20T00:00:00"/>
    <s v="Standard Class"/>
    <s v="RD-19480"/>
    <s v="Rick Duston"/>
    <x v="0"/>
    <s v="United States"/>
    <s v="San Francisco"/>
    <x v="1"/>
    <n v="94122"/>
    <x v="1"/>
    <s v="FUR-CH-10002961"/>
    <x v="0"/>
    <x v="1"/>
    <s v="Leather Task Chair, Black"/>
    <x v="287"/>
    <n v="3"/>
    <n v="0.2"/>
    <n v="0"/>
  </r>
  <r>
    <n v="6517"/>
    <x v="3243"/>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x v="3243"/>
    <x v="3"/>
    <x v="175"/>
    <d v="2014-09-20T00:00:00"/>
    <s v="Standard Class"/>
    <s v="RD-19480"/>
    <s v="Rick Duston"/>
    <x v="0"/>
    <s v="United States"/>
    <s v="San Francisco"/>
    <x v="1"/>
    <n v="94122"/>
    <x v="1"/>
    <s v="OFF-AR-10001915"/>
    <x v="1"/>
    <x v="6"/>
    <s v="Peel-Off China Markers"/>
    <x v="4506"/>
    <n v="10"/>
    <n v="0"/>
    <n v="41.706000000000003"/>
  </r>
  <r>
    <n v="6519"/>
    <x v="3243"/>
    <x v="3"/>
    <x v="175"/>
    <d v="2014-09-20T00:00:00"/>
    <s v="Standard Class"/>
    <s v="RD-19480"/>
    <s v="Rick Duston"/>
    <x v="0"/>
    <s v="United States"/>
    <s v="San Francisco"/>
    <x v="1"/>
    <n v="94122"/>
    <x v="1"/>
    <s v="OFF-AP-10001205"/>
    <x v="1"/>
    <x v="9"/>
    <s v="Belkin 5 Outlet SurgeMaster Power Centers"/>
    <x v="4507"/>
    <n v="2"/>
    <n v="0"/>
    <n v="30.508800000000008"/>
  </r>
  <r>
    <n v="6520"/>
    <x v="3243"/>
    <x v="3"/>
    <x v="175"/>
    <d v="2014-09-20T00:00:00"/>
    <s v="Standard Class"/>
    <s v="RD-19480"/>
    <s v="Rick Duston"/>
    <x v="0"/>
    <s v="United States"/>
    <s v="San Francisco"/>
    <x v="1"/>
    <n v="94122"/>
    <x v="1"/>
    <s v="OFF-BI-10004528"/>
    <x v="1"/>
    <x v="8"/>
    <s v="Cardinal Poly Pocket Divider Pockets for Ring Binders"/>
    <x v="3794"/>
    <n v="1"/>
    <n v="0.2"/>
    <n v="0.83999999999999975"/>
  </r>
  <r>
    <n v="6521"/>
    <x v="3244"/>
    <x v="3"/>
    <x v="1034"/>
    <d v="2014-01-19T00:00:00"/>
    <s v="Second Class"/>
    <s v="AR-10540"/>
    <s v="Andy Reiter"/>
    <x v="0"/>
    <s v="United States"/>
    <s v="Jackson"/>
    <x v="12"/>
    <n v="49201"/>
    <x v="2"/>
    <s v="OFF-BI-10004995"/>
    <x v="1"/>
    <x v="8"/>
    <s v="GBC DocuBind P400 Electric Binding System"/>
    <x v="4508"/>
    <n v="4"/>
    <n v="0"/>
    <n v="2504.2215999999999"/>
  </r>
  <r>
    <n v="6522"/>
    <x v="3244"/>
    <x v="3"/>
    <x v="1034"/>
    <d v="2014-01-19T00:00:00"/>
    <s v="Second Class"/>
    <s v="AR-10540"/>
    <s v="Andy Reiter"/>
    <x v="0"/>
    <s v="United States"/>
    <s v="Jackson"/>
    <x v="12"/>
    <n v="49201"/>
    <x v="2"/>
    <s v="FUR-CH-10004626"/>
    <x v="0"/>
    <x v="1"/>
    <s v="Office Star Flex Back Scooter Chair with Aluminum Finish Frame"/>
    <x v="3722"/>
    <n v="3"/>
    <n v="0"/>
    <n v="72.640799999999999"/>
  </r>
  <r>
    <n v="6523"/>
    <x v="3244"/>
    <x v="3"/>
    <x v="1034"/>
    <d v="2014-01-19T00:00:00"/>
    <s v="Second Class"/>
    <s v="AR-10540"/>
    <s v="Andy Reiter"/>
    <x v="0"/>
    <s v="United States"/>
    <s v="Jackson"/>
    <x v="12"/>
    <n v="49201"/>
    <x v="2"/>
    <s v="OFF-PA-10001260"/>
    <x v="1"/>
    <x v="10"/>
    <s v="TOPS Money Receipt Book, Consecutively Numbered in Red,"/>
    <x v="4509"/>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x v="3245"/>
    <x v="0"/>
    <x v="274"/>
    <d v="2013-07-14T00:00:00"/>
    <s v="Standard Class"/>
    <s v="CC-12100"/>
    <s v="Chad Cunningham"/>
    <x v="2"/>
    <s v="United States"/>
    <s v="Philadelphia"/>
    <x v="9"/>
    <n v="19120"/>
    <x v="3"/>
    <s v="TEC-PH-10002310"/>
    <x v="2"/>
    <x v="7"/>
    <s v="Panasonic KX T7731-B Digital phone"/>
    <x v="4510"/>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x v="3245"/>
    <x v="0"/>
    <x v="274"/>
    <d v="2013-07-14T00:00:00"/>
    <s v="Standard Class"/>
    <s v="CC-12100"/>
    <s v="Chad Cunningham"/>
    <x v="2"/>
    <s v="United States"/>
    <s v="Philadelphia"/>
    <x v="9"/>
    <n v="19120"/>
    <x v="3"/>
    <s v="OFF-BI-10001308"/>
    <x v="1"/>
    <x v="8"/>
    <s v="GBC Standard Plastic Binding Systems' Combs"/>
    <x v="4511"/>
    <n v="5"/>
    <n v="0.7"/>
    <n v="-7.8500000000000014"/>
  </r>
  <r>
    <n v="6528"/>
    <x v="3246"/>
    <x v="0"/>
    <x v="443"/>
    <d v="2013-12-29T00:00:00"/>
    <s v="Second Class"/>
    <s v="CA-11965"/>
    <s v="Carol Adams"/>
    <x v="1"/>
    <s v="United States"/>
    <s v="Warwick"/>
    <x v="34"/>
    <n v="2886"/>
    <x v="3"/>
    <s v="TEC-CO-10002095"/>
    <x v="2"/>
    <x v="16"/>
    <s v="Hewlett Packard 610 Color Digital Copier / Printer"/>
    <x v="4117"/>
    <n v="4"/>
    <n v="0"/>
    <n v="899.98199999999997"/>
  </r>
  <r>
    <n v="6529"/>
    <x v="3247"/>
    <x v="2"/>
    <x v="1091"/>
    <d v="2011-12-26T00:00:00"/>
    <s v="Standard Class"/>
    <s v="BT-11530"/>
    <s v="Bradley Talbott"/>
    <x v="2"/>
    <s v="United States"/>
    <s v="New York City"/>
    <x v="15"/>
    <n v="10024"/>
    <x v="3"/>
    <s v="OFF-ST-10004946"/>
    <x v="1"/>
    <x v="4"/>
    <s v="Desktop 3-Pocket Hot File"/>
    <x v="4512"/>
    <n v="4"/>
    <n v="0"/>
    <n v="56.26400000000001"/>
  </r>
  <r>
    <n v="6530"/>
    <x v="3248"/>
    <x v="2"/>
    <x v="1116"/>
    <d v="2011-02-28T00:00:00"/>
    <s v="Standard Class"/>
    <s v="MG-17875"/>
    <s v="Michael Grace"/>
    <x v="2"/>
    <s v="United States"/>
    <s v="El Paso"/>
    <x v="5"/>
    <n v="79907"/>
    <x v="2"/>
    <s v="OFF-LA-10004425"/>
    <x v="1"/>
    <x v="2"/>
    <s v="Staples"/>
    <x v="4513"/>
    <n v="3"/>
    <n v="0.2"/>
    <n v="2.3409000000000004"/>
  </r>
  <r>
    <n v="6531"/>
    <x v="3248"/>
    <x v="2"/>
    <x v="1116"/>
    <d v="2011-02-28T00:00:00"/>
    <s v="Standard Class"/>
    <s v="MG-17875"/>
    <s v="Michael Grace"/>
    <x v="2"/>
    <s v="United States"/>
    <s v="El Paso"/>
    <x v="5"/>
    <n v="79907"/>
    <x v="2"/>
    <s v="OFF-BI-10000320"/>
    <x v="1"/>
    <x v="8"/>
    <s v="GBC Plastic Binding Combs"/>
    <x v="4514"/>
    <n v="3"/>
    <n v="0.8"/>
    <n v="-6.8633999999999986"/>
  </r>
  <r>
    <n v="6532"/>
    <x v="3249"/>
    <x v="3"/>
    <x v="769"/>
    <d v="2014-12-09T00:00:00"/>
    <s v="Standard Class"/>
    <s v="TP-21130"/>
    <s v="Theone Pippenger"/>
    <x v="0"/>
    <s v="United States"/>
    <s v="Rochester"/>
    <x v="11"/>
    <n v="55901"/>
    <x v="2"/>
    <s v="OFF-AR-10001315"/>
    <x v="1"/>
    <x v="6"/>
    <s v="Newell 310"/>
    <x v="3454"/>
    <n v="5"/>
    <n v="0"/>
    <n v="2.5519999999999996"/>
  </r>
  <r>
    <n v="6533"/>
    <x v="3249"/>
    <x v="3"/>
    <x v="769"/>
    <d v="2014-12-09T00:00:00"/>
    <s v="Standard Class"/>
    <s v="TP-21130"/>
    <s v="Theone Pippenger"/>
    <x v="0"/>
    <s v="United States"/>
    <s v="Rochester"/>
    <x v="11"/>
    <n v="55901"/>
    <x v="2"/>
    <s v="TEC-AC-10004595"/>
    <x v="2"/>
    <x v="11"/>
    <s v="First Data TMFD35 PIN Pad"/>
    <x v="4515"/>
    <n v="1"/>
    <n v="0"/>
    <n v="29.988"/>
  </r>
  <r>
    <n v="6534"/>
    <x v="3249"/>
    <x v="3"/>
    <x v="769"/>
    <d v="2014-12-09T00:00:00"/>
    <s v="Standard Class"/>
    <s v="TP-21130"/>
    <s v="Theone Pippenger"/>
    <x v="0"/>
    <s v="United States"/>
    <s v="Rochester"/>
    <x v="11"/>
    <n v="55901"/>
    <x v="2"/>
    <s v="TEC-AC-10001539"/>
    <x v="2"/>
    <x v="11"/>
    <s v="Logitech G430 Surround Sound Gaming Headset with Dolby 7.1 Technology"/>
    <x v="4516"/>
    <n v="5"/>
    <n v="0"/>
    <n v="143.982"/>
  </r>
  <r>
    <n v="6535"/>
    <x v="3250"/>
    <x v="2"/>
    <x v="664"/>
    <d v="2011-11-22T00:00:00"/>
    <s v="Standard Class"/>
    <s v="GT-14710"/>
    <s v="Greg Tran"/>
    <x v="0"/>
    <s v="United States"/>
    <s v="Buffalo"/>
    <x v="15"/>
    <n v="14215"/>
    <x v="3"/>
    <s v="OFF-BI-10001359"/>
    <x v="1"/>
    <x v="8"/>
    <s v="GBC DocuBind TL300 Electric Binding System"/>
    <x v="4517"/>
    <n v="3"/>
    <n v="0.2"/>
    <n v="726.56189999999981"/>
  </r>
  <r>
    <n v="6536"/>
    <x v="3250"/>
    <x v="2"/>
    <x v="664"/>
    <d v="2011-11-22T00:00:00"/>
    <s v="Standard Class"/>
    <s v="GT-14710"/>
    <s v="Greg Tran"/>
    <x v="0"/>
    <s v="United States"/>
    <s v="Buffalo"/>
    <x v="15"/>
    <n v="14215"/>
    <x v="3"/>
    <s v="FUR-BO-10002213"/>
    <x v="0"/>
    <x v="0"/>
    <s v="DMI Eclipse Executive Suite Bookcases"/>
    <x v="4518"/>
    <n v="10"/>
    <n v="0.2"/>
    <n v="-50.098000000000297"/>
  </r>
  <r>
    <n v="6537"/>
    <x v="3251"/>
    <x v="2"/>
    <x v="22"/>
    <d v="2011-10-23T00:00:00"/>
    <s v="First Class"/>
    <s v="FH-14365"/>
    <s v="Fred Hopkins"/>
    <x v="1"/>
    <s v="United States"/>
    <s v="Knoxville"/>
    <x v="18"/>
    <n v="37918"/>
    <x v="0"/>
    <s v="FUR-TA-10003008"/>
    <x v="0"/>
    <x v="3"/>
    <s v="Lesro Round Back Collection Coffee Table, End Table"/>
    <x v="4238"/>
    <n v="3"/>
    <n v="0.4"/>
    <n v="-147.8655"/>
  </r>
  <r>
    <n v="6538"/>
    <x v="3251"/>
    <x v="2"/>
    <x v="22"/>
    <d v="2011-10-23T00:00:00"/>
    <s v="First Class"/>
    <s v="FH-14365"/>
    <s v="Fred Hopkins"/>
    <x v="1"/>
    <s v="United States"/>
    <s v="Knoxville"/>
    <x v="18"/>
    <n v="37918"/>
    <x v="0"/>
    <s v="OFF-ST-10000934"/>
    <x v="1"/>
    <x v="4"/>
    <s v="Contico 72&quot;H Heavy-Duty Storage System"/>
    <x v="2066"/>
    <n v="3"/>
    <n v="0.2"/>
    <n v="-24.588000000000001"/>
  </r>
  <r>
    <n v="6539"/>
    <x v="3252"/>
    <x v="1"/>
    <x v="969"/>
    <d v="2012-10-30T00:00:00"/>
    <s v="Standard Class"/>
    <s v="HK-14890"/>
    <s v="Heather Kirkland"/>
    <x v="1"/>
    <s v="United States"/>
    <s v="Newark"/>
    <x v="13"/>
    <n v="19711"/>
    <x v="3"/>
    <s v="TEC-PH-10004042"/>
    <x v="2"/>
    <x v="7"/>
    <s v="ClearOne Communications CHAT 70 OC Speaker Phone"/>
    <x v="4519"/>
    <n v="1"/>
    <n v="0"/>
    <n v="41.337400000000002"/>
  </r>
  <r>
    <n v="6540"/>
    <x v="3252"/>
    <x v="1"/>
    <x v="969"/>
    <d v="2012-10-30T00:00:00"/>
    <s v="Standard Class"/>
    <s v="HK-14890"/>
    <s v="Heather Kirkland"/>
    <x v="1"/>
    <s v="United States"/>
    <s v="Newark"/>
    <x v="13"/>
    <n v="19711"/>
    <x v="3"/>
    <s v="FUR-CH-10002439"/>
    <x v="0"/>
    <x v="1"/>
    <s v="Iceberg Nesting Folding Chair, 19w x 6d x 43h"/>
    <x v="4520"/>
    <n v="5"/>
    <n v="0"/>
    <n v="75.686000000000007"/>
  </r>
  <r>
    <n v="6541"/>
    <x v="3253"/>
    <x v="3"/>
    <x v="673"/>
    <d v="2014-11-20T00:00:00"/>
    <s v="First Class"/>
    <s v="CC-12220"/>
    <s v="Chris Cortes"/>
    <x v="0"/>
    <s v="United States"/>
    <s v="Seattle"/>
    <x v="4"/>
    <n v="98103"/>
    <x v="1"/>
    <s v="OFF-PA-10001363"/>
    <x v="1"/>
    <x v="10"/>
    <s v="Xerox 1933"/>
    <x v="4521"/>
    <n v="6"/>
    <n v="0"/>
    <n v="34.629599999999996"/>
  </r>
  <r>
    <n v="6542"/>
    <x v="3253"/>
    <x v="3"/>
    <x v="673"/>
    <d v="2014-11-20T00:00:00"/>
    <s v="First Class"/>
    <s v="CC-12220"/>
    <s v="Chris Cortes"/>
    <x v="0"/>
    <s v="United States"/>
    <s v="Seattle"/>
    <x v="4"/>
    <n v="98103"/>
    <x v="1"/>
    <s v="FUR-FU-10003394"/>
    <x v="0"/>
    <x v="5"/>
    <s v="Tenex &quot;The Solids&quot; Textured Chair Mats"/>
    <x v="1839"/>
    <n v="2"/>
    <n v="0"/>
    <n v="23.786399999999986"/>
  </r>
  <r>
    <n v="6543"/>
    <x v="3253"/>
    <x v="3"/>
    <x v="673"/>
    <d v="2014-11-20T00:00:00"/>
    <s v="First Class"/>
    <s v="CC-12220"/>
    <s v="Chris Cortes"/>
    <x v="0"/>
    <s v="United States"/>
    <s v="Seattle"/>
    <x v="4"/>
    <n v="98103"/>
    <x v="1"/>
    <s v="TEC-PH-10003171"/>
    <x v="2"/>
    <x v="7"/>
    <s v="Plantronics Encore H101 Dual Earpieces Headset"/>
    <x v="4220"/>
    <n v="3"/>
    <n v="0.2"/>
    <n v="10.787999999999997"/>
  </r>
  <r>
    <n v="6544"/>
    <x v="3253"/>
    <x v="3"/>
    <x v="673"/>
    <d v="2014-11-20T00:00:00"/>
    <s v="First Class"/>
    <s v="CC-12220"/>
    <s v="Chris Cortes"/>
    <x v="0"/>
    <s v="United States"/>
    <s v="Seattle"/>
    <x v="4"/>
    <n v="98103"/>
    <x v="1"/>
    <s v="OFF-ST-10003123"/>
    <x v="1"/>
    <x v="4"/>
    <s v="Fellowes Bases and Tops For Staxonsteel/High-Stak Systems"/>
    <x v="3304"/>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x v="3254"/>
    <x v="3"/>
    <x v="304"/>
    <d v="2014-05-19T00:00:00"/>
    <s v="Standard Class"/>
    <s v="DP-13000"/>
    <s v="Darren Powers"/>
    <x v="0"/>
    <s v="United States"/>
    <s v="Cleveland"/>
    <x v="24"/>
    <n v="44105"/>
    <x v="3"/>
    <s v="OFF-LA-10000973"/>
    <x v="1"/>
    <x v="2"/>
    <s v="Avery 502"/>
    <x v="1325"/>
    <n v="2"/>
    <n v="0.2"/>
    <n v="1.764"/>
  </r>
  <r>
    <n v="6547"/>
    <x v="3254"/>
    <x v="3"/>
    <x v="304"/>
    <d v="2014-05-19T00:00:00"/>
    <s v="Standard Class"/>
    <s v="DP-13000"/>
    <s v="Darren Powers"/>
    <x v="0"/>
    <s v="United States"/>
    <s v="Cleveland"/>
    <x v="24"/>
    <n v="44105"/>
    <x v="3"/>
    <s v="OFF-PA-10000483"/>
    <x v="1"/>
    <x v="10"/>
    <s v="Xerox 19"/>
    <x v="1636"/>
    <n v="1"/>
    <n v="0.2"/>
    <n v="7.7449999999999983"/>
  </r>
  <r>
    <n v="6548"/>
    <x v="3255"/>
    <x v="2"/>
    <x v="72"/>
    <d v="2011-03-05T00:00:00"/>
    <s v="Standard Class"/>
    <s v="VF-21715"/>
    <s v="Vicky Freymann"/>
    <x v="2"/>
    <s v="United States"/>
    <s v="Elmhurst"/>
    <x v="10"/>
    <n v="60126"/>
    <x v="2"/>
    <s v="FUR-CH-10000863"/>
    <x v="0"/>
    <x v="1"/>
    <s v="Novimex Swivel Fabric Task Chair"/>
    <x v="4523"/>
    <n v="6"/>
    <n v="0.3"/>
    <n v="-172.11720000000003"/>
  </r>
  <r>
    <n v="6549"/>
    <x v="3255"/>
    <x v="2"/>
    <x v="72"/>
    <d v="2011-03-05T00:00:00"/>
    <s v="Standard Class"/>
    <s v="VF-21715"/>
    <s v="Vicky Freymann"/>
    <x v="2"/>
    <s v="United States"/>
    <s v="Elmhurst"/>
    <x v="10"/>
    <n v="60126"/>
    <x v="2"/>
    <s v="OFF-PA-10003036"/>
    <x v="1"/>
    <x v="10"/>
    <s v="Black Print Carbonless 8 1/2&quot; x 8 1/4&quot; Rapid Memo Book"/>
    <x v="1133"/>
    <n v="3"/>
    <n v="0.2"/>
    <n v="5.6783999999999981"/>
  </r>
  <r>
    <n v="6550"/>
    <x v="3256"/>
    <x v="1"/>
    <x v="117"/>
    <d v="2012-08-01T00:00:00"/>
    <s v="First Class"/>
    <s v="GH-14410"/>
    <s v="Gary Hansen"/>
    <x v="2"/>
    <s v="United States"/>
    <s v="Lakeville"/>
    <x v="11"/>
    <n v="55044"/>
    <x v="2"/>
    <s v="FUR-CH-10002304"/>
    <x v="0"/>
    <x v="1"/>
    <s v="Global Stack Chair without Arms, Black"/>
    <x v="4524"/>
    <n v="6"/>
    <n v="0"/>
    <n v="38.970000000000006"/>
  </r>
  <r>
    <n v="6551"/>
    <x v="3257"/>
    <x v="1"/>
    <x v="549"/>
    <d v="2012-11-03T00:00:00"/>
    <s v="Second Class"/>
    <s v="JH-16180"/>
    <s v="Justin Hirsh"/>
    <x v="0"/>
    <s v="United States"/>
    <s v="New York City"/>
    <x v="15"/>
    <n v="10035"/>
    <x v="3"/>
    <s v="FUR-CH-10000422"/>
    <x v="0"/>
    <x v="1"/>
    <s v="Global Highback Leather Tilter in Burgundy"/>
    <x v="4525"/>
    <n v="4"/>
    <n v="0.1"/>
    <n v="21.837600000000023"/>
  </r>
  <r>
    <n v="6552"/>
    <x v="3258"/>
    <x v="3"/>
    <x v="819"/>
    <d v="2014-12-22T00:00:00"/>
    <s v="Second Class"/>
    <s v="RB-19465"/>
    <s v="Rick Bensley"/>
    <x v="2"/>
    <s v="United States"/>
    <s v="Los Angeles"/>
    <x v="1"/>
    <n v="90036"/>
    <x v="1"/>
    <s v="OFF-PA-10002986"/>
    <x v="1"/>
    <x v="10"/>
    <s v="Xerox 1898"/>
    <x v="522"/>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x v="3259"/>
    <x v="2"/>
    <x v="22"/>
    <d v="2011-10-22T00:00:00"/>
    <s v="Second Class"/>
    <s v="LS-16975"/>
    <s v="Lindsay Shagiari"/>
    <x v="2"/>
    <s v="United States"/>
    <s v="Chicago"/>
    <x v="10"/>
    <n v="60653"/>
    <x v="2"/>
    <s v="TEC-AC-10001606"/>
    <x v="2"/>
    <x v="11"/>
    <s v="Logitech Wireless Performance Mouse MX for PC and Mac"/>
    <x v="1895"/>
    <n v="4"/>
    <n v="0.2"/>
    <n v="71.992800000000003"/>
  </r>
  <r>
    <n v="6555"/>
    <x v="3259"/>
    <x v="2"/>
    <x v="22"/>
    <d v="2011-10-22T00:00:00"/>
    <s v="Second Class"/>
    <s v="LS-16975"/>
    <s v="Lindsay Shagiari"/>
    <x v="2"/>
    <s v="United States"/>
    <s v="Chicago"/>
    <x v="10"/>
    <n v="60653"/>
    <x v="2"/>
    <s v="OFF-ST-10003805"/>
    <x v="1"/>
    <x v="4"/>
    <s v="24 Capacity Maxi Data Binder Racks, Pearl"/>
    <x v="4526"/>
    <n v="3"/>
    <n v="0.2"/>
    <n v="31.582499999999953"/>
  </r>
  <r>
    <n v="6556"/>
    <x v="3259"/>
    <x v="2"/>
    <x v="22"/>
    <d v="2011-10-22T00:00:00"/>
    <s v="Second Class"/>
    <s v="LS-16975"/>
    <s v="Lindsay Shagiari"/>
    <x v="2"/>
    <s v="United States"/>
    <s v="Chicago"/>
    <x v="10"/>
    <n v="60653"/>
    <x v="2"/>
    <s v="OFF-PA-10002109"/>
    <x v="1"/>
    <x v="10"/>
    <s v="Wirebound Voice Message Log Book"/>
    <x v="4527"/>
    <n v="1"/>
    <n v="0.2"/>
    <n v="1.2375999999999996"/>
  </r>
  <r>
    <n v="6557"/>
    <x v="3259"/>
    <x v="2"/>
    <x v="22"/>
    <d v="2011-10-22T00:00:00"/>
    <s v="Second Class"/>
    <s v="LS-16975"/>
    <s v="Lindsay Shagiari"/>
    <x v="2"/>
    <s v="United States"/>
    <s v="Chicago"/>
    <x v="10"/>
    <n v="60653"/>
    <x v="2"/>
    <s v="OFF-BI-10000632"/>
    <x v="1"/>
    <x v="8"/>
    <s v="Satellite Sectional Post Binders"/>
    <x v="452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x v="3260"/>
    <x v="1"/>
    <x v="1117"/>
    <d v="2012-06-10T00:00:00"/>
    <s v="Standard Class"/>
    <s v="EB-13750"/>
    <s v="Edward Becker"/>
    <x v="1"/>
    <s v="United States"/>
    <s v="Buffalo"/>
    <x v="15"/>
    <n v="14215"/>
    <x v="3"/>
    <s v="FUR-CH-10004997"/>
    <x v="0"/>
    <x v="1"/>
    <s v="Hon Every-Day Series Multi-Task Chairs"/>
    <x v="4530"/>
    <n v="9"/>
    <n v="0.1"/>
    <n v="169.18200000000004"/>
  </r>
  <r>
    <n v="6560"/>
    <x v="3261"/>
    <x v="0"/>
    <x v="658"/>
    <d v="2013-07-27T00:00:00"/>
    <s v="Standard Class"/>
    <s v="DK-12835"/>
    <s v="Damala Kotsonis"/>
    <x v="1"/>
    <s v="United States"/>
    <s v="Roseville"/>
    <x v="1"/>
    <n v="95661"/>
    <x v="1"/>
    <s v="OFF-EN-10003001"/>
    <x v="1"/>
    <x v="12"/>
    <s v="Ames Color-File Green Diamond Border X-ray Mailers"/>
    <x v="4531"/>
    <n v="5"/>
    <n v="0"/>
    <n v="197.35299999999998"/>
  </r>
  <r>
    <n v="6561"/>
    <x v="3261"/>
    <x v="0"/>
    <x v="658"/>
    <d v="2013-07-27T00:00:00"/>
    <s v="Standard Class"/>
    <s v="DK-12835"/>
    <s v="Damala Kotsonis"/>
    <x v="1"/>
    <s v="United States"/>
    <s v="Roseville"/>
    <x v="1"/>
    <n v="95661"/>
    <x v="1"/>
    <s v="OFF-LA-10003766"/>
    <x v="1"/>
    <x v="2"/>
    <s v="Self-Adhesive Removable Labels"/>
    <x v="982"/>
    <n v="1"/>
    <n v="0"/>
    <n v="1.512"/>
  </r>
  <r>
    <n v="6562"/>
    <x v="3262"/>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x v="3263"/>
    <x v="2"/>
    <x v="1118"/>
    <d v="2011-05-12T00:00:00"/>
    <s v="Standard Class"/>
    <s v="CT-11995"/>
    <s v="Carol Triggs"/>
    <x v="0"/>
    <s v="United States"/>
    <s v="Lawrence"/>
    <x v="31"/>
    <n v="1841"/>
    <x v="3"/>
    <s v="FUR-TA-10003469"/>
    <x v="0"/>
    <x v="3"/>
    <s v="Balt Split Level Computer Training Table"/>
    <x v="4534"/>
    <n v="2"/>
    <n v="0.3"/>
    <n v="-38.849999999999994"/>
  </r>
  <r>
    <n v="6565"/>
    <x v="3263"/>
    <x v="2"/>
    <x v="1118"/>
    <d v="2011-05-12T00:00:00"/>
    <s v="Standard Class"/>
    <s v="CT-11995"/>
    <s v="Carol Triggs"/>
    <x v="0"/>
    <s v="United States"/>
    <s v="Lawrence"/>
    <x v="31"/>
    <n v="1841"/>
    <x v="3"/>
    <s v="OFF-AR-10002578"/>
    <x v="1"/>
    <x v="6"/>
    <s v="Newell 335"/>
    <x v="880"/>
    <n v="3"/>
    <n v="0"/>
    <n v="2.5055999999999998"/>
  </r>
  <r>
    <n v="6566"/>
    <x v="3263"/>
    <x v="2"/>
    <x v="1118"/>
    <d v="2011-05-12T00:00:00"/>
    <s v="Standard Class"/>
    <s v="CT-11995"/>
    <s v="Carol Triggs"/>
    <x v="0"/>
    <s v="United States"/>
    <s v="Lawrence"/>
    <x v="31"/>
    <n v="1841"/>
    <x v="3"/>
    <s v="FUR-CH-10004675"/>
    <x v="0"/>
    <x v="1"/>
    <s v="Lifetime Advantage Folding Chairs, 4/Carton"/>
    <x v="1739"/>
    <n v="4"/>
    <n v="0"/>
    <n v="244.24959999999999"/>
  </r>
  <r>
    <n v="6567"/>
    <x v="3264"/>
    <x v="3"/>
    <x v="1119"/>
    <d v="2014-02-09T00:00:00"/>
    <s v="Second Class"/>
    <s v="CB-12025"/>
    <s v="Cassandra Brandow"/>
    <x v="0"/>
    <s v="United States"/>
    <s v="Waco"/>
    <x v="5"/>
    <n v="76706"/>
    <x v="2"/>
    <s v="OFF-BI-10004632"/>
    <x v="1"/>
    <x v="8"/>
    <s v="Ibico Hi-Tech Manual Binding System"/>
    <x v="4535"/>
    <n v="4"/>
    <n v="0.8"/>
    <n v="-426.9860000000001"/>
  </r>
  <r>
    <n v="6568"/>
    <x v="3264"/>
    <x v="3"/>
    <x v="1119"/>
    <d v="2014-02-09T00:00:00"/>
    <s v="Second Class"/>
    <s v="CB-12025"/>
    <s v="Cassandra Brandow"/>
    <x v="0"/>
    <s v="United States"/>
    <s v="Waco"/>
    <x v="5"/>
    <n v="76706"/>
    <x v="2"/>
    <s v="OFF-AR-10003087"/>
    <x v="1"/>
    <x v="6"/>
    <s v="Staples"/>
    <x v="4536"/>
    <n v="5"/>
    <n v="0.2"/>
    <n v="0.71199999999999974"/>
  </r>
  <r>
    <n v="6569"/>
    <x v="3265"/>
    <x v="2"/>
    <x v="891"/>
    <d v="2011-04-22T00:00:00"/>
    <s v="Standard Class"/>
    <s v="KM-16720"/>
    <s v="Kunst Miller"/>
    <x v="0"/>
    <s v="United States"/>
    <s v="Houston"/>
    <x v="5"/>
    <n v="77095"/>
    <x v="2"/>
    <s v="OFF-AR-10001868"/>
    <x v="1"/>
    <x v="6"/>
    <s v="Prang Dustless Chalk Sticks"/>
    <x v="3794"/>
    <n v="2"/>
    <n v="0.2"/>
    <n v="1.008"/>
  </r>
  <r>
    <n v="6570"/>
    <x v="3265"/>
    <x v="2"/>
    <x v="891"/>
    <d v="2011-04-22T00:00:00"/>
    <s v="Standard Class"/>
    <s v="KM-16720"/>
    <s v="Kunst Miller"/>
    <x v="0"/>
    <s v="United States"/>
    <s v="Houston"/>
    <x v="5"/>
    <n v="77095"/>
    <x v="2"/>
    <s v="FUR-CH-10002602"/>
    <x v="0"/>
    <x v="1"/>
    <s v="DMI Arturo Collection Mission-style Design Wood Chair"/>
    <x v="2613"/>
    <n v="3"/>
    <n v="0.3"/>
    <n v="-18.117599999999996"/>
  </r>
  <r>
    <n v="6571"/>
    <x v="3265"/>
    <x v="2"/>
    <x v="891"/>
    <d v="2011-04-22T00:00:00"/>
    <s v="Standard Class"/>
    <s v="KM-16720"/>
    <s v="Kunst Miller"/>
    <x v="0"/>
    <s v="United States"/>
    <s v="Houston"/>
    <x v="5"/>
    <n v="77095"/>
    <x v="2"/>
    <s v="OFF-EN-10000056"/>
    <x v="1"/>
    <x v="12"/>
    <s v="Cameo Buff Policy Envelopes"/>
    <x v="842"/>
    <n v="3"/>
    <n v="0.2"/>
    <n v="50.40629999999998"/>
  </r>
  <r>
    <n v="6572"/>
    <x v="3265"/>
    <x v="2"/>
    <x v="891"/>
    <d v="2011-04-22T00:00:00"/>
    <s v="Standard Class"/>
    <s v="KM-16720"/>
    <s v="Kunst Miller"/>
    <x v="0"/>
    <s v="United States"/>
    <s v="Houston"/>
    <x v="5"/>
    <n v="77095"/>
    <x v="2"/>
    <s v="TEC-AC-10000474"/>
    <x v="2"/>
    <x v="11"/>
    <s v="Kensington Expert Mouse Optical USB Trackball for PC or Mac"/>
    <x v="2671"/>
    <n v="3"/>
    <n v="0.2"/>
    <n v="28.496999999999957"/>
  </r>
  <r>
    <n v="6573"/>
    <x v="3266"/>
    <x v="0"/>
    <x v="1120"/>
    <d v="2013-05-17T00:00:00"/>
    <s v="Standard Class"/>
    <s v="RD-19720"/>
    <s v="Roger Demir"/>
    <x v="0"/>
    <s v="United States"/>
    <s v="Seattle"/>
    <x v="4"/>
    <n v="98105"/>
    <x v="1"/>
    <s v="OFF-PA-10003971"/>
    <x v="1"/>
    <x v="10"/>
    <s v="Xerox 1965"/>
    <x v="493"/>
    <n v="2"/>
    <n v="0"/>
    <n v="5.8604000000000003"/>
  </r>
  <r>
    <n v="6574"/>
    <x v="3267"/>
    <x v="0"/>
    <x v="881"/>
    <d v="2013-12-01T00:00:00"/>
    <s v="Standard Class"/>
    <s v="BP-11050"/>
    <s v="Barry Pond"/>
    <x v="1"/>
    <s v="United States"/>
    <s v="Plainfield"/>
    <x v="30"/>
    <n v="7060"/>
    <x v="3"/>
    <s v="OFF-ST-10000689"/>
    <x v="1"/>
    <x v="4"/>
    <s v="Fellowes Strictly Business Drawer File, Letter/Legal Size"/>
    <x v="1626"/>
    <n v="4"/>
    <n v="0"/>
    <n v="67.608000000000004"/>
  </r>
  <r>
    <n v="6575"/>
    <x v="3267"/>
    <x v="0"/>
    <x v="881"/>
    <d v="2013-12-01T00:00:00"/>
    <s v="Standard Class"/>
    <s v="BP-11050"/>
    <s v="Barry Pond"/>
    <x v="1"/>
    <s v="United States"/>
    <s v="Plainfield"/>
    <x v="30"/>
    <n v="7060"/>
    <x v="3"/>
    <s v="TEC-MA-10004255"/>
    <x v="2"/>
    <x v="15"/>
    <s v="Konica Minolta magicolor 1690MF Multifunction Printer"/>
    <x v="4537"/>
    <n v="8"/>
    <n v="0"/>
    <n v="118.37040000000002"/>
  </r>
  <r>
    <n v="6576"/>
    <x v="3268"/>
    <x v="3"/>
    <x v="448"/>
    <d v="2014-03-09T00:00:00"/>
    <s v="Standard Class"/>
    <s v="EJ-13720"/>
    <s v="Ed Jacobs"/>
    <x v="0"/>
    <s v="United States"/>
    <s v="Los Angeles"/>
    <x v="1"/>
    <n v="90008"/>
    <x v="1"/>
    <s v="TEC-AC-10000990"/>
    <x v="2"/>
    <x v="11"/>
    <s v="Imation Bio 2GB USB Flash Drive Imation Corp"/>
    <x v="4538"/>
    <n v="8"/>
    <n v="0"/>
    <n v="440.76480000000004"/>
  </r>
  <r>
    <n v="6577"/>
    <x v="3268"/>
    <x v="3"/>
    <x v="448"/>
    <d v="2014-03-09T00:00:00"/>
    <s v="Standard Class"/>
    <s v="EJ-13720"/>
    <s v="Ed Jacobs"/>
    <x v="0"/>
    <s v="United States"/>
    <s v="Los Angeles"/>
    <x v="1"/>
    <n v="90008"/>
    <x v="1"/>
    <s v="FUR-CH-10003968"/>
    <x v="0"/>
    <x v="1"/>
    <s v="Novimex Turbo Task Chair"/>
    <x v="3011"/>
    <n v="3"/>
    <n v="0.2"/>
    <n v="-17.035200000000003"/>
  </r>
  <r>
    <n v="6578"/>
    <x v="3269"/>
    <x v="1"/>
    <x v="401"/>
    <d v="2012-12-11T00:00:00"/>
    <s v="Second Class"/>
    <s v="RO-19780"/>
    <s v="Rose O'Brian"/>
    <x v="0"/>
    <s v="United States"/>
    <s v="Arlington"/>
    <x v="17"/>
    <n v="22204"/>
    <x v="0"/>
    <s v="TEC-PH-10001615"/>
    <x v="2"/>
    <x v="7"/>
    <s v="AT&amp;T CL82213"/>
    <x v="2131"/>
    <n v="6"/>
    <n v="0"/>
    <n v="50.442599999999977"/>
  </r>
  <r>
    <n v="6579"/>
    <x v="3270"/>
    <x v="2"/>
    <x v="55"/>
    <d v="2011-08-30T00:00:00"/>
    <s v="Standard Class"/>
    <s v="MW-18220"/>
    <s v="Mitch Webber"/>
    <x v="0"/>
    <s v="United States"/>
    <s v="Seattle"/>
    <x v="4"/>
    <n v="98103"/>
    <x v="1"/>
    <s v="TEC-PH-10000895"/>
    <x v="2"/>
    <x v="7"/>
    <s v="Polycom VVX 310 VoIP phone"/>
    <x v="4539"/>
    <n v="7"/>
    <n v="0.2"/>
    <n v="75.595799999999997"/>
  </r>
  <r>
    <n v="6580"/>
    <x v="3271"/>
    <x v="0"/>
    <x v="332"/>
    <d v="2013-10-23T00:00:00"/>
    <s v="Same Day"/>
    <s v="MS-17530"/>
    <s v="MaryBeth Skach"/>
    <x v="0"/>
    <s v="United States"/>
    <s v="Seattle"/>
    <x v="4"/>
    <n v="98105"/>
    <x v="1"/>
    <s v="OFF-PA-10003001"/>
    <x v="1"/>
    <x v="10"/>
    <s v="Xerox 1986"/>
    <x v="3890"/>
    <n v="1"/>
    <n v="0"/>
    <n v="3.2063999999999999"/>
  </r>
  <r>
    <n v="6581"/>
    <x v="3271"/>
    <x v="0"/>
    <x v="332"/>
    <d v="2013-10-23T00:00:00"/>
    <s v="Same Day"/>
    <s v="MS-17530"/>
    <s v="MaryBeth Skach"/>
    <x v="0"/>
    <s v="United States"/>
    <s v="Seattle"/>
    <x v="4"/>
    <n v="98105"/>
    <x v="1"/>
    <s v="OFF-AR-10002766"/>
    <x v="1"/>
    <x v="6"/>
    <s v="Prang Drawing Pencil Set"/>
    <x v="484"/>
    <n v="3"/>
    <n v="0"/>
    <n v="2.2517999999999998"/>
  </r>
  <r>
    <n v="6582"/>
    <x v="3271"/>
    <x v="0"/>
    <x v="332"/>
    <d v="2013-10-23T00:00:00"/>
    <s v="Same Day"/>
    <s v="MS-17530"/>
    <s v="MaryBeth Skach"/>
    <x v="0"/>
    <s v="United States"/>
    <s v="Seattle"/>
    <x v="4"/>
    <n v="98105"/>
    <x v="1"/>
    <s v="FUR-FU-10003095"/>
    <x v="0"/>
    <x v="5"/>
    <s v="Linden 12&quot; Wall Clock With Oak Frame"/>
    <x v="3113"/>
    <n v="3"/>
    <n v="0"/>
    <n v="30.581999999999987"/>
  </r>
  <r>
    <n v="6583"/>
    <x v="3272"/>
    <x v="0"/>
    <x v="1121"/>
    <d v="2013-08-12T00:00:00"/>
    <s v="Standard Class"/>
    <s v="DW-13585"/>
    <s v="Dorothy Wardle"/>
    <x v="1"/>
    <s v="United States"/>
    <s v="Edmonds"/>
    <x v="4"/>
    <n v="98026"/>
    <x v="1"/>
    <s v="TEC-AC-10003610"/>
    <x v="2"/>
    <x v="11"/>
    <s v="Logitech Illuminated - Keyboard"/>
    <x v="690"/>
    <n v="3"/>
    <n v="0"/>
    <n v="86.385600000000011"/>
  </r>
  <r>
    <n v="6584"/>
    <x v="3273"/>
    <x v="3"/>
    <x v="246"/>
    <d v="2014-07-28T00:00:00"/>
    <s v="Standard Class"/>
    <s v="AM-10705"/>
    <s v="Anne McFarland"/>
    <x v="0"/>
    <s v="United States"/>
    <s v="Salem"/>
    <x v="17"/>
    <n v="24153"/>
    <x v="0"/>
    <s v="OFF-AR-10003727"/>
    <x v="1"/>
    <x v="6"/>
    <s v="Berol Giant Pencil Sharpener"/>
    <x v="3113"/>
    <n v="6"/>
    <n v="0"/>
    <n v="29.562599999999986"/>
  </r>
  <r>
    <n v="6585"/>
    <x v="3273"/>
    <x v="3"/>
    <x v="246"/>
    <d v="2014-07-28T00:00:00"/>
    <s v="Standard Class"/>
    <s v="AM-10705"/>
    <s v="Anne McFarland"/>
    <x v="0"/>
    <s v="United States"/>
    <s v="Salem"/>
    <x v="17"/>
    <n v="24153"/>
    <x v="0"/>
    <s v="TEC-PH-10002660"/>
    <x v="2"/>
    <x v="7"/>
    <s v="Nortel Networks T7316 E Nt8 B27"/>
    <x v="1081"/>
    <n v="4"/>
    <n v="0"/>
    <n v="67.990000000000009"/>
  </r>
  <r>
    <n v="6586"/>
    <x v="3273"/>
    <x v="3"/>
    <x v="246"/>
    <d v="2014-07-28T00:00:00"/>
    <s v="Standard Class"/>
    <s v="AM-10705"/>
    <s v="Anne McFarland"/>
    <x v="0"/>
    <s v="United States"/>
    <s v="Salem"/>
    <x v="17"/>
    <n v="24153"/>
    <x v="0"/>
    <s v="FUR-FU-10003274"/>
    <x v="0"/>
    <x v="5"/>
    <s v="Regeneration Desk Collection"/>
    <x v="3454"/>
    <n v="5"/>
    <n v="0"/>
    <n v="3.8720000000000003"/>
  </r>
  <r>
    <n v="6587"/>
    <x v="3273"/>
    <x v="3"/>
    <x v="246"/>
    <d v="2014-07-28T00:00:00"/>
    <s v="Standard Class"/>
    <s v="AM-10705"/>
    <s v="Anne McFarland"/>
    <x v="0"/>
    <s v="United States"/>
    <s v="Salem"/>
    <x v="17"/>
    <n v="24153"/>
    <x v="0"/>
    <s v="OFF-AR-10003829"/>
    <x v="1"/>
    <x v="6"/>
    <s v="Newell 35"/>
    <x v="1209"/>
    <n v="6"/>
    <n v="0"/>
    <n v="5.7071999999999976"/>
  </r>
  <r>
    <n v="6588"/>
    <x v="3273"/>
    <x v="3"/>
    <x v="246"/>
    <d v="2014-07-28T00:00:00"/>
    <s v="Standard Class"/>
    <s v="AM-10705"/>
    <s v="Anne McFarland"/>
    <x v="0"/>
    <s v="United States"/>
    <s v="Salem"/>
    <x v="17"/>
    <n v="24153"/>
    <x v="0"/>
    <s v="FUR-BO-10003441"/>
    <x v="0"/>
    <x v="0"/>
    <s v="Bush Westfield Collection Bookcases, Fully Assembled"/>
    <x v="3367"/>
    <n v="3"/>
    <n v="0"/>
    <n v="69.67619999999998"/>
  </r>
  <r>
    <n v="6589"/>
    <x v="3273"/>
    <x v="3"/>
    <x v="246"/>
    <d v="2014-07-28T00:00:00"/>
    <s v="Standard Class"/>
    <s v="AM-10705"/>
    <s v="Anne McFarland"/>
    <x v="0"/>
    <s v="United States"/>
    <s v="Salem"/>
    <x v="17"/>
    <n v="24153"/>
    <x v="0"/>
    <s v="OFF-BI-10003355"/>
    <x v="1"/>
    <x v="8"/>
    <s v="Cardinal Holdit Business Card Pockets"/>
    <x v="1830"/>
    <n v="3"/>
    <n v="0"/>
    <n v="7.1712000000000007"/>
  </r>
  <r>
    <n v="6590"/>
    <x v="3273"/>
    <x v="3"/>
    <x v="246"/>
    <d v="2014-07-28T00:00:00"/>
    <s v="Standard Class"/>
    <s v="AM-10705"/>
    <s v="Anne McFarland"/>
    <x v="0"/>
    <s v="United States"/>
    <s v="Salem"/>
    <x v="17"/>
    <n v="24153"/>
    <x v="0"/>
    <s v="OFF-SU-10003505"/>
    <x v="1"/>
    <x v="14"/>
    <s v="Premier Electric Letter Opener"/>
    <x v="4540"/>
    <n v="2"/>
    <n v="0"/>
    <n v="11.585999999999984"/>
  </r>
  <r>
    <n v="6591"/>
    <x v="3274"/>
    <x v="2"/>
    <x v="893"/>
    <d v="2011-03-26T00:00:00"/>
    <s v="First Class"/>
    <s v="BG-11740"/>
    <s v="Bruce Geld"/>
    <x v="0"/>
    <s v="United States"/>
    <s v="Delray Beach"/>
    <x v="2"/>
    <n v="33445"/>
    <x v="0"/>
    <s v="OFF-LA-10004484"/>
    <x v="1"/>
    <x v="2"/>
    <s v="Avery 476"/>
    <x v="4541"/>
    <n v="3"/>
    <n v="0.2"/>
    <n v="3.2213999999999996"/>
  </r>
  <r>
    <n v="6592"/>
    <x v="3275"/>
    <x v="1"/>
    <x v="28"/>
    <d v="2012-05-06T00:00:00"/>
    <s v="Standard Class"/>
    <s v="KB-16585"/>
    <s v="Ken Black"/>
    <x v="1"/>
    <s v="United States"/>
    <s v="San Francisco"/>
    <x v="1"/>
    <n v="94110"/>
    <x v="1"/>
    <s v="OFF-AR-10000658"/>
    <x v="1"/>
    <x v="6"/>
    <s v="Newell 324"/>
    <x v="1637"/>
    <n v="3"/>
    <n v="0"/>
    <n v="9.702"/>
  </r>
  <r>
    <n v="6593"/>
    <x v="3275"/>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x v="3276"/>
    <x v="0"/>
    <x v="900"/>
    <d v="2013-06-17T00:00:00"/>
    <s v="Second Class"/>
    <s v="GT-14710"/>
    <s v="Greg Tran"/>
    <x v="0"/>
    <s v="United States"/>
    <s v="New York City"/>
    <x v="15"/>
    <n v="10024"/>
    <x v="3"/>
    <s v="OFF-BI-10001989"/>
    <x v="1"/>
    <x v="8"/>
    <s v="Premium Transparent Presentation Covers by GBC"/>
    <x v="3295"/>
    <n v="2"/>
    <n v="0.2"/>
    <n v="11.748799999999997"/>
  </r>
  <r>
    <n v="6595"/>
    <x v="3277"/>
    <x v="1"/>
    <x v="124"/>
    <d v="2012-05-11T00:00:00"/>
    <s v="Standard Class"/>
    <s v="SV-20815"/>
    <s v="Stuart Van"/>
    <x v="1"/>
    <s v="United States"/>
    <s v="Indianapolis"/>
    <x v="14"/>
    <n v="46203"/>
    <x v="2"/>
    <s v="OFF-AR-10001897"/>
    <x v="1"/>
    <x v="6"/>
    <s v="Model L Table or Wall-Mount Pencil Sharpener"/>
    <x v="4543"/>
    <n v="7"/>
    <n v="0"/>
    <n v="35.260400000000004"/>
  </r>
  <r>
    <n v="6596"/>
    <x v="3278"/>
    <x v="3"/>
    <x v="756"/>
    <d v="2014-04-27T00:00:00"/>
    <s v="First Class"/>
    <s v="GG-14650"/>
    <s v="Greg Guthrie"/>
    <x v="1"/>
    <s v="United States"/>
    <s v="Columbus"/>
    <x v="24"/>
    <n v="43229"/>
    <x v="3"/>
    <s v="OFF-BI-10000285"/>
    <x v="1"/>
    <x v="8"/>
    <s v="XtraLife ClearVue Slant-D Ring Binders by Cardinal"/>
    <x v="4544"/>
    <n v="5"/>
    <n v="0.7"/>
    <n v="-7.8399999999999963"/>
  </r>
  <r>
    <n v="6597"/>
    <x v="3278"/>
    <x v="3"/>
    <x v="756"/>
    <d v="2014-04-27T00:00:00"/>
    <s v="First Class"/>
    <s v="GG-14650"/>
    <s v="Greg Guthrie"/>
    <x v="1"/>
    <s v="United States"/>
    <s v="Columbus"/>
    <x v="24"/>
    <n v="43229"/>
    <x v="3"/>
    <s v="OFF-PA-10001804"/>
    <x v="1"/>
    <x v="10"/>
    <s v="Xerox 195"/>
    <x v="758"/>
    <n v="1"/>
    <n v="0.2"/>
    <n v="1.8703999999999998"/>
  </r>
  <r>
    <n v="6598"/>
    <x v="3279"/>
    <x v="2"/>
    <x v="571"/>
    <d v="2011-06-12T00:00:00"/>
    <s v="Standard Class"/>
    <s v="SV-20785"/>
    <s v="Stewart Visinsky"/>
    <x v="0"/>
    <s v="United States"/>
    <s v="Jacksonville"/>
    <x v="2"/>
    <n v="32216"/>
    <x v="0"/>
    <s v="OFF-BI-10002557"/>
    <x v="1"/>
    <x v="8"/>
    <s v="Presstex Flexible Ring Binders"/>
    <x v="4545"/>
    <n v="1"/>
    <n v="0.7"/>
    <n v="-0.9099999999999997"/>
  </r>
  <r>
    <n v="6599"/>
    <x v="3279"/>
    <x v="2"/>
    <x v="571"/>
    <d v="2011-06-12T00:00:00"/>
    <s v="Standard Class"/>
    <s v="SV-20785"/>
    <s v="Stewart Visinsky"/>
    <x v="0"/>
    <s v="United States"/>
    <s v="Jacksonville"/>
    <x v="2"/>
    <n v="32216"/>
    <x v="0"/>
    <s v="OFF-PA-10002319"/>
    <x v="1"/>
    <x v="10"/>
    <s v="Xerox 1944"/>
    <x v="4546"/>
    <n v="2"/>
    <n v="0.2"/>
    <n v="22.480800000000002"/>
  </r>
  <r>
    <n v="6600"/>
    <x v="3280"/>
    <x v="2"/>
    <x v="266"/>
    <d v="2011-12-07T00:00:00"/>
    <s v="Standard Class"/>
    <s v="ON-18715"/>
    <s v="Odella Nelson"/>
    <x v="1"/>
    <s v="United States"/>
    <s v="Clinton"/>
    <x v="39"/>
    <n v="20735"/>
    <x v="3"/>
    <s v="FUR-FU-10003849"/>
    <x v="0"/>
    <x v="5"/>
    <s v="DAX Metal Frame, Desktop, Stepped-Edge"/>
    <x v="3318"/>
    <n v="3"/>
    <n v="0"/>
    <n v="23.680799999999998"/>
  </r>
  <r>
    <n v="6601"/>
    <x v="3280"/>
    <x v="2"/>
    <x v="266"/>
    <d v="2011-12-07T00:00:00"/>
    <s v="Standard Class"/>
    <s v="ON-18715"/>
    <s v="Odella Nelson"/>
    <x v="1"/>
    <s v="United States"/>
    <s v="Clinton"/>
    <x v="39"/>
    <n v="20735"/>
    <x v="3"/>
    <s v="OFF-PA-10002923"/>
    <x v="1"/>
    <x v="10"/>
    <s v="Xerox 1942"/>
    <x v="678"/>
    <n v="3"/>
    <n v="0"/>
    <n v="73.41"/>
  </r>
  <r>
    <n v="6602"/>
    <x v="3280"/>
    <x v="2"/>
    <x v="266"/>
    <d v="2011-12-07T00:00:00"/>
    <s v="Standard Class"/>
    <s v="ON-18715"/>
    <s v="Odella Nelson"/>
    <x v="1"/>
    <s v="United States"/>
    <s v="Clinton"/>
    <x v="39"/>
    <n v="20735"/>
    <x v="3"/>
    <s v="FUR-CH-10004754"/>
    <x v="0"/>
    <x v="1"/>
    <s v="Global Stack Chair with Arms, Black"/>
    <x v="4547"/>
    <n v="8"/>
    <n v="0"/>
    <n v="64.756799999999998"/>
  </r>
  <r>
    <n v="6603"/>
    <x v="3280"/>
    <x v="2"/>
    <x v="266"/>
    <d v="2011-12-07T00:00:00"/>
    <s v="Standard Class"/>
    <s v="ON-18715"/>
    <s v="Odella Nelson"/>
    <x v="1"/>
    <s v="United States"/>
    <s v="Clinton"/>
    <x v="39"/>
    <n v="20735"/>
    <x v="3"/>
    <s v="OFF-LA-10000634"/>
    <x v="1"/>
    <x v="2"/>
    <s v="Avery 509"/>
    <x v="1203"/>
    <n v="6"/>
    <n v="0"/>
    <n v="7.2035999999999998"/>
  </r>
  <r>
    <n v="6604"/>
    <x v="3281"/>
    <x v="3"/>
    <x v="46"/>
    <d v="2014-06-21T00:00:00"/>
    <s v="First Class"/>
    <s v="RA-19945"/>
    <s v="Ryan Akin"/>
    <x v="0"/>
    <s v="United States"/>
    <s v="Commerce City"/>
    <x v="22"/>
    <n v="80022"/>
    <x v="1"/>
    <s v="OFF-ST-10001418"/>
    <x v="1"/>
    <x v="4"/>
    <s v="Carina Media Storage Towers in Natural &amp; Black"/>
    <x v="1770"/>
    <n v="3"/>
    <n v="0.2"/>
    <n v="-32.929200000000002"/>
  </r>
  <r>
    <n v="6605"/>
    <x v="3282"/>
    <x v="0"/>
    <x v="439"/>
    <d v="2013-06-01T00:00:00"/>
    <s v="Standard Class"/>
    <s v="SV-20785"/>
    <s v="Stewart Visinsky"/>
    <x v="0"/>
    <s v="United States"/>
    <s v="Santa Ana"/>
    <x v="1"/>
    <n v="92704"/>
    <x v="1"/>
    <s v="OFF-FA-10003467"/>
    <x v="1"/>
    <x v="13"/>
    <s v="Alliance Big Bands Rubber Bands, 12/Pack"/>
    <x v="4095"/>
    <n v="3"/>
    <n v="0"/>
    <n v="0"/>
  </r>
  <r>
    <n v="6606"/>
    <x v="3282"/>
    <x v="0"/>
    <x v="439"/>
    <d v="2013-06-01T00:00:00"/>
    <s v="Standard Class"/>
    <s v="SV-20785"/>
    <s v="Stewart Visinsky"/>
    <x v="0"/>
    <s v="United States"/>
    <s v="Santa Ana"/>
    <x v="1"/>
    <n v="92704"/>
    <x v="1"/>
    <s v="OFF-PA-10001293"/>
    <x v="1"/>
    <x v="10"/>
    <s v="Xerox 1946"/>
    <x v="1568"/>
    <n v="7"/>
    <n v="0"/>
    <n v="21.772800000000004"/>
  </r>
  <r>
    <n v="6607"/>
    <x v="3282"/>
    <x v="0"/>
    <x v="439"/>
    <d v="2013-06-01T00:00:00"/>
    <s v="Standard Class"/>
    <s v="SV-20785"/>
    <s v="Stewart Visinsky"/>
    <x v="0"/>
    <s v="United States"/>
    <s v="Santa Ana"/>
    <x v="1"/>
    <n v="92704"/>
    <x v="1"/>
    <s v="TEC-PH-10003885"/>
    <x v="2"/>
    <x v="7"/>
    <s v="Cisco SPA508G"/>
    <x v="2005"/>
    <n v="4"/>
    <n v="0.2"/>
    <n v="23.756399999999985"/>
  </r>
  <r>
    <n v="6608"/>
    <x v="3282"/>
    <x v="0"/>
    <x v="439"/>
    <d v="2013-06-01T00:00:00"/>
    <s v="Standard Class"/>
    <s v="SV-20785"/>
    <s v="Stewart Visinsky"/>
    <x v="0"/>
    <s v="United States"/>
    <s v="Santa Ana"/>
    <x v="1"/>
    <n v="92704"/>
    <x v="1"/>
    <s v="FUR-CH-10004860"/>
    <x v="0"/>
    <x v="1"/>
    <s v="Global Low Back Tilter Chair"/>
    <x v="4548"/>
    <n v="6"/>
    <n v="0.2"/>
    <n v="-84.823200000000071"/>
  </r>
  <r>
    <n v="6609"/>
    <x v="3282"/>
    <x v="0"/>
    <x v="439"/>
    <d v="2013-06-01T00:00:00"/>
    <s v="Standard Class"/>
    <s v="SV-20785"/>
    <s v="Stewart Visinsky"/>
    <x v="0"/>
    <s v="United States"/>
    <s v="Santa Ana"/>
    <x v="1"/>
    <n v="92704"/>
    <x v="1"/>
    <s v="TEC-MA-10002428"/>
    <x v="2"/>
    <x v="15"/>
    <s v="Fellowes Powershred HS-440 4-Sheet High Security Shredder"/>
    <x v="4549"/>
    <n v="3"/>
    <n v="0.2"/>
    <n v="116.24249999999996"/>
  </r>
  <r>
    <n v="6610"/>
    <x v="3283"/>
    <x v="1"/>
    <x v="366"/>
    <d v="2012-03-10T00:00:00"/>
    <s v="Same Day"/>
    <s v="KB-16585"/>
    <s v="Ken Black"/>
    <x v="1"/>
    <s v="United States"/>
    <s v="Clinton"/>
    <x v="39"/>
    <n v="20735"/>
    <x v="3"/>
    <s v="OFF-ST-10002406"/>
    <x v="1"/>
    <x v="4"/>
    <s v="Pizazz Global Quick File"/>
    <x v="4550"/>
    <n v="6"/>
    <n v="0"/>
    <n v="25.149600000000007"/>
  </r>
  <r>
    <n v="6611"/>
    <x v="3284"/>
    <x v="0"/>
    <x v="201"/>
    <d v="2013-10-23T00:00:00"/>
    <s v="First Class"/>
    <s v="AG-10495"/>
    <s v="Andrew Gjertsen"/>
    <x v="1"/>
    <s v="United States"/>
    <s v="Los Angeles"/>
    <x v="1"/>
    <n v="90049"/>
    <x v="1"/>
    <s v="OFF-BI-10004209"/>
    <x v="1"/>
    <x v="8"/>
    <s v="Fellowes Twister Kit, Gray/Clear, 3/pkg"/>
    <x v="1768"/>
    <n v="3"/>
    <n v="0.2"/>
    <n v="6.0299999999999994"/>
  </r>
  <r>
    <n v="6612"/>
    <x v="3285"/>
    <x v="1"/>
    <x v="1122"/>
    <d v="2012-04-28T00:00:00"/>
    <s v="Standard Class"/>
    <s v="JK-16090"/>
    <s v="Juliana Krohn"/>
    <x v="0"/>
    <s v="United States"/>
    <s v="Louisville"/>
    <x v="0"/>
    <n v="40214"/>
    <x v="0"/>
    <s v="FUR-CH-10001891"/>
    <x v="0"/>
    <x v="1"/>
    <s v="Global Deluxe Office Fabric Chairs"/>
    <x v="2843"/>
    <n v="2"/>
    <n v="0"/>
    <n v="51.829200000000014"/>
  </r>
  <r>
    <n v="6613"/>
    <x v="3285"/>
    <x v="1"/>
    <x v="1122"/>
    <d v="2012-04-28T00:00:00"/>
    <s v="Standard Class"/>
    <s v="JK-16090"/>
    <s v="Juliana Krohn"/>
    <x v="0"/>
    <s v="United States"/>
    <s v="Louisville"/>
    <x v="0"/>
    <n v="40214"/>
    <x v="0"/>
    <s v="OFF-BI-10002215"/>
    <x v="1"/>
    <x v="8"/>
    <s v="Wilson Jones Hanging View Binder, White, 1&quot;"/>
    <x v="4039"/>
    <n v="3"/>
    <n v="0"/>
    <n v="9.7979999999999983"/>
  </r>
  <r>
    <n v="6614"/>
    <x v="3285"/>
    <x v="1"/>
    <x v="1122"/>
    <d v="2012-04-28T00:00:00"/>
    <s v="Standard Class"/>
    <s v="JK-16090"/>
    <s v="Juliana Krohn"/>
    <x v="0"/>
    <s v="United States"/>
    <s v="Louisville"/>
    <x v="0"/>
    <n v="40214"/>
    <x v="0"/>
    <s v="TEC-PH-10002103"/>
    <x v="2"/>
    <x v="7"/>
    <s v="Jabra SPEAK 410"/>
    <x v="4551"/>
    <n v="5"/>
    <n v="0"/>
    <n v="131.58600000000001"/>
  </r>
  <r>
    <n v="6615"/>
    <x v="3285"/>
    <x v="1"/>
    <x v="1122"/>
    <d v="2012-04-28T00:00:00"/>
    <s v="Standard Class"/>
    <s v="JK-16090"/>
    <s v="Juliana Krohn"/>
    <x v="0"/>
    <s v="United States"/>
    <s v="Louisville"/>
    <x v="0"/>
    <n v="40214"/>
    <x v="0"/>
    <s v="FUR-FU-10003394"/>
    <x v="0"/>
    <x v="5"/>
    <s v="Tenex &quot;The Solids&quot; Textured Chair Mats"/>
    <x v="664"/>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x v="3286"/>
    <x v="0"/>
    <x v="26"/>
    <d v="2013-06-20T00:00:00"/>
    <s v="First Class"/>
    <s v="MV-18190"/>
    <s v="Mike Vittorini"/>
    <x v="0"/>
    <s v="United States"/>
    <s v="Los Angeles"/>
    <x v="1"/>
    <n v="90045"/>
    <x v="1"/>
    <s v="OFF-LA-10000081"/>
    <x v="1"/>
    <x v="2"/>
    <s v="Avery 496"/>
    <x v="3923"/>
    <n v="6"/>
    <n v="0"/>
    <n v="10.799999999999999"/>
  </r>
  <r>
    <n v="6618"/>
    <x v="3286"/>
    <x v="0"/>
    <x v="26"/>
    <d v="2013-06-20T00:00:00"/>
    <s v="First Class"/>
    <s v="MV-18190"/>
    <s v="Mike Vittorini"/>
    <x v="0"/>
    <s v="United States"/>
    <s v="Los Angeles"/>
    <x v="1"/>
    <n v="90045"/>
    <x v="1"/>
    <s v="OFF-PA-10001497"/>
    <x v="1"/>
    <x v="10"/>
    <s v="Xerox 1914"/>
    <x v="1547"/>
    <n v="4"/>
    <n v="0"/>
    <n v="107.7216"/>
  </r>
  <r>
    <n v="6619"/>
    <x v="3287"/>
    <x v="3"/>
    <x v="1123"/>
    <d v="2014-01-19T00:00:00"/>
    <s v="Second Class"/>
    <s v="CP-12085"/>
    <s v="Cathy Prescott"/>
    <x v="1"/>
    <s v="United States"/>
    <s v="Springfield"/>
    <x v="25"/>
    <n v="65807"/>
    <x v="2"/>
    <s v="OFF-PA-10004983"/>
    <x v="1"/>
    <x v="10"/>
    <s v="Xerox 23"/>
    <x v="56"/>
    <n v="5"/>
    <n v="0"/>
    <n v="15.552000000000001"/>
  </r>
  <r>
    <n v="6620"/>
    <x v="3287"/>
    <x v="3"/>
    <x v="1123"/>
    <d v="2014-01-19T00:00:00"/>
    <s v="Second Class"/>
    <s v="CP-12085"/>
    <s v="Cathy Prescott"/>
    <x v="1"/>
    <s v="United States"/>
    <s v="Springfield"/>
    <x v="25"/>
    <n v="65807"/>
    <x v="2"/>
    <s v="OFF-AR-10004010"/>
    <x v="1"/>
    <x v="6"/>
    <s v="Hunt Boston Vacuum Mount KS Pencil Sharpener"/>
    <x v="4552"/>
    <n v="6"/>
    <n v="0"/>
    <n v="54.584400000000002"/>
  </r>
  <r>
    <n v="6621"/>
    <x v="3287"/>
    <x v="3"/>
    <x v="1123"/>
    <d v="2014-01-19T00:00:00"/>
    <s v="Second Class"/>
    <s v="CP-12085"/>
    <s v="Cathy Prescott"/>
    <x v="1"/>
    <s v="United States"/>
    <s v="Springfield"/>
    <x v="25"/>
    <n v="65807"/>
    <x v="2"/>
    <s v="OFF-SU-10002881"/>
    <x v="1"/>
    <x v="14"/>
    <s v="Martin Yale Chadless Opener Electric Letter Opener"/>
    <x v="2635"/>
    <n v="5"/>
    <n v="0"/>
    <n v="83.281000000000063"/>
  </r>
  <r>
    <n v="6622"/>
    <x v="3287"/>
    <x v="3"/>
    <x v="1123"/>
    <d v="2014-01-19T00:00:00"/>
    <s v="Second Class"/>
    <s v="CP-12085"/>
    <s v="Cathy Prescott"/>
    <x v="1"/>
    <s v="United States"/>
    <s v="Springfield"/>
    <x v="25"/>
    <n v="65807"/>
    <x v="2"/>
    <s v="FUR-BO-10001608"/>
    <x v="0"/>
    <x v="0"/>
    <s v="Hon Metal Bookcases, Black"/>
    <x v="372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x v="3288"/>
    <x v="2"/>
    <x v="1124"/>
    <d v="2011-09-09T00:00:00"/>
    <s v="First Class"/>
    <s v="VP-21760"/>
    <s v="Victoria Pisteka"/>
    <x v="1"/>
    <s v="United States"/>
    <s v="San Francisco"/>
    <x v="1"/>
    <n v="94109"/>
    <x v="1"/>
    <s v="OFF-LA-10001934"/>
    <x v="1"/>
    <x v="2"/>
    <s v="Avery 516"/>
    <x v="2037"/>
    <n v="8"/>
    <n v="0"/>
    <n v="27.485599999999998"/>
  </r>
  <r>
    <n v="6625"/>
    <x v="3289"/>
    <x v="1"/>
    <x v="1125"/>
    <d v="2012-01-23T00:00:00"/>
    <s v="Standard Class"/>
    <s v="PM-18940"/>
    <s v="Paul MacIntyre"/>
    <x v="0"/>
    <s v="United States"/>
    <s v="Texas City"/>
    <x v="5"/>
    <n v="77590"/>
    <x v="2"/>
    <s v="FUR-TA-10002855"/>
    <x v="0"/>
    <x v="3"/>
    <s v="Bevis Round Conference Table Top &amp; Single Column Base"/>
    <x v="4553"/>
    <n v="1"/>
    <n v="0.3"/>
    <n v="-13.170600000000007"/>
  </r>
  <r>
    <n v="6626"/>
    <x v="3289"/>
    <x v="1"/>
    <x v="1125"/>
    <d v="2012-01-23T00:00:00"/>
    <s v="Standard Class"/>
    <s v="PM-18940"/>
    <s v="Paul MacIntyre"/>
    <x v="0"/>
    <s v="United States"/>
    <s v="Texas City"/>
    <x v="5"/>
    <n v="77590"/>
    <x v="2"/>
    <s v="FUR-CH-10004875"/>
    <x v="0"/>
    <x v="1"/>
    <s v="Harbour Creations 67200 Series Stacking Chairs"/>
    <x v="455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x v="3291"/>
    <x v="2"/>
    <x v="235"/>
    <d v="2011-05-27T00:00:00"/>
    <s v="Standard Class"/>
    <s v="EH-13990"/>
    <s v="Erica Hackney"/>
    <x v="0"/>
    <s v="United States"/>
    <s v="Bellevue"/>
    <x v="4"/>
    <n v="98006"/>
    <x v="1"/>
    <s v="OFF-PA-10003177"/>
    <x v="1"/>
    <x v="10"/>
    <s v="Xerox 1999"/>
    <x v="91"/>
    <n v="2"/>
    <n v="0"/>
    <n v="6.2208000000000006"/>
  </r>
  <r>
    <n v="6629"/>
    <x v="3292"/>
    <x v="1"/>
    <x v="444"/>
    <d v="2012-09-22T00:00:00"/>
    <s v="Second Class"/>
    <s v="GW-14605"/>
    <s v="Giulietta Weimer"/>
    <x v="0"/>
    <s v="United States"/>
    <s v="New York City"/>
    <x v="15"/>
    <n v="10024"/>
    <x v="3"/>
    <s v="TEC-PH-10000011"/>
    <x v="2"/>
    <x v="7"/>
    <s v="PureGear Roll-On Screen Protector"/>
    <x v="4496"/>
    <n v="14"/>
    <n v="0"/>
    <n v="134.33279999999996"/>
  </r>
  <r>
    <n v="6630"/>
    <x v="3293"/>
    <x v="1"/>
    <x v="653"/>
    <d v="2012-10-06T00:00:00"/>
    <s v="Standard Class"/>
    <s v="NP-18685"/>
    <s v="Nora Pelletier"/>
    <x v="2"/>
    <s v="United States"/>
    <s v="Wilson"/>
    <x v="3"/>
    <n v="27893"/>
    <x v="0"/>
    <s v="OFF-BI-10001757"/>
    <x v="1"/>
    <x v="8"/>
    <s v="Pressboard Hanging Data Binders for Unburst Sheets"/>
    <x v="4556"/>
    <n v="5"/>
    <n v="0.7"/>
    <n v="-5.4120000000000008"/>
  </r>
  <r>
    <n v="6631"/>
    <x v="3294"/>
    <x v="0"/>
    <x v="591"/>
    <d v="2013-12-31T00:00:00"/>
    <s v="Standard Class"/>
    <s v="JE-15715"/>
    <s v="Joe Elijah"/>
    <x v="0"/>
    <s v="United States"/>
    <s v="Seattle"/>
    <x v="4"/>
    <n v="98115"/>
    <x v="1"/>
    <s v="FUR-CH-10000847"/>
    <x v="0"/>
    <x v="1"/>
    <s v="Global Executive Mid-Back Manager's Chair"/>
    <x v="327"/>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x v="4557"/>
    <n v="5"/>
    <n v="0"/>
    <n v="629.01"/>
  </r>
  <r>
    <n v="6633"/>
    <x v="3295"/>
    <x v="0"/>
    <x v="715"/>
    <d v="2013-05-09T00:00:00"/>
    <s v="Second Class"/>
    <s v="BE-11455"/>
    <s v="Brad Eason"/>
    <x v="2"/>
    <s v="United States"/>
    <s v="Springfield"/>
    <x v="25"/>
    <n v="65807"/>
    <x v="2"/>
    <s v="OFF-AP-10001205"/>
    <x v="1"/>
    <x v="9"/>
    <s v="Belkin 5 Outlet SurgeMaster Power Centers"/>
    <x v="4558"/>
    <n v="1"/>
    <n v="0"/>
    <n v="15.254400000000004"/>
  </r>
  <r>
    <n v="6634"/>
    <x v="3296"/>
    <x v="0"/>
    <x v="1057"/>
    <d v="2013-10-25T00:00:00"/>
    <s v="Same Day"/>
    <s v="SS-20590"/>
    <s v="Sonia Sunley"/>
    <x v="0"/>
    <s v="United States"/>
    <s v="San Francisco"/>
    <x v="1"/>
    <n v="94109"/>
    <x v="1"/>
    <s v="TEC-AC-10001838"/>
    <x v="2"/>
    <x v="11"/>
    <s v="Razer Tiamat Over Ear 7.1 Surround Sound PC Gaming Headset"/>
    <x v="4559"/>
    <n v="1"/>
    <n v="0"/>
    <n v="85.995700000000014"/>
  </r>
  <r>
    <n v="6635"/>
    <x v="3297"/>
    <x v="3"/>
    <x v="636"/>
    <d v="2014-05-07T00:00:00"/>
    <s v="Same Day"/>
    <s v="MB-18085"/>
    <s v="Mick Brown"/>
    <x v="0"/>
    <s v="United States"/>
    <s v="Charlotte"/>
    <x v="3"/>
    <n v="28205"/>
    <x v="0"/>
    <s v="OFF-BI-10003982"/>
    <x v="1"/>
    <x v="8"/>
    <s v="Wilson Jones Century Plastic Molded Ring Binders"/>
    <x v="4560"/>
    <n v="11"/>
    <n v="0.7"/>
    <n v="-52.548099999999991"/>
  </r>
  <r>
    <n v="6636"/>
    <x v="3297"/>
    <x v="3"/>
    <x v="636"/>
    <d v="2014-05-07T00:00:00"/>
    <s v="Same Day"/>
    <s v="MB-18085"/>
    <s v="Mick Brown"/>
    <x v="0"/>
    <s v="United States"/>
    <s v="Charlotte"/>
    <x v="3"/>
    <n v="28205"/>
    <x v="0"/>
    <s v="TEC-PH-10004977"/>
    <x v="2"/>
    <x v="7"/>
    <s v="GE 30524EE4"/>
    <x v="2536"/>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x v="3298"/>
    <x v="3"/>
    <x v="344"/>
    <d v="2014-12-01T00:00:00"/>
    <s v="Second Class"/>
    <s v="RP-19390"/>
    <s v="Resi Pölking"/>
    <x v="0"/>
    <s v="United States"/>
    <s v="New York City"/>
    <x v="15"/>
    <n v="10011"/>
    <x v="3"/>
    <s v="OFF-AR-10001573"/>
    <x v="1"/>
    <x v="6"/>
    <s v="American Pencil"/>
    <x v="4562"/>
    <n v="3"/>
    <n v="0"/>
    <n v="2.027099999999999"/>
  </r>
  <r>
    <n v="6639"/>
    <x v="3298"/>
    <x v="3"/>
    <x v="344"/>
    <d v="2014-12-01T00:00:00"/>
    <s v="Second Class"/>
    <s v="RP-19390"/>
    <s v="Resi Pölking"/>
    <x v="0"/>
    <s v="United States"/>
    <s v="New York City"/>
    <x v="15"/>
    <n v="10011"/>
    <x v="3"/>
    <s v="OFF-BI-10001196"/>
    <x v="1"/>
    <x v="8"/>
    <s v="Avery Flip-Chart Easel Binder, Black"/>
    <x v="588"/>
    <n v="6"/>
    <n v="0.2"/>
    <n v="36.255599999999994"/>
  </r>
  <r>
    <n v="6640"/>
    <x v="3299"/>
    <x v="2"/>
    <x v="656"/>
    <d v="2011-11-02T00:00:00"/>
    <s v="Second Class"/>
    <s v="AJ-10780"/>
    <s v="Anthony Jacobs"/>
    <x v="1"/>
    <s v="United States"/>
    <s v="Lorain"/>
    <x v="24"/>
    <n v="44052"/>
    <x v="3"/>
    <s v="FUR-TA-10003954"/>
    <x v="0"/>
    <x v="3"/>
    <s v="Hon 94000 Series Round Tables"/>
    <x v="4563"/>
    <n v="8"/>
    <n v="0.4"/>
    <n v="-734.52639999999997"/>
  </r>
  <r>
    <n v="6641"/>
    <x v="3300"/>
    <x v="3"/>
    <x v="485"/>
    <d v="2014-08-10T00:00:00"/>
    <s v="Standard Class"/>
    <s v="PO-18865"/>
    <s v="Patrick O'Donnell"/>
    <x v="0"/>
    <s v="United States"/>
    <s v="Indianapolis"/>
    <x v="14"/>
    <n v="46203"/>
    <x v="2"/>
    <s v="OFF-BI-10001989"/>
    <x v="1"/>
    <x v="8"/>
    <s v="Premium Transparent Presentation Covers by GBC"/>
    <x v="4564"/>
    <n v="6"/>
    <n v="0"/>
    <n v="60.422399999999996"/>
  </r>
  <r>
    <n v="6642"/>
    <x v="3300"/>
    <x v="3"/>
    <x v="485"/>
    <d v="2014-08-10T00:00:00"/>
    <s v="Standard Class"/>
    <s v="PO-18865"/>
    <s v="Patrick O'Donnell"/>
    <x v="0"/>
    <s v="United States"/>
    <s v="Indianapolis"/>
    <x v="14"/>
    <n v="46203"/>
    <x v="2"/>
    <s v="TEC-AC-10001714"/>
    <x v="2"/>
    <x v="11"/>
    <s v="Logitech MX Performance Wireless Mouse"/>
    <x v="4565"/>
    <n v="2"/>
    <n v="0"/>
    <n v="29.518599999999999"/>
  </r>
  <r>
    <n v="6643"/>
    <x v="3300"/>
    <x v="3"/>
    <x v="485"/>
    <d v="2014-08-10T00:00:00"/>
    <s v="Standard Class"/>
    <s v="PO-18865"/>
    <s v="Patrick O'Donnell"/>
    <x v="0"/>
    <s v="United States"/>
    <s v="Indianapolis"/>
    <x v="14"/>
    <n v="46203"/>
    <x v="2"/>
    <s v="OFF-LA-10003498"/>
    <x v="1"/>
    <x v="2"/>
    <s v="Avery 475"/>
    <x v="4566"/>
    <n v="9"/>
    <n v="0"/>
    <n v="66.600000000000009"/>
  </r>
  <r>
    <n v="6644"/>
    <x v="3301"/>
    <x v="1"/>
    <x v="544"/>
    <d v="2012-08-16T00:00:00"/>
    <s v="Standard Class"/>
    <s v="WB-21850"/>
    <s v="William Brown"/>
    <x v="0"/>
    <s v="United States"/>
    <s v="Redmond"/>
    <x v="21"/>
    <n v="97756"/>
    <x v="1"/>
    <s v="TEC-PH-10000576"/>
    <x v="2"/>
    <x v="7"/>
    <s v="AT&amp;T 1080 Corded phone"/>
    <x v="2313"/>
    <n v="4"/>
    <n v="0.2"/>
    <n v="38.357200000000006"/>
  </r>
  <r>
    <n v="6645"/>
    <x v="3301"/>
    <x v="1"/>
    <x v="544"/>
    <d v="2012-08-16T00:00:00"/>
    <s v="Standard Class"/>
    <s v="WB-21850"/>
    <s v="William Brown"/>
    <x v="0"/>
    <s v="United States"/>
    <s v="Redmond"/>
    <x v="21"/>
    <n v="97756"/>
    <x v="1"/>
    <s v="TEC-PH-10004188"/>
    <x v="2"/>
    <x v="7"/>
    <s v="OtterBox Commuter Series Case - Samsung Galaxy S4"/>
    <x v="4567"/>
    <n v="7"/>
    <n v="0.2"/>
    <n v="-31.487400000000001"/>
  </r>
  <r>
    <n v="6646"/>
    <x v="3301"/>
    <x v="1"/>
    <x v="544"/>
    <d v="2012-08-16T00:00:00"/>
    <s v="Standard Class"/>
    <s v="WB-21850"/>
    <s v="William Brown"/>
    <x v="0"/>
    <s v="United States"/>
    <s v="Redmond"/>
    <x v="21"/>
    <n v="97756"/>
    <x v="1"/>
    <s v="OFF-AP-10001469"/>
    <x v="1"/>
    <x v="9"/>
    <s v="Fellowes 8 Outlet Superior Workstation Surge Protector"/>
    <x v="4568"/>
    <n v="4"/>
    <n v="0.2"/>
    <n v="15.015599999999985"/>
  </r>
  <r>
    <n v="6647"/>
    <x v="3302"/>
    <x v="0"/>
    <x v="272"/>
    <d v="2013-12-22T00:00:00"/>
    <s v="Standard Class"/>
    <s v="MP-18175"/>
    <s v="Mike Pelletier"/>
    <x v="2"/>
    <s v="United States"/>
    <s v="Springfield"/>
    <x v="21"/>
    <n v="97477"/>
    <x v="1"/>
    <s v="FUR-TA-10003473"/>
    <x v="0"/>
    <x v="3"/>
    <s v="Bretford Rectangular Conference Table Tops"/>
    <x v="4569"/>
    <n v="3"/>
    <n v="0.5"/>
    <n v="-304.66529999999989"/>
  </r>
  <r>
    <n v="6648"/>
    <x v="3302"/>
    <x v="0"/>
    <x v="272"/>
    <d v="2013-12-22T00:00:00"/>
    <s v="Standard Class"/>
    <s v="MP-18175"/>
    <s v="Mike Pelletier"/>
    <x v="2"/>
    <s v="United States"/>
    <s v="Springfield"/>
    <x v="21"/>
    <n v="97477"/>
    <x v="1"/>
    <s v="OFF-AP-10001205"/>
    <x v="1"/>
    <x v="9"/>
    <s v="Belkin 5 Outlet SurgeMaster Power Centers"/>
    <x v="2802"/>
    <n v="2"/>
    <n v="0.2"/>
    <n v="8.7168000000000063"/>
  </r>
  <r>
    <n v="6649"/>
    <x v="3303"/>
    <x v="3"/>
    <x v="565"/>
    <d v="2014-09-12T00:00:00"/>
    <s v="First Class"/>
    <s v="BF-11020"/>
    <s v="Barry Französisch"/>
    <x v="1"/>
    <s v="United States"/>
    <s v="Arlington"/>
    <x v="5"/>
    <n v="76017"/>
    <x v="2"/>
    <s v="OFF-BI-10002429"/>
    <x v="1"/>
    <x v="8"/>
    <s v="Premier Elliptical Ring Binder, Black"/>
    <x v="511"/>
    <n v="7"/>
    <n v="0.8"/>
    <n v="-68.185600000000022"/>
  </r>
  <r>
    <n v="6650"/>
    <x v="3303"/>
    <x v="3"/>
    <x v="565"/>
    <d v="2014-09-12T00:00:00"/>
    <s v="First Class"/>
    <s v="BF-11020"/>
    <s v="Barry Französisch"/>
    <x v="1"/>
    <s v="United States"/>
    <s v="Arlington"/>
    <x v="5"/>
    <n v="76017"/>
    <x v="2"/>
    <s v="TEC-CO-10001943"/>
    <x v="2"/>
    <x v="16"/>
    <s v="Canon PC-428 Personal Copier"/>
    <x v="4570"/>
    <n v="2"/>
    <n v="0.2"/>
    <n v="107.99459999999999"/>
  </r>
  <r>
    <n v="6651"/>
    <x v="3303"/>
    <x v="3"/>
    <x v="565"/>
    <d v="2014-09-12T00:00:00"/>
    <s v="First Class"/>
    <s v="BF-11020"/>
    <s v="Barry Französisch"/>
    <x v="1"/>
    <s v="United States"/>
    <s v="Arlington"/>
    <x v="5"/>
    <n v="76017"/>
    <x v="2"/>
    <s v="OFF-FA-10004854"/>
    <x v="1"/>
    <x v="13"/>
    <s v="Vinyl Coated Wire Paper Clips in Organizer Box, 800/Box"/>
    <x v="1962"/>
    <n v="5"/>
    <n v="0.2"/>
    <n v="15.498000000000001"/>
  </r>
  <r>
    <n v="6652"/>
    <x v="3303"/>
    <x v="3"/>
    <x v="565"/>
    <d v="2014-09-12T00:00:00"/>
    <s v="First Class"/>
    <s v="BF-11020"/>
    <s v="Barry Französisch"/>
    <x v="1"/>
    <s v="United States"/>
    <s v="Arlington"/>
    <x v="5"/>
    <n v="76017"/>
    <x v="2"/>
    <s v="FUR-FU-10001095"/>
    <x v="0"/>
    <x v="5"/>
    <s v="DAX Black Cherry Wood-Tone Poster Frame"/>
    <x v="4571"/>
    <n v="2"/>
    <n v="0.6"/>
    <n v="-11.651199999999999"/>
  </r>
  <r>
    <n v="6653"/>
    <x v="3303"/>
    <x v="3"/>
    <x v="565"/>
    <d v="2014-09-12T00:00:00"/>
    <s v="First Class"/>
    <s v="BF-11020"/>
    <s v="Barry Französisch"/>
    <x v="1"/>
    <s v="United States"/>
    <s v="Arlington"/>
    <x v="5"/>
    <n v="76017"/>
    <x v="2"/>
    <s v="OFF-PA-10000061"/>
    <x v="1"/>
    <x v="10"/>
    <s v="Xerox 205"/>
    <x v="561"/>
    <n v="4"/>
    <n v="0.2"/>
    <n v="7.2576000000000001"/>
  </r>
  <r>
    <n v="6654"/>
    <x v="3303"/>
    <x v="3"/>
    <x v="565"/>
    <d v="2014-09-12T00:00:00"/>
    <s v="First Class"/>
    <s v="BF-11020"/>
    <s v="Barry Französisch"/>
    <x v="1"/>
    <s v="United States"/>
    <s v="Arlington"/>
    <x v="5"/>
    <n v="76017"/>
    <x v="2"/>
    <s v="FUR-CH-10003535"/>
    <x v="0"/>
    <x v="1"/>
    <s v="Global Armless Task Chair, Royal Blue"/>
    <x v="4572"/>
    <n v="5"/>
    <n v="0.3"/>
    <n v="-39.636999999999993"/>
  </r>
  <r>
    <n v="6655"/>
    <x v="3304"/>
    <x v="3"/>
    <x v="297"/>
    <d v="2014-02-28T00:00:00"/>
    <s v="Standard Class"/>
    <s v="KM-16375"/>
    <s v="Katherine Murray"/>
    <x v="2"/>
    <s v="United States"/>
    <s v="Gilbert"/>
    <x v="16"/>
    <n v="85234"/>
    <x v="1"/>
    <s v="TEC-PH-10004447"/>
    <x v="2"/>
    <x v="7"/>
    <s v="Toshiba IPT2010-SD IP Telephone"/>
    <x v="3844"/>
    <n v="3"/>
    <n v="0.2"/>
    <n v="25.018199999999993"/>
  </r>
  <r>
    <n v="6656"/>
    <x v="3304"/>
    <x v="3"/>
    <x v="297"/>
    <d v="2014-02-28T00:00:00"/>
    <s v="Standard Class"/>
    <s v="KM-16375"/>
    <s v="Katherine Murray"/>
    <x v="2"/>
    <s v="United States"/>
    <s v="Gilbert"/>
    <x v="16"/>
    <n v="85234"/>
    <x v="1"/>
    <s v="TEC-AC-10001114"/>
    <x v="2"/>
    <x v="11"/>
    <s v="Microsoft Wireless Mobile Mouse 4000"/>
    <x v="4573"/>
    <n v="1"/>
    <n v="0.2"/>
    <n v="4.7987999999999964"/>
  </r>
  <r>
    <n v="6657"/>
    <x v="3304"/>
    <x v="3"/>
    <x v="297"/>
    <d v="2014-02-28T00:00:00"/>
    <s v="Standard Class"/>
    <s v="KM-16375"/>
    <s v="Katherine Murray"/>
    <x v="2"/>
    <s v="United States"/>
    <s v="Gilbert"/>
    <x v="16"/>
    <n v="85234"/>
    <x v="1"/>
    <s v="OFF-ST-10000563"/>
    <x v="1"/>
    <x v="4"/>
    <s v="Fellowes Bankers Box Stor/Drawer Steel Plus"/>
    <x v="4351"/>
    <n v="2"/>
    <n v="0.2"/>
    <n v="-6.3960000000000008"/>
  </r>
  <r>
    <n v="6658"/>
    <x v="3304"/>
    <x v="3"/>
    <x v="297"/>
    <d v="2014-02-28T00:00:00"/>
    <s v="Standard Class"/>
    <s v="KM-16375"/>
    <s v="Katherine Murray"/>
    <x v="2"/>
    <s v="United States"/>
    <s v="Gilbert"/>
    <x v="16"/>
    <n v="85234"/>
    <x v="1"/>
    <s v="OFF-EN-10004846"/>
    <x v="1"/>
    <x v="12"/>
    <s v="Letter or Legal Size Expandable Poly String Tie Envelopes"/>
    <x v="3024"/>
    <n v="5"/>
    <n v="0.2"/>
    <n v="3.8570000000000002"/>
  </r>
  <r>
    <n v="6659"/>
    <x v="3304"/>
    <x v="3"/>
    <x v="297"/>
    <d v="2014-02-28T00:00:00"/>
    <s v="Standard Class"/>
    <s v="KM-16375"/>
    <s v="Katherine Murray"/>
    <x v="2"/>
    <s v="United States"/>
    <s v="Gilbert"/>
    <x v="16"/>
    <n v="85234"/>
    <x v="1"/>
    <s v="FUR-FU-10002253"/>
    <x v="0"/>
    <x v="5"/>
    <s v="Howard Miller 13&quot; Diameter Pewter Finish Round Wall Clock"/>
    <x v="4574"/>
    <n v="2"/>
    <n v="0.2"/>
    <n v="16.317200000000003"/>
  </r>
  <r>
    <n v="6660"/>
    <x v="3304"/>
    <x v="3"/>
    <x v="297"/>
    <d v="2014-02-28T00:00:00"/>
    <s v="Standard Class"/>
    <s v="KM-16375"/>
    <s v="Katherine Murray"/>
    <x v="2"/>
    <s v="United States"/>
    <s v="Gilbert"/>
    <x v="16"/>
    <n v="85234"/>
    <x v="1"/>
    <s v="FUR-TA-10001039"/>
    <x v="0"/>
    <x v="3"/>
    <s v="KI Adjustable-Height Table"/>
    <x v="4575"/>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x v="3305"/>
    <x v="1"/>
    <x v="816"/>
    <d v="2012-08-10T00:00:00"/>
    <s v="Second Class"/>
    <s v="DB-13405"/>
    <s v="Denny Blanton"/>
    <x v="0"/>
    <s v="United States"/>
    <s v="Lawrence"/>
    <x v="31"/>
    <n v="1841"/>
    <x v="3"/>
    <s v="OFF-BI-10001718"/>
    <x v="1"/>
    <x v="8"/>
    <s v="GBC DocuBind P50 Personal Binding Machine"/>
    <x v="2509"/>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x v="3306"/>
    <x v="3"/>
    <x v="40"/>
    <d v="2014-11-02T00:00:00"/>
    <s v="Standard Class"/>
    <s v="OT-18730"/>
    <s v="Olvera Toch"/>
    <x v="0"/>
    <s v="United States"/>
    <s v="Virginia Beach"/>
    <x v="17"/>
    <n v="23464"/>
    <x v="0"/>
    <s v="OFF-EN-10002831"/>
    <x v="1"/>
    <x v="12"/>
    <s v="Tyvek  Top-Opening Peel &amp; Seel  Envelopes, Gray"/>
    <x v="4578"/>
    <n v="7"/>
    <n v="0"/>
    <n v="113.21099999999998"/>
  </r>
  <r>
    <n v="6666"/>
    <x v="3307"/>
    <x v="0"/>
    <x v="216"/>
    <d v="2013-07-19T00:00:00"/>
    <s v="Second Class"/>
    <s v="JS-15880"/>
    <s v="John Stevenson"/>
    <x v="0"/>
    <s v="United States"/>
    <s v="Irving"/>
    <x v="5"/>
    <n v="75061"/>
    <x v="2"/>
    <s v="OFF-PA-10001497"/>
    <x v="1"/>
    <x v="10"/>
    <s v="Xerox 1914"/>
    <x v="4579"/>
    <n v="5"/>
    <n v="0.2"/>
    <n v="79.691999999999979"/>
  </r>
  <r>
    <n v="6667"/>
    <x v="3308"/>
    <x v="3"/>
    <x v="605"/>
    <d v="2014-05-15T00:00:00"/>
    <s v="Second Class"/>
    <s v="CA-12775"/>
    <s v="Cynthia Arntzen"/>
    <x v="0"/>
    <s v="United States"/>
    <s v="Vineland"/>
    <x v="30"/>
    <n v="8360"/>
    <x v="3"/>
    <s v="FUR-FU-10000719"/>
    <x v="0"/>
    <x v="5"/>
    <s v="DAX Cubicle Frames, 8-1/2 x 11"/>
    <x v="4580"/>
    <n v="5"/>
    <n v="0"/>
    <n v="15.426000000000002"/>
  </r>
  <r>
    <n v="6668"/>
    <x v="3308"/>
    <x v="3"/>
    <x v="605"/>
    <d v="2014-05-15T00:00:00"/>
    <s v="Second Class"/>
    <s v="CA-12775"/>
    <s v="Cynthia Arntzen"/>
    <x v="0"/>
    <s v="United States"/>
    <s v="Vineland"/>
    <x v="30"/>
    <n v="8360"/>
    <x v="3"/>
    <s v="OFF-LA-10002271"/>
    <x v="1"/>
    <x v="2"/>
    <s v="Smead Alpha-Z Color-Coded Second Alphabetical Labels and Starter Set"/>
    <x v="51"/>
    <n v="2"/>
    <n v="0"/>
    <n v="2.9567999999999999"/>
  </r>
  <r>
    <n v="6669"/>
    <x v="3308"/>
    <x v="3"/>
    <x v="605"/>
    <d v="2014-05-15T00:00:00"/>
    <s v="Second Class"/>
    <s v="CA-12775"/>
    <s v="Cynthia Arntzen"/>
    <x v="0"/>
    <s v="United States"/>
    <s v="Vineland"/>
    <x v="30"/>
    <n v="8360"/>
    <x v="3"/>
    <s v="OFF-SU-10004661"/>
    <x v="1"/>
    <x v="14"/>
    <s v="Acme Titanium Bonded Scissors"/>
    <x v="4581"/>
    <n v="2"/>
    <n v="0"/>
    <n v="4.42"/>
  </r>
  <r>
    <n v="6670"/>
    <x v="3308"/>
    <x v="3"/>
    <x v="605"/>
    <d v="2014-05-15T00:00:00"/>
    <s v="Second Class"/>
    <s v="CA-12775"/>
    <s v="Cynthia Arntzen"/>
    <x v="0"/>
    <s v="United States"/>
    <s v="Vineland"/>
    <x v="30"/>
    <n v="8360"/>
    <x v="3"/>
    <s v="TEC-AC-10004859"/>
    <x v="2"/>
    <x v="11"/>
    <s v="Maxell Pro 80 Minute CD-R, 10/Pack"/>
    <x v="4582"/>
    <n v="5"/>
    <n v="0"/>
    <n v="34.960000000000008"/>
  </r>
  <r>
    <n v="6671"/>
    <x v="3309"/>
    <x v="3"/>
    <x v="1126"/>
    <d v="2014-05-30T00:00:00"/>
    <s v="Standard Class"/>
    <s v="MH-18115"/>
    <s v="Mick Hernandez"/>
    <x v="2"/>
    <s v="United States"/>
    <s v="Columbus"/>
    <x v="32"/>
    <n v="31907"/>
    <x v="0"/>
    <s v="OFF-BI-10002824"/>
    <x v="1"/>
    <x v="8"/>
    <s v="Recycled Easel Ring Binders"/>
    <x v="3548"/>
    <n v="2"/>
    <n v="0"/>
    <n v="13.427999999999997"/>
  </r>
  <r>
    <n v="6672"/>
    <x v="3310"/>
    <x v="2"/>
    <x v="709"/>
    <d v="2011-08-27T00:00:00"/>
    <s v="Second Class"/>
    <s v="RB-19645"/>
    <s v="Robert Barroso"/>
    <x v="1"/>
    <s v="United States"/>
    <s v="Los Angeles"/>
    <x v="1"/>
    <n v="90032"/>
    <x v="1"/>
    <s v="OFF-BI-10001575"/>
    <x v="1"/>
    <x v="8"/>
    <s v="GBC Linen Binding Covers"/>
    <x v="2000"/>
    <n v="2"/>
    <n v="0.2"/>
    <n v="17.348799999999997"/>
  </r>
  <r>
    <n v="6673"/>
    <x v="3311"/>
    <x v="1"/>
    <x v="861"/>
    <d v="2012-09-16T00:00:00"/>
    <s v="Standard Class"/>
    <s v="SB-20290"/>
    <s v="Sean Braxton"/>
    <x v="1"/>
    <s v="United States"/>
    <s v="San Diego"/>
    <x v="1"/>
    <n v="92024"/>
    <x v="1"/>
    <s v="OFF-AR-10000380"/>
    <x v="1"/>
    <x v="6"/>
    <s v="Hunt PowerHouse Electric Pencil Sharpener, Blue"/>
    <x v="4583"/>
    <n v="7"/>
    <n v="0"/>
    <n v="79.757999999999967"/>
  </r>
  <r>
    <n v="6674"/>
    <x v="3312"/>
    <x v="1"/>
    <x v="577"/>
    <d v="2012-09-12T00:00:00"/>
    <s v="Standard Class"/>
    <s v="TW-21025"/>
    <s v="Tamara Willingham"/>
    <x v="2"/>
    <s v="United States"/>
    <s v="Charlottesville"/>
    <x v="17"/>
    <n v="22901"/>
    <x v="0"/>
    <s v="FUR-FU-10000820"/>
    <x v="0"/>
    <x v="5"/>
    <s v="Tensor Brushed Steel Torchiere Floor Lamp"/>
    <x v="4584"/>
    <n v="4"/>
    <n v="0"/>
    <n v="12.232799999999997"/>
  </r>
  <r>
    <n v="6675"/>
    <x v="3313"/>
    <x v="1"/>
    <x v="82"/>
    <d v="2012-11-23T00:00:00"/>
    <s v="Second Class"/>
    <s v="DL-13330"/>
    <s v="Denise Leinenbach"/>
    <x v="0"/>
    <s v="United States"/>
    <s v="Lawrence"/>
    <x v="14"/>
    <n v="46226"/>
    <x v="2"/>
    <s v="OFF-AR-10003759"/>
    <x v="1"/>
    <x v="6"/>
    <s v="Crayola Anti Dust Chalk, 12/Pack"/>
    <x v="268"/>
    <n v="6"/>
    <n v="0"/>
    <n v="4.9139999999999997"/>
  </r>
  <r>
    <n v="6676"/>
    <x v="3313"/>
    <x v="1"/>
    <x v="82"/>
    <d v="2012-11-23T00:00:00"/>
    <s v="Second Class"/>
    <s v="DL-13330"/>
    <s v="Denise Leinenbach"/>
    <x v="0"/>
    <s v="United States"/>
    <s v="Lawrence"/>
    <x v="14"/>
    <n v="46226"/>
    <x v="2"/>
    <s v="TEC-MA-10002930"/>
    <x v="2"/>
    <x v="15"/>
    <s v="Ricoh - Ink Collector Unit for GX3000 Series Printers"/>
    <x v="4585"/>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x v="3313"/>
    <x v="1"/>
    <x v="82"/>
    <d v="2012-11-23T00:00:00"/>
    <s v="Second Class"/>
    <s v="DL-13330"/>
    <s v="Denise Leinenbach"/>
    <x v="0"/>
    <s v="United States"/>
    <s v="Lawrence"/>
    <x v="14"/>
    <n v="46226"/>
    <x v="2"/>
    <s v="TEC-AC-10000990"/>
    <x v="2"/>
    <x v="11"/>
    <s v="Imation Bio 2GB USB Flash Drive Imation Corp"/>
    <x v="4587"/>
    <n v="3"/>
    <n v="0"/>
    <n v="165.28680000000003"/>
  </r>
  <r>
    <n v="6679"/>
    <x v="3314"/>
    <x v="2"/>
    <x v="982"/>
    <d v="2011-10-14T00:00:00"/>
    <s v="Standard Class"/>
    <s v="SD-20485"/>
    <s v="Shirley Daniels"/>
    <x v="2"/>
    <s v="United States"/>
    <s v="Phoenix"/>
    <x v="16"/>
    <n v="85023"/>
    <x v="1"/>
    <s v="FUR-FU-10003724"/>
    <x v="0"/>
    <x v="5"/>
    <s v="Westinghouse Clip-On Gooseneck Lamps"/>
    <x v="4588"/>
    <n v="7"/>
    <n v="0.2"/>
    <n v="3.5153999999999979"/>
  </r>
  <r>
    <n v="6680"/>
    <x v="3315"/>
    <x v="3"/>
    <x v="264"/>
    <d v="2014-09-08T00:00:00"/>
    <s v="Second Class"/>
    <s v="TB-21055"/>
    <s v="Ted Butterfield"/>
    <x v="0"/>
    <s v="United States"/>
    <s v="Meriden"/>
    <x v="29"/>
    <n v="6450"/>
    <x v="3"/>
    <s v="OFF-ST-10000918"/>
    <x v="1"/>
    <x v="4"/>
    <s v="Crate-A-Files"/>
    <x v="2943"/>
    <n v="1"/>
    <n v="0"/>
    <n v="2.8339999999999996"/>
  </r>
  <r>
    <n v="6681"/>
    <x v="3315"/>
    <x v="3"/>
    <x v="264"/>
    <d v="2014-09-08T00:00:00"/>
    <s v="Second Class"/>
    <s v="TB-21055"/>
    <s v="Ted Butterfield"/>
    <x v="0"/>
    <s v="United States"/>
    <s v="Meriden"/>
    <x v="29"/>
    <n v="6450"/>
    <x v="3"/>
    <s v="OFF-PA-10000157"/>
    <x v="1"/>
    <x v="10"/>
    <s v="Xerox 191"/>
    <x v="710"/>
    <n v="4"/>
    <n v="0"/>
    <n v="37.562399999999997"/>
  </r>
  <r>
    <n v="6682"/>
    <x v="3315"/>
    <x v="3"/>
    <x v="264"/>
    <d v="2014-09-08T00:00:00"/>
    <s v="Second Class"/>
    <s v="TB-21055"/>
    <s v="Ted Butterfield"/>
    <x v="0"/>
    <s v="United States"/>
    <s v="Meriden"/>
    <x v="29"/>
    <n v="6450"/>
    <x v="3"/>
    <s v="OFF-PA-10002499"/>
    <x v="1"/>
    <x v="10"/>
    <s v="Xerox 1890"/>
    <x v="678"/>
    <n v="3"/>
    <n v="0"/>
    <n v="73.41"/>
  </r>
  <r>
    <n v="6683"/>
    <x v="3316"/>
    <x v="3"/>
    <x v="314"/>
    <d v="2014-01-03T00:00:00"/>
    <s v="First Class"/>
    <s v="DP-13390"/>
    <s v="Dennis Pardue"/>
    <x v="2"/>
    <s v="United States"/>
    <s v="Franklin"/>
    <x v="6"/>
    <n v="53132"/>
    <x v="2"/>
    <s v="OFF-BI-10002012"/>
    <x v="1"/>
    <x v="8"/>
    <s v="Wilson Jones Easy Flow II Sheet Lifters"/>
    <x v="4589"/>
    <n v="2"/>
    <n v="0"/>
    <n v="1.728"/>
  </r>
  <r>
    <n v="6684"/>
    <x v="3317"/>
    <x v="2"/>
    <x v="1127"/>
    <d v="2011-11-10T00:00:00"/>
    <s v="Standard Class"/>
    <s v="DE-13255"/>
    <s v="Deanra Eno"/>
    <x v="2"/>
    <s v="United States"/>
    <s v="Los Angeles"/>
    <x v="1"/>
    <n v="90008"/>
    <x v="1"/>
    <s v="FUR-FU-10000320"/>
    <x v="0"/>
    <x v="5"/>
    <s v="OIC Stacking Trays"/>
    <x v="130"/>
    <n v="6"/>
    <n v="0"/>
    <n v="8.8176000000000023"/>
  </r>
  <r>
    <n v="6685"/>
    <x v="3318"/>
    <x v="1"/>
    <x v="997"/>
    <d v="2012-12-22T00:00:00"/>
    <s v="Standard Class"/>
    <s v="MC-18100"/>
    <s v="Mick Crebagga"/>
    <x v="0"/>
    <s v="United States"/>
    <s v="Bloomington"/>
    <x v="10"/>
    <n v="61701"/>
    <x v="2"/>
    <s v="OFF-ST-10003716"/>
    <x v="1"/>
    <x v="4"/>
    <s v="Tennsco Double-Tier Lockers"/>
    <x v="4590"/>
    <n v="1"/>
    <n v="0.2"/>
    <n v="-15.751400000000004"/>
  </r>
  <r>
    <n v="6686"/>
    <x v="3318"/>
    <x v="1"/>
    <x v="997"/>
    <d v="2012-12-22T00:00:00"/>
    <s v="Standard Class"/>
    <s v="MC-18100"/>
    <s v="Mick Crebagga"/>
    <x v="0"/>
    <s v="United States"/>
    <s v="Bloomington"/>
    <x v="10"/>
    <n v="61701"/>
    <x v="2"/>
    <s v="FUR-FU-10000965"/>
    <x v="0"/>
    <x v="5"/>
    <s v="Howard Miller 11-1/2&quot; Diameter Ridgewood Wall Clock"/>
    <x v="4591"/>
    <n v="2"/>
    <n v="0.6"/>
    <n v="-19.737199999999994"/>
  </r>
  <r>
    <n v="6687"/>
    <x v="3318"/>
    <x v="1"/>
    <x v="997"/>
    <d v="2012-12-22T00:00:00"/>
    <s v="Standard Class"/>
    <s v="MC-18100"/>
    <s v="Mick Crebagga"/>
    <x v="0"/>
    <s v="United States"/>
    <s v="Bloomington"/>
    <x v="10"/>
    <n v="61701"/>
    <x v="2"/>
    <s v="OFF-AR-10003829"/>
    <x v="1"/>
    <x v="6"/>
    <s v="Newell 35"/>
    <x v="1332"/>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x v="3320"/>
    <x v="3"/>
    <x v="434"/>
    <d v="2014-03-16T00:00:00"/>
    <s v="Second Class"/>
    <s v="CM-11815"/>
    <s v="Candace McMahon"/>
    <x v="1"/>
    <s v="United States"/>
    <s v="San Francisco"/>
    <x v="1"/>
    <n v="94109"/>
    <x v="1"/>
    <s v="TEC-AC-10004568"/>
    <x v="2"/>
    <x v="11"/>
    <s v="Maxell LTO Ultrium - 800 GB"/>
    <x v="1375"/>
    <n v="4"/>
    <n v="0"/>
    <n v="21.27239999999999"/>
  </r>
  <r>
    <n v="6690"/>
    <x v="3321"/>
    <x v="3"/>
    <x v="574"/>
    <d v="2014-12-10T00:00:00"/>
    <s v="Standard Class"/>
    <s v="RP-19855"/>
    <s v="Roy Phan"/>
    <x v="1"/>
    <s v="United States"/>
    <s v="Houston"/>
    <x v="5"/>
    <n v="77095"/>
    <x v="2"/>
    <s v="OFF-AR-10000817"/>
    <x v="1"/>
    <x v="6"/>
    <s v="Manco Dry-Lighter Erasable Highlighter"/>
    <x v="4592"/>
    <n v="5"/>
    <n v="0.2"/>
    <n v="2.1279999999999988"/>
  </r>
  <r>
    <n v="6691"/>
    <x v="3322"/>
    <x v="3"/>
    <x v="689"/>
    <d v="2014-08-06T00:00:00"/>
    <s v="Standard Class"/>
    <s v="LS-17200"/>
    <s v="Luke Schmidt"/>
    <x v="1"/>
    <s v="United States"/>
    <s v="Milwaukee"/>
    <x v="6"/>
    <n v="53209"/>
    <x v="2"/>
    <s v="OFF-BI-10003460"/>
    <x v="1"/>
    <x v="8"/>
    <s v="Acco 3-Hole Punch"/>
    <x v="255"/>
    <n v="4"/>
    <n v="0"/>
    <n v="8.4095999999999993"/>
  </r>
  <r>
    <n v="6692"/>
    <x v="3322"/>
    <x v="3"/>
    <x v="689"/>
    <d v="2014-08-06T00:00:00"/>
    <s v="Standard Class"/>
    <s v="LS-17200"/>
    <s v="Luke Schmidt"/>
    <x v="1"/>
    <s v="United States"/>
    <s v="Milwaukee"/>
    <x v="6"/>
    <n v="53209"/>
    <x v="2"/>
    <s v="OFF-AP-10002472"/>
    <x v="1"/>
    <x v="9"/>
    <s v="3M Office Air Cleaner"/>
    <x v="4524"/>
    <n v="6"/>
    <n v="0"/>
    <n v="54.558"/>
  </r>
  <r>
    <n v="6693"/>
    <x v="3323"/>
    <x v="3"/>
    <x v="938"/>
    <d v="2014-08-14T00:00:00"/>
    <s v="Second Class"/>
    <s v="DR-12940"/>
    <s v="Daniel Raglin"/>
    <x v="2"/>
    <s v="United States"/>
    <s v="Lake Charles"/>
    <x v="28"/>
    <n v="70601"/>
    <x v="0"/>
    <s v="OFF-BI-10000632"/>
    <x v="1"/>
    <x v="8"/>
    <s v="Satellite Sectional Post Binders"/>
    <x v="4593"/>
    <n v="11"/>
    <n v="0"/>
    <n v="219.65459999999999"/>
  </r>
  <r>
    <n v="6694"/>
    <x v="3324"/>
    <x v="3"/>
    <x v="1033"/>
    <d v="2014-10-03T00:00:00"/>
    <s v="Second Class"/>
    <s v="CC-12475"/>
    <s v="Cindy Chapman"/>
    <x v="0"/>
    <s v="United States"/>
    <s v="Baltimore"/>
    <x v="39"/>
    <n v="21215"/>
    <x v="3"/>
    <s v="OFF-PA-10000062"/>
    <x v="1"/>
    <x v="10"/>
    <s v="Green Bar Computer Printout Paper"/>
    <x v="2210"/>
    <n v="3"/>
    <n v="0"/>
    <n v="80.791200000000003"/>
  </r>
  <r>
    <n v="6695"/>
    <x v="3325"/>
    <x v="0"/>
    <x v="370"/>
    <d v="2013-08-31T00:00:00"/>
    <s v="Standard Class"/>
    <s v="SS-20515"/>
    <s v="Shirley Schmidt"/>
    <x v="2"/>
    <s v="United States"/>
    <s v="Franklin"/>
    <x v="6"/>
    <n v="53132"/>
    <x v="2"/>
    <s v="TEC-AC-10002006"/>
    <x v="2"/>
    <x v="11"/>
    <s v="Memorex Micro Travel Drive 16 GB"/>
    <x v="4594"/>
    <n v="3"/>
    <n v="0"/>
    <n v="14.870699999999998"/>
  </r>
  <r>
    <n v="6696"/>
    <x v="3326"/>
    <x v="0"/>
    <x v="499"/>
    <d v="2013-12-08T00:00:00"/>
    <s v="Standard Class"/>
    <s v="JF-15190"/>
    <s v="Jamie Frazer"/>
    <x v="0"/>
    <s v="United States"/>
    <s v="New York City"/>
    <x v="15"/>
    <n v="10024"/>
    <x v="3"/>
    <s v="OFF-BI-10004318"/>
    <x v="1"/>
    <x v="8"/>
    <s v="Ibico EB-19 Dual Function Manual Binding System"/>
    <x v="4595"/>
    <n v="3"/>
    <n v="0.2"/>
    <n v="134.93219999999999"/>
  </r>
  <r>
    <n v="6697"/>
    <x v="3326"/>
    <x v="0"/>
    <x v="499"/>
    <d v="2013-12-08T00:00:00"/>
    <s v="Standard Class"/>
    <s v="JF-15190"/>
    <s v="Jamie Frazer"/>
    <x v="0"/>
    <s v="United States"/>
    <s v="New York City"/>
    <x v="15"/>
    <n v="10024"/>
    <x v="3"/>
    <s v="OFF-BI-10004236"/>
    <x v="1"/>
    <x v="8"/>
    <s v="XtraLife ClearVue Slant-D Ring Binder, White, 3&quot;"/>
    <x v="4596"/>
    <n v="3"/>
    <n v="0.2"/>
    <n v="11.450399999999998"/>
  </r>
  <r>
    <n v="6698"/>
    <x v="3326"/>
    <x v="0"/>
    <x v="499"/>
    <d v="2013-12-08T00:00:00"/>
    <s v="Standard Class"/>
    <s v="JF-15190"/>
    <s v="Jamie Frazer"/>
    <x v="0"/>
    <s v="United States"/>
    <s v="New York City"/>
    <x v="15"/>
    <n v="10024"/>
    <x v="3"/>
    <s v="OFF-PA-10000062"/>
    <x v="1"/>
    <x v="10"/>
    <s v="Green Bar Computer Printout Paper"/>
    <x v="3837"/>
    <n v="1"/>
    <n v="0"/>
    <n v="26.930399999999999"/>
  </r>
  <r>
    <n v="6699"/>
    <x v="3327"/>
    <x v="3"/>
    <x v="246"/>
    <d v="2014-07-26T00:00:00"/>
    <s v="Standard Class"/>
    <s v="SW-20455"/>
    <s v="Shaun Weien"/>
    <x v="0"/>
    <s v="United States"/>
    <s v="San Diego"/>
    <x v="1"/>
    <n v="92024"/>
    <x v="1"/>
    <s v="OFF-PA-10003205"/>
    <x v="1"/>
    <x v="10"/>
    <s v="Wirebound Message Forms, Four 2 3/4 x 5 Forms per Page, Pink Paper"/>
    <x v="4597"/>
    <n v="2"/>
    <n v="0"/>
    <n v="7.6798000000000002"/>
  </r>
  <r>
    <n v="6700"/>
    <x v="3327"/>
    <x v="3"/>
    <x v="246"/>
    <d v="2014-07-26T00:00:00"/>
    <s v="Standard Class"/>
    <s v="SW-20455"/>
    <s v="Shaun Weien"/>
    <x v="0"/>
    <s v="United States"/>
    <s v="San Diego"/>
    <x v="1"/>
    <n v="92024"/>
    <x v="1"/>
    <s v="FUR-CH-10000988"/>
    <x v="0"/>
    <x v="1"/>
    <s v="Hon Olson Stacker Stools"/>
    <x v="2284"/>
    <n v="2"/>
    <n v="0.2"/>
    <n v="22.529599999999995"/>
  </r>
  <r>
    <n v="6701"/>
    <x v="3327"/>
    <x v="3"/>
    <x v="246"/>
    <d v="2014-07-26T00:00:00"/>
    <s v="Standard Class"/>
    <s v="SW-20455"/>
    <s v="Shaun Weien"/>
    <x v="0"/>
    <s v="United States"/>
    <s v="San Diego"/>
    <x v="1"/>
    <n v="92024"/>
    <x v="1"/>
    <s v="OFF-BI-10001524"/>
    <x v="1"/>
    <x v="8"/>
    <s v="GBC Premium Transparent Covers with Diagonal Lined Pattern"/>
    <x v="4503"/>
    <n v="3"/>
    <n v="0.2"/>
    <n v="17.623199999999997"/>
  </r>
  <r>
    <n v="6702"/>
    <x v="3328"/>
    <x v="1"/>
    <x v="1128"/>
    <d v="2012-05-24T00:00:00"/>
    <s v="Standard Class"/>
    <s v="SG-20470"/>
    <s v="Sheri Gordon"/>
    <x v="0"/>
    <s v="United States"/>
    <s v="Wilson"/>
    <x v="3"/>
    <n v="27893"/>
    <x v="0"/>
    <s v="FUR-FU-10001986"/>
    <x v="0"/>
    <x v="5"/>
    <s v="Dana Fluorescent Magnifying Lamp, White, 36&quot;"/>
    <x v="4598"/>
    <n v="4"/>
    <n v="0.2"/>
    <n v="20.391999999999989"/>
  </r>
  <r>
    <n v="6703"/>
    <x v="3328"/>
    <x v="1"/>
    <x v="1128"/>
    <d v="2012-05-24T00:00:00"/>
    <s v="Standard Class"/>
    <s v="SG-20470"/>
    <s v="Sheri Gordon"/>
    <x v="0"/>
    <s v="United States"/>
    <s v="Wilson"/>
    <x v="3"/>
    <n v="27893"/>
    <x v="0"/>
    <s v="OFF-BI-10001031"/>
    <x v="1"/>
    <x v="8"/>
    <s v="Pressboard Data Binders by Wilson Jones"/>
    <x v="1697"/>
    <n v="4"/>
    <n v="0.7"/>
    <n v="-4.9127999999999989"/>
  </r>
  <r>
    <n v="6704"/>
    <x v="3329"/>
    <x v="1"/>
    <x v="537"/>
    <d v="2012-06-28T00:00:00"/>
    <s v="Standard Class"/>
    <s v="CS-12355"/>
    <s v="Christine Sundaresam"/>
    <x v="0"/>
    <s v="United States"/>
    <s v="Long Beach"/>
    <x v="1"/>
    <n v="90805"/>
    <x v="1"/>
    <s v="TEC-PH-10002468"/>
    <x v="2"/>
    <x v="7"/>
    <s v="Plantronics CS 50-USB - headset - Convertible, Monaural"/>
    <x v="2075"/>
    <n v="2"/>
    <n v="0.2"/>
    <n v="19.03860000000001"/>
  </r>
  <r>
    <n v="6705"/>
    <x v="3329"/>
    <x v="1"/>
    <x v="537"/>
    <d v="2012-06-28T00:00:00"/>
    <s v="Standard Class"/>
    <s v="CS-12355"/>
    <s v="Christine Sundaresam"/>
    <x v="0"/>
    <s v="United States"/>
    <s v="Long Beach"/>
    <x v="1"/>
    <n v="90805"/>
    <x v="1"/>
    <s v="OFF-FA-10003059"/>
    <x v="1"/>
    <x v="13"/>
    <s v="Assorted Color Push Pins"/>
    <x v="4599"/>
    <n v="3"/>
    <n v="0"/>
    <n v="1.7918999999999998"/>
  </r>
  <r>
    <n v="6706"/>
    <x v="3329"/>
    <x v="1"/>
    <x v="537"/>
    <d v="2012-06-28T00:00:00"/>
    <s v="Standard Class"/>
    <s v="CS-12355"/>
    <s v="Christine Sundaresam"/>
    <x v="0"/>
    <s v="United States"/>
    <s v="Long Beach"/>
    <x v="1"/>
    <n v="90805"/>
    <x v="1"/>
    <s v="TEC-PH-10003931"/>
    <x v="2"/>
    <x v="7"/>
    <s v="JBL Micro Wireless Portable Bluetooth Speaker"/>
    <x v="166"/>
    <n v="3"/>
    <n v="0.2"/>
    <n v="8.998500000000007"/>
  </r>
  <r>
    <n v="6707"/>
    <x v="3330"/>
    <x v="0"/>
    <x v="545"/>
    <d v="2013-09-16T00:00:00"/>
    <s v="Standard Class"/>
    <s v="SC-20695"/>
    <s v="Steve Chapman"/>
    <x v="1"/>
    <s v="United States"/>
    <s v="Fort Lauderdale"/>
    <x v="2"/>
    <n v="33311"/>
    <x v="0"/>
    <s v="TEC-PH-10003505"/>
    <x v="2"/>
    <x v="7"/>
    <s v="Geemarc AmpliPOWER60"/>
    <x v="4600"/>
    <n v="7"/>
    <n v="0.2"/>
    <n v="58.46399999999997"/>
  </r>
  <r>
    <n v="6708"/>
    <x v="3331"/>
    <x v="2"/>
    <x v="138"/>
    <d v="2011-04-18T00:00:00"/>
    <s v="Standard Class"/>
    <s v="BF-11170"/>
    <s v="Ben Ferrer"/>
    <x v="2"/>
    <s v="United States"/>
    <s v="Baltimore"/>
    <x v="39"/>
    <n v="21215"/>
    <x v="3"/>
    <s v="OFF-LA-10002368"/>
    <x v="1"/>
    <x v="2"/>
    <s v="Avery 479"/>
    <x v="1507"/>
    <n v="3"/>
    <n v="0"/>
    <n v="3.6017999999999999"/>
  </r>
  <r>
    <n v="6709"/>
    <x v="3332"/>
    <x v="1"/>
    <x v="717"/>
    <d v="2012-11-19T00:00:00"/>
    <s v="Standard Class"/>
    <s v="GZ-14470"/>
    <s v="Gary Zandusky"/>
    <x v="0"/>
    <s v="United States"/>
    <s v="Rio Rancho"/>
    <x v="27"/>
    <n v="87124"/>
    <x v="1"/>
    <s v="FUR-CH-10004287"/>
    <x v="0"/>
    <x v="1"/>
    <s v="SAFCO Arco Folding Chair"/>
    <x v="2214"/>
    <n v="4"/>
    <n v="0.2"/>
    <n v="99.431999999999931"/>
  </r>
  <r>
    <n v="6710"/>
    <x v="3332"/>
    <x v="1"/>
    <x v="717"/>
    <d v="2012-11-19T00:00:00"/>
    <s v="Standard Class"/>
    <s v="GZ-14470"/>
    <s v="Gary Zandusky"/>
    <x v="0"/>
    <s v="United States"/>
    <s v="Rio Rancho"/>
    <x v="27"/>
    <n v="87124"/>
    <x v="1"/>
    <s v="FUR-CH-10001891"/>
    <x v="0"/>
    <x v="1"/>
    <s v="Global Deluxe Office Fabric Chairs"/>
    <x v="286"/>
    <n v="3"/>
    <n v="0.2"/>
    <n v="20.155800000000013"/>
  </r>
  <r>
    <n v="6711"/>
    <x v="3333"/>
    <x v="0"/>
    <x v="10"/>
    <d v="2013-12-13T00:00:00"/>
    <s v="First Class"/>
    <s v="SP-20650"/>
    <s v="Stephanie Phelps"/>
    <x v="1"/>
    <s v="United States"/>
    <s v="Stockton"/>
    <x v="1"/>
    <n v="95207"/>
    <x v="1"/>
    <s v="OFF-BI-10002133"/>
    <x v="1"/>
    <x v="8"/>
    <s v="Wilson Jones Elliptical Ring 3 1/2&quot; Capacity Binders, 800 sheets"/>
    <x v="4601"/>
    <n v="8"/>
    <n v="0.2"/>
    <n v="99.295999999999978"/>
  </r>
  <r>
    <n v="6712"/>
    <x v="3334"/>
    <x v="3"/>
    <x v="238"/>
    <d v="2014-08-22T00:00:00"/>
    <s v="Second Class"/>
    <s v="PJ-19015"/>
    <s v="Pauline Johnson"/>
    <x v="0"/>
    <s v="United States"/>
    <s v="Columbus"/>
    <x v="24"/>
    <n v="43229"/>
    <x v="3"/>
    <s v="OFF-AR-10001419"/>
    <x v="1"/>
    <x v="6"/>
    <s v="Newell 325"/>
    <x v="4541"/>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x v="3335"/>
    <x v="3"/>
    <x v="817"/>
    <d v="2014-12-15T00:00:00"/>
    <s v="Same Day"/>
    <s v="DB-13060"/>
    <s v="Dave Brooks"/>
    <x v="0"/>
    <s v="United States"/>
    <s v="Skokie"/>
    <x v="10"/>
    <n v="60076"/>
    <x v="2"/>
    <s v="FUR-FU-10004091"/>
    <x v="0"/>
    <x v="5"/>
    <s v="Howard Miller 13&quot; Diameter Goldtone Round Wall Clock"/>
    <x v="4603"/>
    <n v="3"/>
    <n v="0.6"/>
    <n v="-26.755799999999994"/>
  </r>
  <r>
    <n v="6715"/>
    <x v="3335"/>
    <x v="3"/>
    <x v="817"/>
    <d v="2014-12-15T00:00:00"/>
    <s v="Same Day"/>
    <s v="DB-13060"/>
    <s v="Dave Brooks"/>
    <x v="0"/>
    <s v="United States"/>
    <s v="Skokie"/>
    <x v="10"/>
    <n v="60076"/>
    <x v="2"/>
    <s v="TEC-AC-10004510"/>
    <x v="2"/>
    <x v="11"/>
    <s v="Logitech Desktop MK120 Mouse and keyboard Combo"/>
    <x v="4604"/>
    <n v="3"/>
    <n v="0.2"/>
    <n v="-4.908000000000003"/>
  </r>
  <r>
    <n v="6716"/>
    <x v="3335"/>
    <x v="3"/>
    <x v="817"/>
    <d v="2014-12-15T00:00:00"/>
    <s v="Same Day"/>
    <s v="DB-13060"/>
    <s v="Dave Brooks"/>
    <x v="0"/>
    <s v="United States"/>
    <s v="Skokie"/>
    <x v="10"/>
    <n v="60076"/>
    <x v="2"/>
    <s v="OFF-AR-10002987"/>
    <x v="1"/>
    <x v="6"/>
    <s v="Prismacolor Color Pencil Set"/>
    <x v="4605"/>
    <n v="6"/>
    <n v="0.2"/>
    <n v="24.998400000000011"/>
  </r>
  <r>
    <n v="6717"/>
    <x v="3336"/>
    <x v="0"/>
    <x v="143"/>
    <d v="2013-04-16T00:00:00"/>
    <s v="Standard Class"/>
    <s v="CK-12325"/>
    <s v="Christine Kargatis"/>
    <x v="2"/>
    <s v="United States"/>
    <s v="Hot Springs"/>
    <x v="36"/>
    <n v="71901"/>
    <x v="0"/>
    <s v="OFF-FA-10002280"/>
    <x v="1"/>
    <x v="13"/>
    <s v="Advantus Plastic Paper Clips"/>
    <x v="59"/>
    <n v="6"/>
    <n v="0"/>
    <n v="14.399999999999999"/>
  </r>
  <r>
    <n v="6718"/>
    <x v="3336"/>
    <x v="0"/>
    <x v="143"/>
    <d v="2013-04-16T00:00:00"/>
    <s v="Standard Class"/>
    <s v="CK-12325"/>
    <s v="Christine Kargatis"/>
    <x v="2"/>
    <s v="United States"/>
    <s v="Hot Springs"/>
    <x v="36"/>
    <n v="71901"/>
    <x v="0"/>
    <s v="OFF-PA-10001934"/>
    <x v="1"/>
    <x v="10"/>
    <s v="Xerox 1993"/>
    <x v="243"/>
    <n v="4"/>
    <n v="0"/>
    <n v="12.700800000000001"/>
  </r>
  <r>
    <n v="6719"/>
    <x v="3336"/>
    <x v="0"/>
    <x v="143"/>
    <d v="2013-04-16T00:00:00"/>
    <s v="Standard Class"/>
    <s v="CK-12325"/>
    <s v="Christine Kargatis"/>
    <x v="2"/>
    <s v="United States"/>
    <s v="Hot Springs"/>
    <x v="36"/>
    <n v="71901"/>
    <x v="0"/>
    <s v="FUR-FU-10003268"/>
    <x v="0"/>
    <x v="5"/>
    <s v="Eldon Radial Chair Mat for Low to Medium Pile Carpets"/>
    <x v="4606"/>
    <n v="4"/>
    <n v="0"/>
    <n v="31.983999999999995"/>
  </r>
  <r>
    <n v="6720"/>
    <x v="3337"/>
    <x v="0"/>
    <x v="186"/>
    <d v="2013-12-20T00:00:00"/>
    <s v="First Class"/>
    <s v="SF-20065"/>
    <s v="Sandra Flanagan"/>
    <x v="0"/>
    <s v="United States"/>
    <s v="Goldsboro"/>
    <x v="3"/>
    <n v="27534"/>
    <x v="0"/>
    <s v="OFF-AP-10004859"/>
    <x v="1"/>
    <x v="9"/>
    <s v="Acco 6 Outlet Guardian Premium Surge Suppressor"/>
    <x v="4337"/>
    <n v="3"/>
    <n v="0.2"/>
    <n v="3.0576000000000008"/>
  </r>
  <r>
    <n v="6721"/>
    <x v="3338"/>
    <x v="3"/>
    <x v="20"/>
    <d v="2014-09-25T00:00:00"/>
    <s v="Standard Class"/>
    <s v="DP-13105"/>
    <s v="Dave Poirier"/>
    <x v="1"/>
    <s v="United States"/>
    <s v="Los Angeles"/>
    <x v="1"/>
    <n v="90032"/>
    <x v="1"/>
    <s v="TEC-AC-10000057"/>
    <x v="2"/>
    <x v="11"/>
    <s v="Microsoft Natural Ergonomic Keyboard 4000"/>
    <x v="179"/>
    <n v="5"/>
    <n v="0"/>
    <n v="31.489499999999992"/>
  </r>
  <r>
    <n v="6722"/>
    <x v="3338"/>
    <x v="3"/>
    <x v="20"/>
    <d v="2014-09-25T00:00:00"/>
    <s v="Standard Class"/>
    <s v="DP-13105"/>
    <s v="Dave Poirier"/>
    <x v="1"/>
    <s v="United States"/>
    <s v="Los Angeles"/>
    <x v="1"/>
    <n v="90032"/>
    <x v="1"/>
    <s v="OFF-AR-10000914"/>
    <x v="1"/>
    <x v="6"/>
    <s v="Boston 16765 Mini Stand Up Battery Pencil Sharpener"/>
    <x v="4607"/>
    <n v="2"/>
    <n v="0"/>
    <n v="6.0632000000000019"/>
  </r>
  <r>
    <n v="6723"/>
    <x v="3338"/>
    <x v="3"/>
    <x v="20"/>
    <d v="2014-09-25T00:00:00"/>
    <s v="Standard Class"/>
    <s v="DP-13105"/>
    <s v="Dave Poirier"/>
    <x v="1"/>
    <s v="United States"/>
    <s v="Los Angeles"/>
    <x v="1"/>
    <n v="90032"/>
    <x v="1"/>
    <s v="OFF-AR-10004956"/>
    <x v="1"/>
    <x v="6"/>
    <s v="Newell 33"/>
    <x v="80"/>
    <n v="3"/>
    <n v="0"/>
    <n v="4.8545999999999978"/>
  </r>
  <r>
    <n v="6724"/>
    <x v="3339"/>
    <x v="3"/>
    <x v="507"/>
    <d v="2014-09-07T00:00:00"/>
    <s v="Second Class"/>
    <s v="VM-21835"/>
    <s v="Vivian Mathis"/>
    <x v="0"/>
    <s v="United States"/>
    <s v="Nashua"/>
    <x v="38"/>
    <n v="3060"/>
    <x v="3"/>
    <s v="OFF-FA-10001843"/>
    <x v="1"/>
    <x v="13"/>
    <s v="Staples"/>
    <x v="1471"/>
    <n v="6"/>
    <n v="0"/>
    <n v="6.9654000000000007"/>
  </r>
  <r>
    <n v="6725"/>
    <x v="3340"/>
    <x v="0"/>
    <x v="126"/>
    <d v="2013-09-17T00:00:00"/>
    <s v="Standard Class"/>
    <s v="SF-20200"/>
    <s v="Sarah Foster"/>
    <x v="0"/>
    <s v="United States"/>
    <s v="Seattle"/>
    <x v="4"/>
    <n v="98103"/>
    <x v="1"/>
    <s v="OFF-FA-10000585"/>
    <x v="1"/>
    <x v="13"/>
    <s v="OIC Bulk Pack Metal Binder Clips"/>
    <x v="4608"/>
    <n v="3"/>
    <n v="0"/>
    <n v="4.8162000000000003"/>
  </r>
  <r>
    <n v="6726"/>
    <x v="3340"/>
    <x v="0"/>
    <x v="126"/>
    <d v="2013-09-17T00:00:00"/>
    <s v="Standard Class"/>
    <s v="SF-20200"/>
    <s v="Sarah Foster"/>
    <x v="0"/>
    <s v="United States"/>
    <s v="Seattle"/>
    <x v="4"/>
    <n v="98103"/>
    <x v="1"/>
    <s v="OFF-LA-10003720"/>
    <x v="1"/>
    <x v="2"/>
    <s v="Avery 487"/>
    <x v="469"/>
    <n v="3"/>
    <n v="0"/>
    <n v="5.2028999999999996"/>
  </r>
  <r>
    <n v="6727"/>
    <x v="3340"/>
    <x v="0"/>
    <x v="126"/>
    <d v="2013-09-17T00:00:00"/>
    <s v="Standard Class"/>
    <s v="SF-20200"/>
    <s v="Sarah Foster"/>
    <x v="0"/>
    <s v="United States"/>
    <s v="Seattle"/>
    <x v="4"/>
    <n v="98103"/>
    <x v="1"/>
    <s v="OFF-BI-10000301"/>
    <x v="1"/>
    <x v="8"/>
    <s v="GBC Instant Report Kit"/>
    <x v="4609"/>
    <n v="4"/>
    <n v="0.2"/>
    <n v="7.7639999999999993"/>
  </r>
  <r>
    <n v="6728"/>
    <x v="3341"/>
    <x v="3"/>
    <x v="682"/>
    <d v="2014-08-16T00:00:00"/>
    <s v="Second Class"/>
    <s v="SC-20695"/>
    <s v="Steve Chapman"/>
    <x v="1"/>
    <s v="United States"/>
    <s v="Richmond"/>
    <x v="14"/>
    <n v="47374"/>
    <x v="2"/>
    <s v="OFF-PA-10003302"/>
    <x v="1"/>
    <x v="10"/>
    <s v="Xerox 1906"/>
    <x v="932"/>
    <n v="5"/>
    <n v="0"/>
    <n v="83.283999999999992"/>
  </r>
  <r>
    <n v="6729"/>
    <x v="3342"/>
    <x v="0"/>
    <x v="254"/>
    <d v="2013-11-10T00:00:00"/>
    <s v="Standard Class"/>
    <s v="MF-17665"/>
    <s v="Maureen Fritzler"/>
    <x v="1"/>
    <s v="United States"/>
    <s v="Miami"/>
    <x v="2"/>
    <n v="33180"/>
    <x v="0"/>
    <s v="FUR-FU-10001889"/>
    <x v="0"/>
    <x v="5"/>
    <s v="Ultra Door Pull Handle"/>
    <x v="4610"/>
    <n v="6"/>
    <n v="0.2"/>
    <n v="8.2055999999999987"/>
  </r>
  <r>
    <n v="6730"/>
    <x v="3343"/>
    <x v="1"/>
    <x v="652"/>
    <d v="2012-06-20T00:00:00"/>
    <s v="First Class"/>
    <s v="BV-11245"/>
    <s v="Benjamin Venier"/>
    <x v="1"/>
    <s v="United States"/>
    <s v="Smyrna"/>
    <x v="18"/>
    <n v="37167"/>
    <x v="0"/>
    <s v="OFF-BI-10002982"/>
    <x v="1"/>
    <x v="8"/>
    <s v="Avery Self-Adhesive Photo Pockets for Polaroid Photos"/>
    <x v="4611"/>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x v="3343"/>
    <x v="1"/>
    <x v="652"/>
    <d v="2012-06-20T00:00:00"/>
    <s v="First Class"/>
    <s v="BV-11245"/>
    <s v="Benjamin Venier"/>
    <x v="1"/>
    <s v="United States"/>
    <s v="Smyrna"/>
    <x v="18"/>
    <n v="37167"/>
    <x v="0"/>
    <s v="OFF-PA-10001937"/>
    <x v="1"/>
    <x v="10"/>
    <s v="Xerox 21"/>
    <x v="561"/>
    <n v="4"/>
    <n v="0.2"/>
    <n v="7.2576000000000001"/>
  </r>
  <r>
    <n v="6733"/>
    <x v="3344"/>
    <x v="2"/>
    <x v="1129"/>
    <d v="2011-07-07T00:00:00"/>
    <s v="First Class"/>
    <s v="KE-16420"/>
    <s v="Katrina Edelman"/>
    <x v="1"/>
    <s v="United States"/>
    <s v="Aurora"/>
    <x v="22"/>
    <n v="80013"/>
    <x v="1"/>
    <s v="OFF-PA-10001977"/>
    <x v="1"/>
    <x v="10"/>
    <s v="Xerox 194"/>
    <x v="3479"/>
    <n v="4"/>
    <n v="0.2"/>
    <n v="62.137599999999992"/>
  </r>
  <r>
    <n v="6734"/>
    <x v="3344"/>
    <x v="2"/>
    <x v="1129"/>
    <d v="2011-07-07T00:00:00"/>
    <s v="First Class"/>
    <s v="KE-16420"/>
    <s v="Katrina Edelman"/>
    <x v="1"/>
    <s v="United States"/>
    <s v="Aurora"/>
    <x v="22"/>
    <n v="80013"/>
    <x v="1"/>
    <s v="OFF-AP-10000692"/>
    <x v="1"/>
    <x v="9"/>
    <s v="Fellowes Mighty 8 Compact Surge Protector"/>
    <x v="4613"/>
    <n v="2"/>
    <n v="0.2"/>
    <n v="3.2432000000000016"/>
  </r>
  <r>
    <n v="6735"/>
    <x v="3345"/>
    <x v="1"/>
    <x v="139"/>
    <d v="2012-12-25T00:00:00"/>
    <s v="Standard Class"/>
    <s v="EM-14200"/>
    <s v="Evan Minnotte"/>
    <x v="2"/>
    <s v="United States"/>
    <s v="Miami"/>
    <x v="2"/>
    <n v="33142"/>
    <x v="0"/>
    <s v="OFF-LA-10004093"/>
    <x v="1"/>
    <x v="2"/>
    <s v="Avery 486"/>
    <x v="3280"/>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x v="3346"/>
    <x v="0"/>
    <x v="342"/>
    <d v="2013-04-18T00:00:00"/>
    <s v="Standard Class"/>
    <s v="BT-11680"/>
    <s v="Brian Thompson"/>
    <x v="0"/>
    <s v="United States"/>
    <s v="San Francisco"/>
    <x v="1"/>
    <n v="94122"/>
    <x v="1"/>
    <s v="OFF-ST-10001932"/>
    <x v="1"/>
    <x v="4"/>
    <s v="Fellowes Staxonsteel Drawer Files"/>
    <x v="4404"/>
    <n v="3"/>
    <n v="0"/>
    <n v="81.131400000000014"/>
  </r>
  <r>
    <n v="6738"/>
    <x v="3346"/>
    <x v="0"/>
    <x v="342"/>
    <d v="2013-04-18T00:00:00"/>
    <s v="Standard Class"/>
    <s v="BT-11680"/>
    <s v="Brian Thompson"/>
    <x v="0"/>
    <s v="United States"/>
    <s v="San Francisco"/>
    <x v="1"/>
    <n v="94122"/>
    <x v="1"/>
    <s v="OFF-ST-10000636"/>
    <x v="1"/>
    <x v="4"/>
    <s v="Rogers Profile Extra Capacity Storage Tub"/>
    <x v="4615"/>
    <n v="9"/>
    <n v="0"/>
    <n v="6.0263999999999918"/>
  </r>
  <r>
    <n v="6739"/>
    <x v="3346"/>
    <x v="0"/>
    <x v="342"/>
    <d v="2013-04-18T00:00:00"/>
    <s v="Standard Class"/>
    <s v="BT-11680"/>
    <s v="Brian Thompson"/>
    <x v="0"/>
    <s v="United States"/>
    <s v="San Francisco"/>
    <x v="1"/>
    <n v="94122"/>
    <x v="1"/>
    <s v="OFF-BI-10000069"/>
    <x v="1"/>
    <x v="8"/>
    <s v="GBC Prepunched Paper, 19-Hole, for Binding Systems, 24-lb"/>
    <x v="4616"/>
    <n v="4"/>
    <n v="0.2"/>
    <n v="15.610399999999993"/>
  </r>
  <r>
    <n v="6740"/>
    <x v="3347"/>
    <x v="2"/>
    <x v="542"/>
    <d v="2011-05-31T00:00:00"/>
    <s v="Standard Class"/>
    <s v="MM-18055"/>
    <s v="Michelle Moray"/>
    <x v="0"/>
    <s v="United States"/>
    <s v="Chicago"/>
    <x v="10"/>
    <n v="60623"/>
    <x v="2"/>
    <s v="OFF-ST-10001837"/>
    <x v="1"/>
    <x v="4"/>
    <s v="SAFCO Mobile Desk Side File, Wire Frame"/>
    <x v="4617"/>
    <n v="3"/>
    <n v="0.2"/>
    <n v="7.6968000000000032"/>
  </r>
  <r>
    <n v="6741"/>
    <x v="3347"/>
    <x v="2"/>
    <x v="542"/>
    <d v="2011-05-31T00:00:00"/>
    <s v="Standard Class"/>
    <s v="MM-18055"/>
    <s v="Michelle Moray"/>
    <x v="0"/>
    <s v="United States"/>
    <s v="Chicago"/>
    <x v="10"/>
    <n v="60623"/>
    <x v="2"/>
    <s v="FUR-CH-10003981"/>
    <x v="0"/>
    <x v="1"/>
    <s v="Global Commerce Series Low-Back Swivel/Tilt Chairs"/>
    <x v="4618"/>
    <n v="2"/>
    <n v="0.3"/>
    <n v="-5.1396000000000583"/>
  </r>
  <r>
    <n v="6742"/>
    <x v="3347"/>
    <x v="2"/>
    <x v="542"/>
    <d v="2011-05-31T00:00:00"/>
    <s v="Standard Class"/>
    <s v="MM-18055"/>
    <s v="Michelle Moray"/>
    <x v="0"/>
    <s v="United States"/>
    <s v="Chicago"/>
    <x v="10"/>
    <n v="60623"/>
    <x v="2"/>
    <s v="OFF-AR-10000716"/>
    <x v="1"/>
    <x v="6"/>
    <s v="DIXON Ticonderoga Erasable Checking Pencils"/>
    <x v="2569"/>
    <n v="3"/>
    <n v="0.2"/>
    <n v="3.1806000000000005"/>
  </r>
  <r>
    <n v="6743"/>
    <x v="3348"/>
    <x v="3"/>
    <x v="91"/>
    <d v="2014-07-12T00:00:00"/>
    <s v="Standard Class"/>
    <s v="PO-18850"/>
    <s v="Patrick O'Brill"/>
    <x v="0"/>
    <s v="United States"/>
    <s v="Los Angeles"/>
    <x v="1"/>
    <n v="90008"/>
    <x v="1"/>
    <s v="FUR-CH-10001146"/>
    <x v="0"/>
    <x v="1"/>
    <s v="Global Task Chair, Black"/>
    <x v="4619"/>
    <n v="3"/>
    <n v="0.2"/>
    <n v="-13.740299999999994"/>
  </r>
  <r>
    <n v="6744"/>
    <x v="3349"/>
    <x v="1"/>
    <x v="1130"/>
    <d v="2012-02-20T00:00:00"/>
    <s v="Standard Class"/>
    <s v="SP-20860"/>
    <s v="Sung Pak"/>
    <x v="1"/>
    <s v="United States"/>
    <s v="Dover"/>
    <x v="38"/>
    <n v="3820"/>
    <x v="3"/>
    <s v="OFF-PA-10002751"/>
    <x v="1"/>
    <x v="10"/>
    <s v="Xerox 1920"/>
    <x v="1211"/>
    <n v="6"/>
    <n v="0"/>
    <n v="16.146000000000001"/>
  </r>
  <r>
    <n v="6745"/>
    <x v="3350"/>
    <x v="3"/>
    <x v="114"/>
    <d v="2014-06-19T00:00:00"/>
    <s v="Second Class"/>
    <s v="CS-12355"/>
    <s v="Christine Sundaresam"/>
    <x v="0"/>
    <s v="United States"/>
    <s v="Dublin"/>
    <x v="24"/>
    <n v="43017"/>
    <x v="3"/>
    <s v="TEC-AC-10001606"/>
    <x v="2"/>
    <x v="11"/>
    <s v="Logitech Wireless Performance Mouse MX for PC and Mac"/>
    <x v="4620"/>
    <n v="6"/>
    <n v="0.2"/>
    <n v="107.98920000000001"/>
  </r>
  <r>
    <n v="6746"/>
    <x v="3350"/>
    <x v="3"/>
    <x v="114"/>
    <d v="2014-06-19T00:00:00"/>
    <s v="Second Class"/>
    <s v="CS-12355"/>
    <s v="Christine Sundaresam"/>
    <x v="0"/>
    <s v="United States"/>
    <s v="Dublin"/>
    <x v="24"/>
    <n v="43017"/>
    <x v="3"/>
    <s v="OFF-AR-10001427"/>
    <x v="1"/>
    <x v="6"/>
    <s v="Newell 330"/>
    <x v="100"/>
    <n v="5"/>
    <n v="0.2"/>
    <n v="1.7940000000000005"/>
  </r>
  <r>
    <n v="6747"/>
    <x v="3351"/>
    <x v="3"/>
    <x v="38"/>
    <d v="2014-11-17T00:00:00"/>
    <s v="First Class"/>
    <s v="KB-16600"/>
    <s v="Ken Brennan"/>
    <x v="1"/>
    <s v="United States"/>
    <s v="New York City"/>
    <x v="15"/>
    <n v="10009"/>
    <x v="3"/>
    <s v="TEC-PH-10004389"/>
    <x v="2"/>
    <x v="7"/>
    <s v="Nokia Lumia 925"/>
    <x v="3211"/>
    <n v="5"/>
    <n v="0"/>
    <n v="163.78700000000003"/>
  </r>
  <r>
    <n v="6748"/>
    <x v="3352"/>
    <x v="3"/>
    <x v="157"/>
    <d v="2014-12-16T00:00:00"/>
    <s v="Standard Class"/>
    <s v="AA-10375"/>
    <s v="Allen Armold"/>
    <x v="0"/>
    <s v="United States"/>
    <s v="New York City"/>
    <x v="15"/>
    <n v="10035"/>
    <x v="3"/>
    <s v="OFF-BI-10002498"/>
    <x v="1"/>
    <x v="8"/>
    <s v="Clear Mylar Reinforcing Strips"/>
    <x v="3652"/>
    <n v="1"/>
    <n v="0.2"/>
    <n v="5.0462999999999996"/>
  </r>
  <r>
    <n v="6749"/>
    <x v="3352"/>
    <x v="3"/>
    <x v="157"/>
    <d v="2014-12-16T00:00:00"/>
    <s v="Standard Class"/>
    <s v="AA-10375"/>
    <s v="Allen Armold"/>
    <x v="0"/>
    <s v="United States"/>
    <s v="New York City"/>
    <x v="15"/>
    <n v="10035"/>
    <x v="3"/>
    <s v="OFF-PA-10002245"/>
    <x v="1"/>
    <x v="10"/>
    <s v="Xerox 1895"/>
    <x v="1465"/>
    <n v="3"/>
    <n v="0"/>
    <n v="8.0730000000000004"/>
  </r>
  <r>
    <n v="6750"/>
    <x v="3352"/>
    <x v="3"/>
    <x v="157"/>
    <d v="2014-12-16T00:00:00"/>
    <s v="Standard Class"/>
    <s v="AA-10375"/>
    <s v="Allen Armold"/>
    <x v="0"/>
    <s v="United States"/>
    <s v="New York City"/>
    <x v="15"/>
    <n v="10035"/>
    <x v="3"/>
    <s v="TEC-PH-10004522"/>
    <x v="2"/>
    <x v="7"/>
    <s v="Dexim XPower Skin Super-Thin Power Case for iPhone 5 - Black"/>
    <x v="4621"/>
    <n v="2"/>
    <n v="0"/>
    <n v="29.245000000000005"/>
  </r>
  <r>
    <n v="6751"/>
    <x v="3353"/>
    <x v="0"/>
    <x v="931"/>
    <d v="2013-07-01T00:00:00"/>
    <s v="Second Class"/>
    <s v="BP-11155"/>
    <s v="Becky Pak"/>
    <x v="0"/>
    <s v="United States"/>
    <s v="Paterson"/>
    <x v="30"/>
    <n v="7501"/>
    <x v="3"/>
    <s v="FUR-CH-10003535"/>
    <x v="0"/>
    <x v="1"/>
    <s v="Global Armless Task Chair, Royal Blue"/>
    <x v="4331"/>
    <n v="2"/>
    <n v="0"/>
    <n v="20.733199999999997"/>
  </r>
  <r>
    <n v="6752"/>
    <x v="3353"/>
    <x v="0"/>
    <x v="931"/>
    <d v="2013-07-01T00:00:00"/>
    <s v="Second Class"/>
    <s v="BP-11155"/>
    <s v="Becky Pak"/>
    <x v="0"/>
    <s v="United States"/>
    <s v="Paterson"/>
    <x v="30"/>
    <n v="7501"/>
    <x v="3"/>
    <s v="OFF-AP-10000595"/>
    <x v="1"/>
    <x v="9"/>
    <s v="Disposable Triple-Filter Dust Bags"/>
    <x v="4622"/>
    <n v="2"/>
    <n v="0"/>
    <n v="2.2724000000000002"/>
  </r>
  <r>
    <n v="6753"/>
    <x v="3353"/>
    <x v="0"/>
    <x v="931"/>
    <d v="2013-07-01T00:00:00"/>
    <s v="Second Class"/>
    <s v="BP-11155"/>
    <s v="Becky Pak"/>
    <x v="0"/>
    <s v="United States"/>
    <s v="Paterson"/>
    <x v="30"/>
    <n v="7501"/>
    <x v="3"/>
    <s v="OFF-PA-10003039"/>
    <x v="1"/>
    <x v="10"/>
    <s v="Xerox 1960"/>
    <x v="1168"/>
    <n v="2"/>
    <n v="0"/>
    <n v="27.881999999999998"/>
  </r>
  <r>
    <n v="6754"/>
    <x v="3353"/>
    <x v="0"/>
    <x v="931"/>
    <d v="2013-07-01T00:00:00"/>
    <s v="Second Class"/>
    <s v="BP-11155"/>
    <s v="Becky Pak"/>
    <x v="0"/>
    <s v="United States"/>
    <s v="Paterson"/>
    <x v="30"/>
    <n v="7501"/>
    <x v="3"/>
    <s v="OFF-BI-10002003"/>
    <x v="1"/>
    <x v="8"/>
    <s v="Ibico Presentation Index for Binding Systems"/>
    <x v="4623"/>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x v="3354"/>
    <x v="3"/>
    <x v="175"/>
    <d v="2014-09-20T00:00:00"/>
    <s v="Standard Class"/>
    <s v="TC-21145"/>
    <s v="Theresa Coyne"/>
    <x v="1"/>
    <s v="United States"/>
    <s v="Lakewood"/>
    <x v="30"/>
    <n v="8701"/>
    <x v="3"/>
    <s v="FUR-FU-10002445"/>
    <x v="0"/>
    <x v="5"/>
    <s v="DAX Two-Tone Rosewood/Black Document Frame, Desktop, 5 x 7"/>
    <x v="4625"/>
    <n v="5"/>
    <n v="0"/>
    <n v="18.960000000000004"/>
  </r>
  <r>
    <n v="6757"/>
    <x v="3354"/>
    <x v="3"/>
    <x v="175"/>
    <d v="2014-09-20T00:00:00"/>
    <s v="Standard Class"/>
    <s v="TC-21145"/>
    <s v="Theresa Coyne"/>
    <x v="1"/>
    <s v="United States"/>
    <s v="Lakewood"/>
    <x v="30"/>
    <n v="8701"/>
    <x v="3"/>
    <s v="FUR-CH-10003606"/>
    <x v="0"/>
    <x v="1"/>
    <s v="SAFCO Folding Chair Trolley"/>
    <x v="4626"/>
    <n v="4"/>
    <n v="0"/>
    <n v="143.62880000000001"/>
  </r>
  <r>
    <n v="6758"/>
    <x v="3354"/>
    <x v="3"/>
    <x v="175"/>
    <d v="2014-09-20T00:00:00"/>
    <s v="Standard Class"/>
    <s v="TC-21145"/>
    <s v="Theresa Coyne"/>
    <x v="1"/>
    <s v="United States"/>
    <s v="Lakewood"/>
    <x v="30"/>
    <n v="8701"/>
    <x v="3"/>
    <s v="TEC-PH-10002115"/>
    <x v="2"/>
    <x v="7"/>
    <s v="Plantronics 81402"/>
    <x v="4627"/>
    <n v="6"/>
    <n v="0"/>
    <n v="102.94440000000002"/>
  </r>
  <r>
    <n v="6759"/>
    <x v="3354"/>
    <x v="3"/>
    <x v="175"/>
    <d v="2014-09-20T00:00:00"/>
    <s v="Standard Class"/>
    <s v="TC-21145"/>
    <s v="Theresa Coyne"/>
    <x v="1"/>
    <s v="United States"/>
    <s v="Lakewood"/>
    <x v="30"/>
    <n v="8701"/>
    <x v="3"/>
    <s v="OFF-ST-10000934"/>
    <x v="1"/>
    <x v="4"/>
    <s v="Contico 72&quot;H Heavy-Duty Storage System"/>
    <x v="3411"/>
    <n v="2"/>
    <n v="0"/>
    <n v="0"/>
  </r>
  <r>
    <n v="6760"/>
    <x v="3355"/>
    <x v="3"/>
    <x v="574"/>
    <d v="2014-12-09T00:00:00"/>
    <s v="Standard Class"/>
    <s v="BG-11035"/>
    <s v="Barry Gonzalez"/>
    <x v="0"/>
    <s v="United States"/>
    <s v="Greensboro"/>
    <x v="3"/>
    <n v="27405"/>
    <x v="0"/>
    <s v="OFF-AR-10003903"/>
    <x v="1"/>
    <x v="6"/>
    <s v="Sanford 52201 APSCO Electric Pencil Sharpener"/>
    <x v="3388"/>
    <n v="1"/>
    <n v="0.2"/>
    <n v="2.4581999999999997"/>
  </r>
  <r>
    <n v="6761"/>
    <x v="3356"/>
    <x v="3"/>
    <x v="335"/>
    <d v="2014-07-01T00:00:00"/>
    <s v="Standard Class"/>
    <s v="DO-13435"/>
    <s v="Denny Ordway"/>
    <x v="0"/>
    <s v="United States"/>
    <s v="New York City"/>
    <x v="15"/>
    <n v="10035"/>
    <x v="3"/>
    <s v="OFF-ST-10004123"/>
    <x v="1"/>
    <x v="4"/>
    <s v="Safco Industrial Wire Shelving System"/>
    <x v="1050"/>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x v="3358"/>
    <x v="0"/>
    <x v="476"/>
    <d v="2013-09-09T00:00:00"/>
    <s v="Standard Class"/>
    <s v="RL-19615"/>
    <s v="Rob Lucas"/>
    <x v="0"/>
    <s v="United States"/>
    <s v="Chicago"/>
    <x v="10"/>
    <n v="60623"/>
    <x v="2"/>
    <s v="OFF-LA-10000240"/>
    <x v="1"/>
    <x v="2"/>
    <s v="Self-Adhesive Address Labels for Typewriters by Universal"/>
    <x v="3204"/>
    <n v="5"/>
    <n v="0.2"/>
    <n v="9.8685000000000009"/>
  </r>
  <r>
    <n v="6764"/>
    <x v="3358"/>
    <x v="0"/>
    <x v="476"/>
    <d v="2013-09-09T00:00:00"/>
    <s v="Standard Class"/>
    <s v="RL-19615"/>
    <s v="Rob Lucas"/>
    <x v="0"/>
    <s v="United States"/>
    <s v="Chicago"/>
    <x v="10"/>
    <n v="60623"/>
    <x v="2"/>
    <s v="OFF-ST-10002485"/>
    <x v="1"/>
    <x v="4"/>
    <s v="Rogers Deluxe File Chest"/>
    <x v="2083"/>
    <n v="2"/>
    <n v="0.2"/>
    <n v="-8.3524000000000012"/>
  </r>
  <r>
    <n v="6765"/>
    <x v="3358"/>
    <x v="0"/>
    <x v="476"/>
    <d v="2013-09-09T00:00:00"/>
    <s v="Standard Class"/>
    <s v="RL-19615"/>
    <s v="Rob Lucas"/>
    <x v="0"/>
    <s v="United States"/>
    <s v="Chicago"/>
    <x v="10"/>
    <n v="60623"/>
    <x v="2"/>
    <s v="TEC-MA-10003230"/>
    <x v="2"/>
    <x v="15"/>
    <s v="Okidata C610n Printer"/>
    <x v="4629"/>
    <n v="3"/>
    <n v="0.3"/>
    <n v="-19.470000000000141"/>
  </r>
  <r>
    <n v="6766"/>
    <x v="3359"/>
    <x v="3"/>
    <x v="693"/>
    <d v="2014-04-25T00:00:00"/>
    <s v="Standard Class"/>
    <s v="SJ-20215"/>
    <s v="Sarah Jordon"/>
    <x v="0"/>
    <s v="United States"/>
    <s v="Chicago"/>
    <x v="10"/>
    <n v="60653"/>
    <x v="2"/>
    <s v="FUR-CH-10002602"/>
    <x v="0"/>
    <x v="1"/>
    <s v="DMI Arturo Collection Mission-style Design Wood Chair"/>
    <x v="2613"/>
    <n v="3"/>
    <n v="0.3"/>
    <n v="-18.117599999999996"/>
  </r>
  <r>
    <n v="6767"/>
    <x v="3359"/>
    <x v="3"/>
    <x v="693"/>
    <d v="2014-04-25T00:00:00"/>
    <s v="Standard Class"/>
    <s v="SJ-20215"/>
    <s v="Sarah Jordon"/>
    <x v="0"/>
    <s v="United States"/>
    <s v="Chicago"/>
    <x v="10"/>
    <n v="60653"/>
    <x v="2"/>
    <s v="OFF-AR-10001683"/>
    <x v="1"/>
    <x v="6"/>
    <s v="Lumber Crayons"/>
    <x v="33"/>
    <n v="2"/>
    <n v="0.2"/>
    <n v="3.5460000000000007"/>
  </r>
  <r>
    <n v="6768"/>
    <x v="3359"/>
    <x v="3"/>
    <x v="693"/>
    <d v="2014-04-25T00:00:00"/>
    <s v="Standard Class"/>
    <s v="SJ-20215"/>
    <s v="Sarah Jordon"/>
    <x v="0"/>
    <s v="United States"/>
    <s v="Chicago"/>
    <x v="10"/>
    <n v="60653"/>
    <x v="2"/>
    <s v="FUR-FU-10002456"/>
    <x v="0"/>
    <x v="5"/>
    <s v="Master Caster Door Stop, Large Neon Orange"/>
    <x v="4630"/>
    <n v="5"/>
    <n v="0.6"/>
    <n v="-6.1879999999999988"/>
  </r>
  <r>
    <n v="6769"/>
    <x v="3360"/>
    <x v="2"/>
    <x v="1132"/>
    <d v="2011-08-16T00:00:00"/>
    <s v="Standard Class"/>
    <s v="CS-12175"/>
    <s v="Charles Sheldon"/>
    <x v="1"/>
    <s v="United States"/>
    <s v="Lakewood"/>
    <x v="30"/>
    <n v="8701"/>
    <x v="3"/>
    <s v="OFF-BI-10002854"/>
    <x v="1"/>
    <x v="8"/>
    <s v="Performers Binder/Pad Holder, Black"/>
    <x v="4631"/>
    <n v="7"/>
    <n v="0"/>
    <n v="98.105000000000004"/>
  </r>
  <r>
    <n v="6770"/>
    <x v="3361"/>
    <x v="3"/>
    <x v="20"/>
    <d v="2014-09-24T00:00:00"/>
    <s v="Standard Class"/>
    <s v="JP-16135"/>
    <s v="Julie Prescott"/>
    <x v="2"/>
    <s v="United States"/>
    <s v="Columbus"/>
    <x v="32"/>
    <n v="31907"/>
    <x v="0"/>
    <s v="OFF-AR-10002445"/>
    <x v="1"/>
    <x v="6"/>
    <s v="SANFORD Major Accent Highlighters"/>
    <x v="3826"/>
    <n v="5"/>
    <n v="0"/>
    <n v="13.452000000000002"/>
  </r>
  <r>
    <n v="6771"/>
    <x v="3362"/>
    <x v="3"/>
    <x v="34"/>
    <d v="2014-12-14T00:00:00"/>
    <s v="Standard Class"/>
    <s v="NC-18535"/>
    <s v="Nick Crebassa"/>
    <x v="1"/>
    <s v="United States"/>
    <s v="Phoenix"/>
    <x v="16"/>
    <n v="85023"/>
    <x v="1"/>
    <s v="OFF-PA-10004359"/>
    <x v="1"/>
    <x v="10"/>
    <s v="Multicolor Computer Printout Paper"/>
    <x v="1257"/>
    <n v="5"/>
    <n v="0.2"/>
    <n v="146.79"/>
  </r>
  <r>
    <n v="6772"/>
    <x v="3362"/>
    <x v="3"/>
    <x v="34"/>
    <d v="2014-12-14T00:00:00"/>
    <s v="Standard Class"/>
    <s v="NC-18535"/>
    <s v="Nick Crebassa"/>
    <x v="1"/>
    <s v="United States"/>
    <s v="Phoenix"/>
    <x v="16"/>
    <n v="85023"/>
    <x v="1"/>
    <s v="OFF-BI-10000279"/>
    <x v="1"/>
    <x v="8"/>
    <s v="Acco Recycled 2&quot; Capacity Laser Printer Hanging Data Binders"/>
    <x v="4632"/>
    <n v="3"/>
    <n v="0.7"/>
    <n v="-9.9704999999999977"/>
  </r>
  <r>
    <n v="6773"/>
    <x v="3363"/>
    <x v="0"/>
    <x v="254"/>
    <d v="2013-11-09T00:00:00"/>
    <s v="Standard Class"/>
    <s v="CW-11905"/>
    <s v="Carl Weiss"/>
    <x v="2"/>
    <s v="United States"/>
    <s v="Los Angeles"/>
    <x v="1"/>
    <n v="90004"/>
    <x v="1"/>
    <s v="OFF-BI-10003314"/>
    <x v="1"/>
    <x v="8"/>
    <s v="Tuff Stuff Recycled Round Ring Binders"/>
    <x v="326"/>
    <n v="2"/>
    <n v="0.2"/>
    <n v="2.7956000000000003"/>
  </r>
  <r>
    <n v="6774"/>
    <x v="3363"/>
    <x v="0"/>
    <x v="254"/>
    <d v="2013-11-09T00:00:00"/>
    <s v="Standard Class"/>
    <s v="CW-11905"/>
    <s v="Carl Weiss"/>
    <x v="2"/>
    <s v="United States"/>
    <s v="Los Angeles"/>
    <x v="1"/>
    <n v="90004"/>
    <x v="1"/>
    <s v="OFF-BI-10000494"/>
    <x v="1"/>
    <x v="8"/>
    <s v="Acco Economy Flexible Poly Round Ring Binder"/>
    <x v="4633"/>
    <n v="1"/>
    <n v="0.2"/>
    <n v="1.3049999999999997"/>
  </r>
  <r>
    <n v="6775"/>
    <x v="3363"/>
    <x v="0"/>
    <x v="254"/>
    <d v="2013-11-09T00:00:00"/>
    <s v="Standard Class"/>
    <s v="CW-11905"/>
    <s v="Carl Weiss"/>
    <x v="2"/>
    <s v="United States"/>
    <s v="Los Angeles"/>
    <x v="1"/>
    <n v="90004"/>
    <x v="1"/>
    <s v="OFF-PA-10000295"/>
    <x v="1"/>
    <x v="10"/>
    <s v="Xerox 229"/>
    <x v="789"/>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x v="3365"/>
    <x v="0"/>
    <x v="64"/>
    <d v="2013-09-12T00:00:00"/>
    <s v="Standard Class"/>
    <s v="PT-19090"/>
    <s v="Pete Takahito"/>
    <x v="0"/>
    <s v="United States"/>
    <s v="San Antonio"/>
    <x v="5"/>
    <n v="78207"/>
    <x v="2"/>
    <s v="OFF-ST-10003479"/>
    <x v="1"/>
    <x v="4"/>
    <s v="Eldon Base for stackable storage shelf, platinum"/>
    <x v="4635"/>
    <n v="3"/>
    <n v="0.2"/>
    <n v="-17.523000000000014"/>
  </r>
  <r>
    <n v="6778"/>
    <x v="3366"/>
    <x v="3"/>
    <x v="480"/>
    <d v="2014-02-02T00:00:00"/>
    <s v="Standard Class"/>
    <s v="CL-12700"/>
    <s v="Craig Leslie"/>
    <x v="2"/>
    <s v="United States"/>
    <s v="New York City"/>
    <x v="15"/>
    <n v="10009"/>
    <x v="3"/>
    <s v="TEC-AC-10002800"/>
    <x v="2"/>
    <x v="11"/>
    <s v="Plantronics Audio 478 Stereo USB Headset"/>
    <x v="4636"/>
    <n v="9"/>
    <n v="0"/>
    <n v="157.46849999999998"/>
  </r>
  <r>
    <n v="6779"/>
    <x v="3367"/>
    <x v="0"/>
    <x v="323"/>
    <d v="2013-09-09T00:00:00"/>
    <s v="Second Class"/>
    <s v="HF-14995"/>
    <s v="Herbert Flentye"/>
    <x v="0"/>
    <s v="United States"/>
    <s v="Baltimore"/>
    <x v="39"/>
    <n v="21215"/>
    <x v="3"/>
    <s v="FUR-BO-10003159"/>
    <x v="0"/>
    <x v="0"/>
    <s v="Sauder Camden County Collection Libraries, Planked Cherry Finish"/>
    <x v="4637"/>
    <n v="3"/>
    <n v="0"/>
    <n v="31.044599999999974"/>
  </r>
  <r>
    <n v="6780"/>
    <x v="3367"/>
    <x v="0"/>
    <x v="323"/>
    <d v="2013-09-09T00:00:00"/>
    <s v="Second Class"/>
    <s v="HF-14995"/>
    <s v="Herbert Flentye"/>
    <x v="0"/>
    <s v="United States"/>
    <s v="Baltimore"/>
    <x v="39"/>
    <n v="21215"/>
    <x v="3"/>
    <s v="FUR-FU-10002364"/>
    <x v="0"/>
    <x v="5"/>
    <s v="Eldon Expressions Wood Desk Accessories, Oak"/>
    <x v="1816"/>
    <n v="2"/>
    <n v="0"/>
    <n v="4.2803999999999984"/>
  </r>
  <r>
    <n v="6781"/>
    <x v="3367"/>
    <x v="0"/>
    <x v="323"/>
    <d v="2013-09-09T00:00:00"/>
    <s v="Second Class"/>
    <s v="HF-14995"/>
    <s v="Herbert Flentye"/>
    <x v="0"/>
    <s v="United States"/>
    <s v="Baltimore"/>
    <x v="39"/>
    <n v="21215"/>
    <x v="3"/>
    <s v="OFF-BI-10003350"/>
    <x v="1"/>
    <x v="8"/>
    <s v="Acco Expandable Hanging Binders"/>
    <x v="1030"/>
    <n v="2"/>
    <n v="0"/>
    <n v="5.8695999999999993"/>
  </r>
  <r>
    <n v="6782"/>
    <x v="3367"/>
    <x v="0"/>
    <x v="323"/>
    <d v="2013-09-09T00:00:00"/>
    <s v="Second Class"/>
    <s v="HF-14995"/>
    <s v="Herbert Flentye"/>
    <x v="0"/>
    <s v="United States"/>
    <s v="Baltimore"/>
    <x v="39"/>
    <n v="21215"/>
    <x v="3"/>
    <s v="OFF-LA-10004093"/>
    <x v="1"/>
    <x v="2"/>
    <s v="Avery 486"/>
    <x v="2037"/>
    <n v="8"/>
    <n v="0"/>
    <n v="27.485599999999998"/>
  </r>
  <r>
    <n v="6783"/>
    <x v="3368"/>
    <x v="3"/>
    <x v="800"/>
    <d v="2014-07-29T00:00:00"/>
    <s v="Second Class"/>
    <s v="JC-15775"/>
    <s v="John Castell"/>
    <x v="0"/>
    <s v="United States"/>
    <s v="Philadelphia"/>
    <x v="9"/>
    <n v="19143"/>
    <x v="3"/>
    <s v="FUR-FU-10000732"/>
    <x v="0"/>
    <x v="5"/>
    <s v="Eldon 200 Class Desk Accessories"/>
    <x v="4638"/>
    <n v="4"/>
    <n v="0.2"/>
    <n v="3.0143999999999984"/>
  </r>
  <r>
    <n v="6784"/>
    <x v="3368"/>
    <x v="3"/>
    <x v="800"/>
    <d v="2014-07-29T00:00:00"/>
    <s v="Second Class"/>
    <s v="JC-15775"/>
    <s v="John Castell"/>
    <x v="0"/>
    <s v="United States"/>
    <s v="Philadelphia"/>
    <x v="9"/>
    <n v="19143"/>
    <x v="3"/>
    <s v="OFF-SU-10004884"/>
    <x v="1"/>
    <x v="14"/>
    <s v="Acme Galleria Hot Forged Steel Scissors with Colored Handles"/>
    <x v="4639"/>
    <n v="3"/>
    <n v="0.2"/>
    <n v="4.2470999999999943"/>
  </r>
  <r>
    <n v="6785"/>
    <x v="3368"/>
    <x v="3"/>
    <x v="800"/>
    <d v="2014-07-29T00:00:00"/>
    <s v="Second Class"/>
    <s v="JC-15775"/>
    <s v="John Castell"/>
    <x v="0"/>
    <s v="United States"/>
    <s v="Philadelphia"/>
    <x v="9"/>
    <n v="19143"/>
    <x v="3"/>
    <s v="FUR-TA-10001771"/>
    <x v="0"/>
    <x v="3"/>
    <s v="Bush Cubix Conference Tables, Fully Assembled"/>
    <x v="4640"/>
    <n v="1"/>
    <n v="0.4"/>
    <n v="-34.646999999999991"/>
  </r>
  <r>
    <n v="6786"/>
    <x v="3368"/>
    <x v="3"/>
    <x v="800"/>
    <d v="2014-07-29T00:00:00"/>
    <s v="Second Class"/>
    <s v="JC-15775"/>
    <s v="John Castell"/>
    <x v="0"/>
    <s v="United States"/>
    <s v="Philadelphia"/>
    <x v="9"/>
    <n v="19143"/>
    <x v="3"/>
    <s v="OFF-ST-10000060"/>
    <x v="1"/>
    <x v="4"/>
    <s v="Fellowes Bankers Box Staxonsteel Drawer File/Stacking System"/>
    <x v="4641"/>
    <n v="5"/>
    <n v="0.2"/>
    <n v="-25.992000000000004"/>
  </r>
  <r>
    <n v="6787"/>
    <x v="3368"/>
    <x v="3"/>
    <x v="800"/>
    <d v="2014-07-29T00:00:00"/>
    <s v="Second Class"/>
    <s v="JC-15775"/>
    <s v="John Castell"/>
    <x v="0"/>
    <s v="United States"/>
    <s v="Philadelphia"/>
    <x v="9"/>
    <n v="19143"/>
    <x v="3"/>
    <s v="OFF-PA-10004100"/>
    <x v="1"/>
    <x v="10"/>
    <s v="Xerox 216"/>
    <x v="561"/>
    <n v="4"/>
    <n v="0.2"/>
    <n v="7.2576000000000001"/>
  </r>
  <r>
    <n v="6788"/>
    <x v="3369"/>
    <x v="1"/>
    <x v="1023"/>
    <d v="2012-09-20T00:00:00"/>
    <s v="Standard Class"/>
    <s v="JH-15910"/>
    <s v="Jonathan Howell"/>
    <x v="0"/>
    <s v="United States"/>
    <s v="Atlanta"/>
    <x v="32"/>
    <n v="30318"/>
    <x v="0"/>
    <s v="FUR-FU-10003975"/>
    <x v="0"/>
    <x v="5"/>
    <s v="Eldon Advantage Chair Mats for Low to Medium Pile Carpets"/>
    <x v="2110"/>
    <n v="3"/>
    <n v="0"/>
    <n v="12.992999999999988"/>
  </r>
  <r>
    <n v="6789"/>
    <x v="3369"/>
    <x v="1"/>
    <x v="1023"/>
    <d v="2012-09-20T00:00:00"/>
    <s v="Standard Class"/>
    <s v="JH-15910"/>
    <s v="Jonathan Howell"/>
    <x v="0"/>
    <s v="United States"/>
    <s v="Atlanta"/>
    <x v="32"/>
    <n v="30318"/>
    <x v="0"/>
    <s v="OFF-PA-10001712"/>
    <x v="1"/>
    <x v="10"/>
    <s v="Xerox 1948"/>
    <x v="1570"/>
    <n v="7"/>
    <n v="0"/>
    <n v="31.468499999999999"/>
  </r>
  <r>
    <n v="6790"/>
    <x v="3370"/>
    <x v="1"/>
    <x v="67"/>
    <d v="2012-09-09T00:00:00"/>
    <s v="Second Class"/>
    <s v="CC-12610"/>
    <s v="Corey Catlett"/>
    <x v="1"/>
    <s v="United States"/>
    <s v="Durham"/>
    <x v="3"/>
    <n v="27707"/>
    <x v="0"/>
    <s v="OFF-AR-10001953"/>
    <x v="1"/>
    <x v="6"/>
    <s v="Boston 1645 Deluxe Heavier-Duty Electric Pencil Sharpener"/>
    <x v="1196"/>
    <n v="4"/>
    <n v="0.2"/>
    <n v="12.314400000000006"/>
  </r>
  <r>
    <n v="6791"/>
    <x v="3371"/>
    <x v="0"/>
    <x v="76"/>
    <d v="2013-11-18T00:00:00"/>
    <s v="First Class"/>
    <s v="IM-15055"/>
    <s v="Ionia McGrath"/>
    <x v="0"/>
    <s v="United States"/>
    <s v="Roseville"/>
    <x v="1"/>
    <n v="95661"/>
    <x v="1"/>
    <s v="OFF-BI-10004967"/>
    <x v="1"/>
    <x v="8"/>
    <s v="Round Ring Binders"/>
    <x v="1366"/>
    <n v="5"/>
    <n v="0.2"/>
    <n v="2.8079999999999998"/>
  </r>
  <r>
    <n v="6792"/>
    <x v="3372"/>
    <x v="0"/>
    <x v="338"/>
    <d v="2013-11-16T00:00:00"/>
    <s v="Standard Class"/>
    <s v="BF-11170"/>
    <s v="Ben Ferrer"/>
    <x v="2"/>
    <s v="United States"/>
    <s v="Sacramento"/>
    <x v="1"/>
    <n v="95823"/>
    <x v="1"/>
    <s v="FUR-FU-10003731"/>
    <x v="0"/>
    <x v="5"/>
    <s v="Eldon Expressions Wood and Plastic Desk Accessories, Oak"/>
    <x v="4642"/>
    <n v="1"/>
    <n v="0"/>
    <n v="2.7944000000000004"/>
  </r>
  <r>
    <n v="6793"/>
    <x v="3373"/>
    <x v="2"/>
    <x v="860"/>
    <d v="2011-08-18T00:00:00"/>
    <s v="First Class"/>
    <s v="CS-12355"/>
    <s v="Christine Sundaresam"/>
    <x v="0"/>
    <s v="United States"/>
    <s v="Fairfield"/>
    <x v="29"/>
    <n v="6824"/>
    <x v="3"/>
    <s v="OFF-BI-10001989"/>
    <x v="1"/>
    <x v="8"/>
    <s v="Premium Transparent Presentation Covers by GBC"/>
    <x v="2780"/>
    <n v="3"/>
    <n v="0"/>
    <n v="30.211199999999998"/>
  </r>
  <r>
    <n v="6794"/>
    <x v="3374"/>
    <x v="1"/>
    <x v="547"/>
    <d v="2012-11-20T00:00:00"/>
    <s v="Standard Class"/>
    <s v="MC-17605"/>
    <s v="Matt Connell"/>
    <x v="1"/>
    <s v="United States"/>
    <s v="Chicago"/>
    <x v="10"/>
    <n v="60610"/>
    <x v="2"/>
    <s v="OFF-ST-10000344"/>
    <x v="1"/>
    <x v="4"/>
    <s v="Neat Ideas Personal Hanging Folder Files, Black"/>
    <x v="4643"/>
    <n v="2"/>
    <n v="0.2"/>
    <n v="1.6115999999999993"/>
  </r>
  <r>
    <n v="6795"/>
    <x v="3374"/>
    <x v="1"/>
    <x v="547"/>
    <d v="2012-11-20T00:00:00"/>
    <s v="Standard Class"/>
    <s v="MC-17605"/>
    <s v="Matt Connell"/>
    <x v="1"/>
    <s v="United States"/>
    <s v="Chicago"/>
    <x v="10"/>
    <n v="60610"/>
    <x v="2"/>
    <s v="TEC-PH-10001051"/>
    <x v="2"/>
    <x v="7"/>
    <s v="HTC One"/>
    <x v="1977"/>
    <n v="3"/>
    <n v="0.2"/>
    <n v="26.997299999999967"/>
  </r>
  <r>
    <n v="6796"/>
    <x v="3374"/>
    <x v="1"/>
    <x v="547"/>
    <d v="2012-11-20T00:00:00"/>
    <s v="Standard Class"/>
    <s v="MC-17605"/>
    <s v="Matt Connell"/>
    <x v="1"/>
    <s v="United States"/>
    <s v="Chicago"/>
    <x v="10"/>
    <n v="60610"/>
    <x v="2"/>
    <s v="FUR-FU-10001215"/>
    <x v="0"/>
    <x v="5"/>
    <s v="Howard Miller 11-1/2&quot; Diameter Brentwood Wall Clock"/>
    <x v="527"/>
    <n v="2"/>
    <n v="0.6"/>
    <n v="-15.526799999999994"/>
  </r>
  <r>
    <n v="6797"/>
    <x v="3375"/>
    <x v="1"/>
    <x v="767"/>
    <d v="2012-08-25T00:00:00"/>
    <s v="Same Day"/>
    <s v="MC-18100"/>
    <s v="Mick Crebagga"/>
    <x v="0"/>
    <s v="United States"/>
    <s v="Houston"/>
    <x v="5"/>
    <n v="77041"/>
    <x v="2"/>
    <s v="FUR-FU-10001473"/>
    <x v="0"/>
    <x v="5"/>
    <s v="Eldon Executive Woodline II Desk Accessories, Mahogany"/>
    <x v="1869"/>
    <n v="2"/>
    <n v="0.6"/>
    <n v="-16.585799999999999"/>
  </r>
  <r>
    <n v="6798"/>
    <x v="3375"/>
    <x v="1"/>
    <x v="767"/>
    <d v="2012-08-25T00:00:00"/>
    <s v="Same Day"/>
    <s v="MC-18100"/>
    <s v="Mick Crebagga"/>
    <x v="0"/>
    <s v="United States"/>
    <s v="Houston"/>
    <x v="5"/>
    <n v="77041"/>
    <x v="2"/>
    <s v="OFF-BI-10000315"/>
    <x v="1"/>
    <x v="8"/>
    <s v="Poly Designer Cover &amp; Back"/>
    <x v="4644"/>
    <n v="1"/>
    <n v="0.8"/>
    <n v="-6.0768000000000004"/>
  </r>
  <r>
    <n v="6799"/>
    <x v="3375"/>
    <x v="1"/>
    <x v="767"/>
    <d v="2012-08-25T00:00:00"/>
    <s v="Same Day"/>
    <s v="MC-18100"/>
    <s v="Mick Crebagga"/>
    <x v="0"/>
    <s v="United States"/>
    <s v="Houston"/>
    <x v="5"/>
    <n v="77041"/>
    <x v="2"/>
    <s v="FUR-FU-10002240"/>
    <x v="0"/>
    <x v="5"/>
    <s v="Nu-Dell EZ-Mount Plastic Wall Frames"/>
    <x v="4645"/>
    <n v="5"/>
    <n v="0.6"/>
    <n v="-3.9399999999999995"/>
  </r>
  <r>
    <n v="6800"/>
    <x v="3376"/>
    <x v="0"/>
    <x v="591"/>
    <d v="2014-01-02T00:00:00"/>
    <s v="Standard Class"/>
    <s v="LW-16825"/>
    <s v="Laurel Workman"/>
    <x v="1"/>
    <s v="United States"/>
    <s v="Phoenix"/>
    <x v="16"/>
    <n v="85023"/>
    <x v="1"/>
    <s v="FUR-TA-10002607"/>
    <x v="0"/>
    <x v="3"/>
    <s v="KI Conference Tables"/>
    <x v="4646"/>
    <n v="1"/>
    <n v="0.5"/>
    <n v="-24.102599999999995"/>
  </r>
  <r>
    <n v="6801"/>
    <x v="3376"/>
    <x v="0"/>
    <x v="591"/>
    <d v="2014-01-02T00:00:00"/>
    <s v="Standard Class"/>
    <s v="LW-16825"/>
    <s v="Laurel Workman"/>
    <x v="1"/>
    <s v="United States"/>
    <s v="Phoenix"/>
    <x v="16"/>
    <n v="85023"/>
    <x v="1"/>
    <s v="TEC-MA-10003356"/>
    <x v="2"/>
    <x v="15"/>
    <s v="Panasonic KX MC6040 Color Laser Multifunction Printer"/>
    <x v="4647"/>
    <n v="2"/>
    <n v="0.7"/>
    <n v="-386.95699999999999"/>
  </r>
  <r>
    <n v="6802"/>
    <x v="3376"/>
    <x v="0"/>
    <x v="591"/>
    <d v="2014-01-02T00:00:00"/>
    <s v="Standard Class"/>
    <s v="LW-16825"/>
    <s v="Laurel Workman"/>
    <x v="1"/>
    <s v="United States"/>
    <s v="Phoenix"/>
    <x v="16"/>
    <n v="85023"/>
    <x v="1"/>
    <s v="TEC-AC-10002217"/>
    <x v="2"/>
    <x v="11"/>
    <s v="Imation Clip USB flash drive - 8 GB"/>
    <x v="4648"/>
    <n v="3"/>
    <n v="0.2"/>
    <n v="-7.8960000000000008"/>
  </r>
  <r>
    <n v="6803"/>
    <x v="3376"/>
    <x v="0"/>
    <x v="591"/>
    <d v="2014-01-02T00:00:00"/>
    <s v="Standard Class"/>
    <s v="LW-16825"/>
    <s v="Laurel Workman"/>
    <x v="1"/>
    <s v="United States"/>
    <s v="Phoenix"/>
    <x v="16"/>
    <n v="85023"/>
    <x v="1"/>
    <s v="TEC-AC-10004353"/>
    <x v="2"/>
    <x v="11"/>
    <s v="Hypercom P1300 Pinpad"/>
    <x v="4649"/>
    <n v="2"/>
    <n v="0.2"/>
    <n v="21.42"/>
  </r>
  <r>
    <n v="6804"/>
    <x v="3376"/>
    <x v="0"/>
    <x v="591"/>
    <d v="2014-01-02T00:00:00"/>
    <s v="Standard Class"/>
    <s v="LW-16825"/>
    <s v="Laurel Workman"/>
    <x v="1"/>
    <s v="United States"/>
    <s v="Phoenix"/>
    <x v="16"/>
    <n v="85023"/>
    <x v="1"/>
    <s v="FUR-CH-10004754"/>
    <x v="0"/>
    <x v="1"/>
    <s v="Global Stack Chair with Arms, Black"/>
    <x v="4650"/>
    <n v="2"/>
    <n v="0.2"/>
    <n v="4.1971999999999987"/>
  </r>
  <r>
    <n v="6805"/>
    <x v="3377"/>
    <x v="2"/>
    <x v="1082"/>
    <d v="2011-10-06T00:00:00"/>
    <s v="First Class"/>
    <s v="KH-16510"/>
    <s v="Keith Herrera"/>
    <x v="0"/>
    <s v="United States"/>
    <s v="Pomona"/>
    <x v="1"/>
    <n v="91767"/>
    <x v="1"/>
    <s v="TEC-AC-10002800"/>
    <x v="2"/>
    <x v="11"/>
    <s v="Plantronics Audio 478 Stereo USB Headset"/>
    <x v="2622"/>
    <n v="2"/>
    <n v="0"/>
    <n v="34.992999999999995"/>
  </r>
  <r>
    <n v="6806"/>
    <x v="3378"/>
    <x v="2"/>
    <x v="754"/>
    <d v="2011-11-25T00:00:00"/>
    <s v="First Class"/>
    <s v="RB-19645"/>
    <s v="Robert Barroso"/>
    <x v="1"/>
    <s v="United States"/>
    <s v="Atlanta"/>
    <x v="32"/>
    <n v="30318"/>
    <x v="0"/>
    <s v="OFF-PA-10001752"/>
    <x v="1"/>
    <x v="10"/>
    <s v="Hammermill CopyPlus Copy Paper (20Lb. and 84 Bright)"/>
    <x v="745"/>
    <n v="2"/>
    <n v="0"/>
    <n v="4.8804000000000007"/>
  </r>
  <r>
    <n v="6807"/>
    <x v="3379"/>
    <x v="3"/>
    <x v="53"/>
    <d v="2014-12-30T00:00:00"/>
    <s v="Standard Class"/>
    <s v="GD-14590"/>
    <s v="Giulietta Dortch"/>
    <x v="1"/>
    <s v="United States"/>
    <s v="Everett"/>
    <x v="4"/>
    <n v="98208"/>
    <x v="1"/>
    <s v="OFF-BI-10003314"/>
    <x v="1"/>
    <x v="8"/>
    <s v="Tuff Stuff Recycled Round Ring Binders"/>
    <x v="4651"/>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x v="3380"/>
    <x v="1"/>
    <x v="1052"/>
    <d v="2012-04-05T00:00:00"/>
    <s v="Standard Class"/>
    <s v="EB-13705"/>
    <s v="Ed Braxton"/>
    <x v="1"/>
    <s v="United States"/>
    <s v="Houston"/>
    <x v="5"/>
    <n v="77095"/>
    <x v="2"/>
    <s v="FUR-FU-10001085"/>
    <x v="0"/>
    <x v="5"/>
    <s v="3M Polarizing Light Filter Sleeves"/>
    <x v="1052"/>
    <n v="3"/>
    <n v="0.6"/>
    <n v="-7.8330000000000055"/>
  </r>
  <r>
    <n v="6810"/>
    <x v="3381"/>
    <x v="3"/>
    <x v="32"/>
    <d v="2014-09-16T00:00:00"/>
    <s v="First Class"/>
    <s v="PS-18760"/>
    <s v="Pamela Stobb"/>
    <x v="0"/>
    <s v="United States"/>
    <s v="Philadelphia"/>
    <x v="9"/>
    <n v="19140"/>
    <x v="3"/>
    <s v="OFF-BI-10000301"/>
    <x v="1"/>
    <x v="8"/>
    <s v="GBC Instant Report Kit"/>
    <x v="3556"/>
    <n v="2"/>
    <n v="0.7"/>
    <n v="-2.5880000000000001"/>
  </r>
  <r>
    <n v="6811"/>
    <x v="3381"/>
    <x v="3"/>
    <x v="32"/>
    <d v="2014-09-16T00:00:00"/>
    <s v="First Class"/>
    <s v="PS-18760"/>
    <s v="Pamela Stobb"/>
    <x v="0"/>
    <s v="United States"/>
    <s v="Philadelphia"/>
    <x v="9"/>
    <n v="19140"/>
    <x v="3"/>
    <s v="TEC-MA-10002930"/>
    <x v="2"/>
    <x v="15"/>
    <s v="Ricoh - Ink Collector Unit for GX3000 Series Printers"/>
    <x v="4652"/>
    <n v="1"/>
    <n v="0.7"/>
    <n v="-18.038499999999996"/>
  </r>
  <r>
    <n v="6812"/>
    <x v="3381"/>
    <x v="3"/>
    <x v="32"/>
    <d v="2014-09-16T00:00:00"/>
    <s v="First Class"/>
    <s v="PS-18760"/>
    <s v="Pamela Stobb"/>
    <x v="0"/>
    <s v="United States"/>
    <s v="Philadelphia"/>
    <x v="9"/>
    <n v="19140"/>
    <x v="3"/>
    <s v="FUR-CH-10002372"/>
    <x v="0"/>
    <x v="1"/>
    <s v="Office Star - Ergonomically Designed Knee Chair"/>
    <x v="4653"/>
    <n v="2"/>
    <n v="0.3"/>
    <n v="-29.152799999999992"/>
  </r>
  <r>
    <n v="6813"/>
    <x v="3381"/>
    <x v="3"/>
    <x v="32"/>
    <d v="2014-09-16T00:00:00"/>
    <s v="First Class"/>
    <s v="PS-18760"/>
    <s v="Pamela Stobb"/>
    <x v="0"/>
    <s v="United States"/>
    <s v="Philadelphia"/>
    <x v="9"/>
    <n v="19140"/>
    <x v="3"/>
    <s v="OFF-BI-10003707"/>
    <x v="1"/>
    <x v="8"/>
    <s v="Aluminum Screw Posts"/>
    <x v="4654"/>
    <n v="4"/>
    <n v="0.7"/>
    <n v="-12.207999999999995"/>
  </r>
  <r>
    <n v="6814"/>
    <x v="3381"/>
    <x v="3"/>
    <x v="32"/>
    <d v="2014-09-16T00:00:00"/>
    <s v="First Class"/>
    <s v="PS-18760"/>
    <s v="Pamela Stobb"/>
    <x v="0"/>
    <s v="United States"/>
    <s v="Philadelphia"/>
    <x v="9"/>
    <n v="19140"/>
    <x v="3"/>
    <s v="FUR-FU-10001057"/>
    <x v="0"/>
    <x v="5"/>
    <s v="Tensor Track Tree Floor Lamp"/>
    <x v="4655"/>
    <n v="8"/>
    <n v="0.2"/>
    <n v="4.7975999999999992"/>
  </r>
  <r>
    <n v="6815"/>
    <x v="3381"/>
    <x v="3"/>
    <x v="32"/>
    <d v="2014-09-16T00:00:00"/>
    <s v="First Class"/>
    <s v="PS-18760"/>
    <s v="Pamela Stobb"/>
    <x v="0"/>
    <s v="United States"/>
    <s v="Philadelphia"/>
    <x v="9"/>
    <n v="19140"/>
    <x v="3"/>
    <s v="TEC-MA-10001681"/>
    <x v="2"/>
    <x v="15"/>
    <s v="Lexmark MarkNet N8150 Wireless Print Server"/>
    <x v="4656"/>
    <n v="2"/>
    <n v="0.7"/>
    <n v="-168.8189999999999"/>
  </r>
  <r>
    <n v="6816"/>
    <x v="3382"/>
    <x v="2"/>
    <x v="1103"/>
    <d v="2011-06-21T00:00:00"/>
    <s v="Standard Class"/>
    <s v="GH-14425"/>
    <s v="Gary Hwang"/>
    <x v="0"/>
    <s v="United States"/>
    <s v="Seattle"/>
    <x v="4"/>
    <n v="98105"/>
    <x v="1"/>
    <s v="FUR-FU-10003981"/>
    <x v="0"/>
    <x v="5"/>
    <s v="Eldon Wave Desk Accessories"/>
    <x v="875"/>
    <n v="3"/>
    <n v="0"/>
    <n v="2.6208000000000005"/>
  </r>
  <r>
    <n v="6817"/>
    <x v="3382"/>
    <x v="2"/>
    <x v="1103"/>
    <d v="2011-06-21T00:00:00"/>
    <s v="Standard Class"/>
    <s v="GH-14425"/>
    <s v="Gary Hwang"/>
    <x v="0"/>
    <s v="United States"/>
    <s v="Seattle"/>
    <x v="4"/>
    <n v="98105"/>
    <x v="1"/>
    <s v="OFF-FA-10000624"/>
    <x v="1"/>
    <x v="13"/>
    <s v="OIC Binder Clips"/>
    <x v="1511"/>
    <n v="5"/>
    <n v="0"/>
    <n v="8.9499999999999993"/>
  </r>
  <r>
    <n v="6818"/>
    <x v="3382"/>
    <x v="2"/>
    <x v="1103"/>
    <d v="2011-06-21T00:00:00"/>
    <s v="Standard Class"/>
    <s v="GH-14425"/>
    <s v="Gary Hwang"/>
    <x v="0"/>
    <s v="United States"/>
    <s v="Seattle"/>
    <x v="4"/>
    <n v="98105"/>
    <x v="1"/>
    <s v="OFF-BI-10004995"/>
    <x v="1"/>
    <x v="8"/>
    <s v="GBC DocuBind P400 Electric Binding System"/>
    <x v="4657"/>
    <n v="3"/>
    <n v="0.2"/>
    <n v="1061.5721999999998"/>
  </r>
  <r>
    <n v="6819"/>
    <x v="3383"/>
    <x v="3"/>
    <x v="116"/>
    <d v="2015-01-02T00:00:00"/>
    <s v="Standard Class"/>
    <s v="LO-17170"/>
    <s v="Lori Olson"/>
    <x v="1"/>
    <s v="United States"/>
    <s v="Peoria"/>
    <x v="10"/>
    <n v="61604"/>
    <x v="2"/>
    <s v="OFF-BI-10003784"/>
    <x v="1"/>
    <x v="8"/>
    <s v="Computer Printout Index Tabs"/>
    <x v="4658"/>
    <n v="5"/>
    <n v="0.8"/>
    <n v="-2.6880000000000015"/>
  </r>
  <r>
    <n v="6820"/>
    <x v="3383"/>
    <x v="3"/>
    <x v="116"/>
    <d v="2015-01-02T00:00:00"/>
    <s v="Standard Class"/>
    <s v="LO-17170"/>
    <s v="Lori Olson"/>
    <x v="1"/>
    <s v="United States"/>
    <s v="Peoria"/>
    <x v="10"/>
    <n v="61604"/>
    <x v="2"/>
    <s v="FUR-FU-10004586"/>
    <x v="0"/>
    <x v="5"/>
    <s v="G.E. Longer-Life Indoor Recessed Floodlight Bulbs"/>
    <x v="4659"/>
    <n v="3"/>
    <n v="0.6"/>
    <n v="-2.3903999999999996"/>
  </r>
  <r>
    <n v="6821"/>
    <x v="3383"/>
    <x v="3"/>
    <x v="116"/>
    <d v="2015-01-02T00:00:00"/>
    <s v="Standard Class"/>
    <s v="LO-17170"/>
    <s v="Lori Olson"/>
    <x v="1"/>
    <s v="United States"/>
    <s v="Peoria"/>
    <x v="10"/>
    <n v="61604"/>
    <x v="2"/>
    <s v="FUR-CH-10004698"/>
    <x v="0"/>
    <x v="1"/>
    <s v="Padded Folding Chairs, Black, 4/Carton"/>
    <x v="4653"/>
    <n v="2"/>
    <n v="0.3"/>
    <n v="-3.2391999999999896"/>
  </r>
  <r>
    <n v="6822"/>
    <x v="3383"/>
    <x v="3"/>
    <x v="116"/>
    <d v="2015-01-02T00:00:00"/>
    <s v="Standard Class"/>
    <s v="LO-17170"/>
    <s v="Lori Olson"/>
    <x v="1"/>
    <s v="United States"/>
    <s v="Peoria"/>
    <x v="10"/>
    <n v="61604"/>
    <x v="2"/>
    <s v="FUR-FU-10001935"/>
    <x v="0"/>
    <x v="5"/>
    <s v="3M Hangers With Command Adhesive"/>
    <x v="369"/>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x v="3385"/>
    <x v="1"/>
    <x v="395"/>
    <d v="2012-07-29T00:00:00"/>
    <s v="Standard Class"/>
    <s v="YS-21880"/>
    <s v="Yana Sorensen"/>
    <x v="1"/>
    <s v="United States"/>
    <s v="Montgomery"/>
    <x v="19"/>
    <n v="36116"/>
    <x v="0"/>
    <s v="FUR-TA-10002041"/>
    <x v="0"/>
    <x v="3"/>
    <s v="Bevis Round Conference Table Top, X-Base"/>
    <x v="4662"/>
    <n v="2"/>
    <n v="0"/>
    <n v="39.44380000000001"/>
  </r>
  <r>
    <n v="6826"/>
    <x v="3386"/>
    <x v="0"/>
    <x v="824"/>
    <d v="2013-10-10T00:00:00"/>
    <s v="Standard Class"/>
    <s v="TC-20980"/>
    <s v="Tamara Chand"/>
    <x v="1"/>
    <s v="United States"/>
    <s v="Lafayette"/>
    <x v="14"/>
    <n v="47905"/>
    <x v="2"/>
    <s v="OFF-ST-10001558"/>
    <x v="1"/>
    <x v="4"/>
    <s v="Acco Perma 4000 Stacking Storage Drawers"/>
    <x v="4663"/>
    <n v="2"/>
    <n v="0"/>
    <n v="4.8719999999999999"/>
  </r>
  <r>
    <n v="6827"/>
    <x v="3386"/>
    <x v="0"/>
    <x v="824"/>
    <d v="2013-10-10T00:00:00"/>
    <s v="Standard Class"/>
    <s v="TC-20980"/>
    <s v="Tamara Chand"/>
    <x v="1"/>
    <s v="United States"/>
    <s v="Lafayette"/>
    <x v="14"/>
    <n v="47905"/>
    <x v="2"/>
    <s v="TEC-CO-10004722"/>
    <x v="2"/>
    <x v="16"/>
    <s v="Canon imageCLASS 2200 Advanced Copier"/>
    <x v="4664"/>
    <n v="5"/>
    <n v="0"/>
    <n v="8399.9759999999987"/>
  </r>
  <r>
    <n v="6828"/>
    <x v="3386"/>
    <x v="0"/>
    <x v="824"/>
    <d v="2013-10-10T00:00:00"/>
    <s v="Standard Class"/>
    <s v="TC-20980"/>
    <s v="Tamara Chand"/>
    <x v="1"/>
    <s v="United States"/>
    <s v="Lafayette"/>
    <x v="14"/>
    <n v="47905"/>
    <x v="2"/>
    <s v="OFF-BI-10004600"/>
    <x v="1"/>
    <x v="8"/>
    <s v="Ibico Ibimaster 300 Manual Binding System"/>
    <x v="2556"/>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x v="4665"/>
    <n v="7"/>
    <n v="0"/>
    <n v="16.8413"/>
  </r>
  <r>
    <n v="6830"/>
    <x v="3386"/>
    <x v="0"/>
    <x v="824"/>
    <d v="2013-10-10T00:00:00"/>
    <s v="Standard Class"/>
    <s v="TC-20980"/>
    <s v="Tamara Chand"/>
    <x v="1"/>
    <s v="United States"/>
    <s v="Lafayette"/>
    <x v="14"/>
    <n v="47905"/>
    <x v="2"/>
    <s v="OFF-AR-10001958"/>
    <x v="1"/>
    <x v="6"/>
    <s v="Stanley Bostitch Contemporary Electric Pencil Sharpeners"/>
    <x v="2041"/>
    <n v="2"/>
    <n v="0"/>
    <n v="9.5088000000000008"/>
  </r>
  <r>
    <n v="6831"/>
    <x v="3387"/>
    <x v="0"/>
    <x v="435"/>
    <d v="2013-12-28T00:00:00"/>
    <s v="Second Class"/>
    <s v="PW-19030"/>
    <s v="Pauline Webber"/>
    <x v="1"/>
    <s v="United States"/>
    <s v="New York City"/>
    <x v="15"/>
    <n v="10009"/>
    <x v="3"/>
    <s v="TEC-PH-10001750"/>
    <x v="2"/>
    <x v="7"/>
    <s v="Samsung Rugby III"/>
    <x v="933"/>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x v="3389"/>
    <x v="1"/>
    <x v="998"/>
    <d v="2012-10-17T00:00:00"/>
    <s v="Standard Class"/>
    <s v="DP-13165"/>
    <s v="David Philippe"/>
    <x v="0"/>
    <s v="United States"/>
    <s v="Chicago"/>
    <x v="10"/>
    <n v="60610"/>
    <x v="2"/>
    <s v="OFF-AR-10003183"/>
    <x v="1"/>
    <x v="6"/>
    <s v="Avery Fluorescent Highlighter Four-Color Set"/>
    <x v="2245"/>
    <n v="3"/>
    <n v="0.2"/>
    <n v="1.0019999999999993"/>
  </r>
  <r>
    <n v="6834"/>
    <x v="3390"/>
    <x v="0"/>
    <x v="162"/>
    <d v="2013-09-09T00:00:00"/>
    <s v="Same Day"/>
    <s v="PJ-19015"/>
    <s v="Pauline Johnson"/>
    <x v="0"/>
    <s v="United States"/>
    <s v="Santa Ana"/>
    <x v="1"/>
    <n v="92704"/>
    <x v="1"/>
    <s v="FUR-TA-10003008"/>
    <x v="0"/>
    <x v="3"/>
    <s v="Lesro Round Back Collection Coffee Table, End Table"/>
    <x v="4666"/>
    <n v="1"/>
    <n v="0.2"/>
    <n v="-12.778499999999994"/>
  </r>
  <r>
    <n v="6835"/>
    <x v="3391"/>
    <x v="0"/>
    <x v="73"/>
    <d v="2013-11-25T00:00:00"/>
    <s v="Standard Class"/>
    <s v="BM-11575"/>
    <s v="Brendan Murry"/>
    <x v="1"/>
    <s v="United States"/>
    <s v="Montebello"/>
    <x v="1"/>
    <n v="90640"/>
    <x v="1"/>
    <s v="TEC-AC-10004803"/>
    <x v="2"/>
    <x v="11"/>
    <s v="Sony Micro Vault Click 4 GB USB 2.0 Flash Drive"/>
    <x v="4667"/>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x v="3392"/>
    <x v="3"/>
    <x v="453"/>
    <d v="2014-10-21T00:00:00"/>
    <s v="Standard Class"/>
    <s v="DL-13495"/>
    <s v="Dionis Lloyd"/>
    <x v="1"/>
    <s v="United States"/>
    <s v="Thousand Oaks"/>
    <x v="1"/>
    <n v="91360"/>
    <x v="1"/>
    <s v="FUR-FU-10000087"/>
    <x v="0"/>
    <x v="5"/>
    <s v="Executive Impressions 14&quot; Two-Color Numerals Wall Clock"/>
    <x v="20"/>
    <n v="1"/>
    <n v="0"/>
    <n v="9.3152000000000008"/>
  </r>
  <r>
    <n v="6838"/>
    <x v="3393"/>
    <x v="1"/>
    <x v="380"/>
    <d v="2012-07-12T00:00:00"/>
    <s v="Standard Class"/>
    <s v="BF-10975"/>
    <s v="Barbara Fisher"/>
    <x v="1"/>
    <s v="United States"/>
    <s v="Vineland"/>
    <x v="30"/>
    <n v="8360"/>
    <x v="3"/>
    <s v="OFF-AR-10003732"/>
    <x v="1"/>
    <x v="6"/>
    <s v="Newell 333"/>
    <x v="1760"/>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x v="3394"/>
    <x v="3"/>
    <x v="1119"/>
    <d v="2014-02-10T00:00:00"/>
    <s v="Standard Class"/>
    <s v="FC-14335"/>
    <s v="Fred Chung"/>
    <x v="1"/>
    <s v="United States"/>
    <s v="Torrance"/>
    <x v="1"/>
    <n v="90503"/>
    <x v="1"/>
    <s v="TEC-PH-10003505"/>
    <x v="2"/>
    <x v="7"/>
    <s v="Geemarc AmpliPOWER60"/>
    <x v="4669"/>
    <n v="5"/>
    <n v="0.2"/>
    <n v="41.759999999999948"/>
  </r>
  <r>
    <n v="6841"/>
    <x v="3395"/>
    <x v="1"/>
    <x v="401"/>
    <d v="2012-12-07T00:00:00"/>
    <s v="First Class"/>
    <s v="MP-18175"/>
    <s v="Mike Pelletier"/>
    <x v="2"/>
    <s v="United States"/>
    <s v="Troy"/>
    <x v="24"/>
    <n v="45373"/>
    <x v="3"/>
    <s v="OFF-BI-10002852"/>
    <x v="1"/>
    <x v="8"/>
    <s v="Ibico Standard Transparent Covers"/>
    <x v="4670"/>
    <n v="3"/>
    <n v="0.7"/>
    <n v="-10.382399999999997"/>
  </r>
  <r>
    <n v="6842"/>
    <x v="3396"/>
    <x v="0"/>
    <x v="126"/>
    <d v="2013-09-18T00:00:00"/>
    <s v="Standard Class"/>
    <s v="AJ-10795"/>
    <s v="Anthony Johnson"/>
    <x v="1"/>
    <s v="United States"/>
    <s v="Springfield"/>
    <x v="17"/>
    <n v="22153"/>
    <x v="0"/>
    <s v="TEC-AC-10004877"/>
    <x v="2"/>
    <x v="11"/>
    <s v="Imation 30456 USB Flash Drive 8GB"/>
    <x v="4671"/>
    <n v="3"/>
    <n v="0"/>
    <n v="1.6559999999999988"/>
  </r>
  <r>
    <n v="6843"/>
    <x v="3396"/>
    <x v="0"/>
    <x v="126"/>
    <d v="2013-09-18T00:00:00"/>
    <s v="Standard Class"/>
    <s v="AJ-10795"/>
    <s v="Anthony Johnson"/>
    <x v="1"/>
    <s v="United States"/>
    <s v="Springfield"/>
    <x v="17"/>
    <n v="22153"/>
    <x v="0"/>
    <s v="OFF-FA-10002975"/>
    <x v="1"/>
    <x v="13"/>
    <s v="Staples"/>
    <x v="1189"/>
    <n v="3"/>
    <n v="0"/>
    <n v="5.2164000000000001"/>
  </r>
  <r>
    <n v="6844"/>
    <x v="3396"/>
    <x v="0"/>
    <x v="126"/>
    <d v="2013-09-18T00:00:00"/>
    <s v="Standard Class"/>
    <s v="AJ-10795"/>
    <s v="Anthony Johnson"/>
    <x v="1"/>
    <s v="United States"/>
    <s v="Springfield"/>
    <x v="17"/>
    <n v="22153"/>
    <x v="0"/>
    <s v="OFF-ST-10000419"/>
    <x v="1"/>
    <x v="4"/>
    <s v="Rogers Jumbo File, Granite"/>
    <x v="4672"/>
    <n v="5"/>
    <n v="0"/>
    <n v="0.67899999999999849"/>
  </r>
  <r>
    <n v="6845"/>
    <x v="3396"/>
    <x v="0"/>
    <x v="126"/>
    <d v="2013-09-18T00:00:00"/>
    <s v="Standard Class"/>
    <s v="AJ-10795"/>
    <s v="Anthony Johnson"/>
    <x v="1"/>
    <s v="United States"/>
    <s v="Springfield"/>
    <x v="17"/>
    <n v="22153"/>
    <x v="0"/>
    <s v="FUR-CH-10002073"/>
    <x v="0"/>
    <x v="1"/>
    <s v="Hon Olson Stacker Chairs"/>
    <x v="4673"/>
    <n v="4"/>
    <n v="0"/>
    <n v="307.14479999999992"/>
  </r>
  <r>
    <n v="6846"/>
    <x v="3397"/>
    <x v="2"/>
    <x v="522"/>
    <d v="2011-07-12T00:00:00"/>
    <s v="Standard Class"/>
    <s v="BC-11125"/>
    <s v="Becky Castell"/>
    <x v="2"/>
    <s v="United States"/>
    <s v="El Cajon"/>
    <x v="1"/>
    <n v="92020"/>
    <x v="1"/>
    <s v="FUR-CH-10000155"/>
    <x v="0"/>
    <x v="1"/>
    <s v="Global Comet Stacking Armless Chair"/>
    <x v="1645"/>
    <n v="2"/>
    <n v="0.2"/>
    <n v="47.848000000000013"/>
  </r>
  <r>
    <n v="6847"/>
    <x v="3398"/>
    <x v="0"/>
    <x v="195"/>
    <d v="2013-05-15T00:00:00"/>
    <s v="Standard Class"/>
    <s v="RS-19420"/>
    <s v="Ricardo Sperren"/>
    <x v="1"/>
    <s v="United States"/>
    <s v="Los Angeles"/>
    <x v="1"/>
    <n v="90036"/>
    <x v="1"/>
    <s v="OFF-PA-10001260"/>
    <x v="1"/>
    <x v="10"/>
    <s v="TOPS Money Receipt Book, Consecutively Numbered in Red,"/>
    <x v="4674"/>
    <n v="4"/>
    <n v="0"/>
    <n v="14.417999999999999"/>
  </r>
  <r>
    <n v="6848"/>
    <x v="3399"/>
    <x v="0"/>
    <x v="427"/>
    <d v="2013-07-23T00:00:00"/>
    <s v="Standard Class"/>
    <s v="NP-18670"/>
    <s v="Nora Paige"/>
    <x v="0"/>
    <s v="United States"/>
    <s v="Phoenix"/>
    <x v="16"/>
    <n v="85023"/>
    <x v="1"/>
    <s v="TEC-PH-10001924"/>
    <x v="2"/>
    <x v="7"/>
    <s v="iHome FM Clock Radio with Lightning Dock"/>
    <x v="684"/>
    <n v="1"/>
    <n v="0.2"/>
    <n v="3.4995000000000029"/>
  </r>
  <r>
    <n v="6849"/>
    <x v="3400"/>
    <x v="0"/>
    <x v="1133"/>
    <d v="2013-06-22T00:00:00"/>
    <s v="First Class"/>
    <s v="BT-11440"/>
    <s v="Bobby Trafton"/>
    <x v="0"/>
    <s v="United States"/>
    <s v="Frankfort"/>
    <x v="10"/>
    <n v="60423"/>
    <x v="2"/>
    <s v="OFF-PA-10003134"/>
    <x v="1"/>
    <x v="10"/>
    <s v="Xerox 1937"/>
    <x v="4449"/>
    <n v="2"/>
    <n v="0.2"/>
    <n v="26.902399999999993"/>
  </r>
  <r>
    <n v="6850"/>
    <x v="3401"/>
    <x v="2"/>
    <x v="1017"/>
    <d v="2011-04-25T00:00:00"/>
    <s v="Standard Class"/>
    <s v="BP-11230"/>
    <s v="Benjamin Patterson"/>
    <x v="0"/>
    <s v="United States"/>
    <s v="Los Angeles"/>
    <x v="1"/>
    <n v="90045"/>
    <x v="1"/>
    <s v="FUR-FU-10000409"/>
    <x v="0"/>
    <x v="5"/>
    <s v="GE 4 Foot Flourescent Tube, 40 Watt"/>
    <x v="3634"/>
    <n v="4"/>
    <n v="0"/>
    <n v="27.563200000000002"/>
  </r>
  <r>
    <n v="6851"/>
    <x v="3402"/>
    <x v="0"/>
    <x v="1134"/>
    <d v="2013-01-12T00:00:00"/>
    <s v="Standard Class"/>
    <s v="JO-15145"/>
    <s v="Jack O'Briant"/>
    <x v="1"/>
    <s v="United States"/>
    <s v="Franklin"/>
    <x v="6"/>
    <n v="53132"/>
    <x v="2"/>
    <s v="FUR-BO-10002545"/>
    <x v="0"/>
    <x v="0"/>
    <s v="Atlantic Metals Mobile 3-Shelf Bookcases, Custom Colors"/>
    <x v="4675"/>
    <n v="6"/>
    <n v="0"/>
    <n v="407.12880000000007"/>
  </r>
  <r>
    <n v="6852"/>
    <x v="3402"/>
    <x v="0"/>
    <x v="1134"/>
    <d v="2013-01-12T00:00:00"/>
    <s v="Standard Class"/>
    <s v="JO-15145"/>
    <s v="Jack O'Briant"/>
    <x v="1"/>
    <s v="United States"/>
    <s v="Franklin"/>
    <x v="6"/>
    <n v="53132"/>
    <x v="2"/>
    <s v="OFF-BI-10001460"/>
    <x v="1"/>
    <x v="8"/>
    <s v="Plastic Binding Combs"/>
    <x v="4676"/>
    <n v="7"/>
    <n v="0"/>
    <n v="49.843499999999999"/>
  </r>
  <r>
    <n v="6853"/>
    <x v="3403"/>
    <x v="3"/>
    <x v="331"/>
    <d v="2014-12-29T00:00:00"/>
    <s v="Second Class"/>
    <s v="MF-18250"/>
    <s v="Monica Federle"/>
    <x v="1"/>
    <s v="United States"/>
    <s v="Little Rock"/>
    <x v="36"/>
    <n v="72209"/>
    <x v="0"/>
    <s v="OFF-ST-10001328"/>
    <x v="1"/>
    <x v="4"/>
    <s v="Personal Filing Tote with Lid, Black/Gray"/>
    <x v="4677"/>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x v="3403"/>
    <x v="3"/>
    <x v="331"/>
    <d v="2014-12-29T00:00:00"/>
    <s v="Second Class"/>
    <s v="MF-18250"/>
    <s v="Monica Federle"/>
    <x v="1"/>
    <s v="United States"/>
    <s v="Little Rock"/>
    <x v="36"/>
    <n v="72209"/>
    <x v="0"/>
    <s v="OFF-ST-10001522"/>
    <x v="1"/>
    <x v="4"/>
    <s v="Gould Plastics 18-Pocket Panel Bin, 34w x 5-1/4d x 20-1/2h"/>
    <x v="4679"/>
    <n v="4"/>
    <n v="0"/>
    <n v="14.718399999999974"/>
  </r>
  <r>
    <n v="6856"/>
    <x v="3403"/>
    <x v="3"/>
    <x v="331"/>
    <d v="2014-12-29T00:00:00"/>
    <s v="Second Class"/>
    <s v="MF-18250"/>
    <s v="Monica Federle"/>
    <x v="1"/>
    <s v="United States"/>
    <s v="Little Rock"/>
    <x v="36"/>
    <n v="72209"/>
    <x v="0"/>
    <s v="OFF-PA-10001994"/>
    <x v="1"/>
    <x v="10"/>
    <s v="Ink Jet Note and Greeting Cards, 8-1/2&quot; x 5-1/2&quot; Card Size"/>
    <x v="4680"/>
    <n v="2"/>
    <n v="0"/>
    <n v="20.6816"/>
  </r>
  <r>
    <n v="6857"/>
    <x v="3403"/>
    <x v="3"/>
    <x v="331"/>
    <d v="2014-12-29T00:00:00"/>
    <s v="Second Class"/>
    <s v="MF-18250"/>
    <s v="Monica Federle"/>
    <x v="1"/>
    <s v="United States"/>
    <s v="Little Rock"/>
    <x v="36"/>
    <n v="72209"/>
    <x v="0"/>
    <s v="OFF-EN-10001453"/>
    <x v="1"/>
    <x v="12"/>
    <s v="Tyvek Interoffice Envelopes, 9 1/2&quot; x 12 1/2&quot;, 100/Box"/>
    <x v="1101"/>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x v="3404"/>
    <x v="3"/>
    <x v="827"/>
    <d v="2014-04-23T00:00:00"/>
    <s v="Standard Class"/>
    <s v="PS-18760"/>
    <s v="Pamela Stobb"/>
    <x v="0"/>
    <s v="United States"/>
    <s v="Los Angeles"/>
    <x v="1"/>
    <n v="90008"/>
    <x v="1"/>
    <s v="OFF-LA-10001404"/>
    <x v="1"/>
    <x v="2"/>
    <s v="Avery 517"/>
    <x v="1576"/>
    <n v="2"/>
    <n v="0"/>
    <n v="3.4685999999999999"/>
  </r>
  <r>
    <n v="6860"/>
    <x v="3404"/>
    <x v="3"/>
    <x v="827"/>
    <d v="2014-04-23T00:00:00"/>
    <s v="Standard Class"/>
    <s v="PS-18760"/>
    <s v="Pamela Stobb"/>
    <x v="0"/>
    <s v="United States"/>
    <s v="Los Angeles"/>
    <x v="1"/>
    <n v="90008"/>
    <x v="1"/>
    <s v="OFF-FA-10001561"/>
    <x v="1"/>
    <x v="13"/>
    <s v="Stockwell Push Pins"/>
    <x v="2943"/>
    <n v="5"/>
    <n v="0"/>
    <n v="3.5970000000000004"/>
  </r>
  <r>
    <n v="6861"/>
    <x v="3404"/>
    <x v="3"/>
    <x v="827"/>
    <d v="2014-04-23T00:00:00"/>
    <s v="Standard Class"/>
    <s v="PS-18760"/>
    <s v="Pamela Stobb"/>
    <x v="0"/>
    <s v="United States"/>
    <s v="Los Angeles"/>
    <x v="1"/>
    <n v="90008"/>
    <x v="1"/>
    <s v="TEC-AC-10001383"/>
    <x v="2"/>
    <x v="11"/>
    <s v="Logitech Wireless Touch Keyboard K400"/>
    <x v="4682"/>
    <n v="11"/>
    <n v="0"/>
    <n v="46.731299999999962"/>
  </r>
  <r>
    <n v="6862"/>
    <x v="3404"/>
    <x v="3"/>
    <x v="827"/>
    <d v="2014-04-23T00:00:00"/>
    <s v="Standard Class"/>
    <s v="PS-18760"/>
    <s v="Pamela Stobb"/>
    <x v="0"/>
    <s v="United States"/>
    <s v="Los Angeles"/>
    <x v="1"/>
    <n v="90008"/>
    <x v="1"/>
    <s v="OFF-LA-10003190"/>
    <x v="1"/>
    <x v="2"/>
    <s v="Avery 474"/>
    <x v="4173"/>
    <n v="8"/>
    <n v="0"/>
    <n v="11.2896"/>
  </r>
  <r>
    <n v="6863"/>
    <x v="3404"/>
    <x v="3"/>
    <x v="827"/>
    <d v="2014-04-23T00:00:00"/>
    <s v="Standard Class"/>
    <s v="PS-18760"/>
    <s v="Pamela Stobb"/>
    <x v="0"/>
    <s v="United States"/>
    <s v="Los Angeles"/>
    <x v="1"/>
    <n v="90008"/>
    <x v="1"/>
    <s v="FUR-CH-10003774"/>
    <x v="0"/>
    <x v="1"/>
    <s v="Global Wood Trimmed Manager's Task Chair, Khaki"/>
    <x v="287"/>
    <n v="3"/>
    <n v="0.2"/>
    <n v="-19.105800000000016"/>
  </r>
  <r>
    <n v="6864"/>
    <x v="3405"/>
    <x v="3"/>
    <x v="96"/>
    <d v="2014-12-09T00:00:00"/>
    <s v="Standard Class"/>
    <s v="MY-17380"/>
    <s v="Maribeth Yedwab"/>
    <x v="1"/>
    <s v="United States"/>
    <s v="San Antonio"/>
    <x v="5"/>
    <n v="78207"/>
    <x v="2"/>
    <s v="OFF-PA-10000520"/>
    <x v="1"/>
    <x v="10"/>
    <s v="Xerox 201"/>
    <x v="563"/>
    <n v="2"/>
    <n v="0.2"/>
    <n v="3.6288"/>
  </r>
  <r>
    <n v="6865"/>
    <x v="3406"/>
    <x v="0"/>
    <x v="1036"/>
    <d v="2013-08-29T00:00:00"/>
    <s v="Standard Class"/>
    <s v="SC-20230"/>
    <s v="Scot Coram"/>
    <x v="1"/>
    <s v="United States"/>
    <s v="Los Angeles"/>
    <x v="1"/>
    <n v="90004"/>
    <x v="1"/>
    <s v="OFF-BI-10004465"/>
    <x v="1"/>
    <x v="8"/>
    <s v="Avery Durable Slant Ring Binders"/>
    <x v="2538"/>
    <n v="2"/>
    <n v="0.2"/>
    <n v="4.7519999999999998"/>
  </r>
  <r>
    <n v="6866"/>
    <x v="3406"/>
    <x v="0"/>
    <x v="1036"/>
    <d v="2013-08-29T00:00:00"/>
    <s v="Standard Class"/>
    <s v="SC-20230"/>
    <s v="Scot Coram"/>
    <x v="1"/>
    <s v="United States"/>
    <s v="Los Angeles"/>
    <x v="1"/>
    <n v="90004"/>
    <x v="1"/>
    <s v="TEC-PH-10003555"/>
    <x v="2"/>
    <x v="7"/>
    <s v="Motorola HK250 Universal Bluetooth Headset"/>
    <x v="1377"/>
    <n v="5"/>
    <n v="0.2"/>
    <n v="-20.690999999999992"/>
  </r>
  <r>
    <n v="6867"/>
    <x v="3406"/>
    <x v="0"/>
    <x v="1036"/>
    <d v="2013-08-29T00:00:00"/>
    <s v="Standard Class"/>
    <s v="SC-20230"/>
    <s v="Scot Coram"/>
    <x v="1"/>
    <s v="United States"/>
    <s v="Los Angeles"/>
    <x v="1"/>
    <n v="90004"/>
    <x v="1"/>
    <s v="TEC-AC-10000844"/>
    <x v="2"/>
    <x v="11"/>
    <s v="Logitech Gaming G510s - Keyboard"/>
    <x v="2369"/>
    <n v="3"/>
    <n v="0"/>
    <n v="91.789199999999994"/>
  </r>
  <r>
    <n v="6868"/>
    <x v="3406"/>
    <x v="0"/>
    <x v="1036"/>
    <d v="2013-08-29T00:00:00"/>
    <s v="Standard Class"/>
    <s v="SC-20230"/>
    <s v="Scot Coram"/>
    <x v="1"/>
    <s v="United States"/>
    <s v="Los Angeles"/>
    <x v="1"/>
    <n v="90004"/>
    <x v="1"/>
    <s v="TEC-PH-10003187"/>
    <x v="2"/>
    <x v="7"/>
    <s v="Anker Astro Mini 3000mAh Ultra-Compact Portable Charger"/>
    <x v="236"/>
    <n v="2"/>
    <n v="0.2"/>
    <n v="-7.9959999999999996"/>
  </r>
  <r>
    <n v="6869"/>
    <x v="3406"/>
    <x v="0"/>
    <x v="1036"/>
    <d v="2013-08-29T00:00:00"/>
    <s v="Standard Class"/>
    <s v="SC-20230"/>
    <s v="Scot Coram"/>
    <x v="1"/>
    <s v="United States"/>
    <s v="Los Angeles"/>
    <x v="1"/>
    <n v="90004"/>
    <x v="1"/>
    <s v="FUR-TA-10003569"/>
    <x v="0"/>
    <x v="3"/>
    <s v="Bretford CR8500 Series Meeting Room Furniture"/>
    <x v="4683"/>
    <n v="9"/>
    <n v="0.2"/>
    <n v="180.44099999999992"/>
  </r>
  <r>
    <n v="6870"/>
    <x v="3406"/>
    <x v="0"/>
    <x v="1036"/>
    <d v="2013-08-29T00:00:00"/>
    <s v="Standard Class"/>
    <s v="SC-20230"/>
    <s v="Scot Coram"/>
    <x v="1"/>
    <s v="United States"/>
    <s v="Los Angeles"/>
    <x v="1"/>
    <n v="90004"/>
    <x v="1"/>
    <s v="OFF-PA-10003848"/>
    <x v="1"/>
    <x v="10"/>
    <s v="Xerox 1997"/>
    <x v="91"/>
    <n v="2"/>
    <n v="0"/>
    <n v="6.2208000000000006"/>
  </r>
  <r>
    <n v="6871"/>
    <x v="3406"/>
    <x v="0"/>
    <x v="1036"/>
    <d v="2013-08-29T00:00:00"/>
    <s v="Standard Class"/>
    <s v="SC-20230"/>
    <s v="Scot Coram"/>
    <x v="1"/>
    <s v="United States"/>
    <s v="Los Angeles"/>
    <x v="1"/>
    <n v="90004"/>
    <x v="1"/>
    <s v="OFF-PA-10002606"/>
    <x v="1"/>
    <x v="10"/>
    <s v="Xerox 1928"/>
    <x v="4021"/>
    <n v="9"/>
    <n v="0"/>
    <n v="21.384"/>
  </r>
  <r>
    <n v="6872"/>
    <x v="3407"/>
    <x v="0"/>
    <x v="5"/>
    <d v="2013-12-09T00:00:00"/>
    <s v="Second Class"/>
    <s v="RF-19345"/>
    <s v="Randy Ferguson"/>
    <x v="1"/>
    <s v="United States"/>
    <s v="Chicago"/>
    <x v="10"/>
    <n v="60610"/>
    <x v="2"/>
    <s v="OFF-LA-10004853"/>
    <x v="1"/>
    <x v="2"/>
    <s v="Avery 483"/>
    <x v="1655"/>
    <n v="3"/>
    <n v="0.2"/>
    <n v="3.8843999999999994"/>
  </r>
  <r>
    <n v="6873"/>
    <x v="3408"/>
    <x v="1"/>
    <x v="1135"/>
    <d v="2012-12-19T00:00:00"/>
    <s v="First Class"/>
    <s v="SG-20080"/>
    <s v="Sandra Glassco"/>
    <x v="0"/>
    <s v="United States"/>
    <s v="Seattle"/>
    <x v="4"/>
    <n v="98105"/>
    <x v="1"/>
    <s v="OFF-PA-10004948"/>
    <x v="1"/>
    <x v="10"/>
    <s v="Xerox 190"/>
    <x v="1393"/>
    <n v="1"/>
    <n v="0"/>
    <n v="2.3406000000000002"/>
  </r>
  <r>
    <n v="6874"/>
    <x v="3409"/>
    <x v="2"/>
    <x v="1136"/>
    <d v="2011-10-22T00:00:00"/>
    <s v="Second Class"/>
    <s v="TB-21520"/>
    <s v="Tracy Blumstein"/>
    <x v="0"/>
    <s v="United States"/>
    <s v="Beaumont"/>
    <x v="5"/>
    <n v="77705"/>
    <x v="2"/>
    <s v="OFF-BI-10003676"/>
    <x v="1"/>
    <x v="8"/>
    <s v="GBC Standard Recycled Report Covers, Clear Plastic Sheets"/>
    <x v="999"/>
    <n v="5"/>
    <n v="0.8"/>
    <n v="-17.248000000000008"/>
  </r>
  <r>
    <n v="6875"/>
    <x v="3409"/>
    <x v="2"/>
    <x v="1136"/>
    <d v="2011-10-22T00:00:00"/>
    <s v="Second Class"/>
    <s v="TB-21520"/>
    <s v="Tracy Blumstein"/>
    <x v="0"/>
    <s v="United States"/>
    <s v="Beaumont"/>
    <x v="5"/>
    <n v="77705"/>
    <x v="2"/>
    <s v="TEC-AC-10001314"/>
    <x v="2"/>
    <x v="11"/>
    <s v="Case Logic 2.4GHz Wireless Keyboard"/>
    <x v="2486"/>
    <n v="3"/>
    <n v="0.2"/>
    <n v="-17.996400000000019"/>
  </r>
  <r>
    <n v="6876"/>
    <x v="3410"/>
    <x v="0"/>
    <x v="64"/>
    <d v="2013-09-11T00:00:00"/>
    <s v="Standard Class"/>
    <s v="MM-17920"/>
    <s v="Michael Moore"/>
    <x v="0"/>
    <s v="United States"/>
    <s v="Chesapeake"/>
    <x v="17"/>
    <n v="23320"/>
    <x v="0"/>
    <s v="OFF-LA-10004545"/>
    <x v="1"/>
    <x v="2"/>
    <s v="Avery 50"/>
    <x v="2989"/>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x v="3411"/>
    <x v="1"/>
    <x v="52"/>
    <d v="2012-10-15T00:00:00"/>
    <s v="Same Day"/>
    <s v="CG-12520"/>
    <s v="Claire Gute"/>
    <x v="0"/>
    <s v="United States"/>
    <s v="Dallas"/>
    <x v="5"/>
    <n v="75217"/>
    <x v="2"/>
    <s v="FUR-FU-10004952"/>
    <x v="0"/>
    <x v="5"/>
    <s v="C-Line Cubicle Keepers Polyproplyene Holder w/Velcro Back, 8-1/2x11, 25/Bx"/>
    <x v="4684"/>
    <n v="6"/>
    <n v="0.6"/>
    <n v="-95.24760000000002"/>
  </r>
  <r>
    <n v="6879"/>
    <x v="3411"/>
    <x v="1"/>
    <x v="52"/>
    <d v="2012-10-15T00:00:00"/>
    <s v="Same Day"/>
    <s v="CG-12520"/>
    <s v="Claire Gute"/>
    <x v="0"/>
    <s v="United States"/>
    <s v="Dallas"/>
    <x v="5"/>
    <n v="75217"/>
    <x v="2"/>
    <s v="OFF-PA-10003001"/>
    <x v="1"/>
    <x v="10"/>
    <s v="Xerox 1986"/>
    <x v="758"/>
    <n v="1"/>
    <n v="0.2"/>
    <n v="1.8703999999999998"/>
  </r>
  <r>
    <n v="6880"/>
    <x v="3412"/>
    <x v="1"/>
    <x v="494"/>
    <d v="2012-12-05T00:00:00"/>
    <s v="Second Class"/>
    <s v="TW-21025"/>
    <s v="Tamara Willingham"/>
    <x v="2"/>
    <s v="United States"/>
    <s v="Seattle"/>
    <x v="4"/>
    <n v="98105"/>
    <x v="1"/>
    <s v="FUR-CH-10001215"/>
    <x v="0"/>
    <x v="1"/>
    <s v="Global Troy Executive Leather Low-Back Tilter"/>
    <x v="4202"/>
    <n v="5"/>
    <n v="0.2"/>
    <n v="125.24499999999995"/>
  </r>
  <r>
    <n v="6881"/>
    <x v="3412"/>
    <x v="1"/>
    <x v="494"/>
    <d v="2012-12-05T00:00:00"/>
    <s v="Second Class"/>
    <s v="TW-21025"/>
    <s v="Tamara Willingham"/>
    <x v="2"/>
    <s v="United States"/>
    <s v="Seattle"/>
    <x v="4"/>
    <n v="98105"/>
    <x v="1"/>
    <s v="OFF-PA-10004255"/>
    <x v="1"/>
    <x v="10"/>
    <s v="Xerox 219"/>
    <x v="56"/>
    <n v="5"/>
    <n v="0"/>
    <n v="15.552000000000001"/>
  </r>
  <r>
    <n v="6882"/>
    <x v="3412"/>
    <x v="1"/>
    <x v="494"/>
    <d v="2012-12-05T00:00:00"/>
    <s v="Second Class"/>
    <s v="TW-21025"/>
    <s v="Tamara Willingham"/>
    <x v="2"/>
    <s v="United States"/>
    <s v="Seattle"/>
    <x v="4"/>
    <n v="98105"/>
    <x v="1"/>
    <s v="FUR-TA-10001705"/>
    <x v="0"/>
    <x v="3"/>
    <s v="Bush Advantage Collection Round Conference Table"/>
    <x v="4685"/>
    <n v="9"/>
    <n v="0"/>
    <n v="401.81399999999985"/>
  </r>
  <r>
    <n v="6883"/>
    <x v="3412"/>
    <x v="1"/>
    <x v="494"/>
    <d v="2012-12-05T00:00:00"/>
    <s v="Second Class"/>
    <s v="TW-21025"/>
    <s v="Tamara Willingham"/>
    <x v="2"/>
    <s v="United States"/>
    <s v="Seattle"/>
    <x v="4"/>
    <n v="98105"/>
    <x v="1"/>
    <s v="OFF-ST-10002554"/>
    <x v="1"/>
    <x v="4"/>
    <s v="Tennsco Industrial Shelving"/>
    <x v="64"/>
    <n v="3"/>
    <n v="0"/>
    <n v="2.9346000000000032"/>
  </r>
  <r>
    <n v="6884"/>
    <x v="3412"/>
    <x v="1"/>
    <x v="494"/>
    <d v="2012-12-05T00:00:00"/>
    <s v="Second Class"/>
    <s v="TW-21025"/>
    <s v="Tamara Willingham"/>
    <x v="2"/>
    <s v="United States"/>
    <s v="Seattle"/>
    <x v="4"/>
    <n v="98105"/>
    <x v="1"/>
    <s v="OFF-PA-10002222"/>
    <x v="1"/>
    <x v="10"/>
    <s v="Xerox Color Copier Paper, 11&quot; x 17&quot;, Ream"/>
    <x v="1159"/>
    <n v="5"/>
    <n v="0"/>
    <n v="52.531999999999996"/>
  </r>
  <r>
    <n v="6885"/>
    <x v="3413"/>
    <x v="1"/>
    <x v="70"/>
    <d v="2012-06-04T00:00:00"/>
    <s v="Standard Class"/>
    <s v="BD-11320"/>
    <s v="Bill Donatelli"/>
    <x v="0"/>
    <s v="United States"/>
    <s v="Minneapolis"/>
    <x v="11"/>
    <n v="55407"/>
    <x v="2"/>
    <s v="FUR-CH-10002320"/>
    <x v="0"/>
    <x v="1"/>
    <s v="Hon Pagoda Stacking Chairs"/>
    <x v="4686"/>
    <n v="8"/>
    <n v="0"/>
    <n v="770.35199999999986"/>
  </r>
  <r>
    <n v="6886"/>
    <x v="3414"/>
    <x v="3"/>
    <x v="18"/>
    <d v="2014-09-18T00:00:00"/>
    <s v="Standard Class"/>
    <s v="HA-14905"/>
    <s v="Helen Abelman"/>
    <x v="0"/>
    <s v="United States"/>
    <s v="Springfield"/>
    <x v="24"/>
    <n v="45503"/>
    <x v="3"/>
    <s v="TEC-AC-10003499"/>
    <x v="2"/>
    <x v="11"/>
    <s v="Memorex Mini Travel Drive 8 GB USB 2.0 Flash Drive"/>
    <x v="4687"/>
    <n v="4"/>
    <n v="0.2"/>
    <n v="8.8008000000000006"/>
  </r>
  <r>
    <n v="6887"/>
    <x v="3414"/>
    <x v="3"/>
    <x v="18"/>
    <d v="2014-09-18T00:00:00"/>
    <s v="Standard Class"/>
    <s v="HA-14905"/>
    <s v="Helen Abelman"/>
    <x v="0"/>
    <s v="United States"/>
    <s v="Springfield"/>
    <x v="24"/>
    <n v="45503"/>
    <x v="3"/>
    <s v="TEC-PH-10003580"/>
    <x v="2"/>
    <x v="7"/>
    <s v="Cisco IP Phone 7961G-GE VoIP phone"/>
    <x v="4688"/>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x v="3415"/>
    <x v="3"/>
    <x v="1016"/>
    <d v="2014-05-03T00:00:00"/>
    <s v="Standard Class"/>
    <s v="LL-16840"/>
    <s v="Lauren Leatherbury"/>
    <x v="0"/>
    <s v="United States"/>
    <s v="Los Angeles"/>
    <x v="1"/>
    <n v="90032"/>
    <x v="1"/>
    <s v="OFF-BI-10000666"/>
    <x v="1"/>
    <x v="8"/>
    <s v="Surelock Post Binders"/>
    <x v="4689"/>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x v="3416"/>
    <x v="3"/>
    <x v="65"/>
    <d v="2014-09-23T00:00:00"/>
    <s v="Standard Class"/>
    <s v="SS-20140"/>
    <s v="Saphhira Shifley"/>
    <x v="1"/>
    <s v="United States"/>
    <s v="Columbus"/>
    <x v="32"/>
    <n v="31907"/>
    <x v="0"/>
    <s v="OFF-PA-10000673"/>
    <x v="1"/>
    <x v="10"/>
    <s v="Post-it “Important Message” Note Pad, Neon Colors, 50 Sheets/Pad"/>
    <x v="363"/>
    <n v="7"/>
    <n v="0"/>
    <n v="24.460800000000003"/>
  </r>
  <r>
    <n v="6892"/>
    <x v="3416"/>
    <x v="3"/>
    <x v="65"/>
    <d v="2014-09-23T00:00:00"/>
    <s v="Standard Class"/>
    <s v="SS-20140"/>
    <s v="Saphhira Shifley"/>
    <x v="1"/>
    <s v="United States"/>
    <s v="Columbus"/>
    <x v="32"/>
    <n v="31907"/>
    <x v="0"/>
    <s v="OFF-AR-10000380"/>
    <x v="1"/>
    <x v="6"/>
    <s v="Hunt PowerHouse Electric Pencil Sharpener, Blue"/>
    <x v="3369"/>
    <n v="3"/>
    <n v="0"/>
    <n v="34.181999999999988"/>
  </r>
  <r>
    <n v="6893"/>
    <x v="3416"/>
    <x v="3"/>
    <x v="65"/>
    <d v="2014-09-23T00:00:00"/>
    <s v="Standard Class"/>
    <s v="SS-20140"/>
    <s v="Saphhira Shifley"/>
    <x v="1"/>
    <s v="United States"/>
    <s v="Columbus"/>
    <x v="32"/>
    <n v="31907"/>
    <x v="0"/>
    <s v="OFF-PA-10003848"/>
    <x v="1"/>
    <x v="10"/>
    <s v="Xerox 1997"/>
    <x v="243"/>
    <n v="4"/>
    <n v="0"/>
    <n v="12.441600000000001"/>
  </r>
  <r>
    <n v="6894"/>
    <x v="3416"/>
    <x v="3"/>
    <x v="65"/>
    <d v="2014-09-23T00:00:00"/>
    <s v="Standard Class"/>
    <s v="SS-20140"/>
    <s v="Saphhira Shifley"/>
    <x v="1"/>
    <s v="United States"/>
    <s v="Columbus"/>
    <x v="32"/>
    <n v="31907"/>
    <x v="0"/>
    <s v="FUR-FU-10002963"/>
    <x v="0"/>
    <x v="5"/>
    <s v="Master Caster Door Stop, Gray"/>
    <x v="2352"/>
    <n v="4"/>
    <n v="0"/>
    <n v="6.9087999999999994"/>
  </r>
  <r>
    <n v="6895"/>
    <x v="3416"/>
    <x v="3"/>
    <x v="65"/>
    <d v="2014-09-23T00:00:00"/>
    <s v="Standard Class"/>
    <s v="SS-20140"/>
    <s v="Saphhira Shifley"/>
    <x v="1"/>
    <s v="United States"/>
    <s v="Columbus"/>
    <x v="32"/>
    <n v="31907"/>
    <x v="0"/>
    <s v="TEC-PH-10002447"/>
    <x v="2"/>
    <x v="7"/>
    <s v="AT&amp;T CL83451 4-Handset Telephone"/>
    <x v="4691"/>
    <n v="2"/>
    <n v="0"/>
    <n v="119.4742"/>
  </r>
  <r>
    <n v="6896"/>
    <x v="3416"/>
    <x v="3"/>
    <x v="65"/>
    <d v="2014-09-23T00:00:00"/>
    <s v="Standard Class"/>
    <s v="SS-20140"/>
    <s v="Saphhira Shifley"/>
    <x v="1"/>
    <s v="United States"/>
    <s v="Columbus"/>
    <x v="32"/>
    <n v="31907"/>
    <x v="0"/>
    <s v="OFF-SU-10004261"/>
    <x v="1"/>
    <x v="14"/>
    <s v="Fiskars 8&quot; Scissors, 2/Pack"/>
    <x v="4692"/>
    <n v="2"/>
    <n v="0"/>
    <n v="9.9991999999999948"/>
  </r>
  <r>
    <n v="6897"/>
    <x v="3416"/>
    <x v="3"/>
    <x v="65"/>
    <d v="2014-09-23T00:00:00"/>
    <s v="Standard Class"/>
    <s v="SS-20140"/>
    <s v="Saphhira Shifley"/>
    <x v="1"/>
    <s v="United States"/>
    <s v="Columbus"/>
    <x v="32"/>
    <n v="31907"/>
    <x v="0"/>
    <s v="OFF-PA-10003228"/>
    <x v="1"/>
    <x v="10"/>
    <s v="Xerox 1917"/>
    <x v="1672"/>
    <n v="5"/>
    <n v="0"/>
    <n v="114.93849999999998"/>
  </r>
  <r>
    <n v="6898"/>
    <x v="3417"/>
    <x v="3"/>
    <x v="238"/>
    <d v="2014-08-26T00:00:00"/>
    <s v="Standard Class"/>
    <s v="CK-12205"/>
    <s v="Chloris Kastensmidt"/>
    <x v="0"/>
    <s v="United States"/>
    <s v="Lakewood"/>
    <x v="24"/>
    <n v="44107"/>
    <x v="3"/>
    <s v="OFF-BI-10004817"/>
    <x v="1"/>
    <x v="8"/>
    <s v="GBC Personal VeloBind Strips"/>
    <x v="4693"/>
    <n v="3"/>
    <n v="0.7"/>
    <n v="-7.9067999999999969"/>
  </r>
  <r>
    <n v="6899"/>
    <x v="3418"/>
    <x v="1"/>
    <x v="1137"/>
    <d v="2012-05-26T00:00:00"/>
    <s v="Second Class"/>
    <s v="VS-21820"/>
    <s v="Vivek Sundaresam"/>
    <x v="0"/>
    <s v="United States"/>
    <s v="Naperville"/>
    <x v="10"/>
    <n v="60540"/>
    <x v="2"/>
    <s v="FUR-CH-10002880"/>
    <x v="0"/>
    <x v="1"/>
    <s v="Global High-Back Leather Tilter, Burgundy"/>
    <x v="4694"/>
    <n v="7"/>
    <n v="0.3"/>
    <n v="-163.57670000000005"/>
  </r>
  <r>
    <n v="6900"/>
    <x v="3418"/>
    <x v="1"/>
    <x v="1137"/>
    <d v="2012-05-26T00:00:00"/>
    <s v="Second Class"/>
    <s v="VS-21820"/>
    <s v="Vivek Sundaresam"/>
    <x v="0"/>
    <s v="United States"/>
    <s v="Naperville"/>
    <x v="10"/>
    <n v="60540"/>
    <x v="2"/>
    <s v="OFF-BI-10001249"/>
    <x v="1"/>
    <x v="8"/>
    <s v="Avery Heavy-Duty EZD View Binder with Locking Rings"/>
    <x v="4695"/>
    <n v="6"/>
    <n v="0.8"/>
    <n v="-13.015200000000004"/>
  </r>
  <r>
    <n v="6901"/>
    <x v="3419"/>
    <x v="1"/>
    <x v="67"/>
    <d v="2012-09-11T00:00:00"/>
    <s v="Standard Class"/>
    <s v="TN-21040"/>
    <s v="Tanja Norvell"/>
    <x v="2"/>
    <s v="United States"/>
    <s v="New York City"/>
    <x v="15"/>
    <n v="10009"/>
    <x v="3"/>
    <s v="TEC-AC-10002402"/>
    <x v="2"/>
    <x v="11"/>
    <s v="Razer Kraken PRO Over Ear PC and Music Headset"/>
    <x v="4696"/>
    <n v="7"/>
    <n v="0"/>
    <n v="167.97899999999996"/>
  </r>
  <r>
    <n v="6902"/>
    <x v="3420"/>
    <x v="3"/>
    <x v="1138"/>
    <d v="2014-07-25T00:00:00"/>
    <s v="Same Day"/>
    <s v="HR-14830"/>
    <s v="Harold Ryan"/>
    <x v="1"/>
    <s v="United States"/>
    <s v="Huntington Beach"/>
    <x v="1"/>
    <n v="92646"/>
    <x v="1"/>
    <s v="TEC-CO-10001449"/>
    <x v="2"/>
    <x v="16"/>
    <s v="Hewlett Packard LaserJet 3310 Copier"/>
    <x v="4697"/>
    <n v="5"/>
    <n v="0.2"/>
    <n v="839.9860000000001"/>
  </r>
  <r>
    <n v="6903"/>
    <x v="3421"/>
    <x v="3"/>
    <x v="264"/>
    <d v="2014-09-09T00:00:00"/>
    <s v="Standard Class"/>
    <s v="JS-15595"/>
    <s v="Jill Stevenson"/>
    <x v="1"/>
    <s v="United States"/>
    <s v="Chicago"/>
    <x v="10"/>
    <n v="60653"/>
    <x v="2"/>
    <s v="OFF-FA-10002280"/>
    <x v="1"/>
    <x v="13"/>
    <s v="Advantus Plastic Paper Clips"/>
    <x v="4698"/>
    <n v="4"/>
    <n v="0.2"/>
    <n v="5.6"/>
  </r>
  <r>
    <n v="6904"/>
    <x v="3421"/>
    <x v="3"/>
    <x v="264"/>
    <d v="2014-09-09T00:00:00"/>
    <s v="Standard Class"/>
    <s v="JS-15595"/>
    <s v="Jill Stevenson"/>
    <x v="1"/>
    <s v="United States"/>
    <s v="Chicago"/>
    <x v="10"/>
    <n v="60653"/>
    <x v="2"/>
    <s v="OFF-AP-10003278"/>
    <x v="1"/>
    <x v="9"/>
    <s v="Belkin 7-Outlet SurgeMaster Home Series"/>
    <x v="4699"/>
    <n v="2"/>
    <n v="0.8"/>
    <n v="-15.087600000000002"/>
  </r>
  <r>
    <n v="6905"/>
    <x v="3421"/>
    <x v="3"/>
    <x v="264"/>
    <d v="2014-09-09T00:00:00"/>
    <s v="Standard Class"/>
    <s v="JS-15595"/>
    <s v="Jill Stevenson"/>
    <x v="1"/>
    <s v="United States"/>
    <s v="Chicago"/>
    <x v="10"/>
    <n v="60653"/>
    <x v="2"/>
    <s v="OFF-ST-10003994"/>
    <x v="1"/>
    <x v="4"/>
    <s v="Belkin 19&quot; Center-Weighted Shelf, Gray"/>
    <x v="4700"/>
    <n v="5"/>
    <n v="0.2"/>
    <n v="-44.235000000000007"/>
  </r>
  <r>
    <n v="6906"/>
    <x v="3422"/>
    <x v="3"/>
    <x v="1139"/>
    <d v="2014-12-09T00:00:00"/>
    <s v="Second Class"/>
    <s v="BN-11470"/>
    <s v="Brad Norvell"/>
    <x v="1"/>
    <s v="United States"/>
    <s v="Brentwood"/>
    <x v="1"/>
    <n v="94513"/>
    <x v="1"/>
    <s v="OFF-ST-10003221"/>
    <x v="1"/>
    <x v="4"/>
    <s v="Staples"/>
    <x v="3893"/>
    <n v="1"/>
    <n v="0"/>
    <n v="2.8836000000000004"/>
  </r>
  <r>
    <n v="6907"/>
    <x v="3423"/>
    <x v="3"/>
    <x v="968"/>
    <d v="2014-05-21T00:00:00"/>
    <s v="Same Day"/>
    <s v="AR-10405"/>
    <s v="Allen Rosenblatt"/>
    <x v="1"/>
    <s v="United States"/>
    <s v="Trenton"/>
    <x v="12"/>
    <n v="48183"/>
    <x v="2"/>
    <s v="OFF-BI-10002225"/>
    <x v="1"/>
    <x v="8"/>
    <s v="Square Ring Data Binders, Rigid 75 Pt. Covers, 11&quot; x 14-7/8&quot;"/>
    <x v="521"/>
    <n v="2"/>
    <n v="0"/>
    <n v="19.814399999999999"/>
  </r>
  <r>
    <n v="6908"/>
    <x v="3424"/>
    <x v="0"/>
    <x v="720"/>
    <d v="2013-10-04T00:00:00"/>
    <s v="Standard Class"/>
    <s v="SW-20455"/>
    <s v="Shaun Weien"/>
    <x v="0"/>
    <s v="United States"/>
    <s v="Seattle"/>
    <x v="4"/>
    <n v="98103"/>
    <x v="1"/>
    <s v="TEC-PH-10002584"/>
    <x v="2"/>
    <x v="7"/>
    <s v="Samsung Galaxy S4"/>
    <x v="3796"/>
    <n v="2"/>
    <n v="0.2"/>
    <n v="125.19799999999992"/>
  </r>
  <r>
    <n v="6909"/>
    <x v="3425"/>
    <x v="3"/>
    <x v="389"/>
    <d v="2014-12-16T00:00:00"/>
    <s v="Standard Class"/>
    <s v="JE-16165"/>
    <s v="Justin Ellison"/>
    <x v="1"/>
    <s v="United States"/>
    <s v="North Charleston"/>
    <x v="20"/>
    <n v="29406"/>
    <x v="0"/>
    <s v="FUR-FU-10002364"/>
    <x v="0"/>
    <x v="5"/>
    <s v="Eldon Expressions Wood Desk Accessories, Oak"/>
    <x v="1816"/>
    <n v="2"/>
    <n v="0"/>
    <n v="4.2803999999999984"/>
  </r>
  <r>
    <n v="6910"/>
    <x v="3426"/>
    <x v="2"/>
    <x v="103"/>
    <d v="2011-09-18T00:00:00"/>
    <s v="Second Class"/>
    <s v="LH-16900"/>
    <s v="Lena Hernandez"/>
    <x v="0"/>
    <s v="United States"/>
    <s v="Columbus"/>
    <x v="24"/>
    <n v="43229"/>
    <x v="3"/>
    <s v="OFF-BI-10004022"/>
    <x v="1"/>
    <x v="8"/>
    <s v="Acco Suede Grain Vinyl Round Ring Binder"/>
    <x v="1293"/>
    <n v="3"/>
    <n v="0.7"/>
    <n v="-2.0015999999999998"/>
  </r>
  <r>
    <n v="6911"/>
    <x v="3427"/>
    <x v="3"/>
    <x v="570"/>
    <d v="2014-08-03T00:00:00"/>
    <s v="Standard Class"/>
    <s v="VG-21790"/>
    <s v="Vivek Gonzalez"/>
    <x v="0"/>
    <s v="United States"/>
    <s v="Seattle"/>
    <x v="4"/>
    <n v="98103"/>
    <x v="1"/>
    <s v="FUR-BO-10004709"/>
    <x v="0"/>
    <x v="0"/>
    <s v="Bush Westfield Collection Bookcases, Medium Cherry Finish"/>
    <x v="4701"/>
    <n v="2"/>
    <n v="0"/>
    <n v="25.511200000000002"/>
  </r>
  <r>
    <n v="6912"/>
    <x v="3428"/>
    <x v="3"/>
    <x v="378"/>
    <d v="2014-08-06T00:00:00"/>
    <s v="Second Class"/>
    <s v="EM-13960"/>
    <s v="Eric Murdock"/>
    <x v="0"/>
    <s v="United States"/>
    <s v="San Francisco"/>
    <x v="1"/>
    <n v="94109"/>
    <x v="1"/>
    <s v="OFF-ST-10004340"/>
    <x v="1"/>
    <x v="4"/>
    <s v="Fellowes Mobile File Cart, Black"/>
    <x v="4702"/>
    <n v="3"/>
    <n v="0"/>
    <n v="50.365800000000007"/>
  </r>
  <r>
    <n v="6913"/>
    <x v="3429"/>
    <x v="3"/>
    <x v="743"/>
    <d v="2014-05-06T00:00:00"/>
    <s v="Second Class"/>
    <s v="EM-13825"/>
    <s v="Elizabeth Moffitt"/>
    <x v="1"/>
    <s v="United States"/>
    <s v="Los Angeles"/>
    <x v="1"/>
    <n v="90049"/>
    <x v="1"/>
    <s v="TEC-AC-10001714"/>
    <x v="2"/>
    <x v="11"/>
    <s v="Logitech MX Performance Wireless Mouse"/>
    <x v="4703"/>
    <n v="4"/>
    <n v="0"/>
    <n v="59.037199999999999"/>
  </r>
  <r>
    <n v="6914"/>
    <x v="3430"/>
    <x v="1"/>
    <x v="821"/>
    <d v="2012-06-16T00:00:00"/>
    <s v="Standard Class"/>
    <s v="JH-15910"/>
    <s v="Jonathan Howell"/>
    <x v="0"/>
    <s v="United States"/>
    <s v="West Palm Beach"/>
    <x v="2"/>
    <n v="33407"/>
    <x v="0"/>
    <s v="TEC-PH-10002844"/>
    <x v="2"/>
    <x v="7"/>
    <s v="Speck Products Candyshell Flip Case"/>
    <x v="4029"/>
    <n v="2"/>
    <n v="0.2"/>
    <n v="4.1987999999999985"/>
  </r>
  <r>
    <n v="6915"/>
    <x v="3431"/>
    <x v="2"/>
    <x v="1091"/>
    <d v="2011-12-29T00:00:00"/>
    <s v="Standard Class"/>
    <s v="NP-18700"/>
    <s v="Nora Preis"/>
    <x v="0"/>
    <s v="United States"/>
    <s v="Chicago"/>
    <x v="10"/>
    <n v="60623"/>
    <x v="2"/>
    <s v="OFF-ST-10000585"/>
    <x v="1"/>
    <x v="4"/>
    <s v="Economy Rollaway Files"/>
    <x v="4704"/>
    <n v="1"/>
    <n v="0.2"/>
    <n v="9.911999999999999"/>
  </r>
  <r>
    <n v="6916"/>
    <x v="3431"/>
    <x v="2"/>
    <x v="1091"/>
    <d v="2011-12-29T00:00:00"/>
    <s v="Standard Class"/>
    <s v="NP-18700"/>
    <s v="Nora Preis"/>
    <x v="0"/>
    <s v="United States"/>
    <s v="Chicago"/>
    <x v="10"/>
    <n v="60623"/>
    <x v="2"/>
    <s v="OFF-BI-10002824"/>
    <x v="1"/>
    <x v="8"/>
    <s v="Recycled Easel Ring Binders"/>
    <x v="4705"/>
    <n v="6"/>
    <n v="0.8"/>
    <n v="-31.332000000000008"/>
  </r>
  <r>
    <n v="6917"/>
    <x v="3431"/>
    <x v="2"/>
    <x v="1091"/>
    <d v="2011-12-29T00:00:00"/>
    <s v="Standard Class"/>
    <s v="NP-18700"/>
    <s v="Nora Preis"/>
    <x v="0"/>
    <s v="United States"/>
    <s v="Chicago"/>
    <x v="10"/>
    <n v="60623"/>
    <x v="2"/>
    <s v="OFF-PA-10001289"/>
    <x v="1"/>
    <x v="10"/>
    <s v="White Computer Printout Paper by Universal"/>
    <x v="4706"/>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x v="3433"/>
    <x v="0"/>
    <x v="947"/>
    <d v="2013-04-19T00:00:00"/>
    <s v="Second Class"/>
    <s v="BM-11785"/>
    <s v="Bryan Mills"/>
    <x v="0"/>
    <s v="United States"/>
    <s v="Seattle"/>
    <x v="4"/>
    <n v="98115"/>
    <x v="1"/>
    <s v="OFF-SU-10003567"/>
    <x v="1"/>
    <x v="14"/>
    <s v="Stiletto Hand Letter Openers"/>
    <x v="4708"/>
    <n v="3"/>
    <n v="0"/>
    <n v="0.86400000000000077"/>
  </r>
  <r>
    <n v="6920"/>
    <x v="3434"/>
    <x v="1"/>
    <x v="1031"/>
    <d v="2012-05-28T00:00:00"/>
    <s v="Standard Class"/>
    <s v="HG-14965"/>
    <s v="Henry Goldwyn"/>
    <x v="1"/>
    <s v="United States"/>
    <s v="Philadelphia"/>
    <x v="9"/>
    <n v="19143"/>
    <x v="3"/>
    <s v="OFF-BI-10001597"/>
    <x v="1"/>
    <x v="8"/>
    <s v="Wilson Jones Ledger-Size, Piano-Hinge Binder, 2&quot;, Blue"/>
    <x v="4709"/>
    <n v="2"/>
    <n v="0.7"/>
    <n v="-18.031199999999998"/>
  </r>
  <r>
    <n v="6921"/>
    <x v="3435"/>
    <x v="3"/>
    <x v="425"/>
    <d v="2014-03-03T00:00:00"/>
    <s v="Standard Class"/>
    <s v="BM-11140"/>
    <s v="Becky Martin"/>
    <x v="0"/>
    <s v="United States"/>
    <s v="Santa Barbara"/>
    <x v="1"/>
    <n v="93101"/>
    <x v="1"/>
    <s v="OFF-AP-10003287"/>
    <x v="1"/>
    <x v="9"/>
    <s v="Tripp Lite TLP810NET Broadband Surge for Modem/Fax"/>
    <x v="4710"/>
    <n v="7"/>
    <n v="0"/>
    <n v="99.901199999999989"/>
  </r>
  <r>
    <n v="6922"/>
    <x v="3436"/>
    <x v="3"/>
    <x v="1095"/>
    <d v="2014-04-11T00:00:00"/>
    <s v="Standard Class"/>
    <s v="PS-19045"/>
    <s v="Penelope Sewall"/>
    <x v="2"/>
    <s v="United States"/>
    <s v="New York City"/>
    <x v="15"/>
    <n v="10011"/>
    <x v="3"/>
    <s v="OFF-EN-10001532"/>
    <x v="1"/>
    <x v="12"/>
    <s v="Brown Kraft Recycled Envelopes"/>
    <x v="4711"/>
    <n v="1"/>
    <n v="0"/>
    <n v="8.49"/>
  </r>
  <r>
    <n v="6923"/>
    <x v="3437"/>
    <x v="1"/>
    <x v="199"/>
    <d v="2012-03-19T00:00:00"/>
    <s v="Second Class"/>
    <s v="MS-17710"/>
    <s v="Maurice Satty"/>
    <x v="0"/>
    <s v="United States"/>
    <s v="Auburn"/>
    <x v="19"/>
    <n v="36830"/>
    <x v="0"/>
    <s v="OFF-LA-10003930"/>
    <x v="1"/>
    <x v="2"/>
    <s v="Dot Matrix Printer Tape Reel Labels, White, 5000/Box"/>
    <x v="4712"/>
    <n v="5"/>
    <n v="0"/>
    <n v="240.8595"/>
  </r>
  <r>
    <n v="6924"/>
    <x v="3437"/>
    <x v="1"/>
    <x v="199"/>
    <d v="2012-03-19T00:00:00"/>
    <s v="Second Class"/>
    <s v="MS-17710"/>
    <s v="Maurice Satty"/>
    <x v="0"/>
    <s v="United States"/>
    <s v="Auburn"/>
    <x v="19"/>
    <n v="36830"/>
    <x v="0"/>
    <s v="OFF-EN-10003845"/>
    <x v="1"/>
    <x v="12"/>
    <s v="Colored Envelopes"/>
    <x v="1576"/>
    <n v="2"/>
    <n v="0"/>
    <n v="3.3947999999999996"/>
  </r>
  <r>
    <n v="6925"/>
    <x v="3438"/>
    <x v="1"/>
    <x v="672"/>
    <d v="2012-12-04T00:00:00"/>
    <s v="Standard Class"/>
    <s v="JL-15235"/>
    <s v="Janet Lee"/>
    <x v="0"/>
    <s v="United States"/>
    <s v="New York City"/>
    <x v="15"/>
    <n v="10035"/>
    <x v="3"/>
    <s v="OFF-PA-10002659"/>
    <x v="1"/>
    <x v="10"/>
    <s v="Avoid Verbal Orders Carbonless Minifold Book"/>
    <x v="4713"/>
    <n v="7"/>
    <n v="0"/>
    <n v="10.883599999999998"/>
  </r>
  <r>
    <n v="6926"/>
    <x v="3438"/>
    <x v="1"/>
    <x v="672"/>
    <d v="2012-12-04T00:00:00"/>
    <s v="Standard Class"/>
    <s v="JL-15235"/>
    <s v="Janet Lee"/>
    <x v="0"/>
    <s v="United States"/>
    <s v="New York City"/>
    <x v="15"/>
    <n v="10035"/>
    <x v="3"/>
    <s v="FUR-BO-10001608"/>
    <x v="0"/>
    <x v="0"/>
    <s v="Hon Metal Bookcases, Black"/>
    <x v="2871"/>
    <n v="12"/>
    <n v="0.2"/>
    <n v="42.588000000000022"/>
  </r>
  <r>
    <n v="6927"/>
    <x v="3439"/>
    <x v="0"/>
    <x v="1062"/>
    <d v="2013-08-04T00:00:00"/>
    <s v="Standard Class"/>
    <s v="KM-16660"/>
    <s v="Khloe Miller"/>
    <x v="0"/>
    <s v="United States"/>
    <s v="Los Angeles"/>
    <x v="1"/>
    <n v="90032"/>
    <x v="1"/>
    <s v="OFF-LA-10000305"/>
    <x v="1"/>
    <x v="2"/>
    <s v="Avery 495"/>
    <x v="1381"/>
    <n v="3"/>
    <n v="0"/>
    <n v="8.6939999999999991"/>
  </r>
  <r>
    <n v="6928"/>
    <x v="3440"/>
    <x v="0"/>
    <x v="661"/>
    <d v="2013-06-26T00:00:00"/>
    <s v="Second Class"/>
    <s v="RD-19900"/>
    <s v="Ruben Dartt"/>
    <x v="0"/>
    <s v="United States"/>
    <s v="San Francisco"/>
    <x v="1"/>
    <n v="94109"/>
    <x v="1"/>
    <s v="OFF-ST-10003638"/>
    <x v="1"/>
    <x v="4"/>
    <s v="Mobile Personal File Cube"/>
    <x v="4714"/>
    <n v="4"/>
    <n v="0"/>
    <n v="25.293599999999998"/>
  </r>
  <r>
    <n v="6929"/>
    <x v="3440"/>
    <x v="0"/>
    <x v="661"/>
    <d v="2013-06-26T00:00:00"/>
    <s v="Second Class"/>
    <s v="RD-19900"/>
    <s v="Ruben Dartt"/>
    <x v="0"/>
    <s v="United States"/>
    <s v="San Francisco"/>
    <x v="1"/>
    <n v="94109"/>
    <x v="1"/>
    <s v="OFF-LA-10001934"/>
    <x v="1"/>
    <x v="2"/>
    <s v="Avery 516"/>
    <x v="2521"/>
    <n v="3"/>
    <n v="0"/>
    <n v="10.307099999999998"/>
  </r>
  <r>
    <n v="6930"/>
    <x v="3440"/>
    <x v="0"/>
    <x v="661"/>
    <d v="2013-06-26T00:00:00"/>
    <s v="Second Class"/>
    <s v="RD-19900"/>
    <s v="Ruben Dartt"/>
    <x v="0"/>
    <s v="United States"/>
    <s v="San Francisco"/>
    <x v="1"/>
    <n v="94109"/>
    <x v="1"/>
    <s v="TEC-PH-10003012"/>
    <x v="2"/>
    <x v="7"/>
    <s v="Nortel Meridian M3904 Professional Digital phone"/>
    <x v="4715"/>
    <n v="7"/>
    <n v="0.2"/>
    <n v="97.013699999999858"/>
  </r>
  <r>
    <n v="6931"/>
    <x v="3440"/>
    <x v="0"/>
    <x v="661"/>
    <d v="2013-06-26T00:00:00"/>
    <s v="Second Class"/>
    <s v="RD-19900"/>
    <s v="Ruben Dartt"/>
    <x v="0"/>
    <s v="United States"/>
    <s v="San Francisco"/>
    <x v="1"/>
    <n v="94109"/>
    <x v="1"/>
    <s v="OFF-PA-10001019"/>
    <x v="1"/>
    <x v="10"/>
    <s v="Xerox 1884"/>
    <x v="1024"/>
    <n v="1"/>
    <n v="0"/>
    <n v="9.3905999999999992"/>
  </r>
  <r>
    <n v="6932"/>
    <x v="3441"/>
    <x v="2"/>
    <x v="686"/>
    <d v="2011-07-18T00:00:00"/>
    <s v="Standard Class"/>
    <s v="ST-20530"/>
    <s v="Shui Tom"/>
    <x v="0"/>
    <s v="United States"/>
    <s v="Philadelphia"/>
    <x v="9"/>
    <n v="19140"/>
    <x v="3"/>
    <s v="TEC-PH-10002070"/>
    <x v="2"/>
    <x v="7"/>
    <s v="Griffin GC36547 PowerJolt SE Lightning Charger"/>
    <x v="4716"/>
    <n v="1"/>
    <n v="0.4"/>
    <n v="-2.2490000000000023"/>
  </r>
  <r>
    <n v="6933"/>
    <x v="3441"/>
    <x v="2"/>
    <x v="686"/>
    <d v="2011-07-18T00:00:00"/>
    <s v="Standard Class"/>
    <s v="ST-20530"/>
    <s v="Shui Tom"/>
    <x v="0"/>
    <s v="United States"/>
    <s v="Philadelphia"/>
    <x v="9"/>
    <n v="19140"/>
    <x v="3"/>
    <s v="TEC-PH-10002583"/>
    <x v="2"/>
    <x v="7"/>
    <s v="iOttie HLCRIO102 Car Mount"/>
    <x v="1821"/>
    <n v="2"/>
    <n v="0.4"/>
    <n v="-13.993000000000004"/>
  </r>
  <r>
    <n v="6934"/>
    <x v="3441"/>
    <x v="2"/>
    <x v="686"/>
    <d v="2011-07-18T00:00:00"/>
    <s v="Standard Class"/>
    <s v="ST-20530"/>
    <s v="Shui Tom"/>
    <x v="0"/>
    <s v="United States"/>
    <s v="Philadelphia"/>
    <x v="9"/>
    <n v="19140"/>
    <x v="3"/>
    <s v="FUR-FU-10001057"/>
    <x v="0"/>
    <x v="5"/>
    <s v="Tensor Track Tree Floor Lamp"/>
    <x v="236"/>
    <n v="2"/>
    <n v="0.2"/>
    <n v="1.1993999999999998"/>
  </r>
  <r>
    <n v="6935"/>
    <x v="3441"/>
    <x v="2"/>
    <x v="686"/>
    <d v="2011-07-18T00:00:00"/>
    <s v="Standard Class"/>
    <s v="ST-20530"/>
    <s v="Shui Tom"/>
    <x v="0"/>
    <s v="United States"/>
    <s v="Philadelphia"/>
    <x v="9"/>
    <n v="19140"/>
    <x v="3"/>
    <s v="OFF-AR-10001044"/>
    <x v="1"/>
    <x v="6"/>
    <s v="BOSTON Ranger #55 Pencil Sharpener, Black"/>
    <x v="4717"/>
    <n v="2"/>
    <n v="0.2"/>
    <n v="4.6781999999999968"/>
  </r>
  <r>
    <n v="6936"/>
    <x v="3442"/>
    <x v="3"/>
    <x v="329"/>
    <d v="2014-12-04T00:00:00"/>
    <s v="Second Class"/>
    <s v="BP-11095"/>
    <s v="Bart Pistole"/>
    <x v="1"/>
    <s v="United States"/>
    <s v="El Paso"/>
    <x v="5"/>
    <n v="79907"/>
    <x v="2"/>
    <s v="TEC-AC-10001767"/>
    <x v="2"/>
    <x v="11"/>
    <s v="SanDisk Ultra 64 GB MicroSDHC Class 10 Memory Card"/>
    <x v="98"/>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x v="3444"/>
    <x v="2"/>
    <x v="345"/>
    <d v="2011-06-15T00:00:00"/>
    <s v="Same Day"/>
    <s v="PS-18760"/>
    <s v="Pamela Stobb"/>
    <x v="0"/>
    <s v="United States"/>
    <s v="El Paso"/>
    <x v="5"/>
    <n v="79907"/>
    <x v="2"/>
    <s v="OFF-PA-10001952"/>
    <x v="1"/>
    <x v="10"/>
    <s v="Xerox 1902"/>
    <x v="4719"/>
    <n v="2"/>
    <n v="0.2"/>
    <n v="11.876799999999998"/>
  </r>
  <r>
    <n v="6939"/>
    <x v="3445"/>
    <x v="0"/>
    <x v="732"/>
    <d v="2013-11-10T00:00:00"/>
    <s v="Standard Class"/>
    <s v="NP-18700"/>
    <s v="Nora Preis"/>
    <x v="0"/>
    <s v="United States"/>
    <s v="Seattle"/>
    <x v="4"/>
    <n v="98105"/>
    <x v="1"/>
    <s v="TEC-AC-10004420"/>
    <x v="2"/>
    <x v="11"/>
    <s v="Cherry 142-key Programmable Keyboard"/>
    <x v="4720"/>
    <n v="4"/>
    <n v="0"/>
    <n v="52.769200000000012"/>
  </r>
  <r>
    <n v="6940"/>
    <x v="3446"/>
    <x v="3"/>
    <x v="335"/>
    <d v="2014-07-01T00:00:00"/>
    <s v="Standard Class"/>
    <s v="SC-20260"/>
    <s v="Scott Cohen"/>
    <x v="1"/>
    <s v="United States"/>
    <s v="New York City"/>
    <x v="15"/>
    <n v="10009"/>
    <x v="3"/>
    <s v="OFF-BI-10001071"/>
    <x v="1"/>
    <x v="8"/>
    <s v="GBC ProClick Punch Binding System"/>
    <x v="4721"/>
    <n v="2"/>
    <n v="0.2"/>
    <n v="37.108400000000003"/>
  </r>
  <r>
    <n v="6941"/>
    <x v="3446"/>
    <x v="3"/>
    <x v="335"/>
    <d v="2014-07-01T00:00:00"/>
    <s v="Standard Class"/>
    <s v="SC-20260"/>
    <s v="Scott Cohen"/>
    <x v="1"/>
    <s v="United States"/>
    <s v="New York City"/>
    <x v="15"/>
    <n v="10009"/>
    <x v="3"/>
    <s v="OFF-SU-10002503"/>
    <x v="1"/>
    <x v="14"/>
    <s v="Acme Preferred Stainless Steel Scissors"/>
    <x v="158"/>
    <n v="5"/>
    <n v="0"/>
    <n v="8.2359999999999989"/>
  </r>
  <r>
    <n v="6942"/>
    <x v="3446"/>
    <x v="3"/>
    <x v="335"/>
    <d v="2014-07-01T00:00:00"/>
    <s v="Standard Class"/>
    <s v="SC-20260"/>
    <s v="Scott Cohen"/>
    <x v="1"/>
    <s v="United States"/>
    <s v="New York City"/>
    <x v="15"/>
    <n v="10009"/>
    <x v="3"/>
    <s v="OFF-ST-10001490"/>
    <x v="1"/>
    <x v="4"/>
    <s v="Hot File 7-Pocket, Floor Stand"/>
    <x v="4722"/>
    <n v="4"/>
    <n v="0"/>
    <n v="214.16399999999993"/>
  </r>
  <r>
    <n v="6943"/>
    <x v="3446"/>
    <x v="3"/>
    <x v="335"/>
    <d v="2014-07-01T00:00:00"/>
    <s v="Standard Class"/>
    <s v="SC-20260"/>
    <s v="Scott Cohen"/>
    <x v="1"/>
    <s v="United States"/>
    <s v="New York City"/>
    <x v="15"/>
    <n v="10009"/>
    <x v="3"/>
    <s v="OFF-PA-10003790"/>
    <x v="1"/>
    <x v="10"/>
    <s v="Xerox 1991"/>
    <x v="4243"/>
    <n v="3"/>
    <n v="0"/>
    <n v="31.519199999999998"/>
  </r>
  <r>
    <n v="6944"/>
    <x v="3447"/>
    <x v="1"/>
    <x v="395"/>
    <d v="2012-07-30T00:00:00"/>
    <s v="Standard Class"/>
    <s v="RD-19930"/>
    <s v="Russell D'Ascenzo"/>
    <x v="0"/>
    <s v="United States"/>
    <s v="Los Angeles"/>
    <x v="1"/>
    <n v="90032"/>
    <x v="1"/>
    <s v="TEC-PH-10004094"/>
    <x v="2"/>
    <x v="7"/>
    <s v="Motorola L703CM"/>
    <x v="4723"/>
    <n v="5"/>
    <n v="0.2"/>
    <n v="38.997500000000002"/>
  </r>
  <r>
    <n v="6945"/>
    <x v="3448"/>
    <x v="2"/>
    <x v="865"/>
    <d v="2011-09-27T00:00:00"/>
    <s v="Standard Class"/>
    <s v="TH-21115"/>
    <s v="Thea Hudgings"/>
    <x v="1"/>
    <s v="United States"/>
    <s v="Newark"/>
    <x v="13"/>
    <n v="19711"/>
    <x v="3"/>
    <s v="OFF-BI-10004876"/>
    <x v="1"/>
    <x v="8"/>
    <s v="Wilson Jones Suede Grain Vinyl Binders"/>
    <x v="1760"/>
    <n v="4"/>
    <n v="0"/>
    <n v="5.4487999999999994"/>
  </r>
  <r>
    <n v="6946"/>
    <x v="3449"/>
    <x v="0"/>
    <x v="955"/>
    <d v="2013-10-05T00:00:00"/>
    <s v="Standard Class"/>
    <s v="GM-14680"/>
    <s v="Greg Matthias"/>
    <x v="0"/>
    <s v="United States"/>
    <s v="New York City"/>
    <x v="15"/>
    <n v="10011"/>
    <x v="3"/>
    <s v="FUR-BO-10003034"/>
    <x v="0"/>
    <x v="0"/>
    <s v="O'Sullivan Elevations Bookcase, Cherry Finish"/>
    <x v="2987"/>
    <n v="5"/>
    <n v="0.2"/>
    <n v="-26.195999999999984"/>
  </r>
  <r>
    <n v="6947"/>
    <x v="3450"/>
    <x v="1"/>
    <x v="529"/>
    <d v="2012-11-13T00:00:00"/>
    <s v="Standard Class"/>
    <s v="JO-15550"/>
    <s v="Jesus Ocampo"/>
    <x v="2"/>
    <s v="United States"/>
    <s v="Roseville"/>
    <x v="1"/>
    <n v="95661"/>
    <x v="1"/>
    <s v="OFF-FA-10000490"/>
    <x v="1"/>
    <x v="13"/>
    <s v="OIC Binder Clips, Mini, 1/4&quot; Capacity, Black"/>
    <x v="4724"/>
    <n v="2"/>
    <n v="0"/>
    <n v="1.1656"/>
  </r>
  <r>
    <n v="6948"/>
    <x v="3451"/>
    <x v="1"/>
    <x v="334"/>
    <d v="2012-04-29T00:00:00"/>
    <s v="Standard Class"/>
    <s v="ZC-21910"/>
    <s v="Zuschuss Carroll"/>
    <x v="0"/>
    <s v="United States"/>
    <s v="Aurora"/>
    <x v="10"/>
    <n v="60505"/>
    <x v="2"/>
    <s v="OFF-ST-10002574"/>
    <x v="1"/>
    <x v="4"/>
    <s v="SAFCO Commercial Wire Shelving, Black"/>
    <x v="3167"/>
    <n v="2"/>
    <n v="0.2"/>
    <n v="-55.256"/>
  </r>
  <r>
    <n v="6949"/>
    <x v="3451"/>
    <x v="1"/>
    <x v="334"/>
    <d v="2012-04-29T00:00:00"/>
    <s v="Standard Class"/>
    <s v="ZC-21910"/>
    <s v="Zuschuss Carroll"/>
    <x v="0"/>
    <s v="United States"/>
    <s v="Aurora"/>
    <x v="10"/>
    <n v="60505"/>
    <x v="2"/>
    <s v="FUR-CH-10003535"/>
    <x v="0"/>
    <x v="1"/>
    <s v="Global Armless Task Chair, Royal Blue"/>
    <x v="3391"/>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x v="3452"/>
    <x v="3"/>
    <x v="123"/>
    <d v="2014-11-20T00:00:00"/>
    <s v="Same Day"/>
    <s v="AP-10720"/>
    <s v="Anne Pryor"/>
    <x v="2"/>
    <s v="United States"/>
    <s v="New York City"/>
    <x v="15"/>
    <n v="10011"/>
    <x v="3"/>
    <s v="FUR-TA-10001676"/>
    <x v="0"/>
    <x v="3"/>
    <s v="Hon 61000 Series Interactive Training Tables"/>
    <x v="2620"/>
    <n v="3"/>
    <n v="0.4"/>
    <n v="-29.323800000000006"/>
  </r>
  <r>
    <n v="6952"/>
    <x v="3453"/>
    <x v="1"/>
    <x v="312"/>
    <d v="2012-11-24T00:00:00"/>
    <s v="Standard Class"/>
    <s v="GK-14620"/>
    <s v="Grace Kelly"/>
    <x v="1"/>
    <s v="United States"/>
    <s v="Dallas"/>
    <x v="5"/>
    <n v="75217"/>
    <x v="2"/>
    <s v="TEC-MA-10002790"/>
    <x v="2"/>
    <x v="15"/>
    <s v="NeatDesk Desktop Scanner &amp; Digital Filing System"/>
    <x v="4726"/>
    <n v="2"/>
    <n v="0.4"/>
    <n v="55.998599999999954"/>
  </r>
  <r>
    <n v="6953"/>
    <x v="3454"/>
    <x v="1"/>
    <x v="653"/>
    <d v="2012-10-03T00:00:00"/>
    <s v="First Class"/>
    <s v="HM-14980"/>
    <s v="Henry MacAllister"/>
    <x v="0"/>
    <s v="United States"/>
    <s v="Los Angeles"/>
    <x v="1"/>
    <n v="90008"/>
    <x v="1"/>
    <s v="OFF-BI-10001757"/>
    <x v="1"/>
    <x v="8"/>
    <s v="Pressboard Hanging Data Binders for Unburst Sheets"/>
    <x v="929"/>
    <n v="3"/>
    <n v="0.2"/>
    <n v="4.1327999999999996"/>
  </r>
  <r>
    <n v="6954"/>
    <x v="3454"/>
    <x v="1"/>
    <x v="653"/>
    <d v="2012-10-03T00:00:00"/>
    <s v="First Class"/>
    <s v="HM-14980"/>
    <s v="Henry MacAllister"/>
    <x v="0"/>
    <s v="United States"/>
    <s v="Los Angeles"/>
    <x v="1"/>
    <n v="90008"/>
    <x v="1"/>
    <s v="OFF-BI-10004828"/>
    <x v="1"/>
    <x v="8"/>
    <s v="GBC Poly Designer Binding Covers"/>
    <x v="4727"/>
    <n v="4"/>
    <n v="0.2"/>
    <n v="19.418399999999995"/>
  </r>
  <r>
    <n v="6955"/>
    <x v="3454"/>
    <x v="1"/>
    <x v="653"/>
    <d v="2012-10-03T00:00:00"/>
    <s v="First Class"/>
    <s v="HM-14980"/>
    <s v="Henry MacAllister"/>
    <x v="0"/>
    <s v="United States"/>
    <s v="Los Angeles"/>
    <x v="1"/>
    <n v="90008"/>
    <x v="1"/>
    <s v="TEC-PH-10000369"/>
    <x v="2"/>
    <x v="7"/>
    <s v="HTC One Mini"/>
    <x v="4483"/>
    <n v="5"/>
    <n v="0.2"/>
    <n v="50.396000000000015"/>
  </r>
  <r>
    <n v="6956"/>
    <x v="3455"/>
    <x v="1"/>
    <x v="334"/>
    <d v="2012-05-02T00:00:00"/>
    <s v="Standard Class"/>
    <s v="LS-16945"/>
    <s v="Linda Southworth"/>
    <x v="1"/>
    <s v="United States"/>
    <s v="Los Angeles"/>
    <x v="1"/>
    <n v="90004"/>
    <x v="1"/>
    <s v="OFF-EN-10003862"/>
    <x v="1"/>
    <x v="12"/>
    <s v="Laser &amp; Ink Jet Business Envelopes"/>
    <x v="4728"/>
    <n v="2"/>
    <n v="0"/>
    <n v="9.8163999999999998"/>
  </r>
  <r>
    <n v="6957"/>
    <x v="3456"/>
    <x v="0"/>
    <x v="216"/>
    <d v="2013-07-20T00:00:00"/>
    <s v="Standard Class"/>
    <s v="AR-10570"/>
    <s v="Anemone Ratner"/>
    <x v="0"/>
    <s v="United States"/>
    <s v="Columbus"/>
    <x v="32"/>
    <n v="31907"/>
    <x v="0"/>
    <s v="OFF-BI-10003963"/>
    <x v="1"/>
    <x v="8"/>
    <s v="Cardinal Holdit Data Disk Pockets"/>
    <x v="3441"/>
    <n v="5"/>
    <n v="0"/>
    <n v="17.107999999999997"/>
  </r>
  <r>
    <n v="6958"/>
    <x v="3456"/>
    <x v="0"/>
    <x v="216"/>
    <d v="2013-07-20T00:00:00"/>
    <s v="Standard Class"/>
    <s v="AR-10570"/>
    <s v="Anemone Ratner"/>
    <x v="0"/>
    <s v="United States"/>
    <s v="Columbus"/>
    <x v="32"/>
    <n v="31907"/>
    <x v="0"/>
    <s v="FUR-FU-10004848"/>
    <x v="0"/>
    <x v="5"/>
    <s v="Howard Miller 13-3/4&quot; Diameter Brushed Chrome Round Wall Clock"/>
    <x v="2678"/>
    <n v="1"/>
    <n v="0"/>
    <n v="15.524999999999999"/>
  </r>
  <r>
    <n v="6959"/>
    <x v="3457"/>
    <x v="1"/>
    <x v="874"/>
    <d v="2012-09-29T00:00:00"/>
    <s v="Second Class"/>
    <s v="RH-19510"/>
    <s v="Rick Huthwaite"/>
    <x v="2"/>
    <s v="United States"/>
    <s v="San Francisco"/>
    <x v="1"/>
    <n v="94110"/>
    <x v="1"/>
    <s v="OFF-ST-10001328"/>
    <x v="1"/>
    <x v="4"/>
    <s v="Personal Filing Tote with Lid, Black/Gray"/>
    <x v="4729"/>
    <n v="1"/>
    <n v="0"/>
    <n v="4.3428000000000004"/>
  </r>
  <r>
    <n v="6960"/>
    <x v="3457"/>
    <x v="1"/>
    <x v="874"/>
    <d v="2012-09-29T00:00:00"/>
    <s v="Second Class"/>
    <s v="RH-19510"/>
    <s v="Rick Huthwaite"/>
    <x v="2"/>
    <s v="United States"/>
    <s v="San Francisco"/>
    <x v="1"/>
    <n v="94110"/>
    <x v="1"/>
    <s v="OFF-PA-10002377"/>
    <x v="1"/>
    <x v="10"/>
    <s v="Xerox 1916"/>
    <x v="678"/>
    <n v="3"/>
    <n v="0"/>
    <n v="73.41"/>
  </r>
  <r>
    <n v="6961"/>
    <x v="3457"/>
    <x v="1"/>
    <x v="874"/>
    <d v="2012-09-29T00:00:00"/>
    <s v="Second Class"/>
    <s v="RH-19510"/>
    <s v="Rick Huthwaite"/>
    <x v="2"/>
    <s v="United States"/>
    <s v="San Francisco"/>
    <x v="1"/>
    <n v="94110"/>
    <x v="1"/>
    <s v="OFF-PA-10003441"/>
    <x v="1"/>
    <x v="10"/>
    <s v="Xerox 226"/>
    <x v="91"/>
    <n v="2"/>
    <n v="0"/>
    <n v="6.2208000000000006"/>
  </r>
  <r>
    <n v="6962"/>
    <x v="3458"/>
    <x v="3"/>
    <x v="468"/>
    <d v="2014-11-11T00:00:00"/>
    <s v="Same Day"/>
    <s v="TB-21190"/>
    <s v="Thomas Brumley"/>
    <x v="2"/>
    <s v="United States"/>
    <s v="Riverside"/>
    <x v="1"/>
    <n v="92503"/>
    <x v="1"/>
    <s v="OFF-AR-10002221"/>
    <x v="1"/>
    <x v="6"/>
    <s v="12 Colored Short Pencils"/>
    <x v="4730"/>
    <n v="3"/>
    <n v="0"/>
    <n v="2.1060000000000008"/>
  </r>
  <r>
    <n v="6963"/>
    <x v="3459"/>
    <x v="0"/>
    <x v="87"/>
    <d v="2013-07-21T00:00:00"/>
    <s v="Second Class"/>
    <s v="JD-15895"/>
    <s v="Jonathan Doherty"/>
    <x v="1"/>
    <s v="United States"/>
    <s v="Columbia"/>
    <x v="20"/>
    <n v="29203"/>
    <x v="0"/>
    <s v="OFF-EN-10001509"/>
    <x v="1"/>
    <x v="12"/>
    <s v="Poly String Tie Envelopes"/>
    <x v="4731"/>
    <n v="5"/>
    <n v="0"/>
    <n v="4.7939999999999996"/>
  </r>
  <r>
    <n v="6964"/>
    <x v="3459"/>
    <x v="0"/>
    <x v="87"/>
    <d v="2013-07-21T00:00:00"/>
    <s v="Second Class"/>
    <s v="JD-15895"/>
    <s v="Jonathan Doherty"/>
    <x v="1"/>
    <s v="United States"/>
    <s v="Columbia"/>
    <x v="20"/>
    <n v="29203"/>
    <x v="0"/>
    <s v="OFF-AR-10003338"/>
    <x v="1"/>
    <x v="6"/>
    <s v="Eberhard Faber 3 1/2&quot; Golf Pencils"/>
    <x v="4732"/>
    <n v="3"/>
    <n v="0"/>
    <n v="5.580000000000001"/>
  </r>
  <r>
    <n v="6965"/>
    <x v="3459"/>
    <x v="0"/>
    <x v="87"/>
    <d v="2013-07-21T00:00:00"/>
    <s v="Second Class"/>
    <s v="JD-15895"/>
    <s v="Jonathan Doherty"/>
    <x v="1"/>
    <s v="United States"/>
    <s v="Columbia"/>
    <x v="20"/>
    <n v="29203"/>
    <x v="0"/>
    <s v="OFF-BI-10004728"/>
    <x v="1"/>
    <x v="8"/>
    <s v="Wilson Jones Turn Tabs Binder Tool for Ring Binders"/>
    <x v="906"/>
    <n v="5"/>
    <n v="0"/>
    <n v="11.086"/>
  </r>
  <r>
    <n v="6966"/>
    <x v="3459"/>
    <x v="0"/>
    <x v="87"/>
    <d v="2013-07-21T00:00:00"/>
    <s v="Second Class"/>
    <s v="JD-15895"/>
    <s v="Jonathan Doherty"/>
    <x v="1"/>
    <s v="United States"/>
    <s v="Columbia"/>
    <x v="20"/>
    <n v="29203"/>
    <x v="0"/>
    <s v="TEC-AC-10000358"/>
    <x v="2"/>
    <x v="11"/>
    <s v="Imation Secure Drive + Hardware Encrypted USB flash drive - 16 GB"/>
    <x v="4733"/>
    <n v="2"/>
    <n v="0"/>
    <n v="18.235199999999999"/>
  </r>
  <r>
    <n v="6967"/>
    <x v="3459"/>
    <x v="0"/>
    <x v="87"/>
    <d v="2013-07-21T00:00:00"/>
    <s v="Second Class"/>
    <s v="JD-15895"/>
    <s v="Jonathan Doherty"/>
    <x v="1"/>
    <s v="United States"/>
    <s v="Columbia"/>
    <x v="20"/>
    <n v="29203"/>
    <x v="0"/>
    <s v="OFF-BI-10002764"/>
    <x v="1"/>
    <x v="8"/>
    <s v="Recycled Pressboard Report Cover with Reinforced Top Hinge"/>
    <x v="4734"/>
    <n v="2"/>
    <n v="0"/>
    <n v="3.1654"/>
  </r>
  <r>
    <n v="6968"/>
    <x v="3459"/>
    <x v="0"/>
    <x v="87"/>
    <d v="2013-07-21T00:00:00"/>
    <s v="Second Class"/>
    <s v="JD-15895"/>
    <s v="Jonathan Doherty"/>
    <x v="1"/>
    <s v="United States"/>
    <s v="Columbia"/>
    <x v="20"/>
    <n v="29203"/>
    <x v="0"/>
    <s v="OFF-PA-10001461"/>
    <x v="1"/>
    <x v="10"/>
    <s v="HP Office Paper (20Lb. and 87 Bright)"/>
    <x v="1847"/>
    <n v="9"/>
    <n v="0"/>
    <n v="28.857599999999998"/>
  </r>
  <r>
    <n v="6969"/>
    <x v="3460"/>
    <x v="1"/>
    <x v="1140"/>
    <d v="2012-10-20T00:00:00"/>
    <s v="Second Class"/>
    <s v="MP-17965"/>
    <s v="Michael Paige"/>
    <x v="1"/>
    <s v="United States"/>
    <s v="New York City"/>
    <x v="15"/>
    <n v="10011"/>
    <x v="3"/>
    <s v="TEC-PH-10004165"/>
    <x v="2"/>
    <x v="7"/>
    <s v="Mitel MiVoice 5330e IP Phone"/>
    <x v="4735"/>
    <n v="3"/>
    <n v="0"/>
    <n v="214.4922"/>
  </r>
  <r>
    <n v="6970"/>
    <x v="3461"/>
    <x v="0"/>
    <x v="994"/>
    <d v="2013-01-13T00:00:00"/>
    <s v="Second Class"/>
    <s v="JB-16000"/>
    <s v="Joy Bell-"/>
    <x v="0"/>
    <s v="United States"/>
    <s v="Longview"/>
    <x v="4"/>
    <n v="98632"/>
    <x v="1"/>
    <s v="FUR-FU-10000010"/>
    <x v="0"/>
    <x v="5"/>
    <s v="DAX Value U-Channel Document Frames, Easel Back"/>
    <x v="2615"/>
    <n v="5"/>
    <n v="0"/>
    <n v="7.7034999999999982"/>
  </r>
  <r>
    <n v="6971"/>
    <x v="3462"/>
    <x v="3"/>
    <x v="20"/>
    <d v="2014-09-26T00:00:00"/>
    <s v="Standard Class"/>
    <s v="AB-10105"/>
    <s v="Adrian Barton"/>
    <x v="0"/>
    <s v="United States"/>
    <s v="Phoenix"/>
    <x v="16"/>
    <n v="85023"/>
    <x v="1"/>
    <s v="OFF-ST-10000321"/>
    <x v="1"/>
    <x v="4"/>
    <s v="Akro Stacking Bins"/>
    <x v="1438"/>
    <n v="2"/>
    <n v="0.2"/>
    <n v="-2.5248000000000022"/>
  </r>
  <r>
    <n v="6972"/>
    <x v="3462"/>
    <x v="3"/>
    <x v="20"/>
    <d v="2014-09-26T00:00:00"/>
    <s v="Standard Class"/>
    <s v="AB-10105"/>
    <s v="Adrian Barton"/>
    <x v="0"/>
    <s v="United States"/>
    <s v="Phoenix"/>
    <x v="16"/>
    <n v="85023"/>
    <x v="1"/>
    <s v="TEC-AC-10000109"/>
    <x v="2"/>
    <x v="11"/>
    <s v="Sony Micro Vault Click 16 GB USB 2.0 Flash Drive"/>
    <x v="212"/>
    <n v="2"/>
    <n v="0.2"/>
    <n v="4.4792000000000058"/>
  </r>
  <r>
    <n v="6973"/>
    <x v="3462"/>
    <x v="3"/>
    <x v="20"/>
    <d v="2014-09-26T00:00:00"/>
    <s v="Standard Class"/>
    <s v="AB-10105"/>
    <s v="Adrian Barton"/>
    <x v="0"/>
    <s v="United States"/>
    <s v="Phoenix"/>
    <x v="16"/>
    <n v="85023"/>
    <x v="1"/>
    <s v="TEC-PH-10002415"/>
    <x v="2"/>
    <x v="7"/>
    <s v="Polycom VoiceStation 500 Conference phone"/>
    <x v="2749"/>
    <n v="2"/>
    <n v="0.2"/>
    <n v="29.495000000000019"/>
  </r>
  <r>
    <n v="6974"/>
    <x v="3462"/>
    <x v="3"/>
    <x v="20"/>
    <d v="2014-09-26T00:00:00"/>
    <s v="Standard Class"/>
    <s v="AB-10105"/>
    <s v="Adrian Barton"/>
    <x v="0"/>
    <s v="United States"/>
    <s v="Phoenix"/>
    <x v="16"/>
    <n v="85023"/>
    <x v="1"/>
    <s v="OFF-BI-10001460"/>
    <x v="1"/>
    <x v="8"/>
    <s v="Plastic Binding Combs"/>
    <x v="4736"/>
    <n v="4"/>
    <n v="0.7"/>
    <n v="-13.938000000000002"/>
  </r>
  <r>
    <n v="6975"/>
    <x v="3463"/>
    <x v="3"/>
    <x v="175"/>
    <d v="2014-09-20T00:00:00"/>
    <s v="Standard Class"/>
    <s v="CC-12145"/>
    <s v="Charles Crestani"/>
    <x v="0"/>
    <s v="United States"/>
    <s v="Houston"/>
    <x v="5"/>
    <n v="77095"/>
    <x v="2"/>
    <s v="OFF-AR-10002987"/>
    <x v="1"/>
    <x v="6"/>
    <s v="Prismacolor Color Pencil Set"/>
    <x v="4142"/>
    <n v="2"/>
    <n v="0.2"/>
    <n v="8.3328000000000024"/>
  </r>
  <r>
    <n v="6976"/>
    <x v="3464"/>
    <x v="1"/>
    <x v="1141"/>
    <d v="2012-07-02T00:00:00"/>
    <s v="Standard Class"/>
    <s v="CY-12745"/>
    <s v="Craig Yedwab"/>
    <x v="1"/>
    <s v="United States"/>
    <s v="Gilbert"/>
    <x v="16"/>
    <n v="85234"/>
    <x v="1"/>
    <s v="OFF-LA-10000443"/>
    <x v="1"/>
    <x v="2"/>
    <s v="Avery 501"/>
    <x v="2184"/>
    <n v="2"/>
    <n v="0.2"/>
    <n v="1.9925999999999999"/>
  </r>
  <r>
    <n v="6977"/>
    <x v="3464"/>
    <x v="1"/>
    <x v="1141"/>
    <d v="2012-07-02T00:00:00"/>
    <s v="Standard Class"/>
    <s v="CY-12745"/>
    <s v="Craig Yedwab"/>
    <x v="1"/>
    <s v="United States"/>
    <s v="Gilbert"/>
    <x v="16"/>
    <n v="85234"/>
    <x v="1"/>
    <s v="FUR-FU-10004306"/>
    <x v="0"/>
    <x v="5"/>
    <s v="Electrix Halogen Magnifier Lamp"/>
    <x v="4737"/>
    <n v="4"/>
    <n v="0.2"/>
    <n v="46.631999999999977"/>
  </r>
  <r>
    <n v="6978"/>
    <x v="3465"/>
    <x v="0"/>
    <x v="881"/>
    <d v="2013-11-29T00:00:00"/>
    <s v="First Class"/>
    <s v="EP-13915"/>
    <s v="Emily Phan"/>
    <x v="0"/>
    <s v="United States"/>
    <s v="Jonesboro"/>
    <x v="36"/>
    <n v="72401"/>
    <x v="0"/>
    <s v="TEC-PH-10002564"/>
    <x v="2"/>
    <x v="7"/>
    <s v="OtterBox Defender Series Case - Samsung Galaxy S4"/>
    <x v="2830"/>
    <n v="2"/>
    <n v="0"/>
    <n v="17.993999999999993"/>
  </r>
  <r>
    <n v="6979"/>
    <x v="3466"/>
    <x v="3"/>
    <x v="920"/>
    <d v="2014-11-30T00:00:00"/>
    <s v="Second Class"/>
    <s v="DL-13315"/>
    <s v="Delfina Latchford"/>
    <x v="0"/>
    <s v="United States"/>
    <s v="Atlanta"/>
    <x v="32"/>
    <n v="30318"/>
    <x v="0"/>
    <s v="OFF-PA-10003724"/>
    <x v="1"/>
    <x v="10"/>
    <s v="Wirebound Message Book, 4 per Page"/>
    <x v="4738"/>
    <n v="9"/>
    <n v="0"/>
    <n v="23.946299999999997"/>
  </r>
  <r>
    <n v="6980"/>
    <x v="3467"/>
    <x v="3"/>
    <x v="424"/>
    <d v="2014-01-20T00:00:00"/>
    <s v="Standard Class"/>
    <s v="SO-20335"/>
    <s v="Sean O'Donnell"/>
    <x v="0"/>
    <s v="United States"/>
    <s v="Los Angeles"/>
    <x v="1"/>
    <n v="90036"/>
    <x v="1"/>
    <s v="OFF-PA-10000483"/>
    <x v="1"/>
    <x v="10"/>
    <s v="Xerox 19"/>
    <x v="901"/>
    <n v="5"/>
    <n v="0"/>
    <n v="69.704999999999998"/>
  </r>
  <r>
    <n v="6981"/>
    <x v="3468"/>
    <x v="2"/>
    <x v="845"/>
    <d v="2011-11-08T00:00:00"/>
    <s v="First Class"/>
    <s v="BP-11095"/>
    <s v="Bart Pistole"/>
    <x v="1"/>
    <s v="United States"/>
    <s v="New York City"/>
    <x v="15"/>
    <n v="10024"/>
    <x v="3"/>
    <s v="OFF-FA-10000611"/>
    <x v="1"/>
    <x v="13"/>
    <s v="Binder Clips by OIC"/>
    <x v="4739"/>
    <n v="4"/>
    <n v="0"/>
    <n v="2.8415999999999997"/>
  </r>
  <r>
    <n v="6982"/>
    <x v="3468"/>
    <x v="2"/>
    <x v="845"/>
    <d v="2011-11-08T00:00:00"/>
    <s v="First Class"/>
    <s v="BP-11095"/>
    <s v="Bart Pistole"/>
    <x v="1"/>
    <s v="United States"/>
    <s v="New York City"/>
    <x v="15"/>
    <n v="10024"/>
    <x v="3"/>
    <s v="OFF-PA-10000246"/>
    <x v="1"/>
    <x v="10"/>
    <s v="Riverleaf Stik-Withit Designer Note Cubes"/>
    <x v="4740"/>
    <n v="3"/>
    <n v="0"/>
    <n v="13.8828"/>
  </r>
  <r>
    <n v="6983"/>
    <x v="3469"/>
    <x v="0"/>
    <x v="142"/>
    <d v="2013-09-06T00:00:00"/>
    <s v="Standard Class"/>
    <s v="JA-15970"/>
    <s v="Joseph Airdo"/>
    <x v="0"/>
    <s v="United States"/>
    <s v="Detroit"/>
    <x v="12"/>
    <n v="48227"/>
    <x v="2"/>
    <s v="OFF-BI-10004728"/>
    <x v="1"/>
    <x v="8"/>
    <s v="Wilson Jones Turn Tabs Binder Tool for Ring Binders"/>
    <x v="906"/>
    <n v="5"/>
    <n v="0"/>
    <n v="11.086"/>
  </r>
  <r>
    <n v="6984"/>
    <x v="3469"/>
    <x v="0"/>
    <x v="142"/>
    <d v="2013-09-06T00:00:00"/>
    <s v="Standard Class"/>
    <s v="JA-15970"/>
    <s v="Joseph Airdo"/>
    <x v="0"/>
    <s v="United States"/>
    <s v="Detroit"/>
    <x v="12"/>
    <n v="48227"/>
    <x v="2"/>
    <s v="TEC-PH-10002365"/>
    <x v="2"/>
    <x v="7"/>
    <s v="Belkin Grip Candy Sheer Case / Cover for iPhone 5 and 5S"/>
    <x v="4741"/>
    <n v="1"/>
    <n v="0"/>
    <n v="2.2827999999999999"/>
  </r>
  <r>
    <n v="6985"/>
    <x v="3469"/>
    <x v="0"/>
    <x v="142"/>
    <d v="2013-09-06T00:00:00"/>
    <s v="Standard Class"/>
    <s v="JA-15970"/>
    <s v="Joseph Airdo"/>
    <x v="0"/>
    <s v="United States"/>
    <s v="Detroit"/>
    <x v="12"/>
    <n v="48227"/>
    <x v="2"/>
    <s v="OFF-AP-10002457"/>
    <x v="1"/>
    <x v="9"/>
    <s v="Eureka The Boss Plus 12-Amp Hard Box Upright Vacuum, Red"/>
    <x v="4742"/>
    <n v="4"/>
    <n v="0.1"/>
    <n v="71.161999999999978"/>
  </r>
  <r>
    <n v="6986"/>
    <x v="3469"/>
    <x v="0"/>
    <x v="142"/>
    <d v="2013-09-06T00:00:00"/>
    <s v="Standard Class"/>
    <s v="JA-15970"/>
    <s v="Joseph Airdo"/>
    <x v="0"/>
    <s v="United States"/>
    <s v="Detroit"/>
    <x v="12"/>
    <n v="48227"/>
    <x v="2"/>
    <s v="OFF-BI-10000320"/>
    <x v="1"/>
    <x v="8"/>
    <s v="GBC Plastic Binding Combs"/>
    <x v="3520"/>
    <n v="4"/>
    <n v="0"/>
    <n v="14.4648"/>
  </r>
  <r>
    <n v="6987"/>
    <x v="3469"/>
    <x v="0"/>
    <x v="142"/>
    <d v="2013-09-06T00:00:00"/>
    <s v="Standard Class"/>
    <s v="JA-15970"/>
    <s v="Joseph Airdo"/>
    <x v="0"/>
    <s v="United States"/>
    <s v="Detroit"/>
    <x v="12"/>
    <n v="48227"/>
    <x v="2"/>
    <s v="OFF-AR-10004999"/>
    <x v="1"/>
    <x v="6"/>
    <s v="Newell 315"/>
    <x v="493"/>
    <n v="2"/>
    <n v="0"/>
    <n v="2.99"/>
  </r>
  <r>
    <n v="6988"/>
    <x v="3469"/>
    <x v="0"/>
    <x v="142"/>
    <d v="2013-09-06T00:00:00"/>
    <s v="Standard Class"/>
    <s v="JA-15970"/>
    <s v="Joseph Airdo"/>
    <x v="0"/>
    <s v="United States"/>
    <s v="Detroit"/>
    <x v="12"/>
    <n v="48227"/>
    <x v="2"/>
    <s v="OFF-BI-10001116"/>
    <x v="1"/>
    <x v="8"/>
    <s v="Wilson Jones 1&quot; Hanging DublLock Ring Binders"/>
    <x v="1603"/>
    <n v="5"/>
    <n v="0"/>
    <n v="12.672000000000001"/>
  </r>
  <r>
    <n v="6989"/>
    <x v="3470"/>
    <x v="3"/>
    <x v="343"/>
    <d v="2014-11-17T00:00:00"/>
    <s v="Second Class"/>
    <s v="BB-11545"/>
    <s v="Brenda Bowman"/>
    <x v="1"/>
    <s v="United States"/>
    <s v="Fort Lauderdale"/>
    <x v="2"/>
    <n v="33311"/>
    <x v="0"/>
    <s v="OFF-AP-10002651"/>
    <x v="1"/>
    <x v="9"/>
    <s v="Hoover Upright Vacuum With Dirt Cup"/>
    <x v="4127"/>
    <n v="5"/>
    <n v="0.2"/>
    <n v="130.28849999999983"/>
  </r>
  <r>
    <n v="6990"/>
    <x v="3471"/>
    <x v="3"/>
    <x v="157"/>
    <d v="2014-12-14T00:00:00"/>
    <s v="First Class"/>
    <s v="DK-13375"/>
    <s v="Dennis Kane"/>
    <x v="0"/>
    <s v="United States"/>
    <s v="Abilene"/>
    <x v="5"/>
    <n v="79605"/>
    <x v="2"/>
    <s v="OFF-AP-10001634"/>
    <x v="1"/>
    <x v="9"/>
    <s v="Hoover Commercial Lightweight Upright Vacuum"/>
    <x v="4743"/>
    <n v="2"/>
    <n v="0.8"/>
    <n v="-3.7584000000000009"/>
  </r>
  <r>
    <n v="6991"/>
    <x v="3472"/>
    <x v="1"/>
    <x v="627"/>
    <d v="2012-11-13T00:00:00"/>
    <s v="Second Class"/>
    <s v="RH-19600"/>
    <s v="Rob Haberlin"/>
    <x v="0"/>
    <s v="United States"/>
    <s v="Hampton"/>
    <x v="17"/>
    <n v="23666"/>
    <x v="0"/>
    <s v="OFF-AP-10003266"/>
    <x v="1"/>
    <x v="9"/>
    <s v="Holmes Replacement Filter for HEPA Air Cleaner, Large Room"/>
    <x v="4744"/>
    <n v="3"/>
    <n v="0"/>
    <n v="18.660600000000002"/>
  </r>
  <r>
    <n v="6992"/>
    <x v="3472"/>
    <x v="1"/>
    <x v="627"/>
    <d v="2012-11-13T00:00:00"/>
    <s v="Second Class"/>
    <s v="RH-19600"/>
    <s v="Rob Haberlin"/>
    <x v="0"/>
    <s v="United States"/>
    <s v="Hampton"/>
    <x v="17"/>
    <n v="23666"/>
    <x v="0"/>
    <s v="TEC-PH-10002890"/>
    <x v="2"/>
    <x v="7"/>
    <s v="AT&amp;T 17929 Lendline Telephone"/>
    <x v="4745"/>
    <n v="5"/>
    <n v="0"/>
    <n v="58.811999999999998"/>
  </r>
  <r>
    <n v="6993"/>
    <x v="3472"/>
    <x v="1"/>
    <x v="627"/>
    <d v="2012-11-13T00:00:00"/>
    <s v="Second Class"/>
    <s v="RH-19600"/>
    <s v="Rob Haberlin"/>
    <x v="0"/>
    <s v="United States"/>
    <s v="Hampton"/>
    <x v="17"/>
    <n v="23666"/>
    <x v="0"/>
    <s v="FUR-FU-10000308"/>
    <x v="0"/>
    <x v="5"/>
    <s v="Deflect-o Glass Clear Studded Chair Mats"/>
    <x v="4702"/>
    <n v="3"/>
    <n v="0"/>
    <n v="41.038800000000002"/>
  </r>
  <r>
    <n v="6994"/>
    <x v="3472"/>
    <x v="1"/>
    <x v="627"/>
    <d v="2012-11-13T00:00:00"/>
    <s v="Second Class"/>
    <s v="RH-19600"/>
    <s v="Rob Haberlin"/>
    <x v="0"/>
    <s v="United States"/>
    <s v="Hampton"/>
    <x v="17"/>
    <n v="23666"/>
    <x v="0"/>
    <s v="OFF-AR-10000380"/>
    <x v="1"/>
    <x v="6"/>
    <s v="Hunt PowerHouse Electric Pencil Sharpener, Blue"/>
    <x v="4583"/>
    <n v="7"/>
    <n v="0"/>
    <n v="79.757999999999967"/>
  </r>
  <r>
    <n v="6995"/>
    <x v="3472"/>
    <x v="1"/>
    <x v="627"/>
    <d v="2012-11-13T00:00:00"/>
    <s v="Second Class"/>
    <s v="RH-19600"/>
    <s v="Rob Haberlin"/>
    <x v="0"/>
    <s v="United States"/>
    <s v="Hampton"/>
    <x v="17"/>
    <n v="23666"/>
    <x v="0"/>
    <s v="OFF-AR-10000122"/>
    <x v="1"/>
    <x v="6"/>
    <s v="Newell 314"/>
    <x v="4746"/>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x v="3474"/>
    <x v="3"/>
    <x v="331"/>
    <d v="2014-12-26T00:00:00"/>
    <s v="Second Class"/>
    <s v="JB-15400"/>
    <s v="Jennifer Braxton"/>
    <x v="1"/>
    <s v="United States"/>
    <s v="Rockford"/>
    <x v="10"/>
    <n v="61107"/>
    <x v="2"/>
    <s v="OFF-BI-10004002"/>
    <x v="1"/>
    <x v="8"/>
    <s v="Wilson Jones International Size A4 Ring Binders"/>
    <x v="4748"/>
    <n v="4"/>
    <n v="0.8"/>
    <n v="-22.144000000000005"/>
  </r>
  <r>
    <n v="6998"/>
    <x v="3474"/>
    <x v="3"/>
    <x v="331"/>
    <d v="2014-12-26T00:00:00"/>
    <s v="Second Class"/>
    <s v="JB-15400"/>
    <s v="Jennifer Braxton"/>
    <x v="1"/>
    <s v="United States"/>
    <s v="Rockford"/>
    <x v="10"/>
    <n v="61107"/>
    <x v="2"/>
    <s v="OFF-PA-10004475"/>
    <x v="1"/>
    <x v="10"/>
    <s v="Xerox 1940"/>
    <x v="4749"/>
    <n v="4"/>
    <n v="0.2"/>
    <n v="63.753599999999992"/>
  </r>
  <r>
    <n v="6999"/>
    <x v="3475"/>
    <x v="0"/>
    <x v="1142"/>
    <d v="2013-09-23T00:00:00"/>
    <s v="Standard Class"/>
    <s v="BC-11125"/>
    <s v="Becky Castell"/>
    <x v="2"/>
    <s v="United States"/>
    <s v="Laguna Niguel"/>
    <x v="1"/>
    <n v="92677"/>
    <x v="1"/>
    <s v="OFF-PA-10002195"/>
    <x v="1"/>
    <x v="10"/>
    <s v="Xerox 1966"/>
    <x v="91"/>
    <n v="2"/>
    <n v="0"/>
    <n v="6.3504000000000005"/>
  </r>
  <r>
    <n v="7000"/>
    <x v="3476"/>
    <x v="3"/>
    <x v="1143"/>
    <d v="2014-05-30T00:00:00"/>
    <s v="First Class"/>
    <s v="KC-16675"/>
    <s v="Kimberly Carter"/>
    <x v="1"/>
    <s v="United States"/>
    <s v="Louisville"/>
    <x v="0"/>
    <n v="40214"/>
    <x v="0"/>
    <s v="OFF-AP-10002670"/>
    <x v="1"/>
    <x v="9"/>
    <s v="Belkin 8-Outlet Premiere SurgeMaster II Surge Protectors"/>
    <x v="4750"/>
    <n v="3"/>
    <n v="0"/>
    <n v="62.531999999999982"/>
  </r>
  <r>
    <n v="7001"/>
    <x v="3476"/>
    <x v="3"/>
    <x v="1143"/>
    <d v="2014-05-30T00:00:00"/>
    <s v="First Class"/>
    <s v="KC-16675"/>
    <s v="Kimberly Carter"/>
    <x v="1"/>
    <s v="United States"/>
    <s v="Louisville"/>
    <x v="0"/>
    <n v="40214"/>
    <x v="0"/>
    <s v="OFF-SU-10004498"/>
    <x v="1"/>
    <x v="14"/>
    <s v="Martin-Yale Premier Letter Opener"/>
    <x v="4751"/>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x v="3478"/>
    <x v="2"/>
    <x v="710"/>
    <d v="2011-08-21T00:00:00"/>
    <s v="Second Class"/>
    <s v="DW-13195"/>
    <s v="David Wiener"/>
    <x v="1"/>
    <s v="United States"/>
    <s v="Los Angeles"/>
    <x v="1"/>
    <n v="90045"/>
    <x v="1"/>
    <s v="FUR-FU-10000723"/>
    <x v="0"/>
    <x v="5"/>
    <s v="Deflect-o EconoMat Studded, No Bevel Mat for Low Pile Carpeting"/>
    <x v="4753"/>
    <n v="7"/>
    <n v="0"/>
    <n v="26.031600000000012"/>
  </r>
  <r>
    <n v="7004"/>
    <x v="3478"/>
    <x v="2"/>
    <x v="710"/>
    <d v="2011-08-21T00:00:00"/>
    <s v="Second Class"/>
    <s v="DW-13195"/>
    <s v="David Wiener"/>
    <x v="1"/>
    <s v="United States"/>
    <s v="Los Angeles"/>
    <x v="1"/>
    <n v="90045"/>
    <x v="1"/>
    <s v="OFF-BI-10000632"/>
    <x v="1"/>
    <x v="8"/>
    <s v="Satellite Sectional Post Binders"/>
    <x v="1971"/>
    <n v="2"/>
    <n v="0.2"/>
    <n v="22.573199999999996"/>
  </r>
  <r>
    <n v="7005"/>
    <x v="3479"/>
    <x v="2"/>
    <x v="851"/>
    <d v="2011-12-28T00:00:00"/>
    <s v="Standard Class"/>
    <s v="ME-18010"/>
    <s v="Michelle Ellison"/>
    <x v="1"/>
    <s v="United States"/>
    <s v="Port Arthur"/>
    <x v="5"/>
    <n v="77642"/>
    <x v="2"/>
    <s v="OFF-PA-10000223"/>
    <x v="1"/>
    <x v="10"/>
    <s v="Xerox 2000"/>
    <x v="1182"/>
    <n v="1"/>
    <n v="0.2"/>
    <n v="1.8144"/>
  </r>
  <r>
    <n v="7006"/>
    <x v="3480"/>
    <x v="1"/>
    <x v="549"/>
    <d v="2012-11-05T00:00:00"/>
    <s v="Standard Class"/>
    <s v="JF-15490"/>
    <s v="Jeremy Farry"/>
    <x v="0"/>
    <s v="United States"/>
    <s v="New York City"/>
    <x v="15"/>
    <n v="10009"/>
    <x v="3"/>
    <s v="FUR-CH-10001545"/>
    <x v="0"/>
    <x v="1"/>
    <s v="Hon Comfortask Task/Swivel Chairs"/>
    <x v="4754"/>
    <n v="2"/>
    <n v="0.1"/>
    <n v="13.677600000000002"/>
  </r>
  <r>
    <n v="7007"/>
    <x v="3481"/>
    <x v="2"/>
    <x v="534"/>
    <d v="2011-12-21T00:00:00"/>
    <s v="Standard Class"/>
    <s v="SP-20860"/>
    <s v="Sung Pak"/>
    <x v="1"/>
    <s v="United States"/>
    <s v="Chicago"/>
    <x v="10"/>
    <n v="60623"/>
    <x v="2"/>
    <s v="FUR-FU-10001546"/>
    <x v="0"/>
    <x v="5"/>
    <s v="Dana Swing-Arm Lamps"/>
    <x v="1086"/>
    <n v="2"/>
    <n v="0.6"/>
    <n v="-7.4759999999999991"/>
  </r>
  <r>
    <n v="7008"/>
    <x v="3482"/>
    <x v="1"/>
    <x v="291"/>
    <d v="2012-08-25T00:00:00"/>
    <s v="Standard Class"/>
    <s v="KN-16390"/>
    <s v="Katherine Nockton"/>
    <x v="1"/>
    <s v="United States"/>
    <s v="Springfield"/>
    <x v="24"/>
    <n v="45503"/>
    <x v="3"/>
    <s v="OFF-BI-10001098"/>
    <x v="1"/>
    <x v="8"/>
    <s v="Acco D-Ring Binder w/DublLock"/>
    <x v="2253"/>
    <n v="2"/>
    <n v="0.7"/>
    <n v="-8.9795999999999978"/>
  </r>
  <r>
    <n v="7009"/>
    <x v="3482"/>
    <x v="1"/>
    <x v="291"/>
    <d v="2012-08-25T00:00:00"/>
    <s v="Standard Class"/>
    <s v="KN-16390"/>
    <s v="Katherine Nockton"/>
    <x v="1"/>
    <s v="United States"/>
    <s v="Springfield"/>
    <x v="24"/>
    <n v="45503"/>
    <x v="3"/>
    <s v="FUR-CH-10003379"/>
    <x v="0"/>
    <x v="1"/>
    <s v="Global Commerce Series High-Back Swivel/Tilt Chairs"/>
    <x v="4755"/>
    <n v="3"/>
    <n v="0.3"/>
    <n v="-42.746999999999957"/>
  </r>
  <r>
    <n v="7010"/>
    <x v="3482"/>
    <x v="1"/>
    <x v="291"/>
    <d v="2012-08-25T00:00:00"/>
    <s v="Standard Class"/>
    <s v="KN-16390"/>
    <s v="Katherine Nockton"/>
    <x v="1"/>
    <s v="United States"/>
    <s v="Springfield"/>
    <x v="24"/>
    <n v="45503"/>
    <x v="3"/>
    <s v="FUR-FU-10000193"/>
    <x v="0"/>
    <x v="5"/>
    <s v="Tenex Chairmats For Use with Hard Floors"/>
    <x v="3346"/>
    <n v="1"/>
    <n v="0.2"/>
    <n v="-3.8976000000000015"/>
  </r>
  <r>
    <n v="7011"/>
    <x v="3483"/>
    <x v="2"/>
    <x v="235"/>
    <d v="2011-05-27T00:00:00"/>
    <s v="Standard Class"/>
    <s v="GT-14710"/>
    <s v="Greg Tran"/>
    <x v="0"/>
    <s v="United States"/>
    <s v="New York City"/>
    <x v="15"/>
    <n v="10035"/>
    <x v="3"/>
    <s v="OFF-BI-10000829"/>
    <x v="1"/>
    <x v="8"/>
    <s v="Avery Non-Stick Binders"/>
    <x v="2119"/>
    <n v="5"/>
    <n v="0.2"/>
    <n v="5.8369999999999997"/>
  </r>
  <r>
    <n v="7012"/>
    <x v="3483"/>
    <x v="2"/>
    <x v="235"/>
    <d v="2011-05-27T00:00:00"/>
    <s v="Standard Class"/>
    <s v="GT-14710"/>
    <s v="Greg Tran"/>
    <x v="0"/>
    <s v="United States"/>
    <s v="New York City"/>
    <x v="15"/>
    <n v="10035"/>
    <x v="3"/>
    <s v="OFF-SU-10003002"/>
    <x v="1"/>
    <x v="14"/>
    <s v="Letter Slitter"/>
    <x v="1325"/>
    <n v="2"/>
    <n v="0"/>
    <n v="0.15120000000000022"/>
  </r>
  <r>
    <n v="7013"/>
    <x v="3483"/>
    <x v="2"/>
    <x v="235"/>
    <d v="2011-05-27T00:00:00"/>
    <s v="Standard Class"/>
    <s v="GT-14710"/>
    <s v="Greg Tran"/>
    <x v="0"/>
    <s v="United States"/>
    <s v="New York City"/>
    <x v="15"/>
    <n v="10035"/>
    <x v="3"/>
    <s v="OFF-AP-10002118"/>
    <x v="1"/>
    <x v="9"/>
    <s v="1.7 Cubic Foot Compact &quot;Cube&quot; Office Refrigerators"/>
    <x v="79"/>
    <n v="1"/>
    <n v="0"/>
    <n v="56.20320000000001"/>
  </r>
  <r>
    <n v="7014"/>
    <x v="3484"/>
    <x v="3"/>
    <x v="34"/>
    <d v="2014-12-12T00:00:00"/>
    <s v="Second Class"/>
    <s v="DB-12910"/>
    <s v="Daniel Byrd"/>
    <x v="2"/>
    <s v="United States"/>
    <s v="Salinas"/>
    <x v="1"/>
    <n v="93905"/>
    <x v="1"/>
    <s v="FUR-BO-10001519"/>
    <x v="0"/>
    <x v="0"/>
    <s v="O'Sullivan 3-Shelf Heavy-Duty Bookcases"/>
    <x v="4756"/>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x v="3485"/>
    <x v="2"/>
    <x v="518"/>
    <d v="2011-03-13T00:00:00"/>
    <s v="Second Class"/>
    <s v="FM-14215"/>
    <s v="Filia McAdams"/>
    <x v="1"/>
    <s v="United States"/>
    <s v="Richmond"/>
    <x v="0"/>
    <n v="40475"/>
    <x v="0"/>
    <s v="TEC-AC-10000710"/>
    <x v="2"/>
    <x v="11"/>
    <s v="Maxell DVD-RAM Discs"/>
    <x v="93"/>
    <n v="2"/>
    <n v="0"/>
    <n v="14.172800000000002"/>
  </r>
  <r>
    <n v="7017"/>
    <x v="3485"/>
    <x v="2"/>
    <x v="518"/>
    <d v="2011-03-13T00:00:00"/>
    <s v="Second Class"/>
    <s v="FM-14215"/>
    <s v="Filia McAdams"/>
    <x v="1"/>
    <s v="United States"/>
    <s v="Richmond"/>
    <x v="0"/>
    <n v="40475"/>
    <x v="0"/>
    <s v="TEC-PH-10000984"/>
    <x v="2"/>
    <x v="7"/>
    <s v="Panasonic KX-TG9471B"/>
    <x v="2173"/>
    <n v="3"/>
    <n v="0"/>
    <n v="164.63160000000005"/>
  </r>
  <r>
    <n v="7018"/>
    <x v="3485"/>
    <x v="2"/>
    <x v="518"/>
    <d v="2011-03-13T00:00:00"/>
    <s v="Second Class"/>
    <s v="FM-14215"/>
    <s v="Filia McAdams"/>
    <x v="1"/>
    <s v="United States"/>
    <s v="Richmond"/>
    <x v="0"/>
    <n v="40475"/>
    <x v="0"/>
    <s v="OFF-PA-10000213"/>
    <x v="1"/>
    <x v="10"/>
    <s v="Xerox 198"/>
    <x v="1830"/>
    <n v="3"/>
    <n v="0"/>
    <n v="7.0218000000000007"/>
  </r>
  <r>
    <n v="7019"/>
    <x v="3486"/>
    <x v="0"/>
    <x v="661"/>
    <d v="2013-06-28T00:00:00"/>
    <s v="Second Class"/>
    <s v="SM-20005"/>
    <s v="Sally Matthias"/>
    <x v="0"/>
    <s v="United States"/>
    <s v="New York City"/>
    <x v="15"/>
    <n v="10035"/>
    <x v="3"/>
    <s v="OFF-LA-10003720"/>
    <x v="1"/>
    <x v="2"/>
    <s v="Avery 487"/>
    <x v="4395"/>
    <n v="7"/>
    <n v="0"/>
    <n v="12.1401"/>
  </r>
  <r>
    <n v="7020"/>
    <x v="3487"/>
    <x v="2"/>
    <x v="709"/>
    <d v="2011-08-27T00:00:00"/>
    <s v="Standard Class"/>
    <s v="AP-10915"/>
    <s v="Arthur Prichep"/>
    <x v="0"/>
    <s v="United States"/>
    <s v="Denver"/>
    <x v="22"/>
    <n v="80219"/>
    <x v="1"/>
    <s v="OFF-PA-10001837"/>
    <x v="1"/>
    <x v="10"/>
    <s v="Xerox 1976"/>
    <x v="12"/>
    <n v="3"/>
    <n v="0.2"/>
    <n v="5.4432"/>
  </r>
  <r>
    <n v="7021"/>
    <x v="3487"/>
    <x v="2"/>
    <x v="709"/>
    <d v="2011-08-27T00:00:00"/>
    <s v="Standard Class"/>
    <s v="AP-10915"/>
    <s v="Arthur Prichep"/>
    <x v="0"/>
    <s v="United States"/>
    <s v="Denver"/>
    <x v="22"/>
    <n v="80219"/>
    <x v="1"/>
    <s v="OFF-SU-10004661"/>
    <x v="1"/>
    <x v="14"/>
    <s v="Acme Titanium Bonded Scissors"/>
    <x v="4758"/>
    <n v="1"/>
    <n v="0.2"/>
    <n v="0.50999999999999979"/>
  </r>
  <r>
    <n v="7022"/>
    <x v="3487"/>
    <x v="2"/>
    <x v="709"/>
    <d v="2011-08-27T00:00:00"/>
    <s v="Standard Class"/>
    <s v="AP-10915"/>
    <s v="Arthur Prichep"/>
    <x v="0"/>
    <s v="United States"/>
    <s v="Denver"/>
    <x v="22"/>
    <n v="80219"/>
    <x v="1"/>
    <s v="FUR-FU-10003274"/>
    <x v="0"/>
    <x v="5"/>
    <s v="Regeneration Desk Collection"/>
    <x v="1728"/>
    <n v="3"/>
    <n v="0.2"/>
    <n v="1.2672000000000003"/>
  </r>
  <r>
    <n v="7023"/>
    <x v="3487"/>
    <x v="2"/>
    <x v="709"/>
    <d v="2011-08-27T00:00:00"/>
    <s v="Standard Class"/>
    <s v="AP-10915"/>
    <s v="Arthur Prichep"/>
    <x v="0"/>
    <s v="United States"/>
    <s v="Denver"/>
    <x v="22"/>
    <n v="80219"/>
    <x v="1"/>
    <s v="TEC-PH-10000149"/>
    <x v="2"/>
    <x v="7"/>
    <s v="Cisco SPA525G2 IP Phone - Wireless"/>
    <x v="4759"/>
    <n v="9"/>
    <n v="0.2"/>
    <n v="10.772999999999989"/>
  </r>
  <r>
    <n v="7024"/>
    <x v="3487"/>
    <x v="2"/>
    <x v="709"/>
    <d v="2011-08-27T00:00:00"/>
    <s v="Standard Class"/>
    <s v="AP-10915"/>
    <s v="Arthur Prichep"/>
    <x v="0"/>
    <s v="United States"/>
    <s v="Denver"/>
    <x v="22"/>
    <n v="80219"/>
    <x v="1"/>
    <s v="OFF-PA-10000019"/>
    <x v="1"/>
    <x v="10"/>
    <s v="Xerox 1931"/>
    <x v="277"/>
    <n v="6"/>
    <n v="0.2"/>
    <n v="10.8864"/>
  </r>
  <r>
    <n v="7025"/>
    <x v="3487"/>
    <x v="2"/>
    <x v="709"/>
    <d v="2011-08-27T00:00:00"/>
    <s v="Standard Class"/>
    <s v="AP-10915"/>
    <s v="Arthur Prichep"/>
    <x v="0"/>
    <s v="United States"/>
    <s v="Denver"/>
    <x v="22"/>
    <n v="80219"/>
    <x v="1"/>
    <s v="OFF-PA-10001125"/>
    <x v="1"/>
    <x v="10"/>
    <s v="Xerox 1988"/>
    <x v="1334"/>
    <n v="9"/>
    <n v="0.2"/>
    <n v="69.704999999999984"/>
  </r>
  <r>
    <n v="7026"/>
    <x v="3488"/>
    <x v="3"/>
    <x v="695"/>
    <d v="2014-02-13T00:00:00"/>
    <s v="Standard Class"/>
    <s v="SP-20545"/>
    <s v="Sibella Parks"/>
    <x v="1"/>
    <s v="United States"/>
    <s v="New York City"/>
    <x v="15"/>
    <n v="10024"/>
    <x v="3"/>
    <s v="TEC-PH-10002538"/>
    <x v="2"/>
    <x v="7"/>
    <s v="Grandstream GXP1160 VoIP phone"/>
    <x v="4760"/>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x v="3490"/>
    <x v="0"/>
    <x v="887"/>
    <d v="2013-12-24T00:00:00"/>
    <s v="Second Class"/>
    <s v="MC-17575"/>
    <s v="Matt Collins"/>
    <x v="0"/>
    <s v="United States"/>
    <s v="Fremont"/>
    <x v="8"/>
    <n v="68025"/>
    <x v="2"/>
    <s v="OFF-PA-10003673"/>
    <x v="1"/>
    <x v="10"/>
    <s v="Strathmore Photo Mount Cards"/>
    <x v="1284"/>
    <n v="5"/>
    <n v="0"/>
    <n v="15.593999999999999"/>
  </r>
  <r>
    <n v="7030"/>
    <x v="3491"/>
    <x v="0"/>
    <x v="583"/>
    <d v="2013-11-17T00:00:00"/>
    <s v="Standard Class"/>
    <s v="EB-13750"/>
    <s v="Edward Becker"/>
    <x v="1"/>
    <s v="United States"/>
    <s v="New York City"/>
    <x v="15"/>
    <n v="10011"/>
    <x v="3"/>
    <s v="OFF-ST-10002562"/>
    <x v="1"/>
    <x v="4"/>
    <s v="Staples"/>
    <x v="4681"/>
    <n v="3"/>
    <n v="0"/>
    <n v="7.8792000000000009"/>
  </r>
  <r>
    <n v="7031"/>
    <x v="3491"/>
    <x v="0"/>
    <x v="583"/>
    <d v="2013-11-17T00:00:00"/>
    <s v="Standard Class"/>
    <s v="EB-13750"/>
    <s v="Edward Becker"/>
    <x v="1"/>
    <s v="United States"/>
    <s v="New York City"/>
    <x v="15"/>
    <n v="10011"/>
    <x v="3"/>
    <s v="TEC-AC-10002305"/>
    <x v="2"/>
    <x v="11"/>
    <s v="KeyTronic E03601U1 - Keyboard - Beige"/>
    <x v="3978"/>
    <n v="2"/>
    <n v="0"/>
    <n v="6.4799999999999969"/>
  </r>
  <r>
    <n v="7032"/>
    <x v="3491"/>
    <x v="0"/>
    <x v="583"/>
    <d v="2013-11-17T00:00:00"/>
    <s v="Standard Class"/>
    <s v="EB-13750"/>
    <s v="Edward Becker"/>
    <x v="1"/>
    <s v="United States"/>
    <s v="New York City"/>
    <x v="15"/>
    <n v="10011"/>
    <x v="3"/>
    <s v="OFF-AR-10003373"/>
    <x v="1"/>
    <x v="6"/>
    <s v="Boston School Pro Electric Pencil Sharpener, 1670"/>
    <x v="1663"/>
    <n v="3"/>
    <n v="0"/>
    <n v="25.093799999999998"/>
  </r>
  <r>
    <n v="7033"/>
    <x v="3491"/>
    <x v="0"/>
    <x v="583"/>
    <d v="2013-11-17T00:00:00"/>
    <s v="Standard Class"/>
    <s v="EB-13750"/>
    <s v="Edward Becker"/>
    <x v="1"/>
    <s v="United States"/>
    <s v="New York City"/>
    <x v="15"/>
    <n v="10011"/>
    <x v="3"/>
    <s v="FUR-CH-10003774"/>
    <x v="0"/>
    <x v="1"/>
    <s v="Global Wood Trimmed Manager's Task Chair, Khaki"/>
    <x v="4762"/>
    <n v="3"/>
    <n v="0.1"/>
    <n v="8.1881999999999877"/>
  </r>
  <r>
    <n v="7034"/>
    <x v="3491"/>
    <x v="0"/>
    <x v="583"/>
    <d v="2013-11-17T00:00:00"/>
    <s v="Standard Class"/>
    <s v="EB-13750"/>
    <s v="Edward Becker"/>
    <x v="1"/>
    <s v="United States"/>
    <s v="New York City"/>
    <x v="15"/>
    <n v="10011"/>
    <x v="3"/>
    <s v="OFF-BI-10001510"/>
    <x v="1"/>
    <x v="8"/>
    <s v="Deluxe Heavy-Duty Vinyl Round Ring Binder"/>
    <x v="4763"/>
    <n v="3"/>
    <n v="0.2"/>
    <n v="17.189999999999998"/>
  </r>
  <r>
    <n v="7035"/>
    <x v="3491"/>
    <x v="0"/>
    <x v="583"/>
    <d v="2013-11-17T00:00:00"/>
    <s v="Standard Class"/>
    <s v="EB-13750"/>
    <s v="Edward Becker"/>
    <x v="1"/>
    <s v="United States"/>
    <s v="New York City"/>
    <x v="15"/>
    <n v="10011"/>
    <x v="3"/>
    <s v="OFF-BI-10004236"/>
    <x v="1"/>
    <x v="8"/>
    <s v="XtraLife ClearVue Slant-D Ring Binder, White, 3&quot;"/>
    <x v="4596"/>
    <n v="3"/>
    <n v="0.2"/>
    <n v="11.450399999999998"/>
  </r>
  <r>
    <n v="7036"/>
    <x v="3492"/>
    <x v="3"/>
    <x v="45"/>
    <d v="2014-11-14T00:00:00"/>
    <s v="Standard Class"/>
    <s v="JE-15610"/>
    <s v="Jim Epp"/>
    <x v="1"/>
    <s v="United States"/>
    <s v="San Diego"/>
    <x v="1"/>
    <n v="92105"/>
    <x v="1"/>
    <s v="FUR-CH-10004675"/>
    <x v="0"/>
    <x v="1"/>
    <s v="Lifetime Advantage Folding Chairs, 4/Carton"/>
    <x v="4764"/>
    <n v="3"/>
    <n v="0.2"/>
    <n v="52.339199999999977"/>
  </r>
  <r>
    <n v="7037"/>
    <x v="3493"/>
    <x v="2"/>
    <x v="1073"/>
    <d v="2011-05-04T00:00:00"/>
    <s v="Second Class"/>
    <s v="CS-11860"/>
    <s v="Cari Schnelling"/>
    <x v="0"/>
    <s v="United States"/>
    <s v="Lakeland"/>
    <x v="2"/>
    <n v="33801"/>
    <x v="0"/>
    <s v="TEC-CO-10004202"/>
    <x v="2"/>
    <x v="16"/>
    <s v="Brother DCP1000 Digital 3 in 1 Multifunction Machine"/>
    <x v="2006"/>
    <n v="2"/>
    <n v="0.2"/>
    <n v="89.996999999999986"/>
  </r>
  <r>
    <n v="7038"/>
    <x v="3494"/>
    <x v="3"/>
    <x v="585"/>
    <d v="2014-09-28T00:00:00"/>
    <s v="Standard Class"/>
    <s v="PB-19105"/>
    <s v="Peter Bühler"/>
    <x v="0"/>
    <s v="United States"/>
    <s v="Smyrna"/>
    <x v="32"/>
    <n v="30080"/>
    <x v="0"/>
    <s v="OFF-PA-10004255"/>
    <x v="1"/>
    <x v="10"/>
    <s v="Xerox 219"/>
    <x v="91"/>
    <n v="2"/>
    <n v="0"/>
    <n v="6.2208000000000006"/>
  </r>
  <r>
    <n v="7039"/>
    <x v="3494"/>
    <x v="3"/>
    <x v="585"/>
    <d v="2014-09-28T00:00:00"/>
    <s v="Standard Class"/>
    <s v="PB-19105"/>
    <s v="Peter Bühler"/>
    <x v="0"/>
    <s v="United States"/>
    <s v="Smyrna"/>
    <x v="32"/>
    <n v="30080"/>
    <x v="0"/>
    <s v="OFF-AR-10003896"/>
    <x v="1"/>
    <x v="6"/>
    <s v="Stride Job 150 Highlighters, Chisel Tip, Assorted Colors"/>
    <x v="1465"/>
    <n v="3"/>
    <n v="0"/>
    <n v="6.4584000000000001"/>
  </r>
  <r>
    <n v="7040"/>
    <x v="3495"/>
    <x v="3"/>
    <x v="94"/>
    <d v="2014-12-24T00:00:00"/>
    <s v="Standard Class"/>
    <s v="AT-10735"/>
    <s v="Annie Thurman"/>
    <x v="0"/>
    <s v="United States"/>
    <s v="New York City"/>
    <x v="15"/>
    <n v="10009"/>
    <x v="3"/>
    <s v="OFF-ST-10002276"/>
    <x v="1"/>
    <x v="4"/>
    <s v="Safco Steel Mobile File Cart"/>
    <x v="240"/>
    <n v="2"/>
    <n v="0"/>
    <n v="41.680000000000007"/>
  </r>
  <r>
    <n v="7041"/>
    <x v="3495"/>
    <x v="3"/>
    <x v="94"/>
    <d v="2014-12-24T00:00:00"/>
    <s v="Standard Class"/>
    <s v="AT-10735"/>
    <s v="Annie Thurman"/>
    <x v="0"/>
    <s v="United States"/>
    <s v="New York City"/>
    <x v="15"/>
    <n v="10009"/>
    <x v="3"/>
    <s v="OFF-BI-10001617"/>
    <x v="1"/>
    <x v="8"/>
    <s v="GBC Wire Binding Combs"/>
    <x v="176"/>
    <n v="3"/>
    <n v="0.2"/>
    <n v="8.3753999999999991"/>
  </r>
  <r>
    <n v="7042"/>
    <x v="3495"/>
    <x v="3"/>
    <x v="94"/>
    <d v="2014-12-24T00:00:00"/>
    <s v="Standard Class"/>
    <s v="AT-10735"/>
    <s v="Annie Thurman"/>
    <x v="0"/>
    <s v="United States"/>
    <s v="New York City"/>
    <x v="15"/>
    <n v="10009"/>
    <x v="3"/>
    <s v="FUR-FU-10000308"/>
    <x v="0"/>
    <x v="5"/>
    <s v="Deflect-o Glass Clear Studded Chair Mats"/>
    <x v="2259"/>
    <n v="2"/>
    <n v="0"/>
    <n v="27.359200000000001"/>
  </r>
  <r>
    <n v="7043"/>
    <x v="3496"/>
    <x v="3"/>
    <x v="930"/>
    <d v="2014-07-24T00:00:00"/>
    <s v="Standard Class"/>
    <s v="SV-20365"/>
    <s v="Seth Vernon"/>
    <x v="0"/>
    <s v="United States"/>
    <s v="Philadelphia"/>
    <x v="9"/>
    <n v="19134"/>
    <x v="3"/>
    <s v="TEC-CO-10001943"/>
    <x v="2"/>
    <x v="16"/>
    <s v="Canon PC-428 Personal Copier"/>
    <x v="2798"/>
    <n v="5"/>
    <n v="0.4"/>
    <n v="69.996499999999969"/>
  </r>
  <r>
    <n v="7044"/>
    <x v="3496"/>
    <x v="3"/>
    <x v="930"/>
    <d v="2014-07-24T00:00:00"/>
    <s v="Standard Class"/>
    <s v="SV-20365"/>
    <s v="Seth Vernon"/>
    <x v="0"/>
    <s v="United States"/>
    <s v="Philadelphia"/>
    <x v="9"/>
    <n v="19134"/>
    <x v="3"/>
    <s v="FUR-CH-10002647"/>
    <x v="0"/>
    <x v="1"/>
    <s v="Situations Contoured Folding Chairs, 4/Set"/>
    <x v="4765"/>
    <n v="4"/>
    <n v="0.3"/>
    <n v="-14.195999999999984"/>
  </r>
  <r>
    <n v="7045"/>
    <x v="3496"/>
    <x v="3"/>
    <x v="930"/>
    <d v="2014-07-24T00:00:00"/>
    <s v="Standard Class"/>
    <s v="SV-20365"/>
    <s v="Seth Vernon"/>
    <x v="0"/>
    <s v="United States"/>
    <s v="Philadelphia"/>
    <x v="9"/>
    <n v="19134"/>
    <x v="3"/>
    <s v="OFF-SU-10004768"/>
    <x v="1"/>
    <x v="14"/>
    <s v="Acme Kleencut Forged Steel Scissors"/>
    <x v="1997"/>
    <n v="2"/>
    <n v="0.2"/>
    <n v="1.1479999999999988"/>
  </r>
  <r>
    <n v="7046"/>
    <x v="3497"/>
    <x v="0"/>
    <x v="54"/>
    <d v="2013-11-10T00:00:00"/>
    <s v="Standard Class"/>
    <s v="PJ-18835"/>
    <s v="Patrick Jones"/>
    <x v="1"/>
    <s v="United States"/>
    <s v="Dallas"/>
    <x v="5"/>
    <n v="75217"/>
    <x v="2"/>
    <s v="OFF-PA-10002160"/>
    <x v="1"/>
    <x v="10"/>
    <s v="Xerox 1978"/>
    <x v="4766"/>
    <n v="2"/>
    <n v="0.2"/>
    <n v="3.3524000000000003"/>
  </r>
  <r>
    <n v="7047"/>
    <x v="3498"/>
    <x v="2"/>
    <x v="918"/>
    <d v="2011-04-12T00:00:00"/>
    <s v="Standard Class"/>
    <s v="NM-18445"/>
    <s v="Nathan Mautz"/>
    <x v="2"/>
    <s v="United States"/>
    <s v="Concord"/>
    <x v="1"/>
    <n v="94521"/>
    <x v="1"/>
    <s v="FUR-TA-10003748"/>
    <x v="0"/>
    <x v="3"/>
    <s v="Bevis 36 x 72 Conference Tables"/>
    <x v="4767"/>
    <n v="1"/>
    <n v="0.2"/>
    <n v="2.4897999999999989"/>
  </r>
  <r>
    <n v="7048"/>
    <x v="3498"/>
    <x v="2"/>
    <x v="918"/>
    <d v="2011-04-12T00:00:00"/>
    <s v="Standard Class"/>
    <s v="NM-18445"/>
    <s v="Nathan Mautz"/>
    <x v="2"/>
    <s v="United States"/>
    <s v="Concord"/>
    <x v="1"/>
    <n v="94521"/>
    <x v="1"/>
    <s v="TEC-AC-10001908"/>
    <x v="2"/>
    <x v="11"/>
    <s v="Logitech Wireless Headset h800"/>
    <x v="4768"/>
    <n v="4"/>
    <n v="0"/>
    <n v="139.98599999999999"/>
  </r>
  <r>
    <n v="7049"/>
    <x v="3499"/>
    <x v="0"/>
    <x v="1041"/>
    <d v="2013-08-17T00:00:00"/>
    <s v="First Class"/>
    <s v="TR-21325"/>
    <s v="Toby Ritter"/>
    <x v="0"/>
    <s v="United States"/>
    <s v="Nashville"/>
    <x v="18"/>
    <n v="37211"/>
    <x v="0"/>
    <s v="OFF-PA-10000552"/>
    <x v="1"/>
    <x v="10"/>
    <s v="Xerox 200"/>
    <x v="12"/>
    <n v="3"/>
    <n v="0.2"/>
    <n v="5.4432"/>
  </r>
  <r>
    <n v="7050"/>
    <x v="3500"/>
    <x v="2"/>
    <x v="794"/>
    <d v="2011-09-30T00:00:00"/>
    <s v="Standard Class"/>
    <s v="BF-11005"/>
    <s v="Barry Franz"/>
    <x v="2"/>
    <s v="United States"/>
    <s v="Aurora"/>
    <x v="22"/>
    <n v="80013"/>
    <x v="1"/>
    <s v="OFF-AR-10003179"/>
    <x v="1"/>
    <x v="6"/>
    <s v="Dixon Ticonderoga Core-Lock Colored Pencils"/>
    <x v="4769"/>
    <n v="2"/>
    <n v="0.2"/>
    <n v="2.3685999999999989"/>
  </r>
  <r>
    <n v="7051"/>
    <x v="3501"/>
    <x v="0"/>
    <x v="25"/>
    <d v="2013-12-12T00:00:00"/>
    <s v="Same Day"/>
    <s v="WB-21850"/>
    <s v="William Brown"/>
    <x v="0"/>
    <s v="United States"/>
    <s v="Anaheim"/>
    <x v="1"/>
    <n v="92804"/>
    <x v="1"/>
    <s v="OFF-BI-10004593"/>
    <x v="1"/>
    <x v="8"/>
    <s v="Ibico Laser Imprintable Binding System Covers"/>
    <x v="4770"/>
    <n v="5"/>
    <n v="0.2"/>
    <n v="68.11999999999999"/>
  </r>
  <r>
    <n v="7052"/>
    <x v="3501"/>
    <x v="0"/>
    <x v="25"/>
    <d v="2013-12-12T00:00:00"/>
    <s v="Same Day"/>
    <s v="WB-21850"/>
    <s v="William Brown"/>
    <x v="0"/>
    <s v="United States"/>
    <s v="Anaheim"/>
    <x v="1"/>
    <n v="92804"/>
    <x v="1"/>
    <s v="OFF-AR-10000914"/>
    <x v="1"/>
    <x v="6"/>
    <s v="Boston 16765 Mini Stand Up Battery Pencil Sharpener"/>
    <x v="4607"/>
    <n v="2"/>
    <n v="0"/>
    <n v="6.0632000000000019"/>
  </r>
  <r>
    <n v="7053"/>
    <x v="3501"/>
    <x v="0"/>
    <x v="25"/>
    <d v="2013-12-12T00:00:00"/>
    <s v="Same Day"/>
    <s v="WB-21850"/>
    <s v="William Brown"/>
    <x v="0"/>
    <s v="United States"/>
    <s v="Anaheim"/>
    <x v="1"/>
    <n v="92804"/>
    <x v="1"/>
    <s v="OFF-PA-10000241"/>
    <x v="1"/>
    <x v="10"/>
    <s v="IBM Multi-Purpose Copy Paper, 8 1/2 x 11&quot;, Case"/>
    <x v="4771"/>
    <n v="1"/>
    <n v="0"/>
    <n v="13.940999999999999"/>
  </r>
  <r>
    <n v="7054"/>
    <x v="3501"/>
    <x v="0"/>
    <x v="25"/>
    <d v="2013-12-12T00:00:00"/>
    <s v="Same Day"/>
    <s v="WB-21850"/>
    <s v="William Brown"/>
    <x v="0"/>
    <s v="United States"/>
    <s v="Anaheim"/>
    <x v="1"/>
    <n v="92804"/>
    <x v="1"/>
    <s v="TEC-AC-10000057"/>
    <x v="2"/>
    <x v="11"/>
    <s v="Microsoft Natural Ergonomic Keyboard 4000"/>
    <x v="668"/>
    <n v="4"/>
    <n v="0"/>
    <n v="25.191599999999994"/>
  </r>
  <r>
    <n v="7055"/>
    <x v="3501"/>
    <x v="0"/>
    <x v="25"/>
    <d v="2013-12-12T00:00:00"/>
    <s v="Same Day"/>
    <s v="WB-21850"/>
    <s v="William Brown"/>
    <x v="0"/>
    <s v="United States"/>
    <s v="Anaheim"/>
    <x v="1"/>
    <n v="92804"/>
    <x v="1"/>
    <s v="FUR-CH-10003774"/>
    <x v="0"/>
    <x v="1"/>
    <s v="Global Wood Trimmed Manager's Task Chair, Khaki"/>
    <x v="4158"/>
    <n v="5"/>
    <n v="0.2"/>
    <n v="-31.843000000000018"/>
  </r>
  <r>
    <n v="7056"/>
    <x v="3501"/>
    <x v="0"/>
    <x v="25"/>
    <d v="2013-12-12T00:00:00"/>
    <s v="Same Day"/>
    <s v="WB-21850"/>
    <s v="William Brown"/>
    <x v="0"/>
    <s v="United States"/>
    <s v="Anaheim"/>
    <x v="1"/>
    <n v="92804"/>
    <x v="1"/>
    <s v="OFF-BI-10002824"/>
    <x v="1"/>
    <x v="8"/>
    <s v="Recycled Easel Ring Binders"/>
    <x v="2045"/>
    <n v="3"/>
    <n v="0.2"/>
    <n v="11.189999999999996"/>
  </r>
  <r>
    <n v="7057"/>
    <x v="3501"/>
    <x v="0"/>
    <x v="25"/>
    <d v="2013-12-12T00:00:00"/>
    <s v="Same Day"/>
    <s v="WB-21850"/>
    <s v="William Brown"/>
    <x v="0"/>
    <s v="United States"/>
    <s v="Anaheim"/>
    <x v="1"/>
    <n v="92804"/>
    <x v="1"/>
    <s v="OFF-BI-10004001"/>
    <x v="1"/>
    <x v="8"/>
    <s v="GBC Recycled VeloBinder Covers"/>
    <x v="4772"/>
    <n v="9"/>
    <n v="0.2"/>
    <n v="39.873599999999982"/>
  </r>
  <r>
    <n v="7058"/>
    <x v="3501"/>
    <x v="0"/>
    <x v="25"/>
    <d v="2013-12-12T00:00:00"/>
    <s v="Same Day"/>
    <s v="WB-21850"/>
    <s v="William Brown"/>
    <x v="0"/>
    <s v="United States"/>
    <s v="Anaheim"/>
    <x v="1"/>
    <n v="92804"/>
    <x v="1"/>
    <s v="FUR-TA-10004619"/>
    <x v="0"/>
    <x v="3"/>
    <s v="Hon Non-Folding Utility Tables"/>
    <x v="4773"/>
    <n v="7"/>
    <n v="0.2"/>
    <n v="111.51699999999991"/>
  </r>
  <r>
    <n v="7059"/>
    <x v="3501"/>
    <x v="0"/>
    <x v="25"/>
    <d v="2013-12-12T00:00:00"/>
    <s v="Same Day"/>
    <s v="WB-21850"/>
    <s v="William Brown"/>
    <x v="0"/>
    <s v="United States"/>
    <s v="Anaheim"/>
    <x v="1"/>
    <n v="92804"/>
    <x v="1"/>
    <s v="OFF-ST-10000636"/>
    <x v="1"/>
    <x v="4"/>
    <s v="Rogers Profile Extra Capacity Storage Tub"/>
    <x v="4774"/>
    <n v="3"/>
    <n v="0"/>
    <n v="2.0087999999999973"/>
  </r>
  <r>
    <n v="7060"/>
    <x v="3501"/>
    <x v="0"/>
    <x v="25"/>
    <d v="2013-12-12T00:00:00"/>
    <s v="Same Day"/>
    <s v="WB-21850"/>
    <s v="William Brown"/>
    <x v="0"/>
    <s v="United States"/>
    <s v="Anaheim"/>
    <x v="1"/>
    <n v="92804"/>
    <x v="1"/>
    <s v="OFF-AP-10001469"/>
    <x v="1"/>
    <x v="9"/>
    <s v="Fellowes 8 Outlet Superior Workstation Surge Protector"/>
    <x v="4775"/>
    <n v="2"/>
    <n v="0"/>
    <n v="24.191799999999994"/>
  </r>
  <r>
    <n v="7061"/>
    <x v="3501"/>
    <x v="0"/>
    <x v="25"/>
    <d v="2013-12-12T00:00:00"/>
    <s v="Same Day"/>
    <s v="WB-21850"/>
    <s v="William Brown"/>
    <x v="0"/>
    <s v="United States"/>
    <s v="Anaheim"/>
    <x v="1"/>
    <n v="92804"/>
    <x v="1"/>
    <s v="OFF-BI-10002897"/>
    <x v="1"/>
    <x v="8"/>
    <s v="Black Avery Memo-Size 3-Ring Binder, 5 1/2&quot; x 8 1/2&quot;"/>
    <x v="4776"/>
    <n v="2"/>
    <n v="0.2"/>
    <n v="2.1286"/>
  </r>
  <r>
    <n v="7062"/>
    <x v="3502"/>
    <x v="1"/>
    <x v="302"/>
    <d v="2012-02-05T00:00:00"/>
    <s v="Second Class"/>
    <s v="KH-16630"/>
    <s v="Ken Heidel"/>
    <x v="1"/>
    <s v="United States"/>
    <s v="Pleasant Grove"/>
    <x v="7"/>
    <n v="84062"/>
    <x v="1"/>
    <s v="OFF-BI-10002432"/>
    <x v="1"/>
    <x v="8"/>
    <s v="Wilson Jones Standard D-Ring Binders"/>
    <x v="4777"/>
    <n v="3"/>
    <n v="0.2"/>
    <n v="4.0985999999999994"/>
  </r>
  <r>
    <n v="7063"/>
    <x v="3503"/>
    <x v="0"/>
    <x v="723"/>
    <d v="2014-01-01T00:00:00"/>
    <s v="Second Class"/>
    <s v="KL-16645"/>
    <s v="Ken Lonsdale"/>
    <x v="0"/>
    <s v="United States"/>
    <s v="Springfield"/>
    <x v="21"/>
    <n v="97477"/>
    <x v="1"/>
    <s v="OFF-EN-10002592"/>
    <x v="1"/>
    <x v="12"/>
    <s v="Peel &amp; Seel Recycled Catalog Envelopes, Brown"/>
    <x v="4778"/>
    <n v="3"/>
    <n v="0.2"/>
    <n v="10.422000000000001"/>
  </r>
  <r>
    <n v="7064"/>
    <x v="3504"/>
    <x v="3"/>
    <x v="515"/>
    <d v="2014-09-06T00:00:00"/>
    <s v="Standard Class"/>
    <s v="MG-17890"/>
    <s v="Michael Granlund"/>
    <x v="2"/>
    <s v="United States"/>
    <s v="Salem"/>
    <x v="21"/>
    <n v="97301"/>
    <x v="1"/>
    <s v="OFF-SU-10002522"/>
    <x v="1"/>
    <x v="14"/>
    <s v="Acme Kleen Earth Office Shears"/>
    <x v="928"/>
    <n v="2"/>
    <n v="0.2"/>
    <n v="0.69839999999999902"/>
  </r>
  <r>
    <n v="7065"/>
    <x v="3505"/>
    <x v="3"/>
    <x v="1144"/>
    <d v="2014-02-10T00:00:00"/>
    <s v="Standard Class"/>
    <s v="JF-15355"/>
    <s v="Jay Fein"/>
    <x v="0"/>
    <s v="United States"/>
    <s v="Rochester"/>
    <x v="15"/>
    <n v="14609"/>
    <x v="3"/>
    <s v="OFF-AP-10003971"/>
    <x v="1"/>
    <x v="9"/>
    <s v="Belkin 6 Outlet Metallic Surge Strip"/>
    <x v="4779"/>
    <n v="3"/>
    <n v="0"/>
    <n v="8.4942000000000011"/>
  </r>
  <r>
    <n v="7066"/>
    <x v="3506"/>
    <x v="2"/>
    <x v="776"/>
    <d v="2011-12-08T00:00:00"/>
    <s v="First Class"/>
    <s v="RS-19765"/>
    <s v="Roland Schwarz"/>
    <x v="1"/>
    <s v="United States"/>
    <s v="Los Angeles"/>
    <x v="1"/>
    <n v="90008"/>
    <x v="1"/>
    <s v="OFF-ST-10001496"/>
    <x v="1"/>
    <x v="4"/>
    <s v="Standard Rollaway File with Lock"/>
    <x v="4780"/>
    <n v="7"/>
    <n v="0"/>
    <n v="327.94580000000002"/>
  </r>
  <r>
    <n v="7067"/>
    <x v="3507"/>
    <x v="0"/>
    <x v="198"/>
    <d v="2013-06-04T00:00:00"/>
    <s v="Standard Class"/>
    <s v="NL-18310"/>
    <s v="Nancy Lomonaco"/>
    <x v="2"/>
    <s v="United States"/>
    <s v="Los Angeles"/>
    <x v="1"/>
    <n v="90049"/>
    <x v="1"/>
    <s v="OFF-PA-10004782"/>
    <x v="1"/>
    <x v="10"/>
    <s v="Xerox 228"/>
    <x v="789"/>
    <n v="6"/>
    <n v="0"/>
    <n v="18.662400000000002"/>
  </r>
  <r>
    <n v="7068"/>
    <x v="3508"/>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x v="3508"/>
    <x v="0"/>
    <x v="206"/>
    <d v="2013-05-27T00:00:00"/>
    <s v="Standard Class"/>
    <s v="AS-10285"/>
    <s v="Alejandro Savely"/>
    <x v="1"/>
    <s v="United States"/>
    <s v="Dallas"/>
    <x v="5"/>
    <n v="75081"/>
    <x v="2"/>
    <s v="OFF-PA-10003591"/>
    <x v="1"/>
    <x v="10"/>
    <s v="Southworth 100% Cotton The Best Paper"/>
    <x v="4781"/>
    <n v="9"/>
    <n v="0.2"/>
    <n v="30.996000000000002"/>
  </r>
  <r>
    <n v="7070"/>
    <x v="3509"/>
    <x v="2"/>
    <x v="128"/>
    <d v="2011-08-14T00:00:00"/>
    <s v="Standard Class"/>
    <s v="GM-14500"/>
    <s v="Gene McClure"/>
    <x v="0"/>
    <s v="United States"/>
    <s v="Fresno"/>
    <x v="1"/>
    <n v="93727"/>
    <x v="1"/>
    <s v="OFF-PA-10001667"/>
    <x v="1"/>
    <x v="10"/>
    <s v="Great White Multi-Use Recycled Paper (20Lb. and 84 Bright)"/>
    <x v="156"/>
    <n v="1"/>
    <n v="0"/>
    <n v="2.6909999999999998"/>
  </r>
  <r>
    <n v="7071"/>
    <x v="3510"/>
    <x v="0"/>
    <x v="64"/>
    <d v="2013-09-11T00:00:00"/>
    <s v="Second Class"/>
    <s v="SU-20665"/>
    <s v="Stephanie Ulpright"/>
    <x v="2"/>
    <s v="United States"/>
    <s v="Chicago"/>
    <x v="10"/>
    <n v="60653"/>
    <x v="2"/>
    <s v="OFF-PA-10004971"/>
    <x v="1"/>
    <x v="10"/>
    <s v="Xerox 196"/>
    <x v="4766"/>
    <n v="2"/>
    <n v="0.2"/>
    <n v="3.3524000000000003"/>
  </r>
  <r>
    <n v="7072"/>
    <x v="3511"/>
    <x v="0"/>
    <x v="310"/>
    <d v="2013-07-29T00:00:00"/>
    <s v="Standard Class"/>
    <s v="CK-12205"/>
    <s v="Chloris Kastensmidt"/>
    <x v="0"/>
    <s v="United States"/>
    <s v="Mcallen"/>
    <x v="5"/>
    <n v="78501"/>
    <x v="2"/>
    <s v="OFF-AR-10001216"/>
    <x v="1"/>
    <x v="6"/>
    <s v="Newell 339"/>
    <x v="3079"/>
    <n v="2"/>
    <n v="0.2"/>
    <n v="0.3335999999999999"/>
  </r>
  <r>
    <n v="7073"/>
    <x v="3511"/>
    <x v="0"/>
    <x v="310"/>
    <d v="2013-07-29T00:00:00"/>
    <s v="Standard Class"/>
    <s v="CK-12205"/>
    <s v="Chloris Kastensmidt"/>
    <x v="0"/>
    <s v="United States"/>
    <s v="Mcallen"/>
    <x v="5"/>
    <n v="78501"/>
    <x v="2"/>
    <s v="OFF-PA-10004355"/>
    <x v="1"/>
    <x v="10"/>
    <s v="Xerox 231"/>
    <x v="1182"/>
    <n v="1"/>
    <n v="0.2"/>
    <n v="1.8144"/>
  </r>
  <r>
    <n v="7074"/>
    <x v="3511"/>
    <x v="0"/>
    <x v="310"/>
    <d v="2013-07-29T00:00:00"/>
    <s v="Standard Class"/>
    <s v="CK-12205"/>
    <s v="Chloris Kastensmidt"/>
    <x v="0"/>
    <s v="United States"/>
    <s v="Mcallen"/>
    <x v="5"/>
    <n v="78501"/>
    <x v="2"/>
    <s v="OFF-AR-10001953"/>
    <x v="1"/>
    <x v="6"/>
    <s v="Boston 1645 Deluxe Heavier-Duty Electric Pencil Sharpener"/>
    <x v="4782"/>
    <n v="5"/>
    <n v="0.2"/>
    <n v="15.393000000000008"/>
  </r>
  <r>
    <n v="7075"/>
    <x v="3511"/>
    <x v="0"/>
    <x v="310"/>
    <d v="2013-07-29T00:00:00"/>
    <s v="Standard Class"/>
    <s v="CK-12205"/>
    <s v="Chloris Kastensmidt"/>
    <x v="0"/>
    <s v="United States"/>
    <s v="Mcallen"/>
    <x v="5"/>
    <n v="78501"/>
    <x v="2"/>
    <s v="OFF-BI-10004364"/>
    <x v="1"/>
    <x v="8"/>
    <s v="Storex Dura Pro Binders"/>
    <x v="4783"/>
    <n v="4"/>
    <n v="0.8"/>
    <n v="-8.3160000000000025"/>
  </r>
  <r>
    <n v="7076"/>
    <x v="3511"/>
    <x v="0"/>
    <x v="310"/>
    <d v="2013-07-29T00:00:00"/>
    <s v="Standard Class"/>
    <s v="CK-12205"/>
    <s v="Chloris Kastensmidt"/>
    <x v="0"/>
    <s v="United States"/>
    <s v="Mcallen"/>
    <x v="5"/>
    <n v="78501"/>
    <x v="2"/>
    <s v="OFF-SU-10001165"/>
    <x v="1"/>
    <x v="14"/>
    <s v="Acme Elite Stainless Steel Scissors"/>
    <x v="4784"/>
    <n v="2"/>
    <n v="0.2"/>
    <n v="1.0007999999999999"/>
  </r>
  <r>
    <n v="7077"/>
    <x v="3512"/>
    <x v="0"/>
    <x v="536"/>
    <d v="2013-05-18T00:00:00"/>
    <s v="Standard Class"/>
    <s v="JM-15580"/>
    <s v="Jill Matthias"/>
    <x v="0"/>
    <s v="United States"/>
    <s v="Seattle"/>
    <x v="4"/>
    <n v="98105"/>
    <x v="1"/>
    <s v="OFF-EN-10001141"/>
    <x v="1"/>
    <x v="12"/>
    <s v="Manila Recycled Extra-Heavyweight Clasp Envelopes, 6&quot; x 9&quot;"/>
    <x v="2803"/>
    <n v="5"/>
    <n v="0"/>
    <n v="26.901000000000003"/>
  </r>
  <r>
    <n v="7078"/>
    <x v="3513"/>
    <x v="0"/>
    <x v="476"/>
    <d v="2013-09-07T00:00:00"/>
    <s v="Standard Class"/>
    <s v="JE-15715"/>
    <s v="Joe Elijah"/>
    <x v="0"/>
    <s v="United States"/>
    <s v="Charlotte"/>
    <x v="3"/>
    <n v="28205"/>
    <x v="0"/>
    <s v="OFF-BI-10000014"/>
    <x v="1"/>
    <x v="8"/>
    <s v="Heavy-Duty E-Z-D Binders"/>
    <x v="4785"/>
    <n v="7"/>
    <n v="0.7"/>
    <n v="-17.565099999999994"/>
  </r>
  <r>
    <n v="7079"/>
    <x v="3513"/>
    <x v="0"/>
    <x v="476"/>
    <d v="2013-09-07T00:00:00"/>
    <s v="Standard Class"/>
    <s v="JE-15715"/>
    <s v="Joe Elijah"/>
    <x v="0"/>
    <s v="United States"/>
    <s v="Charlotte"/>
    <x v="3"/>
    <n v="28205"/>
    <x v="0"/>
    <s v="OFF-AP-10000159"/>
    <x v="1"/>
    <x v="9"/>
    <s v="Belkin F9M820V08 8 Outlet Surge"/>
    <x v="4786"/>
    <n v="9"/>
    <n v="0.2"/>
    <n v="34.813799999999944"/>
  </r>
  <r>
    <n v="7080"/>
    <x v="3513"/>
    <x v="0"/>
    <x v="476"/>
    <d v="2013-09-07T00:00:00"/>
    <s v="Standard Class"/>
    <s v="JE-15715"/>
    <s v="Joe Elijah"/>
    <x v="0"/>
    <s v="United States"/>
    <s v="Charlotte"/>
    <x v="3"/>
    <n v="28205"/>
    <x v="0"/>
    <s v="OFF-AR-10003560"/>
    <x v="1"/>
    <x v="6"/>
    <s v="Zebra Zazzle Fluorescent Highlighters"/>
    <x v="530"/>
    <n v="4"/>
    <n v="0.2"/>
    <n v="3.4047999999999981"/>
  </r>
  <r>
    <n v="7081"/>
    <x v="3513"/>
    <x v="0"/>
    <x v="476"/>
    <d v="2013-09-07T00:00:00"/>
    <s v="Standard Class"/>
    <s v="JE-15715"/>
    <s v="Joe Elijah"/>
    <x v="0"/>
    <s v="United States"/>
    <s v="Charlotte"/>
    <x v="3"/>
    <n v="28205"/>
    <x v="0"/>
    <s v="FUR-TA-10001768"/>
    <x v="0"/>
    <x v="3"/>
    <s v="Hon Racetrack Conference Tables"/>
    <x v="4787"/>
    <n v="3"/>
    <n v="0.4"/>
    <n v="-149.63070000000005"/>
  </r>
  <r>
    <n v="7082"/>
    <x v="3513"/>
    <x v="0"/>
    <x v="476"/>
    <d v="2013-09-07T00:00:00"/>
    <s v="Standard Class"/>
    <s v="JE-15715"/>
    <s v="Joe Elijah"/>
    <x v="0"/>
    <s v="United States"/>
    <s v="Charlotte"/>
    <x v="3"/>
    <n v="28205"/>
    <x v="0"/>
    <s v="TEC-AC-10002049"/>
    <x v="2"/>
    <x v="11"/>
    <s v="Plantronics Savi W720 Multi-Device Wireless Headset System"/>
    <x v="4788"/>
    <n v="3"/>
    <n v="0.2"/>
    <n v="303.80400000000003"/>
  </r>
  <r>
    <n v="7083"/>
    <x v="3513"/>
    <x v="0"/>
    <x v="476"/>
    <d v="2013-09-07T00:00:00"/>
    <s v="Standard Class"/>
    <s v="JE-15715"/>
    <s v="Joe Elijah"/>
    <x v="0"/>
    <s v="United States"/>
    <s v="Charlotte"/>
    <x v="3"/>
    <n v="28205"/>
    <x v="0"/>
    <s v="OFF-BI-10003166"/>
    <x v="1"/>
    <x v="8"/>
    <s v="GBC Plasticlear Binding Covers"/>
    <x v="4789"/>
    <n v="5"/>
    <n v="0.7"/>
    <n v="-12.628"/>
  </r>
  <r>
    <n v="7084"/>
    <x v="3514"/>
    <x v="3"/>
    <x v="246"/>
    <d v="2014-07-26T00:00:00"/>
    <s v="Second Class"/>
    <s v="AR-10825"/>
    <s v="Anthony Rawles"/>
    <x v="1"/>
    <s v="United States"/>
    <s v="Concord"/>
    <x v="1"/>
    <n v="94521"/>
    <x v="1"/>
    <s v="OFF-AR-10003469"/>
    <x v="1"/>
    <x v="6"/>
    <s v="Nontoxic Chalk"/>
    <x v="2872"/>
    <n v="2"/>
    <n v="0"/>
    <n v="1.6896"/>
  </r>
  <r>
    <n v="7085"/>
    <x v="3514"/>
    <x v="3"/>
    <x v="246"/>
    <d v="2014-07-26T00:00:00"/>
    <s v="Second Class"/>
    <s v="AR-10825"/>
    <s v="Anthony Rawles"/>
    <x v="1"/>
    <s v="United States"/>
    <s v="Concord"/>
    <x v="1"/>
    <n v="94521"/>
    <x v="1"/>
    <s v="TEC-PH-10002549"/>
    <x v="2"/>
    <x v="7"/>
    <s v="Polycom SoundPoint IP 450 VoIP phone"/>
    <x v="4790"/>
    <n v="9"/>
    <n v="0.2"/>
    <n v="121.96440000000001"/>
  </r>
  <r>
    <n v="7086"/>
    <x v="3515"/>
    <x v="3"/>
    <x v="145"/>
    <d v="2014-09-29T00:00:00"/>
    <s v="First Class"/>
    <s v="AH-10075"/>
    <s v="Adam Hart"/>
    <x v="1"/>
    <s v="United States"/>
    <s v="Chester"/>
    <x v="9"/>
    <n v="19013"/>
    <x v="3"/>
    <s v="OFF-BI-10003476"/>
    <x v="1"/>
    <x v="8"/>
    <s v="Avery Metallic Poly Binders"/>
    <x v="4791"/>
    <n v="5"/>
    <n v="0.7"/>
    <n v="-6.3030000000000008"/>
  </r>
  <r>
    <n v="7087"/>
    <x v="3515"/>
    <x v="3"/>
    <x v="145"/>
    <d v="2014-09-29T00:00:00"/>
    <s v="First Class"/>
    <s v="AH-10075"/>
    <s v="Adam Hart"/>
    <x v="1"/>
    <s v="United States"/>
    <s v="Chester"/>
    <x v="9"/>
    <n v="19013"/>
    <x v="3"/>
    <s v="OFF-SU-10000157"/>
    <x v="1"/>
    <x v="14"/>
    <s v="Compact Automatic Electric Letter Opener"/>
    <x v="4792"/>
    <n v="2"/>
    <n v="0.2"/>
    <n v="-42.951599999999999"/>
  </r>
  <r>
    <n v="7088"/>
    <x v="3516"/>
    <x v="3"/>
    <x v="646"/>
    <d v="2014-08-07T00:00:00"/>
    <s v="Second Class"/>
    <s v="GA-14515"/>
    <s v="George Ashbrook"/>
    <x v="0"/>
    <s v="United States"/>
    <s v="Los Angeles"/>
    <x v="1"/>
    <n v="90004"/>
    <x v="1"/>
    <s v="OFF-ST-10003123"/>
    <x v="1"/>
    <x v="4"/>
    <s v="Fellowes Bases and Tops For Staxonsteel/High-Stak Systems"/>
    <x v="4191"/>
    <n v="3"/>
    <n v="0"/>
    <n v="23.968799999999998"/>
  </r>
  <r>
    <n v="7089"/>
    <x v="3517"/>
    <x v="1"/>
    <x v="969"/>
    <d v="2012-10-27T00:00:00"/>
    <s v="Second Class"/>
    <s v="JF-15415"/>
    <s v="Jennifer Ferguson"/>
    <x v="0"/>
    <s v="United States"/>
    <s v="Sparks"/>
    <x v="33"/>
    <n v="89431"/>
    <x v="1"/>
    <s v="OFF-AR-10001955"/>
    <x v="1"/>
    <x v="6"/>
    <s v="Newell 319"/>
    <x v="1378"/>
    <n v="4"/>
    <n v="0"/>
    <n v="23.807999999999993"/>
  </r>
  <r>
    <n v="7090"/>
    <x v="3518"/>
    <x v="3"/>
    <x v="140"/>
    <d v="2014-06-20T00:00:00"/>
    <s v="Second Class"/>
    <s v="KH-16690"/>
    <s v="Kristen Hastings"/>
    <x v="1"/>
    <s v="United States"/>
    <s v="Los Angeles"/>
    <x v="1"/>
    <n v="90032"/>
    <x v="1"/>
    <s v="TEC-PH-10001809"/>
    <x v="2"/>
    <x v="7"/>
    <s v="Panasonic KX T7736-B Digital phone"/>
    <x v="668"/>
    <n v="1"/>
    <n v="0.2"/>
    <n v="7.4974999999999987"/>
  </r>
  <r>
    <n v="7091"/>
    <x v="3519"/>
    <x v="1"/>
    <x v="1145"/>
    <d v="2012-01-13T00:00:00"/>
    <s v="Standard Class"/>
    <s v="CC-12685"/>
    <s v="Craig Carroll"/>
    <x v="0"/>
    <s v="United States"/>
    <s v="Henderson"/>
    <x v="0"/>
    <n v="42420"/>
    <x v="0"/>
    <s v="OFF-PA-10000474"/>
    <x v="1"/>
    <x v="10"/>
    <s v="Staples"/>
    <x v="1938"/>
    <n v="3"/>
    <n v="0"/>
    <n v="49.970399999999991"/>
  </r>
  <r>
    <n v="7092"/>
    <x v="3519"/>
    <x v="1"/>
    <x v="1145"/>
    <d v="2012-01-13T00:00:00"/>
    <s v="Standard Class"/>
    <s v="CC-12685"/>
    <s v="Craig Carroll"/>
    <x v="0"/>
    <s v="United States"/>
    <s v="Henderson"/>
    <x v="0"/>
    <n v="42420"/>
    <x v="0"/>
    <s v="OFF-AP-10001205"/>
    <x v="1"/>
    <x v="9"/>
    <s v="Belkin 5 Outlet SurgeMaster Power Centers"/>
    <x v="4793"/>
    <n v="3"/>
    <n v="0"/>
    <n v="45.763200000000012"/>
  </r>
  <r>
    <n v="7093"/>
    <x v="3519"/>
    <x v="1"/>
    <x v="1145"/>
    <d v="2012-01-13T00:00:00"/>
    <s v="Standard Class"/>
    <s v="CC-12685"/>
    <s v="Craig Carroll"/>
    <x v="0"/>
    <s v="United States"/>
    <s v="Henderson"/>
    <x v="0"/>
    <n v="42420"/>
    <x v="0"/>
    <s v="OFF-AR-10004691"/>
    <x v="1"/>
    <x v="6"/>
    <s v="Boston 1730 StandUp Electric Pencil Sharpener"/>
    <x v="3931"/>
    <n v="2"/>
    <n v="0"/>
    <n v="11.117599999999999"/>
  </r>
  <r>
    <n v="7094"/>
    <x v="3519"/>
    <x v="1"/>
    <x v="1145"/>
    <d v="2012-01-13T00:00:00"/>
    <s v="Standard Class"/>
    <s v="CC-12685"/>
    <s v="Craig Carroll"/>
    <x v="0"/>
    <s v="United States"/>
    <s v="Henderson"/>
    <x v="0"/>
    <n v="42420"/>
    <x v="0"/>
    <s v="OFF-PA-10004996"/>
    <x v="1"/>
    <x v="10"/>
    <s v="Speediset Carbonless Redi-Letter 7&quot; x 8 1/2&quot;"/>
    <x v="3786"/>
    <n v="5"/>
    <n v="0"/>
    <n v="24.2285"/>
  </r>
  <r>
    <n v="7095"/>
    <x v="3520"/>
    <x v="1"/>
    <x v="97"/>
    <d v="2012-02-13T00:00:00"/>
    <s v="Second Class"/>
    <s v="JF-15565"/>
    <s v="Jill Fjeld"/>
    <x v="0"/>
    <s v="United States"/>
    <s v="Decatur"/>
    <x v="10"/>
    <n v="62521"/>
    <x v="2"/>
    <s v="TEC-AC-10001908"/>
    <x v="2"/>
    <x v="11"/>
    <s v="Logitech Wireless Headset h800"/>
    <x v="4620"/>
    <n v="6"/>
    <n v="0.2"/>
    <n v="89.990999999999985"/>
  </r>
  <r>
    <n v="7096"/>
    <x v="3521"/>
    <x v="0"/>
    <x v="1146"/>
    <d v="2013-08-21T00:00:00"/>
    <s v="First Class"/>
    <s v="RP-19390"/>
    <s v="Resi Pölking"/>
    <x v="0"/>
    <s v="United States"/>
    <s v="New York City"/>
    <x v="15"/>
    <n v="10009"/>
    <x v="3"/>
    <s v="OFF-BI-10000666"/>
    <x v="1"/>
    <x v="8"/>
    <s v="Surelock Post Binders"/>
    <x v="4794"/>
    <n v="6"/>
    <n v="0.2"/>
    <n v="55.007999999999996"/>
  </r>
  <r>
    <n v="7097"/>
    <x v="3521"/>
    <x v="0"/>
    <x v="1146"/>
    <d v="2013-08-21T00:00:00"/>
    <s v="First Class"/>
    <s v="RP-19390"/>
    <s v="Resi Pölking"/>
    <x v="0"/>
    <s v="United States"/>
    <s v="New York City"/>
    <x v="15"/>
    <n v="10009"/>
    <x v="3"/>
    <s v="OFF-BI-10004318"/>
    <x v="1"/>
    <x v="8"/>
    <s v="Ibico EB-19 Dual Function Manual Binding System"/>
    <x v="4795"/>
    <n v="2"/>
    <n v="0.2"/>
    <n v="89.954799999999992"/>
  </r>
  <r>
    <n v="7098"/>
    <x v="3521"/>
    <x v="0"/>
    <x v="1146"/>
    <d v="2013-08-21T00:00:00"/>
    <s v="First Class"/>
    <s v="RP-19390"/>
    <s v="Resi Pölking"/>
    <x v="0"/>
    <s v="United States"/>
    <s v="New York City"/>
    <x v="15"/>
    <n v="10009"/>
    <x v="3"/>
    <s v="OFF-BI-10003429"/>
    <x v="1"/>
    <x v="8"/>
    <s v="Cardinal HOLDit! Binder Insert Strips,Extra Strips"/>
    <x v="1046"/>
    <n v="5"/>
    <n v="0.2"/>
    <n v="9.1785000000000014"/>
  </r>
  <r>
    <n v="7099"/>
    <x v="3522"/>
    <x v="3"/>
    <x v="44"/>
    <d v="2014-11-11T00:00:00"/>
    <s v="Standard Class"/>
    <s v="CD-11980"/>
    <s v="Carol Darley"/>
    <x v="0"/>
    <s v="United States"/>
    <s v="New York City"/>
    <x v="15"/>
    <n v="10011"/>
    <x v="3"/>
    <s v="OFF-PA-10003302"/>
    <x v="1"/>
    <x v="10"/>
    <s v="Xerox 1906"/>
    <x v="4796"/>
    <n v="9"/>
    <n v="0"/>
    <n v="149.91119999999998"/>
  </r>
  <r>
    <n v="7100"/>
    <x v="3523"/>
    <x v="1"/>
    <x v="207"/>
    <d v="2012-12-30T00:00:00"/>
    <s v="Second Class"/>
    <s v="DF-13135"/>
    <s v="David Flashing"/>
    <x v="0"/>
    <s v="United States"/>
    <s v="New York City"/>
    <x v="15"/>
    <n v="10009"/>
    <x v="3"/>
    <s v="OFF-PA-10003302"/>
    <x v="1"/>
    <x v="10"/>
    <s v="Xerox 1906"/>
    <x v="3543"/>
    <n v="6"/>
    <n v="0"/>
    <n v="99.940799999999982"/>
  </r>
  <r>
    <n v="7101"/>
    <x v="3524"/>
    <x v="2"/>
    <x v="533"/>
    <d v="2011-11-28T00:00:00"/>
    <s v="Standard Class"/>
    <s v="SM-20005"/>
    <s v="Sally Matthias"/>
    <x v="0"/>
    <s v="United States"/>
    <s v="Scottsdale"/>
    <x v="16"/>
    <n v="85254"/>
    <x v="1"/>
    <s v="OFF-EN-10002621"/>
    <x v="1"/>
    <x v="12"/>
    <s v="Staples"/>
    <x v="3032"/>
    <n v="3"/>
    <n v="0.2"/>
    <n v="8.8019999999999978"/>
  </r>
  <r>
    <n v="7102"/>
    <x v="3525"/>
    <x v="0"/>
    <x v="1147"/>
    <d v="2013-08-06T00:00:00"/>
    <s v="Second Class"/>
    <s v="SG-20890"/>
    <s v="Susan Gilcrest"/>
    <x v="1"/>
    <s v="United States"/>
    <s v="Amarillo"/>
    <x v="5"/>
    <n v="79109"/>
    <x v="2"/>
    <s v="OFF-PA-10000249"/>
    <x v="1"/>
    <x v="10"/>
    <s v="Staples"/>
    <x v="3073"/>
    <n v="2"/>
    <n v="0.2"/>
    <n v="6.6311999999999989"/>
  </r>
  <r>
    <n v="7103"/>
    <x v="3526"/>
    <x v="2"/>
    <x v="158"/>
    <d v="2011-09-24T00:00:00"/>
    <s v="First Class"/>
    <s v="LH-16750"/>
    <s v="Larry Hughes"/>
    <x v="0"/>
    <s v="United States"/>
    <s v="Philadelphia"/>
    <x v="9"/>
    <n v="19140"/>
    <x v="3"/>
    <s v="OFF-BI-10000050"/>
    <x v="1"/>
    <x v="8"/>
    <s v="Angle-D Binders with Locking Rings, Label Holders"/>
    <x v="4797"/>
    <n v="3"/>
    <n v="0.7"/>
    <n v="-5.036999999999999"/>
  </r>
  <r>
    <n v="7104"/>
    <x v="3527"/>
    <x v="3"/>
    <x v="507"/>
    <d v="2014-09-09T00:00:00"/>
    <s v="Standard Class"/>
    <s v="EJ-14155"/>
    <s v="Eva Jacobs"/>
    <x v="0"/>
    <s v="United States"/>
    <s v="Santa Ana"/>
    <x v="1"/>
    <n v="92704"/>
    <x v="1"/>
    <s v="OFF-ST-10003805"/>
    <x v="1"/>
    <x v="4"/>
    <s v="24 Capacity Maxi Data Binder Racks, Pearl"/>
    <x v="4798"/>
    <n v="2"/>
    <n v="0"/>
    <n v="105.27499999999998"/>
  </r>
  <r>
    <n v="7105"/>
    <x v="3528"/>
    <x v="3"/>
    <x v="249"/>
    <d v="2014-06-22T00:00:00"/>
    <s v="Second Class"/>
    <s v="KH-16330"/>
    <s v="Katharine Harms"/>
    <x v="1"/>
    <s v="United States"/>
    <s v="Newark"/>
    <x v="24"/>
    <n v="43055"/>
    <x v="3"/>
    <s v="FUR-CH-10000785"/>
    <x v="0"/>
    <x v="1"/>
    <s v="Global Ergonomic Managers Chair"/>
    <x v="4799"/>
    <n v="6"/>
    <n v="0.3"/>
    <n v="-43.435200000000009"/>
  </r>
  <r>
    <n v="7106"/>
    <x v="3528"/>
    <x v="3"/>
    <x v="249"/>
    <d v="2014-06-22T00:00:00"/>
    <s v="Second Class"/>
    <s v="KH-16330"/>
    <s v="Katharine Harms"/>
    <x v="1"/>
    <s v="United States"/>
    <s v="Newark"/>
    <x v="24"/>
    <n v="43055"/>
    <x v="3"/>
    <s v="FUR-FU-10004909"/>
    <x v="0"/>
    <x v="5"/>
    <s v="Contemporary Wood/Metal Frame"/>
    <x v="4800"/>
    <n v="3"/>
    <n v="0.2"/>
    <n v="7.2719999999999949"/>
  </r>
  <r>
    <n v="7107"/>
    <x v="3528"/>
    <x v="3"/>
    <x v="249"/>
    <d v="2014-06-22T00:00:00"/>
    <s v="Second Class"/>
    <s v="KH-16330"/>
    <s v="Katharine Harms"/>
    <x v="1"/>
    <s v="United States"/>
    <s v="Newark"/>
    <x v="24"/>
    <n v="43055"/>
    <x v="3"/>
    <s v="TEC-AC-10001553"/>
    <x v="2"/>
    <x v="11"/>
    <s v="Memorex 25GB 6X Branded Blu-Ray Recordable Disc, 15/Pack"/>
    <x v="4801"/>
    <n v="9"/>
    <n v="0.2"/>
    <n v="1.5291000000000032"/>
  </r>
  <r>
    <n v="7108"/>
    <x v="3529"/>
    <x v="0"/>
    <x v="475"/>
    <d v="2013-04-27T00:00:00"/>
    <s v="Standard Class"/>
    <s v="KM-16720"/>
    <s v="Kunst Miller"/>
    <x v="0"/>
    <s v="United States"/>
    <s v="New York City"/>
    <x v="15"/>
    <n v="10035"/>
    <x v="3"/>
    <s v="TEC-PH-10004774"/>
    <x v="2"/>
    <x v="7"/>
    <s v="Gear Head AU3700S Headset"/>
    <x v="2275"/>
    <n v="2"/>
    <n v="0"/>
    <n v="0.77939999999999898"/>
  </r>
  <r>
    <n v="7109"/>
    <x v="3529"/>
    <x v="0"/>
    <x v="475"/>
    <d v="2013-04-27T00:00:00"/>
    <s v="Standard Class"/>
    <s v="KM-16720"/>
    <s v="Kunst Miller"/>
    <x v="0"/>
    <s v="United States"/>
    <s v="New York City"/>
    <x v="15"/>
    <n v="10035"/>
    <x v="3"/>
    <s v="OFF-AR-10004582"/>
    <x v="1"/>
    <x v="6"/>
    <s v="BIC Brite Liner Grip Highlighters"/>
    <x v="175"/>
    <n v="2"/>
    <n v="0"/>
    <n v="1.4759999999999998"/>
  </r>
  <r>
    <n v="7110"/>
    <x v="3529"/>
    <x v="0"/>
    <x v="475"/>
    <d v="2013-04-27T00:00:00"/>
    <s v="Standard Class"/>
    <s v="KM-16720"/>
    <s v="Kunst Miller"/>
    <x v="0"/>
    <s v="United States"/>
    <s v="New York City"/>
    <x v="15"/>
    <n v="10035"/>
    <x v="3"/>
    <s v="OFF-ST-10000991"/>
    <x v="1"/>
    <x v="4"/>
    <s v="Space Solutions HD Industrial Steel Shelving."/>
    <x v="4802"/>
    <n v="4"/>
    <n v="0"/>
    <n v="13.796400000000006"/>
  </r>
  <r>
    <n v="7111"/>
    <x v="3529"/>
    <x v="0"/>
    <x v="475"/>
    <d v="2013-04-27T00:00:00"/>
    <s v="Standard Class"/>
    <s v="KM-16720"/>
    <s v="Kunst Miller"/>
    <x v="0"/>
    <s v="United States"/>
    <s v="New York City"/>
    <x v="15"/>
    <n v="10035"/>
    <x v="3"/>
    <s v="OFF-SU-10002522"/>
    <x v="1"/>
    <x v="14"/>
    <s v="Acme Kleen Earth Office Shears"/>
    <x v="3433"/>
    <n v="2"/>
    <n v="0"/>
    <n v="2.2503999999999991"/>
  </r>
  <r>
    <n v="7112"/>
    <x v="3529"/>
    <x v="0"/>
    <x v="475"/>
    <d v="2013-04-27T00:00:00"/>
    <s v="Standard Class"/>
    <s v="KM-16720"/>
    <s v="Kunst Miller"/>
    <x v="0"/>
    <s v="United States"/>
    <s v="New York City"/>
    <x v="15"/>
    <n v="10035"/>
    <x v="3"/>
    <s v="OFF-AR-10004022"/>
    <x v="1"/>
    <x v="6"/>
    <s v="Panasonic KP-380BK Classic Electric Pencil Sharpener"/>
    <x v="1002"/>
    <n v="2"/>
    <n v="0"/>
    <n v="17.989999999999995"/>
  </r>
  <r>
    <n v="7113"/>
    <x v="3529"/>
    <x v="0"/>
    <x v="475"/>
    <d v="2013-04-27T00:00:00"/>
    <s v="Standard Class"/>
    <s v="KM-16720"/>
    <s v="Kunst Miller"/>
    <x v="0"/>
    <s v="United States"/>
    <s v="New York City"/>
    <x v="15"/>
    <n v="10035"/>
    <x v="3"/>
    <s v="OFF-SU-10001218"/>
    <x v="1"/>
    <x v="14"/>
    <s v="Fiskars Softgrip Scissors"/>
    <x v="2803"/>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x v="3530"/>
    <x v="0"/>
    <x v="465"/>
    <d v="2013-05-07T00:00:00"/>
    <s v="First Class"/>
    <s v="LW-16990"/>
    <s v="Lindsay Williams"/>
    <x v="1"/>
    <s v="United States"/>
    <s v="Henderson"/>
    <x v="33"/>
    <n v="89015"/>
    <x v="1"/>
    <s v="FUR-TA-10003392"/>
    <x v="0"/>
    <x v="3"/>
    <s v="Global Adaptabilities Conference Tables"/>
    <x v="4804"/>
    <n v="6"/>
    <n v="0"/>
    <n v="320.31720000000001"/>
  </r>
  <r>
    <n v="7116"/>
    <x v="3530"/>
    <x v="0"/>
    <x v="465"/>
    <d v="2013-05-07T00:00:00"/>
    <s v="First Class"/>
    <s v="LW-16990"/>
    <s v="Lindsay Williams"/>
    <x v="1"/>
    <s v="United States"/>
    <s v="Henderson"/>
    <x v="33"/>
    <n v="89015"/>
    <x v="1"/>
    <s v="OFF-BI-10001890"/>
    <x v="1"/>
    <x v="8"/>
    <s v="Avery Poly Binder Pockets"/>
    <x v="4805"/>
    <n v="2"/>
    <n v="0.2"/>
    <n v="2.0047999999999995"/>
  </r>
  <r>
    <n v="7117"/>
    <x v="3531"/>
    <x v="2"/>
    <x v="638"/>
    <d v="2011-10-23T00:00:00"/>
    <s v="Second Class"/>
    <s v="IG-15085"/>
    <s v="Ivan Gibson"/>
    <x v="0"/>
    <s v="United States"/>
    <s v="Seattle"/>
    <x v="4"/>
    <n v="98103"/>
    <x v="1"/>
    <s v="OFF-PA-10000167"/>
    <x v="1"/>
    <x v="10"/>
    <s v="Xerox 1925"/>
    <x v="1168"/>
    <n v="2"/>
    <n v="0"/>
    <n v="27.881999999999998"/>
  </r>
  <r>
    <n v="7118"/>
    <x v="3531"/>
    <x v="2"/>
    <x v="638"/>
    <d v="2011-10-23T00:00:00"/>
    <s v="Second Class"/>
    <s v="IG-15085"/>
    <s v="Ivan Gibson"/>
    <x v="0"/>
    <s v="United States"/>
    <s v="Seattle"/>
    <x v="4"/>
    <n v="98103"/>
    <x v="1"/>
    <s v="OFF-BI-10003784"/>
    <x v="1"/>
    <x v="8"/>
    <s v="Computer Printout Index Tabs"/>
    <x v="2956"/>
    <n v="1"/>
    <n v="0.2"/>
    <n v="0.47039999999999987"/>
  </r>
  <r>
    <n v="7119"/>
    <x v="3532"/>
    <x v="3"/>
    <x v="778"/>
    <d v="2014-02-18T00:00:00"/>
    <s v="Standard Class"/>
    <s v="JP-15460"/>
    <s v="Jennifer Patt"/>
    <x v="1"/>
    <s v="United States"/>
    <s v="New York City"/>
    <x v="15"/>
    <n v="10009"/>
    <x v="3"/>
    <s v="OFF-PA-10001184"/>
    <x v="1"/>
    <x v="10"/>
    <s v="Xerox 1903"/>
    <x v="1465"/>
    <n v="3"/>
    <n v="0"/>
    <n v="8.7906000000000013"/>
  </r>
  <r>
    <n v="7120"/>
    <x v="3533"/>
    <x v="3"/>
    <x v="701"/>
    <d v="2014-11-25T00:00:00"/>
    <s v="Standard Class"/>
    <s v="GG-14650"/>
    <s v="Greg Guthrie"/>
    <x v="1"/>
    <s v="United States"/>
    <s v="Seattle"/>
    <x v="4"/>
    <n v="98103"/>
    <x v="1"/>
    <s v="OFF-BI-10002103"/>
    <x v="1"/>
    <x v="8"/>
    <s v="Cardinal Slant-D Ring Binder, Heavy Gauge Vinyl"/>
    <x v="1162"/>
    <n v="2"/>
    <n v="0.2"/>
    <n v="4.5187999999999997"/>
  </r>
  <r>
    <n v="7121"/>
    <x v="3534"/>
    <x v="2"/>
    <x v="407"/>
    <d v="2011-01-27T00:00:00"/>
    <s v="Standard Class"/>
    <s v="MM-18280"/>
    <s v="Muhammed MacIntyre"/>
    <x v="1"/>
    <s v="United States"/>
    <s v="Smyrna"/>
    <x v="18"/>
    <n v="37167"/>
    <x v="0"/>
    <s v="OFF-BI-10003091"/>
    <x v="1"/>
    <x v="8"/>
    <s v="GBC DocuBind TL200 Manual Binding Machine"/>
    <x v="4806"/>
    <n v="1"/>
    <n v="0.7"/>
    <n v="-51.515399999999985"/>
  </r>
  <r>
    <n v="7122"/>
    <x v="3535"/>
    <x v="3"/>
    <x v="96"/>
    <d v="2014-12-09T00:00:00"/>
    <s v="Standard Class"/>
    <s v="SO-20335"/>
    <s v="Sean O'Donnell"/>
    <x v="0"/>
    <s v="United States"/>
    <s v="Seattle"/>
    <x v="4"/>
    <n v="98105"/>
    <x v="1"/>
    <s v="OFF-PA-10001593"/>
    <x v="1"/>
    <x v="10"/>
    <s v="Xerox 1947"/>
    <x v="1085"/>
    <n v="7"/>
    <n v="0"/>
    <n v="18.837"/>
  </r>
  <r>
    <n v="7123"/>
    <x v="3535"/>
    <x v="3"/>
    <x v="96"/>
    <d v="2014-12-09T00:00:00"/>
    <s v="Standard Class"/>
    <s v="SO-20335"/>
    <s v="Sean O'Donnell"/>
    <x v="0"/>
    <s v="United States"/>
    <s v="Seattle"/>
    <x v="4"/>
    <n v="98105"/>
    <x v="1"/>
    <s v="FUR-BO-10002598"/>
    <x v="0"/>
    <x v="0"/>
    <s v="Hon Metal Bookcases, Putty"/>
    <x v="1741"/>
    <n v="2"/>
    <n v="0"/>
    <n v="41.168399999999991"/>
  </r>
  <r>
    <n v="7124"/>
    <x v="3536"/>
    <x v="1"/>
    <x v="101"/>
    <d v="2012-08-16T00:00:00"/>
    <s v="Standard Class"/>
    <s v="MF-18250"/>
    <s v="Monica Federle"/>
    <x v="1"/>
    <s v="United States"/>
    <s v="New York City"/>
    <x v="15"/>
    <n v="10035"/>
    <x v="3"/>
    <s v="FUR-FU-10000320"/>
    <x v="0"/>
    <x v="5"/>
    <s v="OIC Stacking Trays"/>
    <x v="4807"/>
    <n v="3"/>
    <n v="0"/>
    <n v="4.4088000000000012"/>
  </r>
  <r>
    <n v="7125"/>
    <x v="3536"/>
    <x v="1"/>
    <x v="101"/>
    <d v="2012-08-16T00:00:00"/>
    <s v="Standard Class"/>
    <s v="MF-18250"/>
    <s v="Monica Federle"/>
    <x v="1"/>
    <s v="United States"/>
    <s v="New York City"/>
    <x v="15"/>
    <n v="10035"/>
    <x v="3"/>
    <s v="OFF-PA-10001815"/>
    <x v="1"/>
    <x v="10"/>
    <s v="Xerox 1885"/>
    <x v="3803"/>
    <n v="3"/>
    <n v="0"/>
    <n v="69.177599999999984"/>
  </r>
  <r>
    <n v="7126"/>
    <x v="3537"/>
    <x v="0"/>
    <x v="720"/>
    <d v="2013-09-30T00:00:00"/>
    <s v="Second Class"/>
    <s v="JG-15160"/>
    <s v="James Galang"/>
    <x v="0"/>
    <s v="United States"/>
    <s v="Atlanta"/>
    <x v="32"/>
    <n v="30318"/>
    <x v="0"/>
    <s v="OFF-PA-10003971"/>
    <x v="1"/>
    <x v="10"/>
    <s v="Xerox 1965"/>
    <x v="1465"/>
    <n v="3"/>
    <n v="0"/>
    <n v="8.7906000000000013"/>
  </r>
  <r>
    <n v="7127"/>
    <x v="3537"/>
    <x v="0"/>
    <x v="720"/>
    <d v="2013-09-30T00:00:00"/>
    <s v="Second Class"/>
    <s v="JG-15160"/>
    <s v="James Galang"/>
    <x v="0"/>
    <s v="United States"/>
    <s v="Atlanta"/>
    <x v="32"/>
    <n v="30318"/>
    <x v="0"/>
    <s v="OFF-AR-10004685"/>
    <x v="1"/>
    <x v="6"/>
    <s v="Binney &amp; Smith Crayola Metallic Colored Pencils, 8-Color Set"/>
    <x v="4808"/>
    <n v="3"/>
    <n v="0"/>
    <n v="4.5836999999999994"/>
  </r>
  <r>
    <n v="7128"/>
    <x v="3538"/>
    <x v="0"/>
    <x v="696"/>
    <d v="2013-11-21T00:00:00"/>
    <s v="Standard Class"/>
    <s v="JM-16195"/>
    <s v="Justin MacKendrick"/>
    <x v="0"/>
    <s v="United States"/>
    <s v="Newark"/>
    <x v="13"/>
    <n v="19711"/>
    <x v="3"/>
    <s v="OFF-PA-10001609"/>
    <x v="1"/>
    <x v="10"/>
    <s v="Tops Wirebound Message Log Books"/>
    <x v="4809"/>
    <n v="5"/>
    <n v="0"/>
    <n v="7.5669999999999993"/>
  </r>
  <r>
    <n v="7129"/>
    <x v="3538"/>
    <x v="0"/>
    <x v="696"/>
    <d v="2013-11-21T00:00:00"/>
    <s v="Standard Class"/>
    <s v="JM-16195"/>
    <s v="Justin MacKendrick"/>
    <x v="0"/>
    <s v="United States"/>
    <s v="Newark"/>
    <x v="13"/>
    <n v="19711"/>
    <x v="3"/>
    <s v="FUR-FU-10000550"/>
    <x v="0"/>
    <x v="5"/>
    <s v="Stacking Trays by OIC"/>
    <x v="548"/>
    <n v="4"/>
    <n v="0"/>
    <n v="6.573599999999999"/>
  </r>
  <r>
    <n v="7130"/>
    <x v="3539"/>
    <x v="0"/>
    <x v="947"/>
    <d v="2013-04-23T00:00:00"/>
    <s v="Standard Class"/>
    <s v="PK-19075"/>
    <s v="Pete Kriz"/>
    <x v="0"/>
    <s v="United States"/>
    <s v="Nashville"/>
    <x v="18"/>
    <n v="37211"/>
    <x v="0"/>
    <s v="TEC-AC-10004209"/>
    <x v="2"/>
    <x v="11"/>
    <s v="Memorex Froggy Flash Drive 4 GB"/>
    <x v="2083"/>
    <n v="4"/>
    <n v="0.2"/>
    <n v="8.3524000000000012"/>
  </r>
  <r>
    <n v="7131"/>
    <x v="3539"/>
    <x v="0"/>
    <x v="947"/>
    <d v="2013-04-23T00:00:00"/>
    <s v="Standard Class"/>
    <s v="PK-19075"/>
    <s v="Pete Kriz"/>
    <x v="0"/>
    <s v="United States"/>
    <s v="Nashville"/>
    <x v="18"/>
    <n v="37211"/>
    <x v="0"/>
    <s v="OFF-PA-10003022"/>
    <x v="1"/>
    <x v="10"/>
    <s v="Standard Line “While You Were Out” Hardbound Telephone Message Book"/>
    <x v="4810"/>
    <n v="7"/>
    <n v="0.2"/>
    <n v="40.003599999999999"/>
  </r>
  <r>
    <n v="7132"/>
    <x v="3540"/>
    <x v="3"/>
    <x v="200"/>
    <d v="2014-12-02T00:00:00"/>
    <s v="Standard Class"/>
    <s v="TT-21460"/>
    <s v="Tonja Turnell"/>
    <x v="2"/>
    <s v="United States"/>
    <s v="Richmond"/>
    <x v="14"/>
    <n v="47374"/>
    <x v="2"/>
    <s v="FUR-TA-10001039"/>
    <x v="0"/>
    <x v="3"/>
    <s v="KI Adjustable-Height Table"/>
    <x v="4811"/>
    <n v="3"/>
    <n v="0"/>
    <n v="67.064400000000006"/>
  </r>
  <r>
    <n v="7133"/>
    <x v="3540"/>
    <x v="3"/>
    <x v="200"/>
    <d v="2014-12-02T00:00:00"/>
    <s v="Standard Class"/>
    <s v="TT-21460"/>
    <s v="Tonja Turnell"/>
    <x v="2"/>
    <s v="United States"/>
    <s v="Richmond"/>
    <x v="14"/>
    <n v="47374"/>
    <x v="2"/>
    <s v="TEC-PH-10002624"/>
    <x v="2"/>
    <x v="7"/>
    <s v="Samsung Galaxy S4 Mini"/>
    <x v="2135"/>
    <n v="4"/>
    <n v="0"/>
    <n v="545.18839999999977"/>
  </r>
  <r>
    <n v="7134"/>
    <x v="3540"/>
    <x v="3"/>
    <x v="200"/>
    <d v="2014-12-02T00:00:00"/>
    <s v="Standard Class"/>
    <s v="TT-21460"/>
    <s v="Tonja Turnell"/>
    <x v="2"/>
    <s v="United States"/>
    <s v="Richmond"/>
    <x v="14"/>
    <n v="47374"/>
    <x v="2"/>
    <s v="FUR-FU-10001473"/>
    <x v="0"/>
    <x v="5"/>
    <s v="DAX Wood Document Frame"/>
    <x v="1302"/>
    <n v="2"/>
    <n v="0"/>
    <n v="9.8856000000000002"/>
  </r>
  <r>
    <n v="7135"/>
    <x v="3540"/>
    <x v="3"/>
    <x v="200"/>
    <d v="2014-12-02T00:00:00"/>
    <s v="Standard Class"/>
    <s v="TT-21460"/>
    <s v="Tonja Turnell"/>
    <x v="2"/>
    <s v="United States"/>
    <s v="Richmond"/>
    <x v="14"/>
    <n v="47374"/>
    <x v="2"/>
    <s v="TEC-PH-10001819"/>
    <x v="2"/>
    <x v="7"/>
    <s v="Innergie mMini Combo Duo USB Travel Charging Kit"/>
    <x v="2273"/>
    <n v="2"/>
    <n v="0"/>
    <n v="43.190399999999997"/>
  </r>
  <r>
    <n v="7136"/>
    <x v="3540"/>
    <x v="3"/>
    <x v="200"/>
    <d v="2014-12-02T00:00:00"/>
    <s v="Standard Class"/>
    <s v="TT-21460"/>
    <s v="Tonja Turnell"/>
    <x v="2"/>
    <s v="United States"/>
    <s v="Richmond"/>
    <x v="14"/>
    <n v="47374"/>
    <x v="2"/>
    <s v="FUR-CH-10004287"/>
    <x v="0"/>
    <x v="1"/>
    <s v="SAFCO Arco Folding Chair"/>
    <x v="4812"/>
    <n v="3"/>
    <n v="0"/>
    <n v="240.29399999999995"/>
  </r>
  <r>
    <n v="7137"/>
    <x v="3541"/>
    <x v="1"/>
    <x v="312"/>
    <d v="2012-11-27T00:00:00"/>
    <s v="Standard Class"/>
    <s v="SS-20875"/>
    <s v="Sung Shariari"/>
    <x v="0"/>
    <s v="United States"/>
    <s v="Miami"/>
    <x v="2"/>
    <n v="33180"/>
    <x v="0"/>
    <s v="OFF-BI-10004728"/>
    <x v="1"/>
    <x v="8"/>
    <s v="Wilson Jones Turn Tabs Binder Tool for Ring Binders"/>
    <x v="2200"/>
    <n v="5"/>
    <n v="0.7"/>
    <n v="-5.7840000000000007"/>
  </r>
  <r>
    <n v="7138"/>
    <x v="3541"/>
    <x v="1"/>
    <x v="312"/>
    <d v="2012-11-27T00:00:00"/>
    <s v="Standard Class"/>
    <s v="SS-20875"/>
    <s v="Sung Shariari"/>
    <x v="0"/>
    <s v="United States"/>
    <s v="Miami"/>
    <x v="2"/>
    <n v="33180"/>
    <x v="0"/>
    <s v="OFF-ST-10000918"/>
    <x v="1"/>
    <x v="4"/>
    <s v="Crate-A-Files"/>
    <x v="4813"/>
    <n v="2"/>
    <n v="0.2"/>
    <n v="1.3079999999999989"/>
  </r>
  <r>
    <n v="7139"/>
    <x v="3541"/>
    <x v="1"/>
    <x v="312"/>
    <d v="2012-11-27T00:00:00"/>
    <s v="Standard Class"/>
    <s v="SS-20875"/>
    <s v="Sung Shariari"/>
    <x v="0"/>
    <s v="United States"/>
    <s v="Miami"/>
    <x v="2"/>
    <n v="33180"/>
    <x v="0"/>
    <s v="OFF-BI-10004593"/>
    <x v="1"/>
    <x v="8"/>
    <s v="Ibico Laser Imprintable Binding System Covers"/>
    <x v="4814"/>
    <n v="4"/>
    <n v="0.7"/>
    <n v="-50.304000000000002"/>
  </r>
  <r>
    <n v="7140"/>
    <x v="3541"/>
    <x v="1"/>
    <x v="312"/>
    <d v="2012-11-27T00:00:00"/>
    <s v="Standard Class"/>
    <s v="SS-20875"/>
    <s v="Sung Shariari"/>
    <x v="0"/>
    <s v="United States"/>
    <s v="Miami"/>
    <x v="2"/>
    <n v="33180"/>
    <x v="0"/>
    <s v="FUR-BO-10001337"/>
    <x v="0"/>
    <x v="0"/>
    <s v="O'Sullivan Living Dimensions 2-Shelf Bookcases"/>
    <x v="4815"/>
    <n v="3"/>
    <n v="0.2"/>
    <n v="-36.294000000000011"/>
  </r>
  <r>
    <n v="7141"/>
    <x v="3542"/>
    <x v="3"/>
    <x v="210"/>
    <d v="2014-09-08T00:00:00"/>
    <s v="Same Day"/>
    <s v="TG-21640"/>
    <s v="Trudy Glocke"/>
    <x v="0"/>
    <s v="United States"/>
    <s v="Saint Charles"/>
    <x v="25"/>
    <n v="63301"/>
    <x v="2"/>
    <s v="TEC-AC-10002473"/>
    <x v="2"/>
    <x v="11"/>
    <s v="Maxell 4.7GB DVD-R"/>
    <x v="4816"/>
    <n v="4"/>
    <n v="0"/>
    <n v="46.543199999999999"/>
  </r>
  <r>
    <n v="7142"/>
    <x v="3542"/>
    <x v="3"/>
    <x v="210"/>
    <d v="2014-09-08T00:00:00"/>
    <s v="Same Day"/>
    <s v="TG-21640"/>
    <s v="Trudy Glocke"/>
    <x v="0"/>
    <s v="United States"/>
    <s v="Saint Charles"/>
    <x v="25"/>
    <n v="63301"/>
    <x v="2"/>
    <s v="FUR-FU-10003623"/>
    <x v="0"/>
    <x v="5"/>
    <s v="DataProducts Ampli Magnifier Task Lamp, Black,"/>
    <x v="4817"/>
    <n v="5"/>
    <n v="0"/>
    <n v="37.883999999999993"/>
  </r>
  <r>
    <n v="7143"/>
    <x v="3543"/>
    <x v="2"/>
    <x v="156"/>
    <d v="2011-11-29T00:00:00"/>
    <s v="Standard Class"/>
    <s v="HP-14815"/>
    <s v="Harold Pawlan"/>
    <x v="2"/>
    <s v="United States"/>
    <s v="Virginia Beach"/>
    <x v="17"/>
    <n v="23464"/>
    <x v="0"/>
    <s v="FUR-FU-10002045"/>
    <x v="0"/>
    <x v="5"/>
    <s v="Executive Impressions 14&quot;"/>
    <x v="4818"/>
    <n v="5"/>
    <n v="0"/>
    <n v="48.906000000000006"/>
  </r>
  <r>
    <n v="7144"/>
    <x v="3544"/>
    <x v="3"/>
    <x v="825"/>
    <d v="2014-03-17T00:00:00"/>
    <s v="Standard Class"/>
    <s v="MH-17290"/>
    <s v="Marc Harrigan"/>
    <x v="2"/>
    <s v="United States"/>
    <s v="Philadelphia"/>
    <x v="9"/>
    <n v="19140"/>
    <x v="3"/>
    <s v="TEC-PH-10002555"/>
    <x v="2"/>
    <x v="7"/>
    <s v="Nortel Meridian M5316 Digital phone"/>
    <x v="4819"/>
    <n v="5"/>
    <n v="0.4"/>
    <n v="-181.26499999999999"/>
  </r>
  <r>
    <n v="7145"/>
    <x v="3544"/>
    <x v="3"/>
    <x v="825"/>
    <d v="2014-03-17T00:00:00"/>
    <s v="Standard Class"/>
    <s v="MH-17290"/>
    <s v="Marc Harrigan"/>
    <x v="2"/>
    <s v="United States"/>
    <s v="Philadelphia"/>
    <x v="9"/>
    <n v="19140"/>
    <x v="3"/>
    <s v="OFF-BI-10002794"/>
    <x v="1"/>
    <x v="8"/>
    <s v="Avery Trapezoid Ring Binder, 3&quot; Capacity, Black, 1040 sheets"/>
    <x v="4241"/>
    <n v="1"/>
    <n v="0.7"/>
    <n v="-8.6057999999999986"/>
  </r>
  <r>
    <n v="7146"/>
    <x v="3544"/>
    <x v="3"/>
    <x v="825"/>
    <d v="2014-03-17T00:00:00"/>
    <s v="Standard Class"/>
    <s v="MH-17290"/>
    <s v="Marc Harrigan"/>
    <x v="2"/>
    <s v="United States"/>
    <s v="Philadelphia"/>
    <x v="9"/>
    <n v="19140"/>
    <x v="3"/>
    <s v="FUR-TA-10004086"/>
    <x v="0"/>
    <x v="3"/>
    <s v="KI Adjustable-Height Table"/>
    <x v="1259"/>
    <n v="3"/>
    <n v="0.4"/>
    <n v="-46.429200000000023"/>
  </r>
  <r>
    <n v="7147"/>
    <x v="3544"/>
    <x v="3"/>
    <x v="825"/>
    <d v="2014-03-17T00:00:00"/>
    <s v="Standard Class"/>
    <s v="MH-17290"/>
    <s v="Marc Harrigan"/>
    <x v="2"/>
    <s v="United States"/>
    <s v="Philadelphia"/>
    <x v="9"/>
    <n v="19140"/>
    <x v="3"/>
    <s v="OFF-ST-10004946"/>
    <x v="1"/>
    <x v="4"/>
    <s v="Desktop 3-Pocket Hot File"/>
    <x v="4820"/>
    <n v="1"/>
    <n v="0.2"/>
    <n v="3.2460000000000022"/>
  </r>
  <r>
    <n v="7148"/>
    <x v="3545"/>
    <x v="0"/>
    <x v="1"/>
    <d v="2013-06-18T00:00:00"/>
    <s v="Standard Class"/>
    <s v="CB-12415"/>
    <s v="Christy Brittain"/>
    <x v="0"/>
    <s v="United States"/>
    <s v="Long Beach"/>
    <x v="15"/>
    <n v="11561"/>
    <x v="3"/>
    <s v="OFF-PA-10000241"/>
    <x v="1"/>
    <x v="10"/>
    <s v="IBM Multi-Purpose Copy Paper, 8 1/2 x 11&quot;, Case"/>
    <x v="1663"/>
    <n v="3"/>
    <n v="0"/>
    <n v="41.822999999999993"/>
  </r>
  <r>
    <n v="7149"/>
    <x v="3545"/>
    <x v="0"/>
    <x v="1"/>
    <d v="2013-06-18T00:00:00"/>
    <s v="Standard Class"/>
    <s v="CB-12415"/>
    <s v="Christy Brittain"/>
    <x v="0"/>
    <s v="United States"/>
    <s v="Long Beach"/>
    <x v="15"/>
    <n v="11561"/>
    <x v="3"/>
    <s v="OFF-AP-10004036"/>
    <x v="1"/>
    <x v="9"/>
    <s v="Bionaire 99.97% HEPA Air Cleaner"/>
    <x v="4821"/>
    <n v="3"/>
    <n v="0"/>
    <n v="18.396000000000001"/>
  </r>
  <r>
    <n v="7150"/>
    <x v="3546"/>
    <x v="1"/>
    <x v="153"/>
    <d v="2012-06-30T00:00:00"/>
    <s v="Standard Class"/>
    <s v="VD-21670"/>
    <s v="Valerie Dominguez"/>
    <x v="0"/>
    <s v="United States"/>
    <s v="Houston"/>
    <x v="5"/>
    <n v="77070"/>
    <x v="2"/>
    <s v="TEC-PH-10001578"/>
    <x v="2"/>
    <x v="7"/>
    <s v="Polycom SoundStation2 EX Conference phone"/>
    <x v="4822"/>
    <n v="3"/>
    <n v="0.2"/>
    <n v="109.33649999999994"/>
  </r>
  <r>
    <n v="7151"/>
    <x v="3547"/>
    <x v="3"/>
    <x v="66"/>
    <d v="2014-12-27T00:00:00"/>
    <s v="Standard Class"/>
    <s v="SR-20425"/>
    <s v="Sharelle Roach"/>
    <x v="2"/>
    <s v="United States"/>
    <s v="Tuscaloosa"/>
    <x v="19"/>
    <n v="35401"/>
    <x v="0"/>
    <s v="FUR-CH-10002647"/>
    <x v="0"/>
    <x v="1"/>
    <s v="Situations Contoured Folding Chairs, 4/Set"/>
    <x v="1741"/>
    <n v="2"/>
    <n v="0"/>
    <n v="35.490000000000009"/>
  </r>
  <r>
    <n v="7152"/>
    <x v="3548"/>
    <x v="3"/>
    <x v="66"/>
    <d v="2014-12-26T00:00:00"/>
    <s v="Second Class"/>
    <s v="AG-10330"/>
    <s v="Alex Grayson"/>
    <x v="0"/>
    <s v="United States"/>
    <s v="Mesa"/>
    <x v="16"/>
    <n v="85204"/>
    <x v="1"/>
    <s v="FUR-TA-10003008"/>
    <x v="0"/>
    <x v="3"/>
    <s v="Lesro Round Back Collection Coffee Table, End Table"/>
    <x v="4823"/>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x v="3550"/>
    <x v="1"/>
    <x v="895"/>
    <d v="2012-12-15T00:00:00"/>
    <s v="Standard Class"/>
    <s v="JW-16075"/>
    <s v="Julia West"/>
    <x v="0"/>
    <s v="United States"/>
    <s v="Chicago"/>
    <x v="10"/>
    <n v="60610"/>
    <x v="2"/>
    <s v="OFF-AP-10004980"/>
    <x v="1"/>
    <x v="9"/>
    <s v="3M Replacement Filter for Office Air Cleaner for 20' x 33' Room"/>
    <x v="4824"/>
    <n v="7"/>
    <n v="0.8"/>
    <n v="-108.8304"/>
  </r>
  <r>
    <n v="7155"/>
    <x v="3551"/>
    <x v="1"/>
    <x v="707"/>
    <d v="2012-12-27T00:00:00"/>
    <s v="Second Class"/>
    <s v="LH-16900"/>
    <s v="Lena Hernandez"/>
    <x v="0"/>
    <s v="United States"/>
    <s v="Columbus"/>
    <x v="32"/>
    <n v="31907"/>
    <x v="0"/>
    <s v="FUR-FU-10000747"/>
    <x v="0"/>
    <x v="5"/>
    <s v="Tenex B1-RE Series Chair Mats for Low Pile Carpets"/>
    <x v="4825"/>
    <n v="6"/>
    <n v="0"/>
    <n v="46.899599999999964"/>
  </r>
  <r>
    <n v="7156"/>
    <x v="3551"/>
    <x v="1"/>
    <x v="707"/>
    <d v="2012-12-27T00:00:00"/>
    <s v="Second Class"/>
    <s v="LH-16900"/>
    <s v="Lena Hernandez"/>
    <x v="0"/>
    <s v="United States"/>
    <s v="Columbus"/>
    <x v="32"/>
    <n v="31907"/>
    <x v="0"/>
    <s v="OFF-BI-10004492"/>
    <x v="1"/>
    <x v="8"/>
    <s v="Tuf-Vin Binders"/>
    <x v="4826"/>
    <n v="5"/>
    <n v="0"/>
    <n v="74.212999999999994"/>
  </r>
  <r>
    <n v="7157"/>
    <x v="3552"/>
    <x v="3"/>
    <x v="568"/>
    <d v="2014-05-05T00:00:00"/>
    <s v="Standard Class"/>
    <s v="KT-16480"/>
    <s v="Kean Thornton"/>
    <x v="0"/>
    <s v="United States"/>
    <s v="Orange"/>
    <x v="30"/>
    <n v="7050"/>
    <x v="3"/>
    <s v="OFF-LA-10004055"/>
    <x v="1"/>
    <x v="2"/>
    <s v="Color-Coded Legal Exhibit Labels"/>
    <x v="3358"/>
    <n v="1"/>
    <n v="0"/>
    <n v="2.4058999999999999"/>
  </r>
  <r>
    <n v="7158"/>
    <x v="3553"/>
    <x v="0"/>
    <x v="463"/>
    <d v="2013-04-01T00:00:00"/>
    <s v="Second Class"/>
    <s v="CC-12220"/>
    <s v="Chris Cortes"/>
    <x v="0"/>
    <s v="United States"/>
    <s v="Los Angeles"/>
    <x v="1"/>
    <n v="90032"/>
    <x v="1"/>
    <s v="OFF-ST-10002485"/>
    <x v="1"/>
    <x v="4"/>
    <s v="Rogers Deluxe File Chest"/>
    <x v="1190"/>
    <n v="4"/>
    <n v="0"/>
    <n v="0.87919999999999732"/>
  </r>
  <r>
    <n v="7159"/>
    <x v="3553"/>
    <x v="0"/>
    <x v="463"/>
    <d v="2013-04-01T00:00:00"/>
    <s v="Second Class"/>
    <s v="CC-12220"/>
    <s v="Chris Cortes"/>
    <x v="0"/>
    <s v="United States"/>
    <s v="Los Angeles"/>
    <x v="1"/>
    <n v="90032"/>
    <x v="1"/>
    <s v="OFF-PA-10001243"/>
    <x v="1"/>
    <x v="10"/>
    <s v="Xerox 1983"/>
    <x v="156"/>
    <n v="1"/>
    <n v="0"/>
    <n v="2.9302000000000001"/>
  </r>
  <r>
    <n v="7160"/>
    <x v="3554"/>
    <x v="1"/>
    <x v="1149"/>
    <d v="2012-05-18T00:00:00"/>
    <s v="Second Class"/>
    <s v="BF-11170"/>
    <s v="Ben Ferrer"/>
    <x v="2"/>
    <s v="United States"/>
    <s v="Chicago"/>
    <x v="10"/>
    <n v="60623"/>
    <x v="2"/>
    <s v="TEC-PH-10004447"/>
    <x v="2"/>
    <x v="7"/>
    <s v="Toshiba IPT2010-SD IP Telephone"/>
    <x v="2705"/>
    <n v="2"/>
    <n v="0.2"/>
    <n v="16.678799999999995"/>
  </r>
  <r>
    <n v="7161"/>
    <x v="3554"/>
    <x v="1"/>
    <x v="1149"/>
    <d v="2012-05-18T00:00:00"/>
    <s v="Second Class"/>
    <s v="BF-11170"/>
    <s v="Ben Ferrer"/>
    <x v="2"/>
    <s v="United States"/>
    <s v="Chicago"/>
    <x v="10"/>
    <n v="60623"/>
    <x v="2"/>
    <s v="OFF-FA-10002280"/>
    <x v="1"/>
    <x v="13"/>
    <s v="Advantus Plastic Paper Clips"/>
    <x v="4698"/>
    <n v="4"/>
    <n v="0.2"/>
    <n v="5.6"/>
  </r>
  <r>
    <n v="7162"/>
    <x v="3555"/>
    <x v="2"/>
    <x v="1129"/>
    <d v="2011-07-09T00:00:00"/>
    <s v="Standard Class"/>
    <s v="MS-17770"/>
    <s v="Maxwell Schwartz"/>
    <x v="0"/>
    <s v="United States"/>
    <s v="Richmond"/>
    <x v="17"/>
    <n v="23223"/>
    <x v="0"/>
    <s v="OFF-PA-10004734"/>
    <x v="1"/>
    <x v="10"/>
    <s v="Southworth Structures Collection"/>
    <x v="1388"/>
    <n v="3"/>
    <n v="0"/>
    <n v="10.92"/>
  </r>
  <r>
    <n v="7163"/>
    <x v="3555"/>
    <x v="2"/>
    <x v="1129"/>
    <d v="2011-07-09T00:00:00"/>
    <s v="Standard Class"/>
    <s v="MS-17770"/>
    <s v="Maxwell Schwartz"/>
    <x v="0"/>
    <s v="United States"/>
    <s v="Richmond"/>
    <x v="17"/>
    <n v="23223"/>
    <x v="0"/>
    <s v="OFF-BI-10000145"/>
    <x v="1"/>
    <x v="8"/>
    <s v="Zipper Ring Binder Pockets"/>
    <x v="4827"/>
    <n v="5"/>
    <n v="0"/>
    <n v="7.6440000000000001"/>
  </r>
  <r>
    <n v="7164"/>
    <x v="3556"/>
    <x v="2"/>
    <x v="1150"/>
    <d v="2011-04-24T00:00:00"/>
    <s v="Second Class"/>
    <s v="AH-10030"/>
    <s v="Aaron Hawkins"/>
    <x v="1"/>
    <s v="United States"/>
    <s v="Troy"/>
    <x v="15"/>
    <n v="12180"/>
    <x v="3"/>
    <s v="OFF-EN-10004773"/>
    <x v="1"/>
    <x v="12"/>
    <s v="Staples"/>
    <x v="4828"/>
    <n v="8"/>
    <n v="0"/>
    <n v="121.44159999999999"/>
  </r>
  <r>
    <n v="7165"/>
    <x v="3556"/>
    <x v="2"/>
    <x v="1150"/>
    <d v="2011-04-24T00:00:00"/>
    <s v="Second Class"/>
    <s v="AH-10030"/>
    <s v="Aaron Hawkins"/>
    <x v="1"/>
    <s v="United States"/>
    <s v="Troy"/>
    <x v="15"/>
    <n v="12180"/>
    <x v="3"/>
    <s v="OFF-BI-10004970"/>
    <x v="1"/>
    <x v="8"/>
    <s v="ACCOHIDE 3-Ring Binder, Blue, 1&quot;"/>
    <x v="4541"/>
    <n v="3"/>
    <n v="0.2"/>
    <n v="3.3452999999999995"/>
  </r>
  <r>
    <n v="7166"/>
    <x v="3557"/>
    <x v="0"/>
    <x v="251"/>
    <d v="2013-09-23T00:00:00"/>
    <s v="First Class"/>
    <s v="CK-12595"/>
    <s v="Clytie Kelty"/>
    <x v="0"/>
    <s v="United States"/>
    <s v="Providence"/>
    <x v="34"/>
    <n v="2908"/>
    <x v="3"/>
    <s v="OFF-ST-10000604"/>
    <x v="1"/>
    <x v="4"/>
    <s v="Home/Office Personal File Carts"/>
    <x v="2876"/>
    <n v="2"/>
    <n v="0"/>
    <n v="17.379999999999995"/>
  </r>
  <r>
    <n v="7167"/>
    <x v="3558"/>
    <x v="2"/>
    <x v="192"/>
    <d v="2011-07-24T00:00:00"/>
    <s v="Second Class"/>
    <s v="NP-18325"/>
    <s v="Naresj Patel"/>
    <x v="0"/>
    <s v="United States"/>
    <s v="San Francisco"/>
    <x v="1"/>
    <n v="94122"/>
    <x v="1"/>
    <s v="OFF-AR-10003190"/>
    <x v="1"/>
    <x v="6"/>
    <s v="Newell 32"/>
    <x v="132"/>
    <n v="4"/>
    <n v="0"/>
    <n v="3.2256"/>
  </r>
  <r>
    <n v="7168"/>
    <x v="3558"/>
    <x v="2"/>
    <x v="192"/>
    <d v="2011-07-24T00:00:00"/>
    <s v="Second Class"/>
    <s v="NP-18325"/>
    <s v="Naresj Patel"/>
    <x v="0"/>
    <s v="United States"/>
    <s v="San Francisco"/>
    <x v="1"/>
    <n v="94122"/>
    <x v="1"/>
    <s v="FUR-CH-10000155"/>
    <x v="0"/>
    <x v="1"/>
    <s v="Global Comet Stacking Armless Chair"/>
    <x v="4829"/>
    <n v="3"/>
    <n v="0.2"/>
    <n v="71.77200000000002"/>
  </r>
  <r>
    <n v="7169"/>
    <x v="3558"/>
    <x v="2"/>
    <x v="192"/>
    <d v="2011-07-24T00:00:00"/>
    <s v="Second Class"/>
    <s v="NP-18325"/>
    <s v="Naresj Patel"/>
    <x v="0"/>
    <s v="United States"/>
    <s v="San Francisco"/>
    <x v="1"/>
    <n v="94122"/>
    <x v="1"/>
    <s v="OFF-ST-10003058"/>
    <x v="1"/>
    <x v="4"/>
    <s v="Eldon Mobile Mega Data Cart  Mega Stackable  Add-On Trays"/>
    <x v="4830"/>
    <n v="10"/>
    <n v="0"/>
    <n v="68.584999999999994"/>
  </r>
  <r>
    <n v="7170"/>
    <x v="3558"/>
    <x v="2"/>
    <x v="192"/>
    <d v="2011-07-24T00:00:00"/>
    <s v="Second Class"/>
    <s v="NP-18325"/>
    <s v="Naresj Patel"/>
    <x v="0"/>
    <s v="United States"/>
    <s v="San Francisco"/>
    <x v="1"/>
    <n v="94122"/>
    <x v="1"/>
    <s v="FUR-TA-10004767"/>
    <x v="0"/>
    <x v="3"/>
    <s v="Safco Drafting Table"/>
    <x v="3011"/>
    <n v="3"/>
    <n v="0.2"/>
    <n v="19.164599999999979"/>
  </r>
  <r>
    <n v="7171"/>
    <x v="3559"/>
    <x v="3"/>
    <x v="1048"/>
    <d v="2014-10-15T00:00:00"/>
    <s v="Standard Class"/>
    <s v="GM-14440"/>
    <s v="Gary McGarr"/>
    <x v="0"/>
    <s v="United States"/>
    <s v="New York City"/>
    <x v="15"/>
    <n v="10009"/>
    <x v="3"/>
    <s v="FUR-CH-10002372"/>
    <x v="0"/>
    <x v="1"/>
    <s v="Office Star - Ergonomically Designed Knee Chair"/>
    <x v="3489"/>
    <n v="2"/>
    <n v="0.1"/>
    <n v="3.2392000000000074"/>
  </r>
  <r>
    <n v="7172"/>
    <x v="3560"/>
    <x v="3"/>
    <x v="1016"/>
    <d v="2014-04-28T00:00:00"/>
    <s v="Second Class"/>
    <s v="SG-20605"/>
    <s v="Speros Goranitis"/>
    <x v="0"/>
    <s v="United States"/>
    <s v="San Francisco"/>
    <x v="1"/>
    <n v="94109"/>
    <x v="1"/>
    <s v="TEC-AC-10000158"/>
    <x v="2"/>
    <x v="11"/>
    <s v="Sony 64GB Class 10 Micro SDHC R40 Memory Card"/>
    <x v="3313"/>
    <n v="3"/>
    <n v="0"/>
    <n v="22.6737"/>
  </r>
  <r>
    <n v="7173"/>
    <x v="3561"/>
    <x v="3"/>
    <x v="606"/>
    <d v="2014-03-31T00:00:00"/>
    <s v="Standard Class"/>
    <s v="HK-14890"/>
    <s v="Heather Kirkland"/>
    <x v="1"/>
    <s v="United States"/>
    <s v="Houston"/>
    <x v="5"/>
    <n v="77070"/>
    <x v="2"/>
    <s v="TEC-AC-10000158"/>
    <x v="2"/>
    <x v="11"/>
    <s v="Sony 64GB Class 10 Micro SDHC R40 Memory Card"/>
    <x v="740"/>
    <n v="5"/>
    <n v="0.2"/>
    <n v="1.7995000000000019"/>
  </r>
  <r>
    <n v="7174"/>
    <x v="3561"/>
    <x v="3"/>
    <x v="606"/>
    <d v="2014-03-31T00:00:00"/>
    <s v="Standard Class"/>
    <s v="HK-14890"/>
    <s v="Heather Kirkland"/>
    <x v="1"/>
    <s v="United States"/>
    <s v="Houston"/>
    <x v="5"/>
    <n v="77070"/>
    <x v="2"/>
    <s v="TEC-CO-10002313"/>
    <x v="2"/>
    <x v="16"/>
    <s v="Canon PC1080F Personal Copier"/>
    <x v="4697"/>
    <n v="5"/>
    <n v="0.2"/>
    <n v="569.99050000000011"/>
  </r>
  <r>
    <n v="7175"/>
    <x v="3561"/>
    <x v="3"/>
    <x v="606"/>
    <d v="2014-03-31T00:00:00"/>
    <s v="Standard Class"/>
    <s v="HK-14890"/>
    <s v="Heather Kirkland"/>
    <x v="1"/>
    <s v="United States"/>
    <s v="Houston"/>
    <x v="5"/>
    <n v="77070"/>
    <x v="2"/>
    <s v="OFF-PA-10002581"/>
    <x v="1"/>
    <x v="10"/>
    <s v="Xerox 1951"/>
    <x v="1355"/>
    <n v="3"/>
    <n v="0.2"/>
    <n v="23.234999999999992"/>
  </r>
  <r>
    <n v="7176"/>
    <x v="3561"/>
    <x v="3"/>
    <x v="606"/>
    <d v="2014-03-31T00:00:00"/>
    <s v="Standard Class"/>
    <s v="HK-14890"/>
    <s v="Heather Kirkland"/>
    <x v="1"/>
    <s v="United States"/>
    <s v="Houston"/>
    <x v="5"/>
    <n v="77070"/>
    <x v="2"/>
    <s v="OFF-AP-10001205"/>
    <x v="1"/>
    <x v="9"/>
    <s v="Belkin 5 Outlet SurgeMaster Power Centers"/>
    <x v="4831"/>
    <n v="8"/>
    <n v="0.8"/>
    <n v="-226.63679999999999"/>
  </r>
  <r>
    <n v="7177"/>
    <x v="3561"/>
    <x v="3"/>
    <x v="606"/>
    <d v="2014-03-31T00:00:00"/>
    <s v="Standard Class"/>
    <s v="HK-14890"/>
    <s v="Heather Kirkland"/>
    <x v="1"/>
    <s v="United States"/>
    <s v="Houston"/>
    <x v="5"/>
    <n v="77070"/>
    <x v="2"/>
    <s v="OFF-ST-10000344"/>
    <x v="1"/>
    <x v="4"/>
    <s v="Neat Ideas Personal Hanging Folder Files, Black"/>
    <x v="4832"/>
    <n v="3"/>
    <n v="0.2"/>
    <n v="2.4173999999999989"/>
  </r>
  <r>
    <n v="7178"/>
    <x v="3562"/>
    <x v="3"/>
    <x v="464"/>
    <d v="2014-05-11T00:00:00"/>
    <s v="Standard Class"/>
    <s v="MY-18295"/>
    <s v="Muhammed Yedwab"/>
    <x v="1"/>
    <s v="United States"/>
    <s v="Philadelphia"/>
    <x v="9"/>
    <n v="19140"/>
    <x v="3"/>
    <s v="OFF-BI-10002897"/>
    <x v="1"/>
    <x v="8"/>
    <s v="Black Avery Memo-Size 3-Ring Binder, 5 1/2&quot; x 8 1/2&quot;"/>
    <x v="4833"/>
    <n v="2"/>
    <n v="0.7"/>
    <n v="-1.5413999999999999"/>
  </r>
  <r>
    <n v="7179"/>
    <x v="3562"/>
    <x v="3"/>
    <x v="464"/>
    <d v="2014-05-11T00:00:00"/>
    <s v="Standard Class"/>
    <s v="MY-18295"/>
    <s v="Muhammed Yedwab"/>
    <x v="1"/>
    <s v="United States"/>
    <s v="Philadelphia"/>
    <x v="9"/>
    <n v="19140"/>
    <x v="3"/>
    <s v="OFF-BI-10003694"/>
    <x v="1"/>
    <x v="8"/>
    <s v="Avery 3 1/2&quot; Diskette Storage Pages, 10/Pack"/>
    <x v="4834"/>
    <n v="3"/>
    <n v="0.7"/>
    <n v="-7.5167999999999964"/>
  </r>
  <r>
    <n v="7180"/>
    <x v="3563"/>
    <x v="0"/>
    <x v="696"/>
    <d v="2013-11-19T00:00:00"/>
    <s v="Standard Class"/>
    <s v="RC-19960"/>
    <s v="Ryan Crowe"/>
    <x v="0"/>
    <s v="United States"/>
    <s v="Baltimore"/>
    <x v="39"/>
    <n v="21215"/>
    <x v="3"/>
    <s v="TEC-PH-10001644"/>
    <x v="2"/>
    <x v="7"/>
    <s v="BlueLounge Milo Smartphone Stand, White/Metallic"/>
    <x v="1324"/>
    <n v="3"/>
    <n v="0"/>
    <n v="25.191600000000005"/>
  </r>
  <r>
    <n v="7181"/>
    <x v="3564"/>
    <x v="2"/>
    <x v="1037"/>
    <d v="2011-01-08T00:00:00"/>
    <s v="First Class"/>
    <s v="JO-15145"/>
    <s v="Jack O'Briant"/>
    <x v="1"/>
    <s v="United States"/>
    <s v="Athens"/>
    <x v="32"/>
    <n v="30605"/>
    <x v="0"/>
    <s v="OFF-AR-10002399"/>
    <x v="1"/>
    <x v="6"/>
    <s v="Dixon Prang Watercolor Pencils, 10-Color Set with Brush"/>
    <x v="4835"/>
    <n v="3"/>
    <n v="0"/>
    <n v="5.2397999999999998"/>
  </r>
  <r>
    <n v="7182"/>
    <x v="3565"/>
    <x v="0"/>
    <x v="797"/>
    <d v="2013-12-31T00:00:00"/>
    <s v="Second Class"/>
    <s v="MW-18220"/>
    <s v="Mitch Webber"/>
    <x v="0"/>
    <s v="United States"/>
    <s v="Lancaster"/>
    <x v="24"/>
    <n v="43130"/>
    <x v="3"/>
    <s v="TEC-AC-10003063"/>
    <x v="2"/>
    <x v="11"/>
    <s v="Micro Innovations USB RF Wireless Keyboard with Mouse"/>
    <x v="4836"/>
    <n v="2"/>
    <n v="0.2"/>
    <n v="0.5"/>
  </r>
  <r>
    <n v="7183"/>
    <x v="3566"/>
    <x v="3"/>
    <x v="504"/>
    <d v="2014-05-05T00:00:00"/>
    <s v="Standard Class"/>
    <s v="NZ-18565"/>
    <s v="Nick Zandusky"/>
    <x v="2"/>
    <s v="United States"/>
    <s v="Los Angeles"/>
    <x v="1"/>
    <n v="90032"/>
    <x v="1"/>
    <s v="OFF-BI-10002071"/>
    <x v="1"/>
    <x v="8"/>
    <s v="Fellowes Black Plastic Comb Bindings"/>
    <x v="4837"/>
    <n v="5"/>
    <n v="0.2"/>
    <n v="7.5529999999999982"/>
  </r>
  <r>
    <n v="7184"/>
    <x v="3567"/>
    <x v="3"/>
    <x v="81"/>
    <d v="2014-04-24T00:00:00"/>
    <s v="First Class"/>
    <s v="JM-15250"/>
    <s v="Janet Martin"/>
    <x v="0"/>
    <s v="United States"/>
    <s v="Baltimore"/>
    <x v="39"/>
    <n v="21215"/>
    <x v="3"/>
    <s v="FUR-CH-10004218"/>
    <x v="0"/>
    <x v="1"/>
    <s v="Global Fabric Manager's Chair, Dark Gray"/>
    <x v="4838"/>
    <n v="9"/>
    <n v="0"/>
    <n v="227.20500000000004"/>
  </r>
  <r>
    <n v="7185"/>
    <x v="3568"/>
    <x v="3"/>
    <x v="629"/>
    <d v="2014-08-25T00:00:00"/>
    <s v="Standard Class"/>
    <s v="ED-13885"/>
    <s v="Emily Ducich"/>
    <x v="2"/>
    <s v="United States"/>
    <s v="Houston"/>
    <x v="5"/>
    <n v="77095"/>
    <x v="2"/>
    <s v="OFF-SU-10000432"/>
    <x v="1"/>
    <x v="14"/>
    <s v="Acco Side-Punched Conventional Columnar Pads"/>
    <x v="4839"/>
    <n v="2"/>
    <n v="0.2"/>
    <n v="-1.0410000000000006"/>
  </r>
  <r>
    <n v="7186"/>
    <x v="3568"/>
    <x v="3"/>
    <x v="629"/>
    <d v="2014-08-25T00:00:00"/>
    <s v="Standard Class"/>
    <s v="ED-13885"/>
    <s v="Emily Ducich"/>
    <x v="2"/>
    <s v="United States"/>
    <s v="Houston"/>
    <x v="5"/>
    <n v="77095"/>
    <x v="2"/>
    <s v="OFF-AR-10003183"/>
    <x v="1"/>
    <x v="6"/>
    <s v="Avery Fluorescent Highlighter Four-Color Set"/>
    <x v="2245"/>
    <n v="3"/>
    <n v="0.2"/>
    <n v="1.0019999999999993"/>
  </r>
  <r>
    <n v="7187"/>
    <x v="3568"/>
    <x v="3"/>
    <x v="629"/>
    <d v="2014-08-25T00:00:00"/>
    <s v="Standard Class"/>
    <s v="ED-13885"/>
    <s v="Emily Ducich"/>
    <x v="2"/>
    <s v="United States"/>
    <s v="Houston"/>
    <x v="5"/>
    <n v="77095"/>
    <x v="2"/>
    <s v="FUR-CH-10002017"/>
    <x v="0"/>
    <x v="1"/>
    <s v="SAFCO Optional Arm Kit for Workspace Cribbage Stacking Chair"/>
    <x v="4840"/>
    <n v="4"/>
    <n v="0.3"/>
    <n v="-2.1312000000000033"/>
  </r>
  <r>
    <n v="7188"/>
    <x v="3568"/>
    <x v="3"/>
    <x v="629"/>
    <d v="2014-08-25T00:00:00"/>
    <s v="Standard Class"/>
    <s v="ED-13885"/>
    <s v="Emily Ducich"/>
    <x v="2"/>
    <s v="United States"/>
    <s v="Houston"/>
    <x v="5"/>
    <n v="77095"/>
    <x v="2"/>
    <s v="FUR-FU-10003247"/>
    <x v="0"/>
    <x v="5"/>
    <s v="36X48 HARDFLOOR CHAIRMAT"/>
    <x v="1331"/>
    <n v="2"/>
    <n v="0.6"/>
    <n v="-22.238800000000001"/>
  </r>
  <r>
    <n v="7189"/>
    <x v="3568"/>
    <x v="3"/>
    <x v="629"/>
    <d v="2014-08-25T00:00:00"/>
    <s v="Standard Class"/>
    <s v="ED-13885"/>
    <s v="Emily Ducich"/>
    <x v="2"/>
    <s v="United States"/>
    <s v="Houston"/>
    <x v="5"/>
    <n v="77095"/>
    <x v="2"/>
    <s v="OFF-AP-10001563"/>
    <x v="1"/>
    <x v="9"/>
    <s v="Belkin Premiere Surge Master II 8-outlet surge protector"/>
    <x v="4841"/>
    <n v="4"/>
    <n v="0.8"/>
    <n v="-99.103200000000044"/>
  </r>
  <r>
    <n v="7190"/>
    <x v="3569"/>
    <x v="0"/>
    <x v="396"/>
    <d v="2013-11-16T00:00:00"/>
    <s v="First Class"/>
    <s v="DW-13480"/>
    <s v="Dianna Wilson"/>
    <x v="2"/>
    <s v="United States"/>
    <s v="San Diego"/>
    <x v="1"/>
    <n v="92024"/>
    <x v="1"/>
    <s v="TEC-PH-10004908"/>
    <x v="2"/>
    <x v="7"/>
    <s v="Panasonic KX TS3282W Corded phone"/>
    <x v="4842"/>
    <n v="3"/>
    <n v="0.2"/>
    <n v="25.496999999999986"/>
  </r>
  <r>
    <n v="7191"/>
    <x v="3569"/>
    <x v="0"/>
    <x v="396"/>
    <d v="2013-11-16T00:00:00"/>
    <s v="First Class"/>
    <s v="DW-13480"/>
    <s v="Dianna Wilson"/>
    <x v="2"/>
    <s v="United States"/>
    <s v="San Diego"/>
    <x v="1"/>
    <n v="92024"/>
    <x v="1"/>
    <s v="FUR-TA-10003392"/>
    <x v="0"/>
    <x v="3"/>
    <s v="Global Adaptabilities Conference Tables"/>
    <x v="3008"/>
    <n v="3"/>
    <n v="0.2"/>
    <n v="-8.4294000000000153"/>
  </r>
  <r>
    <n v="7192"/>
    <x v="3570"/>
    <x v="0"/>
    <x v="393"/>
    <d v="2013-10-07T00:00:00"/>
    <s v="Second Class"/>
    <s v="JK-15205"/>
    <s v="Jamie Kunitz"/>
    <x v="0"/>
    <s v="United States"/>
    <s v="Hialeah"/>
    <x v="2"/>
    <n v="33012"/>
    <x v="0"/>
    <s v="OFF-BI-10004140"/>
    <x v="1"/>
    <x v="8"/>
    <s v="Avery Non-Stick Binders"/>
    <x v="4843"/>
    <n v="4"/>
    <n v="0.7"/>
    <n v="-4.49"/>
  </r>
  <r>
    <n v="7193"/>
    <x v="3570"/>
    <x v="0"/>
    <x v="393"/>
    <d v="2013-10-07T00:00:00"/>
    <s v="Second Class"/>
    <s v="JK-15205"/>
    <s v="Jamie Kunitz"/>
    <x v="0"/>
    <s v="United States"/>
    <s v="Hialeah"/>
    <x v="2"/>
    <n v="33012"/>
    <x v="0"/>
    <s v="OFF-AR-10003631"/>
    <x v="1"/>
    <x v="6"/>
    <s v="Staples"/>
    <x v="4844"/>
    <n v="8"/>
    <n v="0.2"/>
    <n v="5.0335999999999999"/>
  </r>
  <r>
    <n v="7194"/>
    <x v="3571"/>
    <x v="0"/>
    <x v="1151"/>
    <d v="2013-02-14T00:00:00"/>
    <s v="First Class"/>
    <s v="JS-15880"/>
    <s v="John Stevenson"/>
    <x v="0"/>
    <s v="United States"/>
    <s v="Atlanta"/>
    <x v="32"/>
    <n v="30318"/>
    <x v="0"/>
    <s v="OFF-ST-10003716"/>
    <x v="1"/>
    <x v="4"/>
    <s v="Tennsco Double-Tier Lockers"/>
    <x v="4845"/>
    <n v="6"/>
    <n v="0"/>
    <n v="175.51560000000001"/>
  </r>
  <r>
    <n v="7195"/>
    <x v="3571"/>
    <x v="0"/>
    <x v="1151"/>
    <d v="2013-02-14T00:00:00"/>
    <s v="First Class"/>
    <s v="JS-15880"/>
    <s v="John Stevenson"/>
    <x v="0"/>
    <s v="United States"/>
    <s v="Atlanta"/>
    <x v="32"/>
    <n v="30318"/>
    <x v="0"/>
    <s v="OFF-BI-10003274"/>
    <x v="1"/>
    <x v="8"/>
    <s v="Avery Durable Slant Ring Binders, No Labels"/>
    <x v="204"/>
    <n v="4"/>
    <n v="0"/>
    <n v="7.4824000000000002"/>
  </r>
  <r>
    <n v="7196"/>
    <x v="3572"/>
    <x v="0"/>
    <x v="373"/>
    <d v="2013-11-18T00:00:00"/>
    <s v="Standard Class"/>
    <s v="PO-19180"/>
    <s v="Philisse Overcash"/>
    <x v="2"/>
    <s v="United States"/>
    <s v="Seattle"/>
    <x v="4"/>
    <n v="98103"/>
    <x v="1"/>
    <s v="FUR-FU-10004848"/>
    <x v="0"/>
    <x v="5"/>
    <s v="DAX Solid Wood Frames"/>
    <x v="4846"/>
    <n v="2"/>
    <n v="0"/>
    <n v="7.2297999999999991"/>
  </r>
  <r>
    <n v="7197"/>
    <x v="3573"/>
    <x v="2"/>
    <x v="759"/>
    <d v="2011-04-30T00:00:00"/>
    <s v="Standard Class"/>
    <s v="MH-17290"/>
    <s v="Marc Harrigan"/>
    <x v="2"/>
    <s v="United States"/>
    <s v="Los Angeles"/>
    <x v="1"/>
    <n v="90036"/>
    <x v="1"/>
    <s v="OFF-AR-10003504"/>
    <x v="1"/>
    <x v="6"/>
    <s v="Newell 347"/>
    <x v="1591"/>
    <n v="5"/>
    <n v="0"/>
    <n v="6.2059999999999977"/>
  </r>
  <r>
    <n v="7198"/>
    <x v="3573"/>
    <x v="2"/>
    <x v="759"/>
    <d v="2011-04-30T00:00:00"/>
    <s v="Standard Class"/>
    <s v="MH-17290"/>
    <s v="Marc Harrigan"/>
    <x v="2"/>
    <s v="United States"/>
    <s v="Los Angeles"/>
    <x v="1"/>
    <n v="90036"/>
    <x v="1"/>
    <s v="OFF-LA-10000305"/>
    <x v="1"/>
    <x v="2"/>
    <s v="Avery 495"/>
    <x v="2380"/>
    <n v="2"/>
    <n v="0"/>
    <n v="5.7959999999999994"/>
  </r>
  <r>
    <n v="7199"/>
    <x v="3574"/>
    <x v="1"/>
    <x v="1067"/>
    <d v="2012-08-15T00:00:00"/>
    <s v="Standard Class"/>
    <s v="PO-19180"/>
    <s v="Philisse Overcash"/>
    <x v="2"/>
    <s v="United States"/>
    <s v="New York City"/>
    <x v="15"/>
    <n v="10035"/>
    <x v="3"/>
    <s v="OFF-AR-10001427"/>
    <x v="1"/>
    <x v="6"/>
    <s v="Newell 330"/>
    <x v="493"/>
    <n v="2"/>
    <n v="0"/>
    <n v="3.1096000000000004"/>
  </r>
  <r>
    <n v="7200"/>
    <x v="3574"/>
    <x v="1"/>
    <x v="1067"/>
    <d v="2012-08-15T00:00:00"/>
    <s v="Standard Class"/>
    <s v="PO-19180"/>
    <s v="Philisse Overcash"/>
    <x v="2"/>
    <s v="United States"/>
    <s v="New York City"/>
    <x v="15"/>
    <n v="10035"/>
    <x v="3"/>
    <s v="TEC-PH-10004614"/>
    <x v="2"/>
    <x v="7"/>
    <s v="AT&amp;T 841000 Phone"/>
    <x v="4847"/>
    <n v="2"/>
    <n v="0"/>
    <n v="34.5"/>
  </r>
  <r>
    <n v="7201"/>
    <x v="3575"/>
    <x v="0"/>
    <x v="581"/>
    <d v="2013-12-04T00:00:00"/>
    <s v="Standard Class"/>
    <s v="HF-14995"/>
    <s v="Herbert Flentye"/>
    <x v="0"/>
    <s v="United States"/>
    <s v="Fort Lauderdale"/>
    <x v="2"/>
    <n v="33311"/>
    <x v="0"/>
    <s v="TEC-PH-10001944"/>
    <x v="2"/>
    <x v="7"/>
    <s v="Wi-Ex zBoost YX540 Cellular Phone Signal Booster"/>
    <x v="4848"/>
    <n v="1"/>
    <n v="0.2"/>
    <n v="14.594999999999985"/>
  </r>
  <r>
    <n v="7202"/>
    <x v="3575"/>
    <x v="0"/>
    <x v="581"/>
    <d v="2013-12-04T00:00:00"/>
    <s v="Standard Class"/>
    <s v="HF-14995"/>
    <s v="Herbert Flentye"/>
    <x v="0"/>
    <s v="United States"/>
    <s v="Fort Lauderdale"/>
    <x v="2"/>
    <n v="33311"/>
    <x v="0"/>
    <s v="FUR-TA-10001039"/>
    <x v="0"/>
    <x v="3"/>
    <s v="KI Adjustable-Height Table"/>
    <x v="4849"/>
    <n v="7"/>
    <n v="0.45"/>
    <n v="-114.35339999999997"/>
  </r>
  <r>
    <n v="7203"/>
    <x v="3576"/>
    <x v="0"/>
    <x v="99"/>
    <d v="2013-10-29T00:00:00"/>
    <s v="Same Day"/>
    <s v="VB-21745"/>
    <s v="Victoria Brennan"/>
    <x v="1"/>
    <s v="United States"/>
    <s v="Rochester"/>
    <x v="15"/>
    <n v="14609"/>
    <x v="3"/>
    <s v="FUR-FU-10003806"/>
    <x v="0"/>
    <x v="5"/>
    <s v="Tenex Chairmat w/ Average Lip, 45&quot; x 53&quot;"/>
    <x v="4850"/>
    <n v="5"/>
    <n v="0"/>
    <n v="75.679999999999978"/>
  </r>
  <r>
    <n v="7204"/>
    <x v="3577"/>
    <x v="2"/>
    <x v="282"/>
    <d v="2012-01-02T00:00:00"/>
    <s v="Standard Class"/>
    <s v="MG-17890"/>
    <s v="Michael Granlund"/>
    <x v="2"/>
    <s v="United States"/>
    <s v="Saint Charles"/>
    <x v="10"/>
    <n v="60174"/>
    <x v="2"/>
    <s v="FUR-FU-10002111"/>
    <x v="0"/>
    <x v="5"/>
    <s v="Master Caster Door Stop, Large Brown"/>
    <x v="4851"/>
    <n v="3"/>
    <n v="0.6"/>
    <n v="-4.804800000000002"/>
  </r>
  <r>
    <n v="7205"/>
    <x v="3578"/>
    <x v="1"/>
    <x v="229"/>
    <d v="2012-09-17T00:00:00"/>
    <s v="Standard Class"/>
    <s v="BO-11425"/>
    <s v="Bobby Odegard"/>
    <x v="0"/>
    <s v="United States"/>
    <s v="New York City"/>
    <x v="15"/>
    <n v="10024"/>
    <x v="3"/>
    <s v="OFF-AR-10000817"/>
    <x v="1"/>
    <x v="6"/>
    <s v="Manco Dry-Lighter Erasable Highlighter"/>
    <x v="2398"/>
    <n v="2"/>
    <n v="0"/>
    <n v="2.0671999999999997"/>
  </r>
  <r>
    <n v="7206"/>
    <x v="3579"/>
    <x v="3"/>
    <x v="280"/>
    <d v="2014-10-07T00:00:00"/>
    <s v="Standard Class"/>
    <s v="CM-12115"/>
    <s v="Chad McGuire"/>
    <x v="0"/>
    <s v="United States"/>
    <s v="San Francisco"/>
    <x v="1"/>
    <n v="94109"/>
    <x v="1"/>
    <s v="FUR-FU-10001424"/>
    <x v="0"/>
    <x v="5"/>
    <s v="Dax Clear Box Frame"/>
    <x v="45"/>
    <n v="2"/>
    <n v="0"/>
    <n v="5.936399999999999"/>
  </r>
  <r>
    <n v="7207"/>
    <x v="3579"/>
    <x v="3"/>
    <x v="280"/>
    <d v="2014-10-07T00:00:00"/>
    <s v="Standard Class"/>
    <s v="CM-12115"/>
    <s v="Chad McGuire"/>
    <x v="0"/>
    <s v="United States"/>
    <s v="San Francisco"/>
    <x v="1"/>
    <n v="94109"/>
    <x v="1"/>
    <s v="TEC-MA-10002930"/>
    <x v="2"/>
    <x v="15"/>
    <s v="Ricoh - Ink Collector Unit for GX3000 Series Printers"/>
    <x v="4852"/>
    <n v="11"/>
    <n v="0.2"/>
    <n v="32.301500000000019"/>
  </r>
  <r>
    <n v="7208"/>
    <x v="3580"/>
    <x v="0"/>
    <x v="108"/>
    <d v="2013-09-14T00:00:00"/>
    <s v="First Class"/>
    <s v="LC-16930"/>
    <s v="Linda Cazamias"/>
    <x v="1"/>
    <s v="United States"/>
    <s v="Phoenix"/>
    <x v="16"/>
    <n v="85023"/>
    <x v="1"/>
    <s v="OFF-AR-10003759"/>
    <x v="1"/>
    <x v="6"/>
    <s v="Crayola Anti Dust Chalk, 12/Pack"/>
    <x v="2154"/>
    <n v="2"/>
    <n v="0.2"/>
    <n v="0.90999999999999981"/>
  </r>
  <r>
    <n v="7209"/>
    <x v="3580"/>
    <x v="0"/>
    <x v="108"/>
    <d v="2013-09-14T00:00:00"/>
    <s v="First Class"/>
    <s v="LC-16930"/>
    <s v="Linda Cazamias"/>
    <x v="1"/>
    <s v="United States"/>
    <s v="Phoenix"/>
    <x v="16"/>
    <n v="85023"/>
    <x v="1"/>
    <s v="OFF-PA-10001837"/>
    <x v="1"/>
    <x v="10"/>
    <s v="Xerox 1976"/>
    <x v="561"/>
    <n v="4"/>
    <n v="0.2"/>
    <n v="7.2576000000000001"/>
  </r>
  <r>
    <n v="7210"/>
    <x v="3580"/>
    <x v="0"/>
    <x v="108"/>
    <d v="2013-09-14T00:00:00"/>
    <s v="First Class"/>
    <s v="LC-16930"/>
    <s v="Linda Cazamias"/>
    <x v="1"/>
    <s v="United States"/>
    <s v="Phoenix"/>
    <x v="16"/>
    <n v="85023"/>
    <x v="1"/>
    <s v="OFF-PA-10001667"/>
    <x v="1"/>
    <x v="10"/>
    <s v="Great White Multi-Use Recycled Paper (20Lb. and 84 Bright)"/>
    <x v="383"/>
    <n v="2"/>
    <n v="0.2"/>
    <n v="2.9899999999999993"/>
  </r>
  <r>
    <n v="7211"/>
    <x v="3581"/>
    <x v="0"/>
    <x v="799"/>
    <d v="2013-06-07T00:00:00"/>
    <s v="Standard Class"/>
    <s v="EH-13765"/>
    <s v="Edward Hooks"/>
    <x v="1"/>
    <s v="United States"/>
    <s v="Seattle"/>
    <x v="4"/>
    <n v="98115"/>
    <x v="1"/>
    <s v="OFF-PA-10000246"/>
    <x v="1"/>
    <x v="10"/>
    <s v="Riverleaf Stik-Withit Designer Note Cubes"/>
    <x v="4740"/>
    <n v="3"/>
    <n v="0"/>
    <n v="13.8828"/>
  </r>
  <r>
    <n v="7212"/>
    <x v="3581"/>
    <x v="0"/>
    <x v="799"/>
    <d v="2013-06-07T00:00:00"/>
    <s v="Standard Class"/>
    <s v="EH-13765"/>
    <s v="Edward Hooks"/>
    <x v="1"/>
    <s v="United States"/>
    <s v="Seattle"/>
    <x v="4"/>
    <n v="98115"/>
    <x v="1"/>
    <s v="OFF-BI-10001078"/>
    <x v="1"/>
    <x v="8"/>
    <s v="Acco PRESSTEX Data Binder with Storage Hooks, Dark Blue, 14 7/8&quot; X 11&quot;"/>
    <x v="4853"/>
    <n v="12"/>
    <n v="0.2"/>
    <n v="18.7224"/>
  </r>
  <r>
    <n v="7213"/>
    <x v="3581"/>
    <x v="0"/>
    <x v="799"/>
    <d v="2013-06-07T00:00:00"/>
    <s v="Standard Class"/>
    <s v="EH-13765"/>
    <s v="Edward Hooks"/>
    <x v="1"/>
    <s v="United States"/>
    <s v="Seattle"/>
    <x v="4"/>
    <n v="98115"/>
    <x v="1"/>
    <s v="OFF-BI-10000138"/>
    <x v="1"/>
    <x v="8"/>
    <s v="Acco Translucent Poly Ring Binders"/>
    <x v="3938"/>
    <n v="3"/>
    <n v="0.2"/>
    <n v="3.9312000000000005"/>
  </r>
  <r>
    <n v="7214"/>
    <x v="3582"/>
    <x v="3"/>
    <x v="453"/>
    <d v="2014-10-20T00:00:00"/>
    <s v="Standard Class"/>
    <s v="MC-17275"/>
    <s v="Marc Crier"/>
    <x v="0"/>
    <s v="United States"/>
    <s v="Camarillo"/>
    <x v="1"/>
    <n v="93010"/>
    <x v="1"/>
    <s v="OFF-LA-10002034"/>
    <x v="1"/>
    <x v="2"/>
    <s v="Avery 478"/>
    <x v="1674"/>
    <n v="3"/>
    <n v="0"/>
    <n v="7.2176999999999998"/>
  </r>
  <r>
    <n v="7215"/>
    <x v="3583"/>
    <x v="1"/>
    <x v="874"/>
    <d v="2012-09-30T00:00:00"/>
    <s v="Second Class"/>
    <s v="HW-14935"/>
    <s v="Helen Wasserman"/>
    <x v="1"/>
    <s v="United States"/>
    <s v="Detroit"/>
    <x v="12"/>
    <n v="48205"/>
    <x v="2"/>
    <s v="OFF-AR-10000127"/>
    <x v="1"/>
    <x v="6"/>
    <s v="Newell 321"/>
    <x v="1235"/>
    <n v="5"/>
    <n v="0"/>
    <n v="4.7559999999999985"/>
  </r>
  <r>
    <n v="7216"/>
    <x v="3583"/>
    <x v="1"/>
    <x v="874"/>
    <d v="2012-09-30T00:00:00"/>
    <s v="Second Class"/>
    <s v="HW-14935"/>
    <s v="Helen Wasserman"/>
    <x v="1"/>
    <s v="United States"/>
    <s v="Detroit"/>
    <x v="12"/>
    <n v="48205"/>
    <x v="2"/>
    <s v="OFF-PA-10003172"/>
    <x v="1"/>
    <x v="10"/>
    <s v="Xerox 1996"/>
    <x v="243"/>
    <n v="4"/>
    <n v="0"/>
    <n v="12.441600000000001"/>
  </r>
  <r>
    <n v="7217"/>
    <x v="3584"/>
    <x v="1"/>
    <x v="910"/>
    <d v="2012-05-06T00:00:00"/>
    <s v="First Class"/>
    <s v="LC-16870"/>
    <s v="Lena Cacioppo"/>
    <x v="0"/>
    <s v="United States"/>
    <s v="San Francisco"/>
    <x v="1"/>
    <n v="94109"/>
    <x v="1"/>
    <s v="OFF-AR-10001246"/>
    <x v="1"/>
    <x v="6"/>
    <s v="Newell 317"/>
    <x v="138"/>
    <n v="3"/>
    <n v="0"/>
    <n v="2.5577999999999994"/>
  </r>
  <r>
    <n v="7218"/>
    <x v="3584"/>
    <x v="1"/>
    <x v="910"/>
    <d v="2012-05-06T00:00:00"/>
    <s v="First Class"/>
    <s v="LC-16870"/>
    <s v="Lena Cacioppo"/>
    <x v="0"/>
    <s v="United States"/>
    <s v="San Francisco"/>
    <x v="1"/>
    <n v="94109"/>
    <x v="1"/>
    <s v="OFF-BI-10002026"/>
    <x v="1"/>
    <x v="8"/>
    <s v="Ibico Recycled Linen-Style Covers"/>
    <x v="4854"/>
    <n v="2"/>
    <n v="0.2"/>
    <n v="21.873599999999996"/>
  </r>
  <r>
    <n v="7219"/>
    <x v="3584"/>
    <x v="1"/>
    <x v="910"/>
    <d v="2012-05-06T00:00:00"/>
    <s v="First Class"/>
    <s v="LC-16870"/>
    <s v="Lena Cacioppo"/>
    <x v="0"/>
    <s v="United States"/>
    <s v="San Francisco"/>
    <x v="1"/>
    <n v="94109"/>
    <x v="1"/>
    <s v="TEC-AC-10000844"/>
    <x v="2"/>
    <x v="11"/>
    <s v="Logitech Gaming G510s - Keyboard"/>
    <x v="2121"/>
    <n v="4"/>
    <n v="0"/>
    <n v="122.38559999999998"/>
  </r>
  <r>
    <n v="7220"/>
    <x v="3584"/>
    <x v="1"/>
    <x v="910"/>
    <d v="2012-05-06T00:00:00"/>
    <s v="First Class"/>
    <s v="LC-16870"/>
    <s v="Lena Cacioppo"/>
    <x v="0"/>
    <s v="United States"/>
    <s v="San Francisco"/>
    <x v="1"/>
    <n v="94109"/>
    <x v="1"/>
    <s v="OFF-BI-10001575"/>
    <x v="1"/>
    <x v="8"/>
    <s v="GBC Linen Binding Covers"/>
    <x v="2000"/>
    <n v="2"/>
    <n v="0.2"/>
    <n v="17.348799999999997"/>
  </r>
  <r>
    <n v="7221"/>
    <x v="3585"/>
    <x v="3"/>
    <x v="1152"/>
    <d v="2014-01-14T00:00:00"/>
    <s v="Standard Class"/>
    <s v="BP-11290"/>
    <s v="Beth Paige"/>
    <x v="0"/>
    <s v="United States"/>
    <s v="Philadelphia"/>
    <x v="9"/>
    <n v="19140"/>
    <x v="3"/>
    <s v="OFF-BI-10004632"/>
    <x v="1"/>
    <x v="8"/>
    <s v="Ibico Hi-Tech Manual Binding System"/>
    <x v="4855"/>
    <n v="3"/>
    <n v="0.7"/>
    <n v="-228.74250000000006"/>
  </r>
  <r>
    <n v="7222"/>
    <x v="3586"/>
    <x v="3"/>
    <x v="678"/>
    <d v="2014-02-01T00:00:00"/>
    <s v="Standard Class"/>
    <s v="TG-21310"/>
    <s v="Toby Gnade"/>
    <x v="0"/>
    <s v="United States"/>
    <s v="New York City"/>
    <x v="15"/>
    <n v="10035"/>
    <x v="3"/>
    <s v="TEC-PH-10000193"/>
    <x v="2"/>
    <x v="7"/>
    <s v="Jensen SMPS-640 - speaker phone"/>
    <x v="4856"/>
    <n v="3"/>
    <n v="0"/>
    <n v="35.864399999999996"/>
  </r>
  <r>
    <n v="7223"/>
    <x v="3587"/>
    <x v="3"/>
    <x v="264"/>
    <d v="2014-09-07T00:00:00"/>
    <s v="Standard Class"/>
    <s v="MC-18100"/>
    <s v="Mick Crebagga"/>
    <x v="0"/>
    <s v="United States"/>
    <s v="Chicago"/>
    <x v="10"/>
    <n v="60623"/>
    <x v="2"/>
    <s v="TEC-AC-10003441"/>
    <x v="2"/>
    <x v="11"/>
    <s v="Kingston Digital DataTraveler 32GB USB 2.0"/>
    <x v="1390"/>
    <n v="3"/>
    <n v="0.2"/>
    <n v="-7.1190000000000015"/>
  </r>
  <r>
    <n v="7224"/>
    <x v="3588"/>
    <x v="0"/>
    <x v="216"/>
    <d v="2013-07-19T00:00:00"/>
    <s v="Standard Class"/>
    <s v="RB-19360"/>
    <s v="Raymond Buch"/>
    <x v="0"/>
    <s v="United States"/>
    <s v="San Francisco"/>
    <x v="1"/>
    <n v="94122"/>
    <x v="1"/>
    <s v="TEC-PH-10004093"/>
    <x v="2"/>
    <x v="7"/>
    <s v="Panasonic Kx-TS550"/>
    <x v="4360"/>
    <n v="3"/>
    <n v="0.2"/>
    <n v="12.417299999999997"/>
  </r>
  <r>
    <n v="7225"/>
    <x v="3588"/>
    <x v="0"/>
    <x v="216"/>
    <d v="2013-07-19T00:00:00"/>
    <s v="Standard Class"/>
    <s v="RB-19360"/>
    <s v="Raymond Buch"/>
    <x v="0"/>
    <s v="United States"/>
    <s v="San Francisco"/>
    <x v="1"/>
    <n v="94122"/>
    <x v="1"/>
    <s v="OFF-AP-10002998"/>
    <x v="1"/>
    <x v="9"/>
    <s v="Holmes 99% HEPA Air Purifier"/>
    <x v="4857"/>
    <n v="7"/>
    <n v="0"/>
    <n v="50.03459999999999"/>
  </r>
  <r>
    <n v="7226"/>
    <x v="3588"/>
    <x v="0"/>
    <x v="216"/>
    <d v="2013-07-19T00:00:00"/>
    <s v="Standard Class"/>
    <s v="RB-19360"/>
    <s v="Raymond Buch"/>
    <x v="0"/>
    <s v="United States"/>
    <s v="San Francisco"/>
    <x v="1"/>
    <n v="94122"/>
    <x v="1"/>
    <s v="FUR-FU-10000073"/>
    <x v="0"/>
    <x v="5"/>
    <s v="Deflect-O Glasstique Clear Desk Accessories"/>
    <x v="4858"/>
    <n v="4"/>
    <n v="0"/>
    <n v="10.163999999999998"/>
  </r>
  <r>
    <n v="7227"/>
    <x v="3589"/>
    <x v="3"/>
    <x v="642"/>
    <d v="2014-03-01T00:00:00"/>
    <s v="Standard Class"/>
    <s v="ES-14080"/>
    <s v="Erin Smith"/>
    <x v="1"/>
    <s v="United States"/>
    <s v="Philadelphia"/>
    <x v="9"/>
    <n v="19134"/>
    <x v="3"/>
    <s v="OFF-PA-10001125"/>
    <x v="1"/>
    <x v="10"/>
    <s v="Xerox 1988"/>
    <x v="3971"/>
    <n v="5"/>
    <n v="0.2"/>
    <n v="38.724999999999994"/>
  </r>
  <r>
    <n v="7228"/>
    <x v="3589"/>
    <x v="3"/>
    <x v="642"/>
    <d v="2014-03-01T00:00:00"/>
    <s v="Standard Class"/>
    <s v="ES-14080"/>
    <s v="Erin Smith"/>
    <x v="1"/>
    <s v="United States"/>
    <s v="Philadelphia"/>
    <x v="9"/>
    <n v="19134"/>
    <x v="3"/>
    <s v="TEC-AC-10003033"/>
    <x v="2"/>
    <x v="11"/>
    <s v="Plantronics CS510 - Over-the-Head monaural Wireless Headset System"/>
    <x v="4859"/>
    <n v="5"/>
    <n v="0.2"/>
    <n v="214.4674999999998"/>
  </r>
  <r>
    <n v="7229"/>
    <x v="3590"/>
    <x v="2"/>
    <x v="836"/>
    <d v="2011-07-22T00:00:00"/>
    <s v="First Class"/>
    <s v="RD-19720"/>
    <s v="Roger Demir"/>
    <x v="0"/>
    <s v="United States"/>
    <s v="San Francisco"/>
    <x v="1"/>
    <n v="94122"/>
    <x v="1"/>
    <s v="OFF-BI-10002498"/>
    <x v="1"/>
    <x v="8"/>
    <s v="Clear Mylar Reinforcing Strips"/>
    <x v="4860"/>
    <n v="6"/>
    <n v="0.2"/>
    <n v="30.277799999999992"/>
  </r>
  <r>
    <n v="7230"/>
    <x v="3590"/>
    <x v="2"/>
    <x v="836"/>
    <d v="2011-07-22T00:00:00"/>
    <s v="First Class"/>
    <s v="RD-19720"/>
    <s v="Roger Demir"/>
    <x v="0"/>
    <s v="United States"/>
    <s v="San Francisco"/>
    <x v="1"/>
    <n v="94122"/>
    <x v="1"/>
    <s v="OFF-PA-10004569"/>
    <x v="1"/>
    <x v="10"/>
    <s v="Wirebound Message Books, Two 4 1/4&quot; x 5&quot; Forms per Page"/>
    <x v="4861"/>
    <n v="3"/>
    <n v="0"/>
    <n v="10.7301"/>
  </r>
  <r>
    <n v="7231"/>
    <x v="3591"/>
    <x v="3"/>
    <x v="677"/>
    <d v="2014-03-16T00:00:00"/>
    <s v="First Class"/>
    <s v="SC-20380"/>
    <s v="Shahid Collister"/>
    <x v="0"/>
    <s v="United States"/>
    <s v="Fairfield"/>
    <x v="29"/>
    <n v="6824"/>
    <x v="3"/>
    <s v="OFF-BI-10002353"/>
    <x v="1"/>
    <x v="8"/>
    <s v="GBC VeloBind Cover Sets"/>
    <x v="4862"/>
    <n v="2"/>
    <n v="0"/>
    <n v="15.44"/>
  </r>
  <r>
    <n v="7232"/>
    <x v="3591"/>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x v="3591"/>
    <x v="3"/>
    <x v="677"/>
    <d v="2014-03-16T00:00:00"/>
    <s v="First Class"/>
    <s v="SC-20380"/>
    <s v="Shahid Collister"/>
    <x v="0"/>
    <s v="United States"/>
    <s v="Fairfield"/>
    <x v="29"/>
    <n v="6824"/>
    <x v="3"/>
    <s v="OFF-PA-10003673"/>
    <x v="1"/>
    <x v="10"/>
    <s v="Strathmore Photo Mount Cards"/>
    <x v="3320"/>
    <n v="4"/>
    <n v="0"/>
    <n v="12.475199999999999"/>
  </r>
  <r>
    <n v="7234"/>
    <x v="3592"/>
    <x v="0"/>
    <x v="387"/>
    <d v="2013-03-13T00:00:00"/>
    <s v="Standard Class"/>
    <s v="GB-14575"/>
    <s v="Giulietta Baptist"/>
    <x v="0"/>
    <s v="United States"/>
    <s v="New York City"/>
    <x v="15"/>
    <n v="10011"/>
    <x v="3"/>
    <s v="FUR-FU-10003347"/>
    <x v="0"/>
    <x v="5"/>
    <s v="Coloredge Poster Frame"/>
    <x v="4863"/>
    <n v="8"/>
    <n v="0"/>
    <n v="44.304000000000002"/>
  </r>
  <r>
    <n v="7235"/>
    <x v="3592"/>
    <x v="0"/>
    <x v="387"/>
    <d v="2013-03-13T00:00:00"/>
    <s v="Standard Class"/>
    <s v="GB-14575"/>
    <s v="Giulietta Baptist"/>
    <x v="0"/>
    <s v="United States"/>
    <s v="New York City"/>
    <x v="15"/>
    <n v="10011"/>
    <x v="3"/>
    <s v="OFF-PA-10001934"/>
    <x v="1"/>
    <x v="10"/>
    <s v="Xerox 1993"/>
    <x v="91"/>
    <n v="2"/>
    <n v="0"/>
    <n v="6.3504000000000005"/>
  </r>
  <r>
    <n v="7236"/>
    <x v="3592"/>
    <x v="0"/>
    <x v="387"/>
    <d v="2013-03-13T00:00:00"/>
    <s v="Standard Class"/>
    <s v="GB-14575"/>
    <s v="Giulietta Baptist"/>
    <x v="0"/>
    <s v="United States"/>
    <s v="New York City"/>
    <x v="15"/>
    <n v="10011"/>
    <x v="3"/>
    <s v="OFF-BI-10000632"/>
    <x v="1"/>
    <x v="8"/>
    <s v="Satellite Sectional Post Binders"/>
    <x v="1971"/>
    <n v="2"/>
    <n v="0.2"/>
    <n v="22.573199999999996"/>
  </r>
  <r>
    <n v="7237"/>
    <x v="3593"/>
    <x v="2"/>
    <x v="1035"/>
    <d v="2011-12-10T00:00:00"/>
    <s v="First Class"/>
    <s v="FP-14320"/>
    <s v="Frank Preis"/>
    <x v="0"/>
    <s v="United States"/>
    <s v="Los Angeles"/>
    <x v="1"/>
    <n v="90049"/>
    <x v="1"/>
    <s v="OFF-AR-10003190"/>
    <x v="1"/>
    <x v="6"/>
    <s v="Newell 32"/>
    <x v="880"/>
    <n v="3"/>
    <n v="0"/>
    <n v="2.4192"/>
  </r>
  <r>
    <n v="7238"/>
    <x v="3594"/>
    <x v="0"/>
    <x v="212"/>
    <d v="2013-07-11T00:00:00"/>
    <s v="Same Day"/>
    <s v="EA-14035"/>
    <s v="Erin Ashbrook"/>
    <x v="1"/>
    <s v="United States"/>
    <s v="Philadelphia"/>
    <x v="9"/>
    <n v="19143"/>
    <x v="3"/>
    <s v="TEC-MA-10000904"/>
    <x v="2"/>
    <x v="15"/>
    <s v="Brother MFC-9340CDW LED All-In-One Printer, Copier Scanner"/>
    <x v="4864"/>
    <n v="3"/>
    <n v="0.7"/>
    <n v="-319.19159999999999"/>
  </r>
  <r>
    <n v="7239"/>
    <x v="3595"/>
    <x v="0"/>
    <x v="435"/>
    <d v="2013-12-31T00:00:00"/>
    <s v="Standard Class"/>
    <s v="SC-20305"/>
    <s v="Sean Christensen"/>
    <x v="0"/>
    <s v="United States"/>
    <s v="San Jose"/>
    <x v="1"/>
    <n v="95123"/>
    <x v="1"/>
    <s v="FUR-FU-10000771"/>
    <x v="0"/>
    <x v="5"/>
    <s v="Eldon 200 Class Desk Accessories, Smoke"/>
    <x v="3384"/>
    <n v="7"/>
    <n v="0"/>
    <n v="18.463200000000004"/>
  </r>
  <r>
    <n v="7240"/>
    <x v="3595"/>
    <x v="0"/>
    <x v="435"/>
    <d v="2013-12-31T00:00:00"/>
    <s v="Standard Class"/>
    <s v="SC-20305"/>
    <s v="Sean Christensen"/>
    <x v="0"/>
    <s v="United States"/>
    <s v="San Jose"/>
    <x v="1"/>
    <n v="95123"/>
    <x v="1"/>
    <s v="OFF-EN-10001990"/>
    <x v="1"/>
    <x v="12"/>
    <s v="Staples"/>
    <x v="1500"/>
    <n v="7"/>
    <n v="0"/>
    <n v="18.687199999999997"/>
  </r>
  <r>
    <n v="7241"/>
    <x v="3596"/>
    <x v="3"/>
    <x v="756"/>
    <d v="2014-04-26T00:00:00"/>
    <s v="Second Class"/>
    <s v="JF-15355"/>
    <s v="Jay Fein"/>
    <x v="0"/>
    <s v="United States"/>
    <s v="Pasadena"/>
    <x v="1"/>
    <n v="91104"/>
    <x v="1"/>
    <s v="FUR-FU-10002445"/>
    <x v="0"/>
    <x v="5"/>
    <s v="DAX Two-Tone Rosewood/Black Document Frame, Desktop, 5 x 7"/>
    <x v="3766"/>
    <n v="7"/>
    <n v="0"/>
    <n v="26.544000000000004"/>
  </r>
  <r>
    <n v="7242"/>
    <x v="3596"/>
    <x v="3"/>
    <x v="756"/>
    <d v="2014-04-26T00:00:00"/>
    <s v="Second Class"/>
    <s v="JF-15355"/>
    <s v="Jay Fein"/>
    <x v="0"/>
    <s v="United States"/>
    <s v="Pasadena"/>
    <x v="1"/>
    <n v="91104"/>
    <x v="1"/>
    <s v="OFF-BI-10003638"/>
    <x v="1"/>
    <x v="8"/>
    <s v="GBC Durable Plastic Covers"/>
    <x v="4865"/>
    <n v="6"/>
    <n v="0.2"/>
    <n v="30.185999999999996"/>
  </r>
  <r>
    <n v="7243"/>
    <x v="3596"/>
    <x v="3"/>
    <x v="756"/>
    <d v="2014-04-26T00:00:00"/>
    <s v="Second Class"/>
    <s v="JF-15355"/>
    <s v="Jay Fein"/>
    <x v="0"/>
    <s v="United States"/>
    <s v="Pasadena"/>
    <x v="1"/>
    <n v="91104"/>
    <x v="1"/>
    <s v="FUR-FU-10004864"/>
    <x v="0"/>
    <x v="5"/>
    <s v="Eldon 500 Class Desk Accessories"/>
    <x v="4866"/>
    <n v="2"/>
    <n v="0"/>
    <n v="7.9662000000000006"/>
  </r>
  <r>
    <n v="7244"/>
    <x v="3597"/>
    <x v="3"/>
    <x v="629"/>
    <d v="2014-08-23T00:00:00"/>
    <s v="Second Class"/>
    <s v="TP-21415"/>
    <s v="Tom Prescott"/>
    <x v="0"/>
    <s v="United States"/>
    <s v="Philadelphia"/>
    <x v="9"/>
    <n v="19134"/>
    <x v="3"/>
    <s v="FUR-CH-10002024"/>
    <x v="0"/>
    <x v="1"/>
    <s v="HON 5400 Series Task Chairs for Big and Tall"/>
    <x v="4867"/>
    <n v="9"/>
    <n v="0.3"/>
    <n v="-630.88200000000006"/>
  </r>
  <r>
    <n v="7245"/>
    <x v="3598"/>
    <x v="3"/>
    <x v="1053"/>
    <d v="2014-05-26T00:00:00"/>
    <s v="First Class"/>
    <s v="RL-19615"/>
    <s v="Rob Lucas"/>
    <x v="0"/>
    <s v="United States"/>
    <s v="Los Angeles"/>
    <x v="1"/>
    <n v="90049"/>
    <x v="1"/>
    <s v="OFF-AR-10002445"/>
    <x v="1"/>
    <x v="6"/>
    <s v="SANFORD Major Accent Highlighters"/>
    <x v="4868"/>
    <n v="7"/>
    <n v="0"/>
    <n v="18.832800000000002"/>
  </r>
  <r>
    <n v="7246"/>
    <x v="3599"/>
    <x v="3"/>
    <x v="839"/>
    <d v="2014-02-14T00:00:00"/>
    <s v="Standard Class"/>
    <s v="SB-20170"/>
    <s v="Sarah Bern"/>
    <x v="0"/>
    <s v="United States"/>
    <s v="Los Angeles"/>
    <x v="1"/>
    <n v="90032"/>
    <x v="1"/>
    <s v="OFF-ST-10001370"/>
    <x v="1"/>
    <x v="4"/>
    <s v="Sensible Storage WireTech Storage Systems"/>
    <x v="1383"/>
    <n v="5"/>
    <n v="0"/>
    <n v="17.744999999999962"/>
  </r>
  <r>
    <n v="7247"/>
    <x v="3600"/>
    <x v="2"/>
    <x v="223"/>
    <d v="2011-03-08T00:00:00"/>
    <s v="Standard Class"/>
    <s v="JS-15595"/>
    <s v="Jill Stevenson"/>
    <x v="1"/>
    <s v="United States"/>
    <s v="Columbus"/>
    <x v="24"/>
    <n v="43229"/>
    <x v="3"/>
    <s v="OFF-LA-10000305"/>
    <x v="1"/>
    <x v="2"/>
    <s v="Avery 495"/>
    <x v="1150"/>
    <n v="3"/>
    <n v="0.2"/>
    <n v="4.9139999999999988"/>
  </r>
  <r>
    <n v="7248"/>
    <x v="3600"/>
    <x v="2"/>
    <x v="223"/>
    <d v="2011-03-08T00:00:00"/>
    <s v="Standard Class"/>
    <s v="JS-15595"/>
    <s v="Jill Stevenson"/>
    <x v="1"/>
    <s v="United States"/>
    <s v="Columbus"/>
    <x v="24"/>
    <n v="43229"/>
    <x v="3"/>
    <s v="FUR-BO-10001972"/>
    <x v="0"/>
    <x v="0"/>
    <s v="O'Sullivan 4-Shelf Bookcase in Odessa Pine"/>
    <x v="4869"/>
    <n v="5"/>
    <n v="0.5"/>
    <n v="-199.61700000000002"/>
  </r>
  <r>
    <n v="7249"/>
    <x v="3600"/>
    <x v="2"/>
    <x v="223"/>
    <d v="2011-03-08T00:00:00"/>
    <s v="Standard Class"/>
    <s v="JS-15595"/>
    <s v="Jill Stevenson"/>
    <x v="1"/>
    <s v="United States"/>
    <s v="Columbus"/>
    <x v="24"/>
    <n v="43229"/>
    <x v="3"/>
    <s v="OFF-ST-10002486"/>
    <x v="1"/>
    <x v="4"/>
    <s v="Eldon Shelf Savers Cubes and Bins"/>
    <x v="4870"/>
    <n v="8"/>
    <n v="0.2"/>
    <n v="-10.051200000000003"/>
  </r>
  <r>
    <n v="7250"/>
    <x v="3601"/>
    <x v="1"/>
    <x v="593"/>
    <d v="2012-06-09T00:00:00"/>
    <s v="Second Class"/>
    <s v="BP-11155"/>
    <s v="Becky Pak"/>
    <x v="0"/>
    <s v="United States"/>
    <s v="Los Angeles"/>
    <x v="1"/>
    <n v="90008"/>
    <x v="1"/>
    <s v="TEC-AC-10001874"/>
    <x v="2"/>
    <x v="11"/>
    <s v="Logitech Wireless Anywhere Mouse MX for PC and Mac"/>
    <x v="1006"/>
    <n v="2"/>
    <n v="0"/>
    <n v="35.994"/>
  </r>
  <r>
    <n v="7251"/>
    <x v="3601"/>
    <x v="1"/>
    <x v="593"/>
    <d v="2012-06-09T00:00:00"/>
    <s v="Second Class"/>
    <s v="BP-11155"/>
    <s v="Becky Pak"/>
    <x v="0"/>
    <s v="United States"/>
    <s v="Los Angeles"/>
    <x v="1"/>
    <n v="90008"/>
    <x v="1"/>
    <s v="TEC-AC-10003870"/>
    <x v="2"/>
    <x v="11"/>
    <s v="Logitech Z-906 Speaker sys - home theater - 5.1-CH"/>
    <x v="4871"/>
    <n v="3"/>
    <n v="0"/>
    <n v="395.98800000000006"/>
  </r>
  <r>
    <n v="7252"/>
    <x v="3602"/>
    <x v="0"/>
    <x v="278"/>
    <d v="2013-09-03T00:00:00"/>
    <s v="Standard Class"/>
    <s v="EM-13825"/>
    <s v="Elizabeth Moffitt"/>
    <x v="1"/>
    <s v="United States"/>
    <s v="Hollywood"/>
    <x v="2"/>
    <n v="33021"/>
    <x v="0"/>
    <s v="OFF-LA-10002473"/>
    <x v="1"/>
    <x v="2"/>
    <s v="Avery 484"/>
    <x v="2145"/>
    <n v="4"/>
    <n v="0.2"/>
    <n v="3.3408000000000002"/>
  </r>
  <r>
    <n v="7253"/>
    <x v="3603"/>
    <x v="0"/>
    <x v="126"/>
    <d v="2013-09-19T00:00:00"/>
    <s v="Standard Class"/>
    <s v="SC-20695"/>
    <s v="Steve Chapman"/>
    <x v="1"/>
    <s v="United States"/>
    <s v="Roseville"/>
    <x v="12"/>
    <n v="48066"/>
    <x v="2"/>
    <s v="OFF-PA-10003790"/>
    <x v="1"/>
    <x v="10"/>
    <s v="Xerox 1991"/>
    <x v="4243"/>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x v="3604"/>
    <x v="0"/>
    <x v="198"/>
    <d v="2013-06-05T00:00:00"/>
    <s v="Standard Class"/>
    <s v="EM-14140"/>
    <s v="Eugene Moren"/>
    <x v="2"/>
    <s v="United States"/>
    <s v="Superior"/>
    <x v="6"/>
    <n v="54880"/>
    <x v="2"/>
    <s v="FUR-FU-10001037"/>
    <x v="0"/>
    <x v="5"/>
    <s v="DAX Charcoal/Nickel-Tone Document Frame, 5 x 7"/>
    <x v="4625"/>
    <n v="5"/>
    <n v="0"/>
    <n v="21.33"/>
  </r>
  <r>
    <n v="7256"/>
    <x v="3604"/>
    <x v="0"/>
    <x v="198"/>
    <d v="2013-06-05T00:00:00"/>
    <s v="Standard Class"/>
    <s v="EM-14140"/>
    <s v="Eugene Moren"/>
    <x v="2"/>
    <s v="United States"/>
    <s v="Superior"/>
    <x v="6"/>
    <n v="54880"/>
    <x v="2"/>
    <s v="OFF-ST-10000876"/>
    <x v="1"/>
    <x v="4"/>
    <s v="Eldon Simplefile Box Office"/>
    <x v="4873"/>
    <n v="4"/>
    <n v="0"/>
    <n v="13.9328"/>
  </r>
  <r>
    <n v="7257"/>
    <x v="3604"/>
    <x v="0"/>
    <x v="198"/>
    <d v="2013-06-05T00:00:00"/>
    <s v="Standard Class"/>
    <s v="EM-14140"/>
    <s v="Eugene Moren"/>
    <x v="2"/>
    <s v="United States"/>
    <s v="Superior"/>
    <x v="6"/>
    <n v="54880"/>
    <x v="2"/>
    <s v="OFF-AR-10003732"/>
    <x v="1"/>
    <x v="6"/>
    <s v="Newell 333"/>
    <x v="348"/>
    <n v="2"/>
    <n v="0"/>
    <n v="1.4455999999999998"/>
  </r>
  <r>
    <n v="7258"/>
    <x v="3604"/>
    <x v="0"/>
    <x v="198"/>
    <d v="2013-06-05T00:00:00"/>
    <s v="Standard Class"/>
    <s v="EM-14140"/>
    <s v="Eugene Moren"/>
    <x v="2"/>
    <s v="United States"/>
    <s v="Superior"/>
    <x v="6"/>
    <n v="54880"/>
    <x v="2"/>
    <s v="OFF-PA-10000994"/>
    <x v="1"/>
    <x v="10"/>
    <s v="Xerox 1915"/>
    <x v="2713"/>
    <n v="6"/>
    <n v="0"/>
    <n v="301.96799999999996"/>
  </r>
  <r>
    <n v="7259"/>
    <x v="3604"/>
    <x v="0"/>
    <x v="198"/>
    <d v="2013-06-05T00:00:00"/>
    <s v="Standard Class"/>
    <s v="EM-14140"/>
    <s v="Eugene Moren"/>
    <x v="2"/>
    <s v="United States"/>
    <s v="Superior"/>
    <x v="6"/>
    <n v="54880"/>
    <x v="2"/>
    <s v="OFF-AR-10000940"/>
    <x v="1"/>
    <x v="6"/>
    <s v="Newell 343"/>
    <x v="456"/>
    <n v="5"/>
    <n v="0"/>
    <n v="3.9690000000000003"/>
  </r>
  <r>
    <n v="7260"/>
    <x v="3604"/>
    <x v="0"/>
    <x v="198"/>
    <d v="2013-06-05T00:00:00"/>
    <s v="Standard Class"/>
    <s v="EM-14140"/>
    <s v="Eugene Moren"/>
    <x v="2"/>
    <s v="United States"/>
    <s v="Superior"/>
    <x v="6"/>
    <n v="54880"/>
    <x v="2"/>
    <s v="OFF-PA-10004888"/>
    <x v="1"/>
    <x v="10"/>
    <s v="Xerox 217"/>
    <x v="1568"/>
    <n v="7"/>
    <n v="0"/>
    <n v="21.772800000000004"/>
  </r>
  <r>
    <n v="7261"/>
    <x v="3604"/>
    <x v="0"/>
    <x v="198"/>
    <d v="2013-06-05T00:00:00"/>
    <s v="Standard Class"/>
    <s v="EM-14140"/>
    <s v="Eugene Moren"/>
    <x v="2"/>
    <s v="United States"/>
    <s v="Superior"/>
    <x v="6"/>
    <n v="54880"/>
    <x v="2"/>
    <s v="TEC-PH-10000441"/>
    <x v="2"/>
    <x v="7"/>
    <s v="VTech DS6151"/>
    <x v="4874"/>
    <n v="1"/>
    <n v="0"/>
    <n v="35.277200000000008"/>
  </r>
  <r>
    <n v="7262"/>
    <x v="3605"/>
    <x v="3"/>
    <x v="193"/>
    <d v="2014-06-14T00:00:00"/>
    <s v="Second Class"/>
    <s v="GZ-14545"/>
    <s v="George Zrebassa"/>
    <x v="1"/>
    <s v="United States"/>
    <s v="Thousand Oaks"/>
    <x v="1"/>
    <n v="91360"/>
    <x v="1"/>
    <s v="OFF-AR-10001231"/>
    <x v="1"/>
    <x v="6"/>
    <s v="Sanford EarthWrite Recycled Pencils, Medium Soft, #2"/>
    <x v="4875"/>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x v="3606"/>
    <x v="3"/>
    <x v="760"/>
    <d v="2014-10-29T00:00:00"/>
    <s v="Standard Class"/>
    <s v="ML-17395"/>
    <s v="Marina Lichtenstein"/>
    <x v="1"/>
    <s v="United States"/>
    <s v="Philadelphia"/>
    <x v="9"/>
    <n v="19134"/>
    <x v="3"/>
    <s v="OFF-EN-10003068"/>
    <x v="1"/>
    <x v="12"/>
    <s v="#6 3/4 Gummed Flap White Envelopes"/>
    <x v="2511"/>
    <n v="4"/>
    <n v="0.2"/>
    <n v="11.087999999999997"/>
  </r>
  <r>
    <n v="7265"/>
    <x v="3607"/>
    <x v="3"/>
    <x v="487"/>
    <d v="2014-06-18T00:00:00"/>
    <s v="Standard Class"/>
    <s v="PG-18895"/>
    <s v="Paul Gonzalez"/>
    <x v="0"/>
    <s v="United States"/>
    <s v="Springfield"/>
    <x v="17"/>
    <n v="22153"/>
    <x v="0"/>
    <s v="OFF-AR-10004260"/>
    <x v="1"/>
    <x v="6"/>
    <s v="Boston 1799 Powerhouse Electric Pencil Sharpener"/>
    <x v="2570"/>
    <n v="7"/>
    <n v="0"/>
    <n v="50.9208"/>
  </r>
  <r>
    <n v="7266"/>
    <x v="3608"/>
    <x v="2"/>
    <x v="533"/>
    <d v="2011-11-26T00:00:00"/>
    <s v="Second Class"/>
    <s v="DK-12835"/>
    <s v="Damala Kotsonis"/>
    <x v="1"/>
    <s v="United States"/>
    <s v="Houston"/>
    <x v="5"/>
    <n v="77095"/>
    <x v="2"/>
    <s v="FUR-CH-10001973"/>
    <x v="0"/>
    <x v="1"/>
    <s v="Office Star Flex Back Scooter Chair with White Frame"/>
    <x v="1177"/>
    <n v="2"/>
    <n v="0.3"/>
    <n v="-35.513599999999997"/>
  </r>
  <r>
    <n v="7267"/>
    <x v="3609"/>
    <x v="3"/>
    <x v="1153"/>
    <d v="2014-08-17T00:00:00"/>
    <s v="Same Day"/>
    <s v="SJ-20215"/>
    <s v="Sarah Jordon"/>
    <x v="0"/>
    <s v="United States"/>
    <s v="Columbia"/>
    <x v="18"/>
    <n v="38401"/>
    <x v="0"/>
    <s v="OFF-BI-10002824"/>
    <x v="1"/>
    <x v="8"/>
    <s v="Recycled Easel Ring Binders"/>
    <x v="4876"/>
    <n v="3"/>
    <n v="0.7"/>
    <n v="-11.190000000000001"/>
  </r>
  <r>
    <n v="7268"/>
    <x v="3609"/>
    <x v="3"/>
    <x v="1153"/>
    <d v="2014-08-17T00:00:00"/>
    <s v="Same Day"/>
    <s v="SJ-20215"/>
    <s v="Sarah Jordon"/>
    <x v="0"/>
    <s v="United States"/>
    <s v="Columbia"/>
    <x v="18"/>
    <n v="38401"/>
    <x v="0"/>
    <s v="OFF-ST-10004950"/>
    <x v="1"/>
    <x v="4"/>
    <s v="Acco Perma 3000 Stacking Storage Drawers"/>
    <x v="1743"/>
    <n v="4"/>
    <n v="0.2"/>
    <n v="-0.83920000000000172"/>
  </r>
  <r>
    <n v="7269"/>
    <x v="3610"/>
    <x v="0"/>
    <x v="1154"/>
    <d v="2013-01-20T00:00:00"/>
    <s v="Standard Class"/>
    <s v="AG-10675"/>
    <s v="Anna Gayman"/>
    <x v="0"/>
    <s v="United States"/>
    <s v="Concord"/>
    <x v="3"/>
    <n v="28027"/>
    <x v="0"/>
    <s v="OFF-PA-10004039"/>
    <x v="1"/>
    <x v="10"/>
    <s v="Xerox 1882"/>
    <x v="2879"/>
    <n v="2"/>
    <n v="0.2"/>
    <n v="32.468400000000003"/>
  </r>
  <r>
    <n v="7270"/>
    <x v="3610"/>
    <x v="0"/>
    <x v="1154"/>
    <d v="2013-01-20T00:00:00"/>
    <s v="Standard Class"/>
    <s v="AG-10675"/>
    <s v="Anna Gayman"/>
    <x v="0"/>
    <s v="United States"/>
    <s v="Concord"/>
    <x v="3"/>
    <n v="28027"/>
    <x v="0"/>
    <s v="FUR-FU-10003374"/>
    <x v="0"/>
    <x v="5"/>
    <s v="Electrix Fluorescent Magnifier Lamps &amp; Weighted Base"/>
    <x v="4877"/>
    <n v="8"/>
    <n v="0.2"/>
    <n v="31.577600000000018"/>
  </r>
  <r>
    <n v="7271"/>
    <x v="3611"/>
    <x v="0"/>
    <x v="1142"/>
    <d v="2013-09-23T00:00:00"/>
    <s v="Standard Class"/>
    <s v="KD-16495"/>
    <s v="Keith Dawkins"/>
    <x v="1"/>
    <s v="United States"/>
    <s v="San Jose"/>
    <x v="1"/>
    <n v="95123"/>
    <x v="1"/>
    <s v="FUR-BO-10001918"/>
    <x v="0"/>
    <x v="0"/>
    <s v="Sauder Forest Hills Library with Doors, Woodland Oak Finish"/>
    <x v="4878"/>
    <n v="2"/>
    <n v="0.15"/>
    <n v="-12.878400000000013"/>
  </r>
  <r>
    <n v="7272"/>
    <x v="3611"/>
    <x v="0"/>
    <x v="1142"/>
    <d v="2013-09-23T00:00:00"/>
    <s v="Standard Class"/>
    <s v="KD-16495"/>
    <s v="Keith Dawkins"/>
    <x v="1"/>
    <s v="United States"/>
    <s v="San Jose"/>
    <x v="1"/>
    <n v="95123"/>
    <x v="1"/>
    <s v="OFF-AP-10002287"/>
    <x v="1"/>
    <x v="9"/>
    <s v="Eureka Sanitaire  Multi-Pro Heavy-Duty Upright, Disposable Bags"/>
    <x v="2053"/>
    <n v="4"/>
    <n v="0"/>
    <n v="4.5448000000000004"/>
  </r>
  <r>
    <n v="7273"/>
    <x v="3612"/>
    <x v="0"/>
    <x v="1155"/>
    <d v="2013-10-15T00:00:00"/>
    <s v="Standard Class"/>
    <s v="EB-13975"/>
    <s v="Erica Bern"/>
    <x v="1"/>
    <s v="United States"/>
    <s v="Greensboro"/>
    <x v="3"/>
    <n v="27405"/>
    <x v="0"/>
    <s v="OFF-SU-10004498"/>
    <x v="1"/>
    <x v="14"/>
    <s v="Martin-Yale Premier Letter Opener"/>
    <x v="4879"/>
    <n v="2"/>
    <n v="0.2"/>
    <n v="-4.3792000000000009"/>
  </r>
  <r>
    <n v="7274"/>
    <x v="3612"/>
    <x v="0"/>
    <x v="1155"/>
    <d v="2013-10-15T00:00:00"/>
    <s v="Standard Class"/>
    <s v="EB-13975"/>
    <s v="Erica Bern"/>
    <x v="1"/>
    <s v="United States"/>
    <s v="Greensboro"/>
    <x v="3"/>
    <n v="27405"/>
    <x v="0"/>
    <s v="OFF-BI-10002557"/>
    <x v="1"/>
    <x v="8"/>
    <s v="Presstex Flexible Ring Binders"/>
    <x v="4880"/>
    <n v="3"/>
    <n v="0.7"/>
    <n v="-2.7300000000000004"/>
  </r>
  <r>
    <n v="7275"/>
    <x v="3613"/>
    <x v="1"/>
    <x v="50"/>
    <d v="2012-11-17T00:00:00"/>
    <s v="Standard Class"/>
    <s v="AW-10930"/>
    <s v="Arthur Wiediger"/>
    <x v="2"/>
    <s v="United States"/>
    <s v="Helena"/>
    <x v="37"/>
    <n v="59601"/>
    <x v="1"/>
    <s v="TEC-PH-10004908"/>
    <x v="2"/>
    <x v="7"/>
    <s v="Panasonic KX TS3282W Corded phone"/>
    <x v="107"/>
    <n v="5"/>
    <n v="0.2"/>
    <n v="42.494999999999948"/>
  </r>
  <r>
    <n v="7276"/>
    <x v="3613"/>
    <x v="1"/>
    <x v="50"/>
    <d v="2012-11-17T00:00:00"/>
    <s v="Standard Class"/>
    <s v="AW-10930"/>
    <s v="Arthur Wiediger"/>
    <x v="2"/>
    <s v="United States"/>
    <s v="Helena"/>
    <x v="37"/>
    <n v="59601"/>
    <x v="1"/>
    <s v="FUR-FU-10000794"/>
    <x v="0"/>
    <x v="5"/>
    <s v="Eldon Stackable Tray, Side-Load, Legal, Smoke"/>
    <x v="4881"/>
    <n v="7"/>
    <n v="0"/>
    <n v="21.7532"/>
  </r>
  <r>
    <n v="7277"/>
    <x v="3614"/>
    <x v="2"/>
    <x v="981"/>
    <d v="2011-11-06T00:00:00"/>
    <s v="Standard Class"/>
    <s v="JK-16120"/>
    <s v="Julie Kriz"/>
    <x v="2"/>
    <s v="United States"/>
    <s v="Fort Lauderdale"/>
    <x v="2"/>
    <n v="33311"/>
    <x v="0"/>
    <s v="TEC-AC-10004171"/>
    <x v="2"/>
    <x v="11"/>
    <s v="Razer Kraken 7.1 Surround Sound Over Ear USB Gaming Headset"/>
    <x v="4882"/>
    <n v="10"/>
    <n v="0.2"/>
    <n v="239.976"/>
  </r>
  <r>
    <n v="7278"/>
    <x v="3615"/>
    <x v="0"/>
    <x v="1080"/>
    <d v="2013-07-22T00:00:00"/>
    <s v="First Class"/>
    <s v="TC-21535"/>
    <s v="Tracy Collins"/>
    <x v="2"/>
    <s v="United States"/>
    <s v="San Francisco"/>
    <x v="1"/>
    <n v="94110"/>
    <x v="1"/>
    <s v="TEC-PH-10002070"/>
    <x v="2"/>
    <x v="7"/>
    <s v="Griffin GC36547 PowerJolt SE Lightning Charger"/>
    <x v="4883"/>
    <n v="2"/>
    <n v="0.2"/>
    <n v="4.4979999999999958"/>
  </r>
  <r>
    <n v="7279"/>
    <x v="3615"/>
    <x v="0"/>
    <x v="1080"/>
    <d v="2013-07-22T00:00:00"/>
    <s v="First Class"/>
    <s v="TC-21535"/>
    <s v="Tracy Collins"/>
    <x v="2"/>
    <s v="United States"/>
    <s v="San Francisco"/>
    <x v="1"/>
    <n v="94110"/>
    <x v="1"/>
    <s v="TEC-AC-10003095"/>
    <x v="2"/>
    <x v="11"/>
    <s v="Logitech G35 7.1-Channel Surround Sound Headset"/>
    <x v="1948"/>
    <n v="3"/>
    <n v="0"/>
    <n v="132.58980000000003"/>
  </r>
  <r>
    <n v="7280"/>
    <x v="3616"/>
    <x v="0"/>
    <x v="675"/>
    <d v="2013-05-15T00:00:00"/>
    <s v="Same Day"/>
    <s v="TH-21235"/>
    <s v="Tiffany House"/>
    <x v="1"/>
    <s v="United States"/>
    <s v="Yuma"/>
    <x v="16"/>
    <n v="85364"/>
    <x v="1"/>
    <s v="TEC-AC-10003832"/>
    <x v="2"/>
    <x v="11"/>
    <s v="Imation 16GB Mini TravelDrive USB 2.0 Flash Drive"/>
    <x v="4884"/>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x v="4885"/>
    <n v="2"/>
    <n v="0"/>
    <n v="1270.99"/>
  </r>
  <r>
    <n v="7282"/>
    <x v="3618"/>
    <x v="3"/>
    <x v="524"/>
    <d v="2014-10-22T00:00:00"/>
    <s v="Standard Class"/>
    <s v="GH-14410"/>
    <s v="Gary Hansen"/>
    <x v="2"/>
    <s v="United States"/>
    <s v="Yuma"/>
    <x v="16"/>
    <n v="85364"/>
    <x v="1"/>
    <s v="TEC-MA-10001148"/>
    <x v="2"/>
    <x v="15"/>
    <s v="Swingline SM12-08 MicroCut Jam Free Shredder"/>
    <x v="4886"/>
    <n v="5"/>
    <n v="0.7"/>
    <n v="-479.98799999999994"/>
  </r>
  <r>
    <n v="7283"/>
    <x v="3619"/>
    <x v="3"/>
    <x v="738"/>
    <d v="2014-06-30T00:00:00"/>
    <s v="Standard Class"/>
    <s v="JK-15730"/>
    <s v="Joe Kamberova"/>
    <x v="0"/>
    <s v="United States"/>
    <s v="Chicago"/>
    <x v="10"/>
    <n v="60653"/>
    <x v="2"/>
    <s v="OFF-BI-10002432"/>
    <x v="1"/>
    <x v="8"/>
    <s v="Wilson Jones Standard D-Ring Binders"/>
    <x v="4887"/>
    <n v="3"/>
    <n v="0.8"/>
    <n v="-5.0094000000000012"/>
  </r>
  <r>
    <n v="7284"/>
    <x v="3620"/>
    <x v="3"/>
    <x v="428"/>
    <d v="2014-09-14T00:00:00"/>
    <s v="Standard Class"/>
    <s v="LC-17140"/>
    <s v="Logan Currie"/>
    <x v="0"/>
    <s v="United States"/>
    <s v="Cleveland"/>
    <x v="24"/>
    <n v="44105"/>
    <x v="3"/>
    <s v="OFF-AR-10001374"/>
    <x v="1"/>
    <x v="6"/>
    <s v="BIC Brite Liner Highlighters, Chisel Tip"/>
    <x v="233"/>
    <n v="5"/>
    <n v="0.2"/>
    <n v="3.8879999999999972"/>
  </r>
  <r>
    <n v="7285"/>
    <x v="3620"/>
    <x v="3"/>
    <x v="428"/>
    <d v="2014-09-14T00:00:00"/>
    <s v="Standard Class"/>
    <s v="LC-17140"/>
    <s v="Logan Currie"/>
    <x v="0"/>
    <s v="United States"/>
    <s v="Cleveland"/>
    <x v="24"/>
    <n v="44105"/>
    <x v="3"/>
    <s v="FUR-FU-10000723"/>
    <x v="0"/>
    <x v="5"/>
    <s v="Deflect-o EconoMat Studded, No Bevel Mat for Low Pile Carpeting"/>
    <x v="520"/>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x v="3622"/>
    <x v="0"/>
    <x v="23"/>
    <d v="2013-06-26T00:00:00"/>
    <s v="Standard Class"/>
    <s v="BS-11365"/>
    <s v="Bill Shonely"/>
    <x v="1"/>
    <s v="United States"/>
    <s v="Oklahoma City"/>
    <x v="26"/>
    <n v="73120"/>
    <x v="2"/>
    <s v="TEC-AC-10004877"/>
    <x v="2"/>
    <x v="11"/>
    <s v="Imation 30456 USB Flash Drive 8GB"/>
    <x v="4889"/>
    <n v="1"/>
    <n v="0"/>
    <n v="0.5519999999999996"/>
  </r>
  <r>
    <n v="7288"/>
    <x v="3622"/>
    <x v="0"/>
    <x v="23"/>
    <d v="2013-06-26T00:00:00"/>
    <s v="Standard Class"/>
    <s v="BS-11365"/>
    <s v="Bill Shonely"/>
    <x v="1"/>
    <s v="United States"/>
    <s v="Oklahoma City"/>
    <x v="26"/>
    <n v="73120"/>
    <x v="2"/>
    <s v="FUR-FU-10004270"/>
    <x v="0"/>
    <x v="5"/>
    <s v="Executive Impressions 13&quot; Clairmont Wall Clock"/>
    <x v="2206"/>
    <n v="3"/>
    <n v="0"/>
    <n v="23.652900000000002"/>
  </r>
  <r>
    <n v="7289"/>
    <x v="3623"/>
    <x v="2"/>
    <x v="814"/>
    <d v="2011-09-07T00:00:00"/>
    <s v="Standard Class"/>
    <s v="AG-10525"/>
    <s v="Andy Gerbode"/>
    <x v="1"/>
    <s v="United States"/>
    <s v="Houston"/>
    <x v="5"/>
    <n v="77095"/>
    <x v="2"/>
    <s v="TEC-MA-10002210"/>
    <x v="2"/>
    <x v="15"/>
    <s v="Epson TM-T88V Direct Thermal Printer - Monochrome - Desktop"/>
    <x v="4890"/>
    <n v="3"/>
    <n v="0.4"/>
    <n v="-121.27049999999997"/>
  </r>
  <r>
    <n v="7290"/>
    <x v="3624"/>
    <x v="0"/>
    <x v="806"/>
    <d v="2013-01-31T00:00:00"/>
    <s v="First Class"/>
    <s v="SC-20725"/>
    <s v="Steven Cartwright"/>
    <x v="0"/>
    <s v="United States"/>
    <s v="San Francisco"/>
    <x v="1"/>
    <n v="94122"/>
    <x v="1"/>
    <s v="OFF-ST-10000675"/>
    <x v="1"/>
    <x v="4"/>
    <s v="File Shuttle II and Handi-File, Black"/>
    <x v="2412"/>
    <n v="9"/>
    <n v="0"/>
    <n v="76.252499999999998"/>
  </r>
  <r>
    <n v="7291"/>
    <x v="3624"/>
    <x v="0"/>
    <x v="806"/>
    <d v="2013-01-31T00:00:00"/>
    <s v="First Class"/>
    <s v="SC-20725"/>
    <s v="Steven Cartwright"/>
    <x v="0"/>
    <s v="United States"/>
    <s v="San Francisco"/>
    <x v="1"/>
    <n v="94122"/>
    <x v="1"/>
    <s v="OFF-BI-10004781"/>
    <x v="1"/>
    <x v="8"/>
    <s v="GBC Wire Binding Strips"/>
    <x v="4891"/>
    <n v="2"/>
    <n v="0.2"/>
    <n v="17.7744"/>
  </r>
  <r>
    <n v="7292"/>
    <x v="3624"/>
    <x v="0"/>
    <x v="806"/>
    <d v="2013-01-31T00:00:00"/>
    <s v="First Class"/>
    <s v="SC-20725"/>
    <s v="Steven Cartwright"/>
    <x v="0"/>
    <s v="United States"/>
    <s v="San Francisco"/>
    <x v="1"/>
    <n v="94122"/>
    <x v="1"/>
    <s v="OFF-LA-10004689"/>
    <x v="1"/>
    <x v="2"/>
    <s v="Avery 512"/>
    <x v="4892"/>
    <n v="9"/>
    <n v="0"/>
    <n v="12.2247"/>
  </r>
  <r>
    <n v="7293"/>
    <x v="3625"/>
    <x v="3"/>
    <x v="769"/>
    <d v="2014-12-10T00:00:00"/>
    <s v="Standard Class"/>
    <s v="LR-16915"/>
    <s v="Lena Radford"/>
    <x v="0"/>
    <s v="United States"/>
    <s v="Nashville"/>
    <x v="18"/>
    <n v="37211"/>
    <x v="0"/>
    <s v="TEC-MA-10001856"/>
    <x v="2"/>
    <x v="15"/>
    <s v="Okidata C610n Printer"/>
    <x v="4893"/>
    <n v="2"/>
    <n v="0.5"/>
    <n v="-272.58000000000015"/>
  </r>
  <r>
    <n v="7294"/>
    <x v="3626"/>
    <x v="0"/>
    <x v="1156"/>
    <d v="2013-01-29T00:00:00"/>
    <s v="Standard Class"/>
    <s v="CB-12415"/>
    <s v="Christy Brittain"/>
    <x v="0"/>
    <s v="United States"/>
    <s v="Los Angeles"/>
    <x v="1"/>
    <n v="90036"/>
    <x v="1"/>
    <s v="FUR-FU-10000719"/>
    <x v="0"/>
    <x v="5"/>
    <s v="DAX Cubicle Frames, 8-1/2 x 11"/>
    <x v="4894"/>
    <n v="7"/>
    <n v="0"/>
    <n v="21.596400000000003"/>
  </r>
  <r>
    <n v="7295"/>
    <x v="3627"/>
    <x v="1"/>
    <x v="989"/>
    <d v="2012-05-31T00:00:00"/>
    <s v="Standard Class"/>
    <s v="RD-19900"/>
    <s v="Ruben Dartt"/>
    <x v="0"/>
    <s v="United States"/>
    <s v="Bellevue"/>
    <x v="4"/>
    <n v="98006"/>
    <x v="1"/>
    <s v="FUR-FU-10003849"/>
    <x v="0"/>
    <x v="5"/>
    <s v="DAX Metal Frame, Desktop, Stepped-Edge"/>
    <x v="4895"/>
    <n v="1"/>
    <n v="0"/>
    <n v="7.8935999999999993"/>
  </r>
  <r>
    <n v="7296"/>
    <x v="3628"/>
    <x v="2"/>
    <x v="417"/>
    <d v="2011-05-05T00:00:00"/>
    <s v="First Class"/>
    <s v="NC-18340"/>
    <s v="Nat Carroll"/>
    <x v="0"/>
    <s v="United States"/>
    <s v="Houston"/>
    <x v="5"/>
    <n v="77036"/>
    <x v="2"/>
    <s v="OFF-AR-10001725"/>
    <x v="1"/>
    <x v="6"/>
    <s v="Boston Home &amp; Office Model 2000 Electric Pencil Sharpeners"/>
    <x v="4896"/>
    <n v="2"/>
    <n v="0.2"/>
    <n v="2.8380000000000027"/>
  </r>
  <r>
    <n v="7297"/>
    <x v="3628"/>
    <x v="2"/>
    <x v="417"/>
    <d v="2011-05-05T00:00:00"/>
    <s v="First Class"/>
    <s v="NC-18340"/>
    <s v="Nat Carroll"/>
    <x v="0"/>
    <s v="United States"/>
    <s v="Houston"/>
    <x v="5"/>
    <n v="77036"/>
    <x v="2"/>
    <s v="OFF-FA-10000840"/>
    <x v="1"/>
    <x v="13"/>
    <s v="OIC Thumb-Tacks"/>
    <x v="3064"/>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x v="3630"/>
    <x v="2"/>
    <x v="728"/>
    <d v="2011-11-21T00:00:00"/>
    <s v="First Class"/>
    <s v="JK-15730"/>
    <s v="Joe Kamberova"/>
    <x v="0"/>
    <s v="United States"/>
    <s v="Des Plaines"/>
    <x v="10"/>
    <n v="60016"/>
    <x v="2"/>
    <s v="FUR-TA-10002533"/>
    <x v="0"/>
    <x v="3"/>
    <s v="BPI Conference Tables"/>
    <x v="4898"/>
    <n v="4"/>
    <n v="0.5"/>
    <n v="-175.26000000000005"/>
  </r>
  <r>
    <n v="7300"/>
    <x v="3630"/>
    <x v="2"/>
    <x v="728"/>
    <d v="2011-11-21T00:00:00"/>
    <s v="First Class"/>
    <s v="JK-15730"/>
    <s v="Joe Kamberova"/>
    <x v="0"/>
    <s v="United States"/>
    <s v="Des Plaines"/>
    <x v="10"/>
    <n v="60016"/>
    <x v="2"/>
    <s v="FUR-FU-10001546"/>
    <x v="0"/>
    <x v="5"/>
    <s v="Dana Swing-Arm Lamps"/>
    <x v="1086"/>
    <n v="2"/>
    <n v="0.6"/>
    <n v="-7.4759999999999991"/>
  </r>
  <r>
    <n v="7301"/>
    <x v="3630"/>
    <x v="2"/>
    <x v="728"/>
    <d v="2011-11-21T00:00:00"/>
    <s v="First Class"/>
    <s v="JK-15730"/>
    <s v="Joe Kamberova"/>
    <x v="0"/>
    <s v="United States"/>
    <s v="Des Plaines"/>
    <x v="10"/>
    <n v="60016"/>
    <x v="2"/>
    <s v="FUR-BO-10003546"/>
    <x v="0"/>
    <x v="0"/>
    <s v="Hon 4-Shelf Metal Bookcases"/>
    <x v="4899"/>
    <n v="6"/>
    <n v="0.3"/>
    <n v="-30.293999999999983"/>
  </r>
  <r>
    <n v="7302"/>
    <x v="3630"/>
    <x v="2"/>
    <x v="728"/>
    <d v="2011-11-21T00:00:00"/>
    <s v="First Class"/>
    <s v="JK-15730"/>
    <s v="Joe Kamberova"/>
    <x v="0"/>
    <s v="United States"/>
    <s v="Des Plaines"/>
    <x v="10"/>
    <n v="60016"/>
    <x v="2"/>
    <s v="OFF-BI-10004728"/>
    <x v="1"/>
    <x v="8"/>
    <s v="Wilson Jones Turn Tabs Binder Tool for Ring Binders"/>
    <x v="4900"/>
    <n v="3"/>
    <n v="0.8"/>
    <n v="-4.9164000000000012"/>
  </r>
  <r>
    <n v="7303"/>
    <x v="3630"/>
    <x v="2"/>
    <x v="728"/>
    <d v="2011-11-21T00:00:00"/>
    <s v="First Class"/>
    <s v="JK-15730"/>
    <s v="Joe Kamberova"/>
    <x v="0"/>
    <s v="United States"/>
    <s v="Des Plaines"/>
    <x v="10"/>
    <n v="60016"/>
    <x v="2"/>
    <s v="OFF-ST-10000025"/>
    <x v="1"/>
    <x v="4"/>
    <s v="Fellowes Stor/Drawer Steel Plus Storage Drawers"/>
    <x v="4901"/>
    <n v="5"/>
    <n v="0.2"/>
    <n v="-66.801000000000045"/>
  </r>
  <r>
    <n v="7304"/>
    <x v="3631"/>
    <x v="3"/>
    <x v="507"/>
    <d v="2014-09-09T00:00:00"/>
    <s v="Standard Class"/>
    <s v="DO-13645"/>
    <s v="Doug O'Connell"/>
    <x v="0"/>
    <s v="United States"/>
    <s v="Boynton Beach"/>
    <x v="2"/>
    <n v="33437"/>
    <x v="0"/>
    <s v="FUR-CH-10003817"/>
    <x v="0"/>
    <x v="1"/>
    <s v="Global Value Steno Chair, Gray"/>
    <x v="2425"/>
    <n v="2"/>
    <n v="0.2"/>
    <n v="6.0740000000000016"/>
  </r>
  <r>
    <n v="7305"/>
    <x v="3631"/>
    <x v="3"/>
    <x v="507"/>
    <d v="2014-09-09T00:00:00"/>
    <s v="Standard Class"/>
    <s v="DO-13645"/>
    <s v="Doug O'Connell"/>
    <x v="0"/>
    <s v="United States"/>
    <s v="Boynton Beach"/>
    <x v="2"/>
    <n v="33437"/>
    <x v="0"/>
    <s v="OFF-PA-10000289"/>
    <x v="1"/>
    <x v="10"/>
    <s v="Xerox 213"/>
    <x v="563"/>
    <n v="2"/>
    <n v="0.2"/>
    <n v="3.6288"/>
  </r>
  <r>
    <n v="7306"/>
    <x v="3632"/>
    <x v="2"/>
    <x v="1158"/>
    <d v="2011-04-02T00:00:00"/>
    <s v="Standard Class"/>
    <s v="MG-18145"/>
    <s v="Mike Gockenbach"/>
    <x v="0"/>
    <s v="United States"/>
    <s v="Plano"/>
    <x v="5"/>
    <n v="75023"/>
    <x v="2"/>
    <s v="FUR-TA-10001889"/>
    <x v="0"/>
    <x v="3"/>
    <s v="Bush Advantage Collection Racetrack Conference Table"/>
    <x v="4902"/>
    <n v="3"/>
    <n v="0.3"/>
    <n v="-152.71559999999999"/>
  </r>
  <r>
    <n v="7307"/>
    <x v="3633"/>
    <x v="0"/>
    <x v="732"/>
    <d v="2013-11-08T00:00:00"/>
    <s v="Second Class"/>
    <s v="LH-17155"/>
    <s v="Logan Haushalter"/>
    <x v="0"/>
    <s v="United States"/>
    <s v="San Jose"/>
    <x v="1"/>
    <n v="95123"/>
    <x v="1"/>
    <s v="TEC-AC-10002305"/>
    <x v="2"/>
    <x v="11"/>
    <s v="KeyTronic E03601U1 - Keyboard - Beige"/>
    <x v="2775"/>
    <n v="4"/>
    <n v="0"/>
    <n v="12.959999999999994"/>
  </r>
  <r>
    <n v="7308"/>
    <x v="3633"/>
    <x v="0"/>
    <x v="732"/>
    <d v="2013-11-08T00:00:00"/>
    <s v="Second Class"/>
    <s v="LH-17155"/>
    <s v="Logan Haushalter"/>
    <x v="0"/>
    <s v="United States"/>
    <s v="San Jose"/>
    <x v="1"/>
    <n v="95123"/>
    <x v="1"/>
    <s v="FUR-CH-10004875"/>
    <x v="0"/>
    <x v="1"/>
    <s v="Harbour Creations 67200 Series Stacking Chairs"/>
    <x v="2417"/>
    <n v="2"/>
    <n v="0.2"/>
    <n v="9.9651999999999994"/>
  </r>
  <r>
    <n v="7309"/>
    <x v="3633"/>
    <x v="0"/>
    <x v="732"/>
    <d v="2013-11-08T00:00:00"/>
    <s v="Second Class"/>
    <s v="LH-17155"/>
    <s v="Logan Haushalter"/>
    <x v="0"/>
    <s v="United States"/>
    <s v="San Jose"/>
    <x v="1"/>
    <n v="95123"/>
    <x v="1"/>
    <s v="OFF-EN-10001434"/>
    <x v="1"/>
    <x v="12"/>
    <s v="Strathmore #10 Envelopes, Ultimate White"/>
    <x v="3820"/>
    <n v="3"/>
    <n v="0"/>
    <n v="77.483699999999999"/>
  </r>
  <r>
    <n v="7310"/>
    <x v="3634"/>
    <x v="3"/>
    <x v="193"/>
    <d v="2014-06-15T00:00:00"/>
    <s v="Second Class"/>
    <s v="MM-18280"/>
    <s v="Muhammed MacIntyre"/>
    <x v="1"/>
    <s v="United States"/>
    <s v="New York City"/>
    <x v="15"/>
    <n v="10024"/>
    <x v="3"/>
    <s v="OFF-FA-10004395"/>
    <x v="1"/>
    <x v="13"/>
    <s v="Plymouth Boxed Rubber Bands by Plymouth"/>
    <x v="4903"/>
    <n v="3"/>
    <n v="0"/>
    <n v="0.70650000000000013"/>
  </r>
  <r>
    <n v="7311"/>
    <x v="3635"/>
    <x v="1"/>
    <x v="544"/>
    <d v="2012-08-14T00:00:00"/>
    <s v="Standard Class"/>
    <s v="BD-11320"/>
    <s v="Bill Donatelli"/>
    <x v="0"/>
    <s v="United States"/>
    <s v="Detroit"/>
    <x v="12"/>
    <n v="48227"/>
    <x v="2"/>
    <s v="OFF-BI-10004632"/>
    <x v="1"/>
    <x v="8"/>
    <s v="GBC Binding covers"/>
    <x v="4904"/>
    <n v="5"/>
    <n v="0"/>
    <n v="29.137499999999996"/>
  </r>
  <r>
    <n v="7312"/>
    <x v="3636"/>
    <x v="1"/>
    <x v="330"/>
    <d v="2012-10-13T00:00:00"/>
    <s v="Standard Class"/>
    <s v="SC-20575"/>
    <s v="Sonia Cooley"/>
    <x v="0"/>
    <s v="United States"/>
    <s v="Miami"/>
    <x v="2"/>
    <n v="33178"/>
    <x v="0"/>
    <s v="OFF-BI-10000145"/>
    <x v="1"/>
    <x v="8"/>
    <s v="Zipper Ring Binder Pockets"/>
    <x v="1077"/>
    <n v="2"/>
    <n v="0.7"/>
    <n v="-1.3103999999999996"/>
  </r>
  <r>
    <n v="7313"/>
    <x v="3636"/>
    <x v="1"/>
    <x v="330"/>
    <d v="2012-10-13T00:00:00"/>
    <s v="Standard Class"/>
    <s v="SC-20575"/>
    <s v="Sonia Cooley"/>
    <x v="0"/>
    <s v="United States"/>
    <s v="Miami"/>
    <x v="2"/>
    <n v="33178"/>
    <x v="0"/>
    <s v="OFF-BI-10002498"/>
    <x v="1"/>
    <x v="8"/>
    <s v="Clear Mylar Reinforcing Strips"/>
    <x v="4905"/>
    <n v="2"/>
    <n v="0.7"/>
    <n v="-8.5974000000000004"/>
  </r>
  <r>
    <n v="7314"/>
    <x v="3636"/>
    <x v="1"/>
    <x v="330"/>
    <d v="2012-10-13T00:00:00"/>
    <s v="Standard Class"/>
    <s v="SC-20575"/>
    <s v="Sonia Cooley"/>
    <x v="0"/>
    <s v="United States"/>
    <s v="Miami"/>
    <x v="2"/>
    <n v="33178"/>
    <x v="0"/>
    <s v="OFF-AR-10001761"/>
    <x v="1"/>
    <x v="6"/>
    <s v="Avery Hi-Liter Smear-Safe Highlighters"/>
    <x v="1886"/>
    <n v="8"/>
    <n v="0.2"/>
    <n v="7.4751999999999992"/>
  </r>
  <r>
    <n v="7315"/>
    <x v="3637"/>
    <x v="0"/>
    <x v="316"/>
    <d v="2013-06-03T00:00:00"/>
    <s v="Standard Class"/>
    <s v="TN-21040"/>
    <s v="Tanja Norvell"/>
    <x v="2"/>
    <s v="United States"/>
    <s v="Park Ridge"/>
    <x v="10"/>
    <n v="60068"/>
    <x v="2"/>
    <s v="TEC-PH-10001817"/>
    <x v="2"/>
    <x v="7"/>
    <s v="Wilson Electronics DB Pro Signal Booster"/>
    <x v="4906"/>
    <n v="1"/>
    <n v="0.2"/>
    <n v="25.060000000000016"/>
  </r>
  <r>
    <n v="7316"/>
    <x v="3638"/>
    <x v="3"/>
    <x v="943"/>
    <d v="2014-05-17T00:00:00"/>
    <s v="Second Class"/>
    <s v="ZC-21910"/>
    <s v="Zuschuss Carroll"/>
    <x v="0"/>
    <s v="United States"/>
    <s v="New York City"/>
    <x v="15"/>
    <n v="10024"/>
    <x v="3"/>
    <s v="OFF-AR-10004456"/>
    <x v="1"/>
    <x v="6"/>
    <s v="Panasonic KP-4ABK Battery-Operated Pencil Sharpener"/>
    <x v="2911"/>
    <n v="3"/>
    <n v="0"/>
    <n v="12.736799999999999"/>
  </r>
  <r>
    <n v="7317"/>
    <x v="3639"/>
    <x v="0"/>
    <x v="1159"/>
    <d v="2013-10-21T00:00:00"/>
    <s v="Standard Class"/>
    <s v="NB-18655"/>
    <s v="Nona Balk"/>
    <x v="1"/>
    <s v="United States"/>
    <s v="New York City"/>
    <x v="15"/>
    <n v="10011"/>
    <x v="3"/>
    <s v="FUR-TA-10001539"/>
    <x v="0"/>
    <x v="3"/>
    <s v="Chromcraft Rectangular Conference Tables"/>
    <x v="4907"/>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x v="3640"/>
    <x v="3"/>
    <x v="701"/>
    <d v="2014-11-22T00:00:00"/>
    <s v="Standard Class"/>
    <s v="KH-16330"/>
    <s v="Katharine Harms"/>
    <x v="1"/>
    <s v="United States"/>
    <s v="Hillsboro"/>
    <x v="21"/>
    <n v="97123"/>
    <x v="1"/>
    <s v="OFF-BI-10002813"/>
    <x v="1"/>
    <x v="8"/>
    <s v="Avery Reinforcements for Hole-Punch Pages"/>
    <x v="4909"/>
    <n v="7"/>
    <n v="0.7"/>
    <n v="-3.4649999999999999"/>
  </r>
  <r>
    <n v="7320"/>
    <x v="3641"/>
    <x v="3"/>
    <x v="200"/>
    <d v="2014-11-30T00:00:00"/>
    <s v="Second Class"/>
    <s v="MN-17935"/>
    <s v="Michael Nguyen"/>
    <x v="0"/>
    <s v="United States"/>
    <s v="New York City"/>
    <x v="15"/>
    <n v="10009"/>
    <x v="3"/>
    <s v="TEC-PH-10002310"/>
    <x v="2"/>
    <x v="7"/>
    <s v="Plantronics Calisto P620-M USB Wireless Speakerphone System"/>
    <x v="508"/>
    <n v="5"/>
    <n v="0"/>
    <n v="264.58650000000006"/>
  </r>
  <r>
    <n v="7321"/>
    <x v="3641"/>
    <x v="3"/>
    <x v="200"/>
    <d v="2014-11-30T00:00:00"/>
    <s v="Second Class"/>
    <s v="MN-17935"/>
    <s v="Michael Nguyen"/>
    <x v="0"/>
    <s v="United States"/>
    <s v="New York City"/>
    <x v="15"/>
    <n v="10009"/>
    <x v="3"/>
    <s v="FUR-FU-10003623"/>
    <x v="0"/>
    <x v="5"/>
    <s v="DataProducts Ampli Magnifier Task Lamp, Black,"/>
    <x v="4817"/>
    <n v="5"/>
    <n v="0"/>
    <n v="37.883999999999993"/>
  </r>
  <r>
    <n v="7322"/>
    <x v="3642"/>
    <x v="3"/>
    <x v="213"/>
    <d v="2014-09-08T00:00:00"/>
    <s v="Standard Class"/>
    <s v="MY-18295"/>
    <s v="Muhammed Yedwab"/>
    <x v="1"/>
    <s v="United States"/>
    <s v="Chicago"/>
    <x v="10"/>
    <n v="60623"/>
    <x v="2"/>
    <s v="OFF-PA-10003424"/>
    <x v="1"/>
    <x v="10"/>
    <s v="&quot;While you Were Out&quot; Message Book, One Form per Page"/>
    <x v="2965"/>
    <n v="3"/>
    <n v="0.2"/>
    <n v="3.3389999999999995"/>
  </r>
  <r>
    <n v="7323"/>
    <x v="3642"/>
    <x v="3"/>
    <x v="213"/>
    <d v="2014-09-08T00:00:00"/>
    <s v="Standard Class"/>
    <s v="MY-18295"/>
    <s v="Muhammed Yedwab"/>
    <x v="1"/>
    <s v="United States"/>
    <s v="Chicago"/>
    <x v="10"/>
    <n v="60623"/>
    <x v="2"/>
    <s v="TEC-AC-10004353"/>
    <x v="2"/>
    <x v="11"/>
    <s v="Hypercom P1300 Pinpad"/>
    <x v="4649"/>
    <n v="2"/>
    <n v="0.2"/>
    <n v="21.42"/>
  </r>
  <r>
    <n v="7324"/>
    <x v="3643"/>
    <x v="3"/>
    <x v="256"/>
    <d v="2014-12-09T00:00:00"/>
    <s v="First Class"/>
    <s v="CS-11950"/>
    <s v="Carlos Soltero"/>
    <x v="0"/>
    <s v="United States"/>
    <s v="New York City"/>
    <x v="15"/>
    <n v="10024"/>
    <x v="3"/>
    <s v="FUR-FU-10001934"/>
    <x v="0"/>
    <x v="5"/>
    <s v="Magnifier Swing Arm Lamp"/>
    <x v="108"/>
    <n v="2"/>
    <n v="0"/>
    <n v="10.909600000000001"/>
  </r>
  <r>
    <n v="7325"/>
    <x v="3643"/>
    <x v="3"/>
    <x v="256"/>
    <d v="2014-12-09T00:00:00"/>
    <s v="First Class"/>
    <s v="CS-11950"/>
    <s v="Carlos Soltero"/>
    <x v="0"/>
    <s v="United States"/>
    <s v="New York City"/>
    <x v="15"/>
    <n v="10024"/>
    <x v="3"/>
    <s v="OFF-LA-10003766"/>
    <x v="1"/>
    <x v="2"/>
    <s v="Self-Adhesive Removable Labels"/>
    <x v="1242"/>
    <n v="3"/>
    <n v="0"/>
    <n v="4.5359999999999996"/>
  </r>
  <r>
    <n v="7326"/>
    <x v="3644"/>
    <x v="3"/>
    <x v="468"/>
    <d v="2014-11-18T00:00:00"/>
    <s v="Standard Class"/>
    <s v="MC-17845"/>
    <s v="Michael Chen"/>
    <x v="0"/>
    <s v="United States"/>
    <s v="Pasco"/>
    <x v="4"/>
    <n v="99301"/>
    <x v="1"/>
    <s v="OFF-AP-10004540"/>
    <x v="1"/>
    <x v="9"/>
    <s v="Eureka The Boss Lite 10-Amp Upright Vacuum, Blue"/>
    <x v="4910"/>
    <n v="5"/>
    <n v="0"/>
    <n v="112.224"/>
  </r>
  <r>
    <n v="7327"/>
    <x v="3644"/>
    <x v="3"/>
    <x v="468"/>
    <d v="2014-11-18T00:00:00"/>
    <s v="Standard Class"/>
    <s v="MC-17845"/>
    <s v="Michael Chen"/>
    <x v="0"/>
    <s v="United States"/>
    <s v="Pasco"/>
    <x v="4"/>
    <n v="99301"/>
    <x v="1"/>
    <s v="OFF-BI-10001543"/>
    <x v="1"/>
    <x v="8"/>
    <s v="GBC VeloBinder Manual Binding System"/>
    <x v="4911"/>
    <n v="1"/>
    <n v="0.2"/>
    <n v="10.077200000000001"/>
  </r>
  <r>
    <n v="7328"/>
    <x v="3645"/>
    <x v="2"/>
    <x v="772"/>
    <d v="2011-03-24T00:00:00"/>
    <s v="Standard Class"/>
    <s v="SC-20050"/>
    <s v="Sample Company A"/>
    <x v="2"/>
    <s v="United States"/>
    <s v="Burbank"/>
    <x v="1"/>
    <n v="91505"/>
    <x v="1"/>
    <s v="FUR-FU-10004597"/>
    <x v="0"/>
    <x v="5"/>
    <s v="Eldon Cleatmat Chair Mats for Medium Pile Carpets"/>
    <x v="4912"/>
    <n v="2"/>
    <n v="0"/>
    <n v="14.430000000000007"/>
  </r>
  <r>
    <n v="7329"/>
    <x v="3645"/>
    <x v="2"/>
    <x v="772"/>
    <d v="2011-03-24T00:00:00"/>
    <s v="Standard Class"/>
    <s v="SC-20050"/>
    <s v="Sample Company A"/>
    <x v="2"/>
    <s v="United States"/>
    <s v="Burbank"/>
    <x v="1"/>
    <n v="91505"/>
    <x v="1"/>
    <s v="TEC-MA-10001148"/>
    <x v="2"/>
    <x v="15"/>
    <s v="Swingline SM12-08 MicroCut Jam Free Shredder"/>
    <x v="4913"/>
    <n v="4"/>
    <n v="0.2"/>
    <n v="415.98959999999994"/>
  </r>
  <r>
    <n v="7330"/>
    <x v="3645"/>
    <x v="2"/>
    <x v="772"/>
    <d v="2011-03-24T00:00:00"/>
    <s v="Standard Class"/>
    <s v="SC-20050"/>
    <s v="Sample Company A"/>
    <x v="2"/>
    <s v="United States"/>
    <s v="Burbank"/>
    <x v="1"/>
    <n v="91505"/>
    <x v="1"/>
    <s v="OFF-ST-10000078"/>
    <x v="1"/>
    <x v="4"/>
    <s v="Tennsco 6- and 18-Compartment Lockers"/>
    <x v="4914"/>
    <n v="7"/>
    <n v="0"/>
    <n v="334.11419999999987"/>
  </r>
  <r>
    <n v="7331"/>
    <x v="3646"/>
    <x v="0"/>
    <x v="396"/>
    <d v="2013-11-14T00:00:00"/>
    <s v="First Class"/>
    <s v="SP-20650"/>
    <s v="Stephanie Phelps"/>
    <x v="1"/>
    <s v="United States"/>
    <s v="Chicago"/>
    <x v="10"/>
    <n v="60623"/>
    <x v="2"/>
    <s v="FUR-FU-10001037"/>
    <x v="0"/>
    <x v="5"/>
    <s v="DAX Charcoal/Nickel-Tone Document Frame, 5 x 7"/>
    <x v="4915"/>
    <n v="6"/>
    <n v="0.6"/>
    <n v="-8.532"/>
  </r>
  <r>
    <n v="7332"/>
    <x v="3647"/>
    <x v="3"/>
    <x v="40"/>
    <d v="2014-10-31T00:00:00"/>
    <s v="Standard Class"/>
    <s v="SC-20440"/>
    <s v="Shaun Chance"/>
    <x v="1"/>
    <s v="United States"/>
    <s v="Lancaster"/>
    <x v="9"/>
    <n v="17602"/>
    <x v="3"/>
    <s v="TEC-PH-10001433"/>
    <x v="2"/>
    <x v="7"/>
    <s v="Cisco Small Business SPA 502G VoIP phone"/>
    <x v="4916"/>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x v="3648"/>
    <x v="1"/>
    <x v="347"/>
    <d v="2012-04-17T00:00:00"/>
    <s v="Standard Class"/>
    <s v="PR-18880"/>
    <s v="Patrick Ryan"/>
    <x v="0"/>
    <s v="United States"/>
    <s v="Tampa"/>
    <x v="2"/>
    <n v="33614"/>
    <x v="0"/>
    <s v="FUR-FU-10001290"/>
    <x v="0"/>
    <x v="5"/>
    <s v="Executive Impressions Supervisor Wall Clock"/>
    <x v="4918"/>
    <n v="2"/>
    <n v="0.2"/>
    <n v="10.103999999999996"/>
  </r>
  <r>
    <n v="7335"/>
    <x v="3648"/>
    <x v="1"/>
    <x v="347"/>
    <d v="2012-04-17T00:00:00"/>
    <s v="Standard Class"/>
    <s v="PR-18880"/>
    <s v="Patrick Ryan"/>
    <x v="0"/>
    <s v="United States"/>
    <s v="Tampa"/>
    <x v="2"/>
    <n v="33614"/>
    <x v="0"/>
    <s v="FUR-FU-10000087"/>
    <x v="0"/>
    <x v="5"/>
    <s v="Executive Impressions 14&quot; Two-Color Numerals Wall Clock"/>
    <x v="4919"/>
    <n v="3"/>
    <n v="0.2"/>
    <n v="14.313600000000005"/>
  </r>
  <r>
    <n v="7336"/>
    <x v="3649"/>
    <x v="1"/>
    <x v="707"/>
    <d v="2012-12-30T00:00:00"/>
    <s v="Standard Class"/>
    <s v="JK-15625"/>
    <s v="Jim Karlsson"/>
    <x v="0"/>
    <s v="United States"/>
    <s v="New York City"/>
    <x v="15"/>
    <n v="10024"/>
    <x v="3"/>
    <s v="TEC-AC-10002049"/>
    <x v="2"/>
    <x v="11"/>
    <s v="Plantronics Savi W720 Multi-Device Wireless Headset System"/>
    <x v="4036"/>
    <n v="2"/>
    <n v="0"/>
    <n v="371.31600000000003"/>
  </r>
  <r>
    <n v="7337"/>
    <x v="3649"/>
    <x v="1"/>
    <x v="707"/>
    <d v="2012-12-30T00:00:00"/>
    <s v="Standard Class"/>
    <s v="JK-15625"/>
    <s v="Jim Karlsson"/>
    <x v="0"/>
    <s v="United States"/>
    <s v="New York City"/>
    <x v="15"/>
    <n v="10024"/>
    <x v="3"/>
    <s v="FUR-BO-10002613"/>
    <x v="0"/>
    <x v="0"/>
    <s v="Atlantic Metals Mobile 4-Shelf Bookcases, Custom Colors"/>
    <x v="4920"/>
    <n v="2"/>
    <n v="0.2"/>
    <n v="56.195999999999955"/>
  </r>
  <r>
    <n v="7338"/>
    <x v="3650"/>
    <x v="3"/>
    <x v="296"/>
    <d v="2014-09-24T00:00:00"/>
    <s v="First Class"/>
    <s v="BM-11575"/>
    <s v="Brendan Murry"/>
    <x v="1"/>
    <s v="United States"/>
    <s v="Los Angeles"/>
    <x v="1"/>
    <n v="90045"/>
    <x v="1"/>
    <s v="OFF-ST-10004950"/>
    <x v="1"/>
    <x v="4"/>
    <s v="Tenex Personal Filing Tote With Secure Closure Lid, Black/Frost"/>
    <x v="4729"/>
    <n v="1"/>
    <n v="0"/>
    <n v="3.8774999999999995"/>
  </r>
  <r>
    <n v="7339"/>
    <x v="3651"/>
    <x v="2"/>
    <x v="414"/>
    <d v="2011-12-23T00:00:00"/>
    <s v="Second Class"/>
    <s v="SM-20950"/>
    <s v="Suzanne McNair"/>
    <x v="1"/>
    <s v="United States"/>
    <s v="New York City"/>
    <x v="15"/>
    <n v="10035"/>
    <x v="3"/>
    <s v="FUR-CH-10004875"/>
    <x v="0"/>
    <x v="1"/>
    <s v="Harbour Creations 67200 Series Stacking Chairs"/>
    <x v="4921"/>
    <n v="3"/>
    <n v="0.1"/>
    <n v="36.3018"/>
  </r>
  <r>
    <n v="7340"/>
    <x v="3652"/>
    <x v="1"/>
    <x v="1074"/>
    <d v="2012-07-21T00:00:00"/>
    <s v="First Class"/>
    <s v="KC-16255"/>
    <s v="Karen Carlisle"/>
    <x v="1"/>
    <s v="United States"/>
    <s v="New York City"/>
    <x v="15"/>
    <n v="10009"/>
    <x v="3"/>
    <s v="OFF-AR-10003190"/>
    <x v="1"/>
    <x v="6"/>
    <s v="Newell 32"/>
    <x v="1784"/>
    <n v="2"/>
    <n v="0"/>
    <n v="1.6128"/>
  </r>
  <r>
    <n v="7341"/>
    <x v="3653"/>
    <x v="2"/>
    <x v="711"/>
    <d v="2011-08-01T00:00:00"/>
    <s v="Standard Class"/>
    <s v="SG-20470"/>
    <s v="Sheri Gordon"/>
    <x v="0"/>
    <s v="United States"/>
    <s v="Atlanta"/>
    <x v="32"/>
    <n v="30318"/>
    <x v="0"/>
    <s v="FUR-CH-10000553"/>
    <x v="0"/>
    <x v="1"/>
    <s v="Metal Folding Chairs, Beige, 4/Carton"/>
    <x v="4922"/>
    <n v="2"/>
    <n v="0"/>
    <n v="18.327599999999997"/>
  </r>
  <r>
    <n v="7342"/>
    <x v="3653"/>
    <x v="2"/>
    <x v="711"/>
    <d v="2011-08-01T00:00:00"/>
    <s v="Standard Class"/>
    <s v="SG-20470"/>
    <s v="Sheri Gordon"/>
    <x v="0"/>
    <s v="United States"/>
    <s v="Atlanta"/>
    <x v="32"/>
    <n v="30318"/>
    <x v="0"/>
    <s v="OFF-LA-10002762"/>
    <x v="1"/>
    <x v="2"/>
    <s v="Avery 485"/>
    <x v="4923"/>
    <n v="13"/>
    <n v="0"/>
    <n v="76.558299999999988"/>
  </r>
  <r>
    <n v="7343"/>
    <x v="3653"/>
    <x v="2"/>
    <x v="711"/>
    <d v="2011-08-01T00:00:00"/>
    <s v="Standard Class"/>
    <s v="SG-20470"/>
    <s v="Sheri Gordon"/>
    <x v="0"/>
    <s v="United States"/>
    <s v="Atlanta"/>
    <x v="32"/>
    <n v="30318"/>
    <x v="0"/>
    <s v="FUR-FU-10000719"/>
    <x v="0"/>
    <x v="5"/>
    <s v="DAX Cubicle Frames, 8-1/2 x 11"/>
    <x v="3567"/>
    <n v="3"/>
    <n v="0"/>
    <n v="9.2556000000000012"/>
  </r>
  <r>
    <n v="7344"/>
    <x v="3654"/>
    <x v="2"/>
    <x v="58"/>
    <d v="2012-01-01T00:00:00"/>
    <s v="Standard Class"/>
    <s v="TB-21520"/>
    <s v="Tracy Blumstein"/>
    <x v="0"/>
    <s v="United States"/>
    <s v="New York City"/>
    <x v="15"/>
    <n v="10009"/>
    <x v="3"/>
    <s v="OFF-ST-10000563"/>
    <x v="1"/>
    <x v="4"/>
    <s v="Fellowes Bankers Box Stor/Drawer Steel Plus"/>
    <x v="1643"/>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x v="4924"/>
    <n v="6"/>
    <n v="0.45"/>
    <n v="-420"/>
  </r>
  <r>
    <n v="7346"/>
    <x v="3655"/>
    <x v="3"/>
    <x v="157"/>
    <d v="2014-12-18T00:00:00"/>
    <s v="Standard Class"/>
    <s v="DV-13045"/>
    <s v="Darrin Van Huff"/>
    <x v="1"/>
    <s v="United States"/>
    <s v="Jacksonville"/>
    <x v="2"/>
    <n v="32216"/>
    <x v="0"/>
    <s v="TEC-PH-10003555"/>
    <x v="2"/>
    <x v="7"/>
    <s v="Motorola HK250 Universal Bluetooth Headset"/>
    <x v="4925"/>
    <n v="4"/>
    <n v="0.2"/>
    <n v="-16.552799999999994"/>
  </r>
  <r>
    <n v="7347"/>
    <x v="3655"/>
    <x v="3"/>
    <x v="157"/>
    <d v="2014-12-18T00:00:00"/>
    <s v="Standard Class"/>
    <s v="DV-13045"/>
    <s v="Darrin Van Huff"/>
    <x v="1"/>
    <s v="United States"/>
    <s v="Jacksonville"/>
    <x v="2"/>
    <n v="32216"/>
    <x v="0"/>
    <s v="OFF-AR-10001958"/>
    <x v="1"/>
    <x v="6"/>
    <s v="Stanley Bostitch Contemporary Electric Pencil Sharpeners"/>
    <x v="4926"/>
    <n v="1"/>
    <n v="0.2"/>
    <n v="1.3584000000000001"/>
  </r>
  <r>
    <n v="7348"/>
    <x v="3655"/>
    <x v="3"/>
    <x v="157"/>
    <d v="2014-12-18T00:00:00"/>
    <s v="Standard Class"/>
    <s v="DV-13045"/>
    <s v="Darrin Van Huff"/>
    <x v="1"/>
    <s v="United States"/>
    <s v="Jacksonville"/>
    <x v="2"/>
    <n v="32216"/>
    <x v="0"/>
    <s v="FUR-CH-10000225"/>
    <x v="0"/>
    <x v="1"/>
    <s v="Global Geo Office Task Chair, Gray"/>
    <x v="1466"/>
    <n v="1"/>
    <n v="0.2"/>
    <n v="-12.147000000000009"/>
  </r>
  <r>
    <n v="7349"/>
    <x v="3656"/>
    <x v="2"/>
    <x v="223"/>
    <d v="2011-03-07T00:00:00"/>
    <s v="Standard Class"/>
    <s v="SC-20020"/>
    <s v="Sam Craven"/>
    <x v="0"/>
    <s v="United States"/>
    <s v="Houston"/>
    <x v="5"/>
    <n v="77095"/>
    <x v="2"/>
    <s v="OFF-AP-10002534"/>
    <x v="1"/>
    <x v="9"/>
    <s v="3.6 Cubic Foot Counter Height Office Refrigerator"/>
    <x v="4927"/>
    <n v="3"/>
    <n v="0.8"/>
    <n v="-459.60720000000003"/>
  </r>
  <r>
    <n v="7350"/>
    <x v="3657"/>
    <x v="3"/>
    <x v="208"/>
    <d v="2014-10-28T00:00:00"/>
    <s v="Standard Class"/>
    <s v="JB-15400"/>
    <s v="Jennifer Braxton"/>
    <x v="1"/>
    <s v="United States"/>
    <s v="Milwaukee"/>
    <x v="6"/>
    <n v="53209"/>
    <x v="2"/>
    <s v="OFF-BI-10000301"/>
    <x v="1"/>
    <x v="8"/>
    <s v="GBC Instant Report Kit"/>
    <x v="1120"/>
    <n v="6"/>
    <n v="0"/>
    <n v="19.41"/>
  </r>
  <r>
    <n v="7351"/>
    <x v="3657"/>
    <x v="3"/>
    <x v="208"/>
    <d v="2014-10-28T00:00:00"/>
    <s v="Standard Class"/>
    <s v="JB-15400"/>
    <s v="Jennifer Braxton"/>
    <x v="1"/>
    <s v="United States"/>
    <s v="Milwaukee"/>
    <x v="6"/>
    <n v="53209"/>
    <x v="2"/>
    <s v="OFF-BI-10003460"/>
    <x v="1"/>
    <x v="8"/>
    <s v="Acco 3-Hole Punch"/>
    <x v="4928"/>
    <n v="5"/>
    <n v="0"/>
    <n v="10.511999999999999"/>
  </r>
  <r>
    <n v="7352"/>
    <x v="3658"/>
    <x v="3"/>
    <x v="468"/>
    <d v="2014-11-17T00:00:00"/>
    <s v="Standard Class"/>
    <s v="GH-14425"/>
    <s v="Gary Hwang"/>
    <x v="0"/>
    <s v="United States"/>
    <s v="Modesto"/>
    <x v="1"/>
    <n v="95351"/>
    <x v="1"/>
    <s v="TEC-AC-10001772"/>
    <x v="2"/>
    <x v="11"/>
    <s v="Memorex Mini Travel Drive 16 GB USB 2.0 Flash Drive"/>
    <x v="1829"/>
    <n v="7"/>
    <n v="0"/>
    <n v="43.598100000000002"/>
  </r>
  <r>
    <n v="7353"/>
    <x v="3659"/>
    <x v="3"/>
    <x v="633"/>
    <d v="2014-03-19T00:00:00"/>
    <s v="Second Class"/>
    <s v="MG-17650"/>
    <s v="Matthew Grinstein"/>
    <x v="2"/>
    <s v="United States"/>
    <s v="Lakewood"/>
    <x v="24"/>
    <n v="44107"/>
    <x v="3"/>
    <s v="TEC-PH-10003505"/>
    <x v="2"/>
    <x v="7"/>
    <s v="Geemarc AmpliPOWER60"/>
    <x v="4929"/>
    <n v="8"/>
    <n v="0.4"/>
    <n v="-81.664000000000044"/>
  </r>
  <r>
    <n v="7354"/>
    <x v="3660"/>
    <x v="0"/>
    <x v="897"/>
    <d v="2013-09-30T00:00:00"/>
    <s v="Standard Class"/>
    <s v="RD-19660"/>
    <s v="Robert Dilbeck"/>
    <x v="2"/>
    <s v="United States"/>
    <s v="Philadelphia"/>
    <x v="9"/>
    <n v="19134"/>
    <x v="3"/>
    <s v="OFF-LA-10004484"/>
    <x v="1"/>
    <x v="2"/>
    <s v="Avery 476"/>
    <x v="1053"/>
    <n v="5"/>
    <n v="0.2"/>
    <n v="5.368999999999998"/>
  </r>
  <r>
    <n v="7355"/>
    <x v="3661"/>
    <x v="3"/>
    <x v="695"/>
    <d v="2014-02-14T00:00:00"/>
    <s v="Standard Class"/>
    <s v="SN-20560"/>
    <s v="Skye Norling"/>
    <x v="2"/>
    <s v="United States"/>
    <s v="San Francisco"/>
    <x v="1"/>
    <n v="94109"/>
    <x v="1"/>
    <s v="OFF-PA-10001593"/>
    <x v="1"/>
    <x v="10"/>
    <s v="Xerox 1947"/>
    <x v="2744"/>
    <n v="5"/>
    <n v="0"/>
    <n v="13.454999999999998"/>
  </r>
  <r>
    <n v="7356"/>
    <x v="3662"/>
    <x v="1"/>
    <x v="620"/>
    <d v="2013-01-02T00:00:00"/>
    <s v="Second Class"/>
    <s v="AH-10690"/>
    <s v="Anna Häberlin"/>
    <x v="1"/>
    <s v="United States"/>
    <s v="Detroit"/>
    <x v="12"/>
    <n v="48205"/>
    <x v="2"/>
    <s v="OFF-BI-10004139"/>
    <x v="1"/>
    <x v="8"/>
    <s v="Fellowes Presentation Covers for Comb Binding Machines"/>
    <x v="4930"/>
    <n v="8"/>
    <n v="0"/>
    <n v="52.379999999999995"/>
  </r>
  <r>
    <n v="7357"/>
    <x v="3663"/>
    <x v="0"/>
    <x v="790"/>
    <d v="2013-10-15T00:00:00"/>
    <s v="Standard Class"/>
    <s v="MZ-17335"/>
    <s v="Maria Zettner"/>
    <x v="2"/>
    <s v="United States"/>
    <s v="Phoenix"/>
    <x v="16"/>
    <n v="85023"/>
    <x v="1"/>
    <s v="OFF-AR-10001315"/>
    <x v="1"/>
    <x v="6"/>
    <s v="Newell 310"/>
    <x v="493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x v="4932"/>
    <n v="2"/>
    <n v="0.2"/>
    <n v="0"/>
  </r>
  <r>
    <n v="7359"/>
    <x v="3664"/>
    <x v="2"/>
    <x v="125"/>
    <d v="2012-01-03T00:00:00"/>
    <s v="Second Class"/>
    <s v="AR-10345"/>
    <s v="Alex Russell"/>
    <x v="1"/>
    <s v="United States"/>
    <s v="Philadelphia"/>
    <x v="9"/>
    <n v="19143"/>
    <x v="3"/>
    <s v="TEC-PH-10002170"/>
    <x v="2"/>
    <x v="7"/>
    <s v="ClearSounds CSC500 Amplified Spirit Phone Corded phone"/>
    <x v="4933"/>
    <n v="6"/>
    <n v="0.4"/>
    <n v="-50.392799999999994"/>
  </r>
  <r>
    <n v="7360"/>
    <x v="3664"/>
    <x v="2"/>
    <x v="125"/>
    <d v="2012-01-03T00:00:00"/>
    <s v="Second Class"/>
    <s v="AR-10345"/>
    <s v="Alex Russell"/>
    <x v="1"/>
    <s v="United States"/>
    <s v="Philadelphia"/>
    <x v="9"/>
    <n v="19143"/>
    <x v="3"/>
    <s v="FUR-TA-10004575"/>
    <x v="0"/>
    <x v="3"/>
    <s v="Hon 5100 Series Wood Tables"/>
    <x v="2979"/>
    <n v="3"/>
    <n v="0.4"/>
    <n v="-192.04680000000008"/>
  </r>
  <r>
    <n v="7361"/>
    <x v="3665"/>
    <x v="0"/>
    <x v="408"/>
    <d v="2013-04-15T00:00:00"/>
    <s v="First Class"/>
    <s v="JF-15295"/>
    <s v="Jason Fortune-"/>
    <x v="0"/>
    <s v="United States"/>
    <s v="Los Angeles"/>
    <x v="1"/>
    <n v="90036"/>
    <x v="1"/>
    <s v="OFF-PA-10000809"/>
    <x v="1"/>
    <x v="10"/>
    <s v="Xerox 206"/>
    <x v="541"/>
    <n v="3"/>
    <n v="0"/>
    <n v="9.3312000000000008"/>
  </r>
  <r>
    <n v="7362"/>
    <x v="3665"/>
    <x v="0"/>
    <x v="408"/>
    <d v="2013-04-15T00:00:00"/>
    <s v="First Class"/>
    <s v="JF-15295"/>
    <s v="Jason Fortune-"/>
    <x v="0"/>
    <s v="United States"/>
    <s v="Los Angeles"/>
    <x v="1"/>
    <n v="90036"/>
    <x v="1"/>
    <s v="FUR-CH-10000225"/>
    <x v="0"/>
    <x v="1"/>
    <s v="Global Geo Office Task Chair, Gray"/>
    <x v="4934"/>
    <n v="3"/>
    <n v="0.2"/>
    <n v="-36.441000000000031"/>
  </r>
  <r>
    <n v="7363"/>
    <x v="3665"/>
    <x v="0"/>
    <x v="408"/>
    <d v="2013-04-15T00:00:00"/>
    <s v="First Class"/>
    <s v="JF-15295"/>
    <s v="Jason Fortune-"/>
    <x v="0"/>
    <s v="United States"/>
    <s v="Los Angeles"/>
    <x v="1"/>
    <n v="90036"/>
    <x v="1"/>
    <s v="OFF-BI-10003707"/>
    <x v="1"/>
    <x v="8"/>
    <s v="Aluminum Screw Posts"/>
    <x v="941"/>
    <n v="3"/>
    <n v="0.2"/>
    <n v="13.734"/>
  </r>
  <r>
    <n v="7364"/>
    <x v="3666"/>
    <x v="0"/>
    <x v="85"/>
    <d v="2013-12-05T00:00:00"/>
    <s v="Standard Class"/>
    <s v="DS-13180"/>
    <s v="David Smith"/>
    <x v="1"/>
    <s v="United States"/>
    <s v="Philadelphia"/>
    <x v="9"/>
    <n v="19140"/>
    <x v="3"/>
    <s v="TEC-PH-10004539"/>
    <x v="2"/>
    <x v="7"/>
    <s v="Wireless Extenders zBoost YX545 SOHO Signal Booster"/>
    <x v="4935"/>
    <n v="3"/>
    <n v="0.4"/>
    <n v="-73.706100000000021"/>
  </r>
  <r>
    <n v="7365"/>
    <x v="3666"/>
    <x v="0"/>
    <x v="85"/>
    <d v="2013-12-05T00:00:00"/>
    <s v="Standard Class"/>
    <s v="DS-13180"/>
    <s v="David Smith"/>
    <x v="1"/>
    <s v="United States"/>
    <s v="Philadelphia"/>
    <x v="9"/>
    <n v="19140"/>
    <x v="3"/>
    <s v="OFF-FA-10004076"/>
    <x v="1"/>
    <x v="13"/>
    <s v="Translucent Push Pins by OIC"/>
    <x v="2538"/>
    <n v="8"/>
    <n v="0.2"/>
    <n v="2.6927999999999992"/>
  </r>
  <r>
    <n v="7366"/>
    <x v="3666"/>
    <x v="0"/>
    <x v="85"/>
    <d v="2013-12-05T00:00:00"/>
    <s v="Standard Class"/>
    <s v="DS-13180"/>
    <s v="David Smith"/>
    <x v="1"/>
    <s v="United States"/>
    <s v="Philadelphia"/>
    <x v="9"/>
    <n v="19140"/>
    <x v="3"/>
    <s v="OFF-BI-10003166"/>
    <x v="1"/>
    <x v="8"/>
    <s v="GBC Plasticlear Binding Covers"/>
    <x v="4936"/>
    <n v="2"/>
    <n v="0.7"/>
    <n v="-5.0511999999999997"/>
  </r>
  <r>
    <n v="7367"/>
    <x v="3666"/>
    <x v="0"/>
    <x v="85"/>
    <d v="2013-12-05T00:00:00"/>
    <s v="Standard Class"/>
    <s v="DS-13180"/>
    <s v="David Smith"/>
    <x v="1"/>
    <s v="United States"/>
    <s v="Philadelphia"/>
    <x v="9"/>
    <n v="19140"/>
    <x v="3"/>
    <s v="OFF-ST-10002301"/>
    <x v="1"/>
    <x v="4"/>
    <s v="Tennsco Commercial Shelving"/>
    <x v="2604"/>
    <n v="2"/>
    <n v="0.2"/>
    <n v="-7.7292000000000041"/>
  </r>
  <r>
    <n v="7368"/>
    <x v="3666"/>
    <x v="0"/>
    <x v="85"/>
    <d v="2013-12-05T00:00:00"/>
    <s v="Standard Class"/>
    <s v="DS-13180"/>
    <s v="David Smith"/>
    <x v="1"/>
    <s v="United States"/>
    <s v="Philadelphia"/>
    <x v="9"/>
    <n v="19140"/>
    <x v="3"/>
    <s v="FUR-CH-10002647"/>
    <x v="0"/>
    <x v="1"/>
    <s v="Situations Contoured Folding Chairs, 4/Set"/>
    <x v="2548"/>
    <n v="7"/>
    <n v="0.3"/>
    <n v="-24.842999999999961"/>
  </r>
  <r>
    <n v="7369"/>
    <x v="3667"/>
    <x v="3"/>
    <x v="4"/>
    <d v="2014-04-18T00:00:00"/>
    <s v="First Class"/>
    <s v="BP-11095"/>
    <s v="Bart Pistole"/>
    <x v="1"/>
    <s v="United States"/>
    <s v="Miami"/>
    <x v="2"/>
    <n v="33180"/>
    <x v="0"/>
    <s v="OFF-BI-10004654"/>
    <x v="1"/>
    <x v="8"/>
    <s v="VariCap6 Expandable Binder"/>
    <x v="4937"/>
    <n v="3"/>
    <n v="0.7"/>
    <n v="-11.936999999999998"/>
  </r>
  <r>
    <n v="7370"/>
    <x v="3668"/>
    <x v="1"/>
    <x v="1000"/>
    <d v="2012-03-11T00:00:00"/>
    <s v="Second Class"/>
    <s v="TG-21310"/>
    <s v="Toby Gnade"/>
    <x v="0"/>
    <s v="United States"/>
    <s v="Raleigh"/>
    <x v="3"/>
    <n v="27604"/>
    <x v="0"/>
    <s v="OFF-LA-10001175"/>
    <x v="1"/>
    <x v="2"/>
    <s v="Avery 514"/>
    <x v="877"/>
    <n v="2"/>
    <n v="0.2"/>
    <n v="1.6704000000000001"/>
  </r>
  <r>
    <n v="7371"/>
    <x v="3669"/>
    <x v="2"/>
    <x v="919"/>
    <d v="2011-11-01T00:00:00"/>
    <s v="Standard Class"/>
    <s v="BT-11395"/>
    <s v="Bill Tyler"/>
    <x v="1"/>
    <s v="United States"/>
    <s v="Garden City"/>
    <x v="41"/>
    <n v="67846"/>
    <x v="2"/>
    <s v="TEC-PH-10001336"/>
    <x v="2"/>
    <x v="7"/>
    <s v="Digium D40 VoIP phone"/>
    <x v="2052"/>
    <n v="2"/>
    <n v="0"/>
    <n v="74.8142"/>
  </r>
  <r>
    <n v="7372"/>
    <x v="3670"/>
    <x v="3"/>
    <x v="363"/>
    <d v="2014-01-10T00:00:00"/>
    <s v="Second Class"/>
    <s v="JF-15190"/>
    <s v="Jamie Frazer"/>
    <x v="0"/>
    <s v="United States"/>
    <s v="Long Beach"/>
    <x v="1"/>
    <n v="90805"/>
    <x v="1"/>
    <s v="OFF-ST-10000760"/>
    <x v="1"/>
    <x v="4"/>
    <s v="Eldon Fold 'N Roll Cart System"/>
    <x v="4938"/>
    <n v="11"/>
    <n v="0"/>
    <n v="44.596199999999996"/>
  </r>
  <r>
    <n v="7373"/>
    <x v="3670"/>
    <x v="3"/>
    <x v="363"/>
    <d v="2014-01-10T00:00:00"/>
    <s v="Second Class"/>
    <s v="JF-15190"/>
    <s v="Jamie Frazer"/>
    <x v="0"/>
    <s v="United States"/>
    <s v="Long Beach"/>
    <x v="1"/>
    <n v="90805"/>
    <x v="1"/>
    <s v="OFF-ST-10002301"/>
    <x v="1"/>
    <x v="4"/>
    <s v="Tennsco Commercial Shelving"/>
    <x v="4939"/>
    <n v="3"/>
    <n v="0"/>
    <n v="0.61019999999999541"/>
  </r>
  <r>
    <n v="7374"/>
    <x v="3670"/>
    <x v="3"/>
    <x v="363"/>
    <d v="2014-01-10T00:00:00"/>
    <s v="Second Class"/>
    <s v="JF-15190"/>
    <s v="Jamie Frazer"/>
    <x v="0"/>
    <s v="United States"/>
    <s v="Long Beach"/>
    <x v="1"/>
    <n v="90805"/>
    <x v="1"/>
    <s v="OFF-SU-10004884"/>
    <x v="1"/>
    <x v="14"/>
    <s v="Acme Galleria Hot Forged Steel Scissors with Colored Handles"/>
    <x v="4940"/>
    <n v="7"/>
    <n v="0"/>
    <n v="31.931899999999988"/>
  </r>
  <r>
    <n v="7375"/>
    <x v="3670"/>
    <x v="3"/>
    <x v="363"/>
    <d v="2014-01-10T00:00:00"/>
    <s v="Second Class"/>
    <s v="JF-15190"/>
    <s v="Jamie Frazer"/>
    <x v="0"/>
    <s v="United States"/>
    <s v="Long Beach"/>
    <x v="1"/>
    <n v="90805"/>
    <x v="1"/>
    <s v="OFF-FA-10003112"/>
    <x v="1"/>
    <x v="13"/>
    <s v="Staples"/>
    <x v="2837"/>
    <n v="1"/>
    <n v="0"/>
    <n v="3.5504999999999995"/>
  </r>
  <r>
    <n v="7376"/>
    <x v="3671"/>
    <x v="3"/>
    <x v="802"/>
    <d v="2014-08-21T00:00:00"/>
    <s v="Standard Class"/>
    <s v="MK-17905"/>
    <s v="Michael Kennedy"/>
    <x v="1"/>
    <s v="United States"/>
    <s v="San Diego"/>
    <x v="1"/>
    <n v="92037"/>
    <x v="1"/>
    <s v="OFF-BI-10000069"/>
    <x v="1"/>
    <x v="8"/>
    <s v="GBC Prepunched Paper, 19-Hole, for Binding Systems, 24-lb"/>
    <x v="4941"/>
    <n v="3"/>
    <n v="0.2"/>
    <n v="11.707799999999995"/>
  </r>
  <r>
    <n v="7377"/>
    <x v="3672"/>
    <x v="3"/>
    <x v="808"/>
    <d v="2014-11-06T00:00:00"/>
    <s v="First Class"/>
    <s v="GG-14650"/>
    <s v="Greg Guthrie"/>
    <x v="1"/>
    <s v="United States"/>
    <s v="Bloomington"/>
    <x v="10"/>
    <n v="61701"/>
    <x v="2"/>
    <s v="OFF-AR-10001958"/>
    <x v="1"/>
    <x v="6"/>
    <s v="Stanley Bostitch Contemporary Electric Pencil Sharpeners"/>
    <x v="4942"/>
    <n v="4"/>
    <n v="0.2"/>
    <n v="5.4336000000000002"/>
  </r>
  <r>
    <n v="7378"/>
    <x v="3673"/>
    <x v="2"/>
    <x v="111"/>
    <d v="2011-09-23T00:00:00"/>
    <s v="Standard Class"/>
    <s v="MC-18130"/>
    <s v="Mike Caudle"/>
    <x v="1"/>
    <s v="United States"/>
    <s v="Seattle"/>
    <x v="4"/>
    <n v="98115"/>
    <x v="1"/>
    <s v="OFF-ST-10001321"/>
    <x v="1"/>
    <x v="4"/>
    <s v="Decoflex Hanging Personal Folder File, Blue"/>
    <x v="451"/>
    <n v="6"/>
    <n v="0"/>
    <n v="24.980400000000007"/>
  </r>
  <r>
    <n v="7379"/>
    <x v="3674"/>
    <x v="1"/>
    <x v="70"/>
    <d v="2012-05-31T00:00:00"/>
    <s v="Same Day"/>
    <s v="ML-18265"/>
    <s v="Muhammed Lee"/>
    <x v="0"/>
    <s v="United States"/>
    <s v="Fayetteville"/>
    <x v="3"/>
    <n v="28314"/>
    <x v="0"/>
    <s v="OFF-AR-10003504"/>
    <x v="1"/>
    <x v="6"/>
    <s v="Newell 347"/>
    <x v="1518"/>
    <n v="3"/>
    <n v="0.2"/>
    <n v="1.1555999999999984"/>
  </r>
  <r>
    <n v="7380"/>
    <x v="3675"/>
    <x v="0"/>
    <x v="1160"/>
    <d v="2013-09-19T00:00:00"/>
    <s v="Standard Class"/>
    <s v="AG-10270"/>
    <s v="Alejandro Grove"/>
    <x v="0"/>
    <s v="United States"/>
    <s v="Omaha"/>
    <x v="8"/>
    <n v="68104"/>
    <x v="2"/>
    <s v="OFF-ST-10000419"/>
    <x v="1"/>
    <x v="4"/>
    <s v="Rogers Jumbo File, Granite"/>
    <x v="1360"/>
    <n v="3"/>
    <n v="0"/>
    <n v="0.4073999999999991"/>
  </r>
  <r>
    <n v="7381"/>
    <x v="3675"/>
    <x v="0"/>
    <x v="1160"/>
    <d v="2013-09-19T00:00:00"/>
    <s v="Standard Class"/>
    <s v="AG-10270"/>
    <s v="Alejandro Grove"/>
    <x v="0"/>
    <s v="United States"/>
    <s v="Omaha"/>
    <x v="8"/>
    <n v="68104"/>
    <x v="2"/>
    <s v="OFF-LA-10004559"/>
    <x v="1"/>
    <x v="2"/>
    <s v="Avery 49"/>
    <x v="936"/>
    <n v="5"/>
    <n v="0"/>
    <n v="7.056"/>
  </r>
  <r>
    <n v="7382"/>
    <x v="3675"/>
    <x v="0"/>
    <x v="1160"/>
    <d v="2013-09-19T00:00:00"/>
    <s v="Standard Class"/>
    <s v="AG-10270"/>
    <s v="Alejandro Grove"/>
    <x v="0"/>
    <s v="United States"/>
    <s v="Omaha"/>
    <x v="8"/>
    <n v="68104"/>
    <x v="2"/>
    <s v="TEC-PH-10001644"/>
    <x v="2"/>
    <x v="7"/>
    <s v="BlueLounge Milo Smartphone Stand, White/Metallic"/>
    <x v="179"/>
    <n v="5"/>
    <n v="0"/>
    <n v="41.986000000000004"/>
  </r>
  <r>
    <n v="7383"/>
    <x v="3675"/>
    <x v="0"/>
    <x v="1160"/>
    <d v="2013-09-19T00:00:00"/>
    <s v="Standard Class"/>
    <s v="AG-10270"/>
    <s v="Alejandro Grove"/>
    <x v="0"/>
    <s v="United States"/>
    <s v="Omaha"/>
    <x v="8"/>
    <n v="68104"/>
    <x v="2"/>
    <s v="OFF-SU-10004782"/>
    <x v="1"/>
    <x v="14"/>
    <s v="Elite 5&quot; Scissors"/>
    <x v="2952"/>
    <n v="2"/>
    <n v="0"/>
    <n v="5.0699999999999985"/>
  </r>
  <r>
    <n v="7384"/>
    <x v="3675"/>
    <x v="0"/>
    <x v="1160"/>
    <d v="2013-09-19T00:00:00"/>
    <s v="Standard Class"/>
    <s v="AG-10270"/>
    <s v="Alejandro Grove"/>
    <x v="0"/>
    <s v="United States"/>
    <s v="Omaha"/>
    <x v="8"/>
    <n v="68104"/>
    <x v="2"/>
    <s v="OFF-PA-10002250"/>
    <x v="1"/>
    <x v="10"/>
    <s v="Things To Do Today Pad"/>
    <x v="1215"/>
    <n v="3"/>
    <n v="0"/>
    <n v="8.4527999999999999"/>
  </r>
  <r>
    <n v="7385"/>
    <x v="3675"/>
    <x v="0"/>
    <x v="1160"/>
    <d v="2013-09-19T00:00:00"/>
    <s v="Standard Class"/>
    <s v="AG-10270"/>
    <s v="Alejandro Grove"/>
    <x v="0"/>
    <s v="United States"/>
    <s v="Omaha"/>
    <x v="8"/>
    <n v="68104"/>
    <x v="2"/>
    <s v="OFF-AP-10001394"/>
    <x v="1"/>
    <x v="9"/>
    <s v="Harmony Air Purifier"/>
    <x v="4943"/>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x v="3675"/>
    <x v="0"/>
    <x v="1160"/>
    <d v="2013-09-19T00:00:00"/>
    <s v="Standard Class"/>
    <s v="AG-10270"/>
    <s v="Alejandro Grove"/>
    <x v="0"/>
    <s v="United States"/>
    <s v="Omaha"/>
    <x v="8"/>
    <n v="68104"/>
    <x v="2"/>
    <s v="OFF-ST-10004340"/>
    <x v="1"/>
    <x v="4"/>
    <s v="Fellowes Mobile File Cart, Black"/>
    <x v="3106"/>
    <n v="6"/>
    <n v="0"/>
    <n v="100.73160000000001"/>
  </r>
  <r>
    <n v="7388"/>
    <x v="3675"/>
    <x v="0"/>
    <x v="1160"/>
    <d v="2013-09-19T00:00:00"/>
    <s v="Standard Class"/>
    <s v="AG-10270"/>
    <s v="Alejandro Grove"/>
    <x v="0"/>
    <s v="United States"/>
    <s v="Omaha"/>
    <x v="8"/>
    <n v="68104"/>
    <x v="2"/>
    <s v="FUR-FU-10003664"/>
    <x v="0"/>
    <x v="5"/>
    <s v="Electrix Architect's Clamp-On Swing Arm Lamp, Black"/>
    <x v="4944"/>
    <n v="14"/>
    <n v="0"/>
    <n v="387.56759999999986"/>
  </r>
  <r>
    <n v="7389"/>
    <x v="3675"/>
    <x v="0"/>
    <x v="1160"/>
    <d v="2013-09-19T00:00:00"/>
    <s v="Standard Class"/>
    <s v="AG-10270"/>
    <s v="Alejandro Grove"/>
    <x v="0"/>
    <s v="United States"/>
    <s v="Omaha"/>
    <x v="8"/>
    <n v="68104"/>
    <x v="2"/>
    <s v="TEC-PH-10004897"/>
    <x v="2"/>
    <x v="7"/>
    <s v="Mediabridge Sport Armband iPhone 5s"/>
    <x v="2065"/>
    <n v="3"/>
    <n v="0"/>
    <n v="0.29969999999999963"/>
  </r>
  <r>
    <n v="7390"/>
    <x v="3676"/>
    <x v="3"/>
    <x v="1161"/>
    <d v="2014-12-04T00:00:00"/>
    <s v="Standard Class"/>
    <s v="TT-21070"/>
    <s v="Ted Trevino"/>
    <x v="0"/>
    <s v="United States"/>
    <s v="Chattanooga"/>
    <x v="18"/>
    <n v="37421"/>
    <x v="0"/>
    <s v="FUR-CH-10000454"/>
    <x v="0"/>
    <x v="1"/>
    <s v="Hon Deluxe Fabric Upholstered Stacking Chairs, Rounded Back"/>
    <x v="4945"/>
    <n v="2"/>
    <n v="0.2"/>
    <n v="48.795999999999978"/>
  </r>
  <r>
    <n v="7391"/>
    <x v="3676"/>
    <x v="3"/>
    <x v="1161"/>
    <d v="2014-12-04T00:00:00"/>
    <s v="Standard Class"/>
    <s v="TT-21070"/>
    <s v="Ted Trevino"/>
    <x v="0"/>
    <s v="United States"/>
    <s v="Chattanooga"/>
    <x v="18"/>
    <n v="37421"/>
    <x v="0"/>
    <s v="FUR-FU-10004017"/>
    <x v="0"/>
    <x v="5"/>
    <s v="Executive Impressions 13&quot; Chairman Wall Clock"/>
    <x v="4946"/>
    <n v="5"/>
    <n v="0.2"/>
    <n v="19.034999999999989"/>
  </r>
  <r>
    <n v="7392"/>
    <x v="3677"/>
    <x v="3"/>
    <x v="769"/>
    <d v="2014-12-08T00:00:00"/>
    <s v="Second Class"/>
    <s v="LT-16765"/>
    <s v="Larry Tron"/>
    <x v="0"/>
    <s v="United States"/>
    <s v="Fairfield"/>
    <x v="24"/>
    <n v="45014"/>
    <x v="3"/>
    <s v="OFF-PA-10000241"/>
    <x v="1"/>
    <x v="10"/>
    <s v="IBM Multi-Purpose Copy Paper, 8 1/2 x 11&quot;, Case"/>
    <x v="1355"/>
    <n v="3"/>
    <n v="0.2"/>
    <n v="23.234999999999992"/>
  </r>
  <r>
    <n v="7393"/>
    <x v="3678"/>
    <x v="3"/>
    <x v="743"/>
    <d v="2014-05-07T00:00:00"/>
    <s v="Standard Class"/>
    <s v="DD-13570"/>
    <s v="Dorothy Dickinson"/>
    <x v="0"/>
    <s v="United States"/>
    <s v="Los Angeles"/>
    <x v="1"/>
    <n v="90049"/>
    <x v="1"/>
    <s v="OFF-PA-10003016"/>
    <x v="1"/>
    <x v="10"/>
    <s v="Adams &quot;While You Were Out&quot; Message Pads"/>
    <x v="2236"/>
    <n v="5"/>
    <n v="0"/>
    <n v="7.0649999999999995"/>
  </r>
  <r>
    <n v="7394"/>
    <x v="3678"/>
    <x v="3"/>
    <x v="743"/>
    <d v="2014-05-07T00:00:00"/>
    <s v="Standard Class"/>
    <s v="DD-13570"/>
    <s v="Dorothy Dickinson"/>
    <x v="0"/>
    <s v="United States"/>
    <s v="Los Angeles"/>
    <x v="1"/>
    <n v="90049"/>
    <x v="1"/>
    <s v="OFF-AR-10001615"/>
    <x v="1"/>
    <x v="6"/>
    <s v="Newell 34"/>
    <x v="426"/>
    <n v="3"/>
    <n v="0"/>
    <n v="15.475200000000001"/>
  </r>
  <r>
    <n v="7395"/>
    <x v="3678"/>
    <x v="3"/>
    <x v="743"/>
    <d v="2014-05-07T00:00:00"/>
    <s v="Standard Class"/>
    <s v="DD-13570"/>
    <s v="Dorothy Dickinson"/>
    <x v="0"/>
    <s v="United States"/>
    <s v="Los Angeles"/>
    <x v="1"/>
    <n v="90049"/>
    <x v="1"/>
    <s v="OFF-PA-10002713"/>
    <x v="1"/>
    <x v="10"/>
    <s v="Adams Phone Message Book, 200 Message Capacity, 8 1/16” x 11”"/>
    <x v="343"/>
    <n v="5"/>
    <n v="0"/>
    <n v="15.823999999999998"/>
  </r>
  <r>
    <n v="7396"/>
    <x v="3679"/>
    <x v="0"/>
    <x v="591"/>
    <d v="2013-12-31T00:00:00"/>
    <s v="Standard Class"/>
    <s v="DB-12970"/>
    <s v="Darren Budd"/>
    <x v="1"/>
    <s v="United States"/>
    <s v="New York City"/>
    <x v="15"/>
    <n v="10024"/>
    <x v="3"/>
    <s v="FUR-TA-10002958"/>
    <x v="0"/>
    <x v="3"/>
    <s v="Bevis Oval Conference Table, Walnut"/>
    <x v="4203"/>
    <n v="2"/>
    <n v="0.4"/>
    <n v="-120.05080000000007"/>
  </r>
  <r>
    <n v="7397"/>
    <x v="3679"/>
    <x v="0"/>
    <x v="591"/>
    <d v="2013-12-31T00:00:00"/>
    <s v="Standard Class"/>
    <s v="DB-12970"/>
    <s v="Darren Budd"/>
    <x v="1"/>
    <s v="United States"/>
    <s v="New York City"/>
    <x v="15"/>
    <n v="10024"/>
    <x v="3"/>
    <s v="FUR-CH-10003746"/>
    <x v="0"/>
    <x v="1"/>
    <s v="Hon 4070 Series Pagoda Round Back Stacking Chairs"/>
    <x v="4947"/>
    <n v="3"/>
    <n v="0.1"/>
    <n v="173.32919999999999"/>
  </r>
  <r>
    <n v="7398"/>
    <x v="3680"/>
    <x v="2"/>
    <x v="587"/>
    <d v="2011-09-30T00:00:00"/>
    <s v="Same Day"/>
    <s v="DM-12955"/>
    <s v="Dario Medina"/>
    <x v="1"/>
    <s v="United States"/>
    <s v="Fairfield"/>
    <x v="24"/>
    <n v="45014"/>
    <x v="3"/>
    <s v="OFF-AP-10003217"/>
    <x v="1"/>
    <x v="9"/>
    <s v="Eureka Sanitaire  Commercial Upright"/>
    <x v="4948"/>
    <n v="6"/>
    <n v="0.2"/>
    <n v="59.655599999999993"/>
  </r>
  <r>
    <n v="7399"/>
    <x v="3681"/>
    <x v="2"/>
    <x v="136"/>
    <d v="2011-07-15T00:00:00"/>
    <s v="Second Class"/>
    <s v="ME-17725"/>
    <s v="Max Engle"/>
    <x v="0"/>
    <s v="United States"/>
    <s v="Chicago"/>
    <x v="10"/>
    <n v="60610"/>
    <x v="2"/>
    <s v="OFF-PA-10001526"/>
    <x v="1"/>
    <x v="10"/>
    <s v="Xerox 1949"/>
    <x v="4949"/>
    <n v="9"/>
    <n v="0.2"/>
    <n v="12.997800000000003"/>
  </r>
  <r>
    <n v="7400"/>
    <x v="3681"/>
    <x v="2"/>
    <x v="136"/>
    <d v="2011-07-15T00:00:00"/>
    <s v="Second Class"/>
    <s v="ME-17725"/>
    <s v="Max Engle"/>
    <x v="0"/>
    <s v="United States"/>
    <s v="Chicago"/>
    <x v="10"/>
    <n v="60610"/>
    <x v="2"/>
    <s v="TEC-AC-10002857"/>
    <x v="2"/>
    <x v="11"/>
    <s v="Verbatim 25 GB 6x Blu-ray Single Layer Recordable Disc, 1/Pack"/>
    <x v="4950"/>
    <n v="4"/>
    <n v="0.2"/>
    <n v="3.2779999999999987"/>
  </r>
  <r>
    <n v="7401"/>
    <x v="3682"/>
    <x v="0"/>
    <x v="162"/>
    <d v="2013-09-14T00:00:00"/>
    <s v="Standard Class"/>
    <s v="TR-21325"/>
    <s v="Toby Ritter"/>
    <x v="0"/>
    <s v="United States"/>
    <s v="Seattle"/>
    <x v="4"/>
    <n v="98103"/>
    <x v="1"/>
    <s v="FUR-FU-10003039"/>
    <x v="0"/>
    <x v="5"/>
    <s v="Howard Miller 11-1/2&quot; Diameter Grantwood Wall Clock"/>
    <x v="3579"/>
    <n v="1"/>
    <n v="0"/>
    <n v="14.664200000000001"/>
  </r>
  <r>
    <n v="7402"/>
    <x v="3682"/>
    <x v="0"/>
    <x v="162"/>
    <d v="2013-09-14T00:00:00"/>
    <s v="Standard Class"/>
    <s v="TR-21325"/>
    <s v="Toby Ritter"/>
    <x v="0"/>
    <s v="United States"/>
    <s v="Seattle"/>
    <x v="4"/>
    <n v="98103"/>
    <x v="1"/>
    <s v="OFF-PA-10002615"/>
    <x v="1"/>
    <x v="10"/>
    <s v="Ampad Gold Fibre Wirebound Steno Books, 6&quot; x 9&quot;, Gregg Ruled"/>
    <x v="4951"/>
    <n v="7"/>
    <n v="0"/>
    <n v="14.200199999999999"/>
  </r>
  <r>
    <n v="7403"/>
    <x v="3683"/>
    <x v="3"/>
    <x v="634"/>
    <d v="2014-08-11T00:00:00"/>
    <s v="Standard Class"/>
    <s v="SH-20395"/>
    <s v="Shahid Hopkins"/>
    <x v="0"/>
    <s v="United States"/>
    <s v="New York City"/>
    <x v="15"/>
    <n v="10011"/>
    <x v="3"/>
    <s v="OFF-SU-10002573"/>
    <x v="1"/>
    <x v="14"/>
    <s v="Acme 10&quot; Easy Grip Assistive Scissors"/>
    <x v="378"/>
    <n v="4"/>
    <n v="0"/>
    <n v="21.035999999999994"/>
  </r>
  <r>
    <n v="7404"/>
    <x v="3684"/>
    <x v="1"/>
    <x v="263"/>
    <d v="2012-05-19T00:00:00"/>
    <s v="Standard Class"/>
    <s v="CB-12535"/>
    <s v="Claudia Bergmann"/>
    <x v="1"/>
    <s v="United States"/>
    <s v="Camarillo"/>
    <x v="1"/>
    <n v="93010"/>
    <x v="1"/>
    <s v="FUR-BO-10004015"/>
    <x v="0"/>
    <x v="0"/>
    <s v="Bush Andora Bookcase, Maple/Graphite Gray Finish"/>
    <x v="4952"/>
    <n v="5"/>
    <n v="0.15"/>
    <n v="41.996499999999941"/>
  </r>
  <r>
    <n v="7405"/>
    <x v="3684"/>
    <x v="1"/>
    <x v="263"/>
    <d v="2012-05-19T00:00:00"/>
    <s v="Standard Class"/>
    <s v="CB-12535"/>
    <s v="Claudia Bergmann"/>
    <x v="1"/>
    <s v="United States"/>
    <s v="Camarillo"/>
    <x v="1"/>
    <n v="93010"/>
    <x v="1"/>
    <s v="FUR-FU-10001979"/>
    <x v="0"/>
    <x v="5"/>
    <s v="Dana Halogen Swing-Arm Architect Lamp"/>
    <x v="4953"/>
    <n v="3"/>
    <n v="0"/>
    <n v="34.414800000000007"/>
  </r>
  <r>
    <n v="7406"/>
    <x v="3684"/>
    <x v="1"/>
    <x v="263"/>
    <d v="2012-05-19T00:00:00"/>
    <s v="Standard Class"/>
    <s v="CB-12535"/>
    <s v="Claudia Bergmann"/>
    <x v="1"/>
    <s v="United States"/>
    <s v="Camarillo"/>
    <x v="1"/>
    <n v="93010"/>
    <x v="1"/>
    <s v="FUR-CH-10003833"/>
    <x v="0"/>
    <x v="1"/>
    <s v="Novimex Fabric Task Chair"/>
    <x v="1923"/>
    <n v="2"/>
    <n v="0.2"/>
    <n v="-6.0980000000000025"/>
  </r>
  <r>
    <n v="7407"/>
    <x v="3684"/>
    <x v="1"/>
    <x v="263"/>
    <d v="2012-05-19T00:00:00"/>
    <s v="Standard Class"/>
    <s v="CB-12535"/>
    <s v="Claudia Bergmann"/>
    <x v="1"/>
    <s v="United States"/>
    <s v="Camarillo"/>
    <x v="1"/>
    <n v="93010"/>
    <x v="1"/>
    <s v="FUR-CH-10004495"/>
    <x v="0"/>
    <x v="1"/>
    <s v="Global Leather and Oak Executive Chair, Black"/>
    <x v="946"/>
    <n v="3"/>
    <n v="0.2"/>
    <n v="81.264599999999916"/>
  </r>
  <r>
    <n v="7408"/>
    <x v="3685"/>
    <x v="3"/>
    <x v="176"/>
    <d v="2014-01-22T00:00:00"/>
    <s v="First Class"/>
    <s v="ML-17410"/>
    <s v="Maris LaWare"/>
    <x v="0"/>
    <s v="United States"/>
    <s v="Chicago"/>
    <x v="10"/>
    <n v="60653"/>
    <x v="2"/>
    <s v="OFF-LA-10001613"/>
    <x v="1"/>
    <x v="2"/>
    <s v="Avery File Folder Labels"/>
    <x v="132"/>
    <n v="5"/>
    <n v="0.2"/>
    <n v="4.1760000000000002"/>
  </r>
  <r>
    <n v="7409"/>
    <x v="3686"/>
    <x v="0"/>
    <x v="198"/>
    <d v="2013-06-07T00:00:00"/>
    <s v="Standard Class"/>
    <s v="JG-15310"/>
    <s v="Jason Gross"/>
    <x v="1"/>
    <s v="United States"/>
    <s v="Los Angeles"/>
    <x v="1"/>
    <n v="90032"/>
    <x v="1"/>
    <s v="FUR-FU-10003247"/>
    <x v="0"/>
    <x v="5"/>
    <s v="36X48 HARDFLOOR CHAIRMAT"/>
    <x v="4954"/>
    <n v="8"/>
    <n v="0"/>
    <n v="11.748799999999989"/>
  </r>
  <r>
    <n v="7410"/>
    <x v="3687"/>
    <x v="2"/>
    <x v="918"/>
    <d v="2011-04-12T00:00:00"/>
    <s v="Standard Class"/>
    <s v="JS-15880"/>
    <s v="John Stevenson"/>
    <x v="0"/>
    <s v="United States"/>
    <s v="Toledo"/>
    <x v="24"/>
    <n v="43615"/>
    <x v="3"/>
    <s v="FUR-TA-10004442"/>
    <x v="0"/>
    <x v="3"/>
    <s v="Riverside Furniture Stanwyck Manor Table Series"/>
    <x v="4955"/>
    <n v="1"/>
    <n v="0.4"/>
    <n v="-94.660500000000013"/>
  </r>
  <r>
    <n v="7411"/>
    <x v="3688"/>
    <x v="2"/>
    <x v="149"/>
    <d v="2011-07-24T00:00:00"/>
    <s v="First Class"/>
    <s v="AG-10270"/>
    <s v="Alejandro Grove"/>
    <x v="0"/>
    <s v="United States"/>
    <s v="New York City"/>
    <x v="15"/>
    <n v="10011"/>
    <x v="3"/>
    <s v="TEC-AC-10001314"/>
    <x v="2"/>
    <x v="11"/>
    <s v="Case Logic 2.4GHz Wireless Keyboard"/>
    <x v="2622"/>
    <n v="2"/>
    <n v="0"/>
    <n v="7.9983999999999895"/>
  </r>
  <r>
    <n v="7412"/>
    <x v="3689"/>
    <x v="3"/>
    <x v="1109"/>
    <d v="2014-06-04T00:00:00"/>
    <s v="Standard Class"/>
    <s v="MG-17890"/>
    <s v="Michael Granlund"/>
    <x v="2"/>
    <s v="United States"/>
    <s v="Tigard"/>
    <x v="21"/>
    <n v="97224"/>
    <x v="1"/>
    <s v="TEC-PH-10001619"/>
    <x v="2"/>
    <x v="7"/>
    <s v="LG G3"/>
    <x v="2403"/>
    <n v="1"/>
    <n v="0.2"/>
    <n v="17.639099999999985"/>
  </r>
  <r>
    <n v="7413"/>
    <x v="3689"/>
    <x v="3"/>
    <x v="1109"/>
    <d v="2014-06-04T00:00:00"/>
    <s v="Standard Class"/>
    <s v="MG-17890"/>
    <s v="Michael Granlund"/>
    <x v="2"/>
    <s v="United States"/>
    <s v="Tigard"/>
    <x v="21"/>
    <n v="97224"/>
    <x v="1"/>
    <s v="TEC-AC-10002323"/>
    <x v="2"/>
    <x v="11"/>
    <s v="SanDisk Ultra 32 GB MicroSDHC Class 10 Memory Card"/>
    <x v="1442"/>
    <n v="2"/>
    <n v="0.2"/>
    <n v="-3.0939999999999994"/>
  </r>
  <r>
    <n v="7414"/>
    <x v="3689"/>
    <x v="3"/>
    <x v="1109"/>
    <d v="2014-06-04T00:00:00"/>
    <s v="Standard Class"/>
    <s v="MG-17890"/>
    <s v="Michael Granlund"/>
    <x v="2"/>
    <s v="United States"/>
    <s v="Tigard"/>
    <x v="21"/>
    <n v="97224"/>
    <x v="1"/>
    <s v="FUR-FU-10000820"/>
    <x v="0"/>
    <x v="5"/>
    <s v="Tensor Brushed Steel Torchiere Floor Lamp"/>
    <x v="4956"/>
    <n v="1"/>
    <n v="0.2"/>
    <n v="-0.33980000000000032"/>
  </r>
  <r>
    <n v="7415"/>
    <x v="3690"/>
    <x v="0"/>
    <x v="69"/>
    <d v="2013-03-16T00:00:00"/>
    <s v="Second Class"/>
    <s v="SC-20770"/>
    <s v="Stewart Carmichael"/>
    <x v="1"/>
    <s v="United States"/>
    <s v="Philadelphia"/>
    <x v="9"/>
    <n v="19134"/>
    <x v="3"/>
    <s v="FUR-CH-10004287"/>
    <x v="0"/>
    <x v="1"/>
    <s v="SAFCO Arco Folding Chair"/>
    <x v="4957"/>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x v="3690"/>
    <x v="0"/>
    <x v="69"/>
    <d v="2013-03-16T00:00:00"/>
    <s v="Second Class"/>
    <s v="SC-20770"/>
    <s v="Stewart Carmichael"/>
    <x v="1"/>
    <s v="United States"/>
    <s v="Philadelphia"/>
    <x v="9"/>
    <n v="19134"/>
    <x v="3"/>
    <s v="TEC-PH-10001494"/>
    <x v="2"/>
    <x v="7"/>
    <s v="Polycom CX600 IP Phone VoIP phone"/>
    <x v="4959"/>
    <n v="3"/>
    <n v="0.4"/>
    <n v="-116.98049999999998"/>
  </r>
  <r>
    <n v="7418"/>
    <x v="3690"/>
    <x v="0"/>
    <x v="69"/>
    <d v="2013-03-16T00:00:00"/>
    <s v="Second Class"/>
    <s v="SC-20770"/>
    <s v="Stewart Carmichael"/>
    <x v="1"/>
    <s v="United States"/>
    <s v="Philadelphia"/>
    <x v="9"/>
    <n v="19134"/>
    <x v="3"/>
    <s v="OFF-PA-10004996"/>
    <x v="1"/>
    <x v="10"/>
    <s v="Speediset Carbonless Redi-Letter 7&quot; x 8 1/2&quot;"/>
    <x v="4960"/>
    <n v="5"/>
    <n v="0.2"/>
    <n v="13.918499999999998"/>
  </r>
  <r>
    <n v="7419"/>
    <x v="3690"/>
    <x v="0"/>
    <x v="69"/>
    <d v="2013-03-16T00:00:00"/>
    <s v="Second Class"/>
    <s v="SC-20770"/>
    <s v="Stewart Carmichael"/>
    <x v="1"/>
    <s v="United States"/>
    <s v="Philadelphia"/>
    <x v="9"/>
    <n v="19134"/>
    <x v="3"/>
    <s v="OFF-BI-10004318"/>
    <x v="1"/>
    <x v="8"/>
    <s v="Ibico EB-19 Dual Function Manual Binding System"/>
    <x v="4961"/>
    <n v="1"/>
    <n v="0.7"/>
    <n v="-41.517600000000002"/>
  </r>
  <r>
    <n v="7420"/>
    <x v="3690"/>
    <x v="0"/>
    <x v="69"/>
    <d v="2013-03-16T00:00:00"/>
    <s v="Second Class"/>
    <s v="SC-20770"/>
    <s v="Stewart Carmichael"/>
    <x v="1"/>
    <s v="United States"/>
    <s v="Philadelphia"/>
    <x v="9"/>
    <n v="19134"/>
    <x v="3"/>
    <s v="OFF-ST-10002574"/>
    <x v="1"/>
    <x v="4"/>
    <s v="SAFCO Commercial Wire Shelving, Black"/>
    <x v="1197"/>
    <n v="5"/>
    <n v="0.2"/>
    <n v="-138.13999999999999"/>
  </r>
  <r>
    <n v="7421"/>
    <x v="3690"/>
    <x v="0"/>
    <x v="69"/>
    <d v="2013-03-16T00:00:00"/>
    <s v="Second Class"/>
    <s v="SC-20770"/>
    <s v="Stewart Carmichael"/>
    <x v="1"/>
    <s v="United States"/>
    <s v="Philadelphia"/>
    <x v="9"/>
    <n v="19134"/>
    <x v="3"/>
    <s v="OFF-BI-10002353"/>
    <x v="1"/>
    <x v="8"/>
    <s v="GBC VeloBind Cover Sets"/>
    <x v="4962"/>
    <n v="5"/>
    <n v="0.7"/>
    <n v="-15.439999999999998"/>
  </r>
  <r>
    <n v="7422"/>
    <x v="3690"/>
    <x v="0"/>
    <x v="69"/>
    <d v="2013-03-16T00:00:00"/>
    <s v="Second Class"/>
    <s v="SC-20770"/>
    <s v="Stewart Carmichael"/>
    <x v="1"/>
    <s v="United States"/>
    <s v="Philadelphia"/>
    <x v="9"/>
    <n v="19134"/>
    <x v="3"/>
    <s v="OFF-ST-10003641"/>
    <x v="1"/>
    <x v="4"/>
    <s v="Space Solutions Industrial Galvanized Steel Shelving."/>
    <x v="4963"/>
    <n v="2"/>
    <n v="0.2"/>
    <n v="-28.367999999999984"/>
  </r>
  <r>
    <n v="7423"/>
    <x v="3690"/>
    <x v="0"/>
    <x v="69"/>
    <d v="2013-03-16T00:00:00"/>
    <s v="Second Class"/>
    <s v="SC-20770"/>
    <s v="Stewart Carmichael"/>
    <x v="1"/>
    <s v="United States"/>
    <s v="Philadelphia"/>
    <x v="9"/>
    <n v="19134"/>
    <x v="3"/>
    <s v="TEC-MA-10001148"/>
    <x v="2"/>
    <x v="15"/>
    <s v="Okidata MB491 Multifunction Printer"/>
    <x v="4964"/>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x v="3691"/>
    <x v="3"/>
    <x v="318"/>
    <d v="2014-04-15T00:00:00"/>
    <s v="Standard Class"/>
    <s v="BS-11755"/>
    <s v="Bruce Stewart"/>
    <x v="0"/>
    <s v="United States"/>
    <s v="Philadelphia"/>
    <x v="9"/>
    <n v="19143"/>
    <x v="3"/>
    <s v="FUR-FU-10003878"/>
    <x v="0"/>
    <x v="5"/>
    <s v="Linden 10&quot; Round Wall Clock, Black"/>
    <x v="4966"/>
    <n v="3"/>
    <n v="0.2"/>
    <n v="6.4176000000000002"/>
  </r>
  <r>
    <n v="7426"/>
    <x v="3692"/>
    <x v="0"/>
    <x v="674"/>
    <d v="2013-06-28T00:00:00"/>
    <s v="Second Class"/>
    <s v="LC-17140"/>
    <s v="Logan Currie"/>
    <x v="0"/>
    <s v="United States"/>
    <s v="Houston"/>
    <x v="5"/>
    <n v="77070"/>
    <x v="2"/>
    <s v="FUR-CH-10001146"/>
    <x v="0"/>
    <x v="1"/>
    <s v="Global Value Mid-Back Manager's Chair, Gray"/>
    <x v="4967"/>
    <n v="2"/>
    <n v="0.3"/>
    <n v="-6.0890000000000057"/>
  </r>
  <r>
    <n v="7427"/>
    <x v="3692"/>
    <x v="0"/>
    <x v="674"/>
    <d v="2013-06-28T00:00:00"/>
    <s v="Second Class"/>
    <s v="LC-17140"/>
    <s v="Logan Currie"/>
    <x v="0"/>
    <s v="United States"/>
    <s v="Houston"/>
    <x v="5"/>
    <n v="77070"/>
    <x v="2"/>
    <s v="FUR-FU-10003919"/>
    <x v="0"/>
    <x v="5"/>
    <s v="Eldon Executive Woodline II Cherry Finish Desk Accessories"/>
    <x v="4968"/>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x v="3693"/>
    <x v="2"/>
    <x v="461"/>
    <d v="2011-03-21T00:00:00"/>
    <s v="Standard Class"/>
    <s v="MH-17440"/>
    <s v="Mark Haberlin"/>
    <x v="1"/>
    <s v="United States"/>
    <s v="Jackson"/>
    <x v="35"/>
    <n v="39212"/>
    <x v="0"/>
    <s v="OFF-BI-10000309"/>
    <x v="1"/>
    <x v="8"/>
    <s v="GBC Twin Loop Wire Binding Elements, 9/16&quot; Spine, Black"/>
    <x v="2690"/>
    <n v="2"/>
    <n v="0"/>
    <n v="14.9156"/>
  </r>
  <r>
    <n v="7430"/>
    <x v="3693"/>
    <x v="2"/>
    <x v="461"/>
    <d v="2011-03-21T00:00:00"/>
    <s v="Standard Class"/>
    <s v="MH-17440"/>
    <s v="Mark Haberlin"/>
    <x v="1"/>
    <s v="United States"/>
    <s v="Jackson"/>
    <x v="35"/>
    <n v="39212"/>
    <x v="0"/>
    <s v="OFF-PA-10003349"/>
    <x v="1"/>
    <x v="10"/>
    <s v="Xerox 1957"/>
    <x v="91"/>
    <n v="2"/>
    <n v="0"/>
    <n v="6.3504000000000005"/>
  </r>
  <r>
    <n v="7431"/>
    <x v="3693"/>
    <x v="2"/>
    <x v="461"/>
    <d v="2011-03-21T00:00:00"/>
    <s v="Standard Class"/>
    <s v="MH-17440"/>
    <s v="Mark Haberlin"/>
    <x v="1"/>
    <s v="United States"/>
    <s v="Jackson"/>
    <x v="35"/>
    <n v="39212"/>
    <x v="0"/>
    <s v="OFF-PA-10003063"/>
    <x v="1"/>
    <x v="10"/>
    <s v="EcoTones Memo Sheets"/>
    <x v="4698"/>
    <n v="4"/>
    <n v="0"/>
    <n v="7.68"/>
  </r>
  <r>
    <n v="7432"/>
    <x v="3693"/>
    <x v="2"/>
    <x v="461"/>
    <d v="2011-03-21T00:00:00"/>
    <s v="Standard Class"/>
    <s v="MH-17440"/>
    <s v="Mark Haberlin"/>
    <x v="1"/>
    <s v="United States"/>
    <s v="Jackson"/>
    <x v="35"/>
    <n v="39212"/>
    <x v="0"/>
    <s v="OFF-AP-10003971"/>
    <x v="1"/>
    <x v="9"/>
    <s v="Belkin 6 Outlet Metallic Surge Strip"/>
    <x v="4779"/>
    <n v="3"/>
    <n v="0"/>
    <n v="8.4942000000000011"/>
  </r>
  <r>
    <n v="7433"/>
    <x v="3694"/>
    <x v="2"/>
    <x v="128"/>
    <d v="2011-08-13T00:00:00"/>
    <s v="Standard Class"/>
    <s v="RD-19720"/>
    <s v="Roger Demir"/>
    <x v="0"/>
    <s v="United States"/>
    <s v="Phoenix"/>
    <x v="16"/>
    <n v="85023"/>
    <x v="1"/>
    <s v="OFF-FA-10004838"/>
    <x v="1"/>
    <x v="13"/>
    <s v="Super Bands, 12/Pack"/>
    <x v="3870"/>
    <n v="3"/>
    <n v="0.2"/>
    <n v="-0.94859999999999989"/>
  </r>
  <r>
    <n v="7434"/>
    <x v="3694"/>
    <x v="2"/>
    <x v="128"/>
    <d v="2011-08-13T00:00:00"/>
    <s v="Standard Class"/>
    <s v="RD-19720"/>
    <s v="Roger Demir"/>
    <x v="0"/>
    <s v="United States"/>
    <s v="Phoenix"/>
    <x v="16"/>
    <n v="85023"/>
    <x v="1"/>
    <s v="OFF-BI-10001097"/>
    <x v="1"/>
    <x v="8"/>
    <s v="Avery Hole Reinforcements"/>
    <x v="4970"/>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x v="3695"/>
    <x v="1"/>
    <x v="353"/>
    <d v="2012-07-31T00:00:00"/>
    <s v="Standard Class"/>
    <s v="BP-11095"/>
    <s v="Bart Pistole"/>
    <x v="1"/>
    <s v="United States"/>
    <s v="Oxnard"/>
    <x v="1"/>
    <n v="93030"/>
    <x v="1"/>
    <s v="OFF-BI-10003314"/>
    <x v="1"/>
    <x v="8"/>
    <s v="Tuff Stuff Recycled Round Ring Binders"/>
    <x v="4971"/>
    <n v="6"/>
    <n v="0.2"/>
    <n v="8.3867999999999991"/>
  </r>
  <r>
    <n v="7437"/>
    <x v="3695"/>
    <x v="1"/>
    <x v="353"/>
    <d v="2012-07-31T00:00:00"/>
    <s v="Standard Class"/>
    <s v="BP-11095"/>
    <s v="Bart Pistole"/>
    <x v="1"/>
    <s v="United States"/>
    <s v="Oxnard"/>
    <x v="1"/>
    <n v="93030"/>
    <x v="1"/>
    <s v="OFF-AR-10002067"/>
    <x v="1"/>
    <x v="6"/>
    <s v="Newell 334"/>
    <x v="1618"/>
    <n v="5"/>
    <n v="0"/>
    <n v="25.792000000000002"/>
  </r>
  <r>
    <n v="7438"/>
    <x v="3696"/>
    <x v="2"/>
    <x v="1162"/>
    <d v="2011-02-20T00:00:00"/>
    <s v="Standard Class"/>
    <s v="BF-11020"/>
    <s v="Barry Französisch"/>
    <x v="1"/>
    <s v="United States"/>
    <s v="Seattle"/>
    <x v="4"/>
    <n v="98105"/>
    <x v="1"/>
    <s v="OFF-BI-10001031"/>
    <x v="1"/>
    <x v="8"/>
    <s v="Pressboard Data Binders by Wilson Jones"/>
    <x v="794"/>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x v="3698"/>
    <x v="3"/>
    <x v="264"/>
    <d v="2014-09-07T00:00:00"/>
    <s v="Standard Class"/>
    <s v="JL-15235"/>
    <s v="Janet Lee"/>
    <x v="0"/>
    <s v="United States"/>
    <s v="Los Angeles"/>
    <x v="1"/>
    <n v="90049"/>
    <x v="1"/>
    <s v="OFF-BI-10000138"/>
    <x v="1"/>
    <x v="8"/>
    <s v="Acco Translucent Poly Ring Binders"/>
    <x v="694"/>
    <n v="5"/>
    <n v="0.2"/>
    <n v="6.5519999999999996"/>
  </r>
  <r>
    <n v="7441"/>
    <x v="3698"/>
    <x v="3"/>
    <x v="264"/>
    <d v="2014-09-07T00:00:00"/>
    <s v="Standard Class"/>
    <s v="JL-15235"/>
    <s v="Janet Lee"/>
    <x v="0"/>
    <s v="United States"/>
    <s v="Los Angeles"/>
    <x v="1"/>
    <n v="90049"/>
    <x v="1"/>
    <s v="FUR-TA-10004607"/>
    <x v="0"/>
    <x v="3"/>
    <s v="Hon 2111 Invitation Series Straight Table"/>
    <x v="4973"/>
    <n v="2"/>
    <n v="0.2"/>
    <n v="-2.9566000000000088"/>
  </r>
  <r>
    <n v="7442"/>
    <x v="3699"/>
    <x v="1"/>
    <x v="547"/>
    <d v="2012-11-18T00:00:00"/>
    <s v="First Class"/>
    <s v="JG-15805"/>
    <s v="John Grady"/>
    <x v="1"/>
    <s v="United States"/>
    <s v="San Diego"/>
    <x v="1"/>
    <n v="92105"/>
    <x v="1"/>
    <s v="OFF-LA-10003148"/>
    <x v="1"/>
    <x v="2"/>
    <s v="Avery 51"/>
    <x v="1381"/>
    <n v="3"/>
    <n v="0"/>
    <n v="8.6939999999999991"/>
  </r>
  <r>
    <n v="7443"/>
    <x v="3700"/>
    <x v="2"/>
    <x v="337"/>
    <d v="2011-12-11T00:00:00"/>
    <s v="First Class"/>
    <s v="VP-21760"/>
    <s v="Victoria Pisteka"/>
    <x v="1"/>
    <s v="United States"/>
    <s v="Brownsville"/>
    <x v="5"/>
    <n v="78521"/>
    <x v="2"/>
    <s v="OFF-PA-10001804"/>
    <x v="1"/>
    <x v="10"/>
    <s v="Xerox 195"/>
    <x v="1432"/>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x v="3701"/>
    <x v="3"/>
    <x v="447"/>
    <d v="2014-02-08T00:00:00"/>
    <s v="Second Class"/>
    <s v="RD-19810"/>
    <s v="Ross DeVincentis"/>
    <x v="2"/>
    <s v="United States"/>
    <s v="Chicago"/>
    <x v="10"/>
    <n v="60610"/>
    <x v="2"/>
    <s v="OFF-PA-10001166"/>
    <x v="1"/>
    <x v="10"/>
    <s v="Xerox 2"/>
    <x v="1182"/>
    <n v="1"/>
    <n v="0.2"/>
    <n v="1.8144"/>
  </r>
  <r>
    <n v="7446"/>
    <x v="3701"/>
    <x v="3"/>
    <x v="447"/>
    <d v="2014-02-08T00:00:00"/>
    <s v="Second Class"/>
    <s v="RD-19810"/>
    <s v="Ross DeVincentis"/>
    <x v="2"/>
    <s v="United States"/>
    <s v="Chicago"/>
    <x v="10"/>
    <n v="60610"/>
    <x v="2"/>
    <s v="OFF-PA-10001033"/>
    <x v="1"/>
    <x v="10"/>
    <s v="Xerox 1893"/>
    <x v="4975"/>
    <n v="2"/>
    <n v="0.2"/>
    <n v="23.7742"/>
  </r>
  <r>
    <n v="7447"/>
    <x v="3701"/>
    <x v="3"/>
    <x v="447"/>
    <d v="2014-02-08T00:00:00"/>
    <s v="Second Class"/>
    <s v="RD-19810"/>
    <s v="Ross DeVincentis"/>
    <x v="2"/>
    <s v="United States"/>
    <s v="Chicago"/>
    <x v="10"/>
    <n v="60610"/>
    <x v="2"/>
    <s v="FUR-FU-10004597"/>
    <x v="0"/>
    <x v="5"/>
    <s v="Eldon Cleatmat Chair Mats for Medium Pile Carpets"/>
    <x v="500"/>
    <n v="1"/>
    <n v="0.6"/>
    <n v="-26.084999999999994"/>
  </r>
  <r>
    <n v="7448"/>
    <x v="3701"/>
    <x v="3"/>
    <x v="447"/>
    <d v="2014-02-08T00:00:00"/>
    <s v="Second Class"/>
    <s v="RD-19810"/>
    <s v="Ross DeVincentis"/>
    <x v="2"/>
    <s v="United States"/>
    <s v="Chicago"/>
    <x v="10"/>
    <n v="60610"/>
    <x v="2"/>
    <s v="OFF-PA-10000418"/>
    <x v="1"/>
    <x v="10"/>
    <s v="Xerox 189"/>
    <x v="1257"/>
    <n v="5"/>
    <n v="0.2"/>
    <n v="146.79"/>
  </r>
  <r>
    <n v="7449"/>
    <x v="3702"/>
    <x v="3"/>
    <x v="343"/>
    <d v="2014-11-15T00:00:00"/>
    <s v="First Class"/>
    <s v="MH-18025"/>
    <s v="Michelle Huthwaite"/>
    <x v="0"/>
    <s v="United States"/>
    <s v="Knoxville"/>
    <x v="18"/>
    <n v="37918"/>
    <x v="0"/>
    <s v="FUR-FU-10004090"/>
    <x v="0"/>
    <x v="5"/>
    <s v="Executive Impressions 14&quot; Contract Wall Clock"/>
    <x v="4976"/>
    <n v="5"/>
    <n v="0.2"/>
    <n v="14.449499999999986"/>
  </r>
  <r>
    <n v="7450"/>
    <x v="3703"/>
    <x v="3"/>
    <x v="697"/>
    <d v="2014-09-23T00:00:00"/>
    <s v="Second Class"/>
    <s v="SJ-20125"/>
    <s v="Sanjit Jacobs"/>
    <x v="2"/>
    <s v="United States"/>
    <s v="Houston"/>
    <x v="5"/>
    <n v="77036"/>
    <x v="2"/>
    <s v="OFF-AR-10000390"/>
    <x v="1"/>
    <x v="6"/>
    <s v="Newell Chalk Holder"/>
    <x v="4541"/>
    <n v="3"/>
    <n v="0.2"/>
    <n v="3.2213999999999996"/>
  </r>
  <r>
    <n v="7451"/>
    <x v="3703"/>
    <x v="3"/>
    <x v="697"/>
    <d v="2014-09-23T00:00:00"/>
    <s v="Second Class"/>
    <s v="SJ-20125"/>
    <s v="Sanjit Jacobs"/>
    <x v="2"/>
    <s v="United States"/>
    <s v="Houston"/>
    <x v="5"/>
    <n v="77036"/>
    <x v="2"/>
    <s v="FUR-CH-10003774"/>
    <x v="0"/>
    <x v="1"/>
    <s v="Global Wood Trimmed Manager's Task Chair, Khaki"/>
    <x v="2608"/>
    <n v="5"/>
    <n v="0.3"/>
    <n v="-77.333000000000013"/>
  </r>
  <r>
    <n v="7452"/>
    <x v="3703"/>
    <x v="3"/>
    <x v="697"/>
    <d v="2014-09-23T00:00:00"/>
    <s v="Second Class"/>
    <s v="SJ-20125"/>
    <s v="Sanjit Jacobs"/>
    <x v="2"/>
    <s v="United States"/>
    <s v="Houston"/>
    <x v="5"/>
    <n v="77036"/>
    <x v="2"/>
    <s v="OFF-BI-10002412"/>
    <x v="1"/>
    <x v="8"/>
    <s v="Wilson Jones “Snap” Scratch Pad Binder Tool for Ring Binders"/>
    <x v="4977"/>
    <n v="5"/>
    <n v="0.8"/>
    <n v="-10.15"/>
  </r>
  <r>
    <n v="7453"/>
    <x v="3703"/>
    <x v="3"/>
    <x v="697"/>
    <d v="2014-09-23T00:00:00"/>
    <s v="Second Class"/>
    <s v="SJ-20125"/>
    <s v="Sanjit Jacobs"/>
    <x v="2"/>
    <s v="United States"/>
    <s v="Houston"/>
    <x v="5"/>
    <n v="77036"/>
    <x v="2"/>
    <s v="TEC-PH-10002415"/>
    <x v="2"/>
    <x v="7"/>
    <s v="Polycom VoiceStation 500 Conference phone"/>
    <x v="4978"/>
    <n v="6"/>
    <n v="0.2"/>
    <n v="88.48500000000007"/>
  </r>
  <r>
    <n v="7454"/>
    <x v="3704"/>
    <x v="3"/>
    <x v="643"/>
    <d v="2014-07-02T00:00:00"/>
    <s v="Standard Class"/>
    <s v="FM-14380"/>
    <s v="Fred McMath"/>
    <x v="0"/>
    <s v="United States"/>
    <s v="Bolingbrook"/>
    <x v="10"/>
    <n v="60440"/>
    <x v="2"/>
    <s v="TEC-PH-10003505"/>
    <x v="2"/>
    <x v="7"/>
    <s v="Geemarc AmpliPOWER60"/>
    <x v="1490"/>
    <n v="2"/>
    <n v="0.2"/>
    <n v="16.703999999999986"/>
  </r>
  <r>
    <n v="7455"/>
    <x v="3705"/>
    <x v="0"/>
    <x v="679"/>
    <d v="2013-08-05T00:00:00"/>
    <s v="Standard Class"/>
    <s v="KH-16360"/>
    <s v="Katherine Hughes"/>
    <x v="0"/>
    <s v="United States"/>
    <s v="Chicago"/>
    <x v="10"/>
    <n v="60623"/>
    <x v="2"/>
    <s v="OFF-LA-10003663"/>
    <x v="1"/>
    <x v="2"/>
    <s v="Avery 498"/>
    <x v="4766"/>
    <n v="4"/>
    <n v="0.2"/>
    <n v="3.1212"/>
  </r>
  <r>
    <n v="7456"/>
    <x v="3705"/>
    <x v="0"/>
    <x v="679"/>
    <d v="2013-08-05T00:00:00"/>
    <s v="Standard Class"/>
    <s v="KH-16360"/>
    <s v="Katherine Hughes"/>
    <x v="0"/>
    <s v="United States"/>
    <s v="Chicago"/>
    <x v="10"/>
    <n v="60623"/>
    <x v="2"/>
    <s v="OFF-ST-10001780"/>
    <x v="1"/>
    <x v="4"/>
    <s v="Tennsco 16-Compartment Lockers with Coat Rack"/>
    <x v="2532"/>
    <n v="2"/>
    <n v="0.2"/>
    <n v="51.831200000000024"/>
  </r>
  <r>
    <n v="7457"/>
    <x v="3706"/>
    <x v="1"/>
    <x v="392"/>
    <d v="2012-04-18T00:00:00"/>
    <s v="First Class"/>
    <s v="LL-16840"/>
    <s v="Lauren Leatherbury"/>
    <x v="0"/>
    <s v="United States"/>
    <s v="Waynesboro"/>
    <x v="17"/>
    <n v="22980"/>
    <x v="0"/>
    <s v="TEC-PH-10002033"/>
    <x v="2"/>
    <x v="7"/>
    <s v="Konftel 250 Conference phone - Charcoal black"/>
    <x v="4979"/>
    <n v="2"/>
    <n v="0"/>
    <n v="148.10640000000001"/>
  </r>
  <r>
    <n v="7458"/>
    <x v="3706"/>
    <x v="1"/>
    <x v="392"/>
    <d v="2012-04-18T00:00:00"/>
    <s v="First Class"/>
    <s v="LL-16840"/>
    <s v="Lauren Leatherbury"/>
    <x v="0"/>
    <s v="United States"/>
    <s v="Waynesboro"/>
    <x v="17"/>
    <n v="22980"/>
    <x v="0"/>
    <s v="OFF-BI-10001036"/>
    <x v="1"/>
    <x v="8"/>
    <s v="Cardinal EasyOpen D-Ring Binders"/>
    <x v="4980"/>
    <n v="1"/>
    <n v="0"/>
    <n v="4.57"/>
  </r>
  <r>
    <n v="7459"/>
    <x v="3706"/>
    <x v="1"/>
    <x v="392"/>
    <d v="2012-04-18T00:00:00"/>
    <s v="First Class"/>
    <s v="LL-16840"/>
    <s v="Lauren Leatherbury"/>
    <x v="0"/>
    <s v="United States"/>
    <s v="Waynesboro"/>
    <x v="17"/>
    <n v="22980"/>
    <x v="0"/>
    <s v="FUR-FU-10001468"/>
    <x v="0"/>
    <x v="5"/>
    <s v="Tenex Antistatic Computer Chair Mats"/>
    <x v="4981"/>
    <n v="7"/>
    <n v="0"/>
    <n v="119.68599999999989"/>
  </r>
  <r>
    <n v="7460"/>
    <x v="3706"/>
    <x v="1"/>
    <x v="392"/>
    <d v="2012-04-18T00:00:00"/>
    <s v="First Class"/>
    <s v="LL-16840"/>
    <s v="Lauren Leatherbury"/>
    <x v="0"/>
    <s v="United States"/>
    <s v="Waynesboro"/>
    <x v="17"/>
    <n v="22980"/>
    <x v="0"/>
    <s v="FUR-BO-10001519"/>
    <x v="0"/>
    <x v="0"/>
    <s v="O'Sullivan 3-Shelf Heavy-Duty Bookcases"/>
    <x v="4982"/>
    <n v="9"/>
    <n v="0"/>
    <n v="125.58240000000001"/>
  </r>
  <r>
    <n v="7461"/>
    <x v="3707"/>
    <x v="1"/>
    <x v="347"/>
    <d v="2012-04-14T00:00:00"/>
    <s v="Second Class"/>
    <s v="AR-10540"/>
    <s v="Andy Reiter"/>
    <x v="0"/>
    <s v="United States"/>
    <s v="Los Angeles"/>
    <x v="1"/>
    <n v="90004"/>
    <x v="1"/>
    <s v="TEC-CO-10001943"/>
    <x v="2"/>
    <x v="16"/>
    <s v="Canon PC-428 Personal Copier"/>
    <x v="4983"/>
    <n v="4"/>
    <n v="0.2"/>
    <n v="215.98919999999998"/>
  </r>
  <r>
    <n v="7462"/>
    <x v="3707"/>
    <x v="1"/>
    <x v="347"/>
    <d v="2012-04-14T00:00:00"/>
    <s v="Second Class"/>
    <s v="AR-10540"/>
    <s v="Andy Reiter"/>
    <x v="0"/>
    <s v="United States"/>
    <s v="Los Angeles"/>
    <x v="1"/>
    <n v="90004"/>
    <x v="1"/>
    <s v="OFF-PA-10003127"/>
    <x v="1"/>
    <x v="10"/>
    <s v="Staples"/>
    <x v="4984"/>
    <n v="2"/>
    <n v="0"/>
    <n v="24.269599999999997"/>
  </r>
  <r>
    <n v="7463"/>
    <x v="3708"/>
    <x v="1"/>
    <x v="914"/>
    <d v="2012-03-01T00:00:00"/>
    <s v="Second Class"/>
    <s v="NP-18670"/>
    <s v="Nora Paige"/>
    <x v="0"/>
    <s v="United States"/>
    <s v="Seattle"/>
    <x v="4"/>
    <n v="98105"/>
    <x v="1"/>
    <s v="TEC-AC-10002076"/>
    <x v="2"/>
    <x v="11"/>
    <s v="Microsoft Natural Keyboard Elite"/>
    <x v="4985"/>
    <n v="9"/>
    <n v="0"/>
    <n v="80.837999999999994"/>
  </r>
  <r>
    <n v="7464"/>
    <x v="3709"/>
    <x v="0"/>
    <x v="162"/>
    <d v="2013-09-16T00:00:00"/>
    <s v="Standard Class"/>
    <s v="LP-17095"/>
    <s v="Liz Preis"/>
    <x v="0"/>
    <s v="United States"/>
    <s v="Visalia"/>
    <x v="1"/>
    <n v="93277"/>
    <x v="1"/>
    <s v="OFF-AR-10003338"/>
    <x v="1"/>
    <x v="6"/>
    <s v="Eberhard Faber 3 1/2&quot; Golf Pencils"/>
    <x v="3659"/>
    <n v="2"/>
    <n v="0"/>
    <n v="3.7200000000000006"/>
  </r>
  <r>
    <n v="7465"/>
    <x v="3709"/>
    <x v="0"/>
    <x v="162"/>
    <d v="2013-09-16T00:00:00"/>
    <s v="Standard Class"/>
    <s v="LP-17095"/>
    <s v="Liz Preis"/>
    <x v="0"/>
    <s v="United States"/>
    <s v="Visalia"/>
    <x v="1"/>
    <n v="93277"/>
    <x v="1"/>
    <s v="OFF-PA-10004610"/>
    <x v="1"/>
    <x v="10"/>
    <s v="Xerox 1900"/>
    <x v="1369"/>
    <n v="8"/>
    <n v="0"/>
    <n v="15.407999999999998"/>
  </r>
  <r>
    <n v="7466"/>
    <x v="3709"/>
    <x v="0"/>
    <x v="162"/>
    <d v="2013-09-16T00:00:00"/>
    <s v="Standard Class"/>
    <s v="LP-17095"/>
    <s v="Liz Preis"/>
    <x v="0"/>
    <s v="United States"/>
    <s v="Visalia"/>
    <x v="1"/>
    <n v="93277"/>
    <x v="1"/>
    <s v="OFF-ST-10001272"/>
    <x v="1"/>
    <x v="4"/>
    <s v="Mini 13-1/2 Capacity Data Binder Rack, Pearl"/>
    <x v="2213"/>
    <n v="2"/>
    <n v="0"/>
    <n v="65.435000000000002"/>
  </r>
  <r>
    <n v="7467"/>
    <x v="3710"/>
    <x v="0"/>
    <x v="288"/>
    <d v="2013-05-24T00:00:00"/>
    <s v="Standard Class"/>
    <s v="AH-10690"/>
    <s v="Anna Häberlin"/>
    <x v="1"/>
    <s v="United States"/>
    <s v="Los Angeles"/>
    <x v="1"/>
    <n v="90008"/>
    <x v="1"/>
    <s v="OFF-AP-10001366"/>
    <x v="1"/>
    <x v="9"/>
    <s v="Staples"/>
    <x v="4986"/>
    <n v="8"/>
    <n v="0"/>
    <n v="23.716800000000006"/>
  </r>
  <r>
    <n v="7468"/>
    <x v="3711"/>
    <x v="3"/>
    <x v="343"/>
    <d v="2014-11-16T00:00:00"/>
    <s v="Second Class"/>
    <s v="TB-21190"/>
    <s v="Thomas Brumley"/>
    <x v="2"/>
    <s v="United States"/>
    <s v="Los Angeles"/>
    <x v="1"/>
    <n v="90045"/>
    <x v="1"/>
    <s v="FUR-FU-10001424"/>
    <x v="0"/>
    <x v="5"/>
    <s v="Dax Clear Box Frame"/>
    <x v="4987"/>
    <n v="4"/>
    <n v="0"/>
    <n v="11.872799999999998"/>
  </r>
  <r>
    <n v="7469"/>
    <x v="3712"/>
    <x v="2"/>
    <x v="1114"/>
    <d v="2011-09-20T00:00:00"/>
    <s v="Standard Class"/>
    <s v="AA-10315"/>
    <s v="Alex Avila"/>
    <x v="0"/>
    <s v="United States"/>
    <s v="New York City"/>
    <x v="15"/>
    <n v="10011"/>
    <x v="3"/>
    <s v="OFF-PA-10000349"/>
    <x v="1"/>
    <x v="10"/>
    <s v="Staples"/>
    <x v="1830"/>
    <n v="3"/>
    <n v="0"/>
    <n v="7.0218000000000007"/>
  </r>
  <r>
    <n v="7470"/>
    <x v="3712"/>
    <x v="2"/>
    <x v="1114"/>
    <d v="2011-09-20T00:00:00"/>
    <s v="Standard Class"/>
    <s v="AA-10315"/>
    <s v="Alex Avila"/>
    <x v="0"/>
    <s v="United States"/>
    <s v="New York City"/>
    <x v="15"/>
    <n v="10011"/>
    <x v="3"/>
    <s v="FUR-FU-10002456"/>
    <x v="0"/>
    <x v="5"/>
    <s v="Master Caster Door Stop, Large Neon Orange"/>
    <x v="58"/>
    <n v="2"/>
    <n v="0"/>
    <n v="6.2608000000000015"/>
  </r>
  <r>
    <n v="7471"/>
    <x v="3713"/>
    <x v="1"/>
    <x v="426"/>
    <d v="2012-09-20T00:00:00"/>
    <s v="Standard Class"/>
    <s v="AC-10615"/>
    <s v="Ann Chong"/>
    <x v="1"/>
    <s v="United States"/>
    <s v="Philadelphia"/>
    <x v="9"/>
    <n v="19143"/>
    <x v="3"/>
    <s v="OFF-BI-10002609"/>
    <x v="1"/>
    <x v="8"/>
    <s v="Avery Hidden Tab Dividers for Binding Systems"/>
    <x v="4988"/>
    <n v="4"/>
    <n v="0.7"/>
    <n v="-2.8608000000000002"/>
  </r>
  <r>
    <n v="7472"/>
    <x v="3713"/>
    <x v="1"/>
    <x v="426"/>
    <d v="2012-09-20T00:00:00"/>
    <s v="Standard Class"/>
    <s v="AC-10615"/>
    <s v="Ann Chong"/>
    <x v="1"/>
    <s v="United States"/>
    <s v="Philadelphia"/>
    <x v="9"/>
    <n v="19143"/>
    <x v="3"/>
    <s v="OFF-ST-10001522"/>
    <x v="1"/>
    <x v="4"/>
    <s v="Gould Plastics 18-Pocket Panel Bin, 34w x 5-1/4d x 20-1/2h"/>
    <x v="2772"/>
    <n v="2"/>
    <n v="0.2"/>
    <n v="-29.436800000000012"/>
  </r>
  <r>
    <n v="7473"/>
    <x v="3714"/>
    <x v="0"/>
    <x v="949"/>
    <d v="2013-07-04T00:00:00"/>
    <s v="First Class"/>
    <s v="EM-14140"/>
    <s v="Eugene Moren"/>
    <x v="2"/>
    <s v="United States"/>
    <s v="Lehi"/>
    <x v="7"/>
    <n v="84043"/>
    <x v="1"/>
    <s v="TEC-CO-10000971"/>
    <x v="2"/>
    <x v="16"/>
    <s v="Hewlett Packard 310 Color Digital Copier"/>
    <x v="4989"/>
    <n v="5"/>
    <n v="0"/>
    <n v="449.9849999999999"/>
  </r>
  <r>
    <n v="7474"/>
    <x v="3715"/>
    <x v="0"/>
    <x v="342"/>
    <d v="2013-04-16T00:00:00"/>
    <s v="Standard Class"/>
    <s v="QJ-19255"/>
    <s v="Quincy Jones"/>
    <x v="1"/>
    <s v="United States"/>
    <s v="Chicago"/>
    <x v="10"/>
    <n v="60653"/>
    <x v="2"/>
    <s v="OFF-AR-10000034"/>
    <x v="1"/>
    <x v="6"/>
    <s v="BIC Brite Liner Grip Highlighters, Assorted, 5/Pack"/>
    <x v="4990"/>
    <n v="4"/>
    <n v="0.2"/>
    <n v="3.2223999999999995"/>
  </r>
  <r>
    <n v="7475"/>
    <x v="3716"/>
    <x v="2"/>
    <x v="1037"/>
    <d v="2011-01-11T00:00:00"/>
    <s v="Standard Class"/>
    <s v="ME-17320"/>
    <s v="Maria Etezadi"/>
    <x v="2"/>
    <s v="United States"/>
    <s v="Henderson"/>
    <x v="0"/>
    <n v="42420"/>
    <x v="0"/>
    <s v="FUR-CH-10004063"/>
    <x v="0"/>
    <x v="1"/>
    <s v="Global Deluxe High-Back Manager's Chair"/>
    <x v="4991"/>
    <n v="9"/>
    <n v="0"/>
    <n v="746.40779999999972"/>
  </r>
  <r>
    <n v="7476"/>
    <x v="3716"/>
    <x v="2"/>
    <x v="1037"/>
    <d v="2011-01-11T00:00:00"/>
    <s v="Standard Class"/>
    <s v="ME-17320"/>
    <s v="Maria Etezadi"/>
    <x v="2"/>
    <s v="United States"/>
    <s v="Henderson"/>
    <x v="0"/>
    <n v="42420"/>
    <x v="0"/>
    <s v="OFF-BI-10004632"/>
    <x v="1"/>
    <x v="8"/>
    <s v="Ibico Hi-Tech Manual Binding System"/>
    <x v="4992"/>
    <n v="2"/>
    <n v="0"/>
    <n v="274.49099999999999"/>
  </r>
  <r>
    <n v="7477"/>
    <x v="3716"/>
    <x v="2"/>
    <x v="1037"/>
    <d v="2011-01-11T00:00:00"/>
    <s v="Standard Class"/>
    <s v="ME-17320"/>
    <s v="Maria Etezadi"/>
    <x v="2"/>
    <s v="United States"/>
    <s v="Henderson"/>
    <x v="0"/>
    <n v="42420"/>
    <x v="0"/>
    <s v="OFF-AR-10001662"/>
    <x v="1"/>
    <x v="6"/>
    <s v="Rogers Handheld Barrel Pencil Sharpener"/>
    <x v="4993"/>
    <n v="2"/>
    <n v="0"/>
    <n v="1.4796000000000005"/>
  </r>
  <r>
    <n v="7478"/>
    <x v="3716"/>
    <x v="2"/>
    <x v="1037"/>
    <d v="2011-01-11T00:00:00"/>
    <s v="Standard Class"/>
    <s v="ME-17320"/>
    <s v="Maria Etezadi"/>
    <x v="2"/>
    <s v="United States"/>
    <s v="Henderson"/>
    <x v="0"/>
    <n v="42420"/>
    <x v="0"/>
    <s v="TEC-PH-10004977"/>
    <x v="2"/>
    <x v="7"/>
    <s v="GE 30524EE4"/>
    <x v="3743"/>
    <n v="2"/>
    <n v="0"/>
    <n v="113.67419999999998"/>
  </r>
  <r>
    <n v="7479"/>
    <x v="3716"/>
    <x v="2"/>
    <x v="1037"/>
    <d v="2011-01-11T00:00:00"/>
    <s v="Standard Class"/>
    <s v="ME-17320"/>
    <s v="Maria Etezadi"/>
    <x v="2"/>
    <s v="United States"/>
    <s v="Henderson"/>
    <x v="0"/>
    <n v="42420"/>
    <x v="0"/>
    <s v="TEC-PH-10004539"/>
    <x v="2"/>
    <x v="7"/>
    <s v="Wireless Extenders zBoost YX545 SOHO Signal Booster"/>
    <x v="4994"/>
    <n v="4"/>
    <n v="0"/>
    <n v="204.10919999999999"/>
  </r>
  <r>
    <n v="7480"/>
    <x v="3716"/>
    <x v="2"/>
    <x v="1037"/>
    <d v="2011-01-11T00:00:00"/>
    <s v="Standard Class"/>
    <s v="ME-17320"/>
    <s v="Maria Etezadi"/>
    <x v="2"/>
    <s v="United States"/>
    <s v="Henderson"/>
    <x v="0"/>
    <n v="42420"/>
    <x v="0"/>
    <s v="OFF-FA-10001883"/>
    <x v="1"/>
    <x v="13"/>
    <s v="Alliance Super-Size Bands, Assorted Sizes"/>
    <x v="4995"/>
    <n v="4"/>
    <n v="0"/>
    <n v="0.31119999999999948"/>
  </r>
  <r>
    <n v="7481"/>
    <x v="3716"/>
    <x v="2"/>
    <x v="1037"/>
    <d v="2011-01-11T00:00:00"/>
    <s v="Standard Class"/>
    <s v="ME-17320"/>
    <s v="Maria Etezadi"/>
    <x v="2"/>
    <s v="United States"/>
    <s v="Henderson"/>
    <x v="0"/>
    <n v="42420"/>
    <x v="0"/>
    <s v="OFF-PA-10000955"/>
    <x v="1"/>
    <x v="10"/>
    <s v="Southworth 25% Cotton Granite Paper &amp; Envelopes"/>
    <x v="4996"/>
    <n v="1"/>
    <n v="0"/>
    <n v="3.0084"/>
  </r>
  <r>
    <n v="7482"/>
    <x v="3717"/>
    <x v="0"/>
    <x v="142"/>
    <d v="2013-09-04T00:00:00"/>
    <s v="Second Class"/>
    <s v="LB-16795"/>
    <s v="Laurel Beltran"/>
    <x v="2"/>
    <s v="United States"/>
    <s v="Huntington Beach"/>
    <x v="1"/>
    <n v="92646"/>
    <x v="1"/>
    <s v="OFF-EN-10002500"/>
    <x v="1"/>
    <x v="12"/>
    <s v="Globe Weis Peel &amp; Seel First Class Envelopes"/>
    <x v="4835"/>
    <n v="1"/>
    <n v="0"/>
    <n v="5.7509999999999994"/>
  </r>
  <r>
    <n v="7483"/>
    <x v="3718"/>
    <x v="2"/>
    <x v="865"/>
    <d v="2011-09-30T00:00:00"/>
    <s v="Standard Class"/>
    <s v="JP-16135"/>
    <s v="Julie Prescott"/>
    <x v="2"/>
    <s v="United States"/>
    <s v="New York City"/>
    <x v="15"/>
    <n v="10011"/>
    <x v="3"/>
    <s v="OFF-BI-10004654"/>
    <x v="1"/>
    <x v="8"/>
    <s v="Avery Binding System Hidden Tab Executive Style Index Sets"/>
    <x v="4997"/>
    <n v="4"/>
    <n v="0.2"/>
    <n v="6.9239999999999995"/>
  </r>
  <r>
    <n v="7484"/>
    <x v="3719"/>
    <x v="2"/>
    <x v="534"/>
    <d v="2011-12-17T00:00:00"/>
    <s v="Second Class"/>
    <s v="EB-13705"/>
    <s v="Ed Braxton"/>
    <x v="1"/>
    <s v="United States"/>
    <s v="Philadelphia"/>
    <x v="9"/>
    <n v="19140"/>
    <x v="3"/>
    <s v="FUR-CH-10003774"/>
    <x v="0"/>
    <x v="1"/>
    <s v="Global Wood Trimmed Manager's Task Chair, Khaki"/>
    <x v="4998"/>
    <n v="7"/>
    <n v="0.3"/>
    <n v="-108.26620000000001"/>
  </r>
  <r>
    <n v="7485"/>
    <x v="3720"/>
    <x v="3"/>
    <x v="116"/>
    <d v="2015-01-03T00:00:00"/>
    <s v="Standard Class"/>
    <s v="CS-12400"/>
    <s v="Christopher Schild"/>
    <x v="2"/>
    <s v="United States"/>
    <s v="Fargo"/>
    <x v="46"/>
    <n v="58103"/>
    <x v="2"/>
    <s v="OFF-AR-10004707"/>
    <x v="1"/>
    <x v="6"/>
    <s v="Staples"/>
    <x v="4724"/>
    <n v="1"/>
    <n v="0"/>
    <n v="0.86799999999999988"/>
  </r>
  <r>
    <n v="7486"/>
    <x v="3720"/>
    <x v="3"/>
    <x v="116"/>
    <d v="2015-01-03T00:00:00"/>
    <s v="Standard Class"/>
    <s v="CS-12400"/>
    <s v="Christopher Schild"/>
    <x v="2"/>
    <s v="United States"/>
    <s v="Fargo"/>
    <x v="46"/>
    <n v="58103"/>
    <x v="2"/>
    <s v="OFF-BI-10004040"/>
    <x v="1"/>
    <x v="8"/>
    <s v="Wilson Jones Impact Binders"/>
    <x v="4213"/>
    <n v="5"/>
    <n v="0"/>
    <n v="12.690999999999999"/>
  </r>
  <r>
    <n v="7487"/>
    <x v="3721"/>
    <x v="1"/>
    <x v="546"/>
    <d v="2012-12-24T00:00:00"/>
    <s v="Second Class"/>
    <s v="PM-19135"/>
    <s v="Peter McVee"/>
    <x v="2"/>
    <s v="United States"/>
    <s v="Dover"/>
    <x v="38"/>
    <n v="3820"/>
    <x v="3"/>
    <s v="OFF-PA-10001184"/>
    <x v="1"/>
    <x v="10"/>
    <s v="Xerox 1903"/>
    <x v="2744"/>
    <n v="5"/>
    <n v="0"/>
    <n v="14.651"/>
  </r>
  <r>
    <n v="7488"/>
    <x v="3721"/>
    <x v="1"/>
    <x v="546"/>
    <d v="2012-12-24T00:00:00"/>
    <s v="Second Class"/>
    <s v="PM-19135"/>
    <s v="Peter McVee"/>
    <x v="2"/>
    <s v="United States"/>
    <s v="Dover"/>
    <x v="38"/>
    <n v="3820"/>
    <x v="3"/>
    <s v="TEC-AC-10004145"/>
    <x v="2"/>
    <x v="11"/>
    <s v="Logitech diNovo Edge Keyboard"/>
    <x v="3633"/>
    <n v="9"/>
    <n v="0"/>
    <n v="517.47930000000008"/>
  </r>
  <r>
    <n v="7489"/>
    <x v="3721"/>
    <x v="1"/>
    <x v="546"/>
    <d v="2012-12-24T00:00:00"/>
    <s v="Second Class"/>
    <s v="PM-19135"/>
    <s v="Peter McVee"/>
    <x v="2"/>
    <s v="United States"/>
    <s v="Dover"/>
    <x v="38"/>
    <n v="3820"/>
    <x v="3"/>
    <s v="FUR-TA-10003473"/>
    <x v="0"/>
    <x v="3"/>
    <s v="Bretford Rectangular Conference Table Tops"/>
    <x v="4999"/>
    <n v="4"/>
    <n v="0.3"/>
    <n v="-105.31639999999993"/>
  </r>
  <r>
    <n v="7490"/>
    <x v="3722"/>
    <x v="3"/>
    <x v="60"/>
    <d v="2014-11-10T00:00:00"/>
    <s v="Standard Class"/>
    <s v="AA-10645"/>
    <s v="Anna Andreadi"/>
    <x v="0"/>
    <s v="United States"/>
    <s v="San Diego"/>
    <x v="1"/>
    <n v="92105"/>
    <x v="1"/>
    <s v="OFF-PA-10003172"/>
    <x v="1"/>
    <x v="10"/>
    <s v="Xerox 1996"/>
    <x v="91"/>
    <n v="2"/>
    <n v="0"/>
    <n v="6.2208000000000006"/>
  </r>
  <r>
    <n v="7491"/>
    <x v="3723"/>
    <x v="1"/>
    <x v="229"/>
    <d v="2012-09-16T00:00:00"/>
    <s v="Standard Class"/>
    <s v="FA-14230"/>
    <s v="Frank Atkinson"/>
    <x v="1"/>
    <s v="United States"/>
    <s v="Los Angeles"/>
    <x v="1"/>
    <n v="90032"/>
    <x v="1"/>
    <s v="FUR-FU-10003799"/>
    <x v="0"/>
    <x v="5"/>
    <s v="Seth Thomas 13 1/2&quot; Wall Clock"/>
    <x v="5000"/>
    <n v="6"/>
    <n v="0"/>
    <n v="33.070799999999991"/>
  </r>
  <r>
    <n v="7492"/>
    <x v="3724"/>
    <x v="3"/>
    <x v="673"/>
    <d v="2014-11-17T00:00:00"/>
    <s v="Same Day"/>
    <s v="CM-12190"/>
    <s v="Charlotte Melton"/>
    <x v="0"/>
    <s v="United States"/>
    <s v="Utica"/>
    <x v="15"/>
    <n v="13501"/>
    <x v="3"/>
    <s v="TEC-PH-10002583"/>
    <x v="2"/>
    <x v="7"/>
    <s v="iOttie HLCRIO102 Car Mount"/>
    <x v="5001"/>
    <n v="6"/>
    <n v="0"/>
    <n v="5.9969999999999857"/>
  </r>
  <r>
    <n v="7493"/>
    <x v="3725"/>
    <x v="3"/>
    <x v="220"/>
    <d v="2014-09-17T00:00:00"/>
    <s v="Standard Class"/>
    <s v="CC-12475"/>
    <s v="Cindy Chapman"/>
    <x v="0"/>
    <s v="United States"/>
    <s v="Houston"/>
    <x v="5"/>
    <n v="77070"/>
    <x v="2"/>
    <s v="OFF-PA-10004239"/>
    <x v="1"/>
    <x v="10"/>
    <s v="Xerox 1953"/>
    <x v="1518"/>
    <n v="3"/>
    <n v="0.2"/>
    <n v="3.2099999999999982"/>
  </r>
  <r>
    <n v="7494"/>
    <x v="3725"/>
    <x v="3"/>
    <x v="220"/>
    <d v="2014-09-17T00:00:00"/>
    <s v="Standard Class"/>
    <s v="CC-12475"/>
    <s v="Cindy Chapman"/>
    <x v="0"/>
    <s v="United States"/>
    <s v="Houston"/>
    <x v="5"/>
    <n v="77070"/>
    <x v="2"/>
    <s v="FUR-TA-10002855"/>
    <x v="0"/>
    <x v="3"/>
    <s v="Bevis Round Conference Table Top &amp; Single Column Base"/>
    <x v="5002"/>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x v="3726"/>
    <x v="3"/>
    <x v="1163"/>
    <d v="2014-07-19T00:00:00"/>
    <s v="Standard Class"/>
    <s v="TC-21295"/>
    <s v="Toby Carlisle"/>
    <x v="0"/>
    <s v="United States"/>
    <s v="Westminster"/>
    <x v="1"/>
    <n v="92683"/>
    <x v="1"/>
    <s v="OFF-BI-10004022"/>
    <x v="1"/>
    <x v="8"/>
    <s v="Acco Suede Grain Vinyl Round Ring Binder"/>
    <x v="3079"/>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x v="3726"/>
    <x v="3"/>
    <x v="1163"/>
    <d v="2014-07-19T00:00:00"/>
    <s v="Standard Class"/>
    <s v="TC-21295"/>
    <s v="Toby Carlisle"/>
    <x v="0"/>
    <s v="United States"/>
    <s v="Westminster"/>
    <x v="1"/>
    <n v="92683"/>
    <x v="1"/>
    <s v="OFF-FA-10000490"/>
    <x v="1"/>
    <x v="13"/>
    <s v="OIC Binder Clips, Mini, 1/4&quot; Capacity, Black"/>
    <x v="328"/>
    <n v="4"/>
    <n v="0"/>
    <n v="2.3311999999999999"/>
  </r>
  <r>
    <n v="7499"/>
    <x v="3726"/>
    <x v="3"/>
    <x v="1163"/>
    <d v="2014-07-19T00:00:00"/>
    <s v="Standard Class"/>
    <s v="TC-21295"/>
    <s v="Toby Carlisle"/>
    <x v="0"/>
    <s v="United States"/>
    <s v="Westminster"/>
    <x v="1"/>
    <n v="92683"/>
    <x v="1"/>
    <s v="OFF-AR-10004042"/>
    <x v="1"/>
    <x v="6"/>
    <s v="BOSTON Model 1800 Electric Pencil Sharpeners, Putty/Woodgrain"/>
    <x v="5004"/>
    <n v="4"/>
    <n v="0"/>
    <n v="20.856799999999993"/>
  </r>
  <r>
    <n v="7500"/>
    <x v="3726"/>
    <x v="3"/>
    <x v="1163"/>
    <d v="2014-07-19T00:00:00"/>
    <s v="Standard Class"/>
    <s v="TC-21295"/>
    <s v="Toby Carlisle"/>
    <x v="0"/>
    <s v="United States"/>
    <s v="Westminster"/>
    <x v="1"/>
    <n v="92683"/>
    <x v="1"/>
    <s v="FUR-FU-10002960"/>
    <x v="0"/>
    <x v="5"/>
    <s v="Eldon 200 Class Desk Accessories, Burgundy"/>
    <x v="609"/>
    <n v="3"/>
    <n v="0"/>
    <n v="7.9128000000000007"/>
  </r>
  <r>
    <n v="7501"/>
    <x v="3726"/>
    <x v="3"/>
    <x v="1163"/>
    <d v="2014-07-19T00:00:00"/>
    <s v="Standard Class"/>
    <s v="TC-21295"/>
    <s v="Toby Carlisle"/>
    <x v="0"/>
    <s v="United States"/>
    <s v="Westminster"/>
    <x v="1"/>
    <n v="92683"/>
    <x v="1"/>
    <s v="TEC-AC-10000991"/>
    <x v="2"/>
    <x v="11"/>
    <s v="Sony Micro Vault Click 8 GB USB 2.0 Flash Drive"/>
    <x v="5005"/>
    <n v="3"/>
    <n v="0"/>
    <n v="19.735800000000005"/>
  </r>
  <r>
    <n v="7502"/>
    <x v="3726"/>
    <x v="3"/>
    <x v="1163"/>
    <d v="2014-07-19T00:00:00"/>
    <s v="Standard Class"/>
    <s v="TC-21295"/>
    <s v="Toby Carlisle"/>
    <x v="0"/>
    <s v="United States"/>
    <s v="Westminster"/>
    <x v="1"/>
    <n v="92683"/>
    <x v="1"/>
    <s v="TEC-PH-10004977"/>
    <x v="2"/>
    <x v="7"/>
    <s v="GE 30524EE4"/>
    <x v="553"/>
    <n v="3"/>
    <n v="0.2"/>
    <n v="52.917299999999955"/>
  </r>
  <r>
    <n v="7503"/>
    <x v="3727"/>
    <x v="3"/>
    <x v="983"/>
    <d v="2014-03-31T00:00:00"/>
    <s v="Same Day"/>
    <s v="TB-21400"/>
    <s v="Tom Boeckenhauer"/>
    <x v="0"/>
    <s v="United States"/>
    <s v="Los Angeles"/>
    <x v="1"/>
    <n v="90036"/>
    <x v="1"/>
    <s v="OFF-AR-10000817"/>
    <x v="1"/>
    <x v="6"/>
    <s v="Manco Dry-Lighter Erasable Highlighter"/>
    <x v="2398"/>
    <n v="2"/>
    <n v="0"/>
    <n v="2.0671999999999997"/>
  </r>
  <r>
    <n v="7504"/>
    <x v="3727"/>
    <x v="3"/>
    <x v="983"/>
    <d v="2014-03-31T00:00:00"/>
    <s v="Same Day"/>
    <s v="TB-21400"/>
    <s v="Tom Boeckenhauer"/>
    <x v="0"/>
    <s v="United States"/>
    <s v="Los Angeles"/>
    <x v="1"/>
    <n v="90036"/>
    <x v="1"/>
    <s v="TEC-PH-10002447"/>
    <x v="2"/>
    <x v="7"/>
    <s v="AT&amp;T CL83451 4-Handset Telephone"/>
    <x v="5006"/>
    <n v="1"/>
    <n v="0.2"/>
    <n v="18.539099999999991"/>
  </r>
  <r>
    <n v="7505"/>
    <x v="3728"/>
    <x v="0"/>
    <x v="1011"/>
    <d v="2013-02-04T00:00:00"/>
    <s v="Second Class"/>
    <s v="JK-15325"/>
    <s v="Jason Klamczynski"/>
    <x v="1"/>
    <s v="United States"/>
    <s v="Atlantic City"/>
    <x v="30"/>
    <n v="8401"/>
    <x v="3"/>
    <s v="OFF-EN-10003134"/>
    <x v="1"/>
    <x v="12"/>
    <s v="Staples"/>
    <x v="371"/>
    <n v="2"/>
    <n v="0"/>
    <n v="11.68"/>
  </r>
  <r>
    <n v="7506"/>
    <x v="3729"/>
    <x v="3"/>
    <x v="110"/>
    <d v="2014-06-14T00:00:00"/>
    <s v="Standard Class"/>
    <s v="BW-11200"/>
    <s v="Ben Wallace"/>
    <x v="0"/>
    <s v="United States"/>
    <s v="Skokie"/>
    <x v="10"/>
    <n v="60076"/>
    <x v="2"/>
    <s v="OFF-BI-10000309"/>
    <x v="1"/>
    <x v="8"/>
    <s v="GBC Twin Loop Wire Binding Elements, 9/16&quot; Spine, Black"/>
    <x v="362"/>
    <n v="4"/>
    <n v="0.8"/>
    <n v="-18.872800000000009"/>
  </r>
  <r>
    <n v="7507"/>
    <x v="3730"/>
    <x v="2"/>
    <x v="981"/>
    <d v="2011-11-06T00:00:00"/>
    <s v="Standard Class"/>
    <s v="SH-20395"/>
    <s v="Shahid Hopkins"/>
    <x v="0"/>
    <s v="United States"/>
    <s v="San Francisco"/>
    <x v="1"/>
    <n v="94122"/>
    <x v="1"/>
    <s v="TEC-PH-10001615"/>
    <x v="2"/>
    <x v="7"/>
    <s v="AT&amp;T CL82213"/>
    <x v="1956"/>
    <n v="2"/>
    <n v="0.2"/>
    <n v="5.2181999999999924"/>
  </r>
  <r>
    <n v="7508"/>
    <x v="3730"/>
    <x v="2"/>
    <x v="981"/>
    <d v="2011-11-06T00:00:00"/>
    <s v="Standard Class"/>
    <s v="SH-20395"/>
    <s v="Shahid Hopkins"/>
    <x v="0"/>
    <s v="United States"/>
    <s v="San Francisco"/>
    <x v="1"/>
    <n v="94122"/>
    <x v="1"/>
    <s v="OFF-ST-10003208"/>
    <x v="1"/>
    <x v="4"/>
    <s v="Adjustable Depth Letter/Legal Cart"/>
    <x v="979"/>
    <n v="2"/>
    <n v="0"/>
    <n v="105.24679999999995"/>
  </r>
  <r>
    <n v="7509"/>
    <x v="3731"/>
    <x v="3"/>
    <x v="1163"/>
    <d v="2014-07-19T00:00:00"/>
    <s v="Standard Class"/>
    <s v="JL-15835"/>
    <s v="John Lee"/>
    <x v="0"/>
    <s v="United States"/>
    <s v="Columbus"/>
    <x v="24"/>
    <n v="43229"/>
    <x v="3"/>
    <s v="OFF-PA-10000605"/>
    <x v="1"/>
    <x v="10"/>
    <s v="Xerox 1950"/>
    <x v="4766"/>
    <n v="2"/>
    <n v="0.2"/>
    <n v="3.3524000000000003"/>
  </r>
  <r>
    <n v="7510"/>
    <x v="3731"/>
    <x v="3"/>
    <x v="1163"/>
    <d v="2014-07-19T00:00:00"/>
    <s v="Standard Class"/>
    <s v="JL-15835"/>
    <s v="John Lee"/>
    <x v="0"/>
    <s v="United States"/>
    <s v="Columbus"/>
    <x v="24"/>
    <n v="43229"/>
    <x v="3"/>
    <s v="TEC-PH-10000560"/>
    <x v="2"/>
    <x v="7"/>
    <s v="Samsung Galaxy S III - 16GB - pebble blue (T-Mobile)"/>
    <x v="5007"/>
    <n v="9"/>
    <n v="0.4"/>
    <n v="-377.98919999999998"/>
  </r>
  <r>
    <n v="7511"/>
    <x v="3731"/>
    <x v="3"/>
    <x v="1163"/>
    <d v="2014-07-19T00:00:00"/>
    <s v="Standard Class"/>
    <s v="JL-15835"/>
    <s v="John Lee"/>
    <x v="0"/>
    <s v="United States"/>
    <s v="Columbus"/>
    <x v="24"/>
    <n v="43229"/>
    <x v="3"/>
    <s v="OFF-ST-10003455"/>
    <x v="1"/>
    <x v="4"/>
    <s v="Tenex File Box, Personal Filing Tote with Lid, Black"/>
    <x v="5008"/>
    <n v="5"/>
    <n v="0.2"/>
    <n v="4.6530000000000022"/>
  </r>
  <r>
    <n v="7512"/>
    <x v="3731"/>
    <x v="3"/>
    <x v="1163"/>
    <d v="2014-07-19T00:00:00"/>
    <s v="Standard Class"/>
    <s v="JL-15835"/>
    <s v="John Lee"/>
    <x v="0"/>
    <s v="United States"/>
    <s v="Columbus"/>
    <x v="24"/>
    <n v="43229"/>
    <x v="3"/>
    <s v="FUR-FU-10002937"/>
    <x v="0"/>
    <x v="5"/>
    <s v="GE 48&quot; Fluorescent Tube, Cool White Energy Saver, 34 Watts, 30/Box"/>
    <x v="5009"/>
    <n v="5"/>
    <n v="0.2"/>
    <n v="148.845"/>
  </r>
  <r>
    <n v="7513"/>
    <x v="3731"/>
    <x v="3"/>
    <x v="1163"/>
    <d v="2014-07-19T00:00:00"/>
    <s v="Standard Class"/>
    <s v="JL-15835"/>
    <s v="John Lee"/>
    <x v="0"/>
    <s v="United States"/>
    <s v="Columbus"/>
    <x v="24"/>
    <n v="43229"/>
    <x v="3"/>
    <s v="OFF-ST-10001837"/>
    <x v="1"/>
    <x v="4"/>
    <s v="SAFCO Mobile Desk Side File, Wire Frame"/>
    <x v="5010"/>
    <n v="7"/>
    <n v="0.2"/>
    <n v="17.959200000000003"/>
  </r>
  <r>
    <n v="7514"/>
    <x v="3731"/>
    <x v="3"/>
    <x v="1163"/>
    <d v="2014-07-19T00:00:00"/>
    <s v="Standard Class"/>
    <s v="JL-15835"/>
    <s v="John Lee"/>
    <x v="0"/>
    <s v="United States"/>
    <s v="Columbus"/>
    <x v="24"/>
    <n v="43229"/>
    <x v="3"/>
    <s v="OFF-AR-10004757"/>
    <x v="1"/>
    <x v="6"/>
    <s v="Crayola Colored Pencils"/>
    <x v="1332"/>
    <n v="5"/>
    <n v="0.2"/>
    <n v="2.1319999999999988"/>
  </r>
  <r>
    <n v="7515"/>
    <x v="3732"/>
    <x v="3"/>
    <x v="34"/>
    <d v="2014-12-13T00:00:00"/>
    <s v="Second Class"/>
    <s v="JL-15835"/>
    <s v="John Lee"/>
    <x v="0"/>
    <s v="United States"/>
    <s v="Richmond"/>
    <x v="0"/>
    <n v="40475"/>
    <x v="0"/>
    <s v="OFF-BI-10004236"/>
    <x v="1"/>
    <x v="8"/>
    <s v="XtraLife ClearVue Slant-D Ring Binder, White, 3&quot;"/>
    <x v="5011"/>
    <n v="2"/>
    <n v="0"/>
    <n v="13.505599999999999"/>
  </r>
  <r>
    <n v="7516"/>
    <x v="3732"/>
    <x v="3"/>
    <x v="34"/>
    <d v="2014-12-13T00:00:00"/>
    <s v="Second Class"/>
    <s v="JL-15835"/>
    <s v="John Lee"/>
    <x v="0"/>
    <s v="United States"/>
    <s v="Richmond"/>
    <x v="0"/>
    <n v="40475"/>
    <x v="0"/>
    <s v="OFF-AP-10000159"/>
    <x v="1"/>
    <x v="9"/>
    <s v="Belkin F9M820V08 8 Outlet Surge"/>
    <x v="5012"/>
    <n v="5"/>
    <n v="0"/>
    <n v="62.32099999999997"/>
  </r>
  <r>
    <n v="7517"/>
    <x v="3732"/>
    <x v="3"/>
    <x v="34"/>
    <d v="2014-12-13T00:00:00"/>
    <s v="Second Class"/>
    <s v="JL-15835"/>
    <s v="John Lee"/>
    <x v="0"/>
    <s v="United States"/>
    <s v="Richmond"/>
    <x v="0"/>
    <n v="40475"/>
    <x v="0"/>
    <s v="OFF-BI-10003274"/>
    <x v="1"/>
    <x v="8"/>
    <s v="Avery Durable Slant Ring Binders, No Labels"/>
    <x v="204"/>
    <n v="4"/>
    <n v="0"/>
    <n v="7.4824000000000002"/>
  </r>
  <r>
    <n v="7518"/>
    <x v="3732"/>
    <x v="3"/>
    <x v="34"/>
    <d v="2014-12-13T00:00:00"/>
    <s v="Second Class"/>
    <s v="JL-15835"/>
    <s v="John Lee"/>
    <x v="0"/>
    <s v="United States"/>
    <s v="Richmond"/>
    <x v="0"/>
    <n v="40475"/>
    <x v="0"/>
    <s v="TEC-AC-10001013"/>
    <x v="2"/>
    <x v="11"/>
    <s v="Logitech ClearChat Comfort/USB Headset H390"/>
    <x v="5013"/>
    <n v="5"/>
    <n v="0"/>
    <n v="48.328499999999991"/>
  </r>
  <r>
    <n v="7519"/>
    <x v="3732"/>
    <x v="3"/>
    <x v="34"/>
    <d v="2014-12-13T00:00:00"/>
    <s v="Second Class"/>
    <s v="JL-15835"/>
    <s v="John Lee"/>
    <x v="0"/>
    <s v="United States"/>
    <s v="Richmond"/>
    <x v="0"/>
    <n v="40475"/>
    <x v="0"/>
    <s v="OFF-ST-10004963"/>
    <x v="1"/>
    <x v="4"/>
    <s v="Eldon Gobal File Keepers"/>
    <x v="5014"/>
    <n v="1"/>
    <n v="0"/>
    <n v="0.60559999999999903"/>
  </r>
  <r>
    <n v="7520"/>
    <x v="3732"/>
    <x v="3"/>
    <x v="34"/>
    <d v="2014-12-13T00:00:00"/>
    <s v="Second Class"/>
    <s v="JL-15835"/>
    <s v="John Lee"/>
    <x v="0"/>
    <s v="United States"/>
    <s v="Richmond"/>
    <x v="0"/>
    <n v="40475"/>
    <x v="0"/>
    <s v="OFF-LA-10004409"/>
    <x v="1"/>
    <x v="2"/>
    <s v="Avery 492"/>
    <x v="1784"/>
    <n v="2"/>
    <n v="0"/>
    <n v="2.6495999999999995"/>
  </r>
  <r>
    <n v="7521"/>
    <x v="3732"/>
    <x v="3"/>
    <x v="34"/>
    <d v="2014-12-13T00:00:00"/>
    <s v="Second Class"/>
    <s v="JL-15835"/>
    <s v="John Lee"/>
    <x v="0"/>
    <s v="United States"/>
    <s v="Richmond"/>
    <x v="0"/>
    <n v="40475"/>
    <x v="0"/>
    <s v="TEC-CO-10001046"/>
    <x v="2"/>
    <x v="16"/>
    <s v="Canon Imageclass D680 Copier / Fax"/>
    <x v="5015"/>
    <n v="2"/>
    <n v="0"/>
    <n v="629.99099999999999"/>
  </r>
  <r>
    <n v="7522"/>
    <x v="3733"/>
    <x v="0"/>
    <x v="64"/>
    <d v="2013-09-12T00:00:00"/>
    <s v="Standard Class"/>
    <s v="MD-17350"/>
    <s v="Maribeth Dona"/>
    <x v="0"/>
    <s v="United States"/>
    <s v="Lancaster"/>
    <x v="24"/>
    <n v="43130"/>
    <x v="3"/>
    <s v="OFF-BI-10002824"/>
    <x v="1"/>
    <x v="8"/>
    <s v="Recycled Easel Ring Binders"/>
    <x v="5016"/>
    <n v="2"/>
    <n v="0.7"/>
    <n v="-7.4600000000000009"/>
  </r>
  <r>
    <n v="7523"/>
    <x v="3733"/>
    <x v="0"/>
    <x v="64"/>
    <d v="2013-09-12T00:00:00"/>
    <s v="Standard Class"/>
    <s v="MD-17350"/>
    <s v="Maribeth Dona"/>
    <x v="0"/>
    <s v="United States"/>
    <s v="Lancaster"/>
    <x v="24"/>
    <n v="43130"/>
    <x v="3"/>
    <s v="OFF-BI-10001757"/>
    <x v="1"/>
    <x v="8"/>
    <s v="Pressboard Hanging Data Binders for Unburst Sheets"/>
    <x v="5017"/>
    <n v="6"/>
    <n v="0.7"/>
    <n v="-6.4944000000000024"/>
  </r>
  <r>
    <n v="7524"/>
    <x v="3733"/>
    <x v="0"/>
    <x v="64"/>
    <d v="2013-09-12T00:00:00"/>
    <s v="Standard Class"/>
    <s v="MD-17350"/>
    <s v="Maribeth Dona"/>
    <x v="0"/>
    <s v="United States"/>
    <s v="Lancaster"/>
    <x v="24"/>
    <n v="43130"/>
    <x v="3"/>
    <s v="FUR-CH-10004477"/>
    <x v="0"/>
    <x v="1"/>
    <s v="Global Push Button Manager's Chair, Indigo"/>
    <x v="4967"/>
    <n v="2"/>
    <n v="0.3"/>
    <n v="-1.217800000000004"/>
  </r>
  <r>
    <n v="7525"/>
    <x v="3734"/>
    <x v="2"/>
    <x v="1076"/>
    <d v="2011-09-16T00:00:00"/>
    <s v="Standard Class"/>
    <s v="CL-12565"/>
    <s v="Clay Ludtke"/>
    <x v="0"/>
    <s v="United States"/>
    <s v="Gresham"/>
    <x v="21"/>
    <n v="97030"/>
    <x v="1"/>
    <s v="OFF-EN-10003072"/>
    <x v="1"/>
    <x v="12"/>
    <s v="Peel &amp; Seel Envelopes"/>
    <x v="5018"/>
    <n v="7"/>
    <n v="0.2"/>
    <n v="7.6047999999999991"/>
  </r>
  <r>
    <n v="7526"/>
    <x v="3734"/>
    <x v="2"/>
    <x v="1076"/>
    <d v="2011-09-16T00:00:00"/>
    <s v="Standard Class"/>
    <s v="CL-12565"/>
    <s v="Clay Ludtke"/>
    <x v="0"/>
    <s v="United States"/>
    <s v="Gresham"/>
    <x v="21"/>
    <n v="97030"/>
    <x v="1"/>
    <s v="FUR-CH-10003973"/>
    <x v="0"/>
    <x v="1"/>
    <s v="GuestStacker Chair with Chrome Finish Legs"/>
    <x v="3336"/>
    <n v="5"/>
    <n v="0.2"/>
    <n v="148.70400000000006"/>
  </r>
  <r>
    <n v="7527"/>
    <x v="3735"/>
    <x v="3"/>
    <x v="986"/>
    <d v="2014-09-27T00:00:00"/>
    <s v="Same Day"/>
    <s v="RA-19885"/>
    <s v="Ruben Ausman"/>
    <x v="1"/>
    <s v="United States"/>
    <s v="San Francisco"/>
    <x v="1"/>
    <n v="94109"/>
    <x v="1"/>
    <s v="OFF-EN-10001028"/>
    <x v="1"/>
    <x v="12"/>
    <s v="Staples"/>
    <x v="3337"/>
    <n v="6"/>
    <n v="0"/>
    <n v="33.064799999999998"/>
  </r>
  <r>
    <n v="7528"/>
    <x v="3735"/>
    <x v="3"/>
    <x v="986"/>
    <d v="2014-09-27T00:00:00"/>
    <s v="Same Day"/>
    <s v="RA-19885"/>
    <s v="Ruben Ausman"/>
    <x v="1"/>
    <s v="United States"/>
    <s v="San Francisco"/>
    <x v="1"/>
    <n v="94109"/>
    <x v="1"/>
    <s v="FUR-FU-10003829"/>
    <x v="0"/>
    <x v="5"/>
    <s v="Stackable Trays"/>
    <x v="357"/>
    <n v="3"/>
    <n v="0"/>
    <n v="2.9567999999999994"/>
  </r>
  <r>
    <n v="7529"/>
    <x v="3735"/>
    <x v="3"/>
    <x v="986"/>
    <d v="2014-09-27T00:00:00"/>
    <s v="Same Day"/>
    <s v="RA-19885"/>
    <s v="Ruben Ausman"/>
    <x v="1"/>
    <s v="United States"/>
    <s v="San Francisco"/>
    <x v="1"/>
    <n v="94109"/>
    <x v="1"/>
    <s v="OFF-PA-10002245"/>
    <x v="1"/>
    <x v="10"/>
    <s v="Xerox 1895"/>
    <x v="1211"/>
    <n v="6"/>
    <n v="0"/>
    <n v="16.146000000000001"/>
  </r>
  <r>
    <n v="7530"/>
    <x v="3735"/>
    <x v="3"/>
    <x v="986"/>
    <d v="2014-09-27T00:00:00"/>
    <s v="Same Day"/>
    <s v="RA-19885"/>
    <s v="Ruben Ausman"/>
    <x v="1"/>
    <s v="United States"/>
    <s v="San Francisco"/>
    <x v="1"/>
    <n v="94109"/>
    <x v="1"/>
    <s v="OFF-BI-10002215"/>
    <x v="1"/>
    <x v="8"/>
    <s v="Wilson Jones Hanging View Binder, White, 1&quot;"/>
    <x v="342"/>
    <n v="3"/>
    <n v="0.2"/>
    <n v="5.5379999999999985"/>
  </r>
  <r>
    <n v="7531"/>
    <x v="3735"/>
    <x v="3"/>
    <x v="986"/>
    <d v="2014-09-27T00:00:00"/>
    <s v="Same Day"/>
    <s v="RA-19885"/>
    <s v="Ruben Ausman"/>
    <x v="1"/>
    <s v="United States"/>
    <s v="San Francisco"/>
    <x v="1"/>
    <n v="94109"/>
    <x v="1"/>
    <s v="OFF-BI-10003925"/>
    <x v="1"/>
    <x v="8"/>
    <s v="Fellowes PB300 Plastic Comb Binding Machine"/>
    <x v="259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x v="3736"/>
    <x v="0"/>
    <x v="26"/>
    <d v="2013-06-20T00:00:00"/>
    <s v="First Class"/>
    <s v="LC-16885"/>
    <s v="Lena Creighton"/>
    <x v="0"/>
    <s v="United States"/>
    <s v="Longmont"/>
    <x v="22"/>
    <n v="80501"/>
    <x v="1"/>
    <s v="FUR-CH-10004853"/>
    <x v="0"/>
    <x v="1"/>
    <s v="Global Manager's Adjustable Task Chair, Storm"/>
    <x v="5019"/>
    <n v="4"/>
    <n v="0.2"/>
    <n v="54.352799999999945"/>
  </r>
  <r>
    <n v="7534"/>
    <x v="3737"/>
    <x v="3"/>
    <x v="906"/>
    <d v="2014-03-02T00:00:00"/>
    <s v="Standard Class"/>
    <s v="SW-20245"/>
    <s v="Scot Wooten"/>
    <x v="0"/>
    <s v="United States"/>
    <s v="Greenville"/>
    <x v="3"/>
    <n v="27834"/>
    <x v="0"/>
    <s v="FUR-CH-10002880"/>
    <x v="0"/>
    <x v="1"/>
    <s v="Global High-Back Leather Tilter, Burgundy"/>
    <x v="3263"/>
    <n v="2"/>
    <n v="0.2"/>
    <n v="-22.138200000000012"/>
  </r>
  <r>
    <n v="7535"/>
    <x v="3737"/>
    <x v="3"/>
    <x v="906"/>
    <d v="2014-03-02T00:00:00"/>
    <s v="Standard Class"/>
    <s v="SW-20245"/>
    <s v="Scot Wooten"/>
    <x v="0"/>
    <s v="United States"/>
    <s v="Greenville"/>
    <x v="3"/>
    <n v="27834"/>
    <x v="0"/>
    <s v="FUR-BO-10004709"/>
    <x v="0"/>
    <x v="0"/>
    <s v="Bush Westfield Collection Bookcases, Medium Cherry Finish"/>
    <x v="3107"/>
    <n v="5"/>
    <n v="0.2"/>
    <n v="5.7980000000000018"/>
  </r>
  <r>
    <n v="7536"/>
    <x v="3738"/>
    <x v="3"/>
    <x v="185"/>
    <d v="2014-04-08T00:00:00"/>
    <s v="Standard Class"/>
    <s v="HG-14965"/>
    <s v="Henry Goldwyn"/>
    <x v="1"/>
    <s v="United States"/>
    <s v="Los Angeles"/>
    <x v="1"/>
    <n v="90004"/>
    <x v="1"/>
    <s v="OFF-SU-10004231"/>
    <x v="1"/>
    <x v="14"/>
    <s v="Acme Tagit Stainless Steel Antibacterial Scissors"/>
    <x v="1286"/>
    <n v="3"/>
    <n v="0"/>
    <n v="8.0190000000000001"/>
  </r>
  <r>
    <n v="7537"/>
    <x v="3739"/>
    <x v="3"/>
    <x v="734"/>
    <d v="2014-12-09T00:00:00"/>
    <s v="Standard Class"/>
    <s v="MV-17485"/>
    <s v="Mark Van Huff"/>
    <x v="0"/>
    <s v="United States"/>
    <s v="Houston"/>
    <x v="5"/>
    <n v="77041"/>
    <x v="2"/>
    <s v="FUR-FU-10000820"/>
    <x v="0"/>
    <x v="5"/>
    <s v="Tensor Brushed Steel Torchiere Floor Lamp"/>
    <x v="4956"/>
    <n v="2"/>
    <n v="0.6"/>
    <n v="-14.271599999999999"/>
  </r>
  <r>
    <n v="7538"/>
    <x v="3740"/>
    <x v="0"/>
    <x v="317"/>
    <d v="2013-02-22T00:00:00"/>
    <s v="Second Class"/>
    <s v="GT-14710"/>
    <s v="Greg Tran"/>
    <x v="0"/>
    <s v="United States"/>
    <s v="San Francisco"/>
    <x v="1"/>
    <n v="94109"/>
    <x v="1"/>
    <s v="OFF-PA-10001736"/>
    <x v="1"/>
    <x v="10"/>
    <s v="Xerox 1880"/>
    <x v="2745"/>
    <n v="2"/>
    <n v="0"/>
    <n v="33.313599999999994"/>
  </r>
  <r>
    <n v="7539"/>
    <x v="3741"/>
    <x v="3"/>
    <x v="574"/>
    <d v="2014-12-07T00:00:00"/>
    <s v="Standard Class"/>
    <s v="BS-11380"/>
    <s v="Bill Stewart"/>
    <x v="1"/>
    <s v="United States"/>
    <s v="Denver"/>
    <x v="22"/>
    <n v="80219"/>
    <x v="1"/>
    <s v="OFF-ST-10003306"/>
    <x v="1"/>
    <x v="4"/>
    <s v="Letter Size Cart"/>
    <x v="5020"/>
    <n v="1"/>
    <n v="0.2"/>
    <n v="12.857399999999984"/>
  </r>
  <r>
    <n v="7540"/>
    <x v="3741"/>
    <x v="3"/>
    <x v="574"/>
    <d v="2014-12-07T00:00:00"/>
    <s v="Standard Class"/>
    <s v="BS-11380"/>
    <s v="Bill Stewart"/>
    <x v="1"/>
    <s v="United States"/>
    <s v="Denver"/>
    <x v="22"/>
    <n v="80219"/>
    <x v="1"/>
    <s v="OFF-BI-10003707"/>
    <x v="1"/>
    <x v="8"/>
    <s v="Aluminum Screw Posts"/>
    <x v="941"/>
    <n v="8"/>
    <n v="0.7"/>
    <n v="-24.41599999999999"/>
  </r>
  <r>
    <n v="7541"/>
    <x v="3741"/>
    <x v="3"/>
    <x v="574"/>
    <d v="2014-12-07T00:00:00"/>
    <s v="Standard Class"/>
    <s v="BS-11380"/>
    <s v="Bill Stewart"/>
    <x v="1"/>
    <s v="United States"/>
    <s v="Denver"/>
    <x v="22"/>
    <n v="80219"/>
    <x v="1"/>
    <s v="FUR-BO-10003546"/>
    <x v="0"/>
    <x v="0"/>
    <s v="Hon 4-Shelf Metal Bookcases"/>
    <x v="2516"/>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x v="5022"/>
    <n v="6"/>
    <n v="0.2"/>
    <n v="0"/>
  </r>
  <r>
    <n v="7544"/>
    <x v="3741"/>
    <x v="3"/>
    <x v="574"/>
    <d v="2014-12-07T00:00:00"/>
    <s v="Standard Class"/>
    <s v="BS-11380"/>
    <s v="Bill Stewart"/>
    <x v="1"/>
    <s v="United States"/>
    <s v="Denver"/>
    <x v="22"/>
    <n v="80219"/>
    <x v="1"/>
    <s v="TEC-PH-10004833"/>
    <x v="2"/>
    <x v="7"/>
    <s v="Macally Suction Cup Mount"/>
    <x v="5023"/>
    <n v="6"/>
    <n v="0.2"/>
    <n v="-14.34"/>
  </r>
  <r>
    <n v="7545"/>
    <x v="3741"/>
    <x v="3"/>
    <x v="574"/>
    <d v="2014-12-07T00:00:00"/>
    <s v="Standard Class"/>
    <s v="BS-11380"/>
    <s v="Bill Stewart"/>
    <x v="1"/>
    <s v="United States"/>
    <s v="Denver"/>
    <x v="22"/>
    <n v="80219"/>
    <x v="1"/>
    <s v="FUR-CH-10002335"/>
    <x v="0"/>
    <x v="1"/>
    <s v="Hon GuestStacker Chair"/>
    <x v="5024"/>
    <n v="5"/>
    <n v="0.2"/>
    <n v="68.001000000000033"/>
  </r>
  <r>
    <n v="7546"/>
    <x v="3742"/>
    <x v="2"/>
    <x v="982"/>
    <d v="2011-10-15T00:00:00"/>
    <s v="Standard Class"/>
    <s v="CM-12715"/>
    <s v="Craig Molinari"/>
    <x v="1"/>
    <s v="United States"/>
    <s v="Huntsville"/>
    <x v="5"/>
    <n v="77340"/>
    <x v="2"/>
    <s v="TEC-PH-10001128"/>
    <x v="2"/>
    <x v="7"/>
    <s v="Motorola Droid Maxx"/>
    <x v="5025"/>
    <n v="6"/>
    <n v="0.2"/>
    <n v="71.995200000000011"/>
  </r>
  <r>
    <n v="7547"/>
    <x v="3742"/>
    <x v="2"/>
    <x v="982"/>
    <d v="2011-10-15T00:00:00"/>
    <s v="Standard Class"/>
    <s v="CM-12715"/>
    <s v="Craig Molinari"/>
    <x v="1"/>
    <s v="United States"/>
    <s v="Huntsville"/>
    <x v="5"/>
    <n v="77340"/>
    <x v="2"/>
    <s v="TEC-PH-10004667"/>
    <x v="2"/>
    <x v="7"/>
    <s v="Cisco 8x8 Inc. 6753i IP Business Phone System"/>
    <x v="5026"/>
    <n v="7"/>
    <n v="0.2"/>
    <n v="66.145099999999957"/>
  </r>
  <r>
    <n v="7548"/>
    <x v="3742"/>
    <x v="2"/>
    <x v="982"/>
    <d v="2011-10-15T00:00:00"/>
    <s v="Standard Class"/>
    <s v="CM-12715"/>
    <s v="Craig Molinari"/>
    <x v="1"/>
    <s v="United States"/>
    <s v="Huntsville"/>
    <x v="5"/>
    <n v="77340"/>
    <x v="2"/>
    <s v="OFF-BI-10004817"/>
    <x v="1"/>
    <x v="8"/>
    <s v="GBC Personal VeloBind Strips"/>
    <x v="5027"/>
    <n v="5"/>
    <n v="0.8"/>
    <n v="-19.16800000000001"/>
  </r>
  <r>
    <n v="7549"/>
    <x v="3742"/>
    <x v="2"/>
    <x v="982"/>
    <d v="2011-10-15T00:00:00"/>
    <s v="Standard Class"/>
    <s v="CM-12715"/>
    <s v="Craig Molinari"/>
    <x v="1"/>
    <s v="United States"/>
    <s v="Huntsville"/>
    <x v="5"/>
    <n v="77340"/>
    <x v="2"/>
    <s v="OFF-BI-10004140"/>
    <x v="1"/>
    <x v="8"/>
    <s v="Avery Non-Stick Binders"/>
    <x v="5028"/>
    <n v="1"/>
    <n v="0.8"/>
    <n v="-1.5715000000000008"/>
  </r>
  <r>
    <n v="7550"/>
    <x v="3743"/>
    <x v="0"/>
    <x v="64"/>
    <d v="2013-09-08T00:00:00"/>
    <s v="First Class"/>
    <s v="EM-13825"/>
    <s v="Elizabeth Moffitt"/>
    <x v="1"/>
    <s v="United States"/>
    <s v="Houston"/>
    <x v="5"/>
    <n v="77036"/>
    <x v="2"/>
    <s v="FUR-FU-10004671"/>
    <x v="0"/>
    <x v="5"/>
    <s v="Executive Impressions 12&quot; Wall Clock"/>
    <x v="5029"/>
    <n v="3"/>
    <n v="0.6"/>
    <n v="-11.662199999999999"/>
  </r>
  <r>
    <n v="7551"/>
    <x v="3744"/>
    <x v="2"/>
    <x v="1164"/>
    <d v="2011-11-25T00:00:00"/>
    <s v="Standard Class"/>
    <s v="KH-16330"/>
    <s v="Katharine Harms"/>
    <x v="1"/>
    <s v="United States"/>
    <s v="New York City"/>
    <x v="15"/>
    <n v="10024"/>
    <x v="3"/>
    <s v="OFF-EN-10002592"/>
    <x v="1"/>
    <x v="12"/>
    <s v="Peel &amp; Seel Recycled Catalog Envelopes, Brown"/>
    <x v="5030"/>
    <n v="3"/>
    <n v="0"/>
    <n v="17.37"/>
  </r>
  <r>
    <n v="7552"/>
    <x v="3744"/>
    <x v="2"/>
    <x v="1164"/>
    <d v="2011-11-25T00:00:00"/>
    <s v="Standard Class"/>
    <s v="KH-16330"/>
    <s v="Katharine Harms"/>
    <x v="1"/>
    <s v="United States"/>
    <s v="New York City"/>
    <x v="15"/>
    <n v="10024"/>
    <x v="3"/>
    <s v="TEC-PH-10004447"/>
    <x v="2"/>
    <x v="7"/>
    <s v="Toshiba IPT2010-SD IP Telephone"/>
    <x v="5031"/>
    <n v="6"/>
    <n v="0"/>
    <n v="216.8244"/>
  </r>
  <r>
    <n v="7553"/>
    <x v="3744"/>
    <x v="2"/>
    <x v="1164"/>
    <d v="2011-11-25T00:00:00"/>
    <s v="Standard Class"/>
    <s v="KH-16330"/>
    <s v="Katharine Harms"/>
    <x v="1"/>
    <s v="United States"/>
    <s v="New York City"/>
    <x v="15"/>
    <n v="10024"/>
    <x v="3"/>
    <s v="OFF-BI-10003669"/>
    <x v="1"/>
    <x v="8"/>
    <s v="3M Organizer Strips"/>
    <x v="91"/>
    <n v="3"/>
    <n v="0.2"/>
    <n v="4.5359999999999996"/>
  </r>
  <r>
    <n v="7554"/>
    <x v="3744"/>
    <x v="2"/>
    <x v="1164"/>
    <d v="2011-11-25T00:00:00"/>
    <s v="Standard Class"/>
    <s v="KH-16330"/>
    <s v="Katharine Harms"/>
    <x v="1"/>
    <s v="United States"/>
    <s v="New York City"/>
    <x v="15"/>
    <n v="10024"/>
    <x v="3"/>
    <s v="OFF-PA-10000223"/>
    <x v="1"/>
    <x v="10"/>
    <s v="Xerox 2000"/>
    <x v="243"/>
    <n v="4"/>
    <n v="0"/>
    <n v="12.441600000000001"/>
  </r>
  <r>
    <n v="7555"/>
    <x v="3745"/>
    <x v="2"/>
    <x v="1025"/>
    <d v="2011-05-14T00:00:00"/>
    <s v="Second Class"/>
    <s v="AF-10885"/>
    <s v="Art Foster"/>
    <x v="0"/>
    <s v="United States"/>
    <s v="Philadelphia"/>
    <x v="9"/>
    <n v="19134"/>
    <x v="3"/>
    <s v="FUR-BO-10004467"/>
    <x v="0"/>
    <x v="0"/>
    <s v="Bestar Classic Bookcase"/>
    <x v="5032"/>
    <n v="7"/>
    <n v="0.5"/>
    <n v="-216.97830000000002"/>
  </r>
  <r>
    <n v="7556"/>
    <x v="3745"/>
    <x v="2"/>
    <x v="1025"/>
    <d v="2011-05-14T00:00:00"/>
    <s v="Second Class"/>
    <s v="AF-10885"/>
    <s v="Art Foster"/>
    <x v="0"/>
    <s v="United States"/>
    <s v="Philadelphia"/>
    <x v="9"/>
    <n v="19134"/>
    <x v="3"/>
    <s v="OFF-AR-10000716"/>
    <x v="1"/>
    <x v="6"/>
    <s v="DIXON Ticonderoga Erasable Checking Pencils"/>
    <x v="4732"/>
    <n v="5"/>
    <n v="0.2"/>
    <n v="5.3010000000000002"/>
  </r>
  <r>
    <n v="7557"/>
    <x v="3746"/>
    <x v="3"/>
    <x v="344"/>
    <d v="2014-12-03T00:00:00"/>
    <s v="Standard Class"/>
    <s v="JR-16210"/>
    <s v="Justin Ritter"/>
    <x v="1"/>
    <s v="United States"/>
    <s v="Columbus"/>
    <x v="14"/>
    <n v="47201"/>
    <x v="2"/>
    <s v="OFF-PA-10003641"/>
    <x v="1"/>
    <x v="10"/>
    <s v="Xerox 1909"/>
    <x v="5033"/>
    <n v="6"/>
    <n v="0"/>
    <n v="72.808799999999991"/>
  </r>
  <r>
    <n v="7558"/>
    <x v="3746"/>
    <x v="3"/>
    <x v="344"/>
    <d v="2014-12-03T00:00:00"/>
    <s v="Standard Class"/>
    <s v="JR-16210"/>
    <s v="Justin Ritter"/>
    <x v="1"/>
    <s v="United States"/>
    <s v="Columbus"/>
    <x v="14"/>
    <n v="47201"/>
    <x v="2"/>
    <s v="OFF-BI-10004519"/>
    <x v="1"/>
    <x v="8"/>
    <s v="GBC DocuBind P100 Manual Binding Machine"/>
    <x v="5034"/>
    <n v="3"/>
    <n v="0"/>
    <n v="224.07299999999998"/>
  </r>
  <r>
    <n v="7559"/>
    <x v="3747"/>
    <x v="2"/>
    <x v="301"/>
    <d v="2011-11-05T00:00:00"/>
    <s v="Standard Class"/>
    <s v="DL-12925"/>
    <s v="Daniel Lacy"/>
    <x v="0"/>
    <s v="United States"/>
    <s v="Long Beach"/>
    <x v="15"/>
    <n v="11561"/>
    <x v="3"/>
    <s v="OFF-AP-10002518"/>
    <x v="1"/>
    <x v="9"/>
    <s v="Kensington 7 Outlet MasterPiece Power Center"/>
    <x v="5035"/>
    <n v="3"/>
    <n v="0"/>
    <n v="154.84259999999995"/>
  </r>
  <r>
    <n v="7560"/>
    <x v="3747"/>
    <x v="2"/>
    <x v="301"/>
    <d v="2011-11-05T00:00:00"/>
    <s v="Standard Class"/>
    <s v="DL-12925"/>
    <s v="Daniel Lacy"/>
    <x v="0"/>
    <s v="United States"/>
    <s v="Long Beach"/>
    <x v="15"/>
    <n v="11561"/>
    <x v="3"/>
    <s v="OFF-PA-10000806"/>
    <x v="1"/>
    <x v="10"/>
    <s v="Xerox 1934"/>
    <x v="3856"/>
    <n v="3"/>
    <n v="0"/>
    <n v="82.290599999999998"/>
  </r>
  <r>
    <n v="7561"/>
    <x v="3747"/>
    <x v="2"/>
    <x v="301"/>
    <d v="2011-11-05T00:00:00"/>
    <s v="Standard Class"/>
    <s v="DL-12925"/>
    <s v="Daniel Lacy"/>
    <x v="0"/>
    <s v="United States"/>
    <s v="Long Beach"/>
    <x v="15"/>
    <n v="11561"/>
    <x v="3"/>
    <s v="FUR-FU-10003142"/>
    <x v="0"/>
    <x v="5"/>
    <s v="Master Big Foot Doorstop, Beige"/>
    <x v="3381"/>
    <n v="6"/>
    <n v="0"/>
    <n v="9.8207999999999984"/>
  </r>
  <r>
    <n v="7562"/>
    <x v="3748"/>
    <x v="0"/>
    <x v="945"/>
    <d v="2014-01-02T00:00:00"/>
    <s v="First Class"/>
    <s v="BD-11605"/>
    <s v="Brian Dahlen"/>
    <x v="0"/>
    <s v="United States"/>
    <s v="Lancaster"/>
    <x v="9"/>
    <n v="17602"/>
    <x v="3"/>
    <s v="FUR-CH-10000454"/>
    <x v="0"/>
    <x v="1"/>
    <s v="Hon Deluxe Fabric Upholstered Stacking Chairs, Rounded Back"/>
    <x v="5036"/>
    <n v="1"/>
    <n v="0.3"/>
    <n v="0"/>
  </r>
  <r>
    <n v="7563"/>
    <x v="3749"/>
    <x v="0"/>
    <x v="323"/>
    <d v="2013-09-08T00:00:00"/>
    <s v="Standard Class"/>
    <s v="RB-19570"/>
    <s v="Rob Beeghly"/>
    <x v="0"/>
    <s v="United States"/>
    <s v="Chicago"/>
    <x v="10"/>
    <n v="60610"/>
    <x v="2"/>
    <s v="FUR-BO-10003894"/>
    <x v="0"/>
    <x v="0"/>
    <s v="Safco Value Mate Steel Bookcase, Baked Enamel Finish on Steel, Black"/>
    <x v="4765"/>
    <n v="4"/>
    <n v="0.3"/>
    <n v="0"/>
  </r>
  <r>
    <n v="7564"/>
    <x v="3750"/>
    <x v="3"/>
    <x v="361"/>
    <d v="2014-10-08T00:00:00"/>
    <s v="First Class"/>
    <s v="RB-19795"/>
    <s v="Ross Baird"/>
    <x v="2"/>
    <s v="United States"/>
    <s v="Denver"/>
    <x v="22"/>
    <n v="80219"/>
    <x v="1"/>
    <s v="TEC-AC-10001714"/>
    <x v="2"/>
    <x v="11"/>
    <s v="Logitech MX Performance Wireless Mouse"/>
    <x v="4384"/>
    <n v="2"/>
    <n v="0.2"/>
    <n v="13.562599999999998"/>
  </r>
  <r>
    <n v="7565"/>
    <x v="3751"/>
    <x v="0"/>
    <x v="806"/>
    <d v="2013-02-01T00:00:00"/>
    <s v="Second Class"/>
    <s v="TB-21250"/>
    <s v="Tim Brockman"/>
    <x v="0"/>
    <s v="United States"/>
    <s v="Seattle"/>
    <x v="4"/>
    <n v="98103"/>
    <x v="1"/>
    <s v="FUR-CH-10001190"/>
    <x v="0"/>
    <x v="1"/>
    <s v="Global Deluxe High-Back Office Chair in Storm"/>
    <x v="5037"/>
    <n v="4"/>
    <n v="0.2"/>
    <n v="-59.835600000000042"/>
  </r>
  <r>
    <n v="7566"/>
    <x v="3751"/>
    <x v="0"/>
    <x v="806"/>
    <d v="2013-02-01T00:00:00"/>
    <s v="Second Class"/>
    <s v="TB-21250"/>
    <s v="Tim Brockman"/>
    <x v="0"/>
    <s v="United States"/>
    <s v="Seattle"/>
    <x v="4"/>
    <n v="98103"/>
    <x v="1"/>
    <s v="FUR-BO-10000468"/>
    <x v="0"/>
    <x v="0"/>
    <s v="O'Sullivan 2-Shelf Heavy-Duty Bookcases"/>
    <x v="5038"/>
    <n v="1"/>
    <n v="0"/>
    <n v="7.7728000000000037"/>
  </r>
  <r>
    <n v="7567"/>
    <x v="3752"/>
    <x v="3"/>
    <x v="81"/>
    <d v="2014-04-24T00:00:00"/>
    <s v="First Class"/>
    <s v="KN-16390"/>
    <s v="Katherine Nockton"/>
    <x v="1"/>
    <s v="United States"/>
    <s v="Houston"/>
    <x v="5"/>
    <n v="77070"/>
    <x v="2"/>
    <s v="TEC-AC-10001998"/>
    <x v="2"/>
    <x v="11"/>
    <s v="Logitech LS21 Speaker System - PC Multimedia - 2.1-CH - Wired"/>
    <x v="334"/>
    <n v="3"/>
    <n v="0.2"/>
    <n v="8.3957999999999942"/>
  </r>
  <r>
    <n v="7568"/>
    <x v="3752"/>
    <x v="3"/>
    <x v="81"/>
    <d v="2014-04-24T00:00:00"/>
    <s v="First Class"/>
    <s v="KN-16390"/>
    <s v="Katherine Nockton"/>
    <x v="1"/>
    <s v="United States"/>
    <s v="Houston"/>
    <x v="5"/>
    <n v="77070"/>
    <x v="2"/>
    <s v="OFF-PA-10001534"/>
    <x v="1"/>
    <x v="10"/>
    <s v="Xerox 230"/>
    <x v="561"/>
    <n v="4"/>
    <n v="0.2"/>
    <n v="7.2576000000000001"/>
  </r>
  <r>
    <n v="7569"/>
    <x v="3753"/>
    <x v="2"/>
    <x v="29"/>
    <d v="2011-12-10T00:00:00"/>
    <s v="Standard Class"/>
    <s v="RL-19615"/>
    <s v="Rob Lucas"/>
    <x v="0"/>
    <s v="United States"/>
    <s v="Los Angeles"/>
    <x v="1"/>
    <n v="90045"/>
    <x v="1"/>
    <s v="OFF-AR-10003045"/>
    <x v="1"/>
    <x v="6"/>
    <s v="Prang Colored Pencils"/>
    <x v="5039"/>
    <n v="9"/>
    <n v="0"/>
    <n v="11.907"/>
  </r>
  <r>
    <n v="7570"/>
    <x v="3753"/>
    <x v="2"/>
    <x v="29"/>
    <d v="2011-12-10T00:00:00"/>
    <s v="Standard Class"/>
    <s v="RL-19615"/>
    <s v="Rob Lucas"/>
    <x v="0"/>
    <s v="United States"/>
    <s v="Los Angeles"/>
    <x v="1"/>
    <n v="90045"/>
    <x v="1"/>
    <s v="OFF-PA-10001363"/>
    <x v="1"/>
    <x v="10"/>
    <s v="Xerox 1933"/>
    <x v="338"/>
    <n v="4"/>
    <n v="0"/>
    <n v="23.086399999999998"/>
  </r>
  <r>
    <n v="7571"/>
    <x v="3753"/>
    <x v="2"/>
    <x v="29"/>
    <d v="2011-12-10T00:00:00"/>
    <s v="Standard Class"/>
    <s v="RL-19615"/>
    <s v="Rob Lucas"/>
    <x v="0"/>
    <s v="United States"/>
    <s v="Los Angeles"/>
    <x v="1"/>
    <n v="90045"/>
    <x v="1"/>
    <s v="OFF-FA-10002280"/>
    <x v="1"/>
    <x v="13"/>
    <s v="Advantus Plastic Paper Clips"/>
    <x v="1720"/>
    <n v="3"/>
    <n v="0"/>
    <n v="7.1999999999999993"/>
  </r>
  <r>
    <n v="7572"/>
    <x v="3754"/>
    <x v="2"/>
    <x v="618"/>
    <d v="2011-10-26T00:00:00"/>
    <s v="Standard Class"/>
    <s v="FH-14275"/>
    <s v="Frank Hawley"/>
    <x v="1"/>
    <s v="United States"/>
    <s v="Newport News"/>
    <x v="17"/>
    <n v="23602"/>
    <x v="0"/>
    <s v="OFF-ST-10003479"/>
    <x v="1"/>
    <x v="4"/>
    <s v="Eldon Base for stackable storage shelf, platinum"/>
    <x v="5040"/>
    <n v="5"/>
    <n v="0"/>
    <n v="9.7349999999999781"/>
  </r>
  <r>
    <n v="7573"/>
    <x v="3754"/>
    <x v="2"/>
    <x v="618"/>
    <d v="2011-10-26T00:00:00"/>
    <s v="Standard Class"/>
    <s v="FH-14275"/>
    <s v="Frank Hawley"/>
    <x v="1"/>
    <s v="United States"/>
    <s v="Newport News"/>
    <x v="17"/>
    <n v="23602"/>
    <x v="0"/>
    <s v="FUR-TA-10004607"/>
    <x v="0"/>
    <x v="3"/>
    <s v="Hon 2111 Invitation Series Straight Table"/>
    <x v="5041"/>
    <n v="4"/>
    <n v="0"/>
    <n v="112.35079999999999"/>
  </r>
  <r>
    <n v="7574"/>
    <x v="3754"/>
    <x v="2"/>
    <x v="618"/>
    <d v="2011-10-26T00:00:00"/>
    <s v="Standard Class"/>
    <s v="FH-14275"/>
    <s v="Frank Hawley"/>
    <x v="1"/>
    <s v="United States"/>
    <s v="Newport News"/>
    <x v="17"/>
    <n v="23602"/>
    <x v="0"/>
    <s v="OFF-AR-10001022"/>
    <x v="1"/>
    <x v="6"/>
    <s v="SANFORD Liquid Accent Tank-Style Highlighters"/>
    <x v="5042"/>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x v="3755"/>
    <x v="1"/>
    <x v="575"/>
    <d v="2012-12-12T00:00:00"/>
    <s v="Standard Class"/>
    <s v="YS-21880"/>
    <s v="Yana Sorensen"/>
    <x v="1"/>
    <s v="United States"/>
    <s v="Los Angeles"/>
    <x v="1"/>
    <n v="90036"/>
    <x v="1"/>
    <s v="TEC-AC-10000865"/>
    <x v="2"/>
    <x v="11"/>
    <s v="WD My Passport Ultra 500GB Portable External Hard Drive"/>
    <x v="5044"/>
    <n v="4"/>
    <n v="0"/>
    <n v="40.119999999999976"/>
  </r>
  <r>
    <n v="7577"/>
    <x v="3756"/>
    <x v="2"/>
    <x v="981"/>
    <d v="2011-11-07T00:00:00"/>
    <s v="Second Class"/>
    <s v="SW-20755"/>
    <s v="Steven Ward"/>
    <x v="1"/>
    <s v="United States"/>
    <s v="Seattle"/>
    <x v="4"/>
    <n v="98115"/>
    <x v="1"/>
    <s v="TEC-AC-10000023"/>
    <x v="2"/>
    <x v="11"/>
    <s v="Maxell 74 Minute CD-R Spindle, 50/Pack"/>
    <x v="5045"/>
    <n v="2"/>
    <n v="0"/>
    <n v="15.098399999999998"/>
  </r>
  <r>
    <n v="7578"/>
    <x v="3756"/>
    <x v="2"/>
    <x v="981"/>
    <d v="2011-11-07T00:00:00"/>
    <s v="Second Class"/>
    <s v="SW-20755"/>
    <s v="Steven Ward"/>
    <x v="1"/>
    <s v="United States"/>
    <s v="Seattle"/>
    <x v="4"/>
    <n v="98115"/>
    <x v="1"/>
    <s v="TEC-PH-10001750"/>
    <x v="2"/>
    <x v="7"/>
    <s v="Samsung Rugby III"/>
    <x v="5046"/>
    <n v="1"/>
    <n v="0.2"/>
    <n v="4.6193000000000026"/>
  </r>
  <r>
    <n v="7579"/>
    <x v="3757"/>
    <x v="0"/>
    <x v="122"/>
    <d v="2013-12-22T00:00:00"/>
    <s v="First Class"/>
    <s v="PN-18775"/>
    <s v="Parhena Norris"/>
    <x v="2"/>
    <s v="United States"/>
    <s v="Omaha"/>
    <x v="8"/>
    <n v="68104"/>
    <x v="2"/>
    <s v="FUR-CH-10004997"/>
    <x v="0"/>
    <x v="1"/>
    <s v="Hon Every-Day Series Multi-Task Chairs"/>
    <x v="3801"/>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x v="3758"/>
    <x v="1"/>
    <x v="521"/>
    <d v="2012-11-27T00:00:00"/>
    <s v="Second Class"/>
    <s v="AT-10735"/>
    <s v="Annie Thurman"/>
    <x v="0"/>
    <s v="United States"/>
    <s v="Morristown"/>
    <x v="30"/>
    <n v="7960"/>
    <x v="3"/>
    <s v="OFF-AR-10004999"/>
    <x v="1"/>
    <x v="6"/>
    <s v="Newell 315"/>
    <x v="1465"/>
    <n v="3"/>
    <n v="0"/>
    <n v="4.4850000000000003"/>
  </r>
  <r>
    <n v="7582"/>
    <x v="3759"/>
    <x v="1"/>
    <x v="863"/>
    <d v="2012-08-16T00:00:00"/>
    <s v="First Class"/>
    <s v="EJ-13720"/>
    <s v="Ed Jacobs"/>
    <x v="0"/>
    <s v="United States"/>
    <s v="Philadelphia"/>
    <x v="9"/>
    <n v="19143"/>
    <x v="3"/>
    <s v="OFF-ST-10003816"/>
    <x v="1"/>
    <x v="4"/>
    <s v="Fellowes High-Stak Drawer Files"/>
    <x v="5048"/>
    <n v="3"/>
    <n v="0.2"/>
    <n v="15.857099999999974"/>
  </r>
  <r>
    <n v="7583"/>
    <x v="3760"/>
    <x v="1"/>
    <x v="392"/>
    <d v="2012-04-21T00:00:00"/>
    <s v="Standard Class"/>
    <s v="DM-13345"/>
    <s v="Denise Monton"/>
    <x v="1"/>
    <s v="United States"/>
    <s v="New York City"/>
    <x v="15"/>
    <n v="10024"/>
    <x v="3"/>
    <s v="FUR-CH-10003968"/>
    <x v="0"/>
    <x v="1"/>
    <s v="Novimex Turbo Task Chair"/>
    <x v="4093"/>
    <n v="2"/>
    <n v="0.1"/>
    <n v="2.8392000000000017"/>
  </r>
  <r>
    <n v="7584"/>
    <x v="3761"/>
    <x v="2"/>
    <x v="90"/>
    <d v="2011-03-25T00:00:00"/>
    <s v="Standard Class"/>
    <s v="KH-16690"/>
    <s v="Kristen Hastings"/>
    <x v="1"/>
    <s v="United States"/>
    <s v="Springfield"/>
    <x v="17"/>
    <n v="22153"/>
    <x v="0"/>
    <s v="TEC-PH-10000730"/>
    <x v="2"/>
    <x v="7"/>
    <s v="Samsung Galaxy S4 Active"/>
    <x v="5049"/>
    <n v="7"/>
    <n v="0"/>
    <n v="909.98180000000025"/>
  </r>
  <r>
    <n v="7585"/>
    <x v="3761"/>
    <x v="2"/>
    <x v="90"/>
    <d v="2011-03-25T00:00:00"/>
    <s v="Standard Class"/>
    <s v="KH-16690"/>
    <s v="Kristen Hastings"/>
    <x v="1"/>
    <s v="United States"/>
    <s v="Springfield"/>
    <x v="17"/>
    <n v="22153"/>
    <x v="0"/>
    <s v="OFF-LA-10004409"/>
    <x v="1"/>
    <x v="2"/>
    <s v="Avery 492"/>
    <x v="936"/>
    <n v="5"/>
    <n v="0"/>
    <n v="6.6239999999999988"/>
  </r>
  <r>
    <n v="7586"/>
    <x v="3761"/>
    <x v="2"/>
    <x v="90"/>
    <d v="2011-03-25T00:00:00"/>
    <s v="Standard Class"/>
    <s v="KH-16690"/>
    <s v="Kristen Hastings"/>
    <x v="1"/>
    <s v="United States"/>
    <s v="Springfield"/>
    <x v="17"/>
    <n v="22153"/>
    <x v="0"/>
    <s v="OFF-PA-10000675"/>
    <x v="1"/>
    <x v="10"/>
    <s v="Xerox 1919"/>
    <x v="1247"/>
    <n v="3"/>
    <n v="0"/>
    <n v="60.255300000000005"/>
  </r>
  <r>
    <n v="7587"/>
    <x v="3761"/>
    <x v="2"/>
    <x v="90"/>
    <d v="2011-03-25T00:00:00"/>
    <s v="Standard Class"/>
    <s v="KH-16690"/>
    <s v="Kristen Hastings"/>
    <x v="1"/>
    <s v="United States"/>
    <s v="Springfield"/>
    <x v="17"/>
    <n v="22153"/>
    <x v="0"/>
    <s v="OFF-AR-10001573"/>
    <x v="1"/>
    <x v="6"/>
    <s v="American Pencil"/>
    <x v="400"/>
    <n v="4"/>
    <n v="0"/>
    <n v="2.702799999999999"/>
  </r>
  <r>
    <n v="7588"/>
    <x v="3761"/>
    <x v="2"/>
    <x v="90"/>
    <d v="2011-03-25T00:00:00"/>
    <s v="Standard Class"/>
    <s v="KH-16690"/>
    <s v="Kristen Hastings"/>
    <x v="1"/>
    <s v="United States"/>
    <s v="Springfield"/>
    <x v="17"/>
    <n v="22153"/>
    <x v="0"/>
    <s v="OFF-BI-10001597"/>
    <x v="1"/>
    <x v="8"/>
    <s v="Wilson Jones Ledger-Size, Piano-Hinge Binder, 2&quot;, Blue"/>
    <x v="1546"/>
    <n v="3"/>
    <n v="0"/>
    <n v="59.011199999999988"/>
  </r>
  <r>
    <n v="7589"/>
    <x v="3762"/>
    <x v="3"/>
    <x v="673"/>
    <d v="2014-11-23T00:00:00"/>
    <s v="Standard Class"/>
    <s v="MB-18085"/>
    <s v="Mick Brown"/>
    <x v="0"/>
    <s v="United States"/>
    <s v="Roseville"/>
    <x v="1"/>
    <n v="95661"/>
    <x v="1"/>
    <s v="FUR-FU-10001196"/>
    <x v="0"/>
    <x v="5"/>
    <s v="DAX Cubicle Frames - 8x10"/>
    <x v="1761"/>
    <n v="3"/>
    <n v="0"/>
    <n v="5.1929999999999996"/>
  </r>
  <r>
    <n v="7590"/>
    <x v="3763"/>
    <x v="1"/>
    <x v="12"/>
    <d v="2012-09-29T00:00:00"/>
    <s v="Standard Class"/>
    <s v="DK-12895"/>
    <s v="Dana Kaydos"/>
    <x v="0"/>
    <s v="United States"/>
    <s v="Rockford"/>
    <x v="10"/>
    <n v="61107"/>
    <x v="2"/>
    <s v="OFF-AR-10004602"/>
    <x v="1"/>
    <x v="6"/>
    <s v="Boston KS Multi-Size Manual Pencil Sharpener"/>
    <x v="2019"/>
    <n v="7"/>
    <n v="0.2"/>
    <n v="12.874400000000001"/>
  </r>
  <r>
    <n v="7591"/>
    <x v="3764"/>
    <x v="0"/>
    <x v="64"/>
    <d v="2013-09-10T00:00:00"/>
    <s v="Standard Class"/>
    <s v="DB-13210"/>
    <s v="Dean Braden"/>
    <x v="0"/>
    <s v="United States"/>
    <s v="Philadelphia"/>
    <x v="9"/>
    <n v="19134"/>
    <x v="3"/>
    <s v="FUR-FU-10000260"/>
    <x v="0"/>
    <x v="5"/>
    <s v="6&quot; Cubicle Wall Clock, Black"/>
    <x v="5050"/>
    <n v="9"/>
    <n v="0.2"/>
    <n v="11.649599999999996"/>
  </r>
  <r>
    <n v="7592"/>
    <x v="3764"/>
    <x v="0"/>
    <x v="64"/>
    <d v="2013-09-10T00:00:00"/>
    <s v="Standard Class"/>
    <s v="DB-13210"/>
    <s v="Dean Braden"/>
    <x v="0"/>
    <s v="United States"/>
    <s v="Philadelphia"/>
    <x v="9"/>
    <n v="19134"/>
    <x v="3"/>
    <s v="FUR-CH-10001146"/>
    <x v="0"/>
    <x v="1"/>
    <s v="Global Task Chair, Black"/>
    <x v="5051"/>
    <n v="2"/>
    <n v="0.3"/>
    <n v="-19.338199999999993"/>
  </r>
  <r>
    <n v="7593"/>
    <x v="3764"/>
    <x v="0"/>
    <x v="64"/>
    <d v="2013-09-10T00:00:00"/>
    <s v="Standard Class"/>
    <s v="DB-13210"/>
    <s v="Dean Braden"/>
    <x v="0"/>
    <s v="United States"/>
    <s v="Philadelphia"/>
    <x v="9"/>
    <n v="19134"/>
    <x v="3"/>
    <s v="OFF-AR-10000896"/>
    <x v="1"/>
    <x v="6"/>
    <s v="Newell 329"/>
    <x v="964"/>
    <n v="3"/>
    <n v="0.2"/>
    <n v="0.59039999999999937"/>
  </r>
  <r>
    <n v="7594"/>
    <x v="3764"/>
    <x v="0"/>
    <x v="64"/>
    <d v="2013-09-10T00:00:00"/>
    <s v="Standard Class"/>
    <s v="DB-13210"/>
    <s v="Dean Braden"/>
    <x v="0"/>
    <s v="United States"/>
    <s v="Philadelphia"/>
    <x v="9"/>
    <n v="19134"/>
    <x v="3"/>
    <s v="FUR-CH-10000309"/>
    <x v="0"/>
    <x v="1"/>
    <s v="Global Comet Stacking Arm Chair"/>
    <x v="5052"/>
    <n v="3"/>
    <n v="0.3"/>
    <n v="-63.376499999999965"/>
  </r>
  <r>
    <n v="7595"/>
    <x v="3765"/>
    <x v="3"/>
    <x v="693"/>
    <d v="2014-04-25T00:00:00"/>
    <s v="Standard Class"/>
    <s v="CV-12295"/>
    <s v="Christina VanderZanden"/>
    <x v="0"/>
    <s v="United States"/>
    <s v="Detroit"/>
    <x v="12"/>
    <n v="48234"/>
    <x v="2"/>
    <s v="OFF-BI-10001989"/>
    <x v="1"/>
    <x v="8"/>
    <s v="Premium Transparent Presentation Covers by GBC"/>
    <x v="5053"/>
    <n v="7"/>
    <n v="0"/>
    <n v="70.492799999999988"/>
  </r>
  <r>
    <n v="7596"/>
    <x v="3765"/>
    <x v="3"/>
    <x v="693"/>
    <d v="2014-04-25T00:00:00"/>
    <s v="Standard Class"/>
    <s v="CV-12295"/>
    <s v="Christina VanderZanden"/>
    <x v="0"/>
    <s v="United States"/>
    <s v="Detroit"/>
    <x v="12"/>
    <n v="48234"/>
    <x v="2"/>
    <s v="OFF-BI-10001036"/>
    <x v="1"/>
    <x v="8"/>
    <s v="Cardinal EasyOpen D-Ring Binders"/>
    <x v="3830"/>
    <n v="4"/>
    <n v="0"/>
    <n v="18.28"/>
  </r>
  <r>
    <n v="7597"/>
    <x v="3766"/>
    <x v="1"/>
    <x v="925"/>
    <d v="2012-06-19T00:00:00"/>
    <s v="Standard Class"/>
    <s v="GK-14620"/>
    <s v="Grace Kelly"/>
    <x v="1"/>
    <s v="United States"/>
    <s v="Los Angeles"/>
    <x v="1"/>
    <n v="90004"/>
    <x v="1"/>
    <s v="TEC-PH-10002103"/>
    <x v="2"/>
    <x v="7"/>
    <s v="Jabra SPEAK 410"/>
    <x v="5054"/>
    <n v="3"/>
    <n v="0.2"/>
    <n v="22.557600000000008"/>
  </r>
  <r>
    <n v="7598"/>
    <x v="3767"/>
    <x v="2"/>
    <x v="328"/>
    <d v="2011-09-22T00:00:00"/>
    <s v="Standard Class"/>
    <s v="JA-15970"/>
    <s v="Joseph Airdo"/>
    <x v="0"/>
    <s v="United States"/>
    <s v="Springfield"/>
    <x v="21"/>
    <n v="97477"/>
    <x v="1"/>
    <s v="OFF-AR-10001473"/>
    <x v="1"/>
    <x v="6"/>
    <s v="Newell 313"/>
    <x v="797"/>
    <n v="2"/>
    <n v="0.2"/>
    <n v="0.45920000000000027"/>
  </r>
  <r>
    <n v="7599"/>
    <x v="3767"/>
    <x v="2"/>
    <x v="328"/>
    <d v="2011-09-22T00:00:00"/>
    <s v="Standard Class"/>
    <s v="JA-15970"/>
    <s v="Joseph Airdo"/>
    <x v="0"/>
    <s v="United States"/>
    <s v="Springfield"/>
    <x v="21"/>
    <n v="97477"/>
    <x v="1"/>
    <s v="OFF-AR-10000411"/>
    <x v="1"/>
    <x v="6"/>
    <s v="Boston 16701 Slimline Battery Pencil Sharpener"/>
    <x v="5055"/>
    <n v="3"/>
    <n v="0.2"/>
    <n v="4.7819999999999947"/>
  </r>
  <r>
    <n v="7600"/>
    <x v="3767"/>
    <x v="2"/>
    <x v="328"/>
    <d v="2011-09-22T00:00:00"/>
    <s v="Standard Class"/>
    <s v="JA-15970"/>
    <s v="Joseph Airdo"/>
    <x v="0"/>
    <s v="United States"/>
    <s v="Springfield"/>
    <x v="21"/>
    <n v="97477"/>
    <x v="1"/>
    <s v="OFF-PA-10000246"/>
    <x v="1"/>
    <x v="10"/>
    <s v="Riverleaf Stik-Withit Designer Note Cubes"/>
    <x v="5056"/>
    <n v="5"/>
    <n v="0.2"/>
    <n v="13.078000000000001"/>
  </r>
  <r>
    <n v="7601"/>
    <x v="3767"/>
    <x v="2"/>
    <x v="328"/>
    <d v="2011-09-22T00:00:00"/>
    <s v="Standard Class"/>
    <s v="JA-15970"/>
    <s v="Joseph Airdo"/>
    <x v="0"/>
    <s v="United States"/>
    <s v="Springfield"/>
    <x v="21"/>
    <n v="97477"/>
    <x v="1"/>
    <s v="TEC-MA-10004086"/>
    <x v="2"/>
    <x v="15"/>
    <s v="Plantronics Single Ear Headset"/>
    <x v="5057"/>
    <n v="5"/>
    <n v="0.7"/>
    <n v="-21.944999999999993"/>
  </r>
  <r>
    <n v="7602"/>
    <x v="3767"/>
    <x v="2"/>
    <x v="328"/>
    <d v="2011-09-22T00:00:00"/>
    <s v="Standard Class"/>
    <s v="JA-15970"/>
    <s v="Joseph Airdo"/>
    <x v="0"/>
    <s v="United States"/>
    <s v="Springfield"/>
    <x v="21"/>
    <n v="97477"/>
    <x v="1"/>
    <s v="OFF-PA-10003039"/>
    <x v="1"/>
    <x v="10"/>
    <s v="Xerox 1960"/>
    <x v="5058"/>
    <n v="6"/>
    <n v="0.2"/>
    <n v="46.469999999999985"/>
  </r>
  <r>
    <n v="7603"/>
    <x v="3767"/>
    <x v="2"/>
    <x v="328"/>
    <d v="2011-09-22T00:00:00"/>
    <s v="Standard Class"/>
    <s v="JA-15970"/>
    <s v="Joseph Airdo"/>
    <x v="0"/>
    <s v="United States"/>
    <s v="Springfield"/>
    <x v="21"/>
    <n v="97477"/>
    <x v="1"/>
    <s v="TEC-AC-10004633"/>
    <x v="2"/>
    <x v="11"/>
    <s v="Verbatim 25 GB 6x Blu-ray Single Layer Recordable Disc, 3/Pack"/>
    <x v="2336"/>
    <n v="10"/>
    <n v="0.2"/>
    <n v="16.776000000000007"/>
  </r>
  <r>
    <n v="7604"/>
    <x v="3768"/>
    <x v="0"/>
    <x v="630"/>
    <d v="2013-07-13T00:00:00"/>
    <s v="Standard Class"/>
    <s v="TH-21115"/>
    <s v="Thea Hudgings"/>
    <x v="1"/>
    <s v="United States"/>
    <s v="Providence"/>
    <x v="34"/>
    <n v="2908"/>
    <x v="3"/>
    <s v="OFF-PA-10000289"/>
    <x v="1"/>
    <x v="10"/>
    <s v="Xerox 213"/>
    <x v="91"/>
    <n v="2"/>
    <n v="0"/>
    <n v="6.2208000000000006"/>
  </r>
  <r>
    <n v="7605"/>
    <x v="3769"/>
    <x v="0"/>
    <x v="1022"/>
    <d v="2013-06-01T00:00:00"/>
    <s v="Standard Class"/>
    <s v="BS-11665"/>
    <s v="Brian Stugart"/>
    <x v="0"/>
    <s v="United States"/>
    <s v="Chicago"/>
    <x v="10"/>
    <n v="60623"/>
    <x v="2"/>
    <s v="FUR-FU-10003247"/>
    <x v="0"/>
    <x v="5"/>
    <s v="36X48 HARDFLOOR CHAIRMAT"/>
    <x v="5059"/>
    <n v="3"/>
    <n v="0.6"/>
    <n v="-33.358199999999997"/>
  </r>
  <r>
    <n v="7606"/>
    <x v="3769"/>
    <x v="0"/>
    <x v="1022"/>
    <d v="2013-06-01T00:00:00"/>
    <s v="Standard Class"/>
    <s v="BS-11665"/>
    <s v="Brian Stugart"/>
    <x v="0"/>
    <s v="United States"/>
    <s v="Chicago"/>
    <x v="10"/>
    <n v="60623"/>
    <x v="2"/>
    <s v="FUR-FU-10002191"/>
    <x v="0"/>
    <x v="5"/>
    <s v="G.E. Halogen Desk Lamp Bulbs"/>
    <x v="215"/>
    <n v="2"/>
    <n v="0.6"/>
    <n v="-1.6751999999999994"/>
  </r>
  <r>
    <n v="7607"/>
    <x v="3769"/>
    <x v="0"/>
    <x v="1022"/>
    <d v="2013-06-01T00:00:00"/>
    <s v="Standard Class"/>
    <s v="BS-11665"/>
    <s v="Brian Stugart"/>
    <x v="0"/>
    <s v="United States"/>
    <s v="Chicago"/>
    <x v="10"/>
    <n v="60623"/>
    <x v="2"/>
    <s v="OFF-ST-10001496"/>
    <x v="1"/>
    <x v="4"/>
    <s v="Standard Rollaway File with Lock"/>
    <x v="5060"/>
    <n v="9"/>
    <n v="0.2"/>
    <n v="97.302599999999984"/>
  </r>
  <r>
    <n v="7608"/>
    <x v="3770"/>
    <x v="3"/>
    <x v="165"/>
    <d v="2014-12-28T00:00:00"/>
    <s v="First Class"/>
    <s v="NS-18505"/>
    <s v="Neola Schneider"/>
    <x v="0"/>
    <s v="United States"/>
    <s v="Dallas"/>
    <x v="5"/>
    <n v="75220"/>
    <x v="2"/>
    <s v="OFF-ST-10000585"/>
    <x v="1"/>
    <x v="4"/>
    <s v="Economy Rollaway Files"/>
    <x v="2108"/>
    <n v="2"/>
    <n v="0.2"/>
    <n v="19.823999999999998"/>
  </r>
  <r>
    <n v="7609"/>
    <x v="3771"/>
    <x v="3"/>
    <x v="898"/>
    <d v="2014-05-08T00:00:00"/>
    <s v="Standard Class"/>
    <s v="MK-18160"/>
    <s v="Mike Kennedy"/>
    <x v="0"/>
    <s v="United States"/>
    <s v="San Francisco"/>
    <x v="1"/>
    <n v="94122"/>
    <x v="1"/>
    <s v="OFF-PA-10001166"/>
    <x v="1"/>
    <x v="10"/>
    <s v="Xerox 2"/>
    <x v="243"/>
    <n v="4"/>
    <n v="0"/>
    <n v="12.441600000000001"/>
  </r>
  <r>
    <n v="7610"/>
    <x v="3771"/>
    <x v="3"/>
    <x v="898"/>
    <d v="2014-05-08T00:00:00"/>
    <s v="Standard Class"/>
    <s v="MK-18160"/>
    <s v="Mike Kennedy"/>
    <x v="0"/>
    <s v="United States"/>
    <s v="San Francisco"/>
    <x v="1"/>
    <n v="94122"/>
    <x v="1"/>
    <s v="OFF-AR-10003651"/>
    <x v="1"/>
    <x v="6"/>
    <s v="Newell 350"/>
    <x v="1011"/>
    <n v="7"/>
    <n v="0"/>
    <n v="6.6583999999999968"/>
  </r>
  <r>
    <n v="7611"/>
    <x v="3772"/>
    <x v="2"/>
    <x v="1165"/>
    <d v="2011-02-25T00:00:00"/>
    <s v="First Class"/>
    <s v="SA-20830"/>
    <s v="Sue Ann Reed"/>
    <x v="0"/>
    <s v="United States"/>
    <s v="Moreno Valley"/>
    <x v="1"/>
    <n v="92553"/>
    <x v="1"/>
    <s v="OFF-PA-10001800"/>
    <x v="1"/>
    <x v="10"/>
    <s v="Xerox 220"/>
    <x v="54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x v="3773"/>
    <x v="1"/>
    <x v="285"/>
    <d v="2012-02-11T00:00:00"/>
    <s v="First Class"/>
    <s v="BH-11710"/>
    <s v="Brosina Hoffman"/>
    <x v="0"/>
    <s v="United States"/>
    <s v="Garden City"/>
    <x v="41"/>
    <n v="67846"/>
    <x v="2"/>
    <s v="OFF-FA-10000134"/>
    <x v="1"/>
    <x v="13"/>
    <s v="Advantus Push Pins, Aluminum Head"/>
    <x v="5062"/>
    <n v="1"/>
    <n v="0"/>
    <n v="1.8010999999999999"/>
  </r>
  <r>
    <n v="7614"/>
    <x v="3773"/>
    <x v="1"/>
    <x v="285"/>
    <d v="2012-02-11T00:00:00"/>
    <s v="First Class"/>
    <s v="BH-11710"/>
    <s v="Brosina Hoffman"/>
    <x v="0"/>
    <s v="United States"/>
    <s v="Garden City"/>
    <x v="41"/>
    <n v="67846"/>
    <x v="2"/>
    <s v="OFF-AR-10001149"/>
    <x v="1"/>
    <x v="6"/>
    <s v="Sanford Colorific Colored Pencils, 12/Box"/>
    <x v="1784"/>
    <n v="2"/>
    <n v="0"/>
    <n v="1.7279999999999998"/>
  </r>
  <r>
    <n v="7615"/>
    <x v="3774"/>
    <x v="1"/>
    <x v="252"/>
    <d v="2012-08-28T00:00:00"/>
    <s v="Second Class"/>
    <s v="SC-20380"/>
    <s v="Shahid Collister"/>
    <x v="0"/>
    <s v="United States"/>
    <s v="New York City"/>
    <x v="15"/>
    <n v="10035"/>
    <x v="3"/>
    <s v="FUR-FU-10000010"/>
    <x v="0"/>
    <x v="5"/>
    <s v="DAX Value U-Channel Document Frames, Easel Back"/>
    <x v="4126"/>
    <n v="3"/>
    <n v="0"/>
    <n v="4.6220999999999997"/>
  </r>
  <r>
    <n v="7616"/>
    <x v="3775"/>
    <x v="2"/>
    <x v="953"/>
    <d v="2011-12-04T00:00:00"/>
    <s v="Standard Class"/>
    <s v="RF-19345"/>
    <s v="Randy Ferguson"/>
    <x v="1"/>
    <s v="United States"/>
    <s v="Orlando"/>
    <x v="2"/>
    <n v="32839"/>
    <x v="0"/>
    <s v="OFF-BI-10000201"/>
    <x v="1"/>
    <x v="8"/>
    <s v="Avery Triangle Shaped Sheet Lifters, Black, 2/Pack"/>
    <x v="5063"/>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x v="3776"/>
    <x v="0"/>
    <x v="107"/>
    <d v="2013-12-17T00:00:00"/>
    <s v="Standard Class"/>
    <s v="CM-12235"/>
    <s v="Chris McAfee"/>
    <x v="0"/>
    <s v="United States"/>
    <s v="Watertown"/>
    <x v="15"/>
    <n v="13601"/>
    <x v="3"/>
    <s v="OFF-BI-10003656"/>
    <x v="1"/>
    <x v="8"/>
    <s v="Fellowes PB200 Plastic Comb Binding Machine"/>
    <x v="5064"/>
    <n v="5"/>
    <n v="0.2"/>
    <n v="220.98699999999997"/>
  </r>
  <r>
    <n v="7619"/>
    <x v="3777"/>
    <x v="3"/>
    <x v="855"/>
    <d v="2014-10-30T00:00:00"/>
    <s v="First Class"/>
    <s v="JM-15655"/>
    <s v="Jim Mitchum"/>
    <x v="1"/>
    <s v="United States"/>
    <s v="Los Angeles"/>
    <x v="1"/>
    <n v="90032"/>
    <x v="1"/>
    <s v="FUR-TA-10001539"/>
    <x v="0"/>
    <x v="3"/>
    <s v="Chromcraft Rectangular Conference Tables"/>
    <x v="5065"/>
    <n v="1"/>
    <n v="0.2"/>
    <n v="9.4787999999999784"/>
  </r>
  <r>
    <n v="7620"/>
    <x v="3777"/>
    <x v="3"/>
    <x v="855"/>
    <d v="2014-10-30T00:00:00"/>
    <s v="First Class"/>
    <s v="JM-15655"/>
    <s v="Jim Mitchum"/>
    <x v="1"/>
    <s v="United States"/>
    <s v="Los Angeles"/>
    <x v="1"/>
    <n v="90032"/>
    <x v="1"/>
    <s v="TEC-PH-10004100"/>
    <x v="2"/>
    <x v="7"/>
    <s v="Griffin GC17055 Auxiliary Audio Cable"/>
    <x v="1002"/>
    <n v="5"/>
    <n v="0.2"/>
    <n v="7.1960000000000015"/>
  </r>
  <r>
    <n v="7621"/>
    <x v="3778"/>
    <x v="2"/>
    <x v="641"/>
    <d v="2011-11-29T00:00:00"/>
    <s v="Standard Class"/>
    <s v="RB-19435"/>
    <s v="Richard Bierner"/>
    <x v="0"/>
    <s v="United States"/>
    <s v="Los Angeles"/>
    <x v="1"/>
    <n v="90004"/>
    <x v="1"/>
    <s v="TEC-PH-10001580"/>
    <x v="2"/>
    <x v="7"/>
    <s v="Logitech Mobile Speakerphone P710e - speaker phone"/>
    <x v="5066"/>
    <n v="5"/>
    <n v="0.2"/>
    <n v="47.242999999999967"/>
  </r>
  <r>
    <n v="7622"/>
    <x v="3778"/>
    <x v="2"/>
    <x v="641"/>
    <d v="2011-11-29T00:00:00"/>
    <s v="Standard Class"/>
    <s v="RB-19435"/>
    <s v="Richard Bierner"/>
    <x v="0"/>
    <s v="United States"/>
    <s v="Los Angeles"/>
    <x v="1"/>
    <n v="90004"/>
    <x v="1"/>
    <s v="FUR-CH-10002335"/>
    <x v="0"/>
    <x v="1"/>
    <s v="Hon GuestStacker Chair"/>
    <x v="5067"/>
    <n v="4"/>
    <n v="0.2"/>
    <n v="54.400800000000004"/>
  </r>
  <r>
    <n v="7623"/>
    <x v="3778"/>
    <x v="2"/>
    <x v="641"/>
    <d v="2011-11-29T00:00:00"/>
    <s v="Standard Class"/>
    <s v="RB-19435"/>
    <s v="Richard Bierner"/>
    <x v="0"/>
    <s v="United States"/>
    <s v="Los Angeles"/>
    <x v="1"/>
    <n v="90004"/>
    <x v="1"/>
    <s v="OFF-AR-10004707"/>
    <x v="1"/>
    <x v="6"/>
    <s v="Staples"/>
    <x v="5068"/>
    <n v="3"/>
    <n v="0"/>
    <n v="2.6039999999999996"/>
  </r>
  <r>
    <n v="7624"/>
    <x v="3779"/>
    <x v="2"/>
    <x v="686"/>
    <d v="2011-07-20T00:00:00"/>
    <s v="Standard Class"/>
    <s v="SS-20515"/>
    <s v="Shirley Schmidt"/>
    <x v="2"/>
    <s v="United States"/>
    <s v="Newark"/>
    <x v="13"/>
    <n v="19711"/>
    <x v="3"/>
    <s v="OFF-AP-10000576"/>
    <x v="1"/>
    <x v="9"/>
    <s v="Belkin 7 Outlet SurgeMaster II"/>
    <x v="5069"/>
    <n v="1"/>
    <n v="0"/>
    <n v="11.054400000000001"/>
  </r>
  <r>
    <n v="7625"/>
    <x v="3780"/>
    <x v="1"/>
    <x v="293"/>
    <d v="2012-05-27T00:00:00"/>
    <s v="Second Class"/>
    <s v="NM-18445"/>
    <s v="Nathan Mautz"/>
    <x v="2"/>
    <s v="United States"/>
    <s v="Detroit"/>
    <x v="12"/>
    <n v="48234"/>
    <x v="2"/>
    <s v="OFF-AP-10001394"/>
    <x v="1"/>
    <x v="9"/>
    <s v="Harmony Air Purifier"/>
    <x v="5070"/>
    <n v="5"/>
    <n v="0.1"/>
    <n v="245.69999999999993"/>
  </r>
  <r>
    <n v="7626"/>
    <x v="3780"/>
    <x v="1"/>
    <x v="293"/>
    <d v="2012-05-27T00:00:00"/>
    <s v="Second Class"/>
    <s v="NM-18445"/>
    <s v="Nathan Mautz"/>
    <x v="2"/>
    <s v="United States"/>
    <s v="Detroit"/>
    <x v="12"/>
    <n v="48234"/>
    <x v="2"/>
    <s v="FUR-FU-10003724"/>
    <x v="0"/>
    <x v="5"/>
    <s v="Westinghouse Clip-On Gooseneck Lamps"/>
    <x v="5071"/>
    <n v="9"/>
    <n v="0"/>
    <n v="19.585799999999999"/>
  </r>
  <r>
    <n v="7627"/>
    <x v="3781"/>
    <x v="1"/>
    <x v="82"/>
    <d v="2012-11-23T00:00:00"/>
    <s v="Second Class"/>
    <s v="EM-14095"/>
    <s v="Eudokia Martin"/>
    <x v="1"/>
    <s v="United States"/>
    <s v="Phoenix"/>
    <x v="16"/>
    <n v="85023"/>
    <x v="1"/>
    <s v="OFF-AP-10002867"/>
    <x v="1"/>
    <x v="9"/>
    <s v="Fellowes Command Center 5-outlet power strip"/>
    <x v="5072"/>
    <n v="6"/>
    <n v="0.2"/>
    <n v="28.492799999999988"/>
  </r>
  <r>
    <n v="7628"/>
    <x v="3781"/>
    <x v="1"/>
    <x v="82"/>
    <d v="2012-11-23T00:00:00"/>
    <s v="Second Class"/>
    <s v="EM-14095"/>
    <s v="Eudokia Martin"/>
    <x v="1"/>
    <s v="United States"/>
    <s v="Phoenix"/>
    <x v="16"/>
    <n v="85023"/>
    <x v="1"/>
    <s v="TEC-AC-10002718"/>
    <x v="2"/>
    <x v="11"/>
    <s v="Belkin Standard 104 key USB Keyboard"/>
    <x v="5073"/>
    <n v="2"/>
    <n v="0.2"/>
    <n v="-1.4590000000000014"/>
  </r>
  <r>
    <n v="7629"/>
    <x v="3781"/>
    <x v="1"/>
    <x v="82"/>
    <d v="2012-11-23T00:00:00"/>
    <s v="Second Class"/>
    <s v="EM-14095"/>
    <s v="Eudokia Martin"/>
    <x v="1"/>
    <s v="United States"/>
    <s v="Phoenix"/>
    <x v="16"/>
    <n v="85023"/>
    <x v="1"/>
    <s v="OFF-LA-10003121"/>
    <x v="1"/>
    <x v="2"/>
    <s v="Avery 506"/>
    <x v="1053"/>
    <n v="5"/>
    <n v="0.2"/>
    <n v="5.368999999999998"/>
  </r>
  <r>
    <n v="7630"/>
    <x v="3782"/>
    <x v="2"/>
    <x v="809"/>
    <d v="2011-04-01T00:00:00"/>
    <s v="First Class"/>
    <s v="MP-17470"/>
    <s v="Mark Packer"/>
    <x v="2"/>
    <s v="United States"/>
    <s v="Brownsville"/>
    <x v="5"/>
    <n v="78521"/>
    <x v="2"/>
    <s v="OFF-EN-10002230"/>
    <x v="1"/>
    <x v="12"/>
    <s v="Airmail Envelopes"/>
    <x v="5074"/>
    <n v="5"/>
    <n v="0.2"/>
    <n v="113.30549999999999"/>
  </r>
  <r>
    <n v="7631"/>
    <x v="3782"/>
    <x v="2"/>
    <x v="809"/>
    <d v="2011-04-01T00:00:00"/>
    <s v="First Class"/>
    <s v="MP-17470"/>
    <s v="Mark Packer"/>
    <x v="2"/>
    <s v="United States"/>
    <s v="Brownsville"/>
    <x v="5"/>
    <n v="78521"/>
    <x v="2"/>
    <s v="TEC-PH-10001819"/>
    <x v="2"/>
    <x v="7"/>
    <s v="Innergie mMini Combo Duo USB Travel Charging Kit"/>
    <x v="5075"/>
    <n v="7"/>
    <n v="0.2"/>
    <n v="88.180399999999977"/>
  </r>
  <r>
    <n v="7632"/>
    <x v="3782"/>
    <x v="2"/>
    <x v="809"/>
    <d v="2011-04-01T00:00:00"/>
    <s v="First Class"/>
    <s v="MP-17470"/>
    <s v="Mark Packer"/>
    <x v="2"/>
    <s v="United States"/>
    <s v="Brownsville"/>
    <x v="5"/>
    <n v="78521"/>
    <x v="2"/>
    <s v="FUR-CH-10002304"/>
    <x v="0"/>
    <x v="1"/>
    <s v="Global Stack Chair without Arms, Black"/>
    <x v="5076"/>
    <n v="7"/>
    <n v="0.3"/>
    <n v="-9.0929999999999964"/>
  </r>
  <r>
    <n v="7633"/>
    <x v="3783"/>
    <x v="3"/>
    <x v="614"/>
    <d v="2015-01-02T00:00:00"/>
    <s v="Second Class"/>
    <s v="KH-16360"/>
    <s v="Katherine Hughes"/>
    <x v="0"/>
    <s v="United States"/>
    <s v="Louisville"/>
    <x v="0"/>
    <n v="40214"/>
    <x v="0"/>
    <s v="FUR-CH-10002602"/>
    <x v="0"/>
    <x v="1"/>
    <s v="DMI Arturo Collection Mission-style Design Wood Chair"/>
    <x v="5077"/>
    <n v="8"/>
    <n v="0"/>
    <n v="314.03840000000002"/>
  </r>
  <r>
    <n v="7634"/>
    <x v="3783"/>
    <x v="3"/>
    <x v="614"/>
    <d v="2015-01-02T00:00:00"/>
    <s v="Second Class"/>
    <s v="KH-16360"/>
    <s v="Katherine Hughes"/>
    <x v="0"/>
    <s v="United States"/>
    <s v="Louisville"/>
    <x v="0"/>
    <n v="40214"/>
    <x v="0"/>
    <s v="OFF-BI-10002414"/>
    <x v="1"/>
    <x v="8"/>
    <s v="GBC ProClick Spines for 32-Hole Punch"/>
    <x v="5078"/>
    <n v="1"/>
    <n v="0"/>
    <n v="5.8890999999999991"/>
  </r>
  <r>
    <n v="7635"/>
    <x v="3783"/>
    <x v="3"/>
    <x v="614"/>
    <d v="2015-01-02T00:00:00"/>
    <s v="Second Class"/>
    <s v="KH-16360"/>
    <s v="Katherine Hughes"/>
    <x v="0"/>
    <s v="United States"/>
    <s v="Louisville"/>
    <x v="0"/>
    <n v="40214"/>
    <x v="0"/>
    <s v="OFF-AR-10003696"/>
    <x v="1"/>
    <x v="6"/>
    <s v="Panasonic KP-350BK Electric Pencil Sharpener with Auto Stop"/>
    <x v="1835"/>
    <n v="1"/>
    <n v="0"/>
    <n v="10.028199999999998"/>
  </r>
  <r>
    <n v="7636"/>
    <x v="3783"/>
    <x v="3"/>
    <x v="614"/>
    <d v="2015-01-02T00:00:00"/>
    <s v="Second Class"/>
    <s v="KH-16360"/>
    <s v="Katherine Hughes"/>
    <x v="0"/>
    <s v="United States"/>
    <s v="Louisville"/>
    <x v="0"/>
    <n v="40214"/>
    <x v="0"/>
    <s v="FUR-CH-10004495"/>
    <x v="0"/>
    <x v="1"/>
    <s v="Global Leather and Oak Executive Chair, Black"/>
    <x v="5079"/>
    <n v="1"/>
    <n v="0"/>
    <n v="87.28419999999997"/>
  </r>
  <r>
    <n v="7637"/>
    <x v="3783"/>
    <x v="3"/>
    <x v="614"/>
    <d v="2015-01-02T00:00:00"/>
    <s v="Second Class"/>
    <s v="KH-16360"/>
    <s v="Katherine Hughes"/>
    <x v="0"/>
    <s v="United States"/>
    <s v="Louisville"/>
    <x v="0"/>
    <n v="40214"/>
    <x v="0"/>
    <s v="FUR-CH-10001270"/>
    <x v="0"/>
    <x v="1"/>
    <s v="Harbour Creations Steel Folding Chair"/>
    <x v="5080"/>
    <n v="3"/>
    <n v="0"/>
    <n v="77.624999999999972"/>
  </r>
  <r>
    <n v="7638"/>
    <x v="3784"/>
    <x v="3"/>
    <x v="580"/>
    <d v="2014-03-09T00:00:00"/>
    <s v="Standard Class"/>
    <s v="DB-13555"/>
    <s v="Dorothy Badders"/>
    <x v="1"/>
    <s v="United States"/>
    <s v="Newark"/>
    <x v="13"/>
    <n v="19711"/>
    <x v="3"/>
    <s v="OFF-AR-10001615"/>
    <x v="1"/>
    <x v="6"/>
    <s v="Newell 34"/>
    <x v="426"/>
    <n v="3"/>
    <n v="0"/>
    <n v="15.475200000000001"/>
  </r>
  <r>
    <n v="7639"/>
    <x v="3784"/>
    <x v="3"/>
    <x v="580"/>
    <d v="2014-03-09T00:00:00"/>
    <s v="Standard Class"/>
    <s v="DB-13555"/>
    <s v="Dorothy Badders"/>
    <x v="1"/>
    <s v="United States"/>
    <s v="Newark"/>
    <x v="13"/>
    <n v="19711"/>
    <x v="3"/>
    <s v="OFF-EN-10003286"/>
    <x v="1"/>
    <x v="12"/>
    <s v="Staples"/>
    <x v="4097"/>
    <n v="7"/>
    <n v="0"/>
    <n v="27.241199999999996"/>
  </r>
  <r>
    <n v="7640"/>
    <x v="3784"/>
    <x v="3"/>
    <x v="580"/>
    <d v="2014-03-09T00:00:00"/>
    <s v="Standard Class"/>
    <s v="DB-13555"/>
    <s v="Dorothy Badders"/>
    <x v="1"/>
    <s v="United States"/>
    <s v="Newark"/>
    <x v="13"/>
    <n v="19711"/>
    <x v="3"/>
    <s v="FUR-BO-10003660"/>
    <x v="0"/>
    <x v="0"/>
    <s v="Bush Cubix Collection Bookcases, Fully Assembled"/>
    <x v="5081"/>
    <n v="2"/>
    <n v="0"/>
    <n v="101.6508"/>
  </r>
  <r>
    <n v="7641"/>
    <x v="3784"/>
    <x v="3"/>
    <x v="580"/>
    <d v="2014-03-09T00:00:00"/>
    <s v="Standard Class"/>
    <s v="DB-13555"/>
    <s v="Dorothy Badders"/>
    <x v="1"/>
    <s v="United States"/>
    <s v="Newark"/>
    <x v="13"/>
    <n v="19711"/>
    <x v="3"/>
    <s v="OFF-PA-10002764"/>
    <x v="1"/>
    <x v="10"/>
    <s v="Staples"/>
    <x v="5082"/>
    <n v="6"/>
    <n v="0"/>
    <n v="33.339599999999997"/>
  </r>
  <r>
    <n v="7642"/>
    <x v="3785"/>
    <x v="0"/>
    <x v="1099"/>
    <d v="2013-10-08T00:00:00"/>
    <s v="First Class"/>
    <s v="LB-16795"/>
    <s v="Laurel Beltran"/>
    <x v="2"/>
    <s v="United States"/>
    <s v="Pueblo"/>
    <x v="22"/>
    <n v="81001"/>
    <x v="1"/>
    <s v="TEC-MA-10001695"/>
    <x v="2"/>
    <x v="15"/>
    <s v="Zebra GK420t Direct Thermal/Thermal Transfer Printer"/>
    <x v="5083"/>
    <n v="6"/>
    <n v="0.7"/>
    <n v="-938.28"/>
  </r>
  <r>
    <n v="7643"/>
    <x v="3785"/>
    <x v="0"/>
    <x v="1099"/>
    <d v="2013-10-08T00:00:00"/>
    <s v="First Class"/>
    <s v="LB-16795"/>
    <s v="Laurel Beltran"/>
    <x v="2"/>
    <s v="United States"/>
    <s v="Pueblo"/>
    <x v="22"/>
    <n v="81001"/>
    <x v="1"/>
    <s v="OFF-BI-10002824"/>
    <x v="1"/>
    <x v="8"/>
    <s v="Recycled Easel Ring Binders"/>
    <x v="5084"/>
    <n v="4"/>
    <n v="0.7"/>
    <n v="-14.920000000000002"/>
  </r>
  <r>
    <n v="7644"/>
    <x v="3785"/>
    <x v="0"/>
    <x v="1099"/>
    <d v="2013-10-08T00:00:00"/>
    <s v="First Class"/>
    <s v="LB-16795"/>
    <s v="Laurel Beltran"/>
    <x v="2"/>
    <s v="United States"/>
    <s v="Pueblo"/>
    <x v="22"/>
    <n v="81001"/>
    <x v="1"/>
    <s v="OFF-BI-10002571"/>
    <x v="1"/>
    <x v="8"/>
    <s v="Avery Framed View Binder, EZD Ring (Locking), Navy, 1 1/2&quot;"/>
    <x v="5085"/>
    <n v="4"/>
    <n v="0.7"/>
    <n v="-9.1815999999999995"/>
  </r>
  <r>
    <n v="7645"/>
    <x v="3785"/>
    <x v="0"/>
    <x v="1099"/>
    <d v="2013-10-08T00:00:00"/>
    <s v="First Class"/>
    <s v="LB-16795"/>
    <s v="Laurel Beltran"/>
    <x v="2"/>
    <s v="United States"/>
    <s v="Pueblo"/>
    <x v="22"/>
    <n v="81001"/>
    <x v="1"/>
    <s v="TEC-AC-10001553"/>
    <x v="2"/>
    <x v="11"/>
    <s v="Memorex 25GB 6X Branded Blu-Ray Recordable Disc, 15/Pack"/>
    <x v="4584"/>
    <n v="5"/>
    <n v="0.2"/>
    <n v="0.84950000000000259"/>
  </r>
  <r>
    <n v="7646"/>
    <x v="3786"/>
    <x v="1"/>
    <x v="57"/>
    <d v="2012-04-11T00:00:00"/>
    <s v="Standard Class"/>
    <s v="CA-11965"/>
    <s v="Carol Adams"/>
    <x v="1"/>
    <s v="United States"/>
    <s v="Los Angeles"/>
    <x v="1"/>
    <n v="90036"/>
    <x v="1"/>
    <s v="FUR-CH-10003973"/>
    <x v="0"/>
    <x v="1"/>
    <s v="GuestStacker Chair with Chrome Finish Legs"/>
    <x v="1069"/>
    <n v="3"/>
    <n v="0.2"/>
    <n v="89.222400000000022"/>
  </r>
  <r>
    <n v="7647"/>
    <x v="3787"/>
    <x v="2"/>
    <x v="340"/>
    <d v="2011-09-13T00:00:00"/>
    <s v="Standard Class"/>
    <s v="DL-12925"/>
    <s v="Daniel Lacy"/>
    <x v="0"/>
    <s v="United States"/>
    <s v="Greenville"/>
    <x v="3"/>
    <n v="27834"/>
    <x v="0"/>
    <s v="TEC-MA-10002073"/>
    <x v="2"/>
    <x v="15"/>
    <s v="3D Systems Cube Printer, 2nd Generation, White"/>
    <x v="5086"/>
    <n v="2"/>
    <n v="0.5"/>
    <n v="-571.99559999999997"/>
  </r>
  <r>
    <n v="7648"/>
    <x v="3788"/>
    <x v="0"/>
    <x v="543"/>
    <d v="2013-03-17T00:00:00"/>
    <s v="First Class"/>
    <s v="FC-14335"/>
    <s v="Fred Chung"/>
    <x v="1"/>
    <s v="United States"/>
    <s v="San Francisco"/>
    <x v="1"/>
    <n v="94110"/>
    <x v="1"/>
    <s v="OFF-BI-10003529"/>
    <x v="1"/>
    <x v="8"/>
    <s v="Avery Round Ring Poly Binders"/>
    <x v="5087"/>
    <n v="2"/>
    <n v="0.2"/>
    <n v="1.6472"/>
  </r>
  <r>
    <n v="7649"/>
    <x v="3788"/>
    <x v="0"/>
    <x v="543"/>
    <d v="2013-03-17T00:00:00"/>
    <s v="First Class"/>
    <s v="FC-14335"/>
    <s v="Fred Chung"/>
    <x v="1"/>
    <s v="United States"/>
    <s v="San Francisco"/>
    <x v="1"/>
    <n v="94110"/>
    <x v="1"/>
    <s v="FUR-CH-10000309"/>
    <x v="0"/>
    <x v="1"/>
    <s v="Global Comet Stacking Arm Chair"/>
    <x v="5088"/>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x v="3789"/>
    <x v="1"/>
    <x v="17"/>
    <d v="2012-12-31T00:00:00"/>
    <s v="Standard Class"/>
    <s v="DB-13120"/>
    <s v="David Bremer"/>
    <x v="1"/>
    <s v="United States"/>
    <s v="Marion"/>
    <x v="24"/>
    <n v="43302"/>
    <x v="3"/>
    <s v="OFF-EN-10003286"/>
    <x v="1"/>
    <x v="12"/>
    <s v="Staples"/>
    <x v="5090"/>
    <n v="3"/>
    <n v="0.2"/>
    <n v="6.7067999999999977"/>
  </r>
  <r>
    <n v="7652"/>
    <x v="3790"/>
    <x v="3"/>
    <x v="783"/>
    <d v="2014-08-09T00:00:00"/>
    <s v="First Class"/>
    <s v="CK-12205"/>
    <s v="Chloris Kastensmidt"/>
    <x v="0"/>
    <s v="United States"/>
    <s v="Dallas"/>
    <x v="5"/>
    <n v="75081"/>
    <x v="2"/>
    <s v="TEC-AC-10001552"/>
    <x v="2"/>
    <x v="11"/>
    <s v="Logitech K350 2.4Ghz Wireless Keyboard"/>
    <x v="5091"/>
    <n v="3"/>
    <n v="0.2"/>
    <n v="-13.437900000000006"/>
  </r>
  <r>
    <n v="7653"/>
    <x v="3790"/>
    <x v="3"/>
    <x v="783"/>
    <d v="2014-08-09T00:00:00"/>
    <s v="First Class"/>
    <s v="CK-12205"/>
    <s v="Chloris Kastensmidt"/>
    <x v="0"/>
    <s v="United States"/>
    <s v="Dallas"/>
    <x v="5"/>
    <n v="75081"/>
    <x v="2"/>
    <s v="OFF-ST-10002790"/>
    <x v="1"/>
    <x v="4"/>
    <s v="Safco Industrial Shelving"/>
    <x v="5092"/>
    <n v="2"/>
    <n v="0.2"/>
    <n v="-25.108999999999988"/>
  </r>
  <r>
    <n v="7654"/>
    <x v="3791"/>
    <x v="1"/>
    <x v="204"/>
    <d v="2012-03-27T00:00:00"/>
    <s v="Standard Class"/>
    <s v="FW-14395"/>
    <s v="Fred Wasserman"/>
    <x v="1"/>
    <s v="United States"/>
    <s v="Huntsville"/>
    <x v="19"/>
    <n v="35810"/>
    <x v="0"/>
    <s v="OFF-AR-10003217"/>
    <x v="1"/>
    <x v="6"/>
    <s v="Newell 316"/>
    <x v="638"/>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x v="3792"/>
    <x v="1"/>
    <x v="672"/>
    <d v="2012-12-02T00:00:00"/>
    <s v="Second Class"/>
    <s v="JM-15865"/>
    <s v="John Murray"/>
    <x v="0"/>
    <s v="United States"/>
    <s v="Las Vegas"/>
    <x v="33"/>
    <n v="89115"/>
    <x v="1"/>
    <s v="OFF-PA-10003848"/>
    <x v="1"/>
    <x v="10"/>
    <s v="Xerox 1997"/>
    <x v="243"/>
    <n v="4"/>
    <n v="0"/>
    <n v="12.441600000000001"/>
  </r>
  <r>
    <n v="7657"/>
    <x v="3793"/>
    <x v="2"/>
    <x v="1166"/>
    <d v="2011-04-15T00:00:00"/>
    <s v="Same Day"/>
    <s v="PS-18970"/>
    <s v="Paul Stevenson"/>
    <x v="2"/>
    <s v="United States"/>
    <s v="Los Angeles"/>
    <x v="1"/>
    <n v="90049"/>
    <x v="1"/>
    <s v="OFF-AP-10000240"/>
    <x v="1"/>
    <x v="9"/>
    <s v="Belkin F9G930V10-GRY 9 Outlet Surge"/>
    <x v="1483"/>
    <n v="2"/>
    <n v="0"/>
    <n v="31.018399999999986"/>
  </r>
  <r>
    <n v="7658"/>
    <x v="3793"/>
    <x v="2"/>
    <x v="1166"/>
    <d v="2011-04-15T00:00:00"/>
    <s v="Same Day"/>
    <s v="PS-18970"/>
    <s v="Paul Stevenson"/>
    <x v="2"/>
    <s v="United States"/>
    <s v="Los Angeles"/>
    <x v="1"/>
    <n v="90049"/>
    <x v="1"/>
    <s v="FUR-FU-10004091"/>
    <x v="0"/>
    <x v="5"/>
    <s v="Howard Miller 13&quot; Diameter Goldtone Round Wall Clock"/>
    <x v="5093"/>
    <n v="4"/>
    <n v="0"/>
    <n v="76.9816"/>
  </r>
  <r>
    <n v="7659"/>
    <x v="3794"/>
    <x v="3"/>
    <x v="245"/>
    <d v="2014-08-03T00:00:00"/>
    <s v="First Class"/>
    <s v="TC-21475"/>
    <s v="Tony Chapman"/>
    <x v="2"/>
    <s v="United States"/>
    <s v="Lakewood"/>
    <x v="24"/>
    <n v="44107"/>
    <x v="3"/>
    <s v="OFF-BI-10001071"/>
    <x v="1"/>
    <x v="8"/>
    <s v="GBC ProClick Punch Binding System"/>
    <x v="1996"/>
    <n v="4"/>
    <n v="0.7"/>
    <n v="-53.743199999999973"/>
  </r>
  <r>
    <n v="7660"/>
    <x v="3795"/>
    <x v="3"/>
    <x v="702"/>
    <d v="2014-06-06T00:00:00"/>
    <s v="Standard Class"/>
    <s v="CV-12805"/>
    <s v="Cynthia Voltz"/>
    <x v="1"/>
    <s v="United States"/>
    <s v="Fremont"/>
    <x v="8"/>
    <n v="68025"/>
    <x v="2"/>
    <s v="OFF-BI-10003676"/>
    <x v="1"/>
    <x v="8"/>
    <s v="GBC Standard Recycled Report Covers, Clear Plastic Sheets"/>
    <x v="5094"/>
    <n v="5"/>
    <n v="0"/>
    <n v="25.871999999999996"/>
  </r>
  <r>
    <n v="7661"/>
    <x v="3796"/>
    <x v="2"/>
    <x v="1167"/>
    <d v="2011-01-13T00:00:00"/>
    <s v="Standard Class"/>
    <s v="VS-21820"/>
    <s v="Vivek Sundaresam"/>
    <x v="0"/>
    <s v="United States"/>
    <s v="Huntsville"/>
    <x v="5"/>
    <n v="77340"/>
    <x v="2"/>
    <s v="FUR-FU-10004864"/>
    <x v="0"/>
    <x v="5"/>
    <s v="Howard Miller 14-1/2&quot; Diameter Chrome Round Wall Clock"/>
    <x v="5095"/>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x v="3797"/>
    <x v="3"/>
    <x v="365"/>
    <d v="2014-10-02T00:00:00"/>
    <s v="First Class"/>
    <s v="SC-20575"/>
    <s v="Sonia Cooley"/>
    <x v="0"/>
    <s v="United States"/>
    <s v="Los Angeles"/>
    <x v="1"/>
    <n v="90036"/>
    <x v="1"/>
    <s v="OFF-AR-10002067"/>
    <x v="1"/>
    <x v="6"/>
    <s v="Newell 334"/>
    <x v="1618"/>
    <n v="5"/>
    <n v="0"/>
    <n v="25.792000000000002"/>
  </r>
  <r>
    <n v="7664"/>
    <x v="3798"/>
    <x v="3"/>
    <x v="1168"/>
    <d v="2014-09-20T00:00:00"/>
    <s v="Standard Class"/>
    <s v="SG-20605"/>
    <s v="Speros Goranitis"/>
    <x v="0"/>
    <s v="United States"/>
    <s v="Asheville"/>
    <x v="3"/>
    <n v="28806"/>
    <x v="0"/>
    <s v="OFF-AR-10003158"/>
    <x v="1"/>
    <x v="6"/>
    <s v="Fluorescent Highlighters by Dixon"/>
    <x v="482"/>
    <n v="5"/>
    <n v="0.2"/>
    <n v="2.7859999999999978"/>
  </r>
  <r>
    <n v="7665"/>
    <x v="3799"/>
    <x v="2"/>
    <x v="68"/>
    <d v="2011-10-26T00:00:00"/>
    <s v="Standard Class"/>
    <s v="NB-18580"/>
    <s v="Nicole Brennan"/>
    <x v="1"/>
    <s v="United States"/>
    <s v="Bossier City"/>
    <x v="28"/>
    <n v="71111"/>
    <x v="0"/>
    <s v="FUR-FU-10000193"/>
    <x v="0"/>
    <x v="5"/>
    <s v="Tenex Chairmats For Use with Hard Floors"/>
    <x v="681"/>
    <n v="4"/>
    <n v="0"/>
    <n v="10.393599999999992"/>
  </r>
  <r>
    <n v="7666"/>
    <x v="3800"/>
    <x v="0"/>
    <x v="964"/>
    <d v="2013-10-09T00:00:00"/>
    <s v="Standard Class"/>
    <s v="DR-12940"/>
    <s v="Daniel Raglin"/>
    <x v="2"/>
    <s v="United States"/>
    <s v="Providence"/>
    <x v="34"/>
    <n v="2908"/>
    <x v="3"/>
    <s v="OFF-BI-10000977"/>
    <x v="1"/>
    <x v="8"/>
    <s v="Ibico Plastic Spiral Binding Combs"/>
    <x v="3361"/>
    <n v="1"/>
    <n v="0"/>
    <n v="13.983999999999998"/>
  </r>
  <r>
    <n v="7667"/>
    <x v="3800"/>
    <x v="0"/>
    <x v="964"/>
    <d v="2013-10-09T00:00:00"/>
    <s v="Standard Class"/>
    <s v="DR-12940"/>
    <s v="Daniel Raglin"/>
    <x v="2"/>
    <s v="United States"/>
    <s v="Providence"/>
    <x v="34"/>
    <n v="2908"/>
    <x v="3"/>
    <s v="TEC-CO-10001449"/>
    <x v="2"/>
    <x v="16"/>
    <s v="Hewlett Packard LaserJet 3310 Copier"/>
    <x v="5097"/>
    <n v="9"/>
    <n v="0"/>
    <n v="2591.9567999999999"/>
  </r>
  <r>
    <n v="7668"/>
    <x v="3800"/>
    <x v="0"/>
    <x v="964"/>
    <d v="2013-10-09T00:00:00"/>
    <s v="Standard Class"/>
    <s v="DR-12940"/>
    <s v="Daniel Raglin"/>
    <x v="2"/>
    <s v="United States"/>
    <s v="Providence"/>
    <x v="34"/>
    <n v="2908"/>
    <x v="3"/>
    <s v="OFF-ST-10000136"/>
    <x v="1"/>
    <x v="4"/>
    <s v="Letter Size File"/>
    <x v="5098"/>
    <n v="3"/>
    <n v="0"/>
    <n v="34.538999999999994"/>
  </r>
  <r>
    <n v="7669"/>
    <x v="3801"/>
    <x v="1"/>
    <x v="154"/>
    <d v="2012-11-29T00:00:00"/>
    <s v="Second Class"/>
    <s v="MA-17560"/>
    <s v="Matt Abelman"/>
    <x v="2"/>
    <s v="United States"/>
    <s v="Everett"/>
    <x v="31"/>
    <n v="2149"/>
    <x v="3"/>
    <s v="OFF-PA-10000743"/>
    <x v="1"/>
    <x v="10"/>
    <s v="Xerox 1977"/>
    <x v="1598"/>
    <n v="6"/>
    <n v="0"/>
    <n v="19.238399999999999"/>
  </r>
  <r>
    <n v="7670"/>
    <x v="3801"/>
    <x v="1"/>
    <x v="154"/>
    <d v="2012-11-29T00:00:00"/>
    <s v="Second Class"/>
    <s v="MA-17560"/>
    <s v="Matt Abelman"/>
    <x v="2"/>
    <s v="United States"/>
    <s v="Everett"/>
    <x v="31"/>
    <n v="2149"/>
    <x v="3"/>
    <s v="OFF-PA-10001019"/>
    <x v="1"/>
    <x v="10"/>
    <s v="Xerox 1884"/>
    <x v="731"/>
    <n v="3"/>
    <n v="0"/>
    <n v="28.171799999999998"/>
  </r>
  <r>
    <n v="7671"/>
    <x v="3801"/>
    <x v="1"/>
    <x v="154"/>
    <d v="2012-11-29T00:00:00"/>
    <s v="Second Class"/>
    <s v="MA-17560"/>
    <s v="Matt Abelman"/>
    <x v="2"/>
    <s v="United States"/>
    <s v="Everett"/>
    <x v="31"/>
    <n v="2149"/>
    <x v="3"/>
    <s v="TEC-AC-10003095"/>
    <x v="2"/>
    <x v="11"/>
    <s v="Logitech G35 7.1-Channel Surround Sound Headset"/>
    <x v="5099"/>
    <n v="2"/>
    <n v="0"/>
    <n v="88.393200000000007"/>
  </r>
  <r>
    <n v="7672"/>
    <x v="3801"/>
    <x v="1"/>
    <x v="154"/>
    <d v="2012-11-29T00:00:00"/>
    <s v="Second Class"/>
    <s v="MA-17560"/>
    <s v="Matt Abelman"/>
    <x v="2"/>
    <s v="United States"/>
    <s v="Everett"/>
    <x v="31"/>
    <n v="2149"/>
    <x v="3"/>
    <s v="FUR-BO-10002916"/>
    <x v="0"/>
    <x v="0"/>
    <s v="Rush Hierlooms Collection 1&quot; Thick Stackable Bookcases"/>
    <x v="5100"/>
    <n v="1"/>
    <n v="0"/>
    <n v="32.486199999999997"/>
  </r>
  <r>
    <n v="7673"/>
    <x v="3801"/>
    <x v="1"/>
    <x v="154"/>
    <d v="2012-11-29T00:00:00"/>
    <s v="Second Class"/>
    <s v="MA-17560"/>
    <s v="Matt Abelman"/>
    <x v="2"/>
    <s v="United States"/>
    <s v="Everett"/>
    <x v="31"/>
    <n v="2149"/>
    <x v="3"/>
    <s v="FUR-FU-10002506"/>
    <x v="0"/>
    <x v="5"/>
    <s v="Tensor &quot;Hersey Kiss&quot; Styled Floor Lamp"/>
    <x v="2799"/>
    <n v="3"/>
    <n v="0"/>
    <n v="4.6763999999999992"/>
  </r>
  <r>
    <n v="7674"/>
    <x v="3801"/>
    <x v="1"/>
    <x v="154"/>
    <d v="2012-11-29T00:00:00"/>
    <s v="Second Class"/>
    <s v="MA-17560"/>
    <s v="Matt Abelman"/>
    <x v="2"/>
    <s v="United States"/>
    <s v="Everett"/>
    <x v="31"/>
    <n v="2149"/>
    <x v="3"/>
    <s v="OFF-PA-10003823"/>
    <x v="1"/>
    <x v="10"/>
    <s v="Xerox 197"/>
    <x v="901"/>
    <n v="5"/>
    <n v="0"/>
    <n v="69.704999999999998"/>
  </r>
  <r>
    <n v="7675"/>
    <x v="3801"/>
    <x v="1"/>
    <x v="154"/>
    <d v="2012-11-29T00:00:00"/>
    <s v="Second Class"/>
    <s v="MA-17560"/>
    <s v="Matt Abelman"/>
    <x v="2"/>
    <s v="United States"/>
    <s v="Everett"/>
    <x v="31"/>
    <n v="2149"/>
    <x v="3"/>
    <s v="FUR-TA-10004619"/>
    <x v="0"/>
    <x v="3"/>
    <s v="Hon Non-Folding Utility Tables"/>
    <x v="5101"/>
    <n v="4"/>
    <n v="0.3"/>
    <n v="0"/>
  </r>
  <r>
    <n v="7676"/>
    <x v="3802"/>
    <x v="3"/>
    <x v="636"/>
    <d v="2014-05-10T00:00:00"/>
    <s v="Second Class"/>
    <s v="TS-21655"/>
    <s v="Trudy Schmidt"/>
    <x v="0"/>
    <s v="United States"/>
    <s v="Rancho Cucamonga"/>
    <x v="1"/>
    <n v="91730"/>
    <x v="1"/>
    <s v="OFF-AP-10001271"/>
    <x v="1"/>
    <x v="9"/>
    <s v="Eureka The Boss Cordless Rechargeable Stick Vac"/>
    <x v="513"/>
    <n v="3"/>
    <n v="0"/>
    <n v="41.293800000000005"/>
  </r>
  <r>
    <n v="7677"/>
    <x v="3803"/>
    <x v="2"/>
    <x v="1169"/>
    <d v="2011-10-08T00:00:00"/>
    <s v="Same Day"/>
    <s v="JG-15115"/>
    <s v="Jack Garza"/>
    <x v="0"/>
    <s v="United States"/>
    <s v="Charlotte"/>
    <x v="3"/>
    <n v="28205"/>
    <x v="0"/>
    <s v="TEC-AC-10002331"/>
    <x v="2"/>
    <x v="11"/>
    <s v="Maxell 74 Minute CDR, 10/Pack"/>
    <x v="3032"/>
    <n v="3"/>
    <n v="0.2"/>
    <n v="4.9877999999999982"/>
  </r>
  <r>
    <n v="7678"/>
    <x v="3804"/>
    <x v="2"/>
    <x v="520"/>
    <d v="2012-01-07T00:00:00"/>
    <s v="Standard Class"/>
    <s v="KM-16375"/>
    <s v="Katherine Murray"/>
    <x v="2"/>
    <s v="United States"/>
    <s v="Providence"/>
    <x v="34"/>
    <n v="2908"/>
    <x v="3"/>
    <s v="OFF-PA-10003228"/>
    <x v="1"/>
    <x v="10"/>
    <s v="Xerox 1917"/>
    <x v="3589"/>
    <n v="4"/>
    <n v="0"/>
    <n v="91.950799999999987"/>
  </r>
  <r>
    <n v="7679"/>
    <x v="3804"/>
    <x v="2"/>
    <x v="520"/>
    <d v="2012-01-07T00:00:00"/>
    <s v="Standard Class"/>
    <s v="KM-16375"/>
    <s v="Katherine Murray"/>
    <x v="2"/>
    <s v="United States"/>
    <s v="Providence"/>
    <x v="34"/>
    <n v="2908"/>
    <x v="3"/>
    <s v="OFF-PA-10002586"/>
    <x v="1"/>
    <x v="10"/>
    <s v="Xerox 1970"/>
    <x v="1830"/>
    <n v="3"/>
    <n v="0"/>
    <n v="7.0218000000000007"/>
  </r>
  <r>
    <n v="7680"/>
    <x v="3804"/>
    <x v="2"/>
    <x v="520"/>
    <d v="2012-01-07T00:00:00"/>
    <s v="Standard Class"/>
    <s v="KM-16375"/>
    <s v="Katherine Murray"/>
    <x v="2"/>
    <s v="United States"/>
    <s v="Providence"/>
    <x v="34"/>
    <n v="2908"/>
    <x v="3"/>
    <s v="TEC-AC-10002049"/>
    <x v="2"/>
    <x v="11"/>
    <s v="Plantronics Savi W720 Multi-Device Wireless Headset System"/>
    <x v="2832"/>
    <n v="4"/>
    <n v="0"/>
    <n v="742.63200000000006"/>
  </r>
  <r>
    <n v="7681"/>
    <x v="3804"/>
    <x v="2"/>
    <x v="520"/>
    <d v="2012-01-07T00:00:00"/>
    <s v="Standard Class"/>
    <s v="KM-16375"/>
    <s v="Katherine Murray"/>
    <x v="2"/>
    <s v="United States"/>
    <s v="Providence"/>
    <x v="34"/>
    <n v="2908"/>
    <x v="3"/>
    <s v="FUR-BO-10000362"/>
    <x v="0"/>
    <x v="0"/>
    <s v="Sauder Inglewood Library Bookcases"/>
    <x v="2661"/>
    <n v="2"/>
    <n v="0"/>
    <n v="78.650800000000004"/>
  </r>
  <r>
    <n v="7682"/>
    <x v="3804"/>
    <x v="2"/>
    <x v="520"/>
    <d v="2012-01-07T00:00:00"/>
    <s v="Standard Class"/>
    <s v="KM-16375"/>
    <s v="Katherine Murray"/>
    <x v="2"/>
    <s v="United States"/>
    <s v="Providence"/>
    <x v="34"/>
    <n v="2908"/>
    <x v="3"/>
    <s v="FUR-CH-10004218"/>
    <x v="0"/>
    <x v="1"/>
    <s v="Global Fabric Manager's Chair, Dark Gray"/>
    <x v="5102"/>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x v="3806"/>
    <x v="1"/>
    <x v="966"/>
    <d v="2012-02-21T00:00:00"/>
    <s v="Standard Class"/>
    <s v="TT-21070"/>
    <s v="Ted Trevino"/>
    <x v="0"/>
    <s v="United States"/>
    <s v="Rochester"/>
    <x v="15"/>
    <n v="14609"/>
    <x v="3"/>
    <s v="OFF-BI-10002897"/>
    <x v="1"/>
    <x v="8"/>
    <s v="Black Avery Memo-Size 3-Ring Binder, 5 1/2&quot; x 8 1/2&quot;"/>
    <x v="5105"/>
    <n v="9"/>
    <n v="0.2"/>
    <n v="9.5786999999999995"/>
  </r>
  <r>
    <n v="7686"/>
    <x v="3806"/>
    <x v="1"/>
    <x v="966"/>
    <d v="2012-02-21T00:00:00"/>
    <s v="Standard Class"/>
    <s v="TT-21070"/>
    <s v="Ted Trevino"/>
    <x v="0"/>
    <s v="United States"/>
    <s v="Rochester"/>
    <x v="15"/>
    <n v="14609"/>
    <x v="3"/>
    <s v="TEC-PH-10002584"/>
    <x v="2"/>
    <x v="7"/>
    <s v="Samsung Galaxy S4"/>
    <x v="5106"/>
    <n v="1"/>
    <n v="0"/>
    <n v="187.79699999999997"/>
  </r>
  <r>
    <n v="7687"/>
    <x v="3807"/>
    <x v="0"/>
    <x v="881"/>
    <d v="2013-11-30T00:00:00"/>
    <s v="Standard Class"/>
    <s v="BB-11545"/>
    <s v="Brenda Bowman"/>
    <x v="1"/>
    <s v="United States"/>
    <s v="Jackson"/>
    <x v="12"/>
    <n v="49201"/>
    <x v="2"/>
    <s v="FUR-TA-10001095"/>
    <x v="0"/>
    <x v="3"/>
    <s v="Chromcraft Round Conference Tables"/>
    <x v="5107"/>
    <n v="9"/>
    <n v="0"/>
    <n v="329.40809999999999"/>
  </r>
  <r>
    <n v="7688"/>
    <x v="3807"/>
    <x v="0"/>
    <x v="881"/>
    <d v="2013-11-30T00:00:00"/>
    <s v="Standard Class"/>
    <s v="BB-11545"/>
    <s v="Brenda Bowman"/>
    <x v="1"/>
    <s v="United States"/>
    <s v="Jackson"/>
    <x v="12"/>
    <n v="49201"/>
    <x v="2"/>
    <s v="OFF-BI-10004002"/>
    <x v="1"/>
    <x v="8"/>
    <s v="Wilson Jones International Size A4 Ring Binders"/>
    <x v="5108"/>
    <n v="1"/>
    <n v="0"/>
    <n v="8.3040000000000003"/>
  </r>
  <r>
    <n v="7689"/>
    <x v="3807"/>
    <x v="0"/>
    <x v="881"/>
    <d v="2013-11-30T00:00:00"/>
    <s v="Standard Class"/>
    <s v="BB-11545"/>
    <s v="Brenda Bowman"/>
    <x v="1"/>
    <s v="United States"/>
    <s v="Jackson"/>
    <x v="12"/>
    <n v="49201"/>
    <x v="2"/>
    <s v="TEC-AC-10004518"/>
    <x v="2"/>
    <x v="11"/>
    <s v="Memorex Mini Travel Drive 32 GB USB 2.0 Flash Drive"/>
    <x v="5109"/>
    <n v="8"/>
    <n v="0"/>
    <n v="62.400000000000006"/>
  </r>
  <r>
    <n v="7690"/>
    <x v="3808"/>
    <x v="3"/>
    <x v="663"/>
    <d v="2014-07-18T00:00:00"/>
    <s v="First Class"/>
    <s v="RS-19420"/>
    <s v="Ricardo Sperren"/>
    <x v="1"/>
    <s v="United States"/>
    <s v="Suffolk"/>
    <x v="17"/>
    <n v="23434"/>
    <x v="0"/>
    <s v="OFF-AP-10002191"/>
    <x v="1"/>
    <x v="9"/>
    <s v="Belkin 8 Outlet SurgeMaster II Gold Surge Protector"/>
    <x v="3998"/>
    <n v="3"/>
    <n v="0"/>
    <n v="50.383200000000009"/>
  </r>
  <r>
    <n v="7691"/>
    <x v="3808"/>
    <x v="3"/>
    <x v="663"/>
    <d v="2014-07-18T00:00:00"/>
    <s v="First Class"/>
    <s v="RS-19420"/>
    <s v="Ricardo Sperren"/>
    <x v="1"/>
    <s v="United States"/>
    <s v="Suffolk"/>
    <x v="17"/>
    <n v="23434"/>
    <x v="0"/>
    <s v="FUR-TA-10004575"/>
    <x v="0"/>
    <x v="3"/>
    <s v="Hon 5100 Series Wood Tables"/>
    <x v="1310"/>
    <n v="3"/>
    <n v="0"/>
    <n v="157.12919999999997"/>
  </r>
  <r>
    <n v="7692"/>
    <x v="3808"/>
    <x v="3"/>
    <x v="663"/>
    <d v="2014-07-18T00:00:00"/>
    <s v="First Class"/>
    <s v="RS-19420"/>
    <s v="Ricardo Sperren"/>
    <x v="1"/>
    <s v="United States"/>
    <s v="Suffolk"/>
    <x v="17"/>
    <n v="23434"/>
    <x v="0"/>
    <s v="OFF-PA-10003177"/>
    <x v="1"/>
    <x v="10"/>
    <s v="Xerox 1999"/>
    <x v="91"/>
    <n v="2"/>
    <n v="0"/>
    <n v="6.2208000000000006"/>
  </r>
  <r>
    <n v="7693"/>
    <x v="3809"/>
    <x v="2"/>
    <x v="282"/>
    <d v="2012-01-03T00:00:00"/>
    <s v="Standard Class"/>
    <s v="AI-10855"/>
    <s v="Arianne Irving"/>
    <x v="0"/>
    <s v="United States"/>
    <s v="Brentwood"/>
    <x v="1"/>
    <n v="94513"/>
    <x v="1"/>
    <s v="OFF-LA-10003923"/>
    <x v="1"/>
    <x v="2"/>
    <s v="Alphabetical Labels for Top Tab Filing"/>
    <x v="333"/>
    <n v="6"/>
    <n v="0"/>
    <n v="44.400000000000006"/>
  </r>
  <r>
    <n v="7694"/>
    <x v="3809"/>
    <x v="2"/>
    <x v="282"/>
    <d v="2012-01-03T00:00:00"/>
    <s v="Standard Class"/>
    <s v="AI-10855"/>
    <s v="Arianne Irving"/>
    <x v="0"/>
    <s v="United States"/>
    <s v="Brentwood"/>
    <x v="1"/>
    <n v="94513"/>
    <x v="1"/>
    <s v="TEC-PH-10001051"/>
    <x v="2"/>
    <x v="7"/>
    <s v="HTC One"/>
    <x v="1895"/>
    <n v="4"/>
    <n v="0.2"/>
    <n v="35.996399999999952"/>
  </r>
  <r>
    <n v="7695"/>
    <x v="3810"/>
    <x v="0"/>
    <x v="554"/>
    <d v="2013-03-23T00:00:00"/>
    <s v="Same Day"/>
    <s v="MC-17275"/>
    <s v="Marc Crier"/>
    <x v="0"/>
    <s v="United States"/>
    <s v="Seattle"/>
    <x v="4"/>
    <n v="98103"/>
    <x v="1"/>
    <s v="FUR-CH-10004754"/>
    <x v="0"/>
    <x v="1"/>
    <s v="Global Stack Chair with Arms, Black"/>
    <x v="5110"/>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x v="3811"/>
    <x v="3"/>
    <x v="1170"/>
    <d v="2014-07-06T00:00:00"/>
    <s v="First Class"/>
    <s v="AH-10120"/>
    <s v="Adrian Hane"/>
    <x v="2"/>
    <s v="United States"/>
    <s v="Houston"/>
    <x v="5"/>
    <n v="77036"/>
    <x v="2"/>
    <s v="OFF-BI-10001787"/>
    <x v="1"/>
    <x v="8"/>
    <s v="Wilson Jones Four-Pocket Poly Binders"/>
    <x v="5111"/>
    <n v="4"/>
    <n v="0.8"/>
    <n v="-8.1096000000000004"/>
  </r>
  <r>
    <n v="7698"/>
    <x v="3812"/>
    <x v="3"/>
    <x v="817"/>
    <d v="2014-12-19T00:00:00"/>
    <s v="Standard Class"/>
    <s v="BF-11170"/>
    <s v="Ben Ferrer"/>
    <x v="2"/>
    <s v="United States"/>
    <s v="Lawrence"/>
    <x v="31"/>
    <n v="1841"/>
    <x v="3"/>
    <s v="TEC-CO-10002313"/>
    <x v="2"/>
    <x v="16"/>
    <s v="Canon PC1080F Personal Copier"/>
    <x v="5112"/>
    <n v="2"/>
    <n v="0"/>
    <n v="467.99220000000003"/>
  </r>
  <r>
    <n v="7699"/>
    <x v="3812"/>
    <x v="3"/>
    <x v="817"/>
    <d v="2014-12-19T00:00:00"/>
    <s v="Standard Class"/>
    <s v="BF-11170"/>
    <s v="Ben Ferrer"/>
    <x v="2"/>
    <s v="United States"/>
    <s v="Lawrence"/>
    <x v="31"/>
    <n v="1841"/>
    <x v="3"/>
    <s v="OFF-ST-10002790"/>
    <x v="1"/>
    <x v="4"/>
    <s v="Safco Industrial Shelving"/>
    <x v="5113"/>
    <n v="1"/>
    <n v="0"/>
    <n v="2.2155000000000058"/>
  </r>
  <r>
    <n v="7700"/>
    <x v="3812"/>
    <x v="3"/>
    <x v="817"/>
    <d v="2014-12-19T00:00:00"/>
    <s v="Standard Class"/>
    <s v="BF-11170"/>
    <s v="Ben Ferrer"/>
    <x v="2"/>
    <s v="United States"/>
    <s v="Lawrence"/>
    <x v="31"/>
    <n v="1841"/>
    <x v="3"/>
    <s v="OFF-SU-10001664"/>
    <x v="1"/>
    <x v="14"/>
    <s v="Acme Office Executive Series Stainless Steel Trimmers"/>
    <x v="3567"/>
    <n v="3"/>
    <n v="0"/>
    <n v="6.6846000000000005"/>
  </r>
  <r>
    <n v="7701"/>
    <x v="3812"/>
    <x v="3"/>
    <x v="817"/>
    <d v="2014-12-19T00:00:00"/>
    <s v="Standard Class"/>
    <s v="BF-11170"/>
    <s v="Ben Ferrer"/>
    <x v="2"/>
    <s v="United States"/>
    <s v="Lawrence"/>
    <x v="31"/>
    <n v="1841"/>
    <x v="3"/>
    <s v="OFF-FA-10001332"/>
    <x v="1"/>
    <x v="13"/>
    <s v="Acco Banker's Clasps, 5 3/4&quot;-Long"/>
    <x v="1315"/>
    <n v="6"/>
    <n v="0"/>
    <n v="8.121599999999999"/>
  </r>
  <r>
    <n v="7702"/>
    <x v="3812"/>
    <x v="3"/>
    <x v="817"/>
    <d v="2014-12-19T00:00:00"/>
    <s v="Standard Class"/>
    <s v="BF-11170"/>
    <s v="Ben Ferrer"/>
    <x v="2"/>
    <s v="United States"/>
    <s v="Lawrence"/>
    <x v="31"/>
    <n v="1841"/>
    <x v="3"/>
    <s v="FUR-TA-10003473"/>
    <x v="0"/>
    <x v="3"/>
    <s v="Bretford Rectangular Conference Table Tops"/>
    <x v="5114"/>
    <n v="2"/>
    <n v="0.3"/>
    <n v="-52.658199999999965"/>
  </r>
  <r>
    <n v="7703"/>
    <x v="3813"/>
    <x v="0"/>
    <x v="370"/>
    <d v="2013-09-03T00:00:00"/>
    <s v="Standard Class"/>
    <s v="AA-10480"/>
    <s v="Andrew Allen"/>
    <x v="0"/>
    <s v="United States"/>
    <s v="Detroit"/>
    <x v="12"/>
    <n v="48234"/>
    <x v="2"/>
    <s v="OFF-PA-10000605"/>
    <x v="1"/>
    <x v="10"/>
    <s v="Xerox 1950"/>
    <x v="1057"/>
    <n v="2"/>
    <n v="0"/>
    <n v="5.6644000000000005"/>
  </r>
  <r>
    <n v="7704"/>
    <x v="3813"/>
    <x v="0"/>
    <x v="370"/>
    <d v="2013-09-03T00:00:00"/>
    <s v="Standard Class"/>
    <s v="AA-10480"/>
    <s v="Andrew Allen"/>
    <x v="0"/>
    <s v="United States"/>
    <s v="Detroit"/>
    <x v="12"/>
    <n v="48234"/>
    <x v="2"/>
    <s v="TEC-PH-10002170"/>
    <x v="2"/>
    <x v="7"/>
    <s v="ClearSounds CSC500 Amplified Spirit Phone Corded phone"/>
    <x v="2779"/>
    <n v="3"/>
    <n v="0"/>
    <n v="58.791600000000003"/>
  </r>
  <r>
    <n v="7705"/>
    <x v="3813"/>
    <x v="0"/>
    <x v="370"/>
    <d v="2013-09-03T00:00:00"/>
    <s v="Standard Class"/>
    <s v="AA-10480"/>
    <s v="Andrew Allen"/>
    <x v="0"/>
    <s v="United States"/>
    <s v="Detroit"/>
    <x v="12"/>
    <n v="48234"/>
    <x v="2"/>
    <s v="FUR-TA-10004147"/>
    <x v="0"/>
    <x v="3"/>
    <s v="Hon 4060 Series Tables"/>
    <x v="990"/>
    <n v="4"/>
    <n v="0"/>
    <n v="98.524799999999971"/>
  </r>
  <r>
    <n v="7706"/>
    <x v="3813"/>
    <x v="0"/>
    <x v="370"/>
    <d v="2013-09-03T00:00:00"/>
    <s v="Standard Class"/>
    <s v="AA-10480"/>
    <s v="Andrew Allen"/>
    <x v="0"/>
    <s v="United States"/>
    <s v="Detroit"/>
    <x v="12"/>
    <n v="48234"/>
    <x v="2"/>
    <s v="TEC-AC-10003911"/>
    <x v="2"/>
    <x v="11"/>
    <s v="NETGEAR AC1750 Dual Band Gigabit Smart WiFi Router"/>
    <x v="651"/>
    <n v="3"/>
    <n v="0"/>
    <n v="163.18979999999999"/>
  </r>
  <r>
    <n v="7707"/>
    <x v="3813"/>
    <x v="0"/>
    <x v="370"/>
    <d v="2013-09-03T00:00:00"/>
    <s v="Standard Class"/>
    <s v="AA-10480"/>
    <s v="Andrew Allen"/>
    <x v="0"/>
    <s v="United States"/>
    <s v="Detroit"/>
    <x v="12"/>
    <n v="48234"/>
    <x v="2"/>
    <s v="OFF-AR-10002578"/>
    <x v="1"/>
    <x v="6"/>
    <s v="Newell 335"/>
    <x v="880"/>
    <n v="3"/>
    <n v="0"/>
    <n v="2.5055999999999998"/>
  </r>
  <r>
    <n v="7708"/>
    <x v="3814"/>
    <x v="3"/>
    <x v="453"/>
    <d v="2014-10-20T00:00:00"/>
    <s v="Standard Class"/>
    <s v="SV-20815"/>
    <s v="Stuart Van"/>
    <x v="1"/>
    <s v="United States"/>
    <s v="Orem"/>
    <x v="7"/>
    <n v="84057"/>
    <x v="1"/>
    <s v="OFF-AR-10001761"/>
    <x v="1"/>
    <x v="6"/>
    <s v="Avery Hi-Liter Smear-Safe Highlighters"/>
    <x v="2643"/>
    <n v="2"/>
    <n v="0"/>
    <n v="4.2047999999999996"/>
  </r>
  <r>
    <n v="7709"/>
    <x v="3815"/>
    <x v="2"/>
    <x v="1089"/>
    <d v="2011-10-29T00:00:00"/>
    <s v="Standard Class"/>
    <s v="EH-14185"/>
    <s v="Evan Henry"/>
    <x v="0"/>
    <s v="United States"/>
    <s v="Philadelphia"/>
    <x v="9"/>
    <n v="19120"/>
    <x v="3"/>
    <s v="TEC-AC-10001553"/>
    <x v="2"/>
    <x v="11"/>
    <s v="Memorex 25GB 6X Branded Blu-Ray Recordable Disc, 15/Pack"/>
    <x v="2868"/>
    <n v="3"/>
    <n v="0.2"/>
    <n v="0.50970000000000049"/>
  </r>
  <r>
    <n v="7710"/>
    <x v="3815"/>
    <x v="2"/>
    <x v="1089"/>
    <d v="2011-10-29T00:00:00"/>
    <s v="Standard Class"/>
    <s v="EH-14185"/>
    <s v="Evan Henry"/>
    <x v="0"/>
    <s v="United States"/>
    <s v="Philadelphia"/>
    <x v="9"/>
    <n v="19120"/>
    <x v="3"/>
    <s v="OFF-BI-10000309"/>
    <x v="1"/>
    <x v="8"/>
    <s v="GBC Twin Loop Wire Binding Elements, 9/16&quot; Spine, Black"/>
    <x v="5115"/>
    <n v="3"/>
    <n v="0.7"/>
    <n v="-9.5885999999999996"/>
  </r>
  <r>
    <n v="7711"/>
    <x v="3816"/>
    <x v="1"/>
    <x v="788"/>
    <d v="2012-04-07T00:00:00"/>
    <s v="Standard Class"/>
    <s v="JL-15850"/>
    <s v="John Lucas"/>
    <x v="0"/>
    <s v="United States"/>
    <s v="Mesa"/>
    <x v="16"/>
    <n v="85204"/>
    <x v="1"/>
    <s v="TEC-PH-10003095"/>
    <x v="2"/>
    <x v="7"/>
    <s v="Samsung HM1900 Bluetooth Headset"/>
    <x v="4412"/>
    <n v="5"/>
    <n v="0.2"/>
    <n v="32.924999999999997"/>
  </r>
  <r>
    <n v="7712"/>
    <x v="3817"/>
    <x v="3"/>
    <x v="960"/>
    <d v="2014-10-31T00:00:00"/>
    <s v="Second Class"/>
    <s v="JM-15250"/>
    <s v="Janet Martin"/>
    <x v="0"/>
    <s v="United States"/>
    <s v="Fayetteville"/>
    <x v="3"/>
    <n v="28314"/>
    <x v="0"/>
    <s v="FUR-FU-10001876"/>
    <x v="0"/>
    <x v="5"/>
    <s v="Computer Room Manger, 14&quot;"/>
    <x v="2540"/>
    <n v="3"/>
    <n v="0.2"/>
    <n v="15.590399999999995"/>
  </r>
  <r>
    <n v="7713"/>
    <x v="3817"/>
    <x v="3"/>
    <x v="960"/>
    <d v="2014-10-31T00:00:00"/>
    <s v="Second Class"/>
    <s v="JM-15250"/>
    <s v="Janet Martin"/>
    <x v="0"/>
    <s v="United States"/>
    <s v="Fayetteville"/>
    <x v="3"/>
    <n v="28314"/>
    <x v="0"/>
    <s v="OFF-ST-10001522"/>
    <x v="1"/>
    <x v="4"/>
    <s v="Gould Plastics 18-Pocket Panel Bin, 34w x 5-1/4d x 20-1/2h"/>
    <x v="2772"/>
    <n v="2"/>
    <n v="0.2"/>
    <n v="-29.436800000000012"/>
  </r>
  <r>
    <n v="7714"/>
    <x v="3817"/>
    <x v="3"/>
    <x v="960"/>
    <d v="2014-10-31T00:00:00"/>
    <s v="Second Class"/>
    <s v="JM-15250"/>
    <s v="Janet Martin"/>
    <x v="0"/>
    <s v="United States"/>
    <s v="Fayetteville"/>
    <x v="3"/>
    <n v="28314"/>
    <x v="0"/>
    <s v="OFF-PA-10000300"/>
    <x v="1"/>
    <x v="10"/>
    <s v="Xerox 1936"/>
    <x v="1107"/>
    <n v="3"/>
    <n v="0.2"/>
    <n v="16.183799999999998"/>
  </r>
  <r>
    <n v="7715"/>
    <x v="3818"/>
    <x v="2"/>
    <x v="29"/>
    <d v="2011-12-07T00:00:00"/>
    <s v="First Class"/>
    <s v="JB-15925"/>
    <s v="Joni Blumstein"/>
    <x v="0"/>
    <s v="United States"/>
    <s v="Los Angeles"/>
    <x v="1"/>
    <n v="90032"/>
    <x v="1"/>
    <s v="OFF-AP-10001469"/>
    <x v="1"/>
    <x v="9"/>
    <s v="Fellowes 8 Outlet Superior Workstation Surge Protector"/>
    <x v="5116"/>
    <n v="6"/>
    <n v="0"/>
    <n v="72.575399999999973"/>
  </r>
  <r>
    <n v="7716"/>
    <x v="3819"/>
    <x v="3"/>
    <x v="132"/>
    <d v="2014-11-09T00:00:00"/>
    <s v="Standard Class"/>
    <s v="PB-19105"/>
    <s v="Peter Bühler"/>
    <x v="0"/>
    <s v="United States"/>
    <s v="Philadelphia"/>
    <x v="9"/>
    <n v="19140"/>
    <x v="3"/>
    <s v="TEC-AC-10001553"/>
    <x v="2"/>
    <x v="11"/>
    <s v="Memorex 25GB 6X Branded Blu-Ray Recordable Disc, 15/Pack"/>
    <x v="2868"/>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x v="3821"/>
    <x v="3"/>
    <x v="428"/>
    <d v="2014-09-15T00:00:00"/>
    <s v="Standard Class"/>
    <s v="MC-17605"/>
    <s v="Matt Connell"/>
    <x v="1"/>
    <s v="United States"/>
    <s v="Los Angeles"/>
    <x v="1"/>
    <n v="90032"/>
    <x v="1"/>
    <s v="TEC-AC-10001114"/>
    <x v="2"/>
    <x v="11"/>
    <s v="Microsoft Wireless Mobile Mouse 4000"/>
    <x v="5119"/>
    <n v="4"/>
    <n v="0"/>
    <n v="51.18719999999999"/>
  </r>
  <r>
    <n v="7720"/>
    <x v="3822"/>
    <x v="1"/>
    <x v="956"/>
    <d v="2012-01-10T00:00:00"/>
    <s v="Standard Class"/>
    <s v="BG-11695"/>
    <s v="Brooke Gillingham"/>
    <x v="1"/>
    <s v="United States"/>
    <s v="New York City"/>
    <x v="15"/>
    <n v="10009"/>
    <x v="3"/>
    <s v="OFF-AR-10001615"/>
    <x v="1"/>
    <x v="6"/>
    <s v="Newell 34"/>
    <x v="426"/>
    <n v="3"/>
    <n v="0"/>
    <n v="15.475200000000001"/>
  </r>
  <r>
    <n v="7721"/>
    <x v="3822"/>
    <x v="1"/>
    <x v="956"/>
    <d v="2012-01-10T00:00:00"/>
    <s v="Standard Class"/>
    <s v="BG-11695"/>
    <s v="Brooke Gillingham"/>
    <x v="1"/>
    <s v="United States"/>
    <s v="New York City"/>
    <x v="15"/>
    <n v="10009"/>
    <x v="3"/>
    <s v="OFF-EN-10000461"/>
    <x v="1"/>
    <x v="12"/>
    <s v="#10- 4 1/8&quot; x 9 1/2&quot; Recycled Envelopes"/>
    <x v="2053"/>
    <n v="2"/>
    <n v="0"/>
    <n v="8.2156000000000002"/>
  </r>
  <r>
    <n v="7722"/>
    <x v="3822"/>
    <x v="1"/>
    <x v="956"/>
    <d v="2012-01-10T00:00:00"/>
    <s v="Standard Class"/>
    <s v="BG-11695"/>
    <s v="Brooke Gillingham"/>
    <x v="1"/>
    <s v="United States"/>
    <s v="New York City"/>
    <x v="15"/>
    <n v="10009"/>
    <x v="3"/>
    <s v="OFF-BI-10004506"/>
    <x v="1"/>
    <x v="8"/>
    <s v="Wilson Jones data.warehouse D-Ring Binders with DublLock"/>
    <x v="5120"/>
    <n v="2"/>
    <n v="0.2"/>
    <n v="4.6088000000000005"/>
  </r>
  <r>
    <n v="7723"/>
    <x v="3823"/>
    <x v="3"/>
    <x v="513"/>
    <d v="2014-04-21T00:00:00"/>
    <s v="Standard Class"/>
    <s v="JO-15550"/>
    <s v="Jesus Ocampo"/>
    <x v="2"/>
    <s v="United States"/>
    <s v="San Francisco"/>
    <x v="1"/>
    <n v="94109"/>
    <x v="1"/>
    <s v="OFF-AP-10000027"/>
    <x v="1"/>
    <x v="9"/>
    <s v="Hoover Commercial SteamVac"/>
    <x v="1360"/>
    <n v="3"/>
    <n v="0"/>
    <n v="12.222"/>
  </r>
  <r>
    <n v="7724"/>
    <x v="3824"/>
    <x v="1"/>
    <x v="229"/>
    <d v="2012-09-14T00:00:00"/>
    <s v="Standard Class"/>
    <s v="AR-10345"/>
    <s v="Alex Russell"/>
    <x v="1"/>
    <s v="United States"/>
    <s v="Austin"/>
    <x v="5"/>
    <n v="78745"/>
    <x v="2"/>
    <s v="FUR-CH-10003981"/>
    <x v="0"/>
    <x v="1"/>
    <s v="Global Commerce Series Low-Back Swivel/Tilt Chairs"/>
    <x v="5121"/>
    <n v="1"/>
    <n v="0.3"/>
    <n v="-2.5698000000000292"/>
  </r>
  <r>
    <n v="7725"/>
    <x v="3825"/>
    <x v="0"/>
    <x v="477"/>
    <d v="2013-09-30T00:00:00"/>
    <s v="Standard Class"/>
    <s v="TS-21505"/>
    <s v="Tony Sayre"/>
    <x v="0"/>
    <s v="United States"/>
    <s v="Cleveland"/>
    <x v="24"/>
    <n v="44105"/>
    <x v="3"/>
    <s v="OFF-AP-10003849"/>
    <x v="1"/>
    <x v="9"/>
    <s v="Hoover Shoulder Vac Commercial Portable Vacuum"/>
    <x v="5122"/>
    <n v="1"/>
    <n v="0.2"/>
    <n v="17.890999999999977"/>
  </r>
  <r>
    <n v="7726"/>
    <x v="3825"/>
    <x v="0"/>
    <x v="477"/>
    <d v="2013-09-30T00:00:00"/>
    <s v="Standard Class"/>
    <s v="TS-21505"/>
    <s v="Tony Sayre"/>
    <x v="0"/>
    <s v="United States"/>
    <s v="Cleveland"/>
    <x v="24"/>
    <n v="44105"/>
    <x v="3"/>
    <s v="OFF-ST-10004963"/>
    <x v="1"/>
    <x v="4"/>
    <s v="Eldon Gobal File Keepers"/>
    <x v="5123"/>
    <n v="2"/>
    <n v="0.2"/>
    <n v="-4.8448000000000029"/>
  </r>
  <r>
    <n v="7727"/>
    <x v="3825"/>
    <x v="0"/>
    <x v="477"/>
    <d v="2013-09-30T00:00:00"/>
    <s v="Standard Class"/>
    <s v="TS-21505"/>
    <s v="Tony Sayre"/>
    <x v="0"/>
    <s v="United States"/>
    <s v="Cleveland"/>
    <x v="24"/>
    <n v="44105"/>
    <x v="3"/>
    <s v="OFF-ST-10002574"/>
    <x v="1"/>
    <x v="4"/>
    <s v="SAFCO Commercial Wire Shelving, Black"/>
    <x v="4102"/>
    <n v="3"/>
    <n v="0.2"/>
    <n v="-82.884"/>
  </r>
  <r>
    <n v="7728"/>
    <x v="3826"/>
    <x v="1"/>
    <x v="199"/>
    <d v="2012-03-20T00:00:00"/>
    <s v="Second Class"/>
    <s v="JK-15640"/>
    <s v="Jim Kriz"/>
    <x v="2"/>
    <s v="United States"/>
    <s v="New York City"/>
    <x v="15"/>
    <n v="10009"/>
    <x v="3"/>
    <s v="OFF-AR-10001761"/>
    <x v="1"/>
    <x v="6"/>
    <s v="Avery Hi-Liter Smear-Safe Highlighters"/>
    <x v="255"/>
    <n v="3"/>
    <n v="0"/>
    <n v="6.3071999999999999"/>
  </r>
  <r>
    <n v="7729"/>
    <x v="3827"/>
    <x v="0"/>
    <x v="491"/>
    <d v="2013-12-03T00:00:00"/>
    <s v="Standard Class"/>
    <s v="GA-14515"/>
    <s v="George Ashbrook"/>
    <x v="0"/>
    <s v="United States"/>
    <s v="El Paso"/>
    <x v="5"/>
    <n v="79907"/>
    <x v="2"/>
    <s v="OFF-AR-10000716"/>
    <x v="1"/>
    <x v="6"/>
    <s v="DIXON Ticonderoga Erasable Checking Pencils"/>
    <x v="329"/>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x v="3829"/>
    <x v="3"/>
    <x v="487"/>
    <d v="2014-06-20T00:00:00"/>
    <s v="Standard Class"/>
    <s v="TW-21025"/>
    <s v="Tamara Willingham"/>
    <x v="2"/>
    <s v="United States"/>
    <s v="Seattle"/>
    <x v="4"/>
    <n v="98103"/>
    <x v="1"/>
    <s v="FUR-CH-10003774"/>
    <x v="0"/>
    <x v="1"/>
    <s v="Global Wood Trimmed Manager's Task Chair, Khaki"/>
    <x v="5124"/>
    <n v="4"/>
    <n v="0.2"/>
    <n v="-25.474400000000017"/>
  </r>
  <r>
    <n v="7732"/>
    <x v="3830"/>
    <x v="3"/>
    <x v="65"/>
    <d v="2014-09-22T00:00:00"/>
    <s v="First Class"/>
    <s v="PA-19060"/>
    <s v="Pete Armstrong"/>
    <x v="2"/>
    <s v="United States"/>
    <s v="Dallas"/>
    <x v="5"/>
    <n v="75220"/>
    <x v="2"/>
    <s v="OFF-EN-10000927"/>
    <x v="1"/>
    <x v="12"/>
    <s v="Jet-Pak Recycled Peel 'N' Seal Padded Mailers"/>
    <x v="5125"/>
    <n v="4"/>
    <n v="0.2"/>
    <n v="35.889999999999986"/>
  </r>
  <r>
    <n v="7733"/>
    <x v="3831"/>
    <x v="3"/>
    <x v="455"/>
    <d v="2014-06-09T00:00:00"/>
    <s v="Standard Class"/>
    <s v="JD-15790"/>
    <s v="John Dryer"/>
    <x v="0"/>
    <s v="United States"/>
    <s v="Houston"/>
    <x v="5"/>
    <n v="77070"/>
    <x v="2"/>
    <s v="OFF-PA-10000743"/>
    <x v="1"/>
    <x v="10"/>
    <s v="Xerox 1977"/>
    <x v="1432"/>
    <n v="2"/>
    <n v="0.2"/>
    <n v="3.7407999999999997"/>
  </r>
  <r>
    <n v="7734"/>
    <x v="3832"/>
    <x v="0"/>
    <x v="666"/>
    <d v="2013-05-20T00:00:00"/>
    <s v="Second Class"/>
    <s v="MN-17935"/>
    <s v="Michael Nguyen"/>
    <x v="0"/>
    <s v="United States"/>
    <s v="Springfield"/>
    <x v="24"/>
    <n v="45503"/>
    <x v="3"/>
    <s v="OFF-PA-10000697"/>
    <x v="1"/>
    <x v="10"/>
    <s v="TOPS Voice Message Log Book, Flash Format"/>
    <x v="302"/>
    <n v="4"/>
    <n v="0.2"/>
    <n v="5.5215999999999994"/>
  </r>
  <r>
    <n v="7735"/>
    <x v="3833"/>
    <x v="3"/>
    <x v="175"/>
    <d v="2014-09-21T00:00:00"/>
    <s v="Standard Class"/>
    <s v="GM-14500"/>
    <s v="Gene McClure"/>
    <x v="0"/>
    <s v="United States"/>
    <s v="Seattle"/>
    <x v="4"/>
    <n v="98103"/>
    <x v="1"/>
    <s v="OFF-AR-10004441"/>
    <x v="1"/>
    <x v="6"/>
    <s v="BIC Brite Liner Highlighters"/>
    <x v="2162"/>
    <n v="3"/>
    <n v="0"/>
    <n v="5.2164000000000001"/>
  </r>
  <r>
    <n v="7736"/>
    <x v="3834"/>
    <x v="0"/>
    <x v="250"/>
    <d v="2013-08-27T00:00:00"/>
    <s v="Standard Class"/>
    <s v="DG-13300"/>
    <s v="Deirdre Greer"/>
    <x v="1"/>
    <s v="United States"/>
    <s v="Seattle"/>
    <x v="4"/>
    <n v="98105"/>
    <x v="1"/>
    <s v="OFF-PA-10001870"/>
    <x v="1"/>
    <x v="10"/>
    <s v="Xerox 202"/>
    <x v="541"/>
    <n v="3"/>
    <n v="0"/>
    <n v="9.3312000000000008"/>
  </r>
  <r>
    <n v="7737"/>
    <x v="3835"/>
    <x v="2"/>
    <x v="992"/>
    <d v="2011-06-06T00:00:00"/>
    <s v="Standard Class"/>
    <s v="JG-15160"/>
    <s v="James Galang"/>
    <x v="0"/>
    <s v="United States"/>
    <s v="New York City"/>
    <x v="15"/>
    <n v="10024"/>
    <x v="3"/>
    <s v="OFF-BI-10003684"/>
    <x v="1"/>
    <x v="8"/>
    <s v="Wilson Jones Legal Size Ring Binders"/>
    <x v="467"/>
    <n v="4"/>
    <n v="0.2"/>
    <n v="26.387999999999998"/>
  </r>
  <r>
    <n v="7738"/>
    <x v="3836"/>
    <x v="3"/>
    <x v="404"/>
    <d v="2014-12-21T00:00:00"/>
    <s v="First Class"/>
    <s v="AG-10330"/>
    <s v="Alex Grayson"/>
    <x v="0"/>
    <s v="United States"/>
    <s v="Charlotte"/>
    <x v="3"/>
    <n v="28205"/>
    <x v="0"/>
    <s v="OFF-AR-10001315"/>
    <x v="1"/>
    <x v="6"/>
    <s v="Newell 310"/>
    <x v="2538"/>
    <n v="9"/>
    <n v="0.2"/>
    <n v="1.4255999999999993"/>
  </r>
  <r>
    <n v="7739"/>
    <x v="3837"/>
    <x v="3"/>
    <x v="245"/>
    <d v="2014-08-07T00:00:00"/>
    <s v="Standard Class"/>
    <s v="JF-15355"/>
    <s v="Jay Fein"/>
    <x v="0"/>
    <s v="United States"/>
    <s v="Baltimore"/>
    <x v="39"/>
    <n v="21215"/>
    <x v="3"/>
    <s v="TEC-PH-10003589"/>
    <x v="2"/>
    <x v="7"/>
    <s v="invisibleSHIELD by ZAGG Smudge-Free Screen Protector"/>
    <x v="5126"/>
    <n v="5"/>
    <n v="0"/>
    <n v="43.175999999999995"/>
  </r>
  <r>
    <n v="7740"/>
    <x v="3838"/>
    <x v="2"/>
    <x v="871"/>
    <d v="2011-11-26T00:00:00"/>
    <s v="Standard Class"/>
    <s v="SC-20680"/>
    <s v="Steve Carroll"/>
    <x v="2"/>
    <s v="United States"/>
    <s v="San Francisco"/>
    <x v="1"/>
    <n v="94110"/>
    <x v="1"/>
    <s v="OFF-PA-10001609"/>
    <x v="1"/>
    <x v="10"/>
    <s v="Tops Wirebound Message Log Books"/>
    <x v="1545"/>
    <n v="2"/>
    <n v="0"/>
    <n v="3.0267999999999997"/>
  </r>
  <r>
    <n v="7741"/>
    <x v="3838"/>
    <x v="2"/>
    <x v="871"/>
    <d v="2011-11-26T00:00:00"/>
    <s v="Standard Class"/>
    <s v="SC-20680"/>
    <s v="Steve Carroll"/>
    <x v="2"/>
    <s v="United States"/>
    <s v="San Francisco"/>
    <x v="1"/>
    <n v="94110"/>
    <x v="1"/>
    <s v="TEC-AC-10000474"/>
    <x v="2"/>
    <x v="11"/>
    <s v="Kensington Expert Mouse Optical USB Trackball for PC or Mac"/>
    <x v="5127"/>
    <n v="1"/>
    <n v="0"/>
    <n v="28.496999999999986"/>
  </r>
  <r>
    <n v="7742"/>
    <x v="3839"/>
    <x v="1"/>
    <x v="496"/>
    <d v="2012-09-26T00:00:00"/>
    <s v="Second Class"/>
    <s v="CM-11935"/>
    <s v="Carlos Meador"/>
    <x v="0"/>
    <s v="United States"/>
    <s v="Tucson"/>
    <x v="16"/>
    <n v="85705"/>
    <x v="1"/>
    <s v="TEC-PH-10003095"/>
    <x v="2"/>
    <x v="7"/>
    <s v="Samsung HM1900 Bluetooth Headset"/>
    <x v="430"/>
    <n v="2"/>
    <n v="0.2"/>
    <n v="13.17"/>
  </r>
  <r>
    <n v="7743"/>
    <x v="3840"/>
    <x v="3"/>
    <x v="648"/>
    <d v="2014-08-28T00:00:00"/>
    <s v="Standard Class"/>
    <s v="KT-16480"/>
    <s v="Kean Thornton"/>
    <x v="0"/>
    <s v="United States"/>
    <s v="Los Angeles"/>
    <x v="1"/>
    <n v="90036"/>
    <x v="1"/>
    <s v="OFF-PA-10001639"/>
    <x v="1"/>
    <x v="10"/>
    <s v="Xerox 203"/>
    <x v="243"/>
    <n v="4"/>
    <n v="0"/>
    <n v="12.441600000000001"/>
  </r>
  <r>
    <n v="7744"/>
    <x v="3841"/>
    <x v="0"/>
    <x v="26"/>
    <d v="2013-06-23T00:00:00"/>
    <s v="Standard Class"/>
    <s v="CP-12340"/>
    <s v="Christine Phan"/>
    <x v="1"/>
    <s v="United States"/>
    <s v="Waterbury"/>
    <x v="29"/>
    <n v="6708"/>
    <x v="3"/>
    <s v="OFF-BI-10002003"/>
    <x v="1"/>
    <x v="8"/>
    <s v="Ibico Presentation Index for Binding Systems"/>
    <x v="4623"/>
    <n v="2"/>
    <n v="0"/>
    <n v="3.7412000000000001"/>
  </r>
  <r>
    <n v="7745"/>
    <x v="3841"/>
    <x v="0"/>
    <x v="26"/>
    <d v="2013-06-23T00:00:00"/>
    <s v="Standard Class"/>
    <s v="CP-12340"/>
    <s v="Christine Phan"/>
    <x v="1"/>
    <s v="United States"/>
    <s v="Waterbury"/>
    <x v="29"/>
    <n v="6708"/>
    <x v="3"/>
    <s v="TEC-PH-10004539"/>
    <x v="2"/>
    <x v="7"/>
    <s v="Wireless Extenders zBoost YX545 SOHO Signal Booster"/>
    <x v="5128"/>
    <n v="3"/>
    <n v="0"/>
    <n v="153.08189999999999"/>
  </r>
  <r>
    <n v="7746"/>
    <x v="3841"/>
    <x v="0"/>
    <x v="26"/>
    <d v="2013-06-23T00:00:00"/>
    <s v="Standard Class"/>
    <s v="CP-12340"/>
    <s v="Christine Phan"/>
    <x v="1"/>
    <s v="United States"/>
    <s v="Waterbury"/>
    <x v="29"/>
    <n v="6708"/>
    <x v="3"/>
    <s v="OFF-AR-10003829"/>
    <x v="1"/>
    <x v="6"/>
    <s v="Newell 35"/>
    <x v="296"/>
    <n v="3"/>
    <n v="0"/>
    <n v="2.8535999999999988"/>
  </r>
  <r>
    <n v="7747"/>
    <x v="3842"/>
    <x v="1"/>
    <x v="546"/>
    <d v="2012-12-23T00:00:00"/>
    <s v="Standard Class"/>
    <s v="EK-13795"/>
    <s v="Eileen Kiefer"/>
    <x v="2"/>
    <s v="United States"/>
    <s v="Chicago"/>
    <x v="10"/>
    <n v="60610"/>
    <x v="2"/>
    <s v="TEC-AC-10004761"/>
    <x v="2"/>
    <x v="11"/>
    <s v="Maxell 4.7GB DVD+RW 3/Pack"/>
    <x v="2116"/>
    <n v="2"/>
    <n v="0.2"/>
    <n v="4.7789999999999999"/>
  </r>
  <r>
    <n v="7748"/>
    <x v="3843"/>
    <x v="1"/>
    <x v="70"/>
    <d v="2012-06-02T00:00:00"/>
    <s v="Second Class"/>
    <s v="CW-11905"/>
    <s v="Carl Weiss"/>
    <x v="2"/>
    <s v="United States"/>
    <s v="Long Beach"/>
    <x v="15"/>
    <n v="11561"/>
    <x v="3"/>
    <s v="OFF-FA-10003472"/>
    <x v="1"/>
    <x v="13"/>
    <s v="Bagged Rubber Bands"/>
    <x v="262"/>
    <n v="6"/>
    <n v="0"/>
    <n v="0.3024"/>
  </r>
  <r>
    <n v="7749"/>
    <x v="3844"/>
    <x v="1"/>
    <x v="652"/>
    <d v="2012-06-24T00:00:00"/>
    <s v="Standard Class"/>
    <s v="KH-16510"/>
    <s v="Keith Herrera"/>
    <x v="0"/>
    <s v="United States"/>
    <s v="Arlington"/>
    <x v="17"/>
    <n v="22204"/>
    <x v="0"/>
    <s v="FUR-FU-10003464"/>
    <x v="0"/>
    <x v="5"/>
    <s v="Seth Thomas 8 1/2&quot; Cubicle Clock"/>
    <x v="4053"/>
    <n v="3"/>
    <n v="0"/>
    <n v="19.468799999999998"/>
  </r>
  <r>
    <n v="7750"/>
    <x v="3844"/>
    <x v="1"/>
    <x v="652"/>
    <d v="2012-06-24T00:00:00"/>
    <s v="Standard Class"/>
    <s v="KH-16510"/>
    <s v="Keith Herrera"/>
    <x v="0"/>
    <s v="United States"/>
    <s v="Arlington"/>
    <x v="17"/>
    <n v="22204"/>
    <x v="0"/>
    <s v="OFF-ST-10003716"/>
    <x v="1"/>
    <x v="4"/>
    <s v="Tennsco Double-Tier Lockers"/>
    <x v="5129"/>
    <n v="2"/>
    <n v="0"/>
    <n v="58.505200000000002"/>
  </r>
  <r>
    <n v="7751"/>
    <x v="3844"/>
    <x v="1"/>
    <x v="652"/>
    <d v="2012-06-24T00:00:00"/>
    <s v="Standard Class"/>
    <s v="KH-16510"/>
    <s v="Keith Herrera"/>
    <x v="0"/>
    <s v="United States"/>
    <s v="Arlington"/>
    <x v="17"/>
    <n v="22204"/>
    <x v="0"/>
    <s v="OFF-BI-10004002"/>
    <x v="1"/>
    <x v="8"/>
    <s v="Wilson Jones International Size A4 Ring Binders"/>
    <x v="5130"/>
    <n v="2"/>
    <n v="0"/>
    <n v="16.608000000000001"/>
  </r>
  <r>
    <n v="7752"/>
    <x v="3844"/>
    <x v="1"/>
    <x v="652"/>
    <d v="2012-06-24T00:00:00"/>
    <s v="Standard Class"/>
    <s v="KH-16510"/>
    <s v="Keith Herrera"/>
    <x v="0"/>
    <s v="United States"/>
    <s v="Arlington"/>
    <x v="17"/>
    <n v="22204"/>
    <x v="0"/>
    <s v="TEC-PH-10002496"/>
    <x v="2"/>
    <x v="7"/>
    <s v="Cisco SPA301"/>
    <x v="5131"/>
    <n v="3"/>
    <n v="0"/>
    <n v="140.39099999999999"/>
  </r>
  <r>
    <n v="7753"/>
    <x v="3844"/>
    <x v="1"/>
    <x v="652"/>
    <d v="2012-06-24T00:00:00"/>
    <s v="Standard Class"/>
    <s v="KH-16510"/>
    <s v="Keith Herrera"/>
    <x v="0"/>
    <s v="United States"/>
    <s v="Arlington"/>
    <x v="17"/>
    <n v="22204"/>
    <x v="0"/>
    <s v="OFF-BI-10004826"/>
    <x v="1"/>
    <x v="8"/>
    <s v="JM Magazine Binder"/>
    <x v="5132"/>
    <n v="2"/>
    <n v="0"/>
    <n v="15.849600000000002"/>
  </r>
  <r>
    <n v="7754"/>
    <x v="3845"/>
    <x v="1"/>
    <x v="672"/>
    <d v="2012-12-03T00:00:00"/>
    <s v="First Class"/>
    <s v="AB-10600"/>
    <s v="Ann Blume"/>
    <x v="1"/>
    <s v="United States"/>
    <s v="Jacksonville"/>
    <x v="3"/>
    <n v="28540"/>
    <x v="0"/>
    <s v="FUR-FU-10001546"/>
    <x v="0"/>
    <x v="5"/>
    <s v="Dana Swing-Arm Lamps"/>
    <x v="1232"/>
    <n v="2"/>
    <n v="0.2"/>
    <n v="1.0679999999999996"/>
  </r>
  <r>
    <n v="7755"/>
    <x v="3846"/>
    <x v="1"/>
    <x v="379"/>
    <d v="2012-12-23T00:00:00"/>
    <s v="Second Class"/>
    <s v="AH-10075"/>
    <s v="Adam Hart"/>
    <x v="1"/>
    <s v="United States"/>
    <s v="Columbus"/>
    <x v="24"/>
    <n v="43229"/>
    <x v="3"/>
    <s v="OFF-AR-10001919"/>
    <x v="1"/>
    <x v="6"/>
    <s v="OIC #2 Pencils, Medium Soft"/>
    <x v="5133"/>
    <n v="2"/>
    <n v="0.2"/>
    <n v="0.33839999999999981"/>
  </r>
  <r>
    <n v="7756"/>
    <x v="3847"/>
    <x v="3"/>
    <x v="701"/>
    <d v="2014-11-22T00:00:00"/>
    <s v="Standard Class"/>
    <s v="CK-12595"/>
    <s v="Clytie Kelty"/>
    <x v="0"/>
    <s v="United States"/>
    <s v="Charlotte"/>
    <x v="3"/>
    <n v="28205"/>
    <x v="0"/>
    <s v="OFF-PA-10002558"/>
    <x v="1"/>
    <x v="10"/>
    <s v="Xerox 1938"/>
    <x v="5134"/>
    <n v="7"/>
    <n v="0.2"/>
    <n v="93.883999999999986"/>
  </r>
  <r>
    <n v="7757"/>
    <x v="3847"/>
    <x v="3"/>
    <x v="701"/>
    <d v="2014-11-22T00:00:00"/>
    <s v="Standard Class"/>
    <s v="CK-12595"/>
    <s v="Clytie Kelty"/>
    <x v="0"/>
    <s v="United States"/>
    <s v="Charlotte"/>
    <x v="3"/>
    <n v="28205"/>
    <x v="0"/>
    <s v="TEC-AC-10003174"/>
    <x v="2"/>
    <x v="11"/>
    <s v="Plantronics S12 Corded Telephone Headset System"/>
    <x v="5135"/>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x v="3848"/>
    <x v="3"/>
    <x v="38"/>
    <d v="2014-11-17T00:00:00"/>
    <s v="Second Class"/>
    <s v="SP-20620"/>
    <s v="Stefania Perrino"/>
    <x v="1"/>
    <s v="United States"/>
    <s v="Buffalo"/>
    <x v="15"/>
    <n v="14215"/>
    <x v="3"/>
    <s v="FUR-FU-10004845"/>
    <x v="0"/>
    <x v="5"/>
    <s v="Deflect-o EconoMat Nonstudded, No Bevel Mat"/>
    <x v="5136"/>
    <n v="3"/>
    <n v="0"/>
    <n v="30.989999999999995"/>
  </r>
  <r>
    <n v="7760"/>
    <x v="3849"/>
    <x v="0"/>
    <x v="1057"/>
    <d v="2013-10-29T00:00:00"/>
    <s v="Standard Class"/>
    <s v="JP-15460"/>
    <s v="Jennifer Patt"/>
    <x v="1"/>
    <s v="United States"/>
    <s v="Houston"/>
    <x v="5"/>
    <n v="77041"/>
    <x v="2"/>
    <s v="OFF-PA-10003072"/>
    <x v="1"/>
    <x v="10"/>
    <s v="Eureka Recycled Copy Paper 8 1/2&quot; x 11&quot;, Ream"/>
    <x v="12"/>
    <n v="3"/>
    <n v="0.2"/>
    <n v="5.4432"/>
  </r>
  <r>
    <n v="7761"/>
    <x v="3850"/>
    <x v="2"/>
    <x v="776"/>
    <d v="2011-12-11T00:00:00"/>
    <s v="Standard Class"/>
    <s v="BG-11035"/>
    <s v="Barry Gonzalez"/>
    <x v="0"/>
    <s v="United States"/>
    <s v="Memphis"/>
    <x v="18"/>
    <n v="38109"/>
    <x v="0"/>
    <s v="OFF-PA-10003641"/>
    <x v="1"/>
    <x v="10"/>
    <s v="Xerox 1909"/>
    <x v="5137"/>
    <n v="2"/>
    <n v="0.2"/>
    <n v="13.717599999999997"/>
  </r>
  <r>
    <n v="7762"/>
    <x v="3851"/>
    <x v="3"/>
    <x v="734"/>
    <d v="2014-12-07T00:00:00"/>
    <s v="First Class"/>
    <s v="CC-12550"/>
    <s v="Clay Cheatham"/>
    <x v="0"/>
    <s v="United States"/>
    <s v="Plano"/>
    <x v="5"/>
    <n v="75023"/>
    <x v="2"/>
    <s v="OFF-PA-10003729"/>
    <x v="1"/>
    <x v="10"/>
    <s v="Xerox 1998"/>
    <x v="563"/>
    <n v="2"/>
    <n v="0.2"/>
    <n v="3.6288"/>
  </r>
  <r>
    <n v="7763"/>
    <x v="3852"/>
    <x v="3"/>
    <x v="986"/>
    <d v="2014-09-29T00:00:00"/>
    <s v="First Class"/>
    <s v="SL-20155"/>
    <s v="Sara Luxemburg"/>
    <x v="2"/>
    <s v="United States"/>
    <s v="Salem"/>
    <x v="21"/>
    <n v="97301"/>
    <x v="1"/>
    <s v="OFF-AR-10003251"/>
    <x v="1"/>
    <x v="6"/>
    <s v="Prang Drawing Pencil Set"/>
    <x v="5138"/>
    <n v="1"/>
    <n v="0.2"/>
    <n v="0.55599999999999994"/>
  </r>
  <r>
    <n v="7764"/>
    <x v="3853"/>
    <x v="1"/>
    <x v="302"/>
    <d v="2012-02-07T00:00:00"/>
    <s v="Standard Class"/>
    <s v="FO-14305"/>
    <s v="Frank Olsen"/>
    <x v="0"/>
    <s v="United States"/>
    <s v="Columbus"/>
    <x v="32"/>
    <n v="31907"/>
    <x v="0"/>
    <s v="OFF-EN-10003286"/>
    <x v="1"/>
    <x v="12"/>
    <s v="Staples"/>
    <x v="5139"/>
    <n v="9"/>
    <n v="0"/>
    <n v="35.024399999999993"/>
  </r>
  <r>
    <n v="7765"/>
    <x v="3854"/>
    <x v="3"/>
    <x v="801"/>
    <d v="2014-08-13T00:00:00"/>
    <s v="Same Day"/>
    <s v="BB-11545"/>
    <s v="Brenda Bowman"/>
    <x v="1"/>
    <s v="United States"/>
    <s v="Columbia"/>
    <x v="39"/>
    <n v="21044"/>
    <x v="3"/>
    <s v="OFF-AR-10004078"/>
    <x v="1"/>
    <x v="6"/>
    <s v="Newell 312"/>
    <x v="255"/>
    <n v="3"/>
    <n v="0"/>
    <n v="5.2559999999999993"/>
  </r>
  <r>
    <n v="7766"/>
    <x v="3854"/>
    <x v="3"/>
    <x v="801"/>
    <d v="2014-08-13T00:00:00"/>
    <s v="Same Day"/>
    <s v="BB-11545"/>
    <s v="Brenda Bowman"/>
    <x v="1"/>
    <s v="United States"/>
    <s v="Columbia"/>
    <x v="39"/>
    <n v="21044"/>
    <x v="3"/>
    <s v="FUR-CH-10002331"/>
    <x v="0"/>
    <x v="1"/>
    <s v="Hon 4700 Series Mobuis Mid-Back Task Chairs with Adjustable Arms"/>
    <x v="5140"/>
    <n v="5"/>
    <n v="0"/>
    <n v="373.77899999999983"/>
  </r>
  <r>
    <n v="7767"/>
    <x v="3854"/>
    <x v="3"/>
    <x v="801"/>
    <d v="2014-08-13T00:00:00"/>
    <s v="Same Day"/>
    <s v="BB-11545"/>
    <s v="Brenda Bowman"/>
    <x v="1"/>
    <s v="United States"/>
    <s v="Columbia"/>
    <x v="39"/>
    <n v="21044"/>
    <x v="3"/>
    <s v="OFF-AR-10001953"/>
    <x v="1"/>
    <x v="6"/>
    <s v="Boston 1645 Deluxe Heavier-Duty Electric Pencil Sharpener"/>
    <x v="5141"/>
    <n v="5"/>
    <n v="0"/>
    <n v="59.373000000000005"/>
  </r>
  <r>
    <n v="7768"/>
    <x v="3855"/>
    <x v="1"/>
    <x v="252"/>
    <d v="2012-08-26T00:00:00"/>
    <s v="First Class"/>
    <s v="DO-13435"/>
    <s v="Denny Ordway"/>
    <x v="0"/>
    <s v="United States"/>
    <s v="Portland"/>
    <x v="21"/>
    <n v="97206"/>
    <x v="1"/>
    <s v="OFF-AR-10002053"/>
    <x v="1"/>
    <x v="6"/>
    <s v="Premium Writing Pencils, Soft, #2 by Central Association for the Blind"/>
    <x v="489"/>
    <n v="3"/>
    <n v="0.2"/>
    <n v="0.71520000000000028"/>
  </r>
  <r>
    <n v="7769"/>
    <x v="3856"/>
    <x v="3"/>
    <x v="105"/>
    <d v="2014-11-18T00:00:00"/>
    <s v="Standard Class"/>
    <s v="LB-16735"/>
    <s v="Larry Blacks"/>
    <x v="0"/>
    <s v="United States"/>
    <s v="Tallahassee"/>
    <x v="2"/>
    <n v="32303"/>
    <x v="0"/>
    <s v="OFF-PA-10003651"/>
    <x v="1"/>
    <x v="10"/>
    <s v="Xerox 1968"/>
    <x v="3059"/>
    <n v="5"/>
    <n v="0.2"/>
    <n v="9.3520000000000003"/>
  </r>
  <r>
    <n v="7770"/>
    <x v="3857"/>
    <x v="0"/>
    <x v="1147"/>
    <d v="2013-08-02T00:00:00"/>
    <s v="Same Day"/>
    <s v="TS-21205"/>
    <s v="Thomas Seio"/>
    <x v="1"/>
    <s v="United States"/>
    <s v="Riverside"/>
    <x v="1"/>
    <n v="92503"/>
    <x v="1"/>
    <s v="TEC-PH-10002885"/>
    <x v="2"/>
    <x v="7"/>
    <s v="Apple iPhone 5"/>
    <x v="5142"/>
    <n v="2"/>
    <n v="0.2"/>
    <n v="90.976200000000063"/>
  </r>
  <r>
    <n v="7771"/>
    <x v="3857"/>
    <x v="0"/>
    <x v="1147"/>
    <d v="2013-08-02T00:00:00"/>
    <s v="Same Day"/>
    <s v="TS-21205"/>
    <s v="Thomas Seio"/>
    <x v="1"/>
    <s v="United States"/>
    <s v="Riverside"/>
    <x v="1"/>
    <n v="92503"/>
    <x v="1"/>
    <s v="OFF-AP-10002892"/>
    <x v="1"/>
    <x v="9"/>
    <s v="Belkin F5C206VTEL 6 Outlet Surge"/>
    <x v="5143"/>
    <n v="2"/>
    <n v="0"/>
    <n v="13.787999999999997"/>
  </r>
  <r>
    <n v="7772"/>
    <x v="3858"/>
    <x v="0"/>
    <x v="881"/>
    <d v="2013-12-03T00:00:00"/>
    <s v="Standard Class"/>
    <s v="CS-12505"/>
    <s v="Cindy Stewart"/>
    <x v="0"/>
    <s v="United States"/>
    <s v="Lancaster"/>
    <x v="24"/>
    <n v="43130"/>
    <x v="3"/>
    <s v="OFF-BI-10000545"/>
    <x v="1"/>
    <x v="8"/>
    <s v="GBC Ibimaster 500 Manual ProClick Binding System"/>
    <x v="5144"/>
    <n v="2"/>
    <n v="0.7"/>
    <n v="-304.39200000000005"/>
  </r>
  <r>
    <n v="7773"/>
    <x v="3858"/>
    <x v="0"/>
    <x v="881"/>
    <d v="2013-12-03T00:00:00"/>
    <s v="Standard Class"/>
    <s v="CS-12505"/>
    <s v="Cindy Stewart"/>
    <x v="0"/>
    <s v="United States"/>
    <s v="Lancaster"/>
    <x v="24"/>
    <n v="43130"/>
    <x v="3"/>
    <s v="TEC-MA-10000418"/>
    <x v="2"/>
    <x v="15"/>
    <s v="Cubify CubeX 3D Printer Double Head Print"/>
    <x v="5145"/>
    <n v="5"/>
    <n v="0.7"/>
    <n v="-6599.978000000001"/>
  </r>
  <r>
    <n v="7774"/>
    <x v="3858"/>
    <x v="0"/>
    <x v="881"/>
    <d v="2013-12-03T00:00:00"/>
    <s v="Standard Class"/>
    <s v="CS-12505"/>
    <s v="Cindy Stewart"/>
    <x v="0"/>
    <s v="United States"/>
    <s v="Lancaster"/>
    <x v="24"/>
    <n v="43130"/>
    <x v="3"/>
    <s v="TEC-AC-10000926"/>
    <x v="2"/>
    <x v="11"/>
    <s v="NETGEAR RangeMax WNR1000 Wireless Router"/>
    <x v="5146"/>
    <n v="3"/>
    <n v="0.2"/>
    <n v="11.995199999999997"/>
  </r>
  <r>
    <n v="7775"/>
    <x v="3859"/>
    <x v="0"/>
    <x v="1172"/>
    <d v="2013-04-16T00:00:00"/>
    <s v="First Class"/>
    <s v="SP-20920"/>
    <s v="Susan Pistek"/>
    <x v="0"/>
    <s v="United States"/>
    <s v="San Francisco"/>
    <x v="1"/>
    <n v="94109"/>
    <x v="1"/>
    <s v="OFF-EN-10001509"/>
    <x v="1"/>
    <x v="12"/>
    <s v="Poly String Tie Envelopes"/>
    <x v="5147"/>
    <n v="3"/>
    <n v="0"/>
    <n v="2.8763999999999994"/>
  </r>
  <r>
    <n v="7776"/>
    <x v="3860"/>
    <x v="2"/>
    <x v="422"/>
    <d v="2011-12-31T00:00:00"/>
    <s v="Standard Class"/>
    <s v="CD-12790"/>
    <s v="Cynthia Delaney"/>
    <x v="2"/>
    <s v="United States"/>
    <s v="Moreno Valley"/>
    <x v="1"/>
    <n v="92553"/>
    <x v="1"/>
    <s v="OFF-AP-10001366"/>
    <x v="1"/>
    <x v="9"/>
    <s v="Staples"/>
    <x v="5148"/>
    <n v="1"/>
    <n v="0"/>
    <n v="2.9646000000000008"/>
  </r>
  <r>
    <n v="7777"/>
    <x v="3860"/>
    <x v="2"/>
    <x v="422"/>
    <d v="2011-12-31T00:00:00"/>
    <s v="Standard Class"/>
    <s v="CD-12790"/>
    <s v="Cynthia Delaney"/>
    <x v="2"/>
    <s v="United States"/>
    <s v="Moreno Valley"/>
    <x v="1"/>
    <n v="92553"/>
    <x v="1"/>
    <s v="OFF-FA-10003485"/>
    <x v="1"/>
    <x v="13"/>
    <s v="Staples"/>
    <x v="2007"/>
    <n v="3"/>
    <n v="0"/>
    <n v="3.6156000000000001"/>
  </r>
  <r>
    <n v="7778"/>
    <x v="3860"/>
    <x v="2"/>
    <x v="422"/>
    <d v="2011-12-31T00:00:00"/>
    <s v="Standard Class"/>
    <s v="CD-12790"/>
    <s v="Cynthia Delaney"/>
    <x v="2"/>
    <s v="United States"/>
    <s v="Moreno Valley"/>
    <x v="1"/>
    <n v="92553"/>
    <x v="1"/>
    <s v="OFF-ST-10004507"/>
    <x v="1"/>
    <x v="4"/>
    <s v="Advantus Rolling Storage Box"/>
    <x v="492"/>
    <n v="3"/>
    <n v="0"/>
    <n v="13.891499999999999"/>
  </r>
  <r>
    <n v="7779"/>
    <x v="3860"/>
    <x v="2"/>
    <x v="422"/>
    <d v="2011-12-31T00:00:00"/>
    <s v="Standard Class"/>
    <s v="CD-12790"/>
    <s v="Cynthia Delaney"/>
    <x v="2"/>
    <s v="United States"/>
    <s v="Moreno Valley"/>
    <x v="1"/>
    <n v="92553"/>
    <x v="1"/>
    <s v="OFF-BI-10002353"/>
    <x v="1"/>
    <x v="8"/>
    <s v="GBC VeloBind Cover Sets"/>
    <x v="5149"/>
    <n v="3"/>
    <n v="0.2"/>
    <n v="13.896000000000001"/>
  </r>
  <r>
    <n v="7780"/>
    <x v="3861"/>
    <x v="0"/>
    <x v="724"/>
    <d v="2013-04-23T00:00:00"/>
    <s v="Standard Class"/>
    <s v="RF-19840"/>
    <s v="Roy Französisch"/>
    <x v="0"/>
    <s v="United States"/>
    <s v="Chesapeake"/>
    <x v="17"/>
    <n v="23320"/>
    <x v="0"/>
    <s v="OFF-AP-10001271"/>
    <x v="1"/>
    <x v="9"/>
    <s v="Eureka The Boss Cordless Rechargeable Stick Vac"/>
    <x v="2631"/>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x v="3862"/>
    <x v="1"/>
    <x v="936"/>
    <d v="2012-03-12T00:00:00"/>
    <s v="Standard Class"/>
    <s v="FO-14305"/>
    <s v="Frank Olsen"/>
    <x v="0"/>
    <s v="United States"/>
    <s v="Chicago"/>
    <x v="10"/>
    <n v="60623"/>
    <x v="2"/>
    <s v="OFF-BI-10002706"/>
    <x v="1"/>
    <x v="8"/>
    <s v="Avery Premier Heavy-Duty Binder with Round Locking Rings"/>
    <x v="841"/>
    <n v="3"/>
    <n v="0.8"/>
    <n v="-14.5656"/>
  </r>
  <r>
    <n v="7783"/>
    <x v="3863"/>
    <x v="0"/>
    <x v="254"/>
    <d v="2013-11-07T00:00:00"/>
    <s v="Second Class"/>
    <s v="ER-13855"/>
    <s v="Elpida Rittenbach"/>
    <x v="1"/>
    <s v="United States"/>
    <s v="Charlotte"/>
    <x v="3"/>
    <n v="28205"/>
    <x v="0"/>
    <s v="OFF-ST-10003442"/>
    <x v="1"/>
    <x v="4"/>
    <s v="Eldon Portable Mobile Manager"/>
    <x v="3496"/>
    <n v="2"/>
    <n v="0.2"/>
    <n v="3.9591999999999992"/>
  </r>
  <r>
    <n v="7784"/>
    <x v="3863"/>
    <x v="0"/>
    <x v="254"/>
    <d v="2013-11-07T00:00:00"/>
    <s v="Second Class"/>
    <s v="ER-13855"/>
    <s v="Elpida Rittenbach"/>
    <x v="1"/>
    <s v="United States"/>
    <s v="Charlotte"/>
    <x v="3"/>
    <n v="28205"/>
    <x v="0"/>
    <s v="FUR-TA-10002533"/>
    <x v="0"/>
    <x v="3"/>
    <s v="BPI Conference Tables"/>
    <x v="5151"/>
    <n v="10"/>
    <n v="0.4"/>
    <n v="-292.10000000000014"/>
  </r>
  <r>
    <n v="7785"/>
    <x v="3863"/>
    <x v="0"/>
    <x v="254"/>
    <d v="2013-11-07T00:00:00"/>
    <s v="Second Class"/>
    <s v="ER-13855"/>
    <s v="Elpida Rittenbach"/>
    <x v="1"/>
    <s v="United States"/>
    <s v="Charlotte"/>
    <x v="3"/>
    <n v="28205"/>
    <x v="0"/>
    <s v="OFF-SU-10003505"/>
    <x v="1"/>
    <x v="14"/>
    <s v="Premier Electric Letter Opener"/>
    <x v="442"/>
    <n v="2"/>
    <n v="0.2"/>
    <n v="-34.758000000000017"/>
  </r>
  <r>
    <n v="7786"/>
    <x v="3864"/>
    <x v="2"/>
    <x v="503"/>
    <d v="2011-12-06T00:00:00"/>
    <s v="Standard Class"/>
    <s v="PB-19150"/>
    <s v="Philip Brown"/>
    <x v="0"/>
    <s v="United States"/>
    <s v="New York City"/>
    <x v="15"/>
    <n v="10009"/>
    <x v="3"/>
    <s v="OFF-LA-10002762"/>
    <x v="1"/>
    <x v="2"/>
    <s v="Avery 485"/>
    <x v="2989"/>
    <n v="2"/>
    <n v="0"/>
    <n v="11.778199999999998"/>
  </r>
  <r>
    <n v="7787"/>
    <x v="3865"/>
    <x v="0"/>
    <x v="624"/>
    <d v="2013-05-21T00:00:00"/>
    <s v="First Class"/>
    <s v="LW-17215"/>
    <s v="Luke Weiss"/>
    <x v="0"/>
    <s v="United States"/>
    <s v="Chicago"/>
    <x v="10"/>
    <n v="60653"/>
    <x v="2"/>
    <s v="OFF-BI-10000279"/>
    <x v="1"/>
    <x v="8"/>
    <s v="Acco Recycled 2&quot; Capacity Laser Printer Hanging Data Binders"/>
    <x v="5152"/>
    <n v="1"/>
    <n v="0.8"/>
    <n v="-4.7685000000000013"/>
  </r>
  <r>
    <n v="7788"/>
    <x v="3865"/>
    <x v="0"/>
    <x v="624"/>
    <d v="2013-05-21T00:00:00"/>
    <s v="First Class"/>
    <s v="LW-17215"/>
    <s v="Luke Weiss"/>
    <x v="0"/>
    <s v="United States"/>
    <s v="Chicago"/>
    <x v="10"/>
    <n v="60653"/>
    <x v="2"/>
    <s v="OFF-FA-10000936"/>
    <x v="1"/>
    <x v="13"/>
    <s v="Acco Hot Clips Clips to Go"/>
    <x v="5153"/>
    <n v="3"/>
    <n v="0.2"/>
    <n v="2.4674999999999994"/>
  </r>
  <r>
    <n v="7789"/>
    <x v="3865"/>
    <x v="0"/>
    <x v="624"/>
    <d v="2013-05-21T00:00:00"/>
    <s v="First Class"/>
    <s v="LW-17215"/>
    <s v="Luke Weiss"/>
    <x v="0"/>
    <s v="United States"/>
    <s v="Chicago"/>
    <x v="10"/>
    <n v="60653"/>
    <x v="2"/>
    <s v="FUR-FU-10004973"/>
    <x v="0"/>
    <x v="5"/>
    <s v="Flat Face Poster Frame"/>
    <x v="1832"/>
    <n v="3"/>
    <n v="0.6"/>
    <n v="-10.173599999999997"/>
  </r>
  <r>
    <n v="7790"/>
    <x v="3865"/>
    <x v="0"/>
    <x v="624"/>
    <d v="2013-05-21T00:00:00"/>
    <s v="First Class"/>
    <s v="LW-17215"/>
    <s v="Luke Weiss"/>
    <x v="0"/>
    <s v="United States"/>
    <s v="Chicago"/>
    <x v="10"/>
    <n v="60653"/>
    <x v="2"/>
    <s v="OFF-PA-10000791"/>
    <x v="1"/>
    <x v="10"/>
    <s v="Wirebound Message Books, Four 2 3/4 x 5 Forms per Page, 200 Sets per Book"/>
    <x v="5154"/>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x v="3867"/>
    <x v="0"/>
    <x v="1054"/>
    <d v="2013-12-25T00:00:00"/>
    <s v="Standard Class"/>
    <s v="BP-11050"/>
    <s v="Barry Pond"/>
    <x v="1"/>
    <s v="United States"/>
    <s v="Chicago"/>
    <x v="10"/>
    <n v="60623"/>
    <x v="2"/>
    <s v="OFF-BI-10002012"/>
    <x v="1"/>
    <x v="8"/>
    <s v="Wilson Jones Easy Flow II Sheet Lifters"/>
    <x v="5156"/>
    <n v="5"/>
    <n v="0.8"/>
    <n v="-2.8800000000000008"/>
  </r>
  <r>
    <n v="7793"/>
    <x v="3868"/>
    <x v="3"/>
    <x v="386"/>
    <d v="2014-10-16T00:00:00"/>
    <s v="First Class"/>
    <s v="SP-20860"/>
    <s v="Sung Pak"/>
    <x v="1"/>
    <s v="United States"/>
    <s v="Dallas"/>
    <x v="5"/>
    <n v="75217"/>
    <x v="2"/>
    <s v="TEC-AC-10001383"/>
    <x v="2"/>
    <x v="11"/>
    <s v="Logitech Wireless Touch Keyboard K400"/>
    <x v="3936"/>
    <n v="2"/>
    <n v="0.2"/>
    <n v="-1.4994000000000067"/>
  </r>
  <r>
    <n v="7794"/>
    <x v="3869"/>
    <x v="1"/>
    <x v="295"/>
    <d v="2012-12-15T00:00:00"/>
    <s v="Second Class"/>
    <s v="JD-15895"/>
    <s v="Jonathan Doherty"/>
    <x v="1"/>
    <s v="United States"/>
    <s v="Las Vegas"/>
    <x v="33"/>
    <n v="89115"/>
    <x v="1"/>
    <s v="OFF-PA-10002036"/>
    <x v="1"/>
    <x v="10"/>
    <s v="Xerox 1930"/>
    <x v="56"/>
    <n v="5"/>
    <n v="0"/>
    <n v="15.876000000000001"/>
  </r>
  <r>
    <n v="7795"/>
    <x v="3869"/>
    <x v="1"/>
    <x v="295"/>
    <d v="2012-12-15T00:00:00"/>
    <s v="Second Class"/>
    <s v="JD-15895"/>
    <s v="Jonathan Doherty"/>
    <x v="1"/>
    <s v="United States"/>
    <s v="Las Vegas"/>
    <x v="33"/>
    <n v="89115"/>
    <x v="1"/>
    <s v="OFF-PA-10002377"/>
    <x v="1"/>
    <x v="10"/>
    <s v="Xerox 1916"/>
    <x v="3118"/>
    <n v="2"/>
    <n v="0"/>
    <n v="48.94"/>
  </r>
  <r>
    <n v="7796"/>
    <x v="3870"/>
    <x v="1"/>
    <x v="984"/>
    <d v="2012-07-18T00:00:00"/>
    <s v="Standard Class"/>
    <s v="FM-14380"/>
    <s v="Fred McMath"/>
    <x v="0"/>
    <s v="United States"/>
    <s v="Amarillo"/>
    <x v="5"/>
    <n v="79109"/>
    <x v="2"/>
    <s v="TEC-PH-10000526"/>
    <x v="2"/>
    <x v="7"/>
    <s v="Vtech CS6719"/>
    <x v="5157"/>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x v="3872"/>
    <x v="3"/>
    <x v="668"/>
    <d v="2014-03-28T00:00:00"/>
    <s v="First Class"/>
    <s v="HR-14830"/>
    <s v="Harold Ryan"/>
    <x v="1"/>
    <s v="United States"/>
    <s v="New York City"/>
    <x v="15"/>
    <n v="10035"/>
    <x v="3"/>
    <s v="OFF-EN-10004483"/>
    <x v="1"/>
    <x v="12"/>
    <s v="#10 White Business Envelopes,4 1/8 x 9 1/2"/>
    <x v="5159"/>
    <n v="3"/>
    <n v="0"/>
    <n v="22.094699999999996"/>
  </r>
  <r>
    <n v="7799"/>
    <x v="3872"/>
    <x v="3"/>
    <x v="668"/>
    <d v="2014-03-28T00:00:00"/>
    <s v="First Class"/>
    <s v="HR-14830"/>
    <s v="Harold Ryan"/>
    <x v="1"/>
    <s v="United States"/>
    <s v="New York City"/>
    <x v="15"/>
    <n v="10035"/>
    <x v="3"/>
    <s v="TEC-PH-10002624"/>
    <x v="2"/>
    <x v="7"/>
    <s v="Samsung Galaxy S4 Mini"/>
    <x v="5160"/>
    <n v="1"/>
    <n v="0"/>
    <n v="136.29709999999994"/>
  </r>
  <r>
    <n v="7800"/>
    <x v="3872"/>
    <x v="3"/>
    <x v="668"/>
    <d v="2014-03-28T00:00:00"/>
    <s v="First Class"/>
    <s v="HR-14830"/>
    <s v="Harold Ryan"/>
    <x v="1"/>
    <s v="United States"/>
    <s v="New York City"/>
    <x v="15"/>
    <n v="10035"/>
    <x v="3"/>
    <s v="FUR-CH-10003396"/>
    <x v="0"/>
    <x v="1"/>
    <s v="Global Deluxe Steno Chair"/>
    <x v="418"/>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x v="586"/>
    <n v="2"/>
    <n v="0"/>
    <n v="14.572799999999997"/>
  </r>
  <r>
    <n v="7803"/>
    <x v="3875"/>
    <x v="1"/>
    <x v="357"/>
    <d v="2012-09-26T00:00:00"/>
    <s v="Standard Class"/>
    <s v="SJ-20125"/>
    <s v="Sanjit Jacobs"/>
    <x v="2"/>
    <s v="United States"/>
    <s v="Franklin"/>
    <x v="18"/>
    <n v="37064"/>
    <x v="0"/>
    <s v="OFF-LA-10003714"/>
    <x v="1"/>
    <x v="2"/>
    <s v="Avery 510"/>
    <x v="5162"/>
    <n v="4"/>
    <n v="0.2"/>
    <n v="4.1999999999999993"/>
  </r>
  <r>
    <n v="7804"/>
    <x v="3875"/>
    <x v="1"/>
    <x v="357"/>
    <d v="2012-09-26T00:00:00"/>
    <s v="Standard Class"/>
    <s v="SJ-20125"/>
    <s v="Sanjit Jacobs"/>
    <x v="2"/>
    <s v="United States"/>
    <s v="Franklin"/>
    <x v="18"/>
    <n v="37064"/>
    <x v="0"/>
    <s v="OFF-ST-10003716"/>
    <x v="1"/>
    <x v="4"/>
    <s v="Tennsco Double-Tier Lockers"/>
    <x v="2966"/>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x v="3875"/>
    <x v="1"/>
    <x v="357"/>
    <d v="2012-09-26T00:00:00"/>
    <s v="Standard Class"/>
    <s v="SJ-20125"/>
    <s v="Sanjit Jacobs"/>
    <x v="2"/>
    <s v="United States"/>
    <s v="Franklin"/>
    <x v="18"/>
    <n v="37064"/>
    <x v="0"/>
    <s v="OFF-AR-10001315"/>
    <x v="1"/>
    <x v="6"/>
    <s v="Newell 310"/>
    <x v="1881"/>
    <n v="2"/>
    <n v="0.2"/>
    <n v="0.31679999999999986"/>
  </r>
  <r>
    <n v="7807"/>
    <x v="3875"/>
    <x v="1"/>
    <x v="357"/>
    <d v="2012-09-26T00:00:00"/>
    <s v="Standard Class"/>
    <s v="SJ-20125"/>
    <s v="Sanjit Jacobs"/>
    <x v="2"/>
    <s v="United States"/>
    <s v="Franklin"/>
    <x v="18"/>
    <n v="37064"/>
    <x v="0"/>
    <s v="OFF-BI-10000042"/>
    <x v="1"/>
    <x v="8"/>
    <s v="Pressboard Data Binder, Crimson, 12&quot; X 8 1/2&quot;"/>
    <x v="2234"/>
    <n v="2"/>
    <n v="0.7"/>
    <n v="-2.5631999999999993"/>
  </r>
  <r>
    <n v="7808"/>
    <x v="3876"/>
    <x v="0"/>
    <x v="1134"/>
    <d v="2013-01-13T00:00:00"/>
    <s v="Standard Class"/>
    <s v="VS-21820"/>
    <s v="Vivek Sundaresam"/>
    <x v="0"/>
    <s v="United States"/>
    <s v="Raleigh"/>
    <x v="3"/>
    <n v="27604"/>
    <x v="0"/>
    <s v="OFF-BI-10004236"/>
    <x v="1"/>
    <x v="8"/>
    <s v="XtraLife ClearVue Slant-D Ring Binder, White, 3&quot;"/>
    <x v="5164"/>
    <n v="7"/>
    <n v="0.7"/>
    <n v="-24.662400000000005"/>
  </r>
  <r>
    <n v="7809"/>
    <x v="3876"/>
    <x v="0"/>
    <x v="1134"/>
    <d v="2013-01-13T00:00:00"/>
    <s v="Standard Class"/>
    <s v="VS-21820"/>
    <s v="Vivek Sundaresam"/>
    <x v="0"/>
    <s v="United States"/>
    <s v="Raleigh"/>
    <x v="3"/>
    <n v="27604"/>
    <x v="0"/>
    <s v="OFF-AR-10001955"/>
    <x v="1"/>
    <x v="6"/>
    <s v="Newell 319"/>
    <x v="1662"/>
    <n v="3"/>
    <n v="0.2"/>
    <n v="5.9519999999999946"/>
  </r>
  <r>
    <n v="7810"/>
    <x v="3876"/>
    <x v="0"/>
    <x v="1134"/>
    <d v="2013-01-13T00:00:00"/>
    <s v="Standard Class"/>
    <s v="VS-21820"/>
    <s v="Vivek Sundaresam"/>
    <x v="0"/>
    <s v="United States"/>
    <s v="Raleigh"/>
    <x v="3"/>
    <n v="27604"/>
    <x v="0"/>
    <s v="TEC-PH-10004080"/>
    <x v="2"/>
    <x v="7"/>
    <s v="Avaya 5410 Digital phone"/>
    <x v="3034"/>
    <n v="2"/>
    <n v="0.2"/>
    <n v="10.878399999999999"/>
  </r>
  <r>
    <n v="7811"/>
    <x v="3877"/>
    <x v="0"/>
    <x v="1173"/>
    <d v="2013-02-15T00:00:00"/>
    <s v="First Class"/>
    <s v="DK-13090"/>
    <s v="Dave Kipp"/>
    <x v="0"/>
    <s v="United States"/>
    <s v="Clinton"/>
    <x v="39"/>
    <n v="20735"/>
    <x v="3"/>
    <s v="OFF-PA-10000791"/>
    <x v="1"/>
    <x v="10"/>
    <s v="Wirebound Message Books, Four 2 3/4 x 5 Forms per Page, 200 Sets per Book"/>
    <x v="5165"/>
    <n v="1"/>
    <n v="0"/>
    <n v="2.1464999999999996"/>
  </r>
  <r>
    <n v="7812"/>
    <x v="3877"/>
    <x v="0"/>
    <x v="1173"/>
    <d v="2013-02-15T00:00:00"/>
    <s v="First Class"/>
    <s v="DK-13090"/>
    <s v="Dave Kipp"/>
    <x v="0"/>
    <s v="United States"/>
    <s v="Clinton"/>
    <x v="39"/>
    <n v="20735"/>
    <x v="3"/>
    <s v="OFF-AR-10001770"/>
    <x v="1"/>
    <x v="6"/>
    <s v="Economy #2 Pencils"/>
    <x v="3373"/>
    <n v="3"/>
    <n v="0"/>
    <n v="2.0747999999999998"/>
  </r>
  <r>
    <n v="7813"/>
    <x v="3877"/>
    <x v="0"/>
    <x v="1173"/>
    <d v="2013-02-15T00:00:00"/>
    <s v="First Class"/>
    <s v="DK-13090"/>
    <s v="Dave Kipp"/>
    <x v="0"/>
    <s v="United States"/>
    <s v="Clinton"/>
    <x v="39"/>
    <n v="20735"/>
    <x v="3"/>
    <s v="FUR-TA-10002356"/>
    <x v="0"/>
    <x v="3"/>
    <s v="Bevis Boat-Shaped Conference Table"/>
    <x v="5166"/>
    <n v="3"/>
    <n v="0.3"/>
    <n v="-47.179800000000029"/>
  </r>
  <r>
    <n v="7814"/>
    <x v="3877"/>
    <x v="0"/>
    <x v="1173"/>
    <d v="2013-02-15T00:00:00"/>
    <s v="First Class"/>
    <s v="DK-13090"/>
    <s v="Dave Kipp"/>
    <x v="0"/>
    <s v="United States"/>
    <s v="Clinton"/>
    <x v="39"/>
    <n v="20735"/>
    <x v="3"/>
    <s v="FUR-FU-10003274"/>
    <x v="0"/>
    <x v="5"/>
    <s v="Regeneration Desk Collection"/>
    <x v="232"/>
    <n v="6"/>
    <n v="0"/>
    <n v="4.6464000000000008"/>
  </r>
  <r>
    <n v="7815"/>
    <x v="3878"/>
    <x v="3"/>
    <x v="110"/>
    <d v="2014-06-11T00:00:00"/>
    <s v="First Class"/>
    <s v="MG-17680"/>
    <s v="Maureen Gastineau"/>
    <x v="2"/>
    <s v="United States"/>
    <s v="Los Angeles"/>
    <x v="1"/>
    <n v="90049"/>
    <x v="1"/>
    <s v="FUR-BO-10004834"/>
    <x v="0"/>
    <x v="0"/>
    <s v="Riverside Palais Royal Lawyers Bookcase, Royale Cherry Finish"/>
    <x v="5167"/>
    <n v="2"/>
    <n v="0.15"/>
    <n v="140.95680000000004"/>
  </r>
  <r>
    <n v="7816"/>
    <x v="3878"/>
    <x v="3"/>
    <x v="110"/>
    <d v="2014-06-11T00:00:00"/>
    <s v="First Class"/>
    <s v="MG-17680"/>
    <s v="Maureen Gastineau"/>
    <x v="2"/>
    <s v="United States"/>
    <s v="Los Angeles"/>
    <x v="1"/>
    <n v="90049"/>
    <x v="1"/>
    <s v="TEC-PH-10000307"/>
    <x v="2"/>
    <x v="7"/>
    <s v="Shocksock Galaxy S4 Armband"/>
    <x v="255"/>
    <n v="2"/>
    <n v="0.2"/>
    <n v="-3.5040000000000022"/>
  </r>
  <r>
    <n v="7817"/>
    <x v="3879"/>
    <x v="0"/>
    <x v="147"/>
    <d v="2013-10-27T00:00:00"/>
    <s v="Second Class"/>
    <s v="DP-13390"/>
    <s v="Dennis Pardue"/>
    <x v="2"/>
    <s v="United States"/>
    <s v="North Las Vegas"/>
    <x v="33"/>
    <n v="89031"/>
    <x v="1"/>
    <s v="OFF-AR-10002240"/>
    <x v="1"/>
    <x v="6"/>
    <s v="Panasonic KP-150 Electric Pencil Sharpener"/>
    <x v="5168"/>
    <n v="3"/>
    <n v="0"/>
    <n v="29.437200000000001"/>
  </r>
  <r>
    <n v="7818"/>
    <x v="3879"/>
    <x v="0"/>
    <x v="147"/>
    <d v="2013-10-27T00:00:00"/>
    <s v="Second Class"/>
    <s v="DP-13390"/>
    <s v="Dennis Pardue"/>
    <x v="2"/>
    <s v="United States"/>
    <s v="North Las Vegas"/>
    <x v="33"/>
    <n v="89031"/>
    <x v="1"/>
    <s v="OFF-PA-10001801"/>
    <x v="1"/>
    <x v="10"/>
    <s v="Xerox 193"/>
    <x v="1211"/>
    <n v="6"/>
    <n v="0"/>
    <n v="17.581200000000003"/>
  </r>
  <r>
    <n v="7819"/>
    <x v="3879"/>
    <x v="0"/>
    <x v="147"/>
    <d v="2013-10-27T00:00:00"/>
    <s v="Second Class"/>
    <s v="DP-13390"/>
    <s v="Dennis Pardue"/>
    <x v="2"/>
    <s v="United States"/>
    <s v="North Las Vegas"/>
    <x v="33"/>
    <n v="89031"/>
    <x v="1"/>
    <s v="OFF-BI-10001120"/>
    <x v="1"/>
    <x v="8"/>
    <s v="Ibico EPK-21 Electric Binding System"/>
    <x v="5169"/>
    <n v="3"/>
    <n v="0.2"/>
    <n v="1644.2912999999999"/>
  </r>
  <r>
    <n v="7820"/>
    <x v="3880"/>
    <x v="3"/>
    <x v="795"/>
    <d v="2014-01-31T00:00:00"/>
    <s v="Standard Class"/>
    <s v="CJ-12010"/>
    <s v="Caroline Jumper"/>
    <x v="0"/>
    <s v="United States"/>
    <s v="San Francisco"/>
    <x v="1"/>
    <n v="94109"/>
    <x v="1"/>
    <s v="OFF-FA-10000611"/>
    <x v="1"/>
    <x v="13"/>
    <s v="Binder Clips by OIC"/>
    <x v="5170"/>
    <n v="8"/>
    <n v="0"/>
    <n v="5.6831999999999994"/>
  </r>
  <r>
    <n v="7821"/>
    <x v="3881"/>
    <x v="3"/>
    <x v="166"/>
    <d v="2014-12-11T00:00:00"/>
    <s v="Second Class"/>
    <s v="CW-11905"/>
    <s v="Carl Weiss"/>
    <x v="2"/>
    <s v="United States"/>
    <s v="Cranston"/>
    <x v="34"/>
    <n v="2920"/>
    <x v="3"/>
    <s v="OFF-ST-10000036"/>
    <x v="1"/>
    <x v="4"/>
    <s v="Recycled Data-Pak for Archival Bound Computer Printouts, 12-1/2 x 12-1/2 x 16"/>
    <x v="5171"/>
    <n v="6"/>
    <n v="0"/>
    <n v="160.03979999999999"/>
  </r>
  <r>
    <n v="7822"/>
    <x v="3882"/>
    <x v="0"/>
    <x v="147"/>
    <d v="2013-10-25T00:00:00"/>
    <s v="Second Class"/>
    <s v="GW-14605"/>
    <s v="Giulietta Weimer"/>
    <x v="0"/>
    <s v="United States"/>
    <s v="Jackson"/>
    <x v="18"/>
    <n v="38301"/>
    <x v="0"/>
    <s v="OFF-ST-10004950"/>
    <x v="1"/>
    <x v="4"/>
    <s v="Tenex Personal Filing Tote With Secure Closure Lid, Black/Frost"/>
    <x v="2699"/>
    <n v="9"/>
    <n v="0.2"/>
    <n v="6.9794999999999909"/>
  </r>
  <r>
    <n v="7823"/>
    <x v="3883"/>
    <x v="2"/>
    <x v="86"/>
    <d v="2011-09-01T00:00:00"/>
    <s v="Standard Class"/>
    <s v="PP-18955"/>
    <s v="Paul Prost"/>
    <x v="2"/>
    <s v="United States"/>
    <s v="Newark"/>
    <x v="13"/>
    <n v="19711"/>
    <x v="3"/>
    <s v="OFF-AR-10003770"/>
    <x v="1"/>
    <x v="6"/>
    <s v="Newell 340"/>
    <x v="880"/>
    <n v="3"/>
    <n v="0"/>
    <n v="2.5055999999999998"/>
  </r>
  <r>
    <n v="7824"/>
    <x v="3883"/>
    <x v="2"/>
    <x v="86"/>
    <d v="2011-09-01T00:00:00"/>
    <s v="Standard Class"/>
    <s v="PP-18955"/>
    <s v="Paul Prost"/>
    <x v="2"/>
    <s v="United States"/>
    <s v="Newark"/>
    <x v="13"/>
    <n v="19711"/>
    <x v="3"/>
    <s v="TEC-AC-10002800"/>
    <x v="2"/>
    <x v="11"/>
    <s v="Plantronics Audio 478 Stereo USB Headset"/>
    <x v="145"/>
    <n v="3"/>
    <n v="0"/>
    <n v="52.489499999999992"/>
  </r>
  <r>
    <n v="7825"/>
    <x v="3884"/>
    <x v="2"/>
    <x v="1174"/>
    <d v="2011-05-23T00:00:00"/>
    <s v="Standard Class"/>
    <s v="PW-19030"/>
    <s v="Pauline Webber"/>
    <x v="1"/>
    <s v="United States"/>
    <s v="Los Angeles"/>
    <x v="1"/>
    <n v="90036"/>
    <x v="1"/>
    <s v="FUR-CH-10002439"/>
    <x v="0"/>
    <x v="1"/>
    <s v="Iceberg Nesting Folding Chair, 19w x 6d x 43h"/>
    <x v="3127"/>
    <n v="5"/>
    <n v="0.2"/>
    <n v="17.466000000000008"/>
  </r>
  <r>
    <n v="7826"/>
    <x v="3885"/>
    <x v="1"/>
    <x v="302"/>
    <d v="2012-02-07T00:00:00"/>
    <s v="Standard Class"/>
    <s v="PW-19030"/>
    <s v="Pauline Webber"/>
    <x v="1"/>
    <s v="United States"/>
    <s v="Rome"/>
    <x v="15"/>
    <n v="13440"/>
    <x v="3"/>
    <s v="FUR-CH-10004218"/>
    <x v="0"/>
    <x v="1"/>
    <s v="Global Fabric Manager's Chair, Dark Gray"/>
    <x v="5172"/>
    <n v="1"/>
    <n v="0.1"/>
    <n v="15.147000000000004"/>
  </r>
  <r>
    <n v="7827"/>
    <x v="3886"/>
    <x v="3"/>
    <x v="1108"/>
    <d v="2014-11-06T00:00:00"/>
    <s v="Standard Class"/>
    <s v="CY-12745"/>
    <s v="Craig Yedwab"/>
    <x v="1"/>
    <s v="United States"/>
    <s v="Chicago"/>
    <x v="10"/>
    <n v="60610"/>
    <x v="2"/>
    <s v="TEC-PH-10004042"/>
    <x v="2"/>
    <x v="7"/>
    <s v="ClearOne Communications CHAT 70 OC Speaker Phone"/>
    <x v="5173"/>
    <n v="4"/>
    <n v="0.2"/>
    <n v="38.157600000000002"/>
  </r>
  <r>
    <n v="7828"/>
    <x v="3886"/>
    <x v="3"/>
    <x v="1108"/>
    <d v="2014-11-06T00:00:00"/>
    <s v="Standard Class"/>
    <s v="CY-12745"/>
    <s v="Craig Yedwab"/>
    <x v="1"/>
    <s v="United States"/>
    <s v="Chicago"/>
    <x v="10"/>
    <n v="60610"/>
    <x v="2"/>
    <s v="OFF-EN-10001137"/>
    <x v="1"/>
    <x v="12"/>
    <s v="#10 Gummed Flap White Envelopes, 100/Box"/>
    <x v="4541"/>
    <n v="3"/>
    <n v="0.2"/>
    <n v="3.2213999999999996"/>
  </r>
  <r>
    <n v="7829"/>
    <x v="3887"/>
    <x v="1"/>
    <x v="33"/>
    <d v="2012-05-01T00:00:00"/>
    <s v="Standard Class"/>
    <s v="BW-11110"/>
    <s v="Bart Watters"/>
    <x v="1"/>
    <s v="United States"/>
    <s v="San Diego"/>
    <x v="1"/>
    <n v="92105"/>
    <x v="1"/>
    <s v="FUR-CH-10002017"/>
    <x v="0"/>
    <x v="1"/>
    <s v="SAFCO Optional Arm Kit for Workspace Cribbage Stacking Chair"/>
    <x v="2869"/>
    <n v="3"/>
    <n v="0.2"/>
    <n v="6.3935999999999957"/>
  </r>
  <r>
    <n v="7830"/>
    <x v="3887"/>
    <x v="1"/>
    <x v="33"/>
    <d v="2012-05-01T00:00:00"/>
    <s v="Standard Class"/>
    <s v="BW-11110"/>
    <s v="Bart Watters"/>
    <x v="1"/>
    <s v="United States"/>
    <s v="San Diego"/>
    <x v="1"/>
    <n v="92105"/>
    <x v="1"/>
    <s v="OFF-AR-10000588"/>
    <x v="1"/>
    <x v="6"/>
    <s v="Newell 345"/>
    <x v="426"/>
    <n v="3"/>
    <n v="0"/>
    <n v="15.475200000000001"/>
  </r>
  <r>
    <n v="7831"/>
    <x v="3887"/>
    <x v="1"/>
    <x v="33"/>
    <d v="2012-05-01T00:00:00"/>
    <s v="Standard Class"/>
    <s v="BW-11110"/>
    <s v="Bart Watters"/>
    <x v="1"/>
    <s v="United States"/>
    <s v="San Diego"/>
    <x v="1"/>
    <n v="92105"/>
    <x v="1"/>
    <s v="TEC-PH-10003174"/>
    <x v="2"/>
    <x v="7"/>
    <s v="RCA ViSYS 25825 Wireless digital phone"/>
    <x v="3057"/>
    <n v="3"/>
    <n v="0.2"/>
    <n v="38.996999999999986"/>
  </r>
  <r>
    <n v="7832"/>
    <x v="3887"/>
    <x v="1"/>
    <x v="33"/>
    <d v="2012-05-01T00:00:00"/>
    <s v="Standard Class"/>
    <s v="BW-11110"/>
    <s v="Bart Watters"/>
    <x v="1"/>
    <s v="United States"/>
    <s v="San Diego"/>
    <x v="1"/>
    <n v="92105"/>
    <x v="1"/>
    <s v="OFF-BI-10001524"/>
    <x v="1"/>
    <x v="8"/>
    <s v="GBC Premium Transparent Covers with Diagonal Lined Pattern"/>
    <x v="4503"/>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x v="3889"/>
    <x v="1"/>
    <x v="1175"/>
    <d v="2012-01-28T00:00:00"/>
    <s v="Standard Class"/>
    <s v="CR-12820"/>
    <s v="Cyra Reiten"/>
    <x v="2"/>
    <s v="United States"/>
    <s v="West Palm Beach"/>
    <x v="2"/>
    <n v="33407"/>
    <x v="0"/>
    <s v="OFF-AR-10004757"/>
    <x v="1"/>
    <x v="6"/>
    <s v="Crayola Colored Pencils"/>
    <x v="1332"/>
    <n v="5"/>
    <n v="0.2"/>
    <n v="2.1319999999999988"/>
  </r>
  <r>
    <n v="7835"/>
    <x v="3890"/>
    <x v="1"/>
    <x v="657"/>
    <d v="2012-04-17T00:00:00"/>
    <s v="Second Class"/>
    <s v="EB-14110"/>
    <s v="Eugene Barchas"/>
    <x v="0"/>
    <s v="United States"/>
    <s v="Los Angeles"/>
    <x v="1"/>
    <n v="90045"/>
    <x v="1"/>
    <s v="FUR-TA-10002530"/>
    <x v="0"/>
    <x v="3"/>
    <s v="Iceberg OfficeWorks 42&quot; Round Tables"/>
    <x v="475"/>
    <n v="2"/>
    <n v="0.2"/>
    <n v="-15.098000000000013"/>
  </r>
  <r>
    <n v="7836"/>
    <x v="3890"/>
    <x v="1"/>
    <x v="657"/>
    <d v="2012-04-17T00:00:00"/>
    <s v="Second Class"/>
    <s v="EB-14110"/>
    <s v="Eugene Barchas"/>
    <x v="0"/>
    <s v="United States"/>
    <s v="Los Angeles"/>
    <x v="1"/>
    <n v="90045"/>
    <x v="1"/>
    <s v="TEC-PH-10001494"/>
    <x v="2"/>
    <x v="7"/>
    <s v="Polycom CX600 IP Phone VoIP phone"/>
    <x v="5174"/>
    <n v="2"/>
    <n v="0.2"/>
    <n v="41.993000000000009"/>
  </r>
  <r>
    <n v="7837"/>
    <x v="3891"/>
    <x v="1"/>
    <x v="12"/>
    <d v="2012-09-30T00:00:00"/>
    <s v="Standard Class"/>
    <s v="SH-19975"/>
    <s v="Sally Hughsby"/>
    <x v="1"/>
    <s v="United States"/>
    <s v="Seattle"/>
    <x v="4"/>
    <n v="98103"/>
    <x v="1"/>
    <s v="FUR-CH-10004289"/>
    <x v="0"/>
    <x v="1"/>
    <s v="Global Super Steno Chair"/>
    <x v="396"/>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x v="3891"/>
    <x v="1"/>
    <x v="12"/>
    <d v="2012-09-30T00:00:00"/>
    <s v="Standard Class"/>
    <s v="SH-19975"/>
    <s v="Sally Hughsby"/>
    <x v="1"/>
    <s v="United States"/>
    <s v="Seattle"/>
    <x v="4"/>
    <n v="98103"/>
    <x v="1"/>
    <s v="TEC-AC-10002567"/>
    <x v="2"/>
    <x v="11"/>
    <s v="Logitech G602 Wireless Gaming Mouse"/>
    <x v="460"/>
    <n v="2"/>
    <n v="0"/>
    <n v="57.592799999999997"/>
  </r>
  <r>
    <n v="7840"/>
    <x v="3892"/>
    <x v="2"/>
    <x v="1176"/>
    <d v="2011-04-02T00:00:00"/>
    <s v="Standard Class"/>
    <s v="CV-12295"/>
    <s v="Christina VanderZanden"/>
    <x v="0"/>
    <s v="United States"/>
    <s v="Des Moines"/>
    <x v="23"/>
    <n v="50315"/>
    <x v="2"/>
    <s v="OFF-EN-10001509"/>
    <x v="1"/>
    <x v="12"/>
    <s v="Poly String Tie Envelopes"/>
    <x v="5147"/>
    <n v="3"/>
    <n v="0"/>
    <n v="2.8763999999999994"/>
  </r>
  <r>
    <n v="7841"/>
    <x v="3892"/>
    <x v="2"/>
    <x v="1176"/>
    <d v="2011-04-02T00:00:00"/>
    <s v="Standard Class"/>
    <s v="CV-12295"/>
    <s v="Christina VanderZanden"/>
    <x v="0"/>
    <s v="United States"/>
    <s v="Des Moines"/>
    <x v="23"/>
    <n v="50315"/>
    <x v="2"/>
    <s v="FUR-TA-10003954"/>
    <x v="0"/>
    <x v="3"/>
    <s v="Hon 94000 Series Round Tables"/>
    <x v="5175"/>
    <n v="4"/>
    <n v="0"/>
    <n v="106.62480000000005"/>
  </r>
  <r>
    <n v="7842"/>
    <x v="3893"/>
    <x v="0"/>
    <x v="19"/>
    <d v="2013-07-23T00:00:00"/>
    <s v="Standard Class"/>
    <s v="AT-10735"/>
    <s v="Annie Thurman"/>
    <x v="0"/>
    <s v="United States"/>
    <s v="New York City"/>
    <x v="15"/>
    <n v="10024"/>
    <x v="3"/>
    <s v="OFF-AP-10002892"/>
    <x v="1"/>
    <x v="9"/>
    <s v="Belkin F5C206VTEL 6 Outlet Surge"/>
    <x v="5143"/>
    <n v="2"/>
    <n v="0"/>
    <n v="13.787999999999997"/>
  </r>
  <r>
    <n v="7843"/>
    <x v="3894"/>
    <x v="2"/>
    <x v="987"/>
    <d v="2011-04-23T00:00:00"/>
    <s v="Second Class"/>
    <s v="AG-10390"/>
    <s v="Allen Goldenen"/>
    <x v="0"/>
    <s v="United States"/>
    <s v="Arlington"/>
    <x v="17"/>
    <n v="22204"/>
    <x v="0"/>
    <s v="OFF-BI-10003638"/>
    <x v="1"/>
    <x v="8"/>
    <s v="GBC Durable Plastic Covers"/>
    <x v="706"/>
    <n v="3"/>
    <n v="0"/>
    <n v="26.702999999999999"/>
  </r>
  <r>
    <n v="7844"/>
    <x v="3894"/>
    <x v="2"/>
    <x v="987"/>
    <d v="2011-04-23T00:00:00"/>
    <s v="Second Class"/>
    <s v="AG-10390"/>
    <s v="Allen Goldenen"/>
    <x v="0"/>
    <s v="United States"/>
    <s v="Arlington"/>
    <x v="17"/>
    <n v="22204"/>
    <x v="0"/>
    <s v="OFF-PA-10001569"/>
    <x v="1"/>
    <x v="10"/>
    <s v="Xerox 232"/>
    <x v="4362"/>
    <n v="11"/>
    <n v="0"/>
    <n v="34.214400000000005"/>
  </r>
  <r>
    <n v="7845"/>
    <x v="3895"/>
    <x v="3"/>
    <x v="246"/>
    <d v="2014-07-26T00:00:00"/>
    <s v="Standard Class"/>
    <s v="GM-14500"/>
    <s v="Gene McClure"/>
    <x v="0"/>
    <s v="United States"/>
    <s v="Pharr"/>
    <x v="5"/>
    <n v="78577"/>
    <x v="2"/>
    <s v="FUR-TA-10001676"/>
    <x v="0"/>
    <x v="3"/>
    <s v="Hon 61000 Series Interactive Training Tables"/>
    <x v="5176"/>
    <n v="4"/>
    <n v="0.3"/>
    <n v="-21.3264"/>
  </r>
  <r>
    <n v="7846"/>
    <x v="3896"/>
    <x v="1"/>
    <x v="874"/>
    <d v="2012-10-02T00:00:00"/>
    <s v="Standard Class"/>
    <s v="JK-15205"/>
    <s v="Jamie Kunitz"/>
    <x v="0"/>
    <s v="United States"/>
    <s v="Arlington"/>
    <x v="17"/>
    <n v="22204"/>
    <x v="0"/>
    <s v="OFF-PA-10001125"/>
    <x v="1"/>
    <x v="10"/>
    <s v="Xerox 1988"/>
    <x v="901"/>
    <n v="5"/>
    <n v="0"/>
    <n v="69.704999999999998"/>
  </r>
  <r>
    <n v="7847"/>
    <x v="3896"/>
    <x v="1"/>
    <x v="874"/>
    <d v="2012-10-02T00:00:00"/>
    <s v="Standard Class"/>
    <s v="JK-15205"/>
    <s v="Jamie Kunitz"/>
    <x v="0"/>
    <s v="United States"/>
    <s v="Arlington"/>
    <x v="17"/>
    <n v="22204"/>
    <x v="0"/>
    <s v="TEC-PH-10002496"/>
    <x v="2"/>
    <x v="7"/>
    <s v="Cisco SPA301"/>
    <x v="5177"/>
    <n v="12"/>
    <n v="0"/>
    <n v="561.56399999999996"/>
  </r>
  <r>
    <n v="7848"/>
    <x v="3897"/>
    <x v="0"/>
    <x v="535"/>
    <d v="2013-03-03T00:00:00"/>
    <s v="Standard Class"/>
    <s v="DW-13540"/>
    <s v="Don Weiss"/>
    <x v="0"/>
    <s v="United States"/>
    <s v="Houston"/>
    <x v="5"/>
    <n v="77070"/>
    <x v="2"/>
    <s v="FUR-FU-10004053"/>
    <x v="0"/>
    <x v="5"/>
    <s v="DAX Two-Tone Silver Metal Document Frame"/>
    <x v="2738"/>
    <n v="2"/>
    <n v="0.6"/>
    <n v="-6.8815999999999953"/>
  </r>
  <r>
    <n v="7849"/>
    <x v="3898"/>
    <x v="0"/>
    <x v="440"/>
    <d v="2013-05-07T00:00:00"/>
    <s v="Standard Class"/>
    <s v="AS-10090"/>
    <s v="Adam Shillingsburg"/>
    <x v="0"/>
    <s v="United States"/>
    <s v="Irving"/>
    <x v="5"/>
    <n v="75061"/>
    <x v="2"/>
    <s v="OFF-ST-10000321"/>
    <x v="1"/>
    <x v="4"/>
    <s v="Akro Stacking Bins"/>
    <x v="2247"/>
    <n v="3"/>
    <n v="0.2"/>
    <n v="-3.787200000000003"/>
  </r>
  <r>
    <n v="7850"/>
    <x v="3898"/>
    <x v="0"/>
    <x v="440"/>
    <d v="2013-05-07T00:00:00"/>
    <s v="Standard Class"/>
    <s v="AS-10090"/>
    <s v="Adam Shillingsburg"/>
    <x v="0"/>
    <s v="United States"/>
    <s v="Irving"/>
    <x v="5"/>
    <n v="75061"/>
    <x v="2"/>
    <s v="OFF-ST-10002957"/>
    <x v="1"/>
    <x v="4"/>
    <s v="Sterilite Show Offs Storage Containers"/>
    <x v="2538"/>
    <n v="3"/>
    <n v="0.2"/>
    <n v="-3.1680000000000001"/>
  </r>
  <r>
    <n v="7851"/>
    <x v="3898"/>
    <x v="0"/>
    <x v="440"/>
    <d v="2013-05-07T00:00:00"/>
    <s v="Standard Class"/>
    <s v="AS-10090"/>
    <s v="Adam Shillingsburg"/>
    <x v="0"/>
    <s v="United States"/>
    <s v="Irving"/>
    <x v="5"/>
    <n v="75061"/>
    <x v="2"/>
    <s v="OFF-LA-10000973"/>
    <x v="1"/>
    <x v="2"/>
    <s v="Avery 502"/>
    <x v="1325"/>
    <n v="2"/>
    <n v="0.2"/>
    <n v="1.764"/>
  </r>
  <r>
    <n v="7852"/>
    <x v="3899"/>
    <x v="2"/>
    <x v="337"/>
    <d v="2011-12-15T00:00:00"/>
    <s v="Standard Class"/>
    <s v="TS-21205"/>
    <s v="Thomas Seio"/>
    <x v="1"/>
    <s v="United States"/>
    <s v="Chicago"/>
    <x v="10"/>
    <n v="60653"/>
    <x v="2"/>
    <s v="OFF-PA-10000143"/>
    <x v="1"/>
    <x v="10"/>
    <s v="Astroparche Fine Business Paper"/>
    <x v="582"/>
    <n v="2"/>
    <n v="0.2"/>
    <n v="2.9568000000000003"/>
  </r>
  <r>
    <n v="7853"/>
    <x v="3899"/>
    <x v="2"/>
    <x v="337"/>
    <d v="2011-12-15T00:00:00"/>
    <s v="Standard Class"/>
    <s v="TS-21205"/>
    <s v="Thomas Seio"/>
    <x v="1"/>
    <s v="United States"/>
    <s v="Chicago"/>
    <x v="10"/>
    <n v="60653"/>
    <x v="2"/>
    <s v="OFF-AP-10003287"/>
    <x v="1"/>
    <x v="9"/>
    <s v="Tripp Lite TLP810NET Broadband Surge for Modem/Fax"/>
    <x v="5178"/>
    <n v="2"/>
    <n v="0.8"/>
    <n v="-53.008800000000008"/>
  </r>
  <r>
    <n v="7854"/>
    <x v="3900"/>
    <x v="1"/>
    <x v="707"/>
    <d v="2012-12-29T00:00:00"/>
    <s v="Standard Class"/>
    <s v="SM-20320"/>
    <s v="Sean Miller"/>
    <x v="2"/>
    <s v="United States"/>
    <s v="Los Angeles"/>
    <x v="1"/>
    <n v="90049"/>
    <x v="1"/>
    <s v="OFF-PA-10001526"/>
    <x v="1"/>
    <x v="10"/>
    <s v="Xerox 1949"/>
    <x v="745"/>
    <n v="2"/>
    <n v="0"/>
    <n v="4.8804000000000007"/>
  </r>
  <r>
    <n v="7855"/>
    <x v="3901"/>
    <x v="3"/>
    <x v="226"/>
    <d v="2014-12-13T00:00:00"/>
    <s v="Standard Class"/>
    <s v="BH-11710"/>
    <s v="Brosina Hoffman"/>
    <x v="0"/>
    <s v="United States"/>
    <s v="Hattiesburg"/>
    <x v="35"/>
    <n v="39401"/>
    <x v="0"/>
    <s v="OFF-AP-10004540"/>
    <x v="1"/>
    <x v="9"/>
    <s v="Eureka The Boss Lite 10-Amp Upright Vacuum, Blue"/>
    <x v="5179"/>
    <n v="4"/>
    <n v="0"/>
    <n v="89.779200000000003"/>
  </r>
  <r>
    <n v="7856"/>
    <x v="3901"/>
    <x v="3"/>
    <x v="226"/>
    <d v="2014-12-13T00:00:00"/>
    <s v="Standard Class"/>
    <s v="BH-11710"/>
    <s v="Brosina Hoffman"/>
    <x v="0"/>
    <s v="United States"/>
    <s v="Hattiesburg"/>
    <x v="35"/>
    <n v="39401"/>
    <x v="0"/>
    <s v="TEC-AC-10001266"/>
    <x v="2"/>
    <x v="11"/>
    <s v="Memorex Micro Travel Drive 8 GB"/>
    <x v="5180"/>
    <n v="4"/>
    <n v="0"/>
    <n v="23.4"/>
  </r>
  <r>
    <n v="7857"/>
    <x v="3902"/>
    <x v="2"/>
    <x v="992"/>
    <d v="2011-06-01T00:00:00"/>
    <s v="First Class"/>
    <s v="LW-16825"/>
    <s v="Laurel Workman"/>
    <x v="1"/>
    <s v="United States"/>
    <s v="New York City"/>
    <x v="15"/>
    <n v="10024"/>
    <x v="3"/>
    <s v="OFF-BI-10004233"/>
    <x v="1"/>
    <x v="8"/>
    <s v="GBC Pre-Punched Binding Paper, Plastic, White, 8-1/2&quot; x 11&quot;"/>
    <x v="2212"/>
    <n v="2"/>
    <n v="0.2"/>
    <n v="8.9543999999999997"/>
  </r>
  <r>
    <n v="7858"/>
    <x v="3902"/>
    <x v="2"/>
    <x v="992"/>
    <d v="2011-06-01T00:00:00"/>
    <s v="First Class"/>
    <s v="LW-16825"/>
    <s v="Laurel Workman"/>
    <x v="1"/>
    <s v="United States"/>
    <s v="New York City"/>
    <x v="15"/>
    <n v="10024"/>
    <x v="3"/>
    <s v="TEC-PH-10003505"/>
    <x v="2"/>
    <x v="7"/>
    <s v="Geemarc AmpliPOWER60"/>
    <x v="5181"/>
    <n v="5"/>
    <n v="0"/>
    <n v="134.55999999999995"/>
  </r>
  <r>
    <n v="7859"/>
    <x v="3902"/>
    <x v="2"/>
    <x v="992"/>
    <d v="2011-06-01T00:00:00"/>
    <s v="First Class"/>
    <s v="LW-16825"/>
    <s v="Laurel Workman"/>
    <x v="1"/>
    <s v="United States"/>
    <s v="New York City"/>
    <x v="15"/>
    <n v="10024"/>
    <x v="3"/>
    <s v="OFF-AP-10001005"/>
    <x v="1"/>
    <x v="9"/>
    <s v="Honeywell Quietcare HEPA Air Cleaner"/>
    <x v="5182"/>
    <n v="3"/>
    <n v="0"/>
    <n v="77.863499999999988"/>
  </r>
  <r>
    <n v="7860"/>
    <x v="3902"/>
    <x v="2"/>
    <x v="992"/>
    <d v="2011-06-01T00:00:00"/>
    <s v="First Class"/>
    <s v="LW-16825"/>
    <s v="Laurel Workman"/>
    <x v="1"/>
    <s v="United States"/>
    <s v="New York City"/>
    <x v="15"/>
    <n v="10024"/>
    <x v="3"/>
    <s v="OFF-PA-10001712"/>
    <x v="1"/>
    <x v="10"/>
    <s v="Xerox 1948"/>
    <x v="792"/>
    <n v="4"/>
    <n v="0"/>
    <n v="17.981999999999999"/>
  </r>
  <r>
    <n v="7861"/>
    <x v="3903"/>
    <x v="3"/>
    <x v="580"/>
    <d v="2014-03-07T00:00:00"/>
    <s v="Standard Class"/>
    <s v="JA-15970"/>
    <s v="Joseph Airdo"/>
    <x v="0"/>
    <s v="United States"/>
    <s v="Cuyahoga Falls"/>
    <x v="24"/>
    <n v="44221"/>
    <x v="3"/>
    <s v="OFF-BI-10002353"/>
    <x v="1"/>
    <x v="8"/>
    <s v="GBC VeloBind Cover Sets"/>
    <x v="5183"/>
    <n v="4"/>
    <n v="0.7"/>
    <n v="-12.352"/>
  </r>
  <r>
    <n v="7862"/>
    <x v="3904"/>
    <x v="1"/>
    <x v="88"/>
    <d v="2012-10-17T00:00:00"/>
    <s v="Standard Class"/>
    <s v="KA-16525"/>
    <s v="Kelly Andreada"/>
    <x v="0"/>
    <s v="United States"/>
    <s v="Seattle"/>
    <x v="4"/>
    <n v="98103"/>
    <x v="1"/>
    <s v="TEC-AC-10003038"/>
    <x v="2"/>
    <x v="11"/>
    <s v="Kingston Digital DataTraveler 16GB USB 2.0"/>
    <x v="1511"/>
    <n v="2"/>
    <n v="0"/>
    <n v="3.400999999999998"/>
  </r>
  <r>
    <n v="7863"/>
    <x v="3904"/>
    <x v="1"/>
    <x v="88"/>
    <d v="2012-10-17T00:00:00"/>
    <s v="Standard Class"/>
    <s v="KA-16525"/>
    <s v="Kelly Andreada"/>
    <x v="0"/>
    <s v="United States"/>
    <s v="Seattle"/>
    <x v="4"/>
    <n v="98103"/>
    <x v="1"/>
    <s v="OFF-ST-10000934"/>
    <x v="1"/>
    <x v="4"/>
    <s v="Contico 72&quot;H Heavy-Duty Storage System"/>
    <x v="3411"/>
    <n v="2"/>
    <n v="0"/>
    <n v="0"/>
  </r>
  <r>
    <n v="7864"/>
    <x v="3905"/>
    <x v="1"/>
    <x v="1177"/>
    <d v="2012-07-19T00:00:00"/>
    <s v="Second Class"/>
    <s v="TG-21310"/>
    <s v="Toby Gnade"/>
    <x v="0"/>
    <s v="United States"/>
    <s v="Mesa"/>
    <x v="16"/>
    <n v="85204"/>
    <x v="1"/>
    <s v="OFF-ST-10002743"/>
    <x v="1"/>
    <x v="4"/>
    <s v="SAFCO Boltless Steel Shelving"/>
    <x v="697"/>
    <n v="3"/>
    <n v="0.2"/>
    <n v="-64.774800000000013"/>
  </r>
  <r>
    <n v="7865"/>
    <x v="3905"/>
    <x v="1"/>
    <x v="1177"/>
    <d v="2012-07-19T00:00:00"/>
    <s v="Second Class"/>
    <s v="TG-21310"/>
    <s v="Toby Gnade"/>
    <x v="0"/>
    <s v="United States"/>
    <s v="Mesa"/>
    <x v="16"/>
    <n v="85204"/>
    <x v="1"/>
    <s v="OFF-PA-10001846"/>
    <x v="1"/>
    <x v="10"/>
    <s v="Xerox 1899"/>
    <x v="282"/>
    <n v="4"/>
    <n v="0.2"/>
    <n v="6.7048000000000005"/>
  </r>
  <r>
    <n v="7866"/>
    <x v="3905"/>
    <x v="1"/>
    <x v="1177"/>
    <d v="2012-07-19T00:00:00"/>
    <s v="Second Class"/>
    <s v="TG-21310"/>
    <s v="Toby Gnade"/>
    <x v="0"/>
    <s v="United States"/>
    <s v="Mesa"/>
    <x v="16"/>
    <n v="85204"/>
    <x v="1"/>
    <s v="FUR-CH-10004287"/>
    <x v="0"/>
    <x v="1"/>
    <s v="SAFCO Arco Folding Chair"/>
    <x v="5184"/>
    <n v="2"/>
    <n v="0.2"/>
    <n v="49.715999999999966"/>
  </r>
  <r>
    <n v="7867"/>
    <x v="3905"/>
    <x v="1"/>
    <x v="1177"/>
    <d v="2012-07-19T00:00:00"/>
    <s v="Second Class"/>
    <s v="TG-21310"/>
    <s v="Toby Gnade"/>
    <x v="0"/>
    <s v="United States"/>
    <s v="Mesa"/>
    <x v="16"/>
    <n v="85204"/>
    <x v="1"/>
    <s v="FUR-BO-10001608"/>
    <x v="0"/>
    <x v="0"/>
    <s v="Hon Metal Bookcases, Black"/>
    <x v="5185"/>
    <n v="6"/>
    <n v="0.7"/>
    <n v="-191.64599999999996"/>
  </r>
  <r>
    <n v="7868"/>
    <x v="3906"/>
    <x v="2"/>
    <x v="84"/>
    <d v="2011-11-24T00:00:00"/>
    <s v="Second Class"/>
    <s v="DB-13360"/>
    <s v="Dennis Bolton"/>
    <x v="2"/>
    <s v="United States"/>
    <s v="Salt Lake City"/>
    <x v="7"/>
    <n v="84106"/>
    <x v="1"/>
    <s v="OFF-PA-10000357"/>
    <x v="1"/>
    <x v="10"/>
    <s v="Xerox 1888"/>
    <x v="1696"/>
    <n v="3"/>
    <n v="0"/>
    <n v="79.891199999999998"/>
  </r>
  <r>
    <n v="7869"/>
    <x v="3907"/>
    <x v="0"/>
    <x v="1022"/>
    <d v="2013-06-03T00:00:00"/>
    <s v="Standard Class"/>
    <s v="LS-17245"/>
    <s v="Lynn Smith"/>
    <x v="0"/>
    <s v="United States"/>
    <s v="Los Angeles"/>
    <x v="1"/>
    <n v="90045"/>
    <x v="1"/>
    <s v="OFF-PA-10000575"/>
    <x v="1"/>
    <x v="10"/>
    <s v="Wirebound Message Books, Four 2 3/4 x 5 White Forms per Page"/>
    <x v="5186"/>
    <n v="2"/>
    <n v="0"/>
    <n v="6.1547999999999998"/>
  </r>
  <r>
    <n v="7870"/>
    <x v="3908"/>
    <x v="3"/>
    <x v="445"/>
    <d v="2014-07-10T00:00:00"/>
    <s v="Standard Class"/>
    <s v="MO-17950"/>
    <s v="Michael Oakman"/>
    <x v="0"/>
    <s v="United States"/>
    <s v="Jacksonville"/>
    <x v="3"/>
    <n v="28540"/>
    <x v="0"/>
    <s v="TEC-AC-10002167"/>
    <x v="2"/>
    <x v="11"/>
    <s v="Imation 8gb Micro Traveldrive Usb 2.0 Flash Drive"/>
    <x v="734"/>
    <n v="2"/>
    <n v="0.2"/>
    <n v="-2.6999999999999993"/>
  </r>
  <r>
    <n v="7871"/>
    <x v="3909"/>
    <x v="3"/>
    <x v="145"/>
    <d v="2014-09-30T00:00:00"/>
    <s v="Standard Class"/>
    <s v="CA-11965"/>
    <s v="Carol Adams"/>
    <x v="1"/>
    <s v="United States"/>
    <s v="Lakewood"/>
    <x v="24"/>
    <n v="44107"/>
    <x v="3"/>
    <s v="OFF-EN-10004459"/>
    <x v="1"/>
    <x v="12"/>
    <s v="Security-Tint Envelopes"/>
    <x v="671"/>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x v="51"/>
    <n v="2"/>
    <n v="0"/>
    <n v="2.9567999999999999"/>
  </r>
  <r>
    <n v="7873"/>
    <x v="3910"/>
    <x v="0"/>
    <x v="339"/>
    <d v="2013-10-08T00:00:00"/>
    <s v="Standard Class"/>
    <s v="DB-12910"/>
    <s v="Daniel Byrd"/>
    <x v="2"/>
    <s v="United States"/>
    <s v="Lake Forest"/>
    <x v="1"/>
    <n v="92630"/>
    <x v="1"/>
    <s v="FUR-CH-10004063"/>
    <x v="0"/>
    <x v="1"/>
    <s v="Global Deluxe High-Back Manager's Chair"/>
    <x v="4390"/>
    <n v="4"/>
    <n v="0.2"/>
    <n v="102.95279999999988"/>
  </r>
  <r>
    <n v="7874"/>
    <x v="3910"/>
    <x v="0"/>
    <x v="339"/>
    <d v="2013-10-08T00:00:00"/>
    <s v="Standard Class"/>
    <s v="DB-12910"/>
    <s v="Daniel Byrd"/>
    <x v="2"/>
    <s v="United States"/>
    <s v="Lake Forest"/>
    <x v="1"/>
    <n v="92630"/>
    <x v="1"/>
    <s v="OFF-PA-10004610"/>
    <x v="1"/>
    <x v="10"/>
    <s v="Xerox 1900"/>
    <x v="18"/>
    <n v="2"/>
    <n v="0"/>
    <n v="3.8519999999999994"/>
  </r>
  <r>
    <n v="7875"/>
    <x v="3910"/>
    <x v="0"/>
    <x v="339"/>
    <d v="2013-10-08T00:00:00"/>
    <s v="Standard Class"/>
    <s v="DB-12910"/>
    <s v="Daniel Byrd"/>
    <x v="2"/>
    <s v="United States"/>
    <s v="Lake Forest"/>
    <x v="1"/>
    <n v="92630"/>
    <x v="1"/>
    <s v="OFF-PA-10001878"/>
    <x v="1"/>
    <x v="10"/>
    <s v="Xerox 1891"/>
    <x v="619"/>
    <n v="2"/>
    <n v="0"/>
    <n v="45.975399999999993"/>
  </r>
  <r>
    <n v="7876"/>
    <x v="3911"/>
    <x v="3"/>
    <x v="428"/>
    <d v="2014-09-16T00:00:00"/>
    <s v="Standard Class"/>
    <s v="DK-12835"/>
    <s v="Damala Kotsonis"/>
    <x v="1"/>
    <s v="United States"/>
    <s v="Portland"/>
    <x v="21"/>
    <n v="97206"/>
    <x v="1"/>
    <s v="OFF-PA-10002036"/>
    <x v="1"/>
    <x v="10"/>
    <s v="Xerox 1930"/>
    <x v="277"/>
    <n v="6"/>
    <n v="0.2"/>
    <n v="11.2752"/>
  </r>
  <r>
    <n v="7877"/>
    <x v="3911"/>
    <x v="3"/>
    <x v="428"/>
    <d v="2014-09-16T00:00:00"/>
    <s v="Standard Class"/>
    <s v="DK-12835"/>
    <s v="Damala Kotsonis"/>
    <x v="1"/>
    <s v="United States"/>
    <s v="Portland"/>
    <x v="21"/>
    <n v="97206"/>
    <x v="1"/>
    <s v="OFF-AP-10003278"/>
    <x v="1"/>
    <x v="9"/>
    <s v="Belkin 7-Outlet SurgeMaster Home Series"/>
    <x v="5187"/>
    <n v="1"/>
    <n v="0.2"/>
    <n v="0.8382000000000005"/>
  </r>
  <r>
    <n v="7878"/>
    <x v="3912"/>
    <x v="1"/>
    <x v="899"/>
    <d v="2012-03-18T00:00:00"/>
    <s v="Standard Class"/>
    <s v="EB-14170"/>
    <s v="Evan Bailliet"/>
    <x v="0"/>
    <s v="United States"/>
    <s v="Charlotte"/>
    <x v="3"/>
    <n v="28205"/>
    <x v="0"/>
    <s v="OFF-LA-10001641"/>
    <x v="1"/>
    <x v="2"/>
    <s v="Avery 518"/>
    <x v="1325"/>
    <n v="2"/>
    <n v="0.2"/>
    <n v="1.764"/>
  </r>
  <r>
    <n v="7879"/>
    <x v="3913"/>
    <x v="0"/>
    <x v="896"/>
    <d v="2013-12-05T00:00:00"/>
    <s v="Second Class"/>
    <s v="DR-12940"/>
    <s v="Daniel Raglin"/>
    <x v="2"/>
    <s v="United States"/>
    <s v="Aurora"/>
    <x v="10"/>
    <n v="60505"/>
    <x v="2"/>
    <s v="FUR-FU-10003806"/>
    <x v="0"/>
    <x v="5"/>
    <s v="Tenex Chairmat w/ Average Lip, 45&quot; x 53&quot;"/>
    <x v="5188"/>
    <n v="4"/>
    <n v="0.6"/>
    <n v="-302.72000000000003"/>
  </r>
  <r>
    <n v="7880"/>
    <x v="3914"/>
    <x v="0"/>
    <x v="403"/>
    <d v="2013-06-22T00:00:00"/>
    <s v="Standard Class"/>
    <s v="JS-15685"/>
    <s v="Jim Sink"/>
    <x v="1"/>
    <s v="United States"/>
    <s v="Philadelphia"/>
    <x v="9"/>
    <n v="19140"/>
    <x v="3"/>
    <s v="FUR-TA-10003392"/>
    <x v="0"/>
    <x v="3"/>
    <s v="Global Adaptabilities Conference Tables"/>
    <x v="5189"/>
    <n v="2"/>
    <n v="0.4"/>
    <n v="-118.01160000000002"/>
  </r>
  <r>
    <n v="7881"/>
    <x v="3915"/>
    <x v="3"/>
    <x v="734"/>
    <d v="2014-12-07T00:00:00"/>
    <s v="Second Class"/>
    <s v="LC-16870"/>
    <s v="Lena Cacioppo"/>
    <x v="0"/>
    <s v="United States"/>
    <s v="Thornton"/>
    <x v="22"/>
    <n v="80229"/>
    <x v="1"/>
    <s v="OFF-AR-10003856"/>
    <x v="1"/>
    <x v="6"/>
    <s v="Newell 344"/>
    <x v="3963"/>
    <n v="6"/>
    <n v="0.2"/>
    <n v="1.0007999999999999"/>
  </r>
  <r>
    <n v="7882"/>
    <x v="3915"/>
    <x v="3"/>
    <x v="734"/>
    <d v="2014-12-07T00:00:00"/>
    <s v="Second Class"/>
    <s v="LC-16870"/>
    <s v="Lena Cacioppo"/>
    <x v="0"/>
    <s v="United States"/>
    <s v="Thornton"/>
    <x v="22"/>
    <n v="80229"/>
    <x v="1"/>
    <s v="TEC-AC-10002006"/>
    <x v="2"/>
    <x v="11"/>
    <s v="Memorex Micro Travel Drive 16 GB"/>
    <x v="3499"/>
    <n v="6"/>
    <n v="0.2"/>
    <n v="10.553399999999993"/>
  </r>
  <r>
    <n v="7883"/>
    <x v="3915"/>
    <x v="3"/>
    <x v="734"/>
    <d v="2014-12-07T00:00:00"/>
    <s v="Second Class"/>
    <s v="LC-16870"/>
    <s v="Lena Cacioppo"/>
    <x v="0"/>
    <s v="United States"/>
    <s v="Thornton"/>
    <x v="22"/>
    <n v="80229"/>
    <x v="1"/>
    <s v="TEC-AC-10002006"/>
    <x v="2"/>
    <x v="11"/>
    <s v="Memorex Micro Travel Drive 16 GB"/>
    <x v="1141"/>
    <n v="8"/>
    <n v="0.2"/>
    <n v="14.07119999999999"/>
  </r>
  <r>
    <n v="7884"/>
    <x v="3915"/>
    <x v="3"/>
    <x v="734"/>
    <d v="2014-12-07T00:00:00"/>
    <s v="Second Class"/>
    <s v="LC-16870"/>
    <s v="Lena Cacioppo"/>
    <x v="0"/>
    <s v="United States"/>
    <s v="Thornton"/>
    <x v="22"/>
    <n v="80229"/>
    <x v="1"/>
    <s v="OFF-PA-10002246"/>
    <x v="1"/>
    <x v="10"/>
    <s v="Wirebound Four 2-3/4 x 5 Forms per Page, 400 Sets per Book"/>
    <x v="5190"/>
    <n v="2"/>
    <n v="0.2"/>
    <n v="3.7409999999999997"/>
  </r>
  <r>
    <n v="7885"/>
    <x v="3915"/>
    <x v="3"/>
    <x v="734"/>
    <d v="2014-12-07T00:00:00"/>
    <s v="Second Class"/>
    <s v="LC-16870"/>
    <s v="Lena Cacioppo"/>
    <x v="0"/>
    <s v="United States"/>
    <s v="Thornton"/>
    <x v="22"/>
    <n v="80229"/>
    <x v="1"/>
    <s v="OFF-SU-10004782"/>
    <x v="1"/>
    <x v="14"/>
    <s v="Elite 5&quot; Scissors"/>
    <x v="5191"/>
    <n v="7"/>
    <n v="0.2"/>
    <n v="5.9149999999999938"/>
  </r>
  <r>
    <n v="7886"/>
    <x v="3915"/>
    <x v="3"/>
    <x v="734"/>
    <d v="2014-12-07T00:00:00"/>
    <s v="Second Class"/>
    <s v="LC-16870"/>
    <s v="Lena Cacioppo"/>
    <x v="0"/>
    <s v="United States"/>
    <s v="Thornton"/>
    <x v="22"/>
    <n v="80229"/>
    <x v="1"/>
    <s v="FUR-FU-10004351"/>
    <x v="0"/>
    <x v="5"/>
    <s v="Staples"/>
    <x v="5192"/>
    <n v="3"/>
    <n v="0.2"/>
    <n v="7.0128000000000013"/>
  </r>
  <r>
    <n v="7887"/>
    <x v="3915"/>
    <x v="3"/>
    <x v="734"/>
    <d v="2014-12-07T00:00:00"/>
    <s v="Second Class"/>
    <s v="LC-16870"/>
    <s v="Lena Cacioppo"/>
    <x v="0"/>
    <s v="United States"/>
    <s v="Thornton"/>
    <x v="22"/>
    <n v="80229"/>
    <x v="1"/>
    <s v="FUR-FU-10004270"/>
    <x v="0"/>
    <x v="5"/>
    <s v="Eldon Image Series Desk Accessories, Burgundy"/>
    <x v="2474"/>
    <n v="5"/>
    <n v="0.2"/>
    <n v="3.3439999999999994"/>
  </r>
  <r>
    <n v="7888"/>
    <x v="3915"/>
    <x v="3"/>
    <x v="734"/>
    <d v="2014-12-07T00:00:00"/>
    <s v="Second Class"/>
    <s v="LC-16870"/>
    <s v="Lena Cacioppo"/>
    <x v="0"/>
    <s v="United States"/>
    <s v="Thornton"/>
    <x v="22"/>
    <n v="80229"/>
    <x v="1"/>
    <s v="FUR-FU-10004053"/>
    <x v="0"/>
    <x v="5"/>
    <s v="DAX Two-Tone Silver Metal Document Frame"/>
    <x v="2738"/>
    <n v="1"/>
    <n v="0.2"/>
    <n v="4.6552000000000007"/>
  </r>
  <r>
    <n v="7889"/>
    <x v="3916"/>
    <x v="0"/>
    <x v="765"/>
    <d v="2013-08-23T00:00:00"/>
    <s v="Standard Class"/>
    <s v="JP-15520"/>
    <s v="Jeremy Pistek"/>
    <x v="0"/>
    <s v="United States"/>
    <s v="Davis"/>
    <x v="1"/>
    <n v="95616"/>
    <x v="1"/>
    <s v="OFF-PA-10000019"/>
    <x v="1"/>
    <x v="10"/>
    <s v="Xerox 1931"/>
    <x v="56"/>
    <n v="5"/>
    <n v="0"/>
    <n v="15.552000000000001"/>
  </r>
  <r>
    <n v="7890"/>
    <x v="3917"/>
    <x v="0"/>
    <x v="591"/>
    <d v="2013-12-30T00:00:00"/>
    <s v="Standard Class"/>
    <s v="TS-21655"/>
    <s v="Trudy Schmidt"/>
    <x v="0"/>
    <s v="United States"/>
    <s v="Fayetteville"/>
    <x v="36"/>
    <n v="72701"/>
    <x v="0"/>
    <s v="OFF-AR-10003811"/>
    <x v="1"/>
    <x v="6"/>
    <s v="Newell 327"/>
    <x v="5193"/>
    <n v="9"/>
    <n v="0"/>
    <n v="5.3703000000000003"/>
  </r>
  <r>
    <n v="7891"/>
    <x v="3917"/>
    <x v="0"/>
    <x v="591"/>
    <d v="2013-12-30T00:00:00"/>
    <s v="Standard Class"/>
    <s v="TS-21655"/>
    <s v="Trudy Schmidt"/>
    <x v="0"/>
    <s v="United States"/>
    <s v="Fayetteville"/>
    <x v="36"/>
    <n v="72701"/>
    <x v="0"/>
    <s v="TEC-AC-10001838"/>
    <x v="2"/>
    <x v="11"/>
    <s v="Razer Tiamat Over Ear 7.1 Surround Sound PC Gaming Headset"/>
    <x v="5194"/>
    <n v="2"/>
    <n v="0"/>
    <n v="171.99140000000003"/>
  </r>
  <r>
    <n v="7892"/>
    <x v="3917"/>
    <x v="0"/>
    <x v="591"/>
    <d v="2013-12-30T00:00:00"/>
    <s v="Standard Class"/>
    <s v="TS-21655"/>
    <s v="Trudy Schmidt"/>
    <x v="0"/>
    <s v="United States"/>
    <s v="Fayetteville"/>
    <x v="36"/>
    <n v="72701"/>
    <x v="0"/>
    <s v="FUR-FU-10003553"/>
    <x v="0"/>
    <x v="5"/>
    <s v="Howard Miller 13-1/2&quot; Diameter Rosebrook Wall Clock"/>
    <x v="5195"/>
    <n v="5"/>
    <n v="0"/>
    <n v="137.54000000000002"/>
  </r>
  <r>
    <n v="7893"/>
    <x v="3917"/>
    <x v="0"/>
    <x v="591"/>
    <d v="2013-12-30T00:00:00"/>
    <s v="Standard Class"/>
    <s v="TS-21655"/>
    <s v="Trudy Schmidt"/>
    <x v="0"/>
    <s v="United States"/>
    <s v="Fayetteville"/>
    <x v="36"/>
    <n v="72701"/>
    <x v="0"/>
    <s v="OFF-PA-10003302"/>
    <x v="1"/>
    <x v="10"/>
    <s v="Xerox 1906"/>
    <x v="1938"/>
    <n v="3"/>
    <n v="0"/>
    <n v="49.970399999999991"/>
  </r>
  <r>
    <n v="7894"/>
    <x v="3918"/>
    <x v="3"/>
    <x v="283"/>
    <d v="2014-07-31T00:00:00"/>
    <s v="Standard Class"/>
    <s v="NM-18445"/>
    <s v="Nathan Mautz"/>
    <x v="2"/>
    <s v="United States"/>
    <s v="New York City"/>
    <x v="15"/>
    <n v="10011"/>
    <x v="3"/>
    <s v="OFF-BI-10002412"/>
    <x v="1"/>
    <x v="8"/>
    <s v="Wilson Jones “Snap” Scratch Pad Binder Tool for Ring Binders"/>
    <x v="4107"/>
    <n v="3"/>
    <n v="0.2"/>
    <n v="4.3500000000000005"/>
  </r>
  <r>
    <n v="7895"/>
    <x v="3919"/>
    <x v="3"/>
    <x v="548"/>
    <d v="2014-06-26T00:00:00"/>
    <s v="Standard Class"/>
    <s v="EH-14125"/>
    <s v="Eugene Hildebrand"/>
    <x v="2"/>
    <s v="United States"/>
    <s v="Wheeling"/>
    <x v="48"/>
    <n v="26003"/>
    <x v="3"/>
    <s v="OFF-BI-10002852"/>
    <x v="1"/>
    <x v="8"/>
    <s v="Ibico Standard Transparent Covers"/>
    <x v="5196"/>
    <n v="5"/>
    <n v="0"/>
    <n v="40.376000000000005"/>
  </r>
  <r>
    <n v="7896"/>
    <x v="3919"/>
    <x v="3"/>
    <x v="548"/>
    <d v="2014-06-26T00:00:00"/>
    <s v="Standard Class"/>
    <s v="EH-14125"/>
    <s v="Eugene Hildebrand"/>
    <x v="2"/>
    <s v="United States"/>
    <s v="Wheeling"/>
    <x v="48"/>
    <n v="26003"/>
    <x v="3"/>
    <s v="OFF-BI-10000145"/>
    <x v="1"/>
    <x v="8"/>
    <s v="Zipper Ring Binder Pockets"/>
    <x v="875"/>
    <n v="2"/>
    <n v="0"/>
    <n v="3.0575999999999999"/>
  </r>
  <r>
    <n v="7897"/>
    <x v="3919"/>
    <x v="3"/>
    <x v="548"/>
    <d v="2014-06-26T00:00:00"/>
    <s v="Standard Class"/>
    <s v="EH-14125"/>
    <s v="Eugene Hildebrand"/>
    <x v="2"/>
    <s v="United States"/>
    <s v="Wheeling"/>
    <x v="48"/>
    <n v="26003"/>
    <x v="3"/>
    <s v="OFF-PA-10001970"/>
    <x v="1"/>
    <x v="10"/>
    <s v="Xerox 1908"/>
    <x v="990"/>
    <n v="8"/>
    <n v="0"/>
    <n v="219.44159999999999"/>
  </r>
  <r>
    <n v="7898"/>
    <x v="3920"/>
    <x v="3"/>
    <x v="802"/>
    <d v="2014-08-19T00:00:00"/>
    <s v="Standard Class"/>
    <s v="DC-12850"/>
    <s v="Dan Campbell"/>
    <x v="0"/>
    <s v="United States"/>
    <s v="Memphis"/>
    <x v="18"/>
    <n v="38109"/>
    <x v="0"/>
    <s v="OFF-AP-10001563"/>
    <x v="1"/>
    <x v="9"/>
    <s v="Belkin Premiere Surge Master II 8-outlet surge protector"/>
    <x v="5197"/>
    <n v="7"/>
    <n v="0.2"/>
    <n v="30.605399999999946"/>
  </r>
  <r>
    <n v="7899"/>
    <x v="3920"/>
    <x v="3"/>
    <x v="802"/>
    <d v="2014-08-19T00:00:00"/>
    <s v="Standard Class"/>
    <s v="DC-12850"/>
    <s v="Dan Campbell"/>
    <x v="0"/>
    <s v="United States"/>
    <s v="Memphis"/>
    <x v="18"/>
    <n v="38109"/>
    <x v="0"/>
    <s v="OFF-BI-10001359"/>
    <x v="1"/>
    <x v="8"/>
    <s v="GBC DocuBind TL300 Electric Binding System"/>
    <x v="5198"/>
    <n v="6"/>
    <n v="0.7"/>
    <n v="-1237.8461999999995"/>
  </r>
  <r>
    <n v="7900"/>
    <x v="3920"/>
    <x v="3"/>
    <x v="802"/>
    <d v="2014-08-19T00:00:00"/>
    <s v="Standard Class"/>
    <s v="DC-12850"/>
    <s v="Dan Campbell"/>
    <x v="0"/>
    <s v="United States"/>
    <s v="Memphis"/>
    <x v="18"/>
    <n v="38109"/>
    <x v="0"/>
    <s v="OFF-FA-10003495"/>
    <x v="1"/>
    <x v="13"/>
    <s v="Staples"/>
    <x v="2426"/>
    <n v="5"/>
    <n v="0.2"/>
    <n v="9.1199999999999974"/>
  </r>
  <r>
    <n v="7901"/>
    <x v="3920"/>
    <x v="3"/>
    <x v="802"/>
    <d v="2014-08-19T00:00:00"/>
    <s v="Standard Class"/>
    <s v="DC-12850"/>
    <s v="Dan Campbell"/>
    <x v="0"/>
    <s v="United States"/>
    <s v="Memphis"/>
    <x v="18"/>
    <n v="38109"/>
    <x v="0"/>
    <s v="TEC-AC-10003709"/>
    <x v="2"/>
    <x v="11"/>
    <s v="Maxell 4.7GB DVD-R 5/Pack"/>
    <x v="5199"/>
    <n v="2"/>
    <n v="0.2"/>
    <n v="0.47520000000000018"/>
  </r>
  <r>
    <n v="7902"/>
    <x v="3920"/>
    <x v="3"/>
    <x v="802"/>
    <d v="2014-08-19T00:00:00"/>
    <s v="Standard Class"/>
    <s v="DC-12850"/>
    <s v="Dan Campbell"/>
    <x v="0"/>
    <s v="United States"/>
    <s v="Memphis"/>
    <x v="18"/>
    <n v="38109"/>
    <x v="0"/>
    <s v="FUR-FU-10003268"/>
    <x v="0"/>
    <x v="5"/>
    <s v="Eldon Radial Chair Mat for Low to Medium Pile Carpets"/>
    <x v="236"/>
    <n v="1"/>
    <n v="0.2"/>
    <n v="0"/>
  </r>
  <r>
    <n v="7903"/>
    <x v="3920"/>
    <x v="3"/>
    <x v="802"/>
    <d v="2014-08-19T00:00:00"/>
    <s v="Standard Class"/>
    <s v="DC-12850"/>
    <s v="Dan Campbell"/>
    <x v="0"/>
    <s v="United States"/>
    <s v="Memphis"/>
    <x v="18"/>
    <n v="38109"/>
    <x v="0"/>
    <s v="OFF-EN-10003845"/>
    <x v="1"/>
    <x v="12"/>
    <s v="Colored Envelopes"/>
    <x v="1816"/>
    <n v="5"/>
    <n v="0.2"/>
    <n v="4.7969999999999988"/>
  </r>
  <r>
    <n v="7904"/>
    <x v="3920"/>
    <x v="3"/>
    <x v="802"/>
    <d v="2014-08-19T00:00:00"/>
    <s v="Standard Class"/>
    <s v="DC-12850"/>
    <s v="Dan Campbell"/>
    <x v="0"/>
    <s v="United States"/>
    <s v="Memphis"/>
    <x v="18"/>
    <n v="38109"/>
    <x v="0"/>
    <s v="FUR-CH-10002073"/>
    <x v="0"/>
    <x v="1"/>
    <s v="Hon Olson Stacker Chairs"/>
    <x v="5200"/>
    <n v="2"/>
    <n v="0.2"/>
    <n v="47.660399999999967"/>
  </r>
  <r>
    <n v="7905"/>
    <x v="3921"/>
    <x v="1"/>
    <x v="209"/>
    <d v="2012-11-13T00:00:00"/>
    <s v="Standard Class"/>
    <s v="DO-13645"/>
    <s v="Doug O'Connell"/>
    <x v="0"/>
    <s v="United States"/>
    <s v="Houston"/>
    <x v="5"/>
    <n v="77036"/>
    <x v="2"/>
    <s v="OFF-PA-10001357"/>
    <x v="1"/>
    <x v="10"/>
    <s v="Xerox 1886"/>
    <x v="5201"/>
    <n v="2"/>
    <n v="0.2"/>
    <n v="26.823999999999995"/>
  </r>
  <r>
    <n v="7906"/>
    <x v="3922"/>
    <x v="1"/>
    <x v="52"/>
    <d v="2012-10-22T00:00:00"/>
    <s v="Standard Class"/>
    <s v="LS-16975"/>
    <s v="Lindsay Shagiari"/>
    <x v="2"/>
    <s v="United States"/>
    <s v="Dallas"/>
    <x v="5"/>
    <n v="75217"/>
    <x v="2"/>
    <s v="OFF-EN-10001415"/>
    <x v="1"/>
    <x v="12"/>
    <s v="Staples"/>
    <x v="3870"/>
    <n v="1"/>
    <n v="0.2"/>
    <n v="1.6739999999999999"/>
  </r>
  <r>
    <n v="7907"/>
    <x v="3922"/>
    <x v="1"/>
    <x v="52"/>
    <d v="2012-10-22T00:00:00"/>
    <s v="Standard Class"/>
    <s v="LS-16975"/>
    <s v="Lindsay Shagiari"/>
    <x v="2"/>
    <s v="United States"/>
    <s v="Dallas"/>
    <x v="5"/>
    <n v="75217"/>
    <x v="2"/>
    <s v="OFF-BI-10002813"/>
    <x v="1"/>
    <x v="8"/>
    <s v="Avery Reinforcements for Hole-Punch Pages"/>
    <x v="5202"/>
    <n v="10"/>
    <n v="0.8"/>
    <n v="-6.93"/>
  </r>
  <r>
    <n v="7908"/>
    <x v="3923"/>
    <x v="0"/>
    <x v="679"/>
    <d v="2013-08-03T00:00:00"/>
    <s v="First Class"/>
    <s v="RW-19630"/>
    <s v="Rob Williams"/>
    <x v="1"/>
    <s v="United States"/>
    <s v="San Francisco"/>
    <x v="1"/>
    <n v="94122"/>
    <x v="1"/>
    <s v="OFF-AP-10003849"/>
    <x v="1"/>
    <x v="9"/>
    <s v="Hoover Shoulder Vac Commercial Portable Vacuum"/>
    <x v="4169"/>
    <n v="2"/>
    <n v="0"/>
    <n v="178.90999999999997"/>
  </r>
  <r>
    <n v="7909"/>
    <x v="3924"/>
    <x v="0"/>
    <x v="275"/>
    <d v="2013-12-08T00:00:00"/>
    <s v="Standard Class"/>
    <s v="RD-19720"/>
    <s v="Roger Demir"/>
    <x v="0"/>
    <s v="United States"/>
    <s v="Morgan Hill"/>
    <x v="1"/>
    <n v="95037"/>
    <x v="1"/>
    <s v="FUR-TA-10004147"/>
    <x v="0"/>
    <x v="3"/>
    <s v="Hon 4060 Series Tables"/>
    <x v="5203"/>
    <n v="3"/>
    <n v="0.2"/>
    <n v="6.717599999999976"/>
  </r>
  <r>
    <n v="7910"/>
    <x v="3924"/>
    <x v="0"/>
    <x v="275"/>
    <d v="2013-12-08T00:00:00"/>
    <s v="Standard Class"/>
    <s v="RD-19720"/>
    <s v="Roger Demir"/>
    <x v="0"/>
    <s v="United States"/>
    <s v="Morgan Hill"/>
    <x v="1"/>
    <n v="95037"/>
    <x v="1"/>
    <s v="OFF-AR-10001662"/>
    <x v="1"/>
    <x v="6"/>
    <s v="Rogers Handheld Barrel Pencil Sharpener"/>
    <x v="5204"/>
    <n v="8"/>
    <n v="0"/>
    <n v="5.9184000000000019"/>
  </r>
  <r>
    <n v="7911"/>
    <x v="3924"/>
    <x v="0"/>
    <x v="275"/>
    <d v="2013-12-08T00:00:00"/>
    <s v="Standard Class"/>
    <s v="RD-19720"/>
    <s v="Roger Demir"/>
    <x v="0"/>
    <s v="United States"/>
    <s v="Morgan Hill"/>
    <x v="1"/>
    <n v="95037"/>
    <x v="1"/>
    <s v="OFF-ST-10001558"/>
    <x v="1"/>
    <x v="4"/>
    <s v="Acco Perma 4000 Stacking Storage Drawers"/>
    <x v="5205"/>
    <n v="3"/>
    <n v="0"/>
    <n v="7.3079999999999998"/>
  </r>
  <r>
    <n v="7912"/>
    <x v="3924"/>
    <x v="0"/>
    <x v="275"/>
    <d v="2013-12-08T00:00:00"/>
    <s v="Standard Class"/>
    <s v="RD-19720"/>
    <s v="Roger Demir"/>
    <x v="0"/>
    <s v="United States"/>
    <s v="Morgan Hill"/>
    <x v="1"/>
    <n v="95037"/>
    <x v="1"/>
    <s v="FUR-BO-10001337"/>
    <x v="0"/>
    <x v="0"/>
    <s v="O'Sullivan Living Dimensions 2-Shelf Bookcases"/>
    <x v="4308"/>
    <n v="2"/>
    <n v="0.15"/>
    <n v="-12.097999999999999"/>
  </r>
  <r>
    <n v="7913"/>
    <x v="3925"/>
    <x v="0"/>
    <x v="236"/>
    <d v="2013-05-01T00:00:00"/>
    <s v="Second Class"/>
    <s v="RB-19570"/>
    <s v="Rob Beeghly"/>
    <x v="0"/>
    <s v="United States"/>
    <s v="Saint Charles"/>
    <x v="10"/>
    <n v="60174"/>
    <x v="2"/>
    <s v="FUR-FU-10001602"/>
    <x v="0"/>
    <x v="5"/>
    <s v="Eldon Delta Triangular Chair Mat, 52&quot; x 58&quot;, Clear"/>
    <x v="5206"/>
    <n v="2"/>
    <n v="0.6"/>
    <n v="-31.861200000000004"/>
  </r>
  <r>
    <n v="7914"/>
    <x v="3926"/>
    <x v="3"/>
    <x v="326"/>
    <d v="2014-08-28T00:00:00"/>
    <s v="First Class"/>
    <s v="JE-15715"/>
    <s v="Joe Elijah"/>
    <x v="0"/>
    <s v="United States"/>
    <s v="Cleveland"/>
    <x v="24"/>
    <n v="44105"/>
    <x v="3"/>
    <s v="OFF-ST-10003996"/>
    <x v="1"/>
    <x v="4"/>
    <s v="Letter/Legal File Tote with Clear Snap-On Lid, Black Granite"/>
    <x v="5207"/>
    <n v="2"/>
    <n v="0.2"/>
    <n v="1.9271999999999991"/>
  </r>
  <r>
    <n v="7915"/>
    <x v="3927"/>
    <x v="3"/>
    <x v="46"/>
    <d v="2014-06-22T00:00:00"/>
    <s v="Standard Class"/>
    <s v="SR-20740"/>
    <s v="Steven Roelle"/>
    <x v="2"/>
    <s v="United States"/>
    <s v="New York City"/>
    <x v="15"/>
    <n v="10024"/>
    <x v="3"/>
    <s v="TEC-MA-10003673"/>
    <x v="2"/>
    <x v="15"/>
    <s v="Hewlett-Packard Desktjet 6988DT Refurbished Printer"/>
    <x v="5208"/>
    <n v="5"/>
    <n v="0"/>
    <n v="1668.2049999999999"/>
  </r>
  <r>
    <n v="7916"/>
    <x v="3927"/>
    <x v="3"/>
    <x v="46"/>
    <d v="2014-06-22T00:00:00"/>
    <s v="Standard Class"/>
    <s v="SR-20740"/>
    <s v="Steven Roelle"/>
    <x v="2"/>
    <s v="United States"/>
    <s v="New York City"/>
    <x v="15"/>
    <n v="10024"/>
    <x v="3"/>
    <s v="TEC-AC-10004992"/>
    <x v="2"/>
    <x v="11"/>
    <s v="Kingston Digital DataTraveler 64GB USB 2.0"/>
    <x v="3933"/>
    <n v="3"/>
    <n v="0"/>
    <n v="8.1071999999999917"/>
  </r>
  <r>
    <n v="7917"/>
    <x v="3928"/>
    <x v="1"/>
    <x v="312"/>
    <d v="2012-11-24T00:00:00"/>
    <s v="Standard Class"/>
    <s v="PO-19195"/>
    <s v="Phillina Ober"/>
    <x v="2"/>
    <s v="United States"/>
    <s v="Philadelphia"/>
    <x v="9"/>
    <n v="19140"/>
    <x v="3"/>
    <s v="FUR-CH-10002880"/>
    <x v="0"/>
    <x v="1"/>
    <s v="Global High-Back Leather Tilter, Burgundy"/>
    <x v="5209"/>
    <n v="4"/>
    <n v="0.3"/>
    <n v="-93.472400000000022"/>
  </r>
  <r>
    <n v="7918"/>
    <x v="3929"/>
    <x v="3"/>
    <x v="507"/>
    <d v="2014-09-09T00:00:00"/>
    <s v="Second Class"/>
    <s v="JK-16120"/>
    <s v="Julie Kriz"/>
    <x v="2"/>
    <s v="United States"/>
    <s v="Garland"/>
    <x v="5"/>
    <n v="75043"/>
    <x v="2"/>
    <s v="OFF-AR-10000380"/>
    <x v="1"/>
    <x v="6"/>
    <s v="Hunt PowerHouse Electric Pencil Sharpener, Blue"/>
    <x v="5210"/>
    <n v="1"/>
    <n v="0.2"/>
    <n v="3.7979999999999947"/>
  </r>
  <r>
    <n v="7919"/>
    <x v="3930"/>
    <x v="1"/>
    <x v="433"/>
    <d v="2012-07-08T00:00:00"/>
    <s v="Second Class"/>
    <s v="JP-16135"/>
    <s v="Julie Prescott"/>
    <x v="2"/>
    <s v="United States"/>
    <s v="San Diego"/>
    <x v="1"/>
    <n v="92024"/>
    <x v="1"/>
    <s v="OFF-BI-10002706"/>
    <x v="1"/>
    <x v="8"/>
    <s v="Avery Premier Heavy-Duty Binder with Round Locking Rings"/>
    <x v="2543"/>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x v="5211"/>
    <n v="2"/>
    <n v="0"/>
    <n v="10.813600000000001"/>
  </r>
  <r>
    <n v="7921"/>
    <x v="3931"/>
    <x v="3"/>
    <x v="175"/>
    <d v="2014-09-22T00:00:00"/>
    <s v="Standard Class"/>
    <s v="Dp-13240"/>
    <s v="Dean percer"/>
    <x v="2"/>
    <s v="United States"/>
    <s v="Waterbury"/>
    <x v="29"/>
    <n v="6708"/>
    <x v="3"/>
    <s v="TEC-AC-10001090"/>
    <x v="2"/>
    <x v="11"/>
    <s v="Micro Innovations Wireless Classic Keyboard with Mouse"/>
    <x v="2830"/>
    <n v="2"/>
    <n v="0"/>
    <n v="10.796399999999998"/>
  </r>
  <r>
    <n v="7922"/>
    <x v="3932"/>
    <x v="3"/>
    <x v="677"/>
    <d v="2014-03-18T00:00:00"/>
    <s v="Standard Class"/>
    <s v="JB-16000"/>
    <s v="Joy Bell-"/>
    <x v="0"/>
    <s v="United States"/>
    <s v="Columbia"/>
    <x v="39"/>
    <n v="21044"/>
    <x v="3"/>
    <s v="OFF-BI-10002026"/>
    <x v="1"/>
    <x v="8"/>
    <s v="Avery Arch Ring Binders"/>
    <x v="5212"/>
    <n v="3"/>
    <n v="0"/>
    <n v="81.920999999999992"/>
  </r>
  <r>
    <n v="7923"/>
    <x v="3933"/>
    <x v="3"/>
    <x v="241"/>
    <d v="2014-09-30T00:00:00"/>
    <s v="Standard Class"/>
    <s v="PP-18955"/>
    <s v="Paul Prost"/>
    <x v="2"/>
    <s v="United States"/>
    <s v="Hollywood"/>
    <x v="2"/>
    <n v="33021"/>
    <x v="0"/>
    <s v="TEC-PH-10000526"/>
    <x v="2"/>
    <x v="7"/>
    <s v="Vtech CS6719"/>
    <x v="3293"/>
    <n v="5"/>
    <n v="0.2"/>
    <n v="38.396000000000015"/>
  </r>
  <r>
    <n v="7924"/>
    <x v="3933"/>
    <x v="3"/>
    <x v="241"/>
    <d v="2014-09-30T00:00:00"/>
    <s v="Standard Class"/>
    <s v="PP-18955"/>
    <s v="Paul Prost"/>
    <x v="2"/>
    <s v="United States"/>
    <s v="Hollywood"/>
    <x v="2"/>
    <n v="33021"/>
    <x v="0"/>
    <s v="OFF-BI-10004002"/>
    <x v="1"/>
    <x v="8"/>
    <s v="Wilson Jones International Size A4 Ring Binders"/>
    <x v="4937"/>
    <n v="3"/>
    <n v="0.7"/>
    <n v="-11.417999999999999"/>
  </r>
  <r>
    <n v="7925"/>
    <x v="3934"/>
    <x v="0"/>
    <x v="572"/>
    <d v="2013-08-17T00:00:00"/>
    <s v="First Class"/>
    <s v="RF-19840"/>
    <s v="Roy Französisch"/>
    <x v="0"/>
    <s v="United States"/>
    <s v="Springfield"/>
    <x v="17"/>
    <n v="22153"/>
    <x v="0"/>
    <s v="OFF-BI-10002309"/>
    <x v="1"/>
    <x v="8"/>
    <s v="Avery Heavy-Duty EZD  Binder With Locking Rings"/>
    <x v="4732"/>
    <n v="4"/>
    <n v="0"/>
    <n v="10.7136"/>
  </r>
  <r>
    <n v="7926"/>
    <x v="3934"/>
    <x v="0"/>
    <x v="572"/>
    <d v="2013-08-17T00:00:00"/>
    <s v="First Class"/>
    <s v="RF-19840"/>
    <s v="Roy Französisch"/>
    <x v="0"/>
    <s v="United States"/>
    <s v="Springfield"/>
    <x v="17"/>
    <n v="22153"/>
    <x v="0"/>
    <s v="OFF-LA-10003923"/>
    <x v="1"/>
    <x v="2"/>
    <s v="Alphabetical Labels for Top Tab Filing"/>
    <x v="825"/>
    <n v="7"/>
    <n v="0"/>
    <n v="51.800000000000004"/>
  </r>
  <r>
    <n v="7927"/>
    <x v="3935"/>
    <x v="3"/>
    <x v="225"/>
    <d v="2014-11-25T00:00:00"/>
    <s v="Second Class"/>
    <s v="KH-16330"/>
    <s v="Katharine Harms"/>
    <x v="1"/>
    <s v="United States"/>
    <s v="New York City"/>
    <x v="15"/>
    <n v="10035"/>
    <x v="3"/>
    <s v="TEC-AC-10003433"/>
    <x v="2"/>
    <x v="11"/>
    <s v="Maxell 4.7GB DVD+R 5/Pack"/>
    <x v="2629"/>
    <n v="3"/>
    <n v="0"/>
    <n v="1.3365"/>
  </r>
  <r>
    <n v="7928"/>
    <x v="3935"/>
    <x v="3"/>
    <x v="225"/>
    <d v="2014-11-25T00:00:00"/>
    <s v="Second Class"/>
    <s v="KH-16330"/>
    <s v="Katharine Harms"/>
    <x v="1"/>
    <s v="United States"/>
    <s v="New York City"/>
    <x v="15"/>
    <n v="10035"/>
    <x v="3"/>
    <s v="TEC-PH-10001363"/>
    <x v="2"/>
    <x v="7"/>
    <s v="Apple iPhone 5S"/>
    <x v="5213"/>
    <n v="1"/>
    <n v="0"/>
    <n v="170.99699999999996"/>
  </r>
  <r>
    <n v="7929"/>
    <x v="3935"/>
    <x v="3"/>
    <x v="225"/>
    <d v="2014-11-25T00:00:00"/>
    <s v="Second Class"/>
    <s v="KH-16330"/>
    <s v="Katharine Harms"/>
    <x v="1"/>
    <s v="United States"/>
    <s v="New York City"/>
    <x v="15"/>
    <n v="10035"/>
    <x v="3"/>
    <s v="FUR-FU-10000820"/>
    <x v="0"/>
    <x v="5"/>
    <s v="Tensor Brushed Steel Torchiere Floor Lamp"/>
    <x v="4344"/>
    <n v="3"/>
    <n v="0"/>
    <n v="9.1745999999999981"/>
  </r>
  <r>
    <n v="7930"/>
    <x v="3936"/>
    <x v="3"/>
    <x v="800"/>
    <d v="2014-07-28T00:00:00"/>
    <s v="First Class"/>
    <s v="EM-14200"/>
    <s v="Evan Minnotte"/>
    <x v="2"/>
    <s v="United States"/>
    <s v="Dallas"/>
    <x v="5"/>
    <n v="75217"/>
    <x v="2"/>
    <s v="FUR-TA-10004767"/>
    <x v="0"/>
    <x v="3"/>
    <s v="Safco Drafting Table"/>
    <x v="5214"/>
    <n v="6"/>
    <n v="0.3"/>
    <n v="-4.2588000000000363"/>
  </r>
  <r>
    <n v="7931"/>
    <x v="3937"/>
    <x v="0"/>
    <x v="869"/>
    <d v="2013-03-28T00:00:00"/>
    <s v="Second Class"/>
    <s v="DK-12835"/>
    <s v="Damala Kotsonis"/>
    <x v="1"/>
    <s v="United States"/>
    <s v="New York City"/>
    <x v="15"/>
    <n v="10024"/>
    <x v="3"/>
    <s v="OFF-AR-10001955"/>
    <x v="1"/>
    <x v="6"/>
    <s v="Newell 319"/>
    <x v="426"/>
    <n v="3"/>
    <n v="0"/>
    <n v="17.855999999999995"/>
  </r>
  <r>
    <n v="7932"/>
    <x v="3938"/>
    <x v="0"/>
    <x v="692"/>
    <d v="2013-07-21T00:00:00"/>
    <s v="Standard Class"/>
    <s v="MC-17425"/>
    <s v="Mark Cousins"/>
    <x v="1"/>
    <s v="United States"/>
    <s v="Portland"/>
    <x v="21"/>
    <n v="97206"/>
    <x v="1"/>
    <s v="FUR-CH-10004886"/>
    <x v="0"/>
    <x v="1"/>
    <s v="Bevis Steel Folding Chairs"/>
    <x v="2186"/>
    <n v="3"/>
    <n v="0.2"/>
    <n v="23.027999999999992"/>
  </r>
  <r>
    <n v="7933"/>
    <x v="3938"/>
    <x v="0"/>
    <x v="692"/>
    <d v="2013-07-21T00:00:00"/>
    <s v="Standard Class"/>
    <s v="MC-17425"/>
    <s v="Mark Cousins"/>
    <x v="1"/>
    <s v="United States"/>
    <s v="Portland"/>
    <x v="21"/>
    <n v="97206"/>
    <x v="1"/>
    <s v="OFF-PA-10003641"/>
    <x v="1"/>
    <x v="10"/>
    <s v="Xerox 1909"/>
    <x v="151"/>
    <n v="5"/>
    <n v="0.2"/>
    <n v="34.293999999999997"/>
  </r>
  <r>
    <n v="7934"/>
    <x v="3939"/>
    <x v="3"/>
    <x v="629"/>
    <d v="2014-08-25T00:00:00"/>
    <s v="Standard Class"/>
    <s v="RW-19540"/>
    <s v="Rick Wilson"/>
    <x v="1"/>
    <s v="United States"/>
    <s v="Brentwood"/>
    <x v="1"/>
    <n v="94513"/>
    <x v="1"/>
    <s v="OFF-EN-10003134"/>
    <x v="1"/>
    <x v="12"/>
    <s v="Staples"/>
    <x v="371"/>
    <n v="2"/>
    <n v="0"/>
    <n v="11.68"/>
  </r>
  <r>
    <n v="7935"/>
    <x v="3939"/>
    <x v="3"/>
    <x v="629"/>
    <d v="2014-08-25T00:00:00"/>
    <s v="Standard Class"/>
    <s v="RW-19540"/>
    <s v="Rick Wilson"/>
    <x v="1"/>
    <s v="United States"/>
    <s v="Brentwood"/>
    <x v="1"/>
    <n v="94513"/>
    <x v="1"/>
    <s v="TEC-PH-10002564"/>
    <x v="2"/>
    <x v="7"/>
    <s v="OtterBox Defender Series Case - Samsung Galaxy S4"/>
    <x v="981"/>
    <n v="3"/>
    <n v="0.2"/>
    <n v="8.9969999999999892"/>
  </r>
  <r>
    <n v="7936"/>
    <x v="3939"/>
    <x v="3"/>
    <x v="629"/>
    <d v="2014-08-25T00:00:00"/>
    <s v="Standard Class"/>
    <s v="RW-19540"/>
    <s v="Rick Wilson"/>
    <x v="1"/>
    <s v="United States"/>
    <s v="Brentwood"/>
    <x v="1"/>
    <n v="94513"/>
    <x v="1"/>
    <s v="OFF-PA-10003893"/>
    <x v="1"/>
    <x v="10"/>
    <s v="Xerox 1962"/>
    <x v="18"/>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x v="3939"/>
    <x v="3"/>
    <x v="629"/>
    <d v="2014-08-25T00:00:00"/>
    <s v="Standard Class"/>
    <s v="RW-19540"/>
    <s v="Rick Wilson"/>
    <x v="1"/>
    <s v="United States"/>
    <s v="Brentwood"/>
    <x v="1"/>
    <n v="94513"/>
    <x v="1"/>
    <s v="OFF-AP-10001058"/>
    <x v="1"/>
    <x v="9"/>
    <s v="Sanyo 2.5 Cubic Foot Mid-Size Office Refrigerators"/>
    <x v="5215"/>
    <n v="9"/>
    <n v="0"/>
    <n v="654.7553999999999"/>
  </r>
  <r>
    <n v="7939"/>
    <x v="3939"/>
    <x v="3"/>
    <x v="629"/>
    <d v="2014-08-25T00:00:00"/>
    <s v="Standard Class"/>
    <s v="RW-19540"/>
    <s v="Rick Wilson"/>
    <x v="1"/>
    <s v="United States"/>
    <s v="Brentwood"/>
    <x v="1"/>
    <n v="94513"/>
    <x v="1"/>
    <s v="OFF-ST-10001496"/>
    <x v="1"/>
    <x v="4"/>
    <s v="Standard Rollaway File with Lock"/>
    <x v="863"/>
    <n v="3"/>
    <n v="0"/>
    <n v="140.54820000000001"/>
  </r>
  <r>
    <n v="7940"/>
    <x v="3939"/>
    <x v="3"/>
    <x v="629"/>
    <d v="2014-08-25T00:00:00"/>
    <s v="Standard Class"/>
    <s v="RW-19540"/>
    <s v="Rick Wilson"/>
    <x v="1"/>
    <s v="United States"/>
    <s v="Brentwood"/>
    <x v="1"/>
    <n v="94513"/>
    <x v="1"/>
    <s v="OFF-BI-10004230"/>
    <x v="1"/>
    <x v="8"/>
    <s v="GBC Recycled Grain Textured Covers"/>
    <x v="5216"/>
    <n v="8"/>
    <n v="0.2"/>
    <n v="77.369599999999991"/>
  </r>
  <r>
    <n v="7941"/>
    <x v="3940"/>
    <x v="0"/>
    <x v="882"/>
    <d v="2013-12-18T00:00:00"/>
    <s v="First Class"/>
    <s v="DS-13180"/>
    <s v="David Smith"/>
    <x v="1"/>
    <s v="United States"/>
    <s v="San Diego"/>
    <x v="1"/>
    <n v="92037"/>
    <x v="1"/>
    <s v="FUR-CH-10001146"/>
    <x v="0"/>
    <x v="1"/>
    <s v="Global Task Chair, Black"/>
    <x v="125"/>
    <n v="2"/>
    <n v="0.2"/>
    <n v="-9.1601999999999961"/>
  </r>
  <r>
    <n v="7942"/>
    <x v="3940"/>
    <x v="0"/>
    <x v="882"/>
    <d v="2013-12-18T00:00:00"/>
    <s v="First Class"/>
    <s v="DS-13180"/>
    <s v="David Smith"/>
    <x v="1"/>
    <s v="United States"/>
    <s v="San Diego"/>
    <x v="1"/>
    <n v="92037"/>
    <x v="1"/>
    <s v="OFF-ST-10001590"/>
    <x v="1"/>
    <x v="4"/>
    <s v="Tenex Personal Project File with Scoop Front Design, Black"/>
    <x v="5217"/>
    <n v="10"/>
    <n v="0"/>
    <n v="35.047999999999995"/>
  </r>
  <r>
    <n v="7943"/>
    <x v="3941"/>
    <x v="3"/>
    <x v="53"/>
    <d v="2015-01-02T00:00:00"/>
    <s v="Standard Class"/>
    <s v="GA-14725"/>
    <s v="Guy Armstrong"/>
    <x v="0"/>
    <s v="United States"/>
    <s v="Dallas"/>
    <x v="5"/>
    <n v="75081"/>
    <x v="2"/>
    <s v="OFF-BI-10003684"/>
    <x v="1"/>
    <x v="8"/>
    <s v="Wilson Jones Legal Size Ring Binders"/>
    <x v="5218"/>
    <n v="9"/>
    <n v="0.8"/>
    <n v="-59.372999999999976"/>
  </r>
  <r>
    <n v="7944"/>
    <x v="3941"/>
    <x v="3"/>
    <x v="53"/>
    <d v="2015-01-02T00:00:00"/>
    <s v="Standard Class"/>
    <s v="GA-14725"/>
    <s v="Guy Armstrong"/>
    <x v="0"/>
    <s v="United States"/>
    <s v="Dallas"/>
    <x v="5"/>
    <n v="75081"/>
    <x v="2"/>
    <s v="OFF-SU-10000946"/>
    <x v="1"/>
    <x v="14"/>
    <s v="Staples"/>
    <x v="5219"/>
    <n v="7"/>
    <n v="0.2"/>
    <n v="5.0273999999999965"/>
  </r>
  <r>
    <n v="7945"/>
    <x v="3941"/>
    <x v="3"/>
    <x v="53"/>
    <d v="2015-01-02T00:00:00"/>
    <s v="Standard Class"/>
    <s v="GA-14725"/>
    <s v="Guy Armstrong"/>
    <x v="0"/>
    <s v="United States"/>
    <s v="Dallas"/>
    <x v="5"/>
    <n v="75081"/>
    <x v="2"/>
    <s v="OFF-AR-10001615"/>
    <x v="1"/>
    <x v="6"/>
    <s v="Newell 34"/>
    <x v="4142"/>
    <n v="2"/>
    <n v="0.2"/>
    <n v="2.3808000000000007"/>
  </r>
  <r>
    <n v="7946"/>
    <x v="3941"/>
    <x v="3"/>
    <x v="53"/>
    <d v="2015-01-02T00:00:00"/>
    <s v="Standard Class"/>
    <s v="GA-14725"/>
    <s v="Guy Armstrong"/>
    <x v="0"/>
    <s v="United States"/>
    <s v="Dallas"/>
    <x v="5"/>
    <n v="75081"/>
    <x v="2"/>
    <s v="OFF-BI-10001597"/>
    <x v="1"/>
    <x v="8"/>
    <s v="Wilson Jones Ledger-Size, Piano-Hinge Binder, 2&quot;, Blue"/>
    <x v="5220"/>
    <n v="5"/>
    <n v="0.8"/>
    <n v="-65.567999999999998"/>
  </r>
  <r>
    <n v="7947"/>
    <x v="3941"/>
    <x v="3"/>
    <x v="53"/>
    <d v="2015-01-02T00:00:00"/>
    <s v="Standard Class"/>
    <s v="GA-14725"/>
    <s v="Guy Armstrong"/>
    <x v="0"/>
    <s v="United States"/>
    <s v="Dallas"/>
    <x v="5"/>
    <n v="75081"/>
    <x v="2"/>
    <s v="OFF-BI-10001116"/>
    <x v="1"/>
    <x v="8"/>
    <s v="Wilson Jones 1&quot; Hanging DublLock Ring Binders"/>
    <x v="2567"/>
    <n v="3"/>
    <n v="0.8"/>
    <n v="-5.0687999999999995"/>
  </r>
  <r>
    <n v="7948"/>
    <x v="3942"/>
    <x v="2"/>
    <x v="72"/>
    <d v="2011-03-05T00:00:00"/>
    <s v="Standard Class"/>
    <s v="SC-20380"/>
    <s v="Shahid Collister"/>
    <x v="0"/>
    <s v="United States"/>
    <s v="El Paso"/>
    <x v="5"/>
    <n v="79907"/>
    <x v="2"/>
    <s v="OFF-FA-10004395"/>
    <x v="1"/>
    <x v="13"/>
    <s v="Plymouth Boxed Rubber Bands by Plymouth"/>
    <x v="609"/>
    <n v="5"/>
    <n v="0.2"/>
    <n v="-3.5324999999999998"/>
  </r>
  <r>
    <n v="7949"/>
    <x v="3942"/>
    <x v="2"/>
    <x v="72"/>
    <d v="2011-03-05T00:00:00"/>
    <s v="Standard Class"/>
    <s v="SC-20380"/>
    <s v="Shahid Collister"/>
    <x v="0"/>
    <s v="United States"/>
    <s v="El Paso"/>
    <x v="5"/>
    <n v="79907"/>
    <x v="2"/>
    <s v="FUR-CH-10001270"/>
    <x v="0"/>
    <x v="1"/>
    <s v="Harbour Creations Steel Folding Chair"/>
    <x v="5221"/>
    <n v="6"/>
    <n v="0.3"/>
    <n v="0"/>
  </r>
  <r>
    <n v="7950"/>
    <x v="3942"/>
    <x v="2"/>
    <x v="72"/>
    <d v="2011-03-05T00:00:00"/>
    <s v="Standard Class"/>
    <s v="SC-20380"/>
    <s v="Shahid Collister"/>
    <x v="0"/>
    <s v="United States"/>
    <s v="El Paso"/>
    <x v="5"/>
    <n v="79907"/>
    <x v="2"/>
    <s v="FUR-FU-10001095"/>
    <x v="0"/>
    <x v="5"/>
    <s v="DAX Black Cherry Wood-Tone Poster Frame"/>
    <x v="3100"/>
    <n v="6"/>
    <n v="0.6"/>
    <n v="-34.953600000000002"/>
  </r>
  <r>
    <n v="7951"/>
    <x v="3942"/>
    <x v="2"/>
    <x v="72"/>
    <d v="2011-03-05T00:00:00"/>
    <s v="Standard Class"/>
    <s v="SC-20380"/>
    <s v="Shahid Collister"/>
    <x v="0"/>
    <s v="United States"/>
    <s v="El Paso"/>
    <x v="5"/>
    <n v="79907"/>
    <x v="2"/>
    <s v="OFF-ST-10001469"/>
    <x v="1"/>
    <x v="4"/>
    <s v="Fellowes Bankers Box Recycled Super Stor/Drawer"/>
    <x v="5222"/>
    <n v="3"/>
    <n v="0.2"/>
    <n v="-22.671600000000005"/>
  </r>
  <r>
    <n v="7952"/>
    <x v="3943"/>
    <x v="1"/>
    <x v="902"/>
    <d v="2012-11-24T00:00:00"/>
    <s v="Standard Class"/>
    <s v="KD-16345"/>
    <s v="Katherine Ducich"/>
    <x v="0"/>
    <s v="United States"/>
    <s v="New York City"/>
    <x v="15"/>
    <n v="10035"/>
    <x v="3"/>
    <s v="OFF-BI-10003196"/>
    <x v="1"/>
    <x v="8"/>
    <s v="Accohide Poly Flexible Ring Binders"/>
    <x v="4452"/>
    <n v="2"/>
    <n v="0.2"/>
    <n v="2.2439999999999998"/>
  </r>
  <r>
    <n v="7953"/>
    <x v="3943"/>
    <x v="1"/>
    <x v="902"/>
    <d v="2012-11-24T00:00:00"/>
    <s v="Standard Class"/>
    <s v="KD-16345"/>
    <s v="Katherine Ducich"/>
    <x v="0"/>
    <s v="United States"/>
    <s v="New York City"/>
    <x v="15"/>
    <n v="10035"/>
    <x v="3"/>
    <s v="TEC-PH-10002200"/>
    <x v="2"/>
    <x v="7"/>
    <s v="Aastra 6757i CT Wireless VoIP phone"/>
    <x v="5223"/>
    <n v="4"/>
    <n v="0"/>
    <n v="249.91039999999998"/>
  </r>
  <r>
    <n v="7954"/>
    <x v="3944"/>
    <x v="2"/>
    <x v="470"/>
    <d v="2011-04-06T00:00:00"/>
    <s v="Standard Class"/>
    <s v="KH-16330"/>
    <s v="Katharine Harms"/>
    <x v="1"/>
    <s v="United States"/>
    <s v="Revere"/>
    <x v="31"/>
    <n v="2151"/>
    <x v="3"/>
    <s v="OFF-ST-10000636"/>
    <x v="1"/>
    <x v="4"/>
    <s v="Rogers Profile Extra Capacity Storage Tub"/>
    <x v="5224"/>
    <n v="4"/>
    <n v="0"/>
    <n v="2.6783999999999963"/>
  </r>
  <r>
    <n v="7955"/>
    <x v="3944"/>
    <x v="2"/>
    <x v="470"/>
    <d v="2011-04-06T00:00:00"/>
    <s v="Standard Class"/>
    <s v="KH-16330"/>
    <s v="Katharine Harms"/>
    <x v="1"/>
    <s v="United States"/>
    <s v="Revere"/>
    <x v="31"/>
    <n v="2151"/>
    <x v="3"/>
    <s v="OFF-BI-10000145"/>
    <x v="1"/>
    <x v="8"/>
    <s v="Zipper Ring Binder Pockets"/>
    <x v="875"/>
    <n v="2"/>
    <n v="0"/>
    <n v="3.0575999999999999"/>
  </r>
  <r>
    <n v="7956"/>
    <x v="3945"/>
    <x v="3"/>
    <x v="361"/>
    <d v="2014-10-11T00:00:00"/>
    <s v="Standard Class"/>
    <s v="GG-14650"/>
    <s v="Greg Guthrie"/>
    <x v="1"/>
    <s v="United States"/>
    <s v="Chico"/>
    <x v="1"/>
    <n v="95928"/>
    <x v="1"/>
    <s v="FUR-CH-10001190"/>
    <x v="0"/>
    <x v="1"/>
    <s v="Global Deluxe High-Back Office Chair in Storm"/>
    <x v="5037"/>
    <n v="4"/>
    <n v="0.2"/>
    <n v="-59.835600000000042"/>
  </r>
  <r>
    <n v="7957"/>
    <x v="3945"/>
    <x v="3"/>
    <x v="361"/>
    <d v="2014-10-11T00:00:00"/>
    <s v="Standard Class"/>
    <s v="GG-14650"/>
    <s v="Greg Guthrie"/>
    <x v="1"/>
    <s v="United States"/>
    <s v="Chico"/>
    <x v="1"/>
    <n v="95928"/>
    <x v="1"/>
    <s v="OFF-FA-10002780"/>
    <x v="1"/>
    <x v="13"/>
    <s v="Staples"/>
    <x v="81"/>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x v="3945"/>
    <x v="3"/>
    <x v="361"/>
    <d v="2014-10-11T00:00:00"/>
    <s v="Standard Class"/>
    <s v="GG-14650"/>
    <s v="Greg Guthrie"/>
    <x v="1"/>
    <s v="United States"/>
    <s v="Chico"/>
    <x v="1"/>
    <n v="95928"/>
    <x v="1"/>
    <s v="FUR-FU-10004666"/>
    <x v="0"/>
    <x v="5"/>
    <s v="DAX Clear Channel Poster Frame"/>
    <x v="5225"/>
    <n v="5"/>
    <n v="0"/>
    <n v="26.973000000000003"/>
  </r>
  <r>
    <n v="7960"/>
    <x v="3945"/>
    <x v="3"/>
    <x v="361"/>
    <d v="2014-10-11T00:00:00"/>
    <s v="Standard Class"/>
    <s v="GG-14650"/>
    <s v="Greg Guthrie"/>
    <x v="1"/>
    <s v="United States"/>
    <s v="Chico"/>
    <x v="1"/>
    <n v="95928"/>
    <x v="1"/>
    <s v="FUR-TA-10004086"/>
    <x v="0"/>
    <x v="3"/>
    <s v="KI Adjustable-Height Table"/>
    <x v="5226"/>
    <n v="3"/>
    <n v="0.2"/>
    <n v="5.1587999999999852"/>
  </r>
  <r>
    <n v="7961"/>
    <x v="3945"/>
    <x v="3"/>
    <x v="361"/>
    <d v="2014-10-11T00:00:00"/>
    <s v="Standard Class"/>
    <s v="GG-14650"/>
    <s v="Greg Guthrie"/>
    <x v="1"/>
    <s v="United States"/>
    <s v="Chico"/>
    <x v="1"/>
    <n v="95928"/>
    <x v="1"/>
    <s v="TEC-PH-10000702"/>
    <x v="2"/>
    <x v="7"/>
    <s v="Square Credit Card Reader, 4 1/2&quot; x 4 1/2&quot; x 1&quot;, White"/>
    <x v="465"/>
    <n v="1"/>
    <n v="0.2"/>
    <n v="2.6972999999999994"/>
  </r>
  <r>
    <n v="7962"/>
    <x v="3946"/>
    <x v="3"/>
    <x v="551"/>
    <d v="2014-11-24T00:00:00"/>
    <s v="Second Class"/>
    <s v="JS-15685"/>
    <s v="Jim Sink"/>
    <x v="1"/>
    <s v="United States"/>
    <s v="Miramar"/>
    <x v="2"/>
    <n v="33023"/>
    <x v="0"/>
    <s v="OFF-ST-10002301"/>
    <x v="1"/>
    <x v="4"/>
    <s v="Tennsco Commercial Shelving"/>
    <x v="5227"/>
    <n v="5"/>
    <n v="0.2"/>
    <n v="-19.323000000000011"/>
  </r>
  <r>
    <n v="7963"/>
    <x v="3946"/>
    <x v="3"/>
    <x v="551"/>
    <d v="2014-11-24T00:00:00"/>
    <s v="Second Class"/>
    <s v="JS-15685"/>
    <s v="Jim Sink"/>
    <x v="1"/>
    <s v="United States"/>
    <s v="Miramar"/>
    <x v="2"/>
    <n v="33023"/>
    <x v="0"/>
    <s v="OFF-BI-10001636"/>
    <x v="1"/>
    <x v="8"/>
    <s v="Ibico Plastic and Wire Spiral Binding Combs"/>
    <x v="5228"/>
    <n v="8"/>
    <n v="0.7"/>
    <n v="-16.185600000000001"/>
  </r>
  <r>
    <n v="7964"/>
    <x v="3946"/>
    <x v="3"/>
    <x v="551"/>
    <d v="2014-11-24T00:00:00"/>
    <s v="Second Class"/>
    <s v="JS-15685"/>
    <s v="Jim Sink"/>
    <x v="1"/>
    <s v="United States"/>
    <s v="Miramar"/>
    <x v="2"/>
    <n v="33023"/>
    <x v="0"/>
    <s v="OFF-AP-10002684"/>
    <x v="1"/>
    <x v="9"/>
    <s v="Acco 7-Outlet Masterpiece Power Center, Wihtout Fax/Phone Line Protection"/>
    <x v="5229"/>
    <n v="4"/>
    <n v="0.2"/>
    <n v="48.631999999999948"/>
  </r>
  <r>
    <n v="7965"/>
    <x v="3946"/>
    <x v="3"/>
    <x v="551"/>
    <d v="2014-11-24T00:00:00"/>
    <s v="Second Class"/>
    <s v="JS-15685"/>
    <s v="Jim Sink"/>
    <x v="1"/>
    <s v="United States"/>
    <s v="Miramar"/>
    <x v="2"/>
    <n v="33023"/>
    <x v="0"/>
    <s v="OFF-PA-10004609"/>
    <x v="1"/>
    <x v="10"/>
    <s v="Xerox 221"/>
    <x v="561"/>
    <n v="4"/>
    <n v="0.2"/>
    <n v="7.2576000000000001"/>
  </r>
  <r>
    <n v="7966"/>
    <x v="3946"/>
    <x v="3"/>
    <x v="551"/>
    <d v="2014-11-24T00:00:00"/>
    <s v="Second Class"/>
    <s v="JS-15685"/>
    <s v="Jim Sink"/>
    <x v="1"/>
    <s v="United States"/>
    <s v="Miramar"/>
    <x v="2"/>
    <n v="33023"/>
    <x v="0"/>
    <s v="OFF-PA-10003309"/>
    <x v="1"/>
    <x v="10"/>
    <s v="Xerox 211"/>
    <x v="759"/>
    <n v="8"/>
    <n v="0.2"/>
    <n v="14.5152"/>
  </r>
  <r>
    <n v="7967"/>
    <x v="3947"/>
    <x v="1"/>
    <x v="391"/>
    <d v="2012-03-30T00:00:00"/>
    <s v="Standard Class"/>
    <s v="BP-11095"/>
    <s v="Bart Pistole"/>
    <x v="1"/>
    <s v="United States"/>
    <s v="Los Angeles"/>
    <x v="1"/>
    <n v="90049"/>
    <x v="1"/>
    <s v="OFF-PA-10000380"/>
    <x v="1"/>
    <x v="10"/>
    <s v="REDIFORM Incoming/Outgoing Call Register, 11&quot; X 8 1/2&quot;, 100 Messages"/>
    <x v="1735"/>
    <n v="4"/>
    <n v="0"/>
    <n v="16.68"/>
  </r>
  <r>
    <n v="7968"/>
    <x v="3948"/>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x v="3948"/>
    <x v="0"/>
    <x v="1155"/>
    <d v="2013-10-13T00:00:00"/>
    <s v="First Class"/>
    <s v="CC-12610"/>
    <s v="Corey Catlett"/>
    <x v="1"/>
    <s v="United States"/>
    <s v="Denver"/>
    <x v="22"/>
    <n v="80219"/>
    <x v="1"/>
    <s v="TEC-PH-10002583"/>
    <x v="2"/>
    <x v="7"/>
    <s v="iOttie HLCRIO102 Car Mount"/>
    <x v="314"/>
    <n v="1"/>
    <n v="0.2"/>
    <n v="-2.9985000000000022"/>
  </r>
  <r>
    <n v="7970"/>
    <x v="3948"/>
    <x v="0"/>
    <x v="1155"/>
    <d v="2013-10-13T00:00:00"/>
    <s v="First Class"/>
    <s v="CC-12610"/>
    <s v="Corey Catlett"/>
    <x v="1"/>
    <s v="United States"/>
    <s v="Denver"/>
    <x v="22"/>
    <n v="80219"/>
    <x v="1"/>
    <s v="FUR-CH-10004853"/>
    <x v="0"/>
    <x v="1"/>
    <s v="Global Manager's Adjustable Task Chair, Storm"/>
    <x v="3200"/>
    <n v="1"/>
    <n v="0.2"/>
    <n v="13.588199999999986"/>
  </r>
  <r>
    <n v="7971"/>
    <x v="3949"/>
    <x v="1"/>
    <x v="748"/>
    <d v="2012-08-20T00:00:00"/>
    <s v="Standard Class"/>
    <s v="SP-20860"/>
    <s v="Sung Pak"/>
    <x v="1"/>
    <s v="United States"/>
    <s v="Philadelphia"/>
    <x v="9"/>
    <n v="19134"/>
    <x v="3"/>
    <s v="TEC-PH-10003580"/>
    <x v="2"/>
    <x v="7"/>
    <s v="Cisco IP Phone 7961G-GE VoIP phone"/>
    <x v="5230"/>
    <n v="4"/>
    <n v="0.4"/>
    <n v="-112.62159999999994"/>
  </r>
  <r>
    <n v="7972"/>
    <x v="3949"/>
    <x v="1"/>
    <x v="748"/>
    <d v="2012-08-20T00:00:00"/>
    <s v="Standard Class"/>
    <s v="SP-20860"/>
    <s v="Sung Pak"/>
    <x v="1"/>
    <s v="United States"/>
    <s v="Philadelphia"/>
    <x v="9"/>
    <n v="19134"/>
    <x v="3"/>
    <s v="TEC-AC-10004227"/>
    <x v="2"/>
    <x v="11"/>
    <s v="SanDisk Ultra 16 GB MicroSDHC Class 10 Memory Card"/>
    <x v="5231"/>
    <n v="3"/>
    <n v="0.2"/>
    <n v="-5.4558000000000035"/>
  </r>
  <r>
    <n v="7973"/>
    <x v="3949"/>
    <x v="1"/>
    <x v="748"/>
    <d v="2012-08-20T00:00:00"/>
    <s v="Standard Class"/>
    <s v="SP-20860"/>
    <s v="Sung Pak"/>
    <x v="1"/>
    <s v="United States"/>
    <s v="Philadelphia"/>
    <x v="9"/>
    <n v="19134"/>
    <x v="3"/>
    <s v="OFF-PA-10002787"/>
    <x v="1"/>
    <x v="10"/>
    <s v="Xerox 227"/>
    <x v="563"/>
    <n v="2"/>
    <n v="0.2"/>
    <n v="3.6288"/>
  </r>
  <r>
    <n v="7974"/>
    <x v="3949"/>
    <x v="1"/>
    <x v="748"/>
    <d v="2012-08-20T00:00:00"/>
    <s v="Standard Class"/>
    <s v="SP-20860"/>
    <s v="Sung Pak"/>
    <x v="1"/>
    <s v="United States"/>
    <s v="Philadelphia"/>
    <x v="9"/>
    <n v="19134"/>
    <x v="3"/>
    <s v="OFF-BI-10003981"/>
    <x v="1"/>
    <x v="8"/>
    <s v="Avery Durable Plastic 1&quot; Binders"/>
    <x v="5232"/>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x v="1825"/>
    <n v="3"/>
    <n v="0.2"/>
    <n v="0"/>
  </r>
  <r>
    <n v="7976"/>
    <x v="3949"/>
    <x v="1"/>
    <x v="748"/>
    <d v="2012-08-20T00:00:00"/>
    <s v="Standard Class"/>
    <s v="SP-20860"/>
    <s v="Sung Pak"/>
    <x v="1"/>
    <s v="United States"/>
    <s v="Philadelphia"/>
    <x v="9"/>
    <n v="19134"/>
    <x v="3"/>
    <s v="OFF-BI-10003727"/>
    <x v="1"/>
    <x v="8"/>
    <s v="Avery Durable Slant Ring Binders With Label Holder"/>
    <x v="5233"/>
    <n v="3"/>
    <n v="0.7"/>
    <n v="-2.758799999999999"/>
  </r>
  <r>
    <n v="7977"/>
    <x v="3949"/>
    <x v="1"/>
    <x v="748"/>
    <d v="2012-08-20T00:00:00"/>
    <s v="Standard Class"/>
    <s v="SP-20860"/>
    <s v="Sung Pak"/>
    <x v="1"/>
    <s v="United States"/>
    <s v="Philadelphia"/>
    <x v="9"/>
    <n v="19134"/>
    <x v="3"/>
    <s v="OFF-PA-10000130"/>
    <x v="1"/>
    <x v="10"/>
    <s v="Xerox 199"/>
    <x v="1518"/>
    <n v="3"/>
    <n v="0.2"/>
    <n v="3.2099999999999982"/>
  </r>
  <r>
    <n v="7978"/>
    <x v="3950"/>
    <x v="2"/>
    <x v="1178"/>
    <d v="2011-06-05T00:00:00"/>
    <s v="Standard Class"/>
    <s v="JK-15625"/>
    <s v="Jim Karlsson"/>
    <x v="0"/>
    <s v="United States"/>
    <s v="Jackson"/>
    <x v="35"/>
    <n v="39212"/>
    <x v="0"/>
    <s v="TEC-PH-10002680"/>
    <x v="2"/>
    <x v="7"/>
    <s v="Samsung Galaxy Note 3"/>
    <x v="5234"/>
    <n v="3"/>
    <n v="0"/>
    <n v="197.99099999999996"/>
  </r>
  <r>
    <n v="7979"/>
    <x v="3950"/>
    <x v="2"/>
    <x v="1178"/>
    <d v="2011-06-05T00:00:00"/>
    <s v="Standard Class"/>
    <s v="JK-15625"/>
    <s v="Jim Karlsson"/>
    <x v="0"/>
    <s v="United States"/>
    <s v="Jackson"/>
    <x v="35"/>
    <n v="39212"/>
    <x v="0"/>
    <s v="TEC-PH-10002538"/>
    <x v="2"/>
    <x v="7"/>
    <s v="Grandstream GXP1160 VoIP phone"/>
    <x v="4332"/>
    <n v="3"/>
    <n v="0"/>
    <n v="32.981699999999989"/>
  </r>
  <r>
    <n v="7980"/>
    <x v="3951"/>
    <x v="1"/>
    <x v="375"/>
    <d v="2012-08-31T00:00:00"/>
    <s v="Standard Class"/>
    <s v="CC-12100"/>
    <s v="Chad Cunningham"/>
    <x v="2"/>
    <s v="United States"/>
    <s v="Los Angeles"/>
    <x v="1"/>
    <n v="90045"/>
    <x v="1"/>
    <s v="OFF-BI-10001249"/>
    <x v="1"/>
    <x v="8"/>
    <s v="Avery Heavy-Duty EZD View Binder with Locking Rings"/>
    <x v="5235"/>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x v="3953"/>
    <x v="2"/>
    <x v="1076"/>
    <d v="2011-09-13T00:00:00"/>
    <s v="First Class"/>
    <s v="SF-20065"/>
    <s v="Sandra Flanagan"/>
    <x v="0"/>
    <s v="United States"/>
    <s v="Clifton"/>
    <x v="30"/>
    <n v="7011"/>
    <x v="3"/>
    <s v="OFF-AP-10004532"/>
    <x v="1"/>
    <x v="9"/>
    <s v="Kensington 6 Outlet Guardian Standard Surge Protector"/>
    <x v="1067"/>
    <n v="4"/>
    <n v="0"/>
    <n v="22.118400000000001"/>
  </r>
  <r>
    <n v="7983"/>
    <x v="3953"/>
    <x v="2"/>
    <x v="1076"/>
    <d v="2011-09-13T00:00:00"/>
    <s v="First Class"/>
    <s v="SF-20065"/>
    <s v="Sandra Flanagan"/>
    <x v="0"/>
    <s v="United States"/>
    <s v="Clifton"/>
    <x v="30"/>
    <n v="7011"/>
    <x v="3"/>
    <s v="FUR-FU-10001986"/>
    <x v="0"/>
    <x v="5"/>
    <s v="Dana Fluorescent Magnifying Lamp, White, 36&quot;"/>
    <x v="2574"/>
    <n v="5"/>
    <n v="0"/>
    <n v="76.469999999999985"/>
  </r>
  <r>
    <n v="7984"/>
    <x v="3954"/>
    <x v="3"/>
    <x v="203"/>
    <d v="2014-01-26T00:00:00"/>
    <s v="Second Class"/>
    <s v="EH-13765"/>
    <s v="Edward Hooks"/>
    <x v="1"/>
    <s v="United States"/>
    <s v="Chicago"/>
    <x v="10"/>
    <n v="60623"/>
    <x v="2"/>
    <s v="OFF-FA-10002975"/>
    <x v="1"/>
    <x v="13"/>
    <s v="Staples"/>
    <x v="1150"/>
    <n v="5"/>
    <n v="0.2"/>
    <n v="4.9139999999999988"/>
  </r>
  <r>
    <n v="7985"/>
    <x v="3954"/>
    <x v="3"/>
    <x v="203"/>
    <d v="2014-01-26T00:00:00"/>
    <s v="Second Class"/>
    <s v="EH-13765"/>
    <s v="Edward Hooks"/>
    <x v="1"/>
    <s v="United States"/>
    <s v="Chicago"/>
    <x v="10"/>
    <n v="60623"/>
    <x v="2"/>
    <s v="OFF-AR-10003481"/>
    <x v="1"/>
    <x v="6"/>
    <s v="Newell 348"/>
    <x v="964"/>
    <n v="3"/>
    <n v="0.2"/>
    <n v="0.88559999999999883"/>
  </r>
  <r>
    <n v="7986"/>
    <x v="3955"/>
    <x v="0"/>
    <x v="438"/>
    <d v="2013-04-25T00:00:00"/>
    <s v="First Class"/>
    <s v="DN-13690"/>
    <s v="Duane Noonan"/>
    <x v="0"/>
    <s v="United States"/>
    <s v="Seattle"/>
    <x v="4"/>
    <n v="98115"/>
    <x v="1"/>
    <s v="OFF-BI-10004967"/>
    <x v="1"/>
    <x v="8"/>
    <s v="Round Ring Binders"/>
    <x v="1366"/>
    <n v="5"/>
    <n v="0.2"/>
    <n v="2.8079999999999998"/>
  </r>
  <r>
    <n v="7987"/>
    <x v="3956"/>
    <x v="0"/>
    <x v="1180"/>
    <d v="2013-07-24T00:00:00"/>
    <s v="Second Class"/>
    <s v="PJ-19015"/>
    <s v="Pauline Johnson"/>
    <x v="0"/>
    <s v="United States"/>
    <s v="Long Beach"/>
    <x v="15"/>
    <n v="11561"/>
    <x v="3"/>
    <s v="TEC-PH-10003589"/>
    <x v="2"/>
    <x v="7"/>
    <s v="invisibleSHIELD by ZAGG Smudge-Free Screen Protector"/>
    <x v="5126"/>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x v="3957"/>
    <x v="0"/>
    <x v="828"/>
    <d v="2013-08-30T00:00:00"/>
    <s v="Standard Class"/>
    <s v="MA-17560"/>
    <s v="Matt Abelman"/>
    <x v="2"/>
    <s v="United States"/>
    <s v="Sheboygan"/>
    <x v="6"/>
    <n v="53081"/>
    <x v="2"/>
    <s v="OFF-LA-10003537"/>
    <x v="1"/>
    <x v="2"/>
    <s v="Avery 515"/>
    <x v="3185"/>
    <n v="3"/>
    <n v="0"/>
    <n v="17.667299999999997"/>
  </r>
  <r>
    <n v="7990"/>
    <x v="3957"/>
    <x v="0"/>
    <x v="828"/>
    <d v="2013-08-30T00:00:00"/>
    <s v="Standard Class"/>
    <s v="MA-17560"/>
    <s v="Matt Abelman"/>
    <x v="2"/>
    <s v="United States"/>
    <s v="Sheboygan"/>
    <x v="6"/>
    <n v="53081"/>
    <x v="2"/>
    <s v="OFF-ST-10002406"/>
    <x v="1"/>
    <x v="4"/>
    <s v="Pizazz Global Quick File"/>
    <x v="2748"/>
    <n v="1"/>
    <n v="0"/>
    <n v="4.1916000000000011"/>
  </r>
  <r>
    <n v="7991"/>
    <x v="3957"/>
    <x v="0"/>
    <x v="828"/>
    <d v="2013-08-30T00:00:00"/>
    <s v="Standard Class"/>
    <s v="MA-17560"/>
    <s v="Matt Abelman"/>
    <x v="2"/>
    <s v="United States"/>
    <s v="Sheboygan"/>
    <x v="6"/>
    <n v="53081"/>
    <x v="2"/>
    <s v="TEC-AC-10003433"/>
    <x v="2"/>
    <x v="11"/>
    <s v="Maxell 4.7GB DVD+R 5/Pack"/>
    <x v="5237"/>
    <n v="2"/>
    <n v="0"/>
    <n v="0.89100000000000001"/>
  </r>
  <r>
    <n v="7992"/>
    <x v="3958"/>
    <x v="0"/>
    <x v="403"/>
    <d v="2013-06-18T00:00:00"/>
    <s v="First Class"/>
    <s v="VM-21835"/>
    <s v="Vivian Mathis"/>
    <x v="0"/>
    <s v="United States"/>
    <s v="Boca Raton"/>
    <x v="2"/>
    <n v="33433"/>
    <x v="0"/>
    <s v="OFF-BI-10002082"/>
    <x v="1"/>
    <x v="8"/>
    <s v="GBC Twin Loop Wire Binding Elements"/>
    <x v="5238"/>
    <n v="4"/>
    <n v="0.7"/>
    <n v="-26.623999999999995"/>
  </r>
  <r>
    <n v="7993"/>
    <x v="3958"/>
    <x v="0"/>
    <x v="403"/>
    <d v="2013-06-18T00:00:00"/>
    <s v="First Class"/>
    <s v="VM-21835"/>
    <s v="Vivian Mathis"/>
    <x v="0"/>
    <s v="United States"/>
    <s v="Boca Raton"/>
    <x v="2"/>
    <n v="33433"/>
    <x v="0"/>
    <s v="TEC-AC-10000521"/>
    <x v="2"/>
    <x v="11"/>
    <s v="Verbatim Slim CD and DVD Storage Cases, 50/Pack"/>
    <x v="4997"/>
    <n v="2"/>
    <n v="0.2"/>
    <n v="2.3079999999999998"/>
  </r>
  <r>
    <n v="7994"/>
    <x v="3959"/>
    <x v="1"/>
    <x v="312"/>
    <d v="2012-11-23T00:00:00"/>
    <s v="Second Class"/>
    <s v="MM-18055"/>
    <s v="Michelle Moray"/>
    <x v="0"/>
    <s v="United States"/>
    <s v="Aurora"/>
    <x v="22"/>
    <n v="80013"/>
    <x v="1"/>
    <s v="OFF-BI-10001982"/>
    <x v="1"/>
    <x v="8"/>
    <s v="Wilson Jones Custom Binder Spines &amp; Labels"/>
    <x v="322"/>
    <n v="3"/>
    <n v="0.7"/>
    <n v="-3.4271999999999991"/>
  </r>
  <r>
    <n v="7995"/>
    <x v="3959"/>
    <x v="1"/>
    <x v="312"/>
    <d v="2012-11-23T00:00:00"/>
    <s v="Second Class"/>
    <s v="MM-18055"/>
    <s v="Michelle Moray"/>
    <x v="0"/>
    <s v="United States"/>
    <s v="Aurora"/>
    <x v="22"/>
    <n v="80013"/>
    <x v="1"/>
    <s v="FUR-BO-10002268"/>
    <x v="0"/>
    <x v="0"/>
    <s v="Sauder Barrister Bookcases"/>
    <x v="3489"/>
    <n v="6"/>
    <n v="0.7"/>
    <n v="-247.79879999999997"/>
  </r>
  <r>
    <n v="7996"/>
    <x v="3959"/>
    <x v="1"/>
    <x v="312"/>
    <d v="2012-11-23T00:00:00"/>
    <s v="Second Class"/>
    <s v="MM-18055"/>
    <s v="Michelle Moray"/>
    <x v="0"/>
    <s v="United States"/>
    <s v="Aurora"/>
    <x v="22"/>
    <n v="80013"/>
    <x v="1"/>
    <s v="OFF-BI-10001758"/>
    <x v="1"/>
    <x v="8"/>
    <s v="Wilson Jones 14 Line Acrylic Coated Pressboard Data Binders"/>
    <x v="5239"/>
    <n v="6"/>
    <n v="0.7"/>
    <n v="-7.3691999999999993"/>
  </r>
  <r>
    <n v="7997"/>
    <x v="3960"/>
    <x v="3"/>
    <x v="132"/>
    <d v="2014-11-06T00:00:00"/>
    <s v="First Class"/>
    <s v="CR-12580"/>
    <s v="Clay Rozendal"/>
    <x v="2"/>
    <s v="United States"/>
    <s v="San Diego"/>
    <x v="1"/>
    <n v="92037"/>
    <x v="1"/>
    <s v="TEC-AC-10004469"/>
    <x v="2"/>
    <x v="11"/>
    <s v="Microsoft Sculpt Comfort Mouse"/>
    <x v="5240"/>
    <n v="5"/>
    <n v="0"/>
    <n v="87.890000000000015"/>
  </r>
  <r>
    <n v="7998"/>
    <x v="3960"/>
    <x v="3"/>
    <x v="132"/>
    <d v="2014-11-06T00:00:00"/>
    <s v="First Class"/>
    <s v="CR-12580"/>
    <s v="Clay Rozendal"/>
    <x v="2"/>
    <s v="United States"/>
    <s v="San Diego"/>
    <x v="1"/>
    <n v="92037"/>
    <x v="1"/>
    <s v="FUR-TA-10001095"/>
    <x v="0"/>
    <x v="3"/>
    <s v="Chromcraft Round Conference Tables"/>
    <x v="5241"/>
    <n v="12"/>
    <n v="0.2"/>
    <n v="20.914800000000014"/>
  </r>
  <r>
    <n v="7999"/>
    <x v="3961"/>
    <x v="2"/>
    <x v="417"/>
    <d v="2011-05-07T00:00:00"/>
    <s v="First Class"/>
    <s v="BS-11365"/>
    <s v="Bill Shonely"/>
    <x v="1"/>
    <s v="United States"/>
    <s v="Seattle"/>
    <x v="4"/>
    <n v="98105"/>
    <x v="1"/>
    <s v="FUR-FU-10001852"/>
    <x v="0"/>
    <x v="5"/>
    <s v="Eldon Regeneration Recycled Desk Accessories, Smoke"/>
    <x v="5242"/>
    <n v="7"/>
    <n v="0"/>
    <n v="3.8975999999999997"/>
  </r>
  <r>
    <n v="8000"/>
    <x v="3961"/>
    <x v="2"/>
    <x v="417"/>
    <d v="2011-05-07T00:00:00"/>
    <s v="First Class"/>
    <s v="BS-11365"/>
    <s v="Bill Shonely"/>
    <x v="1"/>
    <s v="United States"/>
    <s v="Seattle"/>
    <x v="4"/>
    <n v="98105"/>
    <x v="1"/>
    <s v="OFF-AP-10000696"/>
    <x v="1"/>
    <x v="9"/>
    <s v="Holmes Odor Grabber"/>
    <x v="5243"/>
    <n v="4"/>
    <n v="0"/>
    <n v="19.034399999999998"/>
  </r>
  <r>
    <n v="8001"/>
    <x v="3962"/>
    <x v="1"/>
    <x v="627"/>
    <d v="2012-11-12T00:00:00"/>
    <s v="Standard Class"/>
    <s v="RD-19585"/>
    <s v="Rob Dowd"/>
    <x v="0"/>
    <s v="United States"/>
    <s v="Dubuque"/>
    <x v="23"/>
    <n v="52001"/>
    <x v="2"/>
    <s v="TEC-PH-10003885"/>
    <x v="2"/>
    <x v="7"/>
    <s v="Cisco SPA508G"/>
    <x v="2392"/>
    <n v="4"/>
    <n v="0"/>
    <n v="76.548399999999987"/>
  </r>
  <r>
    <n v="8002"/>
    <x v="3963"/>
    <x v="1"/>
    <x v="295"/>
    <d v="2012-12-15T00:00:00"/>
    <s v="First Class"/>
    <s v="KD-16270"/>
    <s v="Karen Daniels"/>
    <x v="0"/>
    <s v="United States"/>
    <s v="Los Angeles"/>
    <x v="1"/>
    <n v="90032"/>
    <x v="1"/>
    <s v="TEC-AC-10002926"/>
    <x v="2"/>
    <x v="11"/>
    <s v="Logitech Wireless Marathon Mouse M705"/>
    <x v="5244"/>
    <n v="6"/>
    <n v="0"/>
    <n v="128.97420000000002"/>
  </r>
  <r>
    <n v="8003"/>
    <x v="3963"/>
    <x v="1"/>
    <x v="295"/>
    <d v="2012-12-15T00:00:00"/>
    <s v="First Class"/>
    <s v="KD-16270"/>
    <s v="Karen Daniels"/>
    <x v="0"/>
    <s v="United States"/>
    <s v="Los Angeles"/>
    <x v="1"/>
    <n v="90032"/>
    <x v="1"/>
    <s v="OFF-SU-10001225"/>
    <x v="1"/>
    <x v="14"/>
    <s v="Staples"/>
    <x v="4751"/>
    <n v="7"/>
    <n v="0"/>
    <n v="0.51519999999999921"/>
  </r>
  <r>
    <n v="8004"/>
    <x v="3964"/>
    <x v="2"/>
    <x v="588"/>
    <d v="2011-12-03T00:00:00"/>
    <s v="First Class"/>
    <s v="AA-10645"/>
    <s v="Anna Andreadi"/>
    <x v="0"/>
    <s v="United States"/>
    <s v="Lowell"/>
    <x v="31"/>
    <n v="1852"/>
    <x v="3"/>
    <s v="TEC-PH-10004434"/>
    <x v="2"/>
    <x v="7"/>
    <s v="Cisco IP Phone 7961G VoIP phone - Dark gray"/>
    <x v="5245"/>
    <n v="2"/>
    <n v="0"/>
    <n v="78.850999999999971"/>
  </r>
  <r>
    <n v="8005"/>
    <x v="3964"/>
    <x v="2"/>
    <x v="588"/>
    <d v="2011-12-03T00:00:00"/>
    <s v="First Class"/>
    <s v="AA-10645"/>
    <s v="Anna Andreadi"/>
    <x v="0"/>
    <s v="United States"/>
    <s v="Lowell"/>
    <x v="31"/>
    <n v="1852"/>
    <x v="3"/>
    <s v="FUR-FU-10003878"/>
    <x v="0"/>
    <x v="5"/>
    <s v="Linden 10&quot; Round Wall Clock, Black"/>
    <x v="5246"/>
    <n v="3"/>
    <n v="0"/>
    <n v="15.585599999999999"/>
  </r>
  <r>
    <n v="8006"/>
    <x v="3964"/>
    <x v="2"/>
    <x v="588"/>
    <d v="2011-12-03T00:00:00"/>
    <s v="First Class"/>
    <s v="AA-10645"/>
    <s v="Anna Andreadi"/>
    <x v="0"/>
    <s v="United States"/>
    <s v="Lowell"/>
    <x v="31"/>
    <n v="1852"/>
    <x v="3"/>
    <s v="FUR-FU-10002268"/>
    <x v="0"/>
    <x v="5"/>
    <s v="Ultra Door Push Plate"/>
    <x v="765"/>
    <n v="2"/>
    <n v="0"/>
    <n v="3.2405999999999997"/>
  </r>
  <r>
    <n v="8007"/>
    <x v="3965"/>
    <x v="0"/>
    <x v="877"/>
    <d v="2013-10-12T00:00:00"/>
    <s v="Standard Class"/>
    <s v="MC-18100"/>
    <s v="Mick Crebagga"/>
    <x v="0"/>
    <s v="United States"/>
    <s v="Marysville"/>
    <x v="4"/>
    <n v="98270"/>
    <x v="1"/>
    <s v="OFF-FA-10001883"/>
    <x v="1"/>
    <x v="13"/>
    <s v="Alliance Super-Size Bands, Assorted Sizes"/>
    <x v="5247"/>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x v="3966"/>
    <x v="1"/>
    <x v="972"/>
    <d v="2012-11-24T00:00:00"/>
    <s v="Standard Class"/>
    <s v="AA-10645"/>
    <s v="Anna Andreadi"/>
    <x v="0"/>
    <s v="United States"/>
    <s v="Oklahoma City"/>
    <x v="26"/>
    <n v="73120"/>
    <x v="2"/>
    <s v="OFF-PA-10000474"/>
    <x v="1"/>
    <x v="10"/>
    <s v="Staples"/>
    <x v="1938"/>
    <n v="3"/>
    <n v="0"/>
    <n v="49.970399999999991"/>
  </r>
  <r>
    <n v="8010"/>
    <x v="3966"/>
    <x v="1"/>
    <x v="972"/>
    <d v="2012-11-24T00:00:00"/>
    <s v="Standard Class"/>
    <s v="AA-10645"/>
    <s v="Anna Andreadi"/>
    <x v="0"/>
    <s v="United States"/>
    <s v="Oklahoma City"/>
    <x v="26"/>
    <n v="73120"/>
    <x v="2"/>
    <s v="FUR-CH-10002073"/>
    <x v="0"/>
    <x v="1"/>
    <s v="Hon Olson Stacker Chairs"/>
    <x v="5249"/>
    <n v="5"/>
    <n v="0"/>
    <n v="383.93099999999993"/>
  </r>
  <r>
    <n v="8011"/>
    <x v="3967"/>
    <x v="2"/>
    <x v="461"/>
    <d v="2011-03-20T00:00:00"/>
    <s v="Second Class"/>
    <s v="QJ-19255"/>
    <s v="Quincy Jones"/>
    <x v="1"/>
    <s v="United States"/>
    <s v="Philadelphia"/>
    <x v="9"/>
    <n v="19134"/>
    <x v="3"/>
    <s v="OFF-PA-10003641"/>
    <x v="1"/>
    <x v="10"/>
    <s v="Xerox 1909"/>
    <x v="5250"/>
    <n v="6"/>
    <n v="0.2"/>
    <n v="41.152799999999992"/>
  </r>
  <r>
    <n v="8012"/>
    <x v="3968"/>
    <x v="1"/>
    <x v="782"/>
    <d v="2012-06-23T00:00:00"/>
    <s v="First Class"/>
    <s v="JM-16195"/>
    <s v="Justin MacKendrick"/>
    <x v="0"/>
    <s v="United States"/>
    <s v="Aurora"/>
    <x v="22"/>
    <n v="80013"/>
    <x v="1"/>
    <s v="TEC-PH-10002070"/>
    <x v="2"/>
    <x v="7"/>
    <s v="Griffin GC36547 PowerJolt SE Lightning Charger"/>
    <x v="5251"/>
    <n v="7"/>
    <n v="0.2"/>
    <n v="15.742999999999984"/>
  </r>
  <r>
    <n v="8013"/>
    <x v="3969"/>
    <x v="3"/>
    <x v="1126"/>
    <d v="2014-05-26T00:00:00"/>
    <s v="Same Day"/>
    <s v="TB-21625"/>
    <s v="Trudy Brown"/>
    <x v="0"/>
    <s v="United States"/>
    <s v="New York City"/>
    <x v="15"/>
    <n v="10009"/>
    <x v="3"/>
    <s v="OFF-BI-10004519"/>
    <x v="1"/>
    <x v="8"/>
    <s v="GBC DocuBind P100 Manual Binding Machine"/>
    <x v="5252"/>
    <n v="5"/>
    <n v="0.2"/>
    <n v="207.47499999999994"/>
  </r>
  <r>
    <n v="8014"/>
    <x v="3969"/>
    <x v="3"/>
    <x v="1126"/>
    <d v="2014-05-26T00:00:00"/>
    <s v="Same Day"/>
    <s v="TB-21625"/>
    <s v="Trudy Brown"/>
    <x v="0"/>
    <s v="United States"/>
    <s v="New York City"/>
    <x v="15"/>
    <n v="10009"/>
    <x v="3"/>
    <s v="TEC-AC-10002167"/>
    <x v="2"/>
    <x v="11"/>
    <s v="Imation 8gb Micro Traveldrive Usb 2.0 Flash Drive"/>
    <x v="5253"/>
    <n v="8"/>
    <n v="0"/>
    <n v="13.200000000000003"/>
  </r>
  <r>
    <n v="8015"/>
    <x v="3969"/>
    <x v="3"/>
    <x v="1126"/>
    <d v="2014-05-26T00:00:00"/>
    <s v="Same Day"/>
    <s v="TB-21625"/>
    <s v="Trudy Brown"/>
    <x v="0"/>
    <s v="United States"/>
    <s v="New York City"/>
    <x v="15"/>
    <n v="10009"/>
    <x v="3"/>
    <s v="OFF-FA-10000936"/>
    <x v="1"/>
    <x v="13"/>
    <s v="Acco Hot Clips Clips to Go"/>
    <x v="5254"/>
    <n v="1"/>
    <n v="0"/>
    <n v="1.4804999999999999"/>
  </r>
  <r>
    <n v="8016"/>
    <x v="3969"/>
    <x v="3"/>
    <x v="1126"/>
    <d v="2014-05-26T00:00:00"/>
    <s v="Same Day"/>
    <s v="TB-21625"/>
    <s v="Trudy Brown"/>
    <x v="0"/>
    <s v="United States"/>
    <s v="New York City"/>
    <x v="15"/>
    <n v="10009"/>
    <x v="3"/>
    <s v="FUR-FU-10000732"/>
    <x v="0"/>
    <x v="5"/>
    <s v="Eldon 200 Class Desk Accessories"/>
    <x v="609"/>
    <n v="3"/>
    <n v="0"/>
    <n v="6.0287999999999995"/>
  </r>
  <r>
    <n v="8017"/>
    <x v="3970"/>
    <x v="2"/>
    <x v="340"/>
    <d v="2011-09-11T00:00:00"/>
    <s v="First Class"/>
    <s v="NF-18595"/>
    <s v="Nicole Fjeld"/>
    <x v="2"/>
    <s v="United States"/>
    <s v="Lancaster"/>
    <x v="24"/>
    <n v="43130"/>
    <x v="3"/>
    <s v="FUR-FU-10002501"/>
    <x v="0"/>
    <x v="5"/>
    <s v="Nu-Dell Executive Frame"/>
    <x v="5255"/>
    <n v="6"/>
    <n v="0.2"/>
    <n v="12.892799999999998"/>
  </r>
  <r>
    <n v="8018"/>
    <x v="3970"/>
    <x v="2"/>
    <x v="340"/>
    <d v="2011-09-11T00:00:00"/>
    <s v="First Class"/>
    <s v="NF-18595"/>
    <s v="Nicole Fjeld"/>
    <x v="2"/>
    <s v="United States"/>
    <s v="Lancaster"/>
    <x v="24"/>
    <n v="43130"/>
    <x v="3"/>
    <s v="OFF-AR-10000634"/>
    <x v="1"/>
    <x v="6"/>
    <s v="Newell 320"/>
    <x v="2791"/>
    <n v="9"/>
    <n v="0.2"/>
    <n v="2.6964000000000006"/>
  </r>
  <r>
    <n v="8019"/>
    <x v="3971"/>
    <x v="3"/>
    <x v="161"/>
    <d v="2014-10-20T00:00:00"/>
    <s v="Second Class"/>
    <s v="BF-11020"/>
    <s v="Barry Französisch"/>
    <x v="1"/>
    <s v="United States"/>
    <s v="Modesto"/>
    <x v="1"/>
    <n v="95351"/>
    <x v="1"/>
    <s v="TEC-PH-10001700"/>
    <x v="2"/>
    <x v="7"/>
    <s v="Panasonic KX-TG6844B Expandable Digital Cordless Telephone"/>
    <x v="5046"/>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x v="3973"/>
    <x v="2"/>
    <x v="609"/>
    <d v="2011-07-25T00:00:00"/>
    <s v="Standard Class"/>
    <s v="HM-14860"/>
    <s v="Harry Marie"/>
    <x v="1"/>
    <s v="United States"/>
    <s v="Dallas"/>
    <x v="5"/>
    <n v="75217"/>
    <x v="2"/>
    <s v="OFF-AP-10000124"/>
    <x v="1"/>
    <x v="9"/>
    <s v="Acco 6 Outlet Guardian Basic Surge Suppressor"/>
    <x v="5256"/>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x v="3973"/>
    <x v="2"/>
    <x v="609"/>
    <d v="2011-07-25T00:00:00"/>
    <s v="Standard Class"/>
    <s v="HM-14860"/>
    <s v="Harry Marie"/>
    <x v="1"/>
    <s v="United States"/>
    <s v="Dallas"/>
    <x v="5"/>
    <n v="75217"/>
    <x v="2"/>
    <s v="FUR-CH-10004997"/>
    <x v="0"/>
    <x v="1"/>
    <s v="Hon Every-Day Series Multi-Task Chairs"/>
    <x v="2854"/>
    <n v="5"/>
    <n v="0.3"/>
    <n v="-93.989999999999952"/>
  </r>
  <r>
    <n v="8025"/>
    <x v="3973"/>
    <x v="2"/>
    <x v="609"/>
    <d v="2011-07-25T00:00:00"/>
    <s v="Standard Class"/>
    <s v="HM-14860"/>
    <s v="Harry Marie"/>
    <x v="1"/>
    <s v="United States"/>
    <s v="Dallas"/>
    <x v="5"/>
    <n v="75217"/>
    <x v="2"/>
    <s v="OFF-BI-10000494"/>
    <x v="1"/>
    <x v="8"/>
    <s v="Acco Economy Flexible Poly Round Ring Binder"/>
    <x v="5257"/>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x v="3974"/>
    <x v="1"/>
    <x v="861"/>
    <d v="2012-09-15T00:00:00"/>
    <s v="Second Class"/>
    <s v="DM-13525"/>
    <s v="Don Miller"/>
    <x v="1"/>
    <s v="United States"/>
    <s v="New York City"/>
    <x v="15"/>
    <n v="10035"/>
    <x v="3"/>
    <s v="OFF-ST-10003641"/>
    <x v="1"/>
    <x v="4"/>
    <s v="Space Solutions Industrial Galvanized Steel Shelving."/>
    <x v="5259"/>
    <n v="1"/>
    <n v="0"/>
    <n v="1.5760000000000076"/>
  </r>
  <r>
    <n v="8028"/>
    <x v="3974"/>
    <x v="1"/>
    <x v="861"/>
    <d v="2012-09-15T00:00:00"/>
    <s v="Second Class"/>
    <s v="DM-13525"/>
    <s v="Don Miller"/>
    <x v="1"/>
    <s v="United States"/>
    <s v="New York City"/>
    <x v="15"/>
    <n v="10035"/>
    <x v="3"/>
    <s v="TEC-AC-10001998"/>
    <x v="2"/>
    <x v="11"/>
    <s v="Logitech LS21 Speaker System - PC Multimedia - 2.1-CH - Wired"/>
    <x v="86"/>
    <n v="1"/>
    <n v="0"/>
    <n v="6.796599999999998"/>
  </r>
  <r>
    <n v="8029"/>
    <x v="3974"/>
    <x v="1"/>
    <x v="861"/>
    <d v="2012-09-15T00:00:00"/>
    <s v="Second Class"/>
    <s v="DM-13525"/>
    <s v="Don Miller"/>
    <x v="1"/>
    <s v="United States"/>
    <s v="New York City"/>
    <x v="15"/>
    <n v="10035"/>
    <x v="3"/>
    <s v="OFF-ST-10001932"/>
    <x v="1"/>
    <x v="4"/>
    <s v="Fellowes Staxonsteel Drawer Files"/>
    <x v="4321"/>
    <n v="4"/>
    <n v="0"/>
    <n v="108.17520000000002"/>
  </r>
  <r>
    <n v="8030"/>
    <x v="3975"/>
    <x v="0"/>
    <x v="147"/>
    <d v="2013-10-26T00:00:00"/>
    <s v="Standard Class"/>
    <s v="JF-15565"/>
    <s v="Jill Fjeld"/>
    <x v="0"/>
    <s v="United States"/>
    <s v="San Antonio"/>
    <x v="5"/>
    <n v="78207"/>
    <x v="2"/>
    <s v="TEC-AC-10002323"/>
    <x v="2"/>
    <x v="11"/>
    <s v="SanDisk Ultra 32 GB MicroSDHC Class 10 Memory Card"/>
    <x v="5260"/>
    <n v="6"/>
    <n v="0.2"/>
    <n v="-9.2819999999999965"/>
  </r>
  <r>
    <n v="8031"/>
    <x v="3976"/>
    <x v="0"/>
    <x v="676"/>
    <d v="2013-01-11T00:00:00"/>
    <s v="Standard Class"/>
    <s v="NM-18520"/>
    <s v="Neoma Murray"/>
    <x v="0"/>
    <s v="United States"/>
    <s v="Amarillo"/>
    <x v="5"/>
    <n v="79109"/>
    <x v="2"/>
    <s v="FUR-FU-10004270"/>
    <x v="0"/>
    <x v="5"/>
    <s v="Executive Impressions 13&quot; Clairmont Wall Clock"/>
    <x v="5261"/>
    <n v="3"/>
    <n v="0.6"/>
    <n v="-10.961100000000002"/>
  </r>
  <r>
    <n v="8032"/>
    <x v="3976"/>
    <x v="0"/>
    <x v="676"/>
    <d v="2013-01-11T00:00:00"/>
    <s v="Standard Class"/>
    <s v="NM-18520"/>
    <s v="Neoma Murray"/>
    <x v="0"/>
    <s v="United States"/>
    <s v="Amarillo"/>
    <x v="5"/>
    <n v="79109"/>
    <x v="2"/>
    <s v="OFF-PA-10004621"/>
    <x v="1"/>
    <x v="10"/>
    <s v="Xerox 212"/>
    <x v="233"/>
    <n v="5"/>
    <n v="0.2"/>
    <n v="9.0719999999999992"/>
  </r>
  <r>
    <n v="8033"/>
    <x v="3977"/>
    <x v="1"/>
    <x v="608"/>
    <d v="2012-06-28T00:00:00"/>
    <s v="First Class"/>
    <s v="MV-17485"/>
    <s v="Mark Van Huff"/>
    <x v="0"/>
    <s v="United States"/>
    <s v="Houston"/>
    <x v="5"/>
    <n v="77041"/>
    <x v="2"/>
    <s v="OFF-PA-10001019"/>
    <x v="1"/>
    <x v="10"/>
    <s v="Xerox 1884"/>
    <x v="1107"/>
    <n v="3"/>
    <n v="0.2"/>
    <n v="16.183799999999998"/>
  </r>
  <r>
    <n v="8034"/>
    <x v="3977"/>
    <x v="1"/>
    <x v="608"/>
    <d v="2012-06-28T00:00:00"/>
    <s v="First Class"/>
    <s v="MV-17485"/>
    <s v="Mark Van Huff"/>
    <x v="0"/>
    <s v="United States"/>
    <s v="Houston"/>
    <x v="5"/>
    <n v="77041"/>
    <x v="2"/>
    <s v="OFF-BI-10000201"/>
    <x v="1"/>
    <x v="8"/>
    <s v="Avery Triangle Shaped Sheet Lifters, Black, 2/Pack"/>
    <x v="5262"/>
    <n v="2"/>
    <n v="0.8"/>
    <n v="-1.476"/>
  </r>
  <r>
    <n v="8035"/>
    <x v="3977"/>
    <x v="1"/>
    <x v="608"/>
    <d v="2012-06-28T00:00:00"/>
    <s v="First Class"/>
    <s v="MV-17485"/>
    <s v="Mark Van Huff"/>
    <x v="0"/>
    <s v="United States"/>
    <s v="Houston"/>
    <x v="5"/>
    <n v="77041"/>
    <x v="2"/>
    <s v="FUR-FU-10004587"/>
    <x v="0"/>
    <x v="5"/>
    <s v="GE General Use Halogen Bulbs, 100 Watts, 1 Bulb per Pack"/>
    <x v="5263"/>
    <n v="9"/>
    <n v="0.6"/>
    <n v="-20.730599999999995"/>
  </r>
  <r>
    <n v="8036"/>
    <x v="3977"/>
    <x v="1"/>
    <x v="608"/>
    <d v="2012-06-28T00:00:00"/>
    <s v="First Class"/>
    <s v="MV-17485"/>
    <s v="Mark Van Huff"/>
    <x v="0"/>
    <s v="United States"/>
    <s v="Houston"/>
    <x v="5"/>
    <n v="77041"/>
    <x v="2"/>
    <s v="OFF-LA-10001613"/>
    <x v="1"/>
    <x v="2"/>
    <s v="Avery File Folder Labels"/>
    <x v="877"/>
    <n v="2"/>
    <n v="0.2"/>
    <n v="1.6704000000000001"/>
  </r>
  <r>
    <n v="8037"/>
    <x v="3978"/>
    <x v="1"/>
    <x v="1181"/>
    <d v="2012-09-22T00:00:00"/>
    <s v="First Class"/>
    <s v="AG-10270"/>
    <s v="Alejandro Grove"/>
    <x v="0"/>
    <s v="United States"/>
    <s v="Lawrence"/>
    <x v="31"/>
    <n v="1841"/>
    <x v="3"/>
    <s v="OFF-BI-10001308"/>
    <x v="1"/>
    <x v="8"/>
    <s v="GBC Standard Plastic Binding Systems' Combs"/>
    <x v="1023"/>
    <n v="6"/>
    <n v="0"/>
    <n v="16.955999999999996"/>
  </r>
  <r>
    <n v="8038"/>
    <x v="3979"/>
    <x v="3"/>
    <x v="815"/>
    <d v="2014-07-15T00:00:00"/>
    <s v="Standard Class"/>
    <s v="BF-11275"/>
    <s v="Beth Fritzler"/>
    <x v="1"/>
    <s v="United States"/>
    <s v="Columbus"/>
    <x v="32"/>
    <n v="31907"/>
    <x v="0"/>
    <s v="OFF-AP-10003278"/>
    <x v="1"/>
    <x v="9"/>
    <s v="Belkin 7-Outlet SurgeMaster Home Series"/>
    <x v="5264"/>
    <n v="3"/>
    <n v="0"/>
    <n v="10.896600000000003"/>
  </r>
  <r>
    <n v="8039"/>
    <x v="3980"/>
    <x v="3"/>
    <x v="160"/>
    <d v="2014-07-03T00:00:00"/>
    <s v="Second Class"/>
    <s v="JC-15775"/>
    <s v="John Castell"/>
    <x v="0"/>
    <s v="United States"/>
    <s v="Los Angeles"/>
    <x v="1"/>
    <n v="90032"/>
    <x v="1"/>
    <s v="FUR-BO-10003966"/>
    <x v="0"/>
    <x v="0"/>
    <s v="Sauder Facets Collection Library, Sky Alder Finish"/>
    <x v="2683"/>
    <n v="3"/>
    <n v="0.15"/>
    <n v="5.1293999999999755"/>
  </r>
  <r>
    <n v="8040"/>
    <x v="3981"/>
    <x v="3"/>
    <x v="170"/>
    <d v="2014-08-26T00:00:00"/>
    <s v="Second Class"/>
    <s v="CM-11815"/>
    <s v="Candace McMahon"/>
    <x v="1"/>
    <s v="United States"/>
    <s v="Seattle"/>
    <x v="4"/>
    <n v="98115"/>
    <x v="1"/>
    <s v="FUR-CH-10004698"/>
    <x v="0"/>
    <x v="1"/>
    <s v="Padded Folding Chairs, Black, 4/Carton"/>
    <x v="340"/>
    <n v="6"/>
    <n v="0.2"/>
    <n v="38.870400000000018"/>
  </r>
  <r>
    <n v="8041"/>
    <x v="3981"/>
    <x v="3"/>
    <x v="170"/>
    <d v="2014-08-26T00:00:00"/>
    <s v="Second Class"/>
    <s v="CM-11815"/>
    <s v="Candace McMahon"/>
    <x v="1"/>
    <s v="United States"/>
    <s v="Seattle"/>
    <x v="4"/>
    <n v="98115"/>
    <x v="1"/>
    <s v="OFF-ST-10000025"/>
    <x v="1"/>
    <x v="4"/>
    <s v="Fellowes Stor/Drawer Steel Plus Storage Drawers"/>
    <x v="720"/>
    <n v="6"/>
    <n v="0"/>
    <n v="34.354799999999955"/>
  </r>
  <r>
    <n v="8042"/>
    <x v="3981"/>
    <x v="3"/>
    <x v="170"/>
    <d v="2014-08-26T00:00:00"/>
    <s v="Second Class"/>
    <s v="CM-11815"/>
    <s v="Candace McMahon"/>
    <x v="1"/>
    <s v="United States"/>
    <s v="Seattle"/>
    <x v="4"/>
    <n v="98115"/>
    <x v="1"/>
    <s v="TEC-AC-10000682"/>
    <x v="2"/>
    <x v="11"/>
    <s v="Kensington K72356US Mouse-in-a-Box USB Desktop Mouse"/>
    <x v="5265"/>
    <n v="2"/>
    <n v="0"/>
    <n v="11.613"/>
  </r>
  <r>
    <n v="8043"/>
    <x v="3982"/>
    <x v="3"/>
    <x v="825"/>
    <d v="2014-03-16T00:00:00"/>
    <s v="Standard Class"/>
    <s v="PV-18985"/>
    <s v="Paul Van Hugh"/>
    <x v="2"/>
    <s v="United States"/>
    <s v="Cambridge"/>
    <x v="31"/>
    <n v="2138"/>
    <x v="3"/>
    <s v="TEC-AC-10001772"/>
    <x v="2"/>
    <x v="11"/>
    <s v="Memorex Mini Travel Drive 16 GB USB 2.0 Flash Drive"/>
    <x v="433"/>
    <n v="4"/>
    <n v="0"/>
    <n v="24.913200000000003"/>
  </r>
  <r>
    <n v="8044"/>
    <x v="3982"/>
    <x v="3"/>
    <x v="825"/>
    <d v="2014-03-16T00:00:00"/>
    <s v="Standard Class"/>
    <s v="PV-18985"/>
    <s v="Paul Van Hugh"/>
    <x v="2"/>
    <s v="United States"/>
    <s v="Cambridge"/>
    <x v="31"/>
    <n v="2138"/>
    <x v="3"/>
    <s v="FUR-FU-10001379"/>
    <x v="0"/>
    <x v="5"/>
    <s v="Executive Impressions 16-1/2&quot; Circular Wall Clock"/>
    <x v="4111"/>
    <n v="1"/>
    <n v="0"/>
    <n v="11.756800000000002"/>
  </r>
  <r>
    <n v="8045"/>
    <x v="3983"/>
    <x v="3"/>
    <x v="175"/>
    <d v="2014-09-18T00:00:00"/>
    <s v="Second Class"/>
    <s v="DO-13645"/>
    <s v="Doug O'Connell"/>
    <x v="0"/>
    <s v="United States"/>
    <s v="Salt Lake City"/>
    <x v="7"/>
    <n v="84106"/>
    <x v="1"/>
    <s v="OFF-BI-10002794"/>
    <x v="1"/>
    <x v="8"/>
    <s v="Avery Trapezoid Ring Binder, 3&quot; Capacity, Black, 1040 sheets"/>
    <x v="5266"/>
    <n v="9"/>
    <n v="0.2"/>
    <n v="106.95779999999998"/>
  </r>
  <r>
    <n v="8046"/>
    <x v="3984"/>
    <x v="0"/>
    <x v="873"/>
    <d v="2013-09-25T00:00:00"/>
    <s v="Standard Class"/>
    <s v="HA-14905"/>
    <s v="Helen Abelman"/>
    <x v="0"/>
    <s v="United States"/>
    <s v="New York City"/>
    <x v="15"/>
    <n v="10035"/>
    <x v="3"/>
    <s v="OFF-AP-10001005"/>
    <x v="1"/>
    <x v="9"/>
    <s v="Honeywell Quietcare HEPA Air Cleaner"/>
    <x v="5267"/>
    <n v="5"/>
    <n v="0"/>
    <n v="129.77249999999998"/>
  </r>
  <r>
    <n v="8047"/>
    <x v="3985"/>
    <x v="0"/>
    <x v="272"/>
    <d v="2013-12-18T00:00:00"/>
    <s v="Second Class"/>
    <s v="SH-20395"/>
    <s v="Shahid Hopkins"/>
    <x v="0"/>
    <s v="United States"/>
    <s v="Cuyahoga Falls"/>
    <x v="24"/>
    <n v="44221"/>
    <x v="3"/>
    <s v="OFF-BI-10000201"/>
    <x v="1"/>
    <x v="8"/>
    <s v="Avery Triangle Shaped Sheet Lifters, Black, 2/Pack"/>
    <x v="3631"/>
    <n v="3"/>
    <n v="0.7"/>
    <n v="-1.4760000000000004"/>
  </r>
  <r>
    <n v="8048"/>
    <x v="3986"/>
    <x v="3"/>
    <x v="132"/>
    <d v="2014-11-07T00:00:00"/>
    <s v="Second Class"/>
    <s v="JM-16195"/>
    <s v="Justin MacKendrick"/>
    <x v="0"/>
    <s v="United States"/>
    <s v="Wilmington"/>
    <x v="3"/>
    <n v="28403"/>
    <x v="0"/>
    <s v="OFF-PA-10003673"/>
    <x v="1"/>
    <x v="10"/>
    <s v="Strathmore Photo Mount Cards"/>
    <x v="3965"/>
    <n v="3"/>
    <n v="0.2"/>
    <n v="5.2883999999999984"/>
  </r>
  <r>
    <n v="8049"/>
    <x v="3987"/>
    <x v="0"/>
    <x v="894"/>
    <d v="2013-07-08T00:00:00"/>
    <s v="Standard Class"/>
    <s v="DK-13225"/>
    <s v="Dean Katz"/>
    <x v="1"/>
    <s v="United States"/>
    <s v="New York City"/>
    <x v="15"/>
    <n v="10035"/>
    <x v="3"/>
    <s v="OFF-AP-10000938"/>
    <x v="1"/>
    <x v="9"/>
    <s v="Avanti 1.7 Cu. Ft. Refrigerator"/>
    <x v="3828"/>
    <n v="7"/>
    <n v="0"/>
    <n v="197.92079999999999"/>
  </r>
  <r>
    <n v="8050"/>
    <x v="3988"/>
    <x v="2"/>
    <x v="467"/>
    <d v="2011-09-30T00:00:00"/>
    <s v="Standard Class"/>
    <s v="CM-12715"/>
    <s v="Craig Molinari"/>
    <x v="1"/>
    <s v="United States"/>
    <s v="Philadelphia"/>
    <x v="9"/>
    <n v="19140"/>
    <x v="3"/>
    <s v="OFF-BI-10003274"/>
    <x v="1"/>
    <x v="8"/>
    <s v="Avery Durable Slant Ring Binders, No Labels"/>
    <x v="3649"/>
    <n v="5"/>
    <n v="0.7"/>
    <n v="-4.577"/>
  </r>
  <r>
    <n v="8051"/>
    <x v="3988"/>
    <x v="2"/>
    <x v="467"/>
    <d v="2011-09-30T00:00:00"/>
    <s v="Standard Class"/>
    <s v="CM-12715"/>
    <s v="Craig Molinari"/>
    <x v="1"/>
    <s v="United States"/>
    <s v="Philadelphia"/>
    <x v="9"/>
    <n v="19140"/>
    <x v="3"/>
    <s v="FUR-FU-10001095"/>
    <x v="0"/>
    <x v="5"/>
    <s v="DAX Black Cherry Wood-Tone Poster Frame"/>
    <x v="4571"/>
    <n v="1"/>
    <n v="0.2"/>
    <n v="4.7664"/>
  </r>
  <r>
    <n v="8052"/>
    <x v="3988"/>
    <x v="2"/>
    <x v="467"/>
    <d v="2011-09-30T00:00:00"/>
    <s v="Standard Class"/>
    <s v="CM-12715"/>
    <s v="Craig Molinari"/>
    <x v="1"/>
    <s v="United States"/>
    <s v="Philadelphia"/>
    <x v="9"/>
    <n v="19140"/>
    <x v="3"/>
    <s v="OFF-AP-10001492"/>
    <x v="1"/>
    <x v="9"/>
    <s v="Acco Six-Outlet Power Strip, 4' Cord Length"/>
    <x v="3101"/>
    <n v="6"/>
    <n v="0.2"/>
    <n v="3.1032000000000011"/>
  </r>
  <r>
    <n v="8053"/>
    <x v="3989"/>
    <x v="2"/>
    <x v="686"/>
    <d v="2011-07-17T00:00:00"/>
    <s v="Second Class"/>
    <s v="BF-10975"/>
    <s v="Barbara Fisher"/>
    <x v="1"/>
    <s v="United States"/>
    <s v="New York City"/>
    <x v="15"/>
    <n v="10009"/>
    <x v="3"/>
    <s v="OFF-AR-10004999"/>
    <x v="1"/>
    <x v="6"/>
    <s v="Newell 315"/>
    <x v="1465"/>
    <n v="3"/>
    <n v="0"/>
    <n v="4.4850000000000003"/>
  </r>
  <r>
    <n v="8054"/>
    <x v="3990"/>
    <x v="3"/>
    <x v="394"/>
    <d v="2014-10-06T00:00:00"/>
    <s v="Standard Class"/>
    <s v="SF-20965"/>
    <s v="Sylvia Foulston"/>
    <x v="1"/>
    <s v="United States"/>
    <s v="Philadelphia"/>
    <x v="9"/>
    <n v="19134"/>
    <x v="3"/>
    <s v="OFF-BI-10004094"/>
    <x v="1"/>
    <x v="8"/>
    <s v="GBC Standard Plastic Binding Systems Combs"/>
    <x v="5268"/>
    <n v="1"/>
    <n v="0.7"/>
    <n v="-1.8584999999999994"/>
  </r>
  <r>
    <n v="8055"/>
    <x v="3991"/>
    <x v="1"/>
    <x v="834"/>
    <d v="2012-09-04T00:00:00"/>
    <s v="Standard Class"/>
    <s v="CB-12025"/>
    <s v="Cassandra Brandow"/>
    <x v="0"/>
    <s v="United States"/>
    <s v="Los Angeles"/>
    <x v="1"/>
    <n v="90049"/>
    <x v="1"/>
    <s v="OFF-ST-10001490"/>
    <x v="1"/>
    <x v="4"/>
    <s v="Hot File 7-Pocket, Floor Stand"/>
    <x v="5269"/>
    <n v="5"/>
    <n v="0"/>
    <n v="267.70499999999993"/>
  </r>
  <r>
    <n v="8056"/>
    <x v="3991"/>
    <x v="1"/>
    <x v="834"/>
    <d v="2012-09-04T00:00:00"/>
    <s v="Standard Class"/>
    <s v="CB-12025"/>
    <s v="Cassandra Brandow"/>
    <x v="0"/>
    <s v="United States"/>
    <s v="Los Angeles"/>
    <x v="1"/>
    <n v="90049"/>
    <x v="1"/>
    <s v="FUR-BO-10004695"/>
    <x v="0"/>
    <x v="0"/>
    <s v="O'Sullivan 2-Door Barrister Bookcase in Odessa Pine"/>
    <x v="149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x v="3991"/>
    <x v="1"/>
    <x v="834"/>
    <d v="2012-09-04T00:00:00"/>
    <s v="Standard Class"/>
    <s v="CB-12025"/>
    <s v="Cassandra Brandow"/>
    <x v="0"/>
    <s v="United States"/>
    <s v="Los Angeles"/>
    <x v="1"/>
    <n v="90049"/>
    <x v="1"/>
    <s v="OFF-BI-10001617"/>
    <x v="1"/>
    <x v="8"/>
    <s v="GBC Wire Binding Combs"/>
    <x v="5271"/>
    <n v="5"/>
    <n v="0.2"/>
    <n v="13.959"/>
  </r>
  <r>
    <n v="8059"/>
    <x v="3991"/>
    <x v="1"/>
    <x v="834"/>
    <d v="2012-09-04T00:00:00"/>
    <s v="Standard Class"/>
    <s v="CB-12025"/>
    <s v="Cassandra Brandow"/>
    <x v="0"/>
    <s v="United States"/>
    <s v="Los Angeles"/>
    <x v="1"/>
    <n v="90049"/>
    <x v="1"/>
    <s v="TEC-PH-10003589"/>
    <x v="2"/>
    <x v="7"/>
    <s v="invisibleSHIELD by ZAGG Smudge-Free Screen Protector"/>
    <x v="752"/>
    <n v="3"/>
    <n v="0.2"/>
    <n v="15.111599999999999"/>
  </r>
  <r>
    <n v="8060"/>
    <x v="3991"/>
    <x v="1"/>
    <x v="834"/>
    <d v="2012-09-04T00:00:00"/>
    <s v="Standard Class"/>
    <s v="CB-12025"/>
    <s v="Cassandra Brandow"/>
    <x v="0"/>
    <s v="United States"/>
    <s v="Los Angeles"/>
    <x v="1"/>
    <n v="90049"/>
    <x v="1"/>
    <s v="FUR-FU-10003981"/>
    <x v="0"/>
    <x v="5"/>
    <s v="Eldon Wave Desk Accessories"/>
    <x v="1353"/>
    <n v="2"/>
    <n v="0"/>
    <n v="1.7472000000000003"/>
  </r>
  <r>
    <n v="8061"/>
    <x v="3992"/>
    <x v="1"/>
    <x v="1181"/>
    <d v="2012-09-26T00:00:00"/>
    <s v="Standard Class"/>
    <s v="TC-20980"/>
    <s v="Tamara Chand"/>
    <x v="1"/>
    <s v="United States"/>
    <s v="Long Beach"/>
    <x v="15"/>
    <n v="11561"/>
    <x v="3"/>
    <s v="OFF-PA-10001970"/>
    <x v="1"/>
    <x v="10"/>
    <s v="Xerox 1881"/>
    <x v="3733"/>
    <n v="5"/>
    <n v="0"/>
    <n v="28.857999999999997"/>
  </r>
  <r>
    <n v="8062"/>
    <x v="3992"/>
    <x v="1"/>
    <x v="1181"/>
    <d v="2012-09-26T00:00:00"/>
    <s v="Standard Class"/>
    <s v="TC-20980"/>
    <s v="Tamara Chand"/>
    <x v="1"/>
    <s v="United States"/>
    <s v="Long Beach"/>
    <x v="15"/>
    <n v="11561"/>
    <x v="3"/>
    <s v="OFF-BI-10002437"/>
    <x v="1"/>
    <x v="8"/>
    <s v="Recycled Premium Regency Composition Covers"/>
    <x v="671"/>
    <n v="2"/>
    <n v="0.2"/>
    <n v="8.8623999999999992"/>
  </r>
  <r>
    <n v="8063"/>
    <x v="3993"/>
    <x v="0"/>
    <x v="77"/>
    <d v="2013-11-10T00:00:00"/>
    <s v="First Class"/>
    <s v="LW-17215"/>
    <s v="Luke Weiss"/>
    <x v="0"/>
    <s v="United States"/>
    <s v="Rochester"/>
    <x v="15"/>
    <n v="14609"/>
    <x v="3"/>
    <s v="TEC-PH-10000586"/>
    <x v="2"/>
    <x v="7"/>
    <s v="AT&amp;T SB67148 SynJ"/>
    <x v="2392"/>
    <n v="4"/>
    <n v="0"/>
    <n v="71.269200000000012"/>
  </r>
  <r>
    <n v="8064"/>
    <x v="3993"/>
    <x v="0"/>
    <x v="77"/>
    <d v="2013-11-10T00:00:00"/>
    <s v="First Class"/>
    <s v="LW-17215"/>
    <s v="Luke Weiss"/>
    <x v="0"/>
    <s v="United States"/>
    <s v="Rochester"/>
    <x v="15"/>
    <n v="14609"/>
    <x v="3"/>
    <s v="TEC-PH-10003811"/>
    <x v="2"/>
    <x v="7"/>
    <s v="Jabra Supreme Plus Driver Edition Headset"/>
    <x v="1911"/>
    <n v="3"/>
    <n v="0"/>
    <n v="100.7916"/>
  </r>
  <r>
    <n v="8065"/>
    <x v="3993"/>
    <x v="0"/>
    <x v="77"/>
    <d v="2013-11-10T00:00:00"/>
    <s v="First Class"/>
    <s v="LW-17215"/>
    <s v="Luke Weiss"/>
    <x v="0"/>
    <s v="United States"/>
    <s v="Rochester"/>
    <x v="15"/>
    <n v="14609"/>
    <x v="3"/>
    <s v="OFF-PA-10004983"/>
    <x v="1"/>
    <x v="10"/>
    <s v="Xerox 23"/>
    <x v="91"/>
    <n v="2"/>
    <n v="0"/>
    <n v="6.2208000000000006"/>
  </r>
  <r>
    <n v="8066"/>
    <x v="3993"/>
    <x v="0"/>
    <x v="77"/>
    <d v="2013-11-10T00:00:00"/>
    <s v="First Class"/>
    <s v="LW-17215"/>
    <s v="Luke Weiss"/>
    <x v="0"/>
    <s v="United States"/>
    <s v="Rochester"/>
    <x v="15"/>
    <n v="14609"/>
    <x v="3"/>
    <s v="OFF-ST-10003479"/>
    <x v="1"/>
    <x v="4"/>
    <s v="Eldon Base for stackable storage shelf, platinum"/>
    <x v="5272"/>
    <n v="3"/>
    <n v="0"/>
    <n v="5.8409999999999869"/>
  </r>
  <r>
    <n v="8067"/>
    <x v="3993"/>
    <x v="0"/>
    <x v="77"/>
    <d v="2013-11-10T00:00:00"/>
    <s v="First Class"/>
    <s v="LW-17215"/>
    <s v="Luke Weiss"/>
    <x v="0"/>
    <s v="United States"/>
    <s v="Rochester"/>
    <x v="15"/>
    <n v="14609"/>
    <x v="3"/>
    <s v="OFF-BI-10004318"/>
    <x v="1"/>
    <x v="8"/>
    <s v="Ibico EB-19 Dual Function Manual Binding System"/>
    <x v="4795"/>
    <n v="2"/>
    <n v="0.2"/>
    <n v="89.954799999999992"/>
  </r>
  <r>
    <n v="8068"/>
    <x v="3994"/>
    <x v="1"/>
    <x v="1182"/>
    <d v="2012-10-24T00:00:00"/>
    <s v="Standard Class"/>
    <s v="NS-18640"/>
    <s v="Noel Staavos"/>
    <x v="1"/>
    <s v="United States"/>
    <s v="San Francisco"/>
    <x v="1"/>
    <n v="94109"/>
    <x v="1"/>
    <s v="TEC-AC-10002567"/>
    <x v="2"/>
    <x v="11"/>
    <s v="Logitech G602 Wireless Gaming Mouse"/>
    <x v="764"/>
    <n v="3"/>
    <n v="0"/>
    <n v="86.389199999999988"/>
  </r>
  <r>
    <n v="8069"/>
    <x v="3994"/>
    <x v="1"/>
    <x v="1182"/>
    <d v="2012-10-24T00:00:00"/>
    <s v="Standard Class"/>
    <s v="NS-18640"/>
    <s v="Noel Staavos"/>
    <x v="1"/>
    <s v="United States"/>
    <s v="San Francisco"/>
    <x v="1"/>
    <n v="94109"/>
    <x v="1"/>
    <s v="FUR-FU-10001731"/>
    <x v="0"/>
    <x v="5"/>
    <s v="Acrylic Self-Standing Desk Frames"/>
    <x v="2003"/>
    <n v="6"/>
    <n v="0"/>
    <n v="6.0876000000000001"/>
  </r>
  <r>
    <n v="8070"/>
    <x v="3995"/>
    <x v="3"/>
    <x v="314"/>
    <d v="2014-01-06T00:00:00"/>
    <s v="Standard Class"/>
    <s v="JM-15250"/>
    <s v="Janet Martin"/>
    <x v="0"/>
    <s v="United States"/>
    <s v="Huntsville"/>
    <x v="5"/>
    <n v="77340"/>
    <x v="2"/>
    <s v="OFF-ST-10002743"/>
    <x v="1"/>
    <x v="4"/>
    <s v="SAFCO Boltless Steel Shelving"/>
    <x v="5273"/>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x v="3995"/>
    <x v="3"/>
    <x v="314"/>
    <d v="2014-01-06T00:00:00"/>
    <s v="Standard Class"/>
    <s v="JM-15250"/>
    <s v="Janet Martin"/>
    <x v="0"/>
    <s v="United States"/>
    <s v="Huntsville"/>
    <x v="5"/>
    <n v="77340"/>
    <x v="2"/>
    <s v="FUR-CH-10003199"/>
    <x v="0"/>
    <x v="1"/>
    <s v="Office Star - Contemporary Task Swivel Chair"/>
    <x v="5275"/>
    <n v="4"/>
    <n v="0.3"/>
    <n v="-26.635199999999998"/>
  </r>
  <r>
    <n v="8073"/>
    <x v="3995"/>
    <x v="3"/>
    <x v="314"/>
    <d v="2014-01-06T00:00:00"/>
    <s v="Standard Class"/>
    <s v="JM-15250"/>
    <s v="Janet Martin"/>
    <x v="0"/>
    <s v="United States"/>
    <s v="Huntsville"/>
    <x v="5"/>
    <n v="77340"/>
    <x v="2"/>
    <s v="OFF-AR-10003158"/>
    <x v="1"/>
    <x v="6"/>
    <s v="Fluorescent Highlighters by Dixon"/>
    <x v="5276"/>
    <n v="4"/>
    <n v="0.2"/>
    <n v="2.2287999999999988"/>
  </r>
  <r>
    <n v="8074"/>
    <x v="3995"/>
    <x v="3"/>
    <x v="314"/>
    <d v="2014-01-06T00:00:00"/>
    <s v="Standard Class"/>
    <s v="JM-15250"/>
    <s v="Janet Martin"/>
    <x v="0"/>
    <s v="United States"/>
    <s v="Huntsville"/>
    <x v="5"/>
    <n v="77340"/>
    <x v="2"/>
    <s v="OFF-BI-10000301"/>
    <x v="1"/>
    <x v="8"/>
    <s v="GBC Instant Report Kit"/>
    <x v="5277"/>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x v="3995"/>
    <x v="3"/>
    <x v="314"/>
    <d v="2014-01-06T00:00:00"/>
    <s v="Standard Class"/>
    <s v="JM-15250"/>
    <s v="Janet Martin"/>
    <x v="0"/>
    <s v="United States"/>
    <s v="Huntsville"/>
    <x v="5"/>
    <n v="77340"/>
    <x v="2"/>
    <s v="OFF-AP-10004708"/>
    <x v="1"/>
    <x v="9"/>
    <s v="Fellowes Superior 10 Outlet Split Surge Protector"/>
    <x v="5279"/>
    <n v="2"/>
    <n v="0.8"/>
    <n v="-38.821200000000012"/>
  </r>
  <r>
    <n v="8077"/>
    <x v="3996"/>
    <x v="1"/>
    <x v="537"/>
    <d v="2012-06-29T00:00:00"/>
    <s v="Standard Class"/>
    <s v="RF-19345"/>
    <s v="Randy Ferguson"/>
    <x v="1"/>
    <s v="United States"/>
    <s v="East Point"/>
    <x v="32"/>
    <n v="30344"/>
    <x v="0"/>
    <s v="FUR-FU-10000794"/>
    <x v="0"/>
    <x v="5"/>
    <s v="Eldon Stackable Tray, Side-Load, Legal, Smoke"/>
    <x v="1877"/>
    <n v="3"/>
    <n v="0"/>
    <n v="9.3227999999999991"/>
  </r>
  <r>
    <n v="8078"/>
    <x v="3996"/>
    <x v="1"/>
    <x v="537"/>
    <d v="2012-06-29T00:00:00"/>
    <s v="Standard Class"/>
    <s v="RF-19345"/>
    <s v="Randy Ferguson"/>
    <x v="1"/>
    <s v="United States"/>
    <s v="East Point"/>
    <x v="32"/>
    <n v="30344"/>
    <x v="0"/>
    <s v="OFF-BI-10004519"/>
    <x v="1"/>
    <x v="8"/>
    <s v="GBC DocuBind P100 Manual Binding Machine"/>
    <x v="5280"/>
    <n v="1"/>
    <n v="0"/>
    <n v="74.690999999999988"/>
  </r>
  <r>
    <n v="8079"/>
    <x v="3996"/>
    <x v="1"/>
    <x v="537"/>
    <d v="2012-06-29T00:00:00"/>
    <s v="Standard Class"/>
    <s v="RF-19345"/>
    <s v="Randy Ferguson"/>
    <x v="1"/>
    <s v="United States"/>
    <s v="East Point"/>
    <x v="32"/>
    <n v="30344"/>
    <x v="0"/>
    <s v="TEC-AC-10001590"/>
    <x v="2"/>
    <x v="11"/>
    <s v="Dell Slim USB Multimedia Keyboard"/>
    <x v="5281"/>
    <n v="3"/>
    <n v="0"/>
    <n v="18"/>
  </r>
  <r>
    <n v="8080"/>
    <x v="3997"/>
    <x v="0"/>
    <x v="441"/>
    <d v="2013-11-28T00:00:00"/>
    <s v="Standard Class"/>
    <s v="CA-12055"/>
    <s v="Cathy Armstrong"/>
    <x v="2"/>
    <s v="United States"/>
    <s v="New York City"/>
    <x v="15"/>
    <n v="10009"/>
    <x v="3"/>
    <s v="OFF-BI-10001524"/>
    <x v="1"/>
    <x v="8"/>
    <s v="GBC Premium Transparent Covers with Diagonal Lined Pattern"/>
    <x v="5282"/>
    <n v="8"/>
    <n v="0.2"/>
    <n v="46.99519999999999"/>
  </r>
  <r>
    <n v="8081"/>
    <x v="3998"/>
    <x v="1"/>
    <x v="662"/>
    <d v="2012-11-01T00:00:00"/>
    <s v="Standard Class"/>
    <s v="KH-16690"/>
    <s v="Kristen Hastings"/>
    <x v="1"/>
    <s v="United States"/>
    <s v="Springfield"/>
    <x v="21"/>
    <n v="97477"/>
    <x v="1"/>
    <s v="OFF-LA-10001474"/>
    <x v="1"/>
    <x v="2"/>
    <s v="Avery 477"/>
    <x v="5283"/>
    <n v="6"/>
    <n v="0.2"/>
    <n v="47.626799999999996"/>
  </r>
  <r>
    <n v="8082"/>
    <x v="3998"/>
    <x v="1"/>
    <x v="662"/>
    <d v="2012-11-01T00:00:00"/>
    <s v="Standard Class"/>
    <s v="KH-16690"/>
    <s v="Kristen Hastings"/>
    <x v="1"/>
    <s v="United States"/>
    <s v="Springfield"/>
    <x v="21"/>
    <n v="97477"/>
    <x v="1"/>
    <s v="OFF-PA-10001497"/>
    <x v="1"/>
    <x v="10"/>
    <s v="Xerox 1914"/>
    <x v="576"/>
    <n v="3"/>
    <n v="0.2"/>
    <n v="47.815200000000004"/>
  </r>
  <r>
    <n v="8083"/>
    <x v="3998"/>
    <x v="1"/>
    <x v="662"/>
    <d v="2012-11-01T00:00:00"/>
    <s v="Standard Class"/>
    <s v="KH-16690"/>
    <s v="Kristen Hastings"/>
    <x v="1"/>
    <s v="United States"/>
    <s v="Springfield"/>
    <x v="21"/>
    <n v="97477"/>
    <x v="1"/>
    <s v="OFF-AP-10003287"/>
    <x v="1"/>
    <x v="9"/>
    <s v="Tripp Lite TLP810NET Broadband Surge for Modem/Fax"/>
    <x v="5284"/>
    <n v="5"/>
    <n v="0.2"/>
    <n v="20.387999999999998"/>
  </r>
  <r>
    <n v="8084"/>
    <x v="3998"/>
    <x v="1"/>
    <x v="662"/>
    <d v="2012-11-01T00:00:00"/>
    <s v="Standard Class"/>
    <s v="KH-16690"/>
    <s v="Kristen Hastings"/>
    <x v="1"/>
    <s v="United States"/>
    <s v="Springfield"/>
    <x v="21"/>
    <n v="97477"/>
    <x v="1"/>
    <s v="OFF-BI-10002982"/>
    <x v="1"/>
    <x v="8"/>
    <s v="Avery Self-Adhesive Photo Pockets for Polaroid Photos"/>
    <x v="4459"/>
    <n v="7"/>
    <n v="0.7"/>
    <n v="-10.487400000000001"/>
  </r>
  <r>
    <n v="8085"/>
    <x v="3998"/>
    <x v="1"/>
    <x v="662"/>
    <d v="2012-11-01T00:00:00"/>
    <s v="Standard Class"/>
    <s v="KH-16690"/>
    <s v="Kristen Hastings"/>
    <x v="1"/>
    <s v="United States"/>
    <s v="Springfield"/>
    <x v="21"/>
    <n v="97477"/>
    <x v="1"/>
    <s v="OFF-ST-10001809"/>
    <x v="1"/>
    <x v="4"/>
    <s v="Fellowes Officeware Wire Shelving"/>
    <x v="5285"/>
    <n v="10"/>
    <n v="0.2"/>
    <n v="-161.69400000000005"/>
  </r>
  <r>
    <n v="8086"/>
    <x v="3999"/>
    <x v="0"/>
    <x v="201"/>
    <d v="2013-10-27T00:00:00"/>
    <s v="Standard Class"/>
    <s v="LC-16960"/>
    <s v="Lindsay Castell"/>
    <x v="2"/>
    <s v="United States"/>
    <s v="Arlington"/>
    <x v="17"/>
    <n v="22204"/>
    <x v="0"/>
    <s v="FUR-FU-10000246"/>
    <x v="0"/>
    <x v="5"/>
    <s v="Aluminum Document Frame"/>
    <x v="5286"/>
    <n v="5"/>
    <n v="0"/>
    <n v="18.329999999999991"/>
  </r>
  <r>
    <n v="8087"/>
    <x v="4000"/>
    <x v="3"/>
    <x v="1045"/>
    <d v="2014-05-03T00:00:00"/>
    <s v="Standard Class"/>
    <s v="JL-15130"/>
    <s v="Jack Lebron"/>
    <x v="0"/>
    <s v="United States"/>
    <s v="Wilmington"/>
    <x v="3"/>
    <n v="28403"/>
    <x v="0"/>
    <s v="OFF-AP-10000252"/>
    <x v="1"/>
    <x v="9"/>
    <s v="Harmony HEPA Quiet Air Purifiers"/>
    <x v="5287"/>
    <n v="3"/>
    <n v="0.2"/>
    <n v="5.2650000000000006"/>
  </r>
  <r>
    <n v="8088"/>
    <x v="4001"/>
    <x v="0"/>
    <x v="321"/>
    <d v="2013-10-02T00:00:00"/>
    <s v="Second Class"/>
    <s v="DM-12955"/>
    <s v="Dario Medina"/>
    <x v="1"/>
    <s v="United States"/>
    <s v="Yuma"/>
    <x v="16"/>
    <n v="85364"/>
    <x v="1"/>
    <s v="OFF-AR-10002375"/>
    <x v="1"/>
    <x v="6"/>
    <s v="Newell 351"/>
    <x v="5288"/>
    <n v="4"/>
    <n v="0.2"/>
    <n v="1.1807999999999983"/>
  </r>
  <r>
    <n v="8089"/>
    <x v="4002"/>
    <x v="1"/>
    <x v="848"/>
    <d v="2012-07-14T00:00:00"/>
    <s v="Standard Class"/>
    <s v="MV-18190"/>
    <s v="Mike Vittorini"/>
    <x v="0"/>
    <s v="United States"/>
    <s v="San Bernardino"/>
    <x v="1"/>
    <n v="92404"/>
    <x v="1"/>
    <s v="OFF-BI-10003719"/>
    <x v="1"/>
    <x v="8"/>
    <s v="Large Capacity Hanging Post Binders"/>
    <x v="3089"/>
    <n v="2"/>
    <n v="0.2"/>
    <n v="12.973999999999997"/>
  </r>
  <r>
    <n v="8090"/>
    <x v="4003"/>
    <x v="1"/>
    <x v="976"/>
    <d v="2012-08-09T00:00:00"/>
    <s v="First Class"/>
    <s v="NS-18640"/>
    <s v="Noel Staavos"/>
    <x v="1"/>
    <s v="United States"/>
    <s v="Baltimore"/>
    <x v="39"/>
    <n v="21215"/>
    <x v="3"/>
    <s v="OFF-AP-10001492"/>
    <x v="1"/>
    <x v="9"/>
    <s v="Acco Six-Outlet Power Strip, 4' Cord Length"/>
    <x v="5289"/>
    <n v="9"/>
    <n v="0"/>
    <n v="20.1708"/>
  </r>
  <r>
    <n v="8091"/>
    <x v="4004"/>
    <x v="2"/>
    <x v="1035"/>
    <d v="2011-12-13T00:00:00"/>
    <s v="Standard Class"/>
    <s v="AS-10630"/>
    <s v="Ann Steele"/>
    <x v="2"/>
    <s v="United States"/>
    <s v="Seattle"/>
    <x v="4"/>
    <n v="98103"/>
    <x v="1"/>
    <s v="OFF-ST-10000532"/>
    <x v="1"/>
    <x v="4"/>
    <s v="Advantus Rolling Drawer Organizers"/>
    <x v="5290"/>
    <n v="7"/>
    <n v="0"/>
    <n v="70.033599999999993"/>
  </r>
  <r>
    <n v="8092"/>
    <x v="4005"/>
    <x v="1"/>
    <x v="895"/>
    <d v="2012-12-14T00:00:00"/>
    <s v="Standard Class"/>
    <s v="MT-17815"/>
    <s v="Meg Tillman"/>
    <x v="0"/>
    <s v="United States"/>
    <s v="San Francisco"/>
    <x v="1"/>
    <n v="94110"/>
    <x v="1"/>
    <s v="OFF-LA-10001613"/>
    <x v="1"/>
    <x v="2"/>
    <s v="Avery File Folder Labels"/>
    <x v="1784"/>
    <n v="2"/>
    <n v="0"/>
    <n v="2.8224"/>
  </r>
  <r>
    <n v="8093"/>
    <x v="4006"/>
    <x v="3"/>
    <x v="1183"/>
    <d v="2014-11-14T00:00:00"/>
    <s v="Second Class"/>
    <s v="SR-20425"/>
    <s v="Sharelle Roach"/>
    <x v="2"/>
    <s v="United States"/>
    <s v="New York City"/>
    <x v="15"/>
    <n v="10035"/>
    <x v="3"/>
    <s v="OFF-AR-10002818"/>
    <x v="1"/>
    <x v="6"/>
    <s v="Panasonic KP-310 Heavy-Duty Electric Pencil Sharpener"/>
    <x v="2239"/>
    <n v="5"/>
    <n v="0"/>
    <n v="32.97"/>
  </r>
  <r>
    <n v="8094"/>
    <x v="4007"/>
    <x v="3"/>
    <x v="944"/>
    <d v="2014-08-02T00:00:00"/>
    <s v="Second Class"/>
    <s v="DK-13375"/>
    <s v="Dennis Kane"/>
    <x v="0"/>
    <s v="United States"/>
    <s v="Seattle"/>
    <x v="4"/>
    <n v="98115"/>
    <x v="1"/>
    <s v="FUR-FU-10001940"/>
    <x v="0"/>
    <x v="5"/>
    <s v="Staples"/>
    <x v="1708"/>
    <n v="3"/>
    <n v="0"/>
    <n v="10.507200000000001"/>
  </r>
  <r>
    <n v="8095"/>
    <x v="4007"/>
    <x v="3"/>
    <x v="944"/>
    <d v="2014-08-02T00:00:00"/>
    <s v="Second Class"/>
    <s v="DK-13375"/>
    <s v="Dennis Kane"/>
    <x v="0"/>
    <s v="United States"/>
    <s v="Seattle"/>
    <x v="4"/>
    <n v="98115"/>
    <x v="1"/>
    <s v="OFF-PA-10003883"/>
    <x v="1"/>
    <x v="10"/>
    <s v="Message Book, Phone, Wirebound Standard Line Memo, 2 3/4&quot; X 5&quot;"/>
    <x v="2224"/>
    <n v="4"/>
    <n v="0"/>
    <n v="12.052"/>
  </r>
  <r>
    <n v="8096"/>
    <x v="4007"/>
    <x v="3"/>
    <x v="944"/>
    <d v="2014-08-02T00:00:00"/>
    <s v="Second Class"/>
    <s v="DK-13375"/>
    <s v="Dennis Kane"/>
    <x v="0"/>
    <s v="United States"/>
    <s v="Seattle"/>
    <x v="4"/>
    <n v="98115"/>
    <x v="1"/>
    <s v="OFF-PA-10002787"/>
    <x v="1"/>
    <x v="10"/>
    <s v="Xerox 227"/>
    <x v="91"/>
    <n v="2"/>
    <n v="0"/>
    <n v="6.2208000000000006"/>
  </r>
  <r>
    <n v="8097"/>
    <x v="4007"/>
    <x v="3"/>
    <x v="944"/>
    <d v="2014-08-02T00:00:00"/>
    <s v="Second Class"/>
    <s v="DK-13375"/>
    <s v="Dennis Kane"/>
    <x v="0"/>
    <s v="United States"/>
    <s v="Seattle"/>
    <x v="4"/>
    <n v="98115"/>
    <x v="1"/>
    <s v="TEC-AC-10000991"/>
    <x v="2"/>
    <x v="11"/>
    <s v="Sony Micro Vault Click 8 GB USB 2.0 Flash Drive"/>
    <x v="5291"/>
    <n v="5"/>
    <n v="0"/>
    <n v="32.893000000000008"/>
  </r>
  <r>
    <n v="8098"/>
    <x v="4008"/>
    <x v="3"/>
    <x v="116"/>
    <d v="2015-01-02T00:00:00"/>
    <s v="Standard Class"/>
    <s v="SV-20935"/>
    <s v="Susan Vittorini"/>
    <x v="0"/>
    <s v="United States"/>
    <s v="Albuquerque"/>
    <x v="27"/>
    <n v="87105"/>
    <x v="1"/>
    <s v="OFF-ST-10003058"/>
    <x v="1"/>
    <x v="4"/>
    <s v="Eldon Mobile Mega Data Cart  Mega Stackable  Add-On Trays"/>
    <x v="2946"/>
    <n v="5"/>
    <n v="0"/>
    <n v="34.292499999999997"/>
  </r>
  <r>
    <n v="8099"/>
    <x v="4008"/>
    <x v="3"/>
    <x v="116"/>
    <d v="2015-01-02T00:00:00"/>
    <s v="Standard Class"/>
    <s v="SV-20935"/>
    <s v="Susan Vittorini"/>
    <x v="0"/>
    <s v="United States"/>
    <s v="Albuquerque"/>
    <x v="27"/>
    <n v="87105"/>
    <x v="1"/>
    <s v="OFF-PA-10004239"/>
    <x v="1"/>
    <x v="10"/>
    <s v="Xerox 1953"/>
    <x v="732"/>
    <n v="1"/>
    <n v="0"/>
    <n v="1.9259999999999997"/>
  </r>
  <r>
    <n v="8100"/>
    <x v="4009"/>
    <x v="0"/>
    <x v="612"/>
    <d v="2013-03-14T00:00:00"/>
    <s v="First Class"/>
    <s v="RH-19510"/>
    <s v="Rick Huthwaite"/>
    <x v="2"/>
    <s v="United States"/>
    <s v="Los Angeles"/>
    <x v="1"/>
    <n v="90045"/>
    <x v="1"/>
    <s v="TEC-AC-10003038"/>
    <x v="2"/>
    <x v="11"/>
    <s v="Kingston Digital DataTraveler 16GB USB 2.0"/>
    <x v="3999"/>
    <n v="3"/>
    <n v="0"/>
    <n v="5.101499999999997"/>
  </r>
  <r>
    <n v="8101"/>
    <x v="4009"/>
    <x v="0"/>
    <x v="612"/>
    <d v="2013-03-14T00:00:00"/>
    <s v="First Class"/>
    <s v="RH-19510"/>
    <s v="Rick Huthwaite"/>
    <x v="2"/>
    <s v="United States"/>
    <s v="Los Angeles"/>
    <x v="1"/>
    <n v="90045"/>
    <x v="1"/>
    <s v="TEC-MA-10000984"/>
    <x v="2"/>
    <x v="15"/>
    <s v="Okidata MB760 Printer"/>
    <x v="5292"/>
    <n v="3"/>
    <n v="0.2"/>
    <n v="377.72999999999956"/>
  </r>
  <r>
    <n v="8102"/>
    <x v="4010"/>
    <x v="1"/>
    <x v="1184"/>
    <d v="2012-05-26T00:00:00"/>
    <s v="Standard Class"/>
    <s v="SB-20185"/>
    <s v="Sarah Brown"/>
    <x v="0"/>
    <s v="United States"/>
    <s v="Los Angeles"/>
    <x v="1"/>
    <n v="90045"/>
    <x v="1"/>
    <s v="OFF-LA-10004484"/>
    <x v="1"/>
    <x v="2"/>
    <s v="Avery 476"/>
    <x v="341"/>
    <n v="2"/>
    <n v="0"/>
    <n v="3.7995999999999999"/>
  </r>
  <r>
    <n v="8103"/>
    <x v="4010"/>
    <x v="1"/>
    <x v="1184"/>
    <d v="2012-05-26T00:00:00"/>
    <s v="Standard Class"/>
    <s v="SB-20185"/>
    <s v="Sarah Brown"/>
    <x v="0"/>
    <s v="United States"/>
    <s v="Los Angeles"/>
    <x v="1"/>
    <n v="90045"/>
    <x v="1"/>
    <s v="TEC-MA-10004002"/>
    <x v="2"/>
    <x v="15"/>
    <s v="Zebra GX420t Direct Thermal/Thermal Transfer Printer"/>
    <x v="5293"/>
    <n v="7"/>
    <n v="0.2"/>
    <n v="334.49849999999958"/>
  </r>
  <r>
    <n v="8104"/>
    <x v="4010"/>
    <x v="1"/>
    <x v="1184"/>
    <d v="2012-05-26T00:00:00"/>
    <s v="Standard Class"/>
    <s v="SB-20185"/>
    <s v="Sarah Brown"/>
    <x v="0"/>
    <s v="United States"/>
    <s v="Los Angeles"/>
    <x v="1"/>
    <n v="90045"/>
    <x v="1"/>
    <s v="OFF-ST-10002406"/>
    <x v="1"/>
    <x v="4"/>
    <s v="Pizazz Global Quick File"/>
    <x v="352"/>
    <n v="7"/>
    <n v="0"/>
    <n v="29.341200000000008"/>
  </r>
  <r>
    <n v="8105"/>
    <x v="4010"/>
    <x v="1"/>
    <x v="1184"/>
    <d v="2012-05-26T00:00:00"/>
    <s v="Standard Class"/>
    <s v="SB-20185"/>
    <s v="Sarah Brown"/>
    <x v="0"/>
    <s v="United States"/>
    <s v="Los Angeles"/>
    <x v="1"/>
    <n v="90045"/>
    <x v="1"/>
    <s v="TEC-PH-10003645"/>
    <x v="2"/>
    <x v="7"/>
    <s v="Aastra 57i VoIP phone"/>
    <x v="5294"/>
    <n v="6"/>
    <n v="0.2"/>
    <n v="58.179600000000022"/>
  </r>
  <r>
    <n v="8106"/>
    <x v="4011"/>
    <x v="3"/>
    <x v="922"/>
    <d v="2014-02-20T00:00:00"/>
    <s v="First Class"/>
    <s v="CR-12820"/>
    <s v="Cyra Reiten"/>
    <x v="2"/>
    <s v="United States"/>
    <s v="Houston"/>
    <x v="5"/>
    <n v="77041"/>
    <x v="2"/>
    <s v="FUR-BO-10001601"/>
    <x v="0"/>
    <x v="0"/>
    <s v="Sauder Mission Library with Doors, Fruitwood Finish"/>
    <x v="5295"/>
    <n v="1"/>
    <n v="0.32"/>
    <n v="-17.027400000000007"/>
  </r>
  <r>
    <n v="8107"/>
    <x v="4011"/>
    <x v="3"/>
    <x v="922"/>
    <d v="2014-02-20T00:00:00"/>
    <s v="First Class"/>
    <s v="CR-12820"/>
    <s v="Cyra Reiten"/>
    <x v="2"/>
    <s v="United States"/>
    <s v="Houston"/>
    <x v="5"/>
    <n v="77041"/>
    <x v="2"/>
    <s v="OFF-AR-10000937"/>
    <x v="1"/>
    <x v="6"/>
    <s v="Dixon Ticonderoga Core-Lock Colored Pencils, 48-Color Set"/>
    <x v="5296"/>
    <n v="6"/>
    <n v="0.2"/>
    <n v="52.632000000000005"/>
  </r>
  <r>
    <n v="8108"/>
    <x v="4011"/>
    <x v="3"/>
    <x v="922"/>
    <d v="2014-02-20T00:00:00"/>
    <s v="First Class"/>
    <s v="CR-12820"/>
    <s v="Cyra Reiten"/>
    <x v="2"/>
    <s v="United States"/>
    <s v="Houston"/>
    <x v="5"/>
    <n v="77041"/>
    <x v="2"/>
    <s v="TEC-PH-10000038"/>
    <x v="2"/>
    <x v="7"/>
    <s v="Jawbone MINI JAMBOX Wireless Bluetooth Speaker"/>
    <x v="1435"/>
    <n v="4"/>
    <n v="0.2"/>
    <n v="-87.667200000000037"/>
  </r>
  <r>
    <n v="8109"/>
    <x v="4012"/>
    <x v="3"/>
    <x v="166"/>
    <d v="2014-12-16T00:00:00"/>
    <s v="Standard Class"/>
    <s v="EG-13900"/>
    <s v="Emily Grady"/>
    <x v="0"/>
    <s v="United States"/>
    <s v="Philadelphia"/>
    <x v="9"/>
    <n v="19140"/>
    <x v="3"/>
    <s v="FUR-CH-10003396"/>
    <x v="0"/>
    <x v="1"/>
    <s v="Global Deluxe Steno Chair"/>
    <x v="5297"/>
    <n v="4"/>
    <n v="0.3"/>
    <n v="-58.504800000000017"/>
  </r>
  <r>
    <n v="8110"/>
    <x v="4013"/>
    <x v="3"/>
    <x v="551"/>
    <d v="2014-11-24T00:00:00"/>
    <s v="Standard Class"/>
    <s v="RD-19930"/>
    <s v="Russell D'Ascenzo"/>
    <x v="0"/>
    <s v="United States"/>
    <s v="Chicago"/>
    <x v="10"/>
    <n v="60623"/>
    <x v="2"/>
    <s v="OFF-EN-10002592"/>
    <x v="1"/>
    <x v="12"/>
    <s v="Peel &amp; Seel Recycled Catalog Envelopes, Brown"/>
    <x v="5298"/>
    <n v="6"/>
    <n v="0.2"/>
    <n v="20.844000000000001"/>
  </r>
  <r>
    <n v="8111"/>
    <x v="4013"/>
    <x v="3"/>
    <x v="551"/>
    <d v="2014-11-24T00:00:00"/>
    <s v="Standard Class"/>
    <s v="RD-19930"/>
    <s v="Russell D'Ascenzo"/>
    <x v="0"/>
    <s v="United States"/>
    <s v="Chicago"/>
    <x v="10"/>
    <n v="60623"/>
    <x v="2"/>
    <s v="FUR-CH-10000422"/>
    <x v="0"/>
    <x v="1"/>
    <s v="Global Highback Leather Tilter in Burgundy"/>
    <x v="5299"/>
    <n v="2"/>
    <n v="0.3"/>
    <n v="-25.477199999999982"/>
  </r>
  <r>
    <n v="8112"/>
    <x v="4014"/>
    <x v="0"/>
    <x v="49"/>
    <d v="2013-12-04T00:00:00"/>
    <s v="Second Class"/>
    <s v="JM-15865"/>
    <s v="John Murray"/>
    <x v="0"/>
    <s v="United States"/>
    <s v="San Angelo"/>
    <x v="5"/>
    <n v="76903"/>
    <x v="2"/>
    <s v="FUR-CH-10002647"/>
    <x v="0"/>
    <x v="1"/>
    <s v="Situations Contoured Folding Chairs, 4/Set"/>
    <x v="5300"/>
    <n v="5"/>
    <n v="0.3"/>
    <n v="-17.744999999999976"/>
  </r>
  <r>
    <n v="8113"/>
    <x v="4014"/>
    <x v="0"/>
    <x v="49"/>
    <d v="2013-12-04T00:00:00"/>
    <s v="Second Class"/>
    <s v="JM-15865"/>
    <s v="John Murray"/>
    <x v="0"/>
    <s v="United States"/>
    <s v="San Angelo"/>
    <x v="5"/>
    <n v="76903"/>
    <x v="2"/>
    <s v="OFF-AP-10004859"/>
    <x v="1"/>
    <x v="9"/>
    <s v="Acco 6 Outlet Guardian Premium Surge Suppressor"/>
    <x v="5301"/>
    <n v="4"/>
    <n v="0.8"/>
    <n v="-30.867200000000004"/>
  </r>
  <r>
    <n v="8114"/>
    <x v="4014"/>
    <x v="0"/>
    <x v="49"/>
    <d v="2013-12-04T00:00:00"/>
    <s v="Second Class"/>
    <s v="JM-15865"/>
    <s v="John Murray"/>
    <x v="0"/>
    <s v="United States"/>
    <s v="San Angelo"/>
    <x v="5"/>
    <n v="76903"/>
    <x v="2"/>
    <s v="FUR-CH-10004477"/>
    <x v="0"/>
    <x v="1"/>
    <s v="Global Push Button Manager's Chair, Indigo"/>
    <x v="4967"/>
    <n v="2"/>
    <n v="0.3"/>
    <n v="-1.217800000000004"/>
  </r>
  <r>
    <n v="8115"/>
    <x v="4015"/>
    <x v="3"/>
    <x v="621"/>
    <d v="2014-10-08T00:00:00"/>
    <s v="Second Class"/>
    <s v="LW-16825"/>
    <s v="Laurel Workman"/>
    <x v="1"/>
    <s v="United States"/>
    <s v="Pasadena"/>
    <x v="5"/>
    <n v="77506"/>
    <x v="2"/>
    <s v="OFF-AR-10004817"/>
    <x v="1"/>
    <x v="6"/>
    <s v="Colorific Watercolor Pencils"/>
    <x v="5302"/>
    <n v="5"/>
    <n v="0.2"/>
    <n v="2.3219999999999974"/>
  </r>
  <r>
    <n v="8116"/>
    <x v="4016"/>
    <x v="3"/>
    <x v="635"/>
    <d v="2014-09-05T00:00:00"/>
    <s v="Standard Class"/>
    <s v="RW-19540"/>
    <s v="Rick Wilson"/>
    <x v="1"/>
    <s v="United States"/>
    <s v="Los Angeles"/>
    <x v="1"/>
    <n v="90049"/>
    <x v="1"/>
    <s v="FUR-FU-10003374"/>
    <x v="0"/>
    <x v="5"/>
    <s v="Electrix Fluorescent Magnifier Lamps &amp; Weighted Base"/>
    <x v="5303"/>
    <n v="3"/>
    <n v="0"/>
    <n v="41.445600000000013"/>
  </r>
  <r>
    <n v="8117"/>
    <x v="4017"/>
    <x v="3"/>
    <x v="221"/>
    <d v="2014-11-25T00:00:00"/>
    <s v="Same Day"/>
    <s v="BG-11695"/>
    <s v="Brooke Gillingham"/>
    <x v="1"/>
    <s v="United States"/>
    <s v="Garden City"/>
    <x v="41"/>
    <n v="67846"/>
    <x v="2"/>
    <s v="OFF-ST-10003123"/>
    <x v="1"/>
    <x v="4"/>
    <s v="Fellowes Bases and Tops For Staxonsteel/High-Stak Systems"/>
    <x v="3304"/>
    <n v="1"/>
    <n v="0"/>
    <n v="7.9895999999999994"/>
  </r>
  <r>
    <n v="8118"/>
    <x v="4018"/>
    <x v="3"/>
    <x v="160"/>
    <d v="2014-07-06T00:00:00"/>
    <s v="Standard Class"/>
    <s v="TT-21220"/>
    <s v="Thomas Thornton"/>
    <x v="0"/>
    <s v="United States"/>
    <s v="Los Angeles"/>
    <x v="1"/>
    <n v="90045"/>
    <x v="1"/>
    <s v="OFF-PA-10000675"/>
    <x v="1"/>
    <x v="10"/>
    <s v="Xerox 1919"/>
    <x v="2929"/>
    <n v="5"/>
    <n v="0"/>
    <n v="100.4255"/>
  </r>
  <r>
    <n v="8119"/>
    <x v="4019"/>
    <x v="3"/>
    <x v="847"/>
    <d v="2014-07-28T00:00:00"/>
    <s v="Standard Class"/>
    <s v="EB-13930"/>
    <s v="Eric Barreto"/>
    <x v="0"/>
    <s v="United States"/>
    <s v="Chicago"/>
    <x v="10"/>
    <n v="60653"/>
    <x v="2"/>
    <s v="FUR-CH-10004997"/>
    <x v="0"/>
    <x v="1"/>
    <s v="Hon Every-Day Series Multi-Task Chairs"/>
    <x v="5304"/>
    <n v="4"/>
    <n v="0.3"/>
    <n v="-75.191999999999979"/>
  </r>
  <r>
    <n v="8120"/>
    <x v="4020"/>
    <x v="0"/>
    <x v="583"/>
    <d v="2013-11-17T00:00:00"/>
    <s v="Standard Class"/>
    <s v="LP-17080"/>
    <s v="Liz Pelletier"/>
    <x v="0"/>
    <s v="United States"/>
    <s v="San Francisco"/>
    <x v="1"/>
    <n v="94110"/>
    <x v="1"/>
    <s v="FUR-FU-10001934"/>
    <x v="0"/>
    <x v="5"/>
    <s v="Magnifier Swing Arm Lamp"/>
    <x v="108"/>
    <n v="2"/>
    <n v="0"/>
    <n v="10.909600000000001"/>
  </r>
  <r>
    <n v="8121"/>
    <x v="4020"/>
    <x v="0"/>
    <x v="583"/>
    <d v="2013-11-17T00:00:00"/>
    <s v="Standard Class"/>
    <s v="LP-17080"/>
    <s v="Liz Pelletier"/>
    <x v="0"/>
    <s v="United States"/>
    <s v="San Francisco"/>
    <x v="1"/>
    <n v="94110"/>
    <x v="1"/>
    <s v="FUR-CH-10004997"/>
    <x v="0"/>
    <x v="1"/>
    <s v="Hon Every-Day Series Multi-Task Chairs"/>
    <x v="542"/>
    <n v="3"/>
    <n v="0.2"/>
    <n v="0"/>
  </r>
  <r>
    <n v="8122"/>
    <x v="4020"/>
    <x v="0"/>
    <x v="583"/>
    <d v="2013-11-17T00:00:00"/>
    <s v="Standard Class"/>
    <s v="LP-17080"/>
    <s v="Liz Pelletier"/>
    <x v="0"/>
    <s v="United States"/>
    <s v="San Francisco"/>
    <x v="1"/>
    <n v="94110"/>
    <x v="1"/>
    <s v="OFF-BI-10001890"/>
    <x v="1"/>
    <x v="8"/>
    <s v="Avery Poly Binder Pockets"/>
    <x v="5305"/>
    <n v="11"/>
    <n v="0.2"/>
    <n v="11.026399999999999"/>
  </r>
  <r>
    <n v="8123"/>
    <x v="4021"/>
    <x v="2"/>
    <x v="337"/>
    <d v="2011-12-15T00:00:00"/>
    <s v="Standard Class"/>
    <s v="FP-14320"/>
    <s v="Frank Preis"/>
    <x v="0"/>
    <s v="United States"/>
    <s v="Philadelphia"/>
    <x v="9"/>
    <n v="19134"/>
    <x v="3"/>
    <s v="OFF-EN-10002500"/>
    <x v="1"/>
    <x v="12"/>
    <s v="Globe Weis Peel &amp; Seel First Class Envelopes"/>
    <x v="5306"/>
    <n v="3"/>
    <n v="0.2"/>
    <n v="9.5850000000000009"/>
  </r>
  <r>
    <n v="8124"/>
    <x v="4021"/>
    <x v="2"/>
    <x v="337"/>
    <d v="2011-12-15T00:00:00"/>
    <s v="Standard Class"/>
    <s v="FP-14320"/>
    <s v="Frank Preis"/>
    <x v="0"/>
    <s v="United States"/>
    <s v="Philadelphia"/>
    <x v="9"/>
    <n v="19134"/>
    <x v="3"/>
    <s v="TEC-CO-10001766"/>
    <x v="2"/>
    <x v="16"/>
    <s v="Canon PC940 Copier"/>
    <x v="5307"/>
    <n v="4"/>
    <n v="0.4"/>
    <n v="125.99719999999991"/>
  </r>
  <r>
    <n v="8125"/>
    <x v="4022"/>
    <x v="3"/>
    <x v="210"/>
    <d v="2014-09-13T00:00:00"/>
    <s v="Standard Class"/>
    <s v="JA-15970"/>
    <s v="Joseph Airdo"/>
    <x v="0"/>
    <s v="United States"/>
    <s v="Modesto"/>
    <x v="1"/>
    <n v="95351"/>
    <x v="1"/>
    <s v="FUR-CH-10004860"/>
    <x v="0"/>
    <x v="1"/>
    <s v="Global Low Back Tilter Chair"/>
    <x v="224"/>
    <n v="2"/>
    <n v="0.2"/>
    <n v="-28.274400000000021"/>
  </r>
  <r>
    <n v="8126"/>
    <x v="4023"/>
    <x v="1"/>
    <x v="525"/>
    <d v="2012-02-13T00:00:00"/>
    <s v="Standard Class"/>
    <s v="TS-21655"/>
    <s v="Trudy Schmidt"/>
    <x v="0"/>
    <s v="United States"/>
    <s v="Houston"/>
    <x v="5"/>
    <n v="77070"/>
    <x v="2"/>
    <s v="OFF-BI-10002049"/>
    <x v="1"/>
    <x v="8"/>
    <s v="UniKeep View Case Binders"/>
    <x v="995"/>
    <n v="3"/>
    <n v="0.8"/>
    <n v="-4.9878000000000018"/>
  </r>
  <r>
    <n v="8127"/>
    <x v="4023"/>
    <x v="1"/>
    <x v="525"/>
    <d v="2012-02-13T00:00:00"/>
    <s v="Standard Class"/>
    <s v="TS-21655"/>
    <s v="Trudy Schmidt"/>
    <x v="0"/>
    <s v="United States"/>
    <s v="Houston"/>
    <x v="5"/>
    <n v="77070"/>
    <x v="2"/>
    <s v="TEC-AC-10003499"/>
    <x v="2"/>
    <x v="11"/>
    <s v="Memorex Mini Travel Drive 8 GB USB 2.0 Flash Drive"/>
    <x v="5183"/>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x v="4024"/>
    <x v="3"/>
    <x v="775"/>
    <d v="2014-09-02T00:00:00"/>
    <s v="Standard Class"/>
    <s v="DP-13000"/>
    <s v="Darren Powers"/>
    <x v="0"/>
    <s v="United States"/>
    <s v="Chicago"/>
    <x v="10"/>
    <n v="60610"/>
    <x v="2"/>
    <s v="FUR-FU-10000222"/>
    <x v="0"/>
    <x v="5"/>
    <s v="Seth Thomas 16&quot; Steel Case Clock"/>
    <x v="647"/>
    <n v="5"/>
    <n v="0.6"/>
    <n v="-43.847999999999985"/>
  </r>
  <r>
    <n v="8130"/>
    <x v="4025"/>
    <x v="2"/>
    <x v="836"/>
    <d v="2011-07-23T00:00:00"/>
    <s v="First Class"/>
    <s v="JD-15895"/>
    <s v="Jonathan Doherty"/>
    <x v="1"/>
    <s v="United States"/>
    <s v="Riverside"/>
    <x v="1"/>
    <n v="92503"/>
    <x v="1"/>
    <s v="TEC-AC-10000023"/>
    <x v="2"/>
    <x v="11"/>
    <s v="Maxell 74 Minute CD-R Spindle, 50/Pack"/>
    <x v="5045"/>
    <n v="2"/>
    <n v="0"/>
    <n v="15.098399999999998"/>
  </r>
  <r>
    <n v="8131"/>
    <x v="4025"/>
    <x v="2"/>
    <x v="836"/>
    <d v="2011-07-23T00:00:00"/>
    <s v="First Class"/>
    <s v="JD-15895"/>
    <s v="Jonathan Doherty"/>
    <x v="1"/>
    <s v="United States"/>
    <s v="Riverside"/>
    <x v="1"/>
    <n v="92503"/>
    <x v="1"/>
    <s v="OFF-PA-10003971"/>
    <x v="1"/>
    <x v="10"/>
    <s v="Xerox 1965"/>
    <x v="493"/>
    <n v="2"/>
    <n v="0"/>
    <n v="5.8604000000000003"/>
  </r>
  <r>
    <n v="8132"/>
    <x v="4025"/>
    <x v="2"/>
    <x v="836"/>
    <d v="2011-07-23T00:00:00"/>
    <s v="First Class"/>
    <s v="JD-15895"/>
    <s v="Jonathan Doherty"/>
    <x v="1"/>
    <s v="United States"/>
    <s v="Riverside"/>
    <x v="1"/>
    <n v="92503"/>
    <x v="1"/>
    <s v="OFF-AR-10003481"/>
    <x v="1"/>
    <x v="6"/>
    <s v="Newell 348"/>
    <x v="2805"/>
    <n v="4"/>
    <n v="0"/>
    <n v="3.8047999999999984"/>
  </r>
  <r>
    <n v="8133"/>
    <x v="4025"/>
    <x v="2"/>
    <x v="836"/>
    <d v="2011-07-23T00:00:00"/>
    <s v="First Class"/>
    <s v="JD-15895"/>
    <s v="Jonathan Doherty"/>
    <x v="1"/>
    <s v="United States"/>
    <s v="Riverside"/>
    <x v="1"/>
    <n v="92503"/>
    <x v="1"/>
    <s v="OFF-ST-10001490"/>
    <x v="1"/>
    <x v="4"/>
    <s v="Hot File 7-Pocket, Floor Stand"/>
    <x v="3469"/>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x v="4027"/>
    <x v="1"/>
    <x v="1130"/>
    <d v="2012-02-21T00:00:00"/>
    <s v="Standard Class"/>
    <s v="RD-19585"/>
    <s v="Rob Dowd"/>
    <x v="0"/>
    <s v="United States"/>
    <s v="Los Angeles"/>
    <x v="1"/>
    <n v="90008"/>
    <x v="1"/>
    <s v="OFF-PA-10001970"/>
    <x v="1"/>
    <x v="10"/>
    <s v="Xerox 1881"/>
    <x v="655"/>
    <n v="3"/>
    <n v="0"/>
    <n v="17.314799999999998"/>
  </r>
  <r>
    <n v="8136"/>
    <x v="4027"/>
    <x v="1"/>
    <x v="1130"/>
    <d v="2012-02-21T00:00:00"/>
    <s v="Standard Class"/>
    <s v="RD-19585"/>
    <s v="Rob Dowd"/>
    <x v="0"/>
    <s v="United States"/>
    <s v="Los Angeles"/>
    <x v="1"/>
    <n v="90008"/>
    <x v="1"/>
    <s v="OFF-LA-10002762"/>
    <x v="1"/>
    <x v="2"/>
    <s v="Avery 485"/>
    <x v="2077"/>
    <n v="7"/>
    <n v="0"/>
    <n v="41.223699999999994"/>
  </r>
  <r>
    <n v="8137"/>
    <x v="4028"/>
    <x v="0"/>
    <x v="399"/>
    <d v="2013-08-17T00:00:00"/>
    <s v="Standard Class"/>
    <s v="CS-12490"/>
    <s v="Cindy Schnelling"/>
    <x v="1"/>
    <s v="United States"/>
    <s v="Lakeland"/>
    <x v="2"/>
    <n v="33801"/>
    <x v="0"/>
    <s v="FUR-TA-10002533"/>
    <x v="0"/>
    <x v="3"/>
    <s v="BPI Conference Tables"/>
    <x v="5310"/>
    <n v="7"/>
    <n v="0.45"/>
    <n v="-255.58750000000009"/>
  </r>
  <r>
    <n v="8138"/>
    <x v="4029"/>
    <x v="2"/>
    <x v="187"/>
    <d v="2011-11-13T00:00:00"/>
    <s v="Standard Class"/>
    <s v="BF-11215"/>
    <s v="Benjamin Farhat"/>
    <x v="2"/>
    <s v="United States"/>
    <s v="New York City"/>
    <x v="15"/>
    <n v="10035"/>
    <x v="3"/>
    <s v="FUR-FU-10004091"/>
    <x v="0"/>
    <x v="5"/>
    <s v="Eldon 200 Class Desk Accessories, Black"/>
    <x v="5311"/>
    <n v="9"/>
    <n v="0"/>
    <n v="21.477600000000002"/>
  </r>
  <r>
    <n v="8139"/>
    <x v="4030"/>
    <x v="0"/>
    <x v="427"/>
    <d v="2013-07-23T00:00:00"/>
    <s v="Standard Class"/>
    <s v="NK-18490"/>
    <s v="Neil Knudson"/>
    <x v="2"/>
    <s v="United States"/>
    <s v="Philadelphia"/>
    <x v="9"/>
    <n v="19140"/>
    <x v="3"/>
    <s v="OFF-AR-10001545"/>
    <x v="1"/>
    <x v="6"/>
    <s v="Newell 326"/>
    <x v="2437"/>
    <n v="8"/>
    <n v="0.2"/>
    <n v="1.2671999999999994"/>
  </r>
  <r>
    <n v="8140"/>
    <x v="4030"/>
    <x v="0"/>
    <x v="427"/>
    <d v="2013-07-23T00:00:00"/>
    <s v="Standard Class"/>
    <s v="NK-18490"/>
    <s v="Neil Knudson"/>
    <x v="2"/>
    <s v="United States"/>
    <s v="Philadelphia"/>
    <x v="9"/>
    <n v="19140"/>
    <x v="3"/>
    <s v="OFF-ST-10001476"/>
    <x v="1"/>
    <x v="4"/>
    <s v="Steel Personal Filing/Posting Tote"/>
    <x v="5312"/>
    <n v="10"/>
    <n v="0.2"/>
    <n v="24.856999999999999"/>
  </r>
  <r>
    <n v="8141"/>
    <x v="4030"/>
    <x v="0"/>
    <x v="427"/>
    <d v="2013-07-23T00:00:00"/>
    <s v="Standard Class"/>
    <s v="NK-18490"/>
    <s v="Neil Knudson"/>
    <x v="2"/>
    <s v="United States"/>
    <s v="Philadelphia"/>
    <x v="9"/>
    <n v="19140"/>
    <x v="3"/>
    <s v="OFF-PA-10004971"/>
    <x v="1"/>
    <x v="10"/>
    <s v="Xerox 196"/>
    <x v="282"/>
    <n v="4"/>
    <n v="0.2"/>
    <n v="6.7048000000000005"/>
  </r>
  <r>
    <n v="8142"/>
    <x v="4031"/>
    <x v="0"/>
    <x v="473"/>
    <d v="2013-02-10T00:00:00"/>
    <s v="Standard Class"/>
    <s v="AZ-10750"/>
    <s v="Annie Zypern"/>
    <x v="0"/>
    <s v="United States"/>
    <s v="San Diego"/>
    <x v="1"/>
    <n v="92037"/>
    <x v="1"/>
    <s v="OFF-LA-10003223"/>
    <x v="1"/>
    <x v="2"/>
    <s v="Avery 508"/>
    <x v="1674"/>
    <n v="3"/>
    <n v="0"/>
    <n v="7.2176999999999998"/>
  </r>
  <r>
    <n v="8143"/>
    <x v="4031"/>
    <x v="0"/>
    <x v="473"/>
    <d v="2013-02-10T00:00:00"/>
    <s v="Standard Class"/>
    <s v="AZ-10750"/>
    <s v="Annie Zypern"/>
    <x v="0"/>
    <s v="United States"/>
    <s v="San Diego"/>
    <x v="1"/>
    <n v="92037"/>
    <x v="1"/>
    <s v="OFF-ST-10004340"/>
    <x v="1"/>
    <x v="4"/>
    <s v="Fellowes Mobile File Cart, Black"/>
    <x v="4702"/>
    <n v="3"/>
    <n v="0"/>
    <n v="50.365800000000007"/>
  </r>
  <r>
    <n v="8144"/>
    <x v="4031"/>
    <x v="0"/>
    <x v="473"/>
    <d v="2013-02-10T00:00:00"/>
    <s v="Standard Class"/>
    <s v="AZ-10750"/>
    <s v="Annie Zypern"/>
    <x v="0"/>
    <s v="United States"/>
    <s v="San Diego"/>
    <x v="1"/>
    <n v="92037"/>
    <x v="1"/>
    <s v="FUR-TA-10001095"/>
    <x v="0"/>
    <x v="3"/>
    <s v="Chromcraft Round Conference Tables"/>
    <x v="5313"/>
    <n v="4"/>
    <n v="0.2"/>
    <n v="6.9715999999999951"/>
  </r>
  <r>
    <n v="8145"/>
    <x v="4031"/>
    <x v="0"/>
    <x v="473"/>
    <d v="2013-02-10T00:00:00"/>
    <s v="Standard Class"/>
    <s v="AZ-10750"/>
    <s v="Annie Zypern"/>
    <x v="0"/>
    <s v="United States"/>
    <s v="San Diego"/>
    <x v="1"/>
    <n v="92037"/>
    <x v="1"/>
    <s v="TEC-PH-10001448"/>
    <x v="2"/>
    <x v="7"/>
    <s v="Anker Astro 15000mAh USB Portable Charger"/>
    <x v="4101"/>
    <n v="4"/>
    <n v="0.2"/>
    <n v="-31.993600000000029"/>
  </r>
  <r>
    <n v="8146"/>
    <x v="4032"/>
    <x v="2"/>
    <x v="886"/>
    <d v="2011-06-27T00:00:00"/>
    <s v="Standard Class"/>
    <s v="Co-12640"/>
    <s v="Corey-Lock"/>
    <x v="0"/>
    <s v="United States"/>
    <s v="Lawton"/>
    <x v="26"/>
    <n v="73505"/>
    <x v="2"/>
    <s v="OFF-AP-10001005"/>
    <x v="1"/>
    <x v="9"/>
    <s v="Honeywell Quietcare HEPA Air Cleaner"/>
    <x v="5314"/>
    <n v="6"/>
    <n v="0"/>
    <n v="155.72699999999998"/>
  </r>
  <r>
    <n v="8147"/>
    <x v="4032"/>
    <x v="2"/>
    <x v="886"/>
    <d v="2011-06-27T00:00:00"/>
    <s v="Standard Class"/>
    <s v="Co-12640"/>
    <s v="Corey-Lock"/>
    <x v="0"/>
    <s v="United States"/>
    <s v="Lawton"/>
    <x v="26"/>
    <n v="73505"/>
    <x v="2"/>
    <s v="OFF-AR-10003469"/>
    <x v="1"/>
    <x v="6"/>
    <s v="Nontoxic Chalk"/>
    <x v="2872"/>
    <n v="2"/>
    <n v="0"/>
    <n v="1.6896"/>
  </r>
  <r>
    <n v="8148"/>
    <x v="4033"/>
    <x v="3"/>
    <x v="255"/>
    <d v="2014-06-15T00:00:00"/>
    <s v="Standard Class"/>
    <s v="AG-10675"/>
    <s v="Anna Gayman"/>
    <x v="0"/>
    <s v="United States"/>
    <s v="Salem"/>
    <x v="17"/>
    <n v="24153"/>
    <x v="0"/>
    <s v="OFF-PA-10000249"/>
    <x v="1"/>
    <x v="10"/>
    <s v="Staples"/>
    <x v="338"/>
    <n v="4"/>
    <n v="0"/>
    <n v="23.086399999999998"/>
  </r>
  <r>
    <n v="8149"/>
    <x v="4034"/>
    <x v="0"/>
    <x v="797"/>
    <d v="2014-01-01T00:00:00"/>
    <s v="Standard Class"/>
    <s v="EM-14140"/>
    <s v="Eugene Moren"/>
    <x v="2"/>
    <s v="United States"/>
    <s v="Santa Ana"/>
    <x v="1"/>
    <n v="92704"/>
    <x v="1"/>
    <s v="OFF-LA-10001613"/>
    <x v="1"/>
    <x v="2"/>
    <s v="Avery File Folder Labels"/>
    <x v="171"/>
    <n v="7"/>
    <n v="0"/>
    <n v="9.8783999999999992"/>
  </r>
  <r>
    <n v="8150"/>
    <x v="4035"/>
    <x v="2"/>
    <x v="755"/>
    <d v="2011-01-30T00:00:00"/>
    <s v="First Class"/>
    <s v="CA-11965"/>
    <s v="Carol Adams"/>
    <x v="1"/>
    <s v="United States"/>
    <s v="Rapid City"/>
    <x v="44"/>
    <n v="57701"/>
    <x v="2"/>
    <s v="OFF-BI-10001758"/>
    <x v="1"/>
    <x v="8"/>
    <s v="Wilson Jones 14 Line Acrylic Coated Pressboard Data Binders"/>
    <x v="3893"/>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x v="4036"/>
    <x v="3"/>
    <x v="721"/>
    <d v="2014-03-26T00:00:00"/>
    <s v="First Class"/>
    <s v="RB-19360"/>
    <s v="Raymond Buch"/>
    <x v="0"/>
    <s v="United States"/>
    <s v="Seattle"/>
    <x v="4"/>
    <n v="98115"/>
    <x v="1"/>
    <s v="OFF-ST-10001558"/>
    <x v="1"/>
    <x v="4"/>
    <s v="Acco Perma 4000 Stacking Storage Drawers"/>
    <x v="4663"/>
    <n v="2"/>
    <n v="0"/>
    <n v="4.8719999999999999"/>
  </r>
  <r>
    <n v="8153"/>
    <x v="4036"/>
    <x v="3"/>
    <x v="721"/>
    <d v="2014-03-26T00:00:00"/>
    <s v="First Class"/>
    <s v="RB-19360"/>
    <s v="Raymond Buch"/>
    <x v="0"/>
    <s v="United States"/>
    <s v="Seattle"/>
    <x v="4"/>
    <n v="98115"/>
    <x v="1"/>
    <s v="OFF-PA-10002986"/>
    <x v="1"/>
    <x v="10"/>
    <s v="Xerox 1898"/>
    <x v="130"/>
    <n v="3"/>
    <n v="0"/>
    <n v="9.6191999999999993"/>
  </r>
  <r>
    <n v="8154"/>
    <x v="4036"/>
    <x v="3"/>
    <x v="721"/>
    <d v="2014-03-26T00:00:00"/>
    <s v="First Class"/>
    <s v="RB-19360"/>
    <s v="Raymond Buch"/>
    <x v="0"/>
    <s v="United States"/>
    <s v="Seattle"/>
    <x v="4"/>
    <n v="98115"/>
    <x v="1"/>
    <s v="TEC-CO-10004722"/>
    <x v="2"/>
    <x v="16"/>
    <s v="Canon imageCLASS 2200 Advanced Copier"/>
    <x v="5315"/>
    <n v="4"/>
    <n v="0"/>
    <n v="6719.9807999999994"/>
  </r>
  <r>
    <n v="8155"/>
    <x v="4037"/>
    <x v="3"/>
    <x v="177"/>
    <d v="2014-03-25T00:00:00"/>
    <s v="Standard Class"/>
    <s v="RD-19720"/>
    <s v="Roger Demir"/>
    <x v="0"/>
    <s v="United States"/>
    <s v="Middletown"/>
    <x v="29"/>
    <n v="6457"/>
    <x v="3"/>
    <s v="TEC-AC-10002842"/>
    <x v="2"/>
    <x v="11"/>
    <s v="WD My Passport Ultra 2TB Portable External Hard Drive"/>
    <x v="1685"/>
    <n v="2"/>
    <n v="0"/>
    <n v="38.080000000000013"/>
  </r>
  <r>
    <n v="8156"/>
    <x v="4037"/>
    <x v="3"/>
    <x v="177"/>
    <d v="2014-03-25T00:00:00"/>
    <s v="Standard Class"/>
    <s v="RD-19720"/>
    <s v="Roger Demir"/>
    <x v="0"/>
    <s v="United States"/>
    <s v="Middletown"/>
    <x v="29"/>
    <n v="6457"/>
    <x v="3"/>
    <s v="OFF-PA-10001125"/>
    <x v="1"/>
    <x v="10"/>
    <s v="Xerox 1988"/>
    <x v="1168"/>
    <n v="2"/>
    <n v="0"/>
    <n v="27.881999999999998"/>
  </r>
  <r>
    <n v="8157"/>
    <x v="4038"/>
    <x v="0"/>
    <x v="964"/>
    <d v="2013-10-10T00:00:00"/>
    <s v="Standard Class"/>
    <s v="MS-17830"/>
    <s v="Melanie Seite"/>
    <x v="0"/>
    <s v="United States"/>
    <s v="Baltimore"/>
    <x v="39"/>
    <n v="21215"/>
    <x v="3"/>
    <s v="FUR-TA-10002622"/>
    <x v="0"/>
    <x v="3"/>
    <s v="Bush Andora Conference Table, Maple/Graphite Gray Finish"/>
    <x v="5316"/>
    <n v="2"/>
    <n v="0.3"/>
    <n v="-23.93719999999999"/>
  </r>
  <r>
    <n v="8158"/>
    <x v="4039"/>
    <x v="0"/>
    <x v="741"/>
    <d v="2013-11-23T00:00:00"/>
    <s v="Standard Class"/>
    <s v="PG-18820"/>
    <s v="Patrick Gardner"/>
    <x v="0"/>
    <s v="United States"/>
    <s v="San Diego"/>
    <x v="1"/>
    <n v="92105"/>
    <x v="1"/>
    <s v="TEC-AC-10002842"/>
    <x v="2"/>
    <x v="11"/>
    <s v="WD My Passport Ultra 2TB Portable External Hard Drive"/>
    <x v="2027"/>
    <n v="5"/>
    <n v="0"/>
    <n v="95.200000000000031"/>
  </r>
  <r>
    <n v="8159"/>
    <x v="4040"/>
    <x v="3"/>
    <x v="377"/>
    <d v="2015-01-02T00:00:00"/>
    <s v="Standard Class"/>
    <s v="KB-16240"/>
    <s v="Karen Bern"/>
    <x v="1"/>
    <s v="United States"/>
    <s v="Odessa"/>
    <x v="5"/>
    <n v="79762"/>
    <x v="2"/>
    <s v="OFF-PA-10004285"/>
    <x v="1"/>
    <x v="10"/>
    <s v="Xerox 1959"/>
    <x v="2975"/>
    <n v="3"/>
    <n v="0.2"/>
    <n v="5.6111999999999993"/>
  </r>
  <r>
    <n v="8160"/>
    <x v="4041"/>
    <x v="0"/>
    <x v="1185"/>
    <d v="2013-03-14T00:00:00"/>
    <s v="Standard Class"/>
    <s v="RB-19465"/>
    <s v="Rick Bensley"/>
    <x v="2"/>
    <s v="United States"/>
    <s v="Milford"/>
    <x v="29"/>
    <n v="6460"/>
    <x v="3"/>
    <s v="TEC-AC-10004469"/>
    <x v="2"/>
    <x v="11"/>
    <s v="Microsoft Sculpt Comfort Mouse"/>
    <x v="5240"/>
    <n v="5"/>
    <n v="0"/>
    <n v="87.890000000000015"/>
  </r>
  <r>
    <n v="8161"/>
    <x v="4042"/>
    <x v="0"/>
    <x v="595"/>
    <d v="2013-02-20T00:00:00"/>
    <s v="Standard Class"/>
    <s v="JD-15790"/>
    <s v="John Dryer"/>
    <x v="0"/>
    <s v="United States"/>
    <s v="Belleville"/>
    <x v="30"/>
    <n v="7109"/>
    <x v="3"/>
    <s v="FUR-CH-10001545"/>
    <x v="0"/>
    <x v="1"/>
    <s v="Hon Comfortask Task/Swivel Chairs"/>
    <x v="5317"/>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x v="4043"/>
    <x v="1"/>
    <x v="694"/>
    <d v="2012-10-03T00:00:00"/>
    <s v="Second Class"/>
    <s v="JJ-15445"/>
    <s v="Jennifer Jackson"/>
    <x v="0"/>
    <s v="United States"/>
    <s v="New York City"/>
    <x v="15"/>
    <n v="10035"/>
    <x v="3"/>
    <s v="TEC-PH-10003012"/>
    <x v="2"/>
    <x v="7"/>
    <s v="Nortel Meridian M3904 Professional Digital phone"/>
    <x v="673"/>
    <n v="2"/>
    <n v="0"/>
    <n v="89.314199999999971"/>
  </r>
  <r>
    <n v="8164"/>
    <x v="4044"/>
    <x v="1"/>
    <x v="121"/>
    <d v="2012-11-06T00:00:00"/>
    <s v="Standard Class"/>
    <s v="LT-17110"/>
    <s v="Liz Thompson"/>
    <x v="0"/>
    <s v="United States"/>
    <s v="San Diego"/>
    <x v="1"/>
    <n v="92105"/>
    <x v="1"/>
    <s v="FUR-FU-10004909"/>
    <x v="0"/>
    <x v="5"/>
    <s v="Contemporary Wood/Metal Frame"/>
    <x v="5319"/>
    <n v="6"/>
    <n v="0"/>
    <n v="33.935999999999993"/>
  </r>
  <r>
    <n v="8165"/>
    <x v="4044"/>
    <x v="1"/>
    <x v="121"/>
    <d v="2012-11-06T00:00:00"/>
    <s v="Standard Class"/>
    <s v="LT-17110"/>
    <s v="Liz Thompson"/>
    <x v="0"/>
    <s v="United States"/>
    <s v="San Diego"/>
    <x v="1"/>
    <n v="92105"/>
    <x v="1"/>
    <s v="OFF-BI-10001524"/>
    <x v="1"/>
    <x v="8"/>
    <s v="GBC Premium Transparent Covers with Diagonal Lined Pattern"/>
    <x v="3668"/>
    <n v="7"/>
    <n v="0.2"/>
    <n v="41.120799999999988"/>
  </r>
  <r>
    <n v="8166"/>
    <x v="4044"/>
    <x v="1"/>
    <x v="121"/>
    <d v="2012-11-06T00:00:00"/>
    <s v="Standard Class"/>
    <s v="LT-17110"/>
    <s v="Liz Thompson"/>
    <x v="0"/>
    <s v="United States"/>
    <s v="San Diego"/>
    <x v="1"/>
    <n v="92105"/>
    <x v="1"/>
    <s v="OFF-BI-10003355"/>
    <x v="1"/>
    <x v="8"/>
    <s v="Cardinal Holdit Business Card Pockets"/>
    <x v="1655"/>
    <n v="3"/>
    <n v="0.2"/>
    <n v="4.1832000000000003"/>
  </r>
  <r>
    <n v="8167"/>
    <x v="4044"/>
    <x v="1"/>
    <x v="121"/>
    <d v="2012-11-06T00:00:00"/>
    <s v="Standard Class"/>
    <s v="LT-17110"/>
    <s v="Liz Thompson"/>
    <x v="0"/>
    <s v="United States"/>
    <s v="San Diego"/>
    <x v="1"/>
    <n v="92105"/>
    <x v="1"/>
    <s v="FUR-BO-10004357"/>
    <x v="0"/>
    <x v="0"/>
    <s v="O'Sullivan Living Dimensions 3-Shelf Bookcases"/>
    <x v="5320"/>
    <n v="3"/>
    <n v="0.15"/>
    <n v="-30.147000000000048"/>
  </r>
  <r>
    <n v="8168"/>
    <x v="4045"/>
    <x v="0"/>
    <x v="995"/>
    <d v="2013-08-06T00:00:00"/>
    <s v="Standard Class"/>
    <s v="AH-10690"/>
    <s v="Anna Häberlin"/>
    <x v="1"/>
    <s v="United States"/>
    <s v="San Francisco"/>
    <x v="1"/>
    <n v="94122"/>
    <x v="1"/>
    <s v="FUR-TA-10002774"/>
    <x v="0"/>
    <x v="3"/>
    <s v="Laminate Occasional Tables"/>
    <x v="5321"/>
    <n v="7"/>
    <n v="0.2"/>
    <n v="-32.367300000000085"/>
  </r>
  <r>
    <n v="8169"/>
    <x v="4046"/>
    <x v="3"/>
    <x v="44"/>
    <d v="2014-11-14T00:00:00"/>
    <s v="Standard Class"/>
    <s v="AB-10060"/>
    <s v="Adam Bellavance"/>
    <x v="2"/>
    <s v="United States"/>
    <s v="Seattle"/>
    <x v="4"/>
    <n v="98105"/>
    <x v="1"/>
    <s v="FUR-TA-10004575"/>
    <x v="0"/>
    <x v="3"/>
    <s v="Hon 5100 Series Wood Tables"/>
    <x v="5322"/>
    <n v="7"/>
    <n v="0"/>
    <n v="366.63479999999993"/>
  </r>
  <r>
    <n v="8170"/>
    <x v="4046"/>
    <x v="3"/>
    <x v="44"/>
    <d v="2014-11-14T00:00:00"/>
    <s v="Standard Class"/>
    <s v="AB-10060"/>
    <s v="Adam Bellavance"/>
    <x v="2"/>
    <s v="United States"/>
    <s v="Seattle"/>
    <x v="4"/>
    <n v="98105"/>
    <x v="1"/>
    <s v="FUR-CH-10003312"/>
    <x v="0"/>
    <x v="1"/>
    <s v="Hon 2090 “Pillow Soft” Series Mid Back Swivel/Tilt Chairs"/>
    <x v="4920"/>
    <n v="2"/>
    <n v="0.2"/>
    <n v="-73.054800000000071"/>
  </r>
  <r>
    <n v="8171"/>
    <x v="4046"/>
    <x v="3"/>
    <x v="44"/>
    <d v="2014-11-14T00:00:00"/>
    <s v="Standard Class"/>
    <s v="AB-10060"/>
    <s v="Adam Bellavance"/>
    <x v="2"/>
    <s v="United States"/>
    <s v="Seattle"/>
    <x v="4"/>
    <n v="98105"/>
    <x v="1"/>
    <s v="TEC-AC-10001465"/>
    <x v="2"/>
    <x v="11"/>
    <s v="SanDisk Cruzer 64 GB USB Flash Drive"/>
    <x v="5323"/>
    <n v="3"/>
    <n v="0"/>
    <n v="32.687999999999988"/>
  </r>
  <r>
    <n v="8172"/>
    <x v="4047"/>
    <x v="0"/>
    <x v="1173"/>
    <d v="2013-02-19T00:00:00"/>
    <s v="Standard Class"/>
    <s v="FM-14380"/>
    <s v="Fred McMath"/>
    <x v="0"/>
    <s v="United States"/>
    <s v="Jackson"/>
    <x v="35"/>
    <n v="39212"/>
    <x v="0"/>
    <s v="OFF-AR-10002240"/>
    <x v="1"/>
    <x v="6"/>
    <s v="Panasonic KP-150 Electric Pencil Sharpener"/>
    <x v="5324"/>
    <n v="7"/>
    <n v="0"/>
    <n v="68.686800000000005"/>
  </r>
  <r>
    <n v="8173"/>
    <x v="4048"/>
    <x v="2"/>
    <x v="868"/>
    <d v="2011-07-13T00:00:00"/>
    <s v="Standard Class"/>
    <s v="GH-14410"/>
    <s v="Gary Hansen"/>
    <x v="2"/>
    <s v="United States"/>
    <s v="Los Angeles"/>
    <x v="1"/>
    <n v="90049"/>
    <x v="1"/>
    <s v="OFF-LA-10004559"/>
    <x v="1"/>
    <x v="2"/>
    <s v="Avery 49"/>
    <x v="709"/>
    <n v="1"/>
    <n v="0"/>
    <n v="1.4112"/>
  </r>
  <r>
    <n v="8174"/>
    <x v="4048"/>
    <x v="2"/>
    <x v="868"/>
    <d v="2011-07-13T00:00:00"/>
    <s v="Standard Class"/>
    <s v="GH-14410"/>
    <s v="Gary Hansen"/>
    <x v="2"/>
    <s v="United States"/>
    <s v="Los Angeles"/>
    <x v="1"/>
    <n v="90049"/>
    <x v="1"/>
    <s v="OFF-BI-10003291"/>
    <x v="1"/>
    <x v="8"/>
    <s v="Wilson Jones Leather-Like Binders with DublLock Round Rings"/>
    <x v="4299"/>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x v="100"/>
    <n v="4"/>
    <n v="0"/>
    <n v="4.066399999999998"/>
  </r>
  <r>
    <n v="8176"/>
    <x v="4049"/>
    <x v="0"/>
    <x v="806"/>
    <d v="2013-02-04T00:00:00"/>
    <s v="Standard Class"/>
    <s v="HE-14800"/>
    <s v="Harold Engle"/>
    <x v="1"/>
    <s v="United States"/>
    <s v="Chicago"/>
    <x v="10"/>
    <n v="60623"/>
    <x v="2"/>
    <s v="OFF-PA-10003892"/>
    <x v="1"/>
    <x v="10"/>
    <s v="Xerox 1943"/>
    <x v="4415"/>
    <n v="4"/>
    <n v="0.2"/>
    <n v="52.822799999999987"/>
  </r>
  <r>
    <n v="8177"/>
    <x v="4050"/>
    <x v="0"/>
    <x v="897"/>
    <d v="2013-09-26T00:00:00"/>
    <s v="First Class"/>
    <s v="SZ-20035"/>
    <s v="Sam Zeldin"/>
    <x v="2"/>
    <s v="United States"/>
    <s v="New York City"/>
    <x v="15"/>
    <n v="10035"/>
    <x v="3"/>
    <s v="OFF-ST-10002370"/>
    <x v="1"/>
    <x v="4"/>
    <s v="Sortfiler Multipurpose Personal File Organizer, Black"/>
    <x v="5325"/>
    <n v="6"/>
    <n v="0"/>
    <n v="37.218599999999995"/>
  </r>
  <r>
    <n v="8178"/>
    <x v="4051"/>
    <x v="3"/>
    <x v="66"/>
    <d v="2014-12-25T00:00:00"/>
    <s v="First Class"/>
    <s v="CM-12115"/>
    <s v="Chad McGuire"/>
    <x v="0"/>
    <s v="United States"/>
    <s v="Los Angeles"/>
    <x v="1"/>
    <n v="90008"/>
    <x v="1"/>
    <s v="TEC-AC-10000474"/>
    <x v="2"/>
    <x v="11"/>
    <s v="Kensington Expert Mouse Optical USB Trackball for PC or Mac"/>
    <x v="5326"/>
    <n v="5"/>
    <n v="0"/>
    <n v="142.48499999999993"/>
  </r>
  <r>
    <n v="8179"/>
    <x v="4052"/>
    <x v="0"/>
    <x v="476"/>
    <d v="2013-09-09T00:00:00"/>
    <s v="Standard Class"/>
    <s v="TG-21310"/>
    <s v="Toby Gnade"/>
    <x v="0"/>
    <s v="United States"/>
    <s v="Des Moines"/>
    <x v="4"/>
    <n v="98198"/>
    <x v="1"/>
    <s v="TEC-CO-10002095"/>
    <x v="2"/>
    <x v="16"/>
    <s v="Hewlett Packard 610 Color Digital Copier / Printer"/>
    <x v="3157"/>
    <n v="2"/>
    <n v="0"/>
    <n v="449.99099999999999"/>
  </r>
  <r>
    <n v="8180"/>
    <x v="4053"/>
    <x v="1"/>
    <x v="991"/>
    <d v="2012-08-06T00:00:00"/>
    <s v="Standard Class"/>
    <s v="DK-12985"/>
    <s v="Darren Koutras"/>
    <x v="0"/>
    <s v="United States"/>
    <s v="Springfield"/>
    <x v="21"/>
    <n v="97477"/>
    <x v="1"/>
    <s v="FUR-TA-10003469"/>
    <x v="0"/>
    <x v="3"/>
    <s v="Balt Split Level Computer Training Table"/>
    <x v="5327"/>
    <n v="4"/>
    <n v="0.5"/>
    <n v="-188.7"/>
  </r>
  <r>
    <n v="8181"/>
    <x v="4054"/>
    <x v="1"/>
    <x v="82"/>
    <d v="2012-11-25T00:00:00"/>
    <s v="Standard Class"/>
    <s v="SS-20410"/>
    <s v="Shahid Shariari"/>
    <x v="0"/>
    <s v="United States"/>
    <s v="Philadelphia"/>
    <x v="9"/>
    <n v="19120"/>
    <x v="3"/>
    <s v="FUR-TA-10002958"/>
    <x v="0"/>
    <x v="3"/>
    <s v="Bevis Oval Conference Table, Walnut"/>
    <x v="5328"/>
    <n v="8"/>
    <n v="0.4"/>
    <n v="-480.20320000000027"/>
  </r>
  <r>
    <n v="8182"/>
    <x v="4054"/>
    <x v="1"/>
    <x v="82"/>
    <d v="2012-11-25T00:00:00"/>
    <s v="Standard Class"/>
    <s v="SS-20410"/>
    <s v="Shahid Shariari"/>
    <x v="0"/>
    <s v="United States"/>
    <s v="Philadelphia"/>
    <x v="9"/>
    <n v="19120"/>
    <x v="3"/>
    <s v="TEC-PH-10002923"/>
    <x v="2"/>
    <x v="7"/>
    <s v="Logitech B530 USB Headset - headset - Full size, Binaural"/>
    <x v="5329"/>
    <n v="5"/>
    <n v="0.4"/>
    <n v="-24.043499999999995"/>
  </r>
  <r>
    <n v="8183"/>
    <x v="4055"/>
    <x v="3"/>
    <x v="796"/>
    <d v="2014-05-23T00:00:00"/>
    <s v="Standard Class"/>
    <s v="BM-11575"/>
    <s v="Brendan Murry"/>
    <x v="1"/>
    <s v="United States"/>
    <s v="Chicago"/>
    <x v="10"/>
    <n v="60653"/>
    <x v="2"/>
    <s v="FUR-FU-10004973"/>
    <x v="0"/>
    <x v="5"/>
    <s v="Flat Face Poster Frame"/>
    <x v="1832"/>
    <n v="3"/>
    <n v="0.6"/>
    <n v="-10.173599999999997"/>
  </r>
  <r>
    <n v="8184"/>
    <x v="4055"/>
    <x v="3"/>
    <x v="796"/>
    <d v="2014-05-23T00:00:00"/>
    <s v="Standard Class"/>
    <s v="BM-11575"/>
    <s v="Brendan Murry"/>
    <x v="1"/>
    <s v="United States"/>
    <s v="Chicago"/>
    <x v="10"/>
    <n v="60653"/>
    <x v="2"/>
    <s v="FUR-FU-10001918"/>
    <x v="0"/>
    <x v="5"/>
    <s v="C-Line Cubicle Keepers Polyproplyene Holder With Velcro Backings"/>
    <x v="5330"/>
    <n v="1"/>
    <n v="0.6"/>
    <n v="-0.99329999999999963"/>
  </r>
  <r>
    <n v="8185"/>
    <x v="4056"/>
    <x v="3"/>
    <x v="283"/>
    <d v="2014-07-28T00:00:00"/>
    <s v="Standard Class"/>
    <s v="MY-17380"/>
    <s v="Maribeth Yedwab"/>
    <x v="1"/>
    <s v="United States"/>
    <s v="Chicago"/>
    <x v="10"/>
    <n v="60623"/>
    <x v="2"/>
    <s v="OFF-PA-10003641"/>
    <x v="1"/>
    <x v="10"/>
    <s v="Xerox 1909"/>
    <x v="930"/>
    <n v="3"/>
    <n v="0.2"/>
    <n v="20.576399999999996"/>
  </r>
  <r>
    <n v="8186"/>
    <x v="4057"/>
    <x v="1"/>
    <x v="1023"/>
    <d v="2012-09-17T00:00:00"/>
    <s v="Second Class"/>
    <s v="AG-10900"/>
    <s v="Arthur Gainer"/>
    <x v="0"/>
    <s v="United States"/>
    <s v="Chicago"/>
    <x v="10"/>
    <n v="60623"/>
    <x v="2"/>
    <s v="OFF-EN-10002621"/>
    <x v="1"/>
    <x v="12"/>
    <s v="Staples"/>
    <x v="1635"/>
    <n v="1"/>
    <n v="0.2"/>
    <n v="2.9339999999999997"/>
  </r>
  <r>
    <n v="8187"/>
    <x v="4057"/>
    <x v="1"/>
    <x v="1023"/>
    <d v="2012-09-17T00:00:00"/>
    <s v="Second Class"/>
    <s v="AG-10900"/>
    <s v="Arthur Gainer"/>
    <x v="0"/>
    <s v="United States"/>
    <s v="Chicago"/>
    <x v="10"/>
    <n v="60623"/>
    <x v="2"/>
    <s v="FUR-CH-10003817"/>
    <x v="0"/>
    <x v="1"/>
    <s v="Global Value Steno Chair, Gray"/>
    <x v="5331"/>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x v="4059"/>
    <x v="1"/>
    <x v="653"/>
    <d v="2012-10-05T00:00:00"/>
    <s v="Second Class"/>
    <s v="SG-20470"/>
    <s v="Sheri Gordon"/>
    <x v="0"/>
    <s v="United States"/>
    <s v="Rockville"/>
    <x v="39"/>
    <n v="20852"/>
    <x v="3"/>
    <s v="OFF-PA-10001870"/>
    <x v="1"/>
    <x v="10"/>
    <s v="Xerox 202"/>
    <x v="541"/>
    <n v="3"/>
    <n v="0"/>
    <n v="9.3312000000000008"/>
  </r>
  <r>
    <n v="8190"/>
    <x v="4059"/>
    <x v="1"/>
    <x v="653"/>
    <d v="2012-10-05T00:00:00"/>
    <s v="Second Class"/>
    <s v="SG-20470"/>
    <s v="Sheri Gordon"/>
    <x v="0"/>
    <s v="United States"/>
    <s v="Rockville"/>
    <x v="39"/>
    <n v="20852"/>
    <x v="3"/>
    <s v="OFF-BI-10000320"/>
    <x v="1"/>
    <x v="8"/>
    <s v="GBC Plastic Binding Combs"/>
    <x v="1576"/>
    <n v="1"/>
    <n v="0"/>
    <n v="3.6162000000000001"/>
  </r>
  <r>
    <n v="8191"/>
    <x v="4060"/>
    <x v="3"/>
    <x v="701"/>
    <d v="2014-11-22T00:00:00"/>
    <s v="Standard Class"/>
    <s v="CC-12370"/>
    <s v="Christopher Conant"/>
    <x v="0"/>
    <s v="United States"/>
    <s v="New York City"/>
    <x v="15"/>
    <n v="10011"/>
    <x v="3"/>
    <s v="OFF-PA-10004735"/>
    <x v="1"/>
    <x v="10"/>
    <s v="Xerox 1905"/>
    <x v="789"/>
    <n v="6"/>
    <n v="0"/>
    <n v="18.662400000000002"/>
  </r>
  <r>
    <n v="8192"/>
    <x v="4060"/>
    <x v="3"/>
    <x v="701"/>
    <d v="2014-11-22T00:00:00"/>
    <s v="Standard Class"/>
    <s v="CC-12370"/>
    <s v="Christopher Conant"/>
    <x v="0"/>
    <s v="United States"/>
    <s v="New York City"/>
    <x v="15"/>
    <n v="10011"/>
    <x v="3"/>
    <s v="FUR-FU-10004091"/>
    <x v="0"/>
    <x v="5"/>
    <s v="Howard Miller 13&quot; Diameter Goldtone Round Wall Clock"/>
    <x v="5093"/>
    <n v="4"/>
    <n v="0"/>
    <n v="76.9816"/>
  </r>
  <r>
    <n v="8193"/>
    <x v="4061"/>
    <x v="1"/>
    <x v="672"/>
    <d v="2012-12-03T00:00:00"/>
    <s v="First Class"/>
    <s v="LR-16915"/>
    <s v="Lena Radford"/>
    <x v="0"/>
    <s v="United States"/>
    <s v="Durham"/>
    <x v="3"/>
    <n v="27707"/>
    <x v="0"/>
    <s v="OFF-BI-10000546"/>
    <x v="1"/>
    <x v="8"/>
    <s v="Avery Durable Binders"/>
    <x v="5332"/>
    <n v="7"/>
    <n v="0.7"/>
    <n v="-4.2336000000000009"/>
  </r>
  <r>
    <n v="8194"/>
    <x v="4061"/>
    <x v="1"/>
    <x v="672"/>
    <d v="2012-12-03T00:00:00"/>
    <s v="First Class"/>
    <s v="LR-16915"/>
    <s v="Lena Radford"/>
    <x v="0"/>
    <s v="United States"/>
    <s v="Durham"/>
    <x v="3"/>
    <n v="27707"/>
    <x v="0"/>
    <s v="OFF-AP-10001293"/>
    <x v="1"/>
    <x v="9"/>
    <s v="Belkin 8 Outlet Surge Protector"/>
    <x v="2066"/>
    <n v="3"/>
    <n v="0.2"/>
    <n v="9.8351999999999933"/>
  </r>
  <r>
    <n v="8195"/>
    <x v="4061"/>
    <x v="1"/>
    <x v="672"/>
    <d v="2012-12-03T00:00:00"/>
    <s v="First Class"/>
    <s v="LR-16915"/>
    <s v="Lena Radford"/>
    <x v="0"/>
    <s v="United States"/>
    <s v="Durham"/>
    <x v="3"/>
    <n v="27707"/>
    <x v="0"/>
    <s v="FUR-FU-10000576"/>
    <x v="0"/>
    <x v="5"/>
    <s v="Luxo Professional Fluorescent Magnifier Lamp with Clamp-Mount Base"/>
    <x v="5333"/>
    <n v="2"/>
    <n v="0.2"/>
    <n v="25.180800000000005"/>
  </r>
  <r>
    <n v="8196"/>
    <x v="4062"/>
    <x v="1"/>
    <x v="401"/>
    <d v="2012-12-11T00:00:00"/>
    <s v="Second Class"/>
    <s v="DB-13120"/>
    <s v="David Bremer"/>
    <x v="1"/>
    <s v="United States"/>
    <s v="Santa Barbara"/>
    <x v="1"/>
    <n v="93101"/>
    <x v="1"/>
    <s v="OFF-PA-10004519"/>
    <x v="1"/>
    <x v="10"/>
    <s v="Spiral Phone Message Books with Labels by Adams"/>
    <x v="2482"/>
    <n v="2"/>
    <n v="0"/>
    <n v="4.3904000000000005"/>
  </r>
  <r>
    <n v="8197"/>
    <x v="4063"/>
    <x v="3"/>
    <x v="528"/>
    <d v="2014-09-10T00:00:00"/>
    <s v="Standard Class"/>
    <s v="LP-17095"/>
    <s v="Liz Preis"/>
    <x v="0"/>
    <s v="United States"/>
    <s v="Knoxville"/>
    <x v="18"/>
    <n v="37918"/>
    <x v="0"/>
    <s v="TEC-AC-10004568"/>
    <x v="2"/>
    <x v="11"/>
    <s v="Maxell LTO Ultrium - 800 GB"/>
    <x v="2879"/>
    <n v="4"/>
    <n v="0.2"/>
    <n v="-1.119600000000009"/>
  </r>
  <r>
    <n v="8198"/>
    <x v="4063"/>
    <x v="3"/>
    <x v="528"/>
    <d v="2014-09-10T00:00:00"/>
    <s v="Standard Class"/>
    <s v="LP-17095"/>
    <s v="Liz Preis"/>
    <x v="0"/>
    <s v="United States"/>
    <s v="Knoxville"/>
    <x v="18"/>
    <n v="37918"/>
    <x v="0"/>
    <s v="OFF-AR-10001897"/>
    <x v="1"/>
    <x v="6"/>
    <s v="Model L Table or Wall-Mount Pencil Sharpener"/>
    <x v="1002"/>
    <n v="5"/>
    <n v="0.2"/>
    <n v="7.1960000000000015"/>
  </r>
  <r>
    <n v="8199"/>
    <x v="4063"/>
    <x v="3"/>
    <x v="528"/>
    <d v="2014-09-10T00:00:00"/>
    <s v="Standard Class"/>
    <s v="LP-17095"/>
    <s v="Liz Preis"/>
    <x v="0"/>
    <s v="United States"/>
    <s v="Knoxville"/>
    <x v="18"/>
    <n v="37918"/>
    <x v="0"/>
    <s v="OFF-PA-10001800"/>
    <x v="1"/>
    <x v="10"/>
    <s v="Xerox 220"/>
    <x v="12"/>
    <n v="3"/>
    <n v="0.2"/>
    <n v="5.4432"/>
  </r>
  <r>
    <n v="8200"/>
    <x v="4064"/>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x v="4064"/>
    <x v="3"/>
    <x v="558"/>
    <d v="2014-05-01T00:00:00"/>
    <s v="Standard Class"/>
    <s v="AF-10870"/>
    <s v="Art Ferguson"/>
    <x v="0"/>
    <s v="United States"/>
    <s v="Chicago"/>
    <x v="10"/>
    <n v="60610"/>
    <x v="2"/>
    <s v="OFF-ST-10004123"/>
    <x v="1"/>
    <x v="4"/>
    <s v="Safco Industrial Wire Shelving System"/>
    <x v="74"/>
    <n v="1"/>
    <n v="0.2"/>
    <n v="-18.196000000000002"/>
  </r>
  <r>
    <n v="8202"/>
    <x v="4065"/>
    <x v="1"/>
    <x v="627"/>
    <d v="2012-11-08T00:00:00"/>
    <s v="Same Day"/>
    <s v="KD-16495"/>
    <s v="Keith Dawkins"/>
    <x v="1"/>
    <s v="United States"/>
    <s v="New York City"/>
    <x v="15"/>
    <n v="10024"/>
    <x v="3"/>
    <s v="OFF-ST-10000885"/>
    <x v="1"/>
    <x v="4"/>
    <s v="Fellowes Desktop Hanging File Manager"/>
    <x v="5335"/>
    <n v="5"/>
    <n v="0"/>
    <n v="16.787500000000001"/>
  </r>
  <r>
    <n v="8203"/>
    <x v="4065"/>
    <x v="1"/>
    <x v="627"/>
    <d v="2012-11-08T00:00:00"/>
    <s v="Same Day"/>
    <s v="KD-16495"/>
    <s v="Keith Dawkins"/>
    <x v="1"/>
    <s v="United States"/>
    <s v="New York City"/>
    <x v="15"/>
    <n v="10024"/>
    <x v="3"/>
    <s v="TEC-PH-10004165"/>
    <x v="2"/>
    <x v="7"/>
    <s v="Mitel MiVoice 5330e IP Phone"/>
    <x v="5336"/>
    <n v="2"/>
    <n v="0"/>
    <n v="142.9948"/>
  </r>
  <r>
    <n v="8204"/>
    <x v="4065"/>
    <x v="1"/>
    <x v="627"/>
    <d v="2012-11-08T00:00:00"/>
    <s v="Same Day"/>
    <s v="KD-16495"/>
    <s v="Keith Dawkins"/>
    <x v="1"/>
    <s v="United States"/>
    <s v="New York City"/>
    <x v="15"/>
    <n v="10024"/>
    <x v="3"/>
    <s v="FUR-FU-10002240"/>
    <x v="0"/>
    <x v="5"/>
    <s v="Nu-Dell EZ-Mount Plastic Wall Frames"/>
    <x v="5337"/>
    <n v="3"/>
    <n v="0"/>
    <n v="4.7279999999999998"/>
  </r>
  <r>
    <n v="8205"/>
    <x v="4065"/>
    <x v="1"/>
    <x v="627"/>
    <d v="2012-11-08T00:00:00"/>
    <s v="Same Day"/>
    <s v="KD-16495"/>
    <s v="Keith Dawkins"/>
    <x v="1"/>
    <s v="United States"/>
    <s v="New York City"/>
    <x v="15"/>
    <n v="10024"/>
    <x v="3"/>
    <s v="TEC-MA-10000045"/>
    <x v="2"/>
    <x v="15"/>
    <s v="Zebra ZM400 Thermal Label Printer"/>
    <x v="5338"/>
    <n v="4"/>
    <n v="0"/>
    <n v="2229.0239999999999"/>
  </r>
  <r>
    <n v="8206"/>
    <x v="4065"/>
    <x v="1"/>
    <x v="627"/>
    <d v="2012-11-08T00:00:00"/>
    <s v="Same Day"/>
    <s v="KD-16495"/>
    <s v="Keith Dawkins"/>
    <x v="1"/>
    <s v="United States"/>
    <s v="New York City"/>
    <x v="15"/>
    <n v="10024"/>
    <x v="3"/>
    <s v="FUR-CH-10003746"/>
    <x v="0"/>
    <x v="1"/>
    <s v="Hon 4070 Series Pagoda Round Back Stacking Chairs"/>
    <x v="5339"/>
    <n v="2"/>
    <n v="0.1"/>
    <n v="115.5528"/>
  </r>
  <r>
    <n v="8207"/>
    <x v="4066"/>
    <x v="1"/>
    <x v="33"/>
    <d v="2012-04-30T00:00:00"/>
    <s v="Standard Class"/>
    <s v="SA-20830"/>
    <s v="Sue Ann Reed"/>
    <x v="0"/>
    <s v="United States"/>
    <s v="Daytona Beach"/>
    <x v="2"/>
    <n v="32114"/>
    <x v="0"/>
    <s v="FUR-TA-10000577"/>
    <x v="0"/>
    <x v="3"/>
    <s v="Bretford CR4500 Series Slim Rectangular Table"/>
    <x v="5340"/>
    <n v="1"/>
    <n v="0.45"/>
    <n v="-76.606200000000001"/>
  </r>
  <r>
    <n v="8208"/>
    <x v="4066"/>
    <x v="1"/>
    <x v="33"/>
    <d v="2012-04-30T00:00:00"/>
    <s v="Standard Class"/>
    <s v="SA-20830"/>
    <s v="Sue Ann Reed"/>
    <x v="0"/>
    <s v="United States"/>
    <s v="Daytona Beach"/>
    <x v="2"/>
    <n v="32114"/>
    <x v="0"/>
    <s v="OFF-AR-10004757"/>
    <x v="1"/>
    <x v="6"/>
    <s v="Crayola Colored Pencils"/>
    <x v="370"/>
    <n v="1"/>
    <n v="0.2"/>
    <n v="0.42639999999999978"/>
  </r>
  <r>
    <n v="8209"/>
    <x v="4067"/>
    <x v="1"/>
    <x v="1181"/>
    <d v="2012-09-24T00:00:00"/>
    <s v="Standard Class"/>
    <s v="BG-11035"/>
    <s v="Barry Gonzalez"/>
    <x v="0"/>
    <s v="United States"/>
    <s v="Nashville"/>
    <x v="18"/>
    <n v="37211"/>
    <x v="0"/>
    <s v="OFF-BI-10000545"/>
    <x v="1"/>
    <x v="8"/>
    <s v="GBC Ibimaster 500 Manual ProClick Binding System"/>
    <x v="5341"/>
    <n v="6"/>
    <n v="0.7"/>
    <n v="-913.17599999999993"/>
  </r>
  <r>
    <n v="8210"/>
    <x v="4067"/>
    <x v="1"/>
    <x v="1181"/>
    <d v="2012-09-24T00:00:00"/>
    <s v="Standard Class"/>
    <s v="BG-11035"/>
    <s v="Barry Gonzalez"/>
    <x v="0"/>
    <s v="United States"/>
    <s v="Nashville"/>
    <x v="18"/>
    <n v="37211"/>
    <x v="0"/>
    <s v="OFF-ST-10001522"/>
    <x v="1"/>
    <x v="4"/>
    <s v="Gould Plastics 18-Pocket Panel Bin, 34w x 5-1/4d x 20-1/2h"/>
    <x v="5342"/>
    <n v="4"/>
    <n v="0.2"/>
    <n v="-58.873600000000025"/>
  </r>
  <r>
    <n v="8211"/>
    <x v="4068"/>
    <x v="3"/>
    <x v="210"/>
    <d v="2014-09-13T00:00:00"/>
    <s v="Standard Class"/>
    <s v="DM-12955"/>
    <s v="Dario Medina"/>
    <x v="1"/>
    <s v="United States"/>
    <s v="Nashville"/>
    <x v="18"/>
    <n v="37211"/>
    <x v="0"/>
    <s v="OFF-AP-10001271"/>
    <x v="1"/>
    <x v="9"/>
    <s v="Eureka The Boss Cordless Rechargeable Stick Vac"/>
    <x v="2424"/>
    <n v="2"/>
    <n v="0.2"/>
    <n v="7.1372000000000035"/>
  </r>
  <r>
    <n v="8212"/>
    <x v="4069"/>
    <x v="0"/>
    <x v="77"/>
    <d v="2013-11-13T00:00:00"/>
    <s v="Standard Class"/>
    <s v="MC-17845"/>
    <s v="Michael Chen"/>
    <x v="0"/>
    <s v="United States"/>
    <s v="Dallas"/>
    <x v="5"/>
    <n v="75220"/>
    <x v="2"/>
    <s v="FUR-FU-10002030"/>
    <x v="0"/>
    <x v="5"/>
    <s v="Executive Impressions 14&quot; Contract Wall Clock with Quartz Movement"/>
    <x v="5343"/>
    <n v="5"/>
    <n v="0.6"/>
    <n v="-17.783999999999992"/>
  </r>
  <r>
    <n v="8213"/>
    <x v="4069"/>
    <x v="0"/>
    <x v="77"/>
    <d v="2013-11-13T00:00:00"/>
    <s v="Standard Class"/>
    <s v="MC-17845"/>
    <s v="Michael Chen"/>
    <x v="0"/>
    <s v="United States"/>
    <s v="Dallas"/>
    <x v="5"/>
    <n v="75220"/>
    <x v="2"/>
    <s v="OFF-ST-10001272"/>
    <x v="1"/>
    <x v="4"/>
    <s v="Mini 13-1/2 Capacity Data Binder Rack, Pearl"/>
    <x v="5344"/>
    <n v="3"/>
    <n v="0.2"/>
    <n v="19.630499999999998"/>
  </r>
  <r>
    <n v="8214"/>
    <x v="4070"/>
    <x v="1"/>
    <x v="12"/>
    <d v="2012-10-02T00:00:00"/>
    <s v="Standard Class"/>
    <s v="ML-17395"/>
    <s v="Marina Lichtenstein"/>
    <x v="1"/>
    <s v="United States"/>
    <s v="Murfreesboro"/>
    <x v="18"/>
    <n v="37130"/>
    <x v="0"/>
    <s v="OFF-BI-10001116"/>
    <x v="1"/>
    <x v="8"/>
    <s v="Wilson Jones 1&quot; Hanging DublLock Ring Binders"/>
    <x v="5345"/>
    <n v="4"/>
    <n v="0.7"/>
    <n v="-4.6463999999999981"/>
  </r>
  <r>
    <n v="8215"/>
    <x v="4070"/>
    <x v="1"/>
    <x v="12"/>
    <d v="2012-10-02T00:00:00"/>
    <s v="Standard Class"/>
    <s v="ML-17395"/>
    <s v="Marina Lichtenstein"/>
    <x v="1"/>
    <s v="United States"/>
    <s v="Murfreesboro"/>
    <x v="18"/>
    <n v="37130"/>
    <x v="0"/>
    <s v="OFF-PA-10004665"/>
    <x v="1"/>
    <x v="10"/>
    <s v="Advantus Motivational Note Cards"/>
    <x v="3755"/>
    <n v="1"/>
    <n v="0.2"/>
    <n v="3.7989999999999995"/>
  </r>
  <r>
    <n v="8216"/>
    <x v="4070"/>
    <x v="1"/>
    <x v="12"/>
    <d v="2012-10-02T00:00:00"/>
    <s v="Standard Class"/>
    <s v="ML-17395"/>
    <s v="Marina Lichtenstein"/>
    <x v="1"/>
    <s v="United States"/>
    <s v="Murfreesboro"/>
    <x v="18"/>
    <n v="37130"/>
    <x v="0"/>
    <s v="OFF-BI-10004506"/>
    <x v="1"/>
    <x v="8"/>
    <s v="Wilson Jones data.warehouse D-Ring Binders with DublLock"/>
    <x v="5346"/>
    <n v="1"/>
    <n v="0.7"/>
    <n v="-1.8106"/>
  </r>
  <r>
    <n v="8217"/>
    <x v="4070"/>
    <x v="1"/>
    <x v="12"/>
    <d v="2012-10-02T00:00:00"/>
    <s v="Standard Class"/>
    <s v="ML-17395"/>
    <s v="Marina Lichtenstein"/>
    <x v="1"/>
    <s v="United States"/>
    <s v="Murfreesboro"/>
    <x v="18"/>
    <n v="37130"/>
    <x v="0"/>
    <s v="OFF-BI-10001982"/>
    <x v="1"/>
    <x v="8"/>
    <s v="Wilson Jones Custom Binder Spines &amp; Labels"/>
    <x v="5347"/>
    <n v="2"/>
    <n v="0.7"/>
    <n v="-2.2847999999999997"/>
  </r>
  <r>
    <n v="8218"/>
    <x v="4071"/>
    <x v="2"/>
    <x v="462"/>
    <d v="2011-10-07T00:00:00"/>
    <s v="Standard Class"/>
    <s v="RD-19930"/>
    <s v="Russell D'Ascenzo"/>
    <x v="0"/>
    <s v="United States"/>
    <s v="Dallas"/>
    <x v="5"/>
    <n v="75217"/>
    <x v="2"/>
    <s v="OFF-FA-10002676"/>
    <x v="1"/>
    <x v="13"/>
    <s v="Colored Push Pins"/>
    <x v="1456"/>
    <n v="3"/>
    <n v="0.2"/>
    <n v="0.86879999999999979"/>
  </r>
  <r>
    <n v="8219"/>
    <x v="4071"/>
    <x v="2"/>
    <x v="462"/>
    <d v="2011-10-07T00:00:00"/>
    <s v="Standard Class"/>
    <s v="RD-19930"/>
    <s v="Russell D'Ascenzo"/>
    <x v="0"/>
    <s v="United States"/>
    <s v="Dallas"/>
    <x v="5"/>
    <n v="75217"/>
    <x v="2"/>
    <s v="FUR-FU-10000758"/>
    <x v="0"/>
    <x v="5"/>
    <s v="DAX Natural Wood-Tone Poster Frame"/>
    <x v="5348"/>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x v="4071"/>
    <x v="2"/>
    <x v="462"/>
    <d v="2011-10-07T00:00:00"/>
    <s v="Standard Class"/>
    <s v="RD-19930"/>
    <s v="Russell D'Ascenzo"/>
    <x v="0"/>
    <s v="United States"/>
    <s v="Dallas"/>
    <x v="5"/>
    <n v="75217"/>
    <x v="2"/>
    <s v="OFF-BI-10002609"/>
    <x v="1"/>
    <x v="8"/>
    <s v="Avery Hidden Tab Dividers for Binding Systems"/>
    <x v="99"/>
    <n v="3"/>
    <n v="0.8"/>
    <n v="-3.0396000000000001"/>
  </r>
  <r>
    <n v="8222"/>
    <x v="4071"/>
    <x v="2"/>
    <x v="462"/>
    <d v="2011-10-07T00:00:00"/>
    <s v="Standard Class"/>
    <s v="RD-19930"/>
    <s v="Russell D'Ascenzo"/>
    <x v="0"/>
    <s v="United States"/>
    <s v="Dallas"/>
    <x v="5"/>
    <n v="75217"/>
    <x v="2"/>
    <s v="OFF-FA-10000254"/>
    <x v="1"/>
    <x v="13"/>
    <s v="Sterling Rubber Bands by Alliance"/>
    <x v="5349"/>
    <n v="4"/>
    <n v="0.2"/>
    <n v="-3.7680000000000002"/>
  </r>
  <r>
    <n v="8223"/>
    <x v="4072"/>
    <x v="2"/>
    <x v="1087"/>
    <d v="2011-02-25T00:00:00"/>
    <s v="Standard Class"/>
    <s v="AB-10015"/>
    <s v="Aaron Bergman"/>
    <x v="0"/>
    <s v="United States"/>
    <s v="Arlington"/>
    <x v="5"/>
    <n v="76017"/>
    <x v="2"/>
    <s v="OFF-ST-10000321"/>
    <x v="1"/>
    <x v="4"/>
    <s v="Akro Stacking Bins"/>
    <x v="1438"/>
    <n v="2"/>
    <n v="0.2"/>
    <n v="-2.5248000000000022"/>
  </r>
  <r>
    <n v="8224"/>
    <x v="4073"/>
    <x v="0"/>
    <x v="1"/>
    <d v="2013-06-17T00:00:00"/>
    <s v="Standard Class"/>
    <s v="EA-14035"/>
    <s v="Erin Ashbrook"/>
    <x v="1"/>
    <s v="United States"/>
    <s v="Pasadena"/>
    <x v="1"/>
    <n v="91104"/>
    <x v="1"/>
    <s v="OFF-PA-10000241"/>
    <x v="1"/>
    <x v="10"/>
    <s v="IBM Multi-Purpose Copy Paper, 8 1/2 x 11&quot;, Case"/>
    <x v="790"/>
    <n v="6"/>
    <n v="0"/>
    <n v="83.645999999999987"/>
  </r>
  <r>
    <n v="8225"/>
    <x v="4073"/>
    <x v="0"/>
    <x v="1"/>
    <d v="2013-06-17T00:00:00"/>
    <s v="Standard Class"/>
    <s v="EA-14035"/>
    <s v="Erin Ashbrook"/>
    <x v="1"/>
    <s v="United States"/>
    <s v="Pasadena"/>
    <x v="1"/>
    <n v="91104"/>
    <x v="1"/>
    <s v="OFF-PA-10004782"/>
    <x v="1"/>
    <x v="10"/>
    <s v="Xerox 228"/>
    <x v="91"/>
    <n v="2"/>
    <n v="0"/>
    <n v="6.2208000000000006"/>
  </r>
  <r>
    <n v="8226"/>
    <x v="4074"/>
    <x v="3"/>
    <x v="752"/>
    <d v="2014-11-05T00:00:00"/>
    <s v="Second Class"/>
    <s v="SF-20065"/>
    <s v="Sandra Flanagan"/>
    <x v="0"/>
    <s v="United States"/>
    <s v="Everett"/>
    <x v="31"/>
    <n v="2149"/>
    <x v="3"/>
    <s v="OFF-PA-10004243"/>
    <x v="1"/>
    <x v="10"/>
    <s v="Xerox 1939"/>
    <x v="2408"/>
    <n v="10"/>
    <n v="0"/>
    <n v="91.055999999999983"/>
  </r>
  <r>
    <n v="8227"/>
    <x v="4074"/>
    <x v="3"/>
    <x v="752"/>
    <d v="2014-11-05T00:00:00"/>
    <s v="Second Class"/>
    <s v="SF-20065"/>
    <s v="Sandra Flanagan"/>
    <x v="0"/>
    <s v="United States"/>
    <s v="Everett"/>
    <x v="31"/>
    <n v="2149"/>
    <x v="3"/>
    <s v="OFF-PA-10001033"/>
    <x v="1"/>
    <x v="10"/>
    <s v="Xerox 1893"/>
    <x v="1018"/>
    <n v="1"/>
    <n v="0"/>
    <n v="20.085100000000001"/>
  </r>
  <r>
    <n v="8228"/>
    <x v="4075"/>
    <x v="0"/>
    <x v="958"/>
    <d v="2013-04-09T00:00:00"/>
    <s v="Second Class"/>
    <s v="BC-11125"/>
    <s v="Becky Castell"/>
    <x v="2"/>
    <s v="United States"/>
    <s v="Troy"/>
    <x v="15"/>
    <n v="12180"/>
    <x v="3"/>
    <s v="FUR-FU-10000723"/>
    <x v="0"/>
    <x v="5"/>
    <s v="Deflect-o EconoMat Studded, No Bevel Mat for Low Pile Carpeting"/>
    <x v="5350"/>
    <n v="2"/>
    <n v="0"/>
    <n v="7.4376000000000033"/>
  </r>
  <r>
    <n v="8229"/>
    <x v="4075"/>
    <x v="0"/>
    <x v="958"/>
    <d v="2013-04-09T00:00:00"/>
    <s v="Second Class"/>
    <s v="BC-11125"/>
    <s v="Becky Castell"/>
    <x v="2"/>
    <s v="United States"/>
    <s v="Troy"/>
    <x v="15"/>
    <n v="12180"/>
    <x v="3"/>
    <s v="OFF-ST-10003455"/>
    <x v="1"/>
    <x v="4"/>
    <s v="Tenex File Box, Personal Filing Tote with Lid, Black"/>
    <x v="5351"/>
    <n v="2"/>
    <n v="0"/>
    <n v="8.0652000000000008"/>
  </r>
  <r>
    <n v="8230"/>
    <x v="4075"/>
    <x v="0"/>
    <x v="958"/>
    <d v="2013-04-09T00:00:00"/>
    <s v="Second Class"/>
    <s v="BC-11125"/>
    <s v="Becky Castell"/>
    <x v="2"/>
    <s v="United States"/>
    <s v="Troy"/>
    <x v="15"/>
    <n v="12180"/>
    <x v="3"/>
    <s v="TEC-AC-10001109"/>
    <x v="2"/>
    <x v="11"/>
    <s v="Logitech Trackman Marble Mouse"/>
    <x v="1324"/>
    <n v="3"/>
    <n v="0"/>
    <n v="37.787400000000005"/>
  </r>
  <r>
    <n v="8231"/>
    <x v="4076"/>
    <x v="0"/>
    <x v="1186"/>
    <d v="2013-07-03T00:00:00"/>
    <s v="Second Class"/>
    <s v="PF-19165"/>
    <s v="Philip Fox"/>
    <x v="0"/>
    <s v="United States"/>
    <s v="Sandy Springs"/>
    <x v="32"/>
    <n v="30328"/>
    <x v="0"/>
    <s v="OFF-AR-10004344"/>
    <x v="1"/>
    <x v="6"/>
    <s v="Bulldog Vacuum Base Pencil Sharpener"/>
    <x v="878"/>
    <n v="3"/>
    <n v="0"/>
    <n v="9.7118999999999982"/>
  </r>
  <r>
    <n v="8232"/>
    <x v="4076"/>
    <x v="0"/>
    <x v="1186"/>
    <d v="2013-07-03T00:00:00"/>
    <s v="Second Class"/>
    <s v="PF-19165"/>
    <s v="Philip Fox"/>
    <x v="0"/>
    <s v="United States"/>
    <s v="Sandy Springs"/>
    <x v="32"/>
    <n v="30328"/>
    <x v="0"/>
    <s v="FUR-BO-10004695"/>
    <x v="0"/>
    <x v="0"/>
    <s v="O'Sullivan 2-Door Barrister Bookcase in Odessa Pine"/>
    <x v="5352"/>
    <n v="7"/>
    <n v="0"/>
    <n v="291.37779999999987"/>
  </r>
  <r>
    <n v="8233"/>
    <x v="4077"/>
    <x v="2"/>
    <x v="358"/>
    <d v="2011-09-28T00:00:00"/>
    <s v="Standard Class"/>
    <s v="SE-20110"/>
    <s v="Sanjit Engle"/>
    <x v="0"/>
    <s v="United States"/>
    <s v="San Jose"/>
    <x v="1"/>
    <n v="95123"/>
    <x v="1"/>
    <s v="OFF-ST-10000675"/>
    <x v="1"/>
    <x v="4"/>
    <s v="File Shuttle II and Handi-File, Black"/>
    <x v="3382"/>
    <n v="5"/>
    <n v="0"/>
    <n v="42.362499999999997"/>
  </r>
  <r>
    <n v="8234"/>
    <x v="4077"/>
    <x v="2"/>
    <x v="358"/>
    <d v="2011-09-28T00:00:00"/>
    <s v="Standard Class"/>
    <s v="SE-20110"/>
    <s v="Sanjit Engle"/>
    <x v="0"/>
    <s v="United States"/>
    <s v="San Jose"/>
    <x v="1"/>
    <n v="95123"/>
    <x v="1"/>
    <s v="OFF-ST-10002301"/>
    <x v="1"/>
    <x v="4"/>
    <s v="Tennsco Commercial Shelving"/>
    <x v="1390"/>
    <n v="2"/>
    <n v="0"/>
    <n v="0.40679999999999694"/>
  </r>
  <r>
    <n v="8235"/>
    <x v="4078"/>
    <x v="3"/>
    <x v="927"/>
    <d v="2014-05-07T00:00:00"/>
    <s v="Standard Class"/>
    <s v="CJ-12010"/>
    <s v="Caroline Jumper"/>
    <x v="0"/>
    <s v="United States"/>
    <s v="Jacksonville"/>
    <x v="2"/>
    <n v="32216"/>
    <x v="0"/>
    <s v="OFF-SU-10001212"/>
    <x v="1"/>
    <x v="14"/>
    <s v="Kleencut Forged Office Shears by Acme United Corporation"/>
    <x v="5353"/>
    <n v="2"/>
    <n v="0.2"/>
    <n v="0.4159999999999997"/>
  </r>
  <r>
    <n v="8236"/>
    <x v="4078"/>
    <x v="3"/>
    <x v="927"/>
    <d v="2014-05-07T00:00:00"/>
    <s v="Standard Class"/>
    <s v="CJ-12010"/>
    <s v="Caroline Jumper"/>
    <x v="0"/>
    <s v="United States"/>
    <s v="Jacksonville"/>
    <x v="2"/>
    <n v="32216"/>
    <x v="0"/>
    <s v="FUR-TA-10001889"/>
    <x v="0"/>
    <x v="3"/>
    <s v="Bush Advantage Collection Racetrack Conference Table"/>
    <x v="5354"/>
    <n v="4"/>
    <n v="0.45"/>
    <n v="-458.14679999999998"/>
  </r>
  <r>
    <n v="8237"/>
    <x v="4078"/>
    <x v="3"/>
    <x v="927"/>
    <d v="2014-05-07T00:00:00"/>
    <s v="Standard Class"/>
    <s v="CJ-12010"/>
    <s v="Caroline Jumper"/>
    <x v="0"/>
    <s v="United States"/>
    <s v="Jacksonville"/>
    <x v="2"/>
    <n v="32216"/>
    <x v="0"/>
    <s v="FUR-CH-10002024"/>
    <x v="0"/>
    <x v="1"/>
    <s v="HON 5400 Series Task Chairs for Big and Tall"/>
    <x v="5355"/>
    <n v="5"/>
    <n v="0.2"/>
    <n v="0"/>
  </r>
  <r>
    <n v="8238"/>
    <x v="4079"/>
    <x v="3"/>
    <x v="179"/>
    <d v="2014-10-21T00:00:00"/>
    <s v="Same Day"/>
    <s v="PT-19090"/>
    <s v="Pete Takahito"/>
    <x v="0"/>
    <s v="United States"/>
    <s v="Jacksonville"/>
    <x v="2"/>
    <n v="32216"/>
    <x v="0"/>
    <s v="OFF-ST-10000617"/>
    <x v="1"/>
    <x v="4"/>
    <s v="Woodgrain Magazine Files by Perma"/>
    <x v="411"/>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x v="4079"/>
    <x v="3"/>
    <x v="179"/>
    <d v="2014-10-21T00:00:00"/>
    <s v="Same Day"/>
    <s v="PT-19090"/>
    <s v="Pete Takahito"/>
    <x v="0"/>
    <s v="United States"/>
    <s v="Jacksonville"/>
    <x v="2"/>
    <n v="32216"/>
    <x v="0"/>
    <s v="OFF-AR-10003251"/>
    <x v="1"/>
    <x v="6"/>
    <s v="Prang Drawing Pencil Set"/>
    <x v="3079"/>
    <n v="2"/>
    <n v="0.2"/>
    <n v="1.1119999999999999"/>
  </r>
  <r>
    <n v="8241"/>
    <x v="4079"/>
    <x v="3"/>
    <x v="179"/>
    <d v="2014-10-21T00:00:00"/>
    <s v="Same Day"/>
    <s v="PT-19090"/>
    <s v="Pete Takahito"/>
    <x v="0"/>
    <s v="United States"/>
    <s v="Jacksonville"/>
    <x v="2"/>
    <n v="32216"/>
    <x v="0"/>
    <s v="FUR-FU-10000175"/>
    <x v="0"/>
    <x v="5"/>
    <s v="DAX Wood Document Frame."/>
    <x v="5356"/>
    <n v="4"/>
    <n v="0.2"/>
    <n v="6.0411999999999964"/>
  </r>
  <r>
    <n v="8242"/>
    <x v="4080"/>
    <x v="2"/>
    <x v="416"/>
    <d v="2011-09-05T00:00:00"/>
    <s v="Standard Class"/>
    <s v="LH-16900"/>
    <s v="Lena Hernandez"/>
    <x v="0"/>
    <s v="United States"/>
    <s v="New York City"/>
    <x v="15"/>
    <n v="10009"/>
    <x v="3"/>
    <s v="OFF-BI-10004716"/>
    <x v="1"/>
    <x v="8"/>
    <s v="Wilson Jones Hanging Recycled Pressboard Data Binders"/>
    <x v="5357"/>
    <n v="2"/>
    <n v="0.2"/>
    <n v="8.3103999999999996"/>
  </r>
  <r>
    <n v="8243"/>
    <x v="4080"/>
    <x v="2"/>
    <x v="416"/>
    <d v="2011-09-05T00:00:00"/>
    <s v="Standard Class"/>
    <s v="LH-16900"/>
    <s v="Lena Hernandez"/>
    <x v="0"/>
    <s v="United States"/>
    <s v="New York City"/>
    <x v="15"/>
    <n v="10009"/>
    <x v="3"/>
    <s v="TEC-AC-10002842"/>
    <x v="2"/>
    <x v="11"/>
    <s v="WD My Passport Ultra 2TB Portable External Hard Drive"/>
    <x v="5358"/>
    <n v="3"/>
    <n v="0"/>
    <n v="57.120000000000019"/>
  </r>
  <r>
    <n v="8244"/>
    <x v="4081"/>
    <x v="2"/>
    <x v="1132"/>
    <d v="2011-08-16T00:00:00"/>
    <s v="Standard Class"/>
    <s v="BW-11200"/>
    <s v="Ben Wallace"/>
    <x v="0"/>
    <s v="United States"/>
    <s v="San Francisco"/>
    <x v="1"/>
    <n v="94122"/>
    <x v="1"/>
    <s v="TEC-PH-10003691"/>
    <x v="2"/>
    <x v="7"/>
    <s v="BlackBerry Q10"/>
    <x v="5359"/>
    <n v="8"/>
    <n v="0.2"/>
    <n v="50.396000000000015"/>
  </r>
  <r>
    <n v="8245"/>
    <x v="4081"/>
    <x v="2"/>
    <x v="1132"/>
    <d v="2011-08-16T00:00:00"/>
    <s v="Standard Class"/>
    <s v="BW-11200"/>
    <s v="Ben Wallace"/>
    <x v="0"/>
    <s v="United States"/>
    <s v="San Francisco"/>
    <x v="1"/>
    <n v="94122"/>
    <x v="1"/>
    <s v="FUR-FU-10002878"/>
    <x v="0"/>
    <x v="5"/>
    <s v="Seth Thomas 14&quot; Day/Date Wall Clock"/>
    <x v="5360"/>
    <n v="3"/>
    <n v="0"/>
    <n v="31.612800000000004"/>
  </r>
  <r>
    <n v="8246"/>
    <x v="4082"/>
    <x v="2"/>
    <x v="710"/>
    <d v="2011-08-23T00:00:00"/>
    <s v="Standard Class"/>
    <s v="BS-11365"/>
    <s v="Bill Shonely"/>
    <x v="1"/>
    <s v="United States"/>
    <s v="Columbus"/>
    <x v="32"/>
    <n v="31907"/>
    <x v="0"/>
    <s v="OFF-ST-10000991"/>
    <x v="1"/>
    <x v="4"/>
    <s v="Space Solutions HD Industrial Steel Shelving."/>
    <x v="3216"/>
    <n v="3"/>
    <n v="0"/>
    <n v="10.347300000000004"/>
  </r>
  <r>
    <n v="8247"/>
    <x v="4083"/>
    <x v="1"/>
    <x v="1187"/>
    <d v="2012-05-10T00:00:00"/>
    <s v="Same Day"/>
    <s v="DP-13390"/>
    <s v="Dennis Pardue"/>
    <x v="2"/>
    <s v="United States"/>
    <s v="Aurora"/>
    <x v="10"/>
    <n v="60505"/>
    <x v="2"/>
    <s v="OFF-AP-10002439"/>
    <x v="1"/>
    <x v="9"/>
    <s v="Tripp Lite Isotel 8 Ultra 8 Outlet Metal Surge"/>
    <x v="5361"/>
    <n v="5"/>
    <n v="0.8"/>
    <n v="-191.619"/>
  </r>
  <r>
    <n v="8248"/>
    <x v="4083"/>
    <x v="1"/>
    <x v="1187"/>
    <d v="2012-05-10T00:00:00"/>
    <s v="Same Day"/>
    <s v="DP-13390"/>
    <s v="Dennis Pardue"/>
    <x v="2"/>
    <s v="United States"/>
    <s v="Aurora"/>
    <x v="10"/>
    <n v="60505"/>
    <x v="2"/>
    <s v="OFF-AR-10004602"/>
    <x v="1"/>
    <x v="6"/>
    <s v="Boston KS Multi-Size Manual Pencil Sharpener"/>
    <x v="2862"/>
    <n v="2"/>
    <n v="0.2"/>
    <n v="3.6784000000000017"/>
  </r>
  <r>
    <n v="8249"/>
    <x v="4084"/>
    <x v="0"/>
    <x v="1120"/>
    <d v="2013-05-14T00:00:00"/>
    <s v="Second Class"/>
    <s v="CS-12400"/>
    <s v="Christopher Schild"/>
    <x v="2"/>
    <s v="United States"/>
    <s v="Philadelphia"/>
    <x v="9"/>
    <n v="19134"/>
    <x v="3"/>
    <s v="TEC-PH-10001795"/>
    <x v="2"/>
    <x v="7"/>
    <s v="ClearOne CHATAttach 160 - speaker phone"/>
    <x v="5362"/>
    <n v="2"/>
    <n v="0.4"/>
    <n v="-123.9980000000001"/>
  </r>
  <r>
    <n v="8250"/>
    <x v="4085"/>
    <x v="1"/>
    <x v="616"/>
    <d v="2012-03-09T00:00:00"/>
    <s v="Second Class"/>
    <s v="MS-17365"/>
    <s v="Maribeth Schnelling"/>
    <x v="0"/>
    <s v="United States"/>
    <s v="Chicago"/>
    <x v="10"/>
    <n v="60653"/>
    <x v="2"/>
    <s v="OFF-BI-10002854"/>
    <x v="1"/>
    <x v="8"/>
    <s v="Performers Binder/Pad Holder, Black"/>
    <x v="5363"/>
    <n v="2"/>
    <n v="0.8"/>
    <n v="-16.818000000000005"/>
  </r>
  <r>
    <n v="8251"/>
    <x v="4085"/>
    <x v="1"/>
    <x v="616"/>
    <d v="2012-03-09T00:00:00"/>
    <s v="Second Class"/>
    <s v="MS-17365"/>
    <s v="Maribeth Schnelling"/>
    <x v="0"/>
    <s v="United States"/>
    <s v="Chicago"/>
    <x v="10"/>
    <n v="60653"/>
    <x v="2"/>
    <s v="FUR-FU-10000023"/>
    <x v="0"/>
    <x v="5"/>
    <s v="Eldon Wave Desk Accessories"/>
    <x v="5364"/>
    <n v="2"/>
    <n v="0.6"/>
    <n v="-1.8847999999999994"/>
  </r>
  <r>
    <n v="8252"/>
    <x v="4085"/>
    <x v="1"/>
    <x v="616"/>
    <d v="2012-03-09T00:00:00"/>
    <s v="Second Class"/>
    <s v="MS-17365"/>
    <s v="Maribeth Schnelling"/>
    <x v="0"/>
    <s v="United States"/>
    <s v="Chicago"/>
    <x v="10"/>
    <n v="60653"/>
    <x v="2"/>
    <s v="OFF-AP-10000828"/>
    <x v="1"/>
    <x v="9"/>
    <s v="Avanti 4.4 Cu. Ft. Refrigerator"/>
    <x v="5365"/>
    <n v="5"/>
    <n v="0.8"/>
    <n v="-470.548"/>
  </r>
  <r>
    <n v="8253"/>
    <x v="4085"/>
    <x v="1"/>
    <x v="616"/>
    <d v="2012-03-09T00:00:00"/>
    <s v="Second Class"/>
    <s v="MS-17365"/>
    <s v="Maribeth Schnelling"/>
    <x v="0"/>
    <s v="United States"/>
    <s v="Chicago"/>
    <x v="10"/>
    <n v="60653"/>
    <x v="2"/>
    <s v="OFF-ST-10000777"/>
    <x v="1"/>
    <x v="4"/>
    <s v="Companion Letter/Legal File, Black"/>
    <x v="1556"/>
    <n v="2"/>
    <n v="0.2"/>
    <n v="6.0416000000000025"/>
  </r>
  <r>
    <n v="8254"/>
    <x v="4086"/>
    <x v="3"/>
    <x v="801"/>
    <d v="2014-08-20T00:00:00"/>
    <s v="Standard Class"/>
    <s v="DK-12895"/>
    <s v="Dana Kaydos"/>
    <x v="0"/>
    <s v="United States"/>
    <s v="Seattle"/>
    <x v="4"/>
    <n v="98103"/>
    <x v="1"/>
    <s v="TEC-CO-10000971"/>
    <x v="2"/>
    <x v="16"/>
    <s v="Hewlett Packard 310 Color Digital Copier"/>
    <x v="5366"/>
    <n v="1"/>
    <n v="0"/>
    <n v="89.996999999999986"/>
  </r>
  <r>
    <n v="8255"/>
    <x v="4086"/>
    <x v="3"/>
    <x v="801"/>
    <d v="2014-08-20T00:00:00"/>
    <s v="Standard Class"/>
    <s v="DK-12895"/>
    <s v="Dana Kaydos"/>
    <x v="0"/>
    <s v="United States"/>
    <s v="Seattle"/>
    <x v="4"/>
    <n v="98103"/>
    <x v="1"/>
    <s v="OFF-PA-10003134"/>
    <x v="1"/>
    <x v="10"/>
    <s v="Xerox 1937"/>
    <x v="2250"/>
    <n v="4"/>
    <n v="0"/>
    <n v="92.236799999999988"/>
  </r>
  <r>
    <n v="8256"/>
    <x v="4086"/>
    <x v="3"/>
    <x v="801"/>
    <d v="2014-08-20T00:00:00"/>
    <s v="Standard Class"/>
    <s v="DK-12895"/>
    <s v="Dana Kaydos"/>
    <x v="0"/>
    <s v="United States"/>
    <s v="Seattle"/>
    <x v="4"/>
    <n v="98103"/>
    <x v="1"/>
    <s v="TEC-PH-10002538"/>
    <x v="2"/>
    <x v="7"/>
    <s v="Grandstream GXP1160 VoIP phone"/>
    <x v="5367"/>
    <n v="8"/>
    <n v="0.2"/>
    <n v="27.295199999999973"/>
  </r>
  <r>
    <n v="8257"/>
    <x v="4086"/>
    <x v="3"/>
    <x v="801"/>
    <d v="2014-08-20T00:00:00"/>
    <s v="Standard Class"/>
    <s v="DK-12895"/>
    <s v="Dana Kaydos"/>
    <x v="0"/>
    <s v="United States"/>
    <s v="Seattle"/>
    <x v="4"/>
    <n v="98103"/>
    <x v="1"/>
    <s v="OFF-ST-10001228"/>
    <x v="1"/>
    <x v="4"/>
    <s v="Personal File Boxes with Fold-Down Carry Handle"/>
    <x v="485"/>
    <n v="3"/>
    <n v="0"/>
    <n v="11.684999999999999"/>
  </r>
  <r>
    <n v="8258"/>
    <x v="4086"/>
    <x v="3"/>
    <x v="801"/>
    <d v="2014-08-20T00:00:00"/>
    <s v="Standard Class"/>
    <s v="DK-12895"/>
    <s v="Dana Kaydos"/>
    <x v="0"/>
    <s v="United States"/>
    <s v="Seattle"/>
    <x v="4"/>
    <n v="98103"/>
    <x v="1"/>
    <s v="TEC-AC-10000397"/>
    <x v="2"/>
    <x v="11"/>
    <s v="Perixx PERIBOARD-512B, Ergonomic Split Keyboard"/>
    <x v="5368"/>
    <n v="5"/>
    <n v="0"/>
    <n v="12.246500000000005"/>
  </r>
  <r>
    <n v="8259"/>
    <x v="4086"/>
    <x v="3"/>
    <x v="801"/>
    <d v="2014-08-20T00:00:00"/>
    <s v="Standard Class"/>
    <s v="DK-12895"/>
    <s v="Dana Kaydos"/>
    <x v="0"/>
    <s v="United States"/>
    <s v="Seattle"/>
    <x v="4"/>
    <n v="98103"/>
    <x v="1"/>
    <s v="OFF-BI-10004308"/>
    <x v="1"/>
    <x v="8"/>
    <s v="Avery Legal 4-Ring Binder"/>
    <x v="997"/>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x v="4087"/>
    <x v="0"/>
    <x v="190"/>
    <d v="2013-06-27T00:00:00"/>
    <s v="Same Day"/>
    <s v="SN-20560"/>
    <s v="Skye Norling"/>
    <x v="2"/>
    <s v="United States"/>
    <s v="Roseville"/>
    <x v="12"/>
    <n v="48066"/>
    <x v="2"/>
    <s v="OFF-BI-10000773"/>
    <x v="1"/>
    <x v="8"/>
    <s v="Insertable Tab Post Binder Dividers"/>
    <x v="5369"/>
    <n v="1"/>
    <n v="0"/>
    <n v="3.7693999999999992"/>
  </r>
  <r>
    <n v="8262"/>
    <x v="4087"/>
    <x v="0"/>
    <x v="190"/>
    <d v="2013-06-27T00:00:00"/>
    <s v="Same Day"/>
    <s v="SN-20560"/>
    <s v="Skye Norling"/>
    <x v="2"/>
    <s v="United States"/>
    <s v="Roseville"/>
    <x v="12"/>
    <n v="48066"/>
    <x v="2"/>
    <s v="OFF-ST-10001837"/>
    <x v="1"/>
    <x v="4"/>
    <s v="SAFCO Mobile Desk Side File, Wire Frame"/>
    <x v="5370"/>
    <n v="4"/>
    <n v="0"/>
    <n v="44.470399999999998"/>
  </r>
  <r>
    <n v="8263"/>
    <x v="4088"/>
    <x v="0"/>
    <x v="272"/>
    <d v="2013-12-20T00:00:00"/>
    <s v="Standard Class"/>
    <s v="TC-21475"/>
    <s v="Tony Chapman"/>
    <x v="2"/>
    <s v="United States"/>
    <s v="Fayetteville"/>
    <x v="36"/>
    <n v="72701"/>
    <x v="0"/>
    <s v="OFF-PA-10002552"/>
    <x v="1"/>
    <x v="10"/>
    <s v="Xerox 1958"/>
    <x v="541"/>
    <n v="3"/>
    <n v="0"/>
    <n v="9.3312000000000008"/>
  </r>
  <r>
    <n v="8264"/>
    <x v="4089"/>
    <x v="1"/>
    <x v="1023"/>
    <d v="2012-09-17T00:00:00"/>
    <s v="Standard Class"/>
    <s v="AM-10705"/>
    <s v="Anne McFarland"/>
    <x v="0"/>
    <s v="United States"/>
    <s v="Jacksonville"/>
    <x v="3"/>
    <n v="28540"/>
    <x v="0"/>
    <s v="OFF-BI-10000014"/>
    <x v="1"/>
    <x v="8"/>
    <s v="Heavy-Duty E-Z-D Binders"/>
    <x v="3702"/>
    <n v="4"/>
    <n v="0.7"/>
    <n v="-10.037199999999999"/>
  </r>
  <r>
    <n v="8265"/>
    <x v="4090"/>
    <x v="2"/>
    <x v="125"/>
    <d v="2012-01-04T00:00:00"/>
    <s v="Standard Class"/>
    <s v="AJ-10960"/>
    <s v="Astrea Jones"/>
    <x v="0"/>
    <s v="United States"/>
    <s v="New York City"/>
    <x v="15"/>
    <n v="10035"/>
    <x v="3"/>
    <s v="OFF-AP-10004136"/>
    <x v="1"/>
    <x v="9"/>
    <s v="Kensington 6 Outlet SmartSocket Surge Protector"/>
    <x v="1546"/>
    <n v="3"/>
    <n v="0"/>
    <n v="30.734999999999992"/>
  </r>
  <r>
    <n v="8266"/>
    <x v="4090"/>
    <x v="2"/>
    <x v="125"/>
    <d v="2012-01-04T00:00:00"/>
    <s v="Standard Class"/>
    <s v="AJ-10960"/>
    <s v="Astrea Jones"/>
    <x v="0"/>
    <s v="United States"/>
    <s v="New York City"/>
    <x v="15"/>
    <n v="10035"/>
    <x v="3"/>
    <s v="OFF-BI-10003429"/>
    <x v="1"/>
    <x v="8"/>
    <s v="Cardinal HOLDit! Binder Insert Strips,Extra Strips"/>
    <x v="5371"/>
    <n v="7"/>
    <n v="0.2"/>
    <n v="12.8499"/>
  </r>
  <r>
    <n v="8267"/>
    <x v="4091"/>
    <x v="2"/>
    <x v="333"/>
    <d v="2011-05-04T00:00:00"/>
    <s v="Standard Class"/>
    <s v="KH-16360"/>
    <s v="Katherine Hughes"/>
    <x v="0"/>
    <s v="United States"/>
    <s v="Dover"/>
    <x v="13"/>
    <n v="19901"/>
    <x v="3"/>
    <s v="TEC-PH-10000376"/>
    <x v="2"/>
    <x v="7"/>
    <s v="Square Credit Card Reader"/>
    <x v="1024"/>
    <n v="2"/>
    <n v="0"/>
    <n v="5.1948000000000008"/>
  </r>
  <r>
    <n v="8268"/>
    <x v="4092"/>
    <x v="3"/>
    <x v="289"/>
    <d v="2014-02-07T00:00:00"/>
    <s v="Standard Class"/>
    <s v="LP-17095"/>
    <s v="Liz Preis"/>
    <x v="0"/>
    <s v="United States"/>
    <s v="Aurora"/>
    <x v="10"/>
    <n v="60505"/>
    <x v="2"/>
    <s v="FUR-TA-10003469"/>
    <x v="0"/>
    <x v="3"/>
    <s v="Balt Split Level Computer Training Table"/>
    <x v="5372"/>
    <n v="1"/>
    <n v="0.5"/>
    <n v="-47.174999999999997"/>
  </r>
  <r>
    <n v="8269"/>
    <x v="4092"/>
    <x v="3"/>
    <x v="289"/>
    <d v="2014-02-07T00:00:00"/>
    <s v="Standard Class"/>
    <s v="LP-17095"/>
    <s v="Liz Preis"/>
    <x v="0"/>
    <s v="United States"/>
    <s v="Aurora"/>
    <x v="10"/>
    <n v="60505"/>
    <x v="2"/>
    <s v="OFF-SU-10004231"/>
    <x v="1"/>
    <x v="14"/>
    <s v="Acme Tagit Stainless Steel Antibacterial Scissors"/>
    <x v="2511"/>
    <n v="4"/>
    <n v="0.2"/>
    <n v="2.7719999999999994"/>
  </r>
  <r>
    <n v="8270"/>
    <x v="4092"/>
    <x v="3"/>
    <x v="289"/>
    <d v="2014-02-07T00:00:00"/>
    <s v="Standard Class"/>
    <s v="LP-17095"/>
    <s v="Liz Preis"/>
    <x v="0"/>
    <s v="United States"/>
    <s v="Aurora"/>
    <x v="10"/>
    <n v="60505"/>
    <x v="2"/>
    <s v="TEC-PH-10002584"/>
    <x v="2"/>
    <x v="7"/>
    <s v="Samsung Galaxy S4"/>
    <x v="5373"/>
    <n v="4"/>
    <n v="0.2"/>
    <n v="250.39599999999984"/>
  </r>
  <r>
    <n v="8271"/>
    <x v="4092"/>
    <x v="3"/>
    <x v="289"/>
    <d v="2014-02-07T00:00:00"/>
    <s v="Standard Class"/>
    <s v="LP-17095"/>
    <s v="Liz Preis"/>
    <x v="0"/>
    <s v="United States"/>
    <s v="Aurora"/>
    <x v="10"/>
    <n v="60505"/>
    <x v="2"/>
    <s v="OFF-AR-10003602"/>
    <x v="1"/>
    <x v="6"/>
    <s v="Quartet Omega Colored Chalk, 12/Pack"/>
    <x v="56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x v="4094"/>
    <x v="0"/>
    <x v="201"/>
    <d v="2013-10-26T00:00:00"/>
    <s v="Standard Class"/>
    <s v="MY-18295"/>
    <s v="Muhammed Yedwab"/>
    <x v="1"/>
    <s v="United States"/>
    <s v="El Cajon"/>
    <x v="1"/>
    <n v="92020"/>
    <x v="1"/>
    <s v="FUR-CH-10001802"/>
    <x v="0"/>
    <x v="1"/>
    <s v="Hon Every-Day Chair Series Swivel Task Chairs"/>
    <x v="2388"/>
    <n v="4"/>
    <n v="0.2"/>
    <n v="4.8391999999999911"/>
  </r>
  <r>
    <n v="8274"/>
    <x v="4095"/>
    <x v="1"/>
    <x v="385"/>
    <d v="2012-06-15T00:00:00"/>
    <s v="Second Class"/>
    <s v="FC-14245"/>
    <s v="Frank Carlisle"/>
    <x v="2"/>
    <s v="United States"/>
    <s v="Springfield"/>
    <x v="24"/>
    <n v="45503"/>
    <x v="3"/>
    <s v="OFF-AR-10000634"/>
    <x v="1"/>
    <x v="6"/>
    <s v="Newell 320"/>
    <x v="1321"/>
    <n v="1"/>
    <n v="0.2"/>
    <n v="0.29960000000000009"/>
  </r>
  <r>
    <n v="8275"/>
    <x v="4096"/>
    <x v="3"/>
    <x v="160"/>
    <d v="2014-07-05T00:00:00"/>
    <s v="Standard Class"/>
    <s v="ND-18460"/>
    <s v="Neil Ducich"/>
    <x v="1"/>
    <s v="United States"/>
    <s v="Mount Vernon"/>
    <x v="15"/>
    <n v="10550"/>
    <x v="3"/>
    <s v="OFF-ST-10002615"/>
    <x v="1"/>
    <x v="4"/>
    <s v="Dual Level, Single-Width Filing Carts"/>
    <x v="2969"/>
    <n v="7"/>
    <n v="0"/>
    <n v="282.20920000000001"/>
  </r>
  <r>
    <n v="8276"/>
    <x v="4097"/>
    <x v="1"/>
    <x v="153"/>
    <d v="2012-06-30T00:00:00"/>
    <s v="Standard Class"/>
    <s v="DB-13360"/>
    <s v="Dennis Bolton"/>
    <x v="2"/>
    <s v="United States"/>
    <s v="Lakewood"/>
    <x v="24"/>
    <n v="44107"/>
    <x v="3"/>
    <s v="OFF-PA-10004040"/>
    <x v="1"/>
    <x v="10"/>
    <s v="Universal Premium White Copier/Laser Paper (20Lb. and 87 Bright)"/>
    <x v="5375"/>
    <n v="9"/>
    <n v="0.2"/>
    <n v="15.607799999999999"/>
  </r>
  <r>
    <n v="8277"/>
    <x v="4098"/>
    <x v="0"/>
    <x v="823"/>
    <d v="2013-02-25T00:00:00"/>
    <s v="Standard Class"/>
    <s v="LC-16960"/>
    <s v="Lindsay Castell"/>
    <x v="2"/>
    <s v="United States"/>
    <s v="Tampa"/>
    <x v="2"/>
    <n v="33614"/>
    <x v="0"/>
    <s v="OFF-BI-10003727"/>
    <x v="1"/>
    <x v="8"/>
    <s v="Avery Durable Slant Ring Binders With Label Holder"/>
    <x v="5233"/>
    <n v="3"/>
    <n v="0.7"/>
    <n v="-2.758799999999999"/>
  </r>
  <r>
    <n v="8278"/>
    <x v="4098"/>
    <x v="0"/>
    <x v="823"/>
    <d v="2013-02-25T00:00:00"/>
    <s v="Standard Class"/>
    <s v="LC-16960"/>
    <s v="Lindsay Castell"/>
    <x v="2"/>
    <s v="United States"/>
    <s v="Tampa"/>
    <x v="2"/>
    <n v="33614"/>
    <x v="0"/>
    <s v="OFF-BI-10002026"/>
    <x v="1"/>
    <x v="8"/>
    <s v="Avery Arch Ring Binders"/>
    <x v="5376"/>
    <n v="2"/>
    <n v="0.7"/>
    <n v="-26.726000000000006"/>
  </r>
  <r>
    <n v="8279"/>
    <x v="4098"/>
    <x v="0"/>
    <x v="823"/>
    <d v="2013-02-25T00:00:00"/>
    <s v="Standard Class"/>
    <s v="LC-16960"/>
    <s v="Lindsay Castell"/>
    <x v="2"/>
    <s v="United States"/>
    <s v="Tampa"/>
    <x v="2"/>
    <n v="33614"/>
    <x v="0"/>
    <s v="OFF-ST-10001496"/>
    <x v="1"/>
    <x v="4"/>
    <s v="Standard Rollaway File with Lock"/>
    <x v="5377"/>
    <n v="3"/>
    <n v="0.2"/>
    <n v="32.434200000000004"/>
  </r>
  <r>
    <n v="8280"/>
    <x v="4099"/>
    <x v="3"/>
    <x v="300"/>
    <d v="2014-04-27T00:00:00"/>
    <s v="Standard Class"/>
    <s v="BD-11725"/>
    <s v="Bruce Degenhardt"/>
    <x v="0"/>
    <s v="United States"/>
    <s v="Columbus"/>
    <x v="32"/>
    <n v="31907"/>
    <x v="0"/>
    <s v="OFF-ST-10003716"/>
    <x v="1"/>
    <x v="4"/>
    <s v="Tennsco Double-Tier Lockers"/>
    <x v="5378"/>
    <n v="3"/>
    <n v="0"/>
    <n v="87.757800000000003"/>
  </r>
  <r>
    <n v="8281"/>
    <x v="4100"/>
    <x v="3"/>
    <x v="1188"/>
    <d v="2014-05-11T00:00:00"/>
    <s v="First Class"/>
    <s v="MC-17605"/>
    <s v="Matt Connell"/>
    <x v="1"/>
    <s v="United States"/>
    <s v="Jacksonville"/>
    <x v="3"/>
    <n v="28540"/>
    <x v="0"/>
    <s v="OFF-EN-10002504"/>
    <x v="1"/>
    <x v="12"/>
    <s v="Tyvek  Top-Opening Peel &amp; Seel Envelopes, Plain White"/>
    <x v="5379"/>
    <n v="3"/>
    <n v="0.2"/>
    <n v="22.015799999999999"/>
  </r>
  <r>
    <n v="8282"/>
    <x v="4100"/>
    <x v="3"/>
    <x v="1188"/>
    <d v="2014-05-11T00:00:00"/>
    <s v="First Class"/>
    <s v="MC-17605"/>
    <s v="Matt Connell"/>
    <x v="1"/>
    <s v="United States"/>
    <s v="Jacksonville"/>
    <x v="3"/>
    <n v="28540"/>
    <x v="0"/>
    <s v="FUR-CH-10001270"/>
    <x v="0"/>
    <x v="1"/>
    <s v="Harbour Creations Steel Folding Chair"/>
    <x v="724"/>
    <n v="3"/>
    <n v="0.2"/>
    <n v="25.874999999999972"/>
  </r>
  <r>
    <n v="8283"/>
    <x v="4101"/>
    <x v="1"/>
    <x v="379"/>
    <d v="2012-12-26T00:00:00"/>
    <s v="Second Class"/>
    <s v="SZ-20035"/>
    <s v="Sam Zeldin"/>
    <x v="2"/>
    <s v="United States"/>
    <s v="Saint Charles"/>
    <x v="10"/>
    <n v="60174"/>
    <x v="2"/>
    <s v="TEC-MA-10004241"/>
    <x v="2"/>
    <x v="15"/>
    <s v="Star Micronics TSP800 TSP847IIU Receipt Printer"/>
    <x v="5380"/>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x v="4101"/>
    <x v="1"/>
    <x v="379"/>
    <d v="2012-12-26T00:00:00"/>
    <s v="Second Class"/>
    <s v="SZ-20035"/>
    <s v="Sam Zeldin"/>
    <x v="2"/>
    <s v="United States"/>
    <s v="Saint Charles"/>
    <x v="10"/>
    <n v="60174"/>
    <x v="2"/>
    <s v="TEC-AC-10003198"/>
    <x v="2"/>
    <x v="11"/>
    <s v="Enermax Acrylux Wireless Keyboard"/>
    <x v="5381"/>
    <n v="8"/>
    <n v="0.2"/>
    <n v="135.45599999999996"/>
  </r>
  <r>
    <n v="8286"/>
    <x v="4101"/>
    <x v="1"/>
    <x v="379"/>
    <d v="2012-12-26T00:00:00"/>
    <s v="Second Class"/>
    <s v="SZ-20035"/>
    <s v="Sam Zeldin"/>
    <x v="2"/>
    <s v="United States"/>
    <s v="Saint Charles"/>
    <x v="10"/>
    <n v="60174"/>
    <x v="2"/>
    <s v="FUR-FU-10003039"/>
    <x v="0"/>
    <x v="5"/>
    <s v="Howard Miller 11-1/2&quot; Diameter Grantwood Wall Clock"/>
    <x v="5382"/>
    <n v="3"/>
    <n v="0.6"/>
    <n v="-33.641399999999997"/>
  </r>
  <r>
    <n v="8287"/>
    <x v="4102"/>
    <x v="2"/>
    <x v="1132"/>
    <d v="2011-08-16T00:00:00"/>
    <s v="Standard Class"/>
    <s v="DH-13675"/>
    <s v="Duane Huffman"/>
    <x v="2"/>
    <s v="United States"/>
    <s v="Miami"/>
    <x v="2"/>
    <n v="33180"/>
    <x v="0"/>
    <s v="OFF-PA-10000295"/>
    <x v="1"/>
    <x v="10"/>
    <s v="Xerox 229"/>
    <x v="277"/>
    <n v="6"/>
    <n v="0.2"/>
    <n v="10.8864"/>
  </r>
  <r>
    <n v="8288"/>
    <x v="4102"/>
    <x v="2"/>
    <x v="1132"/>
    <d v="2011-08-16T00:00:00"/>
    <s v="Standard Class"/>
    <s v="DH-13675"/>
    <s v="Duane Huffman"/>
    <x v="2"/>
    <s v="United States"/>
    <s v="Miami"/>
    <x v="2"/>
    <n v="33180"/>
    <x v="0"/>
    <s v="OFF-AR-10004344"/>
    <x v="1"/>
    <x v="6"/>
    <s v="Bulldog Vacuum Base Pencil Sharpener"/>
    <x v="1914"/>
    <n v="5"/>
    <n v="0.2"/>
    <n v="4.196499999999995"/>
  </r>
  <r>
    <n v="8289"/>
    <x v="4102"/>
    <x v="2"/>
    <x v="1132"/>
    <d v="2011-08-16T00:00:00"/>
    <s v="Standard Class"/>
    <s v="DH-13675"/>
    <s v="Duane Huffman"/>
    <x v="2"/>
    <s v="United States"/>
    <s v="Miami"/>
    <x v="2"/>
    <n v="33180"/>
    <x v="0"/>
    <s v="TEC-AC-10002473"/>
    <x v="2"/>
    <x v="11"/>
    <s v="Maxell 4.7GB DVD-R"/>
    <x v="2030"/>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x v="4102"/>
    <x v="2"/>
    <x v="1132"/>
    <d v="2011-08-16T00:00:00"/>
    <s v="Standard Class"/>
    <s v="DH-13675"/>
    <s v="Duane Huffman"/>
    <x v="2"/>
    <s v="United States"/>
    <s v="Miami"/>
    <x v="2"/>
    <n v="33180"/>
    <x v="0"/>
    <s v="OFF-SU-10000432"/>
    <x v="1"/>
    <x v="14"/>
    <s v="Acco Side-Punched Conventional Columnar Pads"/>
    <x v="4839"/>
    <n v="2"/>
    <n v="0.2"/>
    <n v="-1.0410000000000006"/>
  </r>
  <r>
    <n v="8292"/>
    <x v="4102"/>
    <x v="2"/>
    <x v="1132"/>
    <d v="2011-08-16T00:00:00"/>
    <s v="Standard Class"/>
    <s v="DH-13675"/>
    <s v="Duane Huffman"/>
    <x v="2"/>
    <s v="United States"/>
    <s v="Miami"/>
    <x v="2"/>
    <n v="33180"/>
    <x v="0"/>
    <s v="OFF-LA-10000443"/>
    <x v="1"/>
    <x v="2"/>
    <s v="Avery 501"/>
    <x v="5384"/>
    <n v="1"/>
    <n v="0.2"/>
    <n v="0.99629999999999996"/>
  </r>
  <r>
    <n v="8293"/>
    <x v="4103"/>
    <x v="1"/>
    <x v="555"/>
    <d v="2012-12-15T00:00:00"/>
    <s v="Standard Class"/>
    <s v="LC-16885"/>
    <s v="Lena Creighton"/>
    <x v="0"/>
    <s v="United States"/>
    <s v="Troy"/>
    <x v="24"/>
    <n v="45373"/>
    <x v="3"/>
    <s v="OFF-BI-10003166"/>
    <x v="1"/>
    <x v="8"/>
    <s v="GBC Plasticlear Binding Covers"/>
    <x v="2293"/>
    <n v="3"/>
    <n v="0.7"/>
    <n v="-7.5767999999999986"/>
  </r>
  <r>
    <n v="8294"/>
    <x v="4104"/>
    <x v="3"/>
    <x v="132"/>
    <d v="2014-11-08T00:00:00"/>
    <s v="Standard Class"/>
    <s v="JO-15145"/>
    <s v="Jack O'Briant"/>
    <x v="1"/>
    <s v="United States"/>
    <s v="Seattle"/>
    <x v="4"/>
    <n v="98103"/>
    <x v="1"/>
    <s v="OFF-BI-10002393"/>
    <x v="1"/>
    <x v="8"/>
    <s v="Binder Posts"/>
    <x v="5385"/>
    <n v="4"/>
    <n v="0.2"/>
    <n v="5.9695999999999998"/>
  </r>
  <r>
    <n v="8295"/>
    <x v="4105"/>
    <x v="3"/>
    <x v="677"/>
    <d v="2014-03-18T00:00:00"/>
    <s v="Standard Class"/>
    <s v="MT-17815"/>
    <s v="Meg Tillman"/>
    <x v="0"/>
    <s v="United States"/>
    <s v="New York City"/>
    <x v="15"/>
    <n v="10011"/>
    <x v="3"/>
    <s v="TEC-PH-10001809"/>
    <x v="2"/>
    <x v="7"/>
    <s v="Panasonic KX T7736-B Digital phone"/>
    <x v="1657"/>
    <n v="2"/>
    <n v="0"/>
    <n v="74.974999999999994"/>
  </r>
  <r>
    <n v="8296"/>
    <x v="4106"/>
    <x v="0"/>
    <x v="198"/>
    <d v="2013-06-04T00:00:00"/>
    <s v="Standard Class"/>
    <s v="EB-13750"/>
    <s v="Edward Becker"/>
    <x v="1"/>
    <s v="United States"/>
    <s v="Arlington"/>
    <x v="17"/>
    <n v="22204"/>
    <x v="0"/>
    <s v="OFF-EN-10002600"/>
    <x v="1"/>
    <x v="12"/>
    <s v="Redi-Strip #10 Envelopes, 4 1/8 x 9 1/2"/>
    <x v="5386"/>
    <n v="9"/>
    <n v="0"/>
    <n v="12.744"/>
  </r>
  <r>
    <n v="8297"/>
    <x v="4106"/>
    <x v="0"/>
    <x v="198"/>
    <d v="2013-06-04T00:00:00"/>
    <s v="Standard Class"/>
    <s v="EB-13750"/>
    <s v="Edward Becker"/>
    <x v="1"/>
    <s v="United States"/>
    <s v="Arlington"/>
    <x v="17"/>
    <n v="22204"/>
    <x v="0"/>
    <s v="TEC-AC-10000109"/>
    <x v="2"/>
    <x v="11"/>
    <s v="Sony Micro Vault Click 16 GB USB 2.0 Flash Drive"/>
    <x v="5387"/>
    <n v="2"/>
    <n v="0"/>
    <n v="26.875200000000007"/>
  </r>
  <r>
    <n v="8298"/>
    <x v="4107"/>
    <x v="1"/>
    <x v="761"/>
    <d v="2012-07-11T00:00:00"/>
    <s v="Standard Class"/>
    <s v="RS-19765"/>
    <s v="Roland Schwarz"/>
    <x v="1"/>
    <s v="United States"/>
    <s v="Charlotte"/>
    <x v="3"/>
    <n v="28205"/>
    <x v="0"/>
    <s v="FUR-FU-10003829"/>
    <x v="0"/>
    <x v="5"/>
    <s v="Stackable Trays"/>
    <x v="1268"/>
    <n v="2"/>
    <n v="0.2"/>
    <n v="0.73919999999999941"/>
  </r>
  <r>
    <n v="8299"/>
    <x v="4107"/>
    <x v="1"/>
    <x v="761"/>
    <d v="2012-07-11T00:00:00"/>
    <s v="Standard Class"/>
    <s v="RS-19765"/>
    <s v="Roland Schwarz"/>
    <x v="1"/>
    <s v="United States"/>
    <s v="Charlotte"/>
    <x v="3"/>
    <n v="28205"/>
    <x v="0"/>
    <s v="OFF-LA-10003223"/>
    <x v="1"/>
    <x v="2"/>
    <s v="Avery 508"/>
    <x v="696"/>
    <n v="3"/>
    <n v="0.2"/>
    <n v="4.2716999999999992"/>
  </r>
  <r>
    <n v="8300"/>
    <x v="4108"/>
    <x v="2"/>
    <x v="518"/>
    <d v="2011-03-15T00:00:00"/>
    <s v="Standard Class"/>
    <s v="RB-19435"/>
    <s v="Richard Bierner"/>
    <x v="0"/>
    <s v="United States"/>
    <s v="Roseville"/>
    <x v="1"/>
    <n v="95661"/>
    <x v="1"/>
    <s v="OFF-AR-10001770"/>
    <x v="1"/>
    <x v="6"/>
    <s v="Economy #2 Pencils"/>
    <x v="3373"/>
    <n v="3"/>
    <n v="0"/>
    <n v="2.0747999999999998"/>
  </r>
  <r>
    <n v="8301"/>
    <x v="4109"/>
    <x v="1"/>
    <x v="704"/>
    <d v="2012-04-24T00:00:00"/>
    <s v="Standard Class"/>
    <s v="OT-18730"/>
    <s v="Olvera Toch"/>
    <x v="0"/>
    <s v="United States"/>
    <s v="Detroit"/>
    <x v="12"/>
    <n v="48234"/>
    <x v="2"/>
    <s v="OFF-EN-10003296"/>
    <x v="1"/>
    <x v="12"/>
    <s v="Tyvek Side-Opening Peel &amp; Seel Expanding Envelopes"/>
    <x v="2171"/>
    <n v="2"/>
    <n v="0"/>
    <n v="81.432000000000002"/>
  </r>
  <r>
    <n v="8302"/>
    <x v="4110"/>
    <x v="3"/>
    <x v="1189"/>
    <d v="2014-08-02T00:00:00"/>
    <s v="Standard Class"/>
    <s v="GZ-14545"/>
    <s v="George Zrebassa"/>
    <x v="1"/>
    <s v="United States"/>
    <s v="Los Angeles"/>
    <x v="1"/>
    <n v="90036"/>
    <x v="1"/>
    <s v="TEC-AC-10003870"/>
    <x v="2"/>
    <x v="11"/>
    <s v="Logitech Z-906 Speaker sys - home theater - 5.1-CH"/>
    <x v="3939"/>
    <n v="5"/>
    <n v="0"/>
    <n v="659.98"/>
  </r>
  <r>
    <n v="8303"/>
    <x v="4110"/>
    <x v="3"/>
    <x v="1189"/>
    <d v="2014-08-02T00:00:00"/>
    <s v="Standard Class"/>
    <s v="GZ-14545"/>
    <s v="George Zrebassa"/>
    <x v="1"/>
    <s v="United States"/>
    <s v="Los Angeles"/>
    <x v="1"/>
    <n v="90036"/>
    <x v="1"/>
    <s v="FUR-CH-10000665"/>
    <x v="0"/>
    <x v="1"/>
    <s v="Global Airflow Leather Mesh Back Chair, Black"/>
    <x v="1599"/>
    <n v="3"/>
    <n v="0.2"/>
    <n v="45.293999999999954"/>
  </r>
  <r>
    <n v="8304"/>
    <x v="4111"/>
    <x v="2"/>
    <x v="656"/>
    <d v="2011-11-02T00:00:00"/>
    <s v="Second Class"/>
    <s v="NL-18310"/>
    <s v="Nancy Lomonaco"/>
    <x v="2"/>
    <s v="United States"/>
    <s v="San Francisco"/>
    <x v="1"/>
    <n v="94110"/>
    <x v="1"/>
    <s v="TEC-PH-10003092"/>
    <x v="2"/>
    <x v="7"/>
    <s v="Motorola L804"/>
    <x v="89"/>
    <n v="2"/>
    <n v="0.2"/>
    <n v="8.2781999999999982"/>
  </r>
  <r>
    <n v="8305"/>
    <x v="4112"/>
    <x v="3"/>
    <x v="132"/>
    <d v="2014-11-10T00:00:00"/>
    <s v="Standard Class"/>
    <s v="BG-11740"/>
    <s v="Bruce Geld"/>
    <x v="0"/>
    <s v="United States"/>
    <s v="Bakersfield"/>
    <x v="1"/>
    <n v="93309"/>
    <x v="1"/>
    <s v="FUR-TA-10001086"/>
    <x v="0"/>
    <x v="3"/>
    <s v="SAFCO PlanMaster Boards, 60w x 37-1/2d, White Melamine"/>
    <x v="5388"/>
    <n v="4"/>
    <n v="0.2"/>
    <n v="36.477600000000024"/>
  </r>
  <r>
    <n v="8306"/>
    <x v="4113"/>
    <x v="0"/>
    <x v="1190"/>
    <d v="2013-08-17T00:00:00"/>
    <s v="Standard Class"/>
    <s v="MT-18070"/>
    <s v="Michelle Tran"/>
    <x v="2"/>
    <s v="United States"/>
    <s v="Tulsa"/>
    <x v="26"/>
    <n v="74133"/>
    <x v="2"/>
    <s v="OFF-PA-10001870"/>
    <x v="1"/>
    <x v="10"/>
    <s v="Xerox 202"/>
    <x v="56"/>
    <n v="5"/>
    <n v="0"/>
    <n v="15.552000000000001"/>
  </r>
  <r>
    <n v="8307"/>
    <x v="4113"/>
    <x v="0"/>
    <x v="1190"/>
    <d v="2013-08-17T00:00:00"/>
    <s v="Standard Class"/>
    <s v="MT-18070"/>
    <s v="Michelle Tran"/>
    <x v="2"/>
    <s v="United States"/>
    <s v="Tulsa"/>
    <x v="26"/>
    <n v="74133"/>
    <x v="2"/>
    <s v="OFF-BI-10003305"/>
    <x v="1"/>
    <x v="8"/>
    <s v="Avery Hanging File Binders"/>
    <x v="1085"/>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x v="4114"/>
    <x v="0"/>
    <x v="197"/>
    <d v="2013-07-26T00:00:00"/>
    <s v="Same Day"/>
    <s v="BC-11125"/>
    <s v="Becky Castell"/>
    <x v="2"/>
    <s v="United States"/>
    <s v="San Francisco"/>
    <x v="1"/>
    <n v="94122"/>
    <x v="1"/>
    <s v="OFF-AR-10001419"/>
    <x v="1"/>
    <x v="6"/>
    <s v="Newell 325"/>
    <x v="5389"/>
    <n v="9"/>
    <n v="0"/>
    <n v="11.151"/>
  </r>
  <r>
    <n v="8310"/>
    <x v="4115"/>
    <x v="2"/>
    <x v="72"/>
    <d v="2011-03-07T00:00:00"/>
    <s v="Standard Class"/>
    <s v="GW-14605"/>
    <s v="Giulietta Weimer"/>
    <x v="0"/>
    <s v="United States"/>
    <s v="Houston"/>
    <x v="5"/>
    <n v="77036"/>
    <x v="2"/>
    <s v="OFF-ST-10003692"/>
    <x v="1"/>
    <x v="4"/>
    <s v="Recycled Steel Personal File for Hanging File Folders"/>
    <x v="5390"/>
    <n v="3"/>
    <n v="0.2"/>
    <n v="8.5844999999999914"/>
  </r>
  <r>
    <n v="8311"/>
    <x v="4115"/>
    <x v="2"/>
    <x v="72"/>
    <d v="2011-03-07T00:00:00"/>
    <s v="Standard Class"/>
    <s v="GW-14605"/>
    <s v="Giulietta Weimer"/>
    <x v="0"/>
    <s v="United States"/>
    <s v="Houston"/>
    <x v="5"/>
    <n v="77036"/>
    <x v="2"/>
    <s v="FUR-TA-10001866"/>
    <x v="0"/>
    <x v="3"/>
    <s v="Bevis Round Conference Room Tables and Bases"/>
    <x v="5391"/>
    <n v="3"/>
    <n v="0.3"/>
    <n v="-43.029600000000045"/>
  </r>
  <r>
    <n v="8312"/>
    <x v="4116"/>
    <x v="3"/>
    <x v="795"/>
    <d v="2014-02-01T00:00:00"/>
    <s v="Standard Class"/>
    <s v="BD-11500"/>
    <s v="Bradley Drucker"/>
    <x v="0"/>
    <s v="United States"/>
    <s v="Columbus"/>
    <x v="32"/>
    <n v="31907"/>
    <x v="0"/>
    <s v="FUR-FU-10002157"/>
    <x v="0"/>
    <x v="5"/>
    <s v="Artistic Insta-Plaque"/>
    <x v="5392"/>
    <n v="4"/>
    <n v="0"/>
    <n v="24.460799999999999"/>
  </r>
  <r>
    <n v="8313"/>
    <x v="4116"/>
    <x v="3"/>
    <x v="795"/>
    <d v="2014-02-01T00:00:00"/>
    <s v="Standard Class"/>
    <s v="BD-11500"/>
    <s v="Bradley Drucker"/>
    <x v="0"/>
    <s v="United States"/>
    <s v="Columbus"/>
    <x v="32"/>
    <n v="31907"/>
    <x v="0"/>
    <s v="TEC-PH-10001459"/>
    <x v="2"/>
    <x v="7"/>
    <s v="Samsung Galaxy Mega 6.3"/>
    <x v="5393"/>
    <n v="7"/>
    <n v="0"/>
    <n v="764.38180000000011"/>
  </r>
  <r>
    <n v="8314"/>
    <x v="4117"/>
    <x v="2"/>
    <x v="136"/>
    <d v="2011-07-16T00:00:00"/>
    <s v="Standard Class"/>
    <s v="PV-18985"/>
    <s v="Paul Van Hugh"/>
    <x v="2"/>
    <s v="United States"/>
    <s v="League City"/>
    <x v="5"/>
    <n v="77573"/>
    <x v="2"/>
    <s v="FUR-CH-10002126"/>
    <x v="0"/>
    <x v="1"/>
    <s v="Hon Deluxe Fabric Upholstered Stacking Chairs"/>
    <x v="5394"/>
    <n v="3"/>
    <n v="0.3"/>
    <n v="-14.638799999999947"/>
  </r>
  <r>
    <n v="8315"/>
    <x v="4117"/>
    <x v="2"/>
    <x v="136"/>
    <d v="2011-07-16T00:00:00"/>
    <s v="Standard Class"/>
    <s v="PV-18985"/>
    <s v="Paul Van Hugh"/>
    <x v="2"/>
    <s v="United States"/>
    <s v="League City"/>
    <x v="5"/>
    <n v="77573"/>
    <x v="2"/>
    <s v="OFF-FA-10001561"/>
    <x v="1"/>
    <x v="13"/>
    <s v="Stockwell Push Pins"/>
    <x v="4273"/>
    <n v="2"/>
    <n v="0.2"/>
    <n v="0.56679999999999997"/>
  </r>
  <r>
    <n v="8316"/>
    <x v="4117"/>
    <x v="2"/>
    <x v="136"/>
    <d v="2011-07-16T00:00:00"/>
    <s v="Standard Class"/>
    <s v="PV-18985"/>
    <s v="Paul Van Hugh"/>
    <x v="2"/>
    <s v="United States"/>
    <s v="League City"/>
    <x v="5"/>
    <n v="77573"/>
    <x v="2"/>
    <s v="OFF-AR-10003158"/>
    <x v="1"/>
    <x v="6"/>
    <s v="Fluorescent Highlighters by Dixon"/>
    <x v="2715"/>
    <n v="7"/>
    <n v="0.2"/>
    <n v="3.9003999999999985"/>
  </r>
  <r>
    <n v="8317"/>
    <x v="4117"/>
    <x v="2"/>
    <x v="136"/>
    <d v="2011-07-16T00:00:00"/>
    <s v="Standard Class"/>
    <s v="PV-18985"/>
    <s v="Paul Van Hugh"/>
    <x v="2"/>
    <s v="United States"/>
    <s v="League City"/>
    <x v="5"/>
    <n v="77573"/>
    <x v="2"/>
    <s v="OFF-PA-10001804"/>
    <x v="1"/>
    <x v="10"/>
    <s v="Xerox 195"/>
    <x v="2975"/>
    <n v="3"/>
    <n v="0.2"/>
    <n v="5.6111999999999993"/>
  </r>
  <r>
    <n v="8318"/>
    <x v="4118"/>
    <x v="3"/>
    <x v="645"/>
    <d v="2014-04-17T00:00:00"/>
    <s v="Standard Class"/>
    <s v="HM-14980"/>
    <s v="Henry MacAllister"/>
    <x v="0"/>
    <s v="United States"/>
    <s v="Burlington"/>
    <x v="3"/>
    <n v="27217"/>
    <x v="0"/>
    <s v="OFF-AR-10000422"/>
    <x v="1"/>
    <x v="6"/>
    <s v="Pencil and Crayon Sharpener"/>
    <x v="5395"/>
    <n v="1"/>
    <n v="0.2"/>
    <n v="0.15329999999999994"/>
  </r>
  <r>
    <n v="8319"/>
    <x v="4118"/>
    <x v="3"/>
    <x v="645"/>
    <d v="2014-04-17T00:00:00"/>
    <s v="Standard Class"/>
    <s v="HM-14980"/>
    <s v="Henry MacAllister"/>
    <x v="0"/>
    <s v="United States"/>
    <s v="Burlington"/>
    <x v="3"/>
    <n v="27217"/>
    <x v="0"/>
    <s v="OFF-AR-10000127"/>
    <x v="1"/>
    <x v="6"/>
    <s v="Newell 321"/>
    <x v="5396"/>
    <n v="8"/>
    <n v="0.2"/>
    <n v="2.3615999999999966"/>
  </r>
  <r>
    <n v="8320"/>
    <x v="4119"/>
    <x v="3"/>
    <x v="38"/>
    <d v="2014-11-19T00:00:00"/>
    <s v="Standard Class"/>
    <s v="EM-14065"/>
    <s v="Erin Mull"/>
    <x v="0"/>
    <s v="United States"/>
    <s v="New York City"/>
    <x v="15"/>
    <n v="10009"/>
    <x v="3"/>
    <s v="OFF-ST-10004634"/>
    <x v="1"/>
    <x v="4"/>
    <s v="Personal Folder Holder, Ebony"/>
    <x v="1082"/>
    <n v="1"/>
    <n v="0"/>
    <n v="3.3629999999999995"/>
  </r>
  <r>
    <n v="8321"/>
    <x v="4120"/>
    <x v="1"/>
    <x v="901"/>
    <d v="2012-12-06T00:00:00"/>
    <s v="First Class"/>
    <s v="SF-20065"/>
    <s v="Sandra Flanagan"/>
    <x v="0"/>
    <s v="United States"/>
    <s v="Dallas"/>
    <x v="5"/>
    <n v="75220"/>
    <x v="2"/>
    <s v="OFF-AR-10003582"/>
    <x v="1"/>
    <x v="6"/>
    <s v="Boston Electric Pencil Sharpener, Model 1818, Charcoal Black"/>
    <x v="3816"/>
    <n v="2"/>
    <n v="0.2"/>
    <n v="4.5040000000000031"/>
  </r>
  <r>
    <n v="8322"/>
    <x v="4121"/>
    <x v="0"/>
    <x v="182"/>
    <d v="2013-10-02T00:00:00"/>
    <s v="Standard Class"/>
    <s v="SC-20380"/>
    <s v="Shahid Collister"/>
    <x v="0"/>
    <s v="United States"/>
    <s v="Houston"/>
    <x v="5"/>
    <n v="77095"/>
    <x v="2"/>
    <s v="OFF-BI-10002026"/>
    <x v="1"/>
    <x v="8"/>
    <s v="Ibico Recycled Linen-Style Covers"/>
    <x v="5397"/>
    <n v="2"/>
    <n v="0.8"/>
    <n v="-24.998400000000011"/>
  </r>
  <r>
    <n v="8323"/>
    <x v="4122"/>
    <x v="0"/>
    <x v="258"/>
    <d v="2013-11-26T00:00:00"/>
    <s v="Standard Class"/>
    <s v="ND-18370"/>
    <s v="Natalie DeCherney"/>
    <x v="0"/>
    <s v="United States"/>
    <s v="Long Beach"/>
    <x v="15"/>
    <n v="11561"/>
    <x v="3"/>
    <s v="OFF-AP-10000595"/>
    <x v="1"/>
    <x v="9"/>
    <s v="Disposable Triple-Filter Dust Bags"/>
    <x v="4622"/>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x v="4123"/>
    <x v="3"/>
    <x v="565"/>
    <d v="2014-09-10T00:00:00"/>
    <s v="First Class"/>
    <s v="FC-14245"/>
    <s v="Frank Carlisle"/>
    <x v="2"/>
    <s v="United States"/>
    <s v="Hialeah"/>
    <x v="2"/>
    <n v="33012"/>
    <x v="0"/>
    <s v="OFF-ST-10001321"/>
    <x v="1"/>
    <x v="4"/>
    <s v="Decoflex Hanging Personal Folder File, Blue"/>
    <x v="3058"/>
    <n v="5"/>
    <n v="0.2"/>
    <n v="5.3970000000000073"/>
  </r>
  <r>
    <n v="8326"/>
    <x v="4123"/>
    <x v="3"/>
    <x v="565"/>
    <d v="2014-09-10T00:00:00"/>
    <s v="First Class"/>
    <s v="FC-14245"/>
    <s v="Frank Carlisle"/>
    <x v="2"/>
    <s v="United States"/>
    <s v="Hialeah"/>
    <x v="2"/>
    <n v="33012"/>
    <x v="0"/>
    <s v="TEC-PH-10001750"/>
    <x v="2"/>
    <x v="7"/>
    <s v="Samsung Rugby III"/>
    <x v="3180"/>
    <n v="3"/>
    <n v="0.2"/>
    <n v="13.857900000000008"/>
  </r>
  <r>
    <n v="8327"/>
    <x v="4124"/>
    <x v="3"/>
    <x v="246"/>
    <d v="2014-07-25T00:00:00"/>
    <s v="Second Class"/>
    <s v="KL-16555"/>
    <s v="Kelly Lampkin"/>
    <x v="1"/>
    <s v="United States"/>
    <s v="Aurora"/>
    <x v="10"/>
    <n v="60505"/>
    <x v="2"/>
    <s v="OFF-BI-10001890"/>
    <x v="1"/>
    <x v="8"/>
    <s v="Avery Poly Binder Pockets"/>
    <x v="5398"/>
    <n v="4"/>
    <n v="0.8"/>
    <n v="-4.5824000000000016"/>
  </r>
  <r>
    <n v="8328"/>
    <x v="4124"/>
    <x v="3"/>
    <x v="246"/>
    <d v="2014-07-25T00:00:00"/>
    <s v="Second Class"/>
    <s v="KL-16555"/>
    <s v="Kelly Lampkin"/>
    <x v="1"/>
    <s v="United States"/>
    <s v="Aurora"/>
    <x v="10"/>
    <n v="60505"/>
    <x v="2"/>
    <s v="OFF-BI-10004224"/>
    <x v="1"/>
    <x v="8"/>
    <s v="Catalog Binders with Expanding Posts"/>
    <x v="5399"/>
    <n v="7"/>
    <n v="0.8"/>
    <n v="-164.83600000000007"/>
  </r>
  <r>
    <n v="8329"/>
    <x v="4125"/>
    <x v="3"/>
    <x v="833"/>
    <d v="2014-10-12T00:00:00"/>
    <s v="Standard Class"/>
    <s v="XP-21865"/>
    <s v="Xylona Preis"/>
    <x v="0"/>
    <s v="United States"/>
    <s v="Belleville"/>
    <x v="30"/>
    <n v="7109"/>
    <x v="3"/>
    <s v="OFF-PA-10001357"/>
    <x v="1"/>
    <x v="10"/>
    <s v="Xerox 1886"/>
    <x v="140"/>
    <n v="3"/>
    <n v="0"/>
    <n v="68.975999999999999"/>
  </r>
  <r>
    <n v="8330"/>
    <x v="4125"/>
    <x v="3"/>
    <x v="833"/>
    <d v="2014-10-12T00:00:00"/>
    <s v="Standard Class"/>
    <s v="XP-21865"/>
    <s v="Xylona Preis"/>
    <x v="0"/>
    <s v="United States"/>
    <s v="Belleville"/>
    <x v="30"/>
    <n v="7109"/>
    <x v="3"/>
    <s v="OFF-PA-10004888"/>
    <x v="1"/>
    <x v="10"/>
    <s v="Xerox 217"/>
    <x v="90"/>
    <n v="1"/>
    <n v="0"/>
    <n v="3.1104000000000003"/>
  </r>
  <r>
    <n v="8331"/>
    <x v="4126"/>
    <x v="3"/>
    <x v="659"/>
    <d v="2014-11-12T00:00:00"/>
    <s v="Standard Class"/>
    <s v="FP-14320"/>
    <s v="Frank Preis"/>
    <x v="0"/>
    <s v="United States"/>
    <s v="New York City"/>
    <x v="15"/>
    <n v="10024"/>
    <x v="3"/>
    <s v="TEC-AC-10002370"/>
    <x v="2"/>
    <x v="11"/>
    <s v="Maxell CD-R Discs"/>
    <x v="2317"/>
    <n v="4"/>
    <n v="0"/>
    <n v="2.5215999999999994"/>
  </r>
  <r>
    <n v="8332"/>
    <x v="4127"/>
    <x v="0"/>
    <x v="1185"/>
    <d v="2013-03-13T00:00:00"/>
    <s v="First Class"/>
    <s v="PS-18760"/>
    <s v="Pamela Stobb"/>
    <x v="0"/>
    <s v="United States"/>
    <s v="Andover"/>
    <x v="31"/>
    <n v="1810"/>
    <x v="3"/>
    <s v="OFF-ST-10004634"/>
    <x v="1"/>
    <x v="4"/>
    <s v="Personal Folder Holder, Ebony"/>
    <x v="1082"/>
    <n v="1"/>
    <n v="0"/>
    <n v="3.3629999999999995"/>
  </r>
  <r>
    <n v="8333"/>
    <x v="4127"/>
    <x v="0"/>
    <x v="1185"/>
    <d v="2013-03-13T00:00:00"/>
    <s v="First Class"/>
    <s v="PS-18760"/>
    <s v="Pamela Stobb"/>
    <x v="0"/>
    <s v="United States"/>
    <s v="Andover"/>
    <x v="31"/>
    <n v="1810"/>
    <x v="3"/>
    <s v="FUR-CH-10002647"/>
    <x v="0"/>
    <x v="1"/>
    <s v="Situations Contoured Folding Chairs, 4/Set"/>
    <x v="1383"/>
    <n v="5"/>
    <n v="0"/>
    <n v="88.725000000000023"/>
  </r>
  <r>
    <n v="8334"/>
    <x v="4127"/>
    <x v="0"/>
    <x v="1185"/>
    <d v="2013-03-13T00:00:00"/>
    <s v="First Class"/>
    <s v="PS-18760"/>
    <s v="Pamela Stobb"/>
    <x v="0"/>
    <s v="United States"/>
    <s v="Andover"/>
    <x v="31"/>
    <n v="1810"/>
    <x v="3"/>
    <s v="OFF-PA-10001801"/>
    <x v="1"/>
    <x v="10"/>
    <s v="Xerox 193"/>
    <x v="1465"/>
    <n v="3"/>
    <n v="0"/>
    <n v="8.7906000000000013"/>
  </r>
  <r>
    <n v="8335"/>
    <x v="4127"/>
    <x v="0"/>
    <x v="1185"/>
    <d v="2013-03-13T00:00:00"/>
    <s v="First Class"/>
    <s v="PS-18760"/>
    <s v="Pamela Stobb"/>
    <x v="0"/>
    <s v="United States"/>
    <s v="Andover"/>
    <x v="31"/>
    <n v="1810"/>
    <x v="3"/>
    <s v="OFF-BI-10004632"/>
    <x v="1"/>
    <x v="8"/>
    <s v="GBC Binding covers"/>
    <x v="5400"/>
    <n v="4"/>
    <n v="0"/>
    <n v="23.309999999999995"/>
  </r>
  <r>
    <n v="8336"/>
    <x v="4128"/>
    <x v="3"/>
    <x v="726"/>
    <d v="2014-05-19T00:00:00"/>
    <s v="Second Class"/>
    <s v="CW-11905"/>
    <s v="Carl Weiss"/>
    <x v="2"/>
    <s v="United States"/>
    <s v="Newark"/>
    <x v="13"/>
    <n v="19711"/>
    <x v="3"/>
    <s v="OFF-BI-10002082"/>
    <x v="1"/>
    <x v="8"/>
    <s v="GBC Twin Loop Wire Binding Elements"/>
    <x v="5401"/>
    <n v="9"/>
    <n v="0"/>
    <n v="149.76"/>
  </r>
  <r>
    <n v="8337"/>
    <x v="4129"/>
    <x v="0"/>
    <x v="415"/>
    <d v="2013-07-09T00:00:00"/>
    <s v="Standard Class"/>
    <s v="KH-16360"/>
    <s v="Katherine Hughes"/>
    <x v="0"/>
    <s v="United States"/>
    <s v="Arlington"/>
    <x v="17"/>
    <n v="22204"/>
    <x v="0"/>
    <s v="OFF-AR-10003986"/>
    <x v="1"/>
    <x v="6"/>
    <s v="Avery Hi-Liter Pen Style Six-Color Fluorescent Set"/>
    <x v="5402"/>
    <n v="2"/>
    <n v="0"/>
    <n v="3.157"/>
  </r>
  <r>
    <n v="8338"/>
    <x v="4130"/>
    <x v="2"/>
    <x v="422"/>
    <d v="2012-01-03T00:00:00"/>
    <s v="Standard Class"/>
    <s v="TC-20980"/>
    <s v="Tamara Chand"/>
    <x v="1"/>
    <s v="United States"/>
    <s v="Decatur"/>
    <x v="19"/>
    <n v="35601"/>
    <x v="0"/>
    <s v="OFF-PA-10001243"/>
    <x v="1"/>
    <x v="10"/>
    <s v="Xerox 1983"/>
    <x v="100"/>
    <n v="4"/>
    <n v="0"/>
    <n v="11.720800000000001"/>
  </r>
  <r>
    <n v="8339"/>
    <x v="4130"/>
    <x v="2"/>
    <x v="422"/>
    <d v="2012-01-03T00:00:00"/>
    <s v="Standard Class"/>
    <s v="TC-20980"/>
    <s v="Tamara Chand"/>
    <x v="1"/>
    <s v="United States"/>
    <s v="Decatur"/>
    <x v="19"/>
    <n v="35601"/>
    <x v="0"/>
    <s v="TEC-AC-10003198"/>
    <x v="2"/>
    <x v="11"/>
    <s v="Enermax Acrylux Wireless Keyboard"/>
    <x v="5403"/>
    <n v="5"/>
    <n v="0"/>
    <n v="184.26"/>
  </r>
  <r>
    <n v="8340"/>
    <x v="4131"/>
    <x v="3"/>
    <x v="669"/>
    <d v="2014-04-18T00:00:00"/>
    <s v="Standard Class"/>
    <s v="YS-21880"/>
    <s v="Yana Sorensen"/>
    <x v="1"/>
    <s v="United States"/>
    <s v="Hesperia"/>
    <x v="1"/>
    <n v="92345"/>
    <x v="1"/>
    <s v="FUR-CH-10003774"/>
    <x v="0"/>
    <x v="1"/>
    <s v="Global Wood Trimmed Manager's Task Chair, Khaki"/>
    <x v="5404"/>
    <n v="6"/>
    <n v="0.2"/>
    <n v="-38.211600000000033"/>
  </r>
  <r>
    <n v="8341"/>
    <x v="4132"/>
    <x v="2"/>
    <x v="687"/>
    <d v="2011-11-20T00:00:00"/>
    <s v="Standard Class"/>
    <s v="CC-12220"/>
    <s v="Chris Cortes"/>
    <x v="0"/>
    <s v="United States"/>
    <s v="Chesapeake"/>
    <x v="17"/>
    <n v="23320"/>
    <x v="0"/>
    <s v="OFF-PA-10002262"/>
    <x v="1"/>
    <x v="10"/>
    <s v="Xerox 192"/>
    <x v="56"/>
    <n v="5"/>
    <n v="0"/>
    <n v="15.552000000000001"/>
  </r>
  <r>
    <n v="8342"/>
    <x v="4133"/>
    <x v="3"/>
    <x v="532"/>
    <d v="2014-06-15T00:00:00"/>
    <s v="First Class"/>
    <s v="ZD-21925"/>
    <s v="Zuschuss Donatelli"/>
    <x v="0"/>
    <s v="United States"/>
    <s v="Los Angeles"/>
    <x v="1"/>
    <n v="90036"/>
    <x v="1"/>
    <s v="OFF-AP-10004532"/>
    <x v="1"/>
    <x v="9"/>
    <s v="Kensington 6 Outlet Guardian Standard Surge Protector"/>
    <x v="639"/>
    <n v="3"/>
    <n v="0"/>
    <n v="16.588799999999999"/>
  </r>
  <r>
    <n v="8343"/>
    <x v="4134"/>
    <x v="0"/>
    <x v="881"/>
    <d v="2013-12-01T00:00:00"/>
    <s v="Standard Class"/>
    <s v="JK-15370"/>
    <s v="Jay Kimmel"/>
    <x v="0"/>
    <s v="United States"/>
    <s v="Huntsville"/>
    <x v="19"/>
    <n v="35810"/>
    <x v="0"/>
    <s v="OFF-ST-10001325"/>
    <x v="1"/>
    <x v="4"/>
    <s v="Sterilite Officeware Hinged File Box"/>
    <x v="5405"/>
    <n v="7"/>
    <n v="0"/>
    <n v="19.807200000000002"/>
  </r>
  <r>
    <n v="8344"/>
    <x v="4135"/>
    <x v="2"/>
    <x v="90"/>
    <d v="2011-03-25T00:00:00"/>
    <s v="Standard Class"/>
    <s v="GM-14440"/>
    <s v="Gary McGarr"/>
    <x v="0"/>
    <s v="United States"/>
    <s v="Knoxville"/>
    <x v="18"/>
    <n v="37918"/>
    <x v="0"/>
    <s v="OFF-LA-10004544"/>
    <x v="1"/>
    <x v="2"/>
    <s v="Avery 505"/>
    <x v="5406"/>
    <n v="5"/>
    <n v="0.2"/>
    <n v="22.199999999999996"/>
  </r>
  <r>
    <n v="8345"/>
    <x v="4135"/>
    <x v="2"/>
    <x v="90"/>
    <d v="2011-03-25T00:00:00"/>
    <s v="Standard Class"/>
    <s v="GM-14440"/>
    <s v="Gary McGarr"/>
    <x v="0"/>
    <s v="United States"/>
    <s v="Knoxville"/>
    <x v="18"/>
    <n v="37918"/>
    <x v="0"/>
    <s v="FUR-FU-10001473"/>
    <x v="0"/>
    <x v="5"/>
    <s v="DAX Wood Document Frame"/>
    <x v="2427"/>
    <n v="3"/>
    <n v="0.2"/>
    <n v="6.5903999999999989"/>
  </r>
  <r>
    <n v="8346"/>
    <x v="4135"/>
    <x v="2"/>
    <x v="90"/>
    <d v="2011-03-25T00:00:00"/>
    <s v="Standard Class"/>
    <s v="GM-14440"/>
    <s v="Gary McGarr"/>
    <x v="0"/>
    <s v="United States"/>
    <s v="Knoxville"/>
    <x v="18"/>
    <n v="37918"/>
    <x v="0"/>
    <s v="FUR-CH-10000422"/>
    <x v="0"/>
    <x v="1"/>
    <s v="Global Highback Leather Tilter in Burgundy"/>
    <x v="5407"/>
    <n v="3"/>
    <n v="0.2"/>
    <n v="-10.918799999999983"/>
  </r>
  <r>
    <n v="8347"/>
    <x v="4136"/>
    <x v="1"/>
    <x v="28"/>
    <d v="2012-05-04T00:00:00"/>
    <s v="Standard Class"/>
    <s v="JW-15220"/>
    <s v="Jane Waco"/>
    <x v="1"/>
    <s v="United States"/>
    <s v="Lawrence"/>
    <x v="31"/>
    <n v="1841"/>
    <x v="3"/>
    <s v="FUR-FU-10002960"/>
    <x v="0"/>
    <x v="5"/>
    <s v="Eldon 200 Class Desk Accessories, Burgundy"/>
    <x v="815"/>
    <n v="5"/>
    <n v="0"/>
    <n v="13.188000000000002"/>
  </r>
  <r>
    <n v="8348"/>
    <x v="4136"/>
    <x v="1"/>
    <x v="28"/>
    <d v="2012-05-04T00:00:00"/>
    <s v="Standard Class"/>
    <s v="JW-15220"/>
    <s v="Jane Waco"/>
    <x v="1"/>
    <s v="United States"/>
    <s v="Lawrence"/>
    <x v="31"/>
    <n v="1841"/>
    <x v="3"/>
    <s v="FUR-FU-10002445"/>
    <x v="0"/>
    <x v="5"/>
    <s v="DAX Two-Tone Rosewood/Black Document Frame, Desktop, 5 x 7"/>
    <x v="540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x v="4136"/>
    <x v="1"/>
    <x v="28"/>
    <d v="2012-05-04T00:00:00"/>
    <s v="Standard Class"/>
    <s v="JW-15220"/>
    <s v="Jane Waco"/>
    <x v="1"/>
    <s v="United States"/>
    <s v="Lawrence"/>
    <x v="31"/>
    <n v="1841"/>
    <x v="3"/>
    <s v="FUR-FU-10001025"/>
    <x v="0"/>
    <x v="5"/>
    <s v="Eldon Imàge Series Desk Accessories, Clear"/>
    <x v="5410"/>
    <n v="5"/>
    <n v="0"/>
    <n v="10.449000000000002"/>
  </r>
  <r>
    <n v="8351"/>
    <x v="4136"/>
    <x v="1"/>
    <x v="28"/>
    <d v="2012-05-04T00:00:00"/>
    <s v="Standard Class"/>
    <s v="JW-15220"/>
    <s v="Jane Waco"/>
    <x v="1"/>
    <s v="United States"/>
    <s v="Lawrence"/>
    <x v="31"/>
    <n v="1841"/>
    <x v="3"/>
    <s v="OFF-PA-10002689"/>
    <x v="1"/>
    <x v="10"/>
    <s v="Weyerhaeuser First Choice Laser/Copy Paper (20Lb. and 88 Bright)"/>
    <x v="90"/>
    <n v="1"/>
    <n v="0"/>
    <n v="3.1104000000000003"/>
  </r>
  <r>
    <n v="8352"/>
    <x v="4137"/>
    <x v="3"/>
    <x v="898"/>
    <d v="2014-05-09T00:00:00"/>
    <s v="Standard Class"/>
    <s v="BO-11350"/>
    <s v="Bill Overfelt"/>
    <x v="1"/>
    <s v="United States"/>
    <s v="Philadelphia"/>
    <x v="9"/>
    <n v="19134"/>
    <x v="3"/>
    <s v="FUR-FU-10004245"/>
    <x v="0"/>
    <x v="5"/>
    <s v="Career Cubicle Clock, 8 1/4&quot;, Black"/>
    <x v="5411"/>
    <n v="2"/>
    <n v="0.2"/>
    <n v="7.3008000000000006"/>
  </r>
  <r>
    <n v="8353"/>
    <x v="4137"/>
    <x v="3"/>
    <x v="898"/>
    <d v="2014-05-09T00:00:00"/>
    <s v="Standard Class"/>
    <s v="BO-11350"/>
    <s v="Bill Overfelt"/>
    <x v="1"/>
    <s v="United States"/>
    <s v="Philadelphia"/>
    <x v="9"/>
    <n v="19134"/>
    <x v="3"/>
    <s v="OFF-BI-10003684"/>
    <x v="1"/>
    <x v="8"/>
    <s v="Wilson Jones Legal Size Ring Binders"/>
    <x v="5412"/>
    <n v="4"/>
    <n v="0.7"/>
    <n v="-17.591999999999992"/>
  </r>
  <r>
    <n v="8354"/>
    <x v="4137"/>
    <x v="3"/>
    <x v="898"/>
    <d v="2014-05-09T00:00:00"/>
    <s v="Standard Class"/>
    <s v="BO-11350"/>
    <s v="Bill Overfelt"/>
    <x v="1"/>
    <s v="United States"/>
    <s v="Philadelphia"/>
    <x v="9"/>
    <n v="19134"/>
    <x v="3"/>
    <s v="FUR-TA-10003748"/>
    <x v="0"/>
    <x v="3"/>
    <s v="Bevis 36 x 72 Conference Tables"/>
    <x v="5413"/>
    <n v="5"/>
    <n v="0.4"/>
    <n v="-112.041"/>
  </r>
  <r>
    <n v="8355"/>
    <x v="4137"/>
    <x v="3"/>
    <x v="898"/>
    <d v="2014-05-09T00:00:00"/>
    <s v="Standard Class"/>
    <s v="BO-11350"/>
    <s v="Bill Overfelt"/>
    <x v="1"/>
    <s v="United States"/>
    <s v="Philadelphia"/>
    <x v="9"/>
    <n v="19134"/>
    <x v="3"/>
    <s v="OFF-BI-10002133"/>
    <x v="1"/>
    <x v="8"/>
    <s v="Wilson Jones Elliptical Ring 3 1/2&quot; Capacity Binders, 800 sheets"/>
    <x v="4159"/>
    <n v="5"/>
    <n v="0.7"/>
    <n v="-44.94"/>
  </r>
  <r>
    <n v="8356"/>
    <x v="4137"/>
    <x v="3"/>
    <x v="898"/>
    <d v="2014-05-09T00:00:00"/>
    <s v="Standard Class"/>
    <s v="BO-11350"/>
    <s v="Bill Overfelt"/>
    <x v="1"/>
    <s v="United States"/>
    <s v="Philadelphia"/>
    <x v="9"/>
    <n v="19134"/>
    <x v="3"/>
    <s v="OFF-FA-10002280"/>
    <x v="1"/>
    <x v="13"/>
    <s v="Advantus Plastic Paper Clips"/>
    <x v="3905"/>
    <n v="2"/>
    <n v="0.2"/>
    <n v="2.8"/>
  </r>
  <r>
    <n v="8357"/>
    <x v="4138"/>
    <x v="0"/>
    <x v="370"/>
    <d v="2013-08-31T00:00:00"/>
    <s v="Standard Class"/>
    <s v="XP-21865"/>
    <s v="Xylona Preis"/>
    <x v="0"/>
    <s v="United States"/>
    <s v="Athens"/>
    <x v="32"/>
    <n v="30605"/>
    <x v="0"/>
    <s v="FUR-FU-10000308"/>
    <x v="0"/>
    <x v="5"/>
    <s v="Deflect-o Glass Clear Studded Chair Mats"/>
    <x v="4702"/>
    <n v="3"/>
    <n v="0"/>
    <n v="41.038800000000002"/>
  </r>
  <r>
    <n v="8358"/>
    <x v="4139"/>
    <x v="2"/>
    <x v="909"/>
    <d v="2011-04-18T00:00:00"/>
    <s v="Standard Class"/>
    <s v="MM-18055"/>
    <s v="Michelle Moray"/>
    <x v="0"/>
    <s v="United States"/>
    <s v="Great Falls"/>
    <x v="37"/>
    <n v="59405"/>
    <x v="1"/>
    <s v="OFF-ST-10000876"/>
    <x v="1"/>
    <x v="4"/>
    <s v="Eldon Simplefile Box Office"/>
    <x v="5414"/>
    <n v="7"/>
    <n v="0"/>
    <n v="24.382400000000001"/>
  </r>
  <r>
    <n v="8359"/>
    <x v="4139"/>
    <x v="2"/>
    <x v="909"/>
    <d v="2011-04-18T00:00:00"/>
    <s v="Standard Class"/>
    <s v="MM-18055"/>
    <s v="Michelle Moray"/>
    <x v="0"/>
    <s v="United States"/>
    <s v="Great Falls"/>
    <x v="37"/>
    <n v="59405"/>
    <x v="1"/>
    <s v="TEC-PH-10000586"/>
    <x v="2"/>
    <x v="7"/>
    <s v="AT&amp;T SB67148 SynJ"/>
    <x v="554"/>
    <n v="2"/>
    <n v="0.2"/>
    <n v="9.2386000000000053"/>
  </r>
  <r>
    <n v="8360"/>
    <x v="4139"/>
    <x v="2"/>
    <x v="909"/>
    <d v="2011-04-18T00:00:00"/>
    <s v="Standard Class"/>
    <s v="MM-18055"/>
    <s v="Michelle Moray"/>
    <x v="0"/>
    <s v="United States"/>
    <s v="Great Falls"/>
    <x v="37"/>
    <n v="59405"/>
    <x v="1"/>
    <s v="TEC-AC-10003399"/>
    <x v="2"/>
    <x v="11"/>
    <s v="Memorex Mini Travel Drive 64 GB USB 2.0 Flash Drive"/>
    <x v="5415"/>
    <n v="6"/>
    <n v="0"/>
    <n v="91.32480000000001"/>
  </r>
  <r>
    <n v="8361"/>
    <x v="4140"/>
    <x v="3"/>
    <x v="460"/>
    <d v="2014-01-05T00:00:00"/>
    <s v="Second Class"/>
    <s v="TS-21655"/>
    <s v="Trudy Schmidt"/>
    <x v="0"/>
    <s v="United States"/>
    <s v="El Paso"/>
    <x v="5"/>
    <n v="79907"/>
    <x v="2"/>
    <s v="OFF-AR-10001955"/>
    <x v="1"/>
    <x v="6"/>
    <s v="Newell 319"/>
    <x v="4142"/>
    <n v="2"/>
    <n v="0.2"/>
    <n v="3.9679999999999964"/>
  </r>
  <r>
    <n v="8362"/>
    <x v="4140"/>
    <x v="3"/>
    <x v="460"/>
    <d v="2014-01-05T00:00:00"/>
    <s v="Second Class"/>
    <s v="TS-21655"/>
    <s v="Trudy Schmidt"/>
    <x v="0"/>
    <s v="United States"/>
    <s v="El Paso"/>
    <x v="5"/>
    <n v="79907"/>
    <x v="2"/>
    <s v="OFF-AP-10000027"/>
    <x v="1"/>
    <x v="9"/>
    <s v="Hoover Commercial SteamVac"/>
    <x v="5416"/>
    <n v="2"/>
    <n v="0.8"/>
    <n v="-13.580000000000002"/>
  </r>
  <r>
    <n v="8363"/>
    <x v="4140"/>
    <x v="3"/>
    <x v="460"/>
    <d v="2014-01-05T00:00:00"/>
    <s v="Second Class"/>
    <s v="TS-21655"/>
    <s v="Trudy Schmidt"/>
    <x v="0"/>
    <s v="United States"/>
    <s v="El Paso"/>
    <x v="5"/>
    <n v="79907"/>
    <x v="2"/>
    <s v="FUR-TA-10002958"/>
    <x v="0"/>
    <x v="3"/>
    <s v="Bevis Oval Conference Table, Walnut"/>
    <x v="3341"/>
    <n v="5"/>
    <n v="0.3"/>
    <n v="-169.63700000000009"/>
  </r>
  <r>
    <n v="8364"/>
    <x v="4140"/>
    <x v="3"/>
    <x v="460"/>
    <d v="2014-01-05T00:00:00"/>
    <s v="Second Class"/>
    <s v="TS-21655"/>
    <s v="Trudy Schmidt"/>
    <x v="0"/>
    <s v="United States"/>
    <s v="El Paso"/>
    <x v="5"/>
    <n v="79907"/>
    <x v="2"/>
    <s v="OFF-ST-10002615"/>
    <x v="1"/>
    <x v="4"/>
    <s v="Dual Level, Single-Width Filing Carts"/>
    <x v="5417"/>
    <n v="3"/>
    <n v="0.2"/>
    <n v="27.910800000000009"/>
  </r>
  <r>
    <n v="8365"/>
    <x v="4141"/>
    <x v="3"/>
    <x v="1045"/>
    <d v="2014-05-03T00:00:00"/>
    <s v="Standard Class"/>
    <s v="JL-15235"/>
    <s v="Janet Lee"/>
    <x v="0"/>
    <s v="United States"/>
    <s v="Kissimmee"/>
    <x v="2"/>
    <n v="34741"/>
    <x v="0"/>
    <s v="TEC-PH-10002624"/>
    <x v="2"/>
    <x v="7"/>
    <s v="Samsung Galaxy S4 Mini"/>
    <x v="5418"/>
    <n v="2"/>
    <n v="0.2"/>
    <n v="84.598199999999878"/>
  </r>
  <r>
    <n v="8366"/>
    <x v="4142"/>
    <x v="3"/>
    <x v="289"/>
    <d v="2014-02-03T00:00:00"/>
    <s v="First Class"/>
    <s v="SZ-20035"/>
    <s v="Sam Zeldin"/>
    <x v="2"/>
    <s v="United States"/>
    <s v="Seattle"/>
    <x v="4"/>
    <n v="98105"/>
    <x v="1"/>
    <s v="TEC-PH-10002275"/>
    <x v="2"/>
    <x v="7"/>
    <s v="Mitel 5320 IP Phone VoIP phone"/>
    <x v="5419"/>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x v="4143"/>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x v="4143"/>
    <x v="2"/>
    <x v="557"/>
    <d v="2011-09-12T00:00:00"/>
    <s v="Second Class"/>
    <s v="LR-17035"/>
    <s v="Lisa Ryan"/>
    <x v="1"/>
    <s v="United States"/>
    <s v="Santa Clara"/>
    <x v="1"/>
    <n v="95051"/>
    <x v="1"/>
    <s v="OFF-BI-10004308"/>
    <x v="1"/>
    <x v="8"/>
    <s v="Avery Legal 4-Ring Binder"/>
    <x v="2067"/>
    <n v="5"/>
    <n v="0.2"/>
    <n v="31.47"/>
  </r>
  <r>
    <n v="8370"/>
    <x v="4144"/>
    <x v="0"/>
    <x v="725"/>
    <d v="2013-06-17T00:00:00"/>
    <s v="Standard Class"/>
    <s v="SV-20365"/>
    <s v="Seth Vernon"/>
    <x v="0"/>
    <s v="United States"/>
    <s v="Los Angeles"/>
    <x v="1"/>
    <n v="90049"/>
    <x v="1"/>
    <s v="FUR-TA-10003473"/>
    <x v="0"/>
    <x v="3"/>
    <s v="Bretford Rectangular Conference Table Tops"/>
    <x v="3458"/>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x v="4146"/>
    <x v="2"/>
    <x v="422"/>
    <d v="2011-12-30T00:00:00"/>
    <s v="First Class"/>
    <s v="NC-18415"/>
    <s v="Nathan Cano"/>
    <x v="0"/>
    <s v="United States"/>
    <s v="Fort Worth"/>
    <x v="5"/>
    <n v="76106"/>
    <x v="2"/>
    <s v="OFF-BI-10001658"/>
    <x v="1"/>
    <x v="8"/>
    <s v="GBC Standard Therm-A-Bind Covers"/>
    <x v="5421"/>
    <n v="1"/>
    <n v="0.8"/>
    <n v="-8.472800000000003"/>
  </r>
  <r>
    <n v="8373"/>
    <x v="4147"/>
    <x v="0"/>
    <x v="390"/>
    <d v="2013-12-02T00:00:00"/>
    <s v="Standard Class"/>
    <s v="SC-20680"/>
    <s v="Steve Carroll"/>
    <x v="2"/>
    <s v="United States"/>
    <s v="Seattle"/>
    <x v="4"/>
    <n v="98105"/>
    <x v="1"/>
    <s v="FUR-FU-10003535"/>
    <x v="0"/>
    <x v="5"/>
    <s v="Howard Miller Distant Time Traveler Alarm Clock"/>
    <x v="4465"/>
    <n v="3"/>
    <n v="0"/>
    <n v="33.726600000000005"/>
  </r>
  <r>
    <n v="8374"/>
    <x v="4148"/>
    <x v="0"/>
    <x v="338"/>
    <d v="2013-11-14T00:00:00"/>
    <s v="First Class"/>
    <s v="RO-19780"/>
    <s v="Rose O'Brian"/>
    <x v="0"/>
    <s v="United States"/>
    <s v="San Francisco"/>
    <x v="1"/>
    <n v="94110"/>
    <x v="1"/>
    <s v="OFF-ST-10000352"/>
    <x v="1"/>
    <x v="4"/>
    <s v="Acco Perma 2700 Stacking Storage Drawers"/>
    <x v="5422"/>
    <n v="1"/>
    <n v="0"/>
    <n v="4.4610000000000021"/>
  </r>
  <r>
    <n v="8375"/>
    <x v="4149"/>
    <x v="1"/>
    <x v="956"/>
    <d v="2012-01-10T00:00:00"/>
    <s v="Standard Class"/>
    <s v="JL-15175"/>
    <s v="James Lanier"/>
    <x v="2"/>
    <s v="United States"/>
    <s v="San Francisco"/>
    <x v="1"/>
    <n v="94110"/>
    <x v="1"/>
    <s v="OFF-AP-10004859"/>
    <x v="1"/>
    <x v="9"/>
    <s v="Acco 6 Outlet Guardian Premium Surge Suppressor"/>
    <x v="5423"/>
    <n v="6"/>
    <n v="0"/>
    <n v="23.587200000000003"/>
  </r>
  <r>
    <n v="8376"/>
    <x v="4149"/>
    <x v="1"/>
    <x v="956"/>
    <d v="2012-01-10T00:00:00"/>
    <s v="Standard Class"/>
    <s v="JL-15175"/>
    <s v="James Lanier"/>
    <x v="2"/>
    <s v="United States"/>
    <s v="San Francisco"/>
    <x v="1"/>
    <n v="94110"/>
    <x v="1"/>
    <s v="OFF-BI-10001294"/>
    <x v="1"/>
    <x v="8"/>
    <s v="Fellowes Binding Cases"/>
    <x v="5424"/>
    <n v="6"/>
    <n v="0.2"/>
    <n v="17.549999999999994"/>
  </r>
  <r>
    <n v="8377"/>
    <x v="4150"/>
    <x v="3"/>
    <x v="708"/>
    <d v="2014-03-28T00:00:00"/>
    <s v="Standard Class"/>
    <s v="PW-19030"/>
    <s v="Pauline Webber"/>
    <x v="1"/>
    <s v="United States"/>
    <s v="Pompano Beach"/>
    <x v="2"/>
    <n v="33068"/>
    <x v="0"/>
    <s v="OFF-AP-10001242"/>
    <x v="1"/>
    <x v="9"/>
    <s v="APC 7 Outlet Network SurgeArrest Surge Protector"/>
    <x v="5425"/>
    <n v="1"/>
    <n v="0.2"/>
    <n v="8.0479999999999983"/>
  </r>
  <r>
    <n v="8378"/>
    <x v="4151"/>
    <x v="1"/>
    <x v="768"/>
    <d v="2012-11-18T00:00:00"/>
    <s v="Standard Class"/>
    <s v="MF-18250"/>
    <s v="Monica Federle"/>
    <x v="1"/>
    <s v="United States"/>
    <s v="Houston"/>
    <x v="5"/>
    <n v="77095"/>
    <x v="2"/>
    <s v="OFF-ST-10002344"/>
    <x v="1"/>
    <x v="4"/>
    <s v="Carina 42&quot;Hx23 3/4&quot;W Media Storage Unit"/>
    <x v="1466"/>
    <n v="1"/>
    <n v="0.2"/>
    <n v="-14.576399999999996"/>
  </r>
  <r>
    <n v="8379"/>
    <x v="4151"/>
    <x v="1"/>
    <x v="768"/>
    <d v="2012-11-18T00:00:00"/>
    <s v="Standard Class"/>
    <s v="MF-18250"/>
    <s v="Monica Federle"/>
    <x v="1"/>
    <s v="United States"/>
    <s v="Houston"/>
    <x v="5"/>
    <n v="77095"/>
    <x v="2"/>
    <s v="OFF-PA-10003349"/>
    <x v="1"/>
    <x v="10"/>
    <s v="Xerox 1957"/>
    <x v="12"/>
    <n v="3"/>
    <n v="0.2"/>
    <n v="5.6375999999999999"/>
  </r>
  <r>
    <n v="8380"/>
    <x v="4151"/>
    <x v="1"/>
    <x v="768"/>
    <d v="2012-11-18T00:00:00"/>
    <s v="Standard Class"/>
    <s v="MF-18250"/>
    <s v="Monica Federle"/>
    <x v="1"/>
    <s v="United States"/>
    <s v="Houston"/>
    <x v="5"/>
    <n v="77095"/>
    <x v="2"/>
    <s v="OFF-EN-10003055"/>
    <x v="1"/>
    <x v="12"/>
    <s v="Blue String-Tie &amp; Button Interoffice Envelopes, 10 x 13"/>
    <x v="5426"/>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x v="4153"/>
    <x v="0"/>
    <x v="716"/>
    <d v="2013-03-20T00:00:00"/>
    <s v="Second Class"/>
    <s v="AC-10660"/>
    <s v="Anna Chung"/>
    <x v="0"/>
    <s v="United States"/>
    <s v="San Francisco"/>
    <x v="1"/>
    <n v="94109"/>
    <x v="1"/>
    <s v="TEC-PH-10003800"/>
    <x v="2"/>
    <x v="7"/>
    <s v="i.Sound Portable Power - 8000 mAh"/>
    <x v="560"/>
    <n v="2"/>
    <n v="0.2"/>
    <n v="-20.136200000000006"/>
  </r>
  <r>
    <n v="8383"/>
    <x v="4154"/>
    <x v="0"/>
    <x v="597"/>
    <d v="2013-02-15T00:00:00"/>
    <s v="Standard Class"/>
    <s v="MH-17440"/>
    <s v="Mark Haberlin"/>
    <x v="1"/>
    <s v="United States"/>
    <s v="Houston"/>
    <x v="5"/>
    <n v="77036"/>
    <x v="2"/>
    <s v="FUR-CH-10001270"/>
    <x v="0"/>
    <x v="1"/>
    <s v="Harbour Creations Steel Folding Chair"/>
    <x v="5427"/>
    <n v="4"/>
    <n v="0.3"/>
    <n v="0"/>
  </r>
  <r>
    <n v="8384"/>
    <x v="4155"/>
    <x v="0"/>
    <x v="491"/>
    <d v="2013-11-29T00:00:00"/>
    <s v="First Class"/>
    <s v="CD-12790"/>
    <s v="Cynthia Delaney"/>
    <x v="2"/>
    <s v="United States"/>
    <s v="Shelton"/>
    <x v="29"/>
    <n v="6484"/>
    <x v="3"/>
    <s v="TEC-AC-10003447"/>
    <x v="2"/>
    <x v="11"/>
    <s v="Micropad Numeric Keypads"/>
    <x v="1543"/>
    <n v="3"/>
    <n v="0"/>
    <n v="14.992499999999996"/>
  </r>
  <r>
    <n v="8385"/>
    <x v="4155"/>
    <x v="0"/>
    <x v="491"/>
    <d v="2013-11-29T00:00:00"/>
    <s v="First Class"/>
    <s v="CD-12790"/>
    <s v="Cynthia Delaney"/>
    <x v="2"/>
    <s v="United States"/>
    <s v="Shelton"/>
    <x v="29"/>
    <n v="6484"/>
    <x v="3"/>
    <s v="OFF-PA-10004285"/>
    <x v="1"/>
    <x v="10"/>
    <s v="Xerox 1959"/>
    <x v="522"/>
    <n v="2"/>
    <n v="0"/>
    <n v="6.4127999999999998"/>
  </r>
  <r>
    <n v="8386"/>
    <x v="4156"/>
    <x v="3"/>
    <x v="507"/>
    <d v="2014-09-09T00:00:00"/>
    <s v="Standard Class"/>
    <s v="CV-12805"/>
    <s v="Cynthia Voltz"/>
    <x v="1"/>
    <s v="United States"/>
    <s v="Oakland"/>
    <x v="1"/>
    <n v="94601"/>
    <x v="1"/>
    <s v="OFF-BI-10001757"/>
    <x v="1"/>
    <x v="8"/>
    <s v="Pressboard Hanging Data Binders for Unburst Sheets"/>
    <x v="929"/>
    <n v="3"/>
    <n v="0.2"/>
    <n v="4.1327999999999996"/>
  </r>
  <r>
    <n v="8387"/>
    <x v="4157"/>
    <x v="1"/>
    <x v="71"/>
    <d v="2012-06-03T00:00:00"/>
    <s v="Standard Class"/>
    <s v="TB-21625"/>
    <s v="Trudy Brown"/>
    <x v="0"/>
    <s v="United States"/>
    <s v="Manchester"/>
    <x v="29"/>
    <n v="6040"/>
    <x v="3"/>
    <s v="OFF-ST-10001558"/>
    <x v="1"/>
    <x v="4"/>
    <s v="Acco Perma 4000 Stacking Storage Drawers"/>
    <x v="5428"/>
    <n v="1"/>
    <n v="0"/>
    <n v="2.4359999999999999"/>
  </r>
  <r>
    <n v="8388"/>
    <x v="4157"/>
    <x v="1"/>
    <x v="71"/>
    <d v="2012-06-03T00:00:00"/>
    <s v="Standard Class"/>
    <s v="TB-21625"/>
    <s v="Trudy Brown"/>
    <x v="0"/>
    <s v="United States"/>
    <s v="Manchester"/>
    <x v="29"/>
    <n v="6040"/>
    <x v="3"/>
    <s v="OFF-ST-10001328"/>
    <x v="1"/>
    <x v="4"/>
    <s v="Personal Filing Tote with Lid, Black/Gray"/>
    <x v="3477"/>
    <n v="5"/>
    <n v="0"/>
    <n v="21.714000000000002"/>
  </r>
  <r>
    <n v="8389"/>
    <x v="4158"/>
    <x v="2"/>
    <x v="301"/>
    <d v="2011-11-05T00:00:00"/>
    <s v="Standard Class"/>
    <s v="DG-13300"/>
    <s v="Deirdre Greer"/>
    <x v="1"/>
    <s v="United States"/>
    <s v="Orange"/>
    <x v="30"/>
    <n v="7050"/>
    <x v="3"/>
    <s v="OFF-AP-10004708"/>
    <x v="1"/>
    <x v="9"/>
    <s v="Fellowes Superior 10 Outlet Split Surge Protector"/>
    <x v="566"/>
    <n v="2"/>
    <n v="0"/>
    <n v="22.074799999999996"/>
  </r>
  <r>
    <n v="8390"/>
    <x v="4159"/>
    <x v="0"/>
    <x v="797"/>
    <d v="2013-12-31T00:00:00"/>
    <s v="First Class"/>
    <s v="RD-19810"/>
    <s v="Ross DeVincentis"/>
    <x v="2"/>
    <s v="United States"/>
    <s v="Akron"/>
    <x v="24"/>
    <n v="44312"/>
    <x v="3"/>
    <s v="OFF-FA-10000621"/>
    <x v="1"/>
    <x v="13"/>
    <s v="OIC Colored Binder Clips, Assorted Sizes"/>
    <x v="5429"/>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x v="4161"/>
    <x v="3"/>
    <x v="331"/>
    <d v="2014-12-31T00:00:00"/>
    <s v="Standard Class"/>
    <s v="JB-16045"/>
    <s v="Julia Barnett"/>
    <x v="2"/>
    <s v="United States"/>
    <s v="Danbury"/>
    <x v="29"/>
    <n v="6810"/>
    <x v="3"/>
    <s v="FUR-FU-10001473"/>
    <x v="0"/>
    <x v="5"/>
    <s v="DAX Wood Document Frame"/>
    <x v="1302"/>
    <n v="2"/>
    <n v="0"/>
    <n v="9.8856000000000002"/>
  </r>
  <r>
    <n v="8393"/>
    <x v="4162"/>
    <x v="0"/>
    <x v="49"/>
    <d v="2013-12-07T00:00:00"/>
    <s v="Second Class"/>
    <s v="EJ-14155"/>
    <s v="Eva Jacobs"/>
    <x v="0"/>
    <s v="United States"/>
    <s v="Franklin"/>
    <x v="31"/>
    <n v="2038"/>
    <x v="3"/>
    <s v="TEC-PH-10000193"/>
    <x v="2"/>
    <x v="7"/>
    <s v="Jensen SMPS-640 - speaker phone"/>
    <x v="4856"/>
    <n v="3"/>
    <n v="0"/>
    <n v="35.864399999999996"/>
  </r>
  <r>
    <n v="8394"/>
    <x v="4162"/>
    <x v="0"/>
    <x v="49"/>
    <d v="2013-12-07T00:00:00"/>
    <s v="Second Class"/>
    <s v="EJ-14155"/>
    <s v="Eva Jacobs"/>
    <x v="0"/>
    <s v="United States"/>
    <s v="Franklin"/>
    <x v="31"/>
    <n v="2038"/>
    <x v="3"/>
    <s v="FUR-FU-10002045"/>
    <x v="0"/>
    <x v="5"/>
    <s v="Executive Impressions 14&quot;"/>
    <x v="4818"/>
    <n v="5"/>
    <n v="0"/>
    <n v="48.906000000000006"/>
  </r>
  <r>
    <n v="8395"/>
    <x v="4162"/>
    <x v="0"/>
    <x v="49"/>
    <d v="2013-12-07T00:00:00"/>
    <s v="Second Class"/>
    <s v="EJ-14155"/>
    <s v="Eva Jacobs"/>
    <x v="0"/>
    <s v="United States"/>
    <s v="Franklin"/>
    <x v="31"/>
    <n v="2038"/>
    <x v="3"/>
    <s v="OFF-AP-10002945"/>
    <x v="1"/>
    <x v="9"/>
    <s v="Honeywell Enviracaire Portable HEPA Air Cleaner for 17' x 22' Room"/>
    <x v="3352"/>
    <n v="3"/>
    <n v="0"/>
    <n v="297.64349999999996"/>
  </r>
  <r>
    <n v="8396"/>
    <x v="4162"/>
    <x v="0"/>
    <x v="49"/>
    <d v="2013-12-07T00:00:00"/>
    <s v="Second Class"/>
    <s v="EJ-14155"/>
    <s v="Eva Jacobs"/>
    <x v="0"/>
    <s v="United States"/>
    <s v="Franklin"/>
    <x v="31"/>
    <n v="2038"/>
    <x v="3"/>
    <s v="FUR-TA-10001095"/>
    <x v="0"/>
    <x v="3"/>
    <s v="Chromcraft Round Conference Tables"/>
    <x v="5430"/>
    <n v="3"/>
    <n v="0.3"/>
    <n v="-47.058300000000003"/>
  </r>
  <r>
    <n v="8397"/>
    <x v="4163"/>
    <x v="2"/>
    <x v="479"/>
    <d v="2011-06-30T00:00:00"/>
    <s v="Same Day"/>
    <s v="BD-11620"/>
    <s v="Brian DeCherney"/>
    <x v="0"/>
    <s v="United States"/>
    <s v="Wilmington"/>
    <x v="3"/>
    <n v="28403"/>
    <x v="0"/>
    <s v="OFF-PA-10001144"/>
    <x v="1"/>
    <x v="10"/>
    <s v="Xerox 1913"/>
    <x v="5431"/>
    <n v="7"/>
    <n v="0.2"/>
    <n v="108.74079999999998"/>
  </r>
  <r>
    <n v="8398"/>
    <x v="4164"/>
    <x v="2"/>
    <x v="1010"/>
    <d v="2011-09-04T00:00:00"/>
    <s v="First Class"/>
    <s v="MR-17545"/>
    <s v="Mathew Reese"/>
    <x v="2"/>
    <s v="United States"/>
    <s v="Houston"/>
    <x v="5"/>
    <n v="77095"/>
    <x v="2"/>
    <s v="OFF-BI-10004099"/>
    <x v="1"/>
    <x v="8"/>
    <s v="GBC VeloBinder Strips"/>
    <x v="5432"/>
    <n v="5"/>
    <n v="0.8"/>
    <n v="-11.52"/>
  </r>
  <r>
    <n v="8399"/>
    <x v="4165"/>
    <x v="3"/>
    <x v="808"/>
    <d v="2014-11-08T00:00:00"/>
    <s v="Second Class"/>
    <s v="SR-20425"/>
    <s v="Sharelle Roach"/>
    <x v="2"/>
    <s v="United States"/>
    <s v="Springfield"/>
    <x v="24"/>
    <n v="45503"/>
    <x v="3"/>
    <s v="FUR-CH-10001973"/>
    <x v="0"/>
    <x v="1"/>
    <s v="Office Star Flex Back Scooter Chair with White Frame"/>
    <x v="1177"/>
    <n v="2"/>
    <n v="0.3"/>
    <n v="-35.513599999999997"/>
  </r>
  <r>
    <n v="8400"/>
    <x v="4166"/>
    <x v="1"/>
    <x v="657"/>
    <d v="2012-04-18T00:00:00"/>
    <s v="Standard Class"/>
    <s v="TH-21100"/>
    <s v="Thea Hendricks"/>
    <x v="0"/>
    <s v="United States"/>
    <s v="Glendale"/>
    <x v="16"/>
    <n v="85301"/>
    <x v="1"/>
    <s v="OFF-ST-10000344"/>
    <x v="1"/>
    <x v="4"/>
    <s v="Neat Ideas Personal Hanging Folder Files, Black"/>
    <x v="1356"/>
    <n v="1"/>
    <n v="0.2"/>
    <n v="0.80579999999999963"/>
  </r>
  <r>
    <n v="8401"/>
    <x v="4167"/>
    <x v="1"/>
    <x v="901"/>
    <d v="2012-12-09T00:00:00"/>
    <s v="Second Class"/>
    <s v="BD-11635"/>
    <s v="Brian Derr"/>
    <x v="0"/>
    <s v="United States"/>
    <s v="New York City"/>
    <x v="15"/>
    <n v="10009"/>
    <x v="3"/>
    <s v="OFF-BI-10002026"/>
    <x v="1"/>
    <x v="8"/>
    <s v="Avery Arch Ring Binders"/>
    <x v="2656"/>
    <n v="5"/>
    <n v="0.2"/>
    <n v="78.434999999999988"/>
  </r>
  <r>
    <n v="8402"/>
    <x v="4167"/>
    <x v="1"/>
    <x v="901"/>
    <d v="2012-12-09T00:00:00"/>
    <s v="Second Class"/>
    <s v="BD-11635"/>
    <s v="Brian Derr"/>
    <x v="0"/>
    <s v="United States"/>
    <s v="New York City"/>
    <x v="15"/>
    <n v="10009"/>
    <x v="3"/>
    <s v="FUR-CH-10003535"/>
    <x v="0"/>
    <x v="1"/>
    <s v="Global Armless Task Chair, Royal Blue"/>
    <x v="5433"/>
    <n v="3"/>
    <n v="0.1"/>
    <n v="12.805799999999994"/>
  </r>
  <r>
    <n v="8403"/>
    <x v="4167"/>
    <x v="1"/>
    <x v="901"/>
    <d v="2012-12-09T00:00:00"/>
    <s v="Second Class"/>
    <s v="BD-11635"/>
    <s v="Brian Derr"/>
    <x v="0"/>
    <s v="United States"/>
    <s v="New York City"/>
    <x v="15"/>
    <n v="10009"/>
    <x v="3"/>
    <s v="OFF-PA-10004156"/>
    <x v="1"/>
    <x v="10"/>
    <s v="Xerox 188"/>
    <x v="5434"/>
    <n v="2"/>
    <n v="0"/>
    <n v="11.113199999999999"/>
  </r>
  <r>
    <n v="8404"/>
    <x v="4168"/>
    <x v="0"/>
    <x v="854"/>
    <d v="2013-02-07T00:00:00"/>
    <s v="Standard Class"/>
    <s v="SM-20950"/>
    <s v="Suzanne McNair"/>
    <x v="1"/>
    <s v="United States"/>
    <s v="Los Angeles"/>
    <x v="1"/>
    <n v="90036"/>
    <x v="1"/>
    <s v="OFF-PA-10002254"/>
    <x v="1"/>
    <x v="10"/>
    <s v="Xerox 1883"/>
    <x v="151"/>
    <n v="4"/>
    <n v="0"/>
    <n v="48.539199999999994"/>
  </r>
  <r>
    <n v="8405"/>
    <x v="4169"/>
    <x v="3"/>
    <x v="141"/>
    <d v="2014-07-13T00:00:00"/>
    <s v="Standard Class"/>
    <s v="HE-14800"/>
    <s v="Harold Engle"/>
    <x v="1"/>
    <s v="United States"/>
    <s v="Newark"/>
    <x v="13"/>
    <n v="19711"/>
    <x v="3"/>
    <s v="FUR-FU-10003247"/>
    <x v="0"/>
    <x v="5"/>
    <s v="36X48 HARDFLOOR CHAIRMAT"/>
    <x v="202"/>
    <n v="4"/>
    <n v="0"/>
    <n v="5.8743999999999943"/>
  </r>
  <r>
    <n v="8406"/>
    <x v="4169"/>
    <x v="3"/>
    <x v="141"/>
    <d v="2014-07-13T00:00:00"/>
    <s v="Standard Class"/>
    <s v="HE-14800"/>
    <s v="Harold Engle"/>
    <x v="1"/>
    <s v="United States"/>
    <s v="Newark"/>
    <x v="13"/>
    <n v="19711"/>
    <x v="3"/>
    <s v="TEC-AC-10002473"/>
    <x v="2"/>
    <x v="11"/>
    <s v="Maxell 4.7GB DVD-R"/>
    <x v="5435"/>
    <n v="5"/>
    <n v="0"/>
    <n v="58.179000000000002"/>
  </r>
  <r>
    <n v="8407"/>
    <x v="4169"/>
    <x v="3"/>
    <x v="141"/>
    <d v="2014-07-13T00:00:00"/>
    <s v="Standard Class"/>
    <s v="HE-14800"/>
    <s v="Harold Engle"/>
    <x v="1"/>
    <s v="United States"/>
    <s v="Newark"/>
    <x v="13"/>
    <n v="19711"/>
    <x v="3"/>
    <s v="FUR-FU-10001057"/>
    <x v="0"/>
    <x v="5"/>
    <s v="Tensor Track Tree Floor Lamp"/>
    <x v="372"/>
    <n v="2"/>
    <n v="0"/>
    <n v="9.1953999999999994"/>
  </r>
  <r>
    <n v="8408"/>
    <x v="4169"/>
    <x v="3"/>
    <x v="141"/>
    <d v="2014-07-13T00:00:00"/>
    <s v="Standard Class"/>
    <s v="HE-14800"/>
    <s v="Harold Engle"/>
    <x v="1"/>
    <s v="United States"/>
    <s v="Newark"/>
    <x v="13"/>
    <n v="19711"/>
    <x v="3"/>
    <s v="OFF-AR-10001419"/>
    <x v="1"/>
    <x v="6"/>
    <s v="Newell 325"/>
    <x v="1316"/>
    <n v="7"/>
    <n v="0"/>
    <n v="8.6729999999999983"/>
  </r>
  <r>
    <n v="8409"/>
    <x v="4169"/>
    <x v="3"/>
    <x v="141"/>
    <d v="2014-07-13T00:00:00"/>
    <s v="Standard Class"/>
    <s v="HE-14800"/>
    <s v="Harold Engle"/>
    <x v="1"/>
    <s v="United States"/>
    <s v="Newark"/>
    <x v="13"/>
    <n v="19711"/>
    <x v="3"/>
    <s v="OFF-AR-10004010"/>
    <x v="1"/>
    <x v="6"/>
    <s v="Hunt Boston Vacuum Mount KS Pencil Sharpener"/>
    <x v="5368"/>
    <n v="5"/>
    <n v="0"/>
    <n v="45.487000000000002"/>
  </r>
  <r>
    <n v="8410"/>
    <x v="4170"/>
    <x v="1"/>
    <x v="555"/>
    <d v="2012-12-17T00:00:00"/>
    <s v="Standard Class"/>
    <s v="JK-15640"/>
    <s v="Jim Kriz"/>
    <x v="2"/>
    <s v="United States"/>
    <s v="San Bernardino"/>
    <x v="1"/>
    <n v="92404"/>
    <x v="1"/>
    <s v="OFF-BI-10004230"/>
    <x v="1"/>
    <x v="8"/>
    <s v="GBC Recycled Grain Textured Covers"/>
    <x v="5436"/>
    <n v="4"/>
    <n v="0.2"/>
    <n v="38.684799999999996"/>
  </r>
  <r>
    <n v="8411"/>
    <x v="4171"/>
    <x v="0"/>
    <x v="625"/>
    <d v="2013-11-16T00:00:00"/>
    <s v="Same Day"/>
    <s v="ON-18715"/>
    <s v="Odella Nelson"/>
    <x v="1"/>
    <s v="United States"/>
    <s v="Burlington"/>
    <x v="3"/>
    <n v="27217"/>
    <x v="0"/>
    <s v="FUR-TA-10001768"/>
    <x v="0"/>
    <x v="3"/>
    <s v="Hon Racetrack Conference Tables"/>
    <x v="5437"/>
    <n v="4"/>
    <n v="0.4"/>
    <n v="-199.50760000000008"/>
  </r>
  <r>
    <n v="8412"/>
    <x v="4172"/>
    <x v="0"/>
    <x v="195"/>
    <d v="2013-05-13T00:00:00"/>
    <s v="Second Class"/>
    <s v="TH-21100"/>
    <s v="Thea Hendricks"/>
    <x v="0"/>
    <s v="United States"/>
    <s v="Salem"/>
    <x v="17"/>
    <n v="24153"/>
    <x v="0"/>
    <s v="OFF-AR-10003514"/>
    <x v="1"/>
    <x v="6"/>
    <s v="4009 Highlighters by Sanford"/>
    <x v="5438"/>
    <n v="7"/>
    <n v="0"/>
    <n v="9.1937999999999978"/>
  </r>
  <r>
    <n v="8413"/>
    <x v="4173"/>
    <x v="3"/>
    <x v="434"/>
    <d v="2014-03-15T00:00:00"/>
    <s v="Standard Class"/>
    <s v="MD-17350"/>
    <s v="Maribeth Dona"/>
    <x v="0"/>
    <s v="United States"/>
    <s v="Dallas"/>
    <x v="5"/>
    <n v="75217"/>
    <x v="2"/>
    <s v="FUR-TA-10002228"/>
    <x v="0"/>
    <x v="3"/>
    <s v="Bevis Traditional Conference Table Top, Plinth Base"/>
    <x v="5439"/>
    <n v="4"/>
    <n v="0.3"/>
    <n v="-173.34719999999999"/>
  </r>
  <r>
    <n v="8414"/>
    <x v="4174"/>
    <x v="0"/>
    <x v="907"/>
    <d v="2013-12-22T00:00:00"/>
    <s v="Standard Class"/>
    <s v="AH-10075"/>
    <s v="Adam Hart"/>
    <x v="1"/>
    <s v="United States"/>
    <s v="Arlington"/>
    <x v="5"/>
    <n v="76017"/>
    <x v="2"/>
    <s v="OFF-PA-10001972"/>
    <x v="1"/>
    <x v="10"/>
    <s v="Xerox 214"/>
    <x v="5440"/>
    <n v="10"/>
    <n v="0.2"/>
    <n v="18.143999999999998"/>
  </r>
  <r>
    <n v="8415"/>
    <x v="4174"/>
    <x v="0"/>
    <x v="907"/>
    <d v="2013-12-22T00:00:00"/>
    <s v="Standard Class"/>
    <s v="AH-10075"/>
    <s v="Adam Hart"/>
    <x v="1"/>
    <s v="United States"/>
    <s v="Arlington"/>
    <x v="5"/>
    <n v="76017"/>
    <x v="2"/>
    <s v="TEC-AC-10002942"/>
    <x v="2"/>
    <x v="11"/>
    <s v="WD My Passport Ultra 1TB Portable External Hard Drive"/>
    <x v="5441"/>
    <n v="3"/>
    <n v="0.2"/>
    <n v="-6.2100000000000151"/>
  </r>
  <r>
    <n v="8416"/>
    <x v="4175"/>
    <x v="3"/>
    <x v="1191"/>
    <d v="2014-04-13T00:00:00"/>
    <s v="Standard Class"/>
    <s v="ML-17755"/>
    <s v="Max Ludwig"/>
    <x v="2"/>
    <s v="United States"/>
    <s v="Marion"/>
    <x v="23"/>
    <n v="52302"/>
    <x v="2"/>
    <s v="OFF-PA-10000474"/>
    <x v="1"/>
    <x v="10"/>
    <s v="Staples"/>
    <x v="1938"/>
    <n v="3"/>
    <n v="0"/>
    <n v="49.970399999999991"/>
  </r>
  <r>
    <n v="8417"/>
    <x v="4176"/>
    <x v="3"/>
    <x v="1188"/>
    <d v="2014-05-12T00:00:00"/>
    <s v="First Class"/>
    <s v="LB-16795"/>
    <s v="Laurel Beltran"/>
    <x v="2"/>
    <s v="United States"/>
    <s v="Seattle"/>
    <x v="4"/>
    <n v="98105"/>
    <x v="1"/>
    <s v="OFF-BI-10004330"/>
    <x v="1"/>
    <x v="8"/>
    <s v="GBC Velobind Prepunched Cover Sets, Regency Series"/>
    <x v="5442"/>
    <n v="5"/>
    <n v="0.2"/>
    <n v="46.224999999999987"/>
  </r>
  <r>
    <n v="8418"/>
    <x v="4176"/>
    <x v="3"/>
    <x v="1188"/>
    <d v="2014-05-12T00:00:00"/>
    <s v="First Class"/>
    <s v="LB-16795"/>
    <s v="Laurel Beltran"/>
    <x v="2"/>
    <s v="United States"/>
    <s v="Seattle"/>
    <x v="4"/>
    <n v="98105"/>
    <x v="1"/>
    <s v="OFF-ST-10000604"/>
    <x v="1"/>
    <x v="4"/>
    <s v="Home/Office Personal File Carts"/>
    <x v="1464"/>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x v="4176"/>
    <x v="3"/>
    <x v="1188"/>
    <d v="2014-05-12T00:00:00"/>
    <s v="First Class"/>
    <s v="LB-16795"/>
    <s v="Laurel Beltran"/>
    <x v="2"/>
    <s v="United States"/>
    <s v="Seattle"/>
    <x v="4"/>
    <n v="98105"/>
    <x v="1"/>
    <s v="OFF-ST-10000636"/>
    <x v="1"/>
    <x v="4"/>
    <s v="Rogers Profile Extra Capacity Storage Tub"/>
    <x v="5224"/>
    <n v="4"/>
    <n v="0"/>
    <n v="2.6783999999999963"/>
  </r>
  <r>
    <n v="8421"/>
    <x v="4176"/>
    <x v="3"/>
    <x v="1188"/>
    <d v="2014-05-12T00:00:00"/>
    <s v="First Class"/>
    <s v="LB-16795"/>
    <s v="Laurel Beltran"/>
    <x v="2"/>
    <s v="United States"/>
    <s v="Seattle"/>
    <x v="4"/>
    <n v="98105"/>
    <x v="1"/>
    <s v="TEC-AC-10004171"/>
    <x v="2"/>
    <x v="11"/>
    <s v="Razer Kraken 7.1 Surround Sound Over Ear USB Gaming Headset"/>
    <x v="1664"/>
    <n v="2"/>
    <n v="0"/>
    <n v="87.991200000000006"/>
  </r>
  <r>
    <n v="8422"/>
    <x v="4177"/>
    <x v="3"/>
    <x v="386"/>
    <d v="2014-10-17T00:00:00"/>
    <s v="Standard Class"/>
    <s v="NP-18670"/>
    <s v="Nora Paige"/>
    <x v="0"/>
    <s v="United States"/>
    <s v="Lakewood"/>
    <x v="30"/>
    <n v="8701"/>
    <x v="3"/>
    <s v="TEC-AC-10002167"/>
    <x v="2"/>
    <x v="11"/>
    <s v="Imation 8gb Micro Traveldrive Usb 2.0 Flash Drive"/>
    <x v="47"/>
    <n v="3"/>
    <n v="0"/>
    <n v="4.9500000000000011"/>
  </r>
  <r>
    <n v="8423"/>
    <x v="4177"/>
    <x v="3"/>
    <x v="386"/>
    <d v="2014-10-17T00:00:00"/>
    <s v="Standard Class"/>
    <s v="NP-18670"/>
    <s v="Nora Paige"/>
    <x v="0"/>
    <s v="United States"/>
    <s v="Lakewood"/>
    <x v="30"/>
    <n v="8701"/>
    <x v="3"/>
    <s v="OFF-FA-10000621"/>
    <x v="1"/>
    <x v="13"/>
    <s v="OIC Colored Binder Clips, Assorted Sizes"/>
    <x v="1511"/>
    <n v="5"/>
    <n v="0"/>
    <n v="8.7710000000000008"/>
  </r>
  <r>
    <n v="8424"/>
    <x v="4177"/>
    <x v="3"/>
    <x v="386"/>
    <d v="2014-10-17T00:00:00"/>
    <s v="Standard Class"/>
    <s v="NP-18670"/>
    <s v="Nora Paige"/>
    <x v="0"/>
    <s v="United States"/>
    <s v="Lakewood"/>
    <x v="30"/>
    <n v="8701"/>
    <x v="3"/>
    <s v="FUR-FU-10004053"/>
    <x v="0"/>
    <x v="5"/>
    <s v="DAX Two-Tone Silver Metal Document Frame"/>
    <x v="586"/>
    <n v="2"/>
    <n v="0"/>
    <n v="17.406400000000001"/>
  </r>
  <r>
    <n v="8425"/>
    <x v="4177"/>
    <x v="3"/>
    <x v="386"/>
    <d v="2014-10-17T00:00:00"/>
    <s v="Standard Class"/>
    <s v="NP-18670"/>
    <s v="Nora Paige"/>
    <x v="0"/>
    <s v="United States"/>
    <s v="Lakewood"/>
    <x v="30"/>
    <n v="8701"/>
    <x v="3"/>
    <s v="FUR-BO-10003404"/>
    <x v="0"/>
    <x v="0"/>
    <s v="Global Adaptabilites Bookcase, Cherry/Storm Gray Finish"/>
    <x v="5444"/>
    <n v="5"/>
    <n v="0"/>
    <n v="129.29399999999987"/>
  </r>
  <r>
    <n v="8426"/>
    <x v="4178"/>
    <x v="0"/>
    <x v="770"/>
    <d v="2013-08-31T00:00:00"/>
    <s v="First Class"/>
    <s v="EB-13750"/>
    <s v="Edward Becker"/>
    <x v="1"/>
    <s v="United States"/>
    <s v="Cincinnati"/>
    <x v="24"/>
    <n v="45231"/>
    <x v="3"/>
    <s v="OFF-BI-10004099"/>
    <x v="1"/>
    <x v="8"/>
    <s v="GBC VeloBinder Strips"/>
    <x v="5445"/>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x v="4180"/>
    <x v="3"/>
    <x v="51"/>
    <d v="2014-11-26T00:00:00"/>
    <s v="First Class"/>
    <s v="DC-12850"/>
    <s v="Dan Campbell"/>
    <x v="0"/>
    <s v="United States"/>
    <s v="Roseville"/>
    <x v="12"/>
    <n v="48066"/>
    <x v="2"/>
    <s v="OFF-SU-10001935"/>
    <x v="1"/>
    <x v="14"/>
    <s v="Staples"/>
    <x v="1009"/>
    <n v="2"/>
    <n v="0"/>
    <n v="0.17439999999999944"/>
  </r>
  <r>
    <n v="8429"/>
    <x v="4181"/>
    <x v="3"/>
    <x v="105"/>
    <d v="2014-11-17T00:00:00"/>
    <s v="Standard Class"/>
    <s v="DJ-13510"/>
    <s v="Don Jones"/>
    <x v="1"/>
    <s v="United States"/>
    <s v="Tempe"/>
    <x v="16"/>
    <n v="85281"/>
    <x v="1"/>
    <s v="TEC-AC-10004227"/>
    <x v="2"/>
    <x v="11"/>
    <s v="SanDisk Ultra 16 GB MicroSDHC Class 10 Memory Card"/>
    <x v="5447"/>
    <n v="6"/>
    <n v="0.2"/>
    <n v="-10.911600000000007"/>
  </r>
  <r>
    <n v="8430"/>
    <x v="4182"/>
    <x v="0"/>
    <x v="1054"/>
    <d v="2013-12-22T00:00:00"/>
    <s v="Second Class"/>
    <s v="CL-12565"/>
    <s v="Clay Ludtke"/>
    <x v="0"/>
    <s v="United States"/>
    <s v="Reading"/>
    <x v="9"/>
    <n v="19601"/>
    <x v="3"/>
    <s v="FUR-FU-10004904"/>
    <x v="0"/>
    <x v="5"/>
    <s v="Eldon &quot;L&quot; Workstation Diamond Chairmat"/>
    <x v="5448"/>
    <n v="5"/>
    <n v="0.2"/>
    <n v="-30.392000000000024"/>
  </r>
  <r>
    <n v="8431"/>
    <x v="4183"/>
    <x v="2"/>
    <x v="809"/>
    <d v="2011-04-05T00:00:00"/>
    <s v="Standard Class"/>
    <s v="NC-18340"/>
    <s v="Nat Carroll"/>
    <x v="0"/>
    <s v="United States"/>
    <s v="Apple Valley"/>
    <x v="11"/>
    <n v="55124"/>
    <x v="2"/>
    <s v="OFF-ST-10001511"/>
    <x v="1"/>
    <x v="4"/>
    <s v="Space Solutions Commercial Steel Shelving"/>
    <x v="2396"/>
    <n v="2"/>
    <n v="0"/>
    <n v="6.4649999999999892"/>
  </r>
  <r>
    <n v="8432"/>
    <x v="4184"/>
    <x v="3"/>
    <x v="1183"/>
    <d v="2014-11-14T00:00:00"/>
    <s v="Standard Class"/>
    <s v="KN-16450"/>
    <s v="Kean Nguyen"/>
    <x v="1"/>
    <s v="United States"/>
    <s v="Baltimore"/>
    <x v="39"/>
    <n v="21215"/>
    <x v="3"/>
    <s v="FUR-FU-10003535"/>
    <x v="0"/>
    <x v="5"/>
    <s v="Howard Miller Distant Time Traveler Alarm Clock"/>
    <x v="5449"/>
    <n v="10"/>
    <n v="0"/>
    <n v="112.422"/>
  </r>
  <r>
    <n v="8433"/>
    <x v="4185"/>
    <x v="2"/>
    <x v="80"/>
    <d v="2011-09-18T00:00:00"/>
    <s v="Second Class"/>
    <s v="SC-20260"/>
    <s v="Scott Cohen"/>
    <x v="1"/>
    <s v="United States"/>
    <s v="Corpus Christi"/>
    <x v="5"/>
    <n v="78415"/>
    <x v="2"/>
    <s v="OFF-FA-10000053"/>
    <x v="1"/>
    <x v="13"/>
    <s v="Revere Boxed Rubber Bands by Revere"/>
    <x v="192"/>
    <n v="4"/>
    <n v="0.2"/>
    <n v="-1.3607999999999998"/>
  </r>
  <r>
    <n v="8434"/>
    <x v="4185"/>
    <x v="2"/>
    <x v="80"/>
    <d v="2011-09-18T00:00:00"/>
    <s v="Second Class"/>
    <s v="SC-20260"/>
    <s v="Scott Cohen"/>
    <x v="1"/>
    <s v="United States"/>
    <s v="Corpus Christi"/>
    <x v="5"/>
    <n v="78415"/>
    <x v="2"/>
    <s v="OFF-PA-10004610"/>
    <x v="1"/>
    <x v="10"/>
    <s v="Xerox 1900"/>
    <x v="1312"/>
    <n v="2"/>
    <n v="0.2"/>
    <n v="2.1399999999999992"/>
  </r>
  <r>
    <n v="8435"/>
    <x v="4185"/>
    <x v="2"/>
    <x v="80"/>
    <d v="2011-09-18T00:00:00"/>
    <s v="Second Class"/>
    <s v="SC-20260"/>
    <s v="Scott Cohen"/>
    <x v="1"/>
    <s v="United States"/>
    <s v="Corpus Christi"/>
    <x v="5"/>
    <n v="78415"/>
    <x v="2"/>
    <s v="FUR-FU-10000550"/>
    <x v="0"/>
    <x v="5"/>
    <s v="Stacking Trays by OIC"/>
    <x v="745"/>
    <n v="5"/>
    <n v="0.6"/>
    <n v="-6.7230000000000008"/>
  </r>
  <r>
    <n v="8436"/>
    <x v="4185"/>
    <x v="2"/>
    <x v="80"/>
    <d v="2011-09-18T00:00:00"/>
    <s v="Second Class"/>
    <s v="SC-20260"/>
    <s v="Scott Cohen"/>
    <x v="1"/>
    <s v="United States"/>
    <s v="Corpus Christi"/>
    <x v="5"/>
    <n v="78415"/>
    <x v="2"/>
    <s v="OFF-BI-10001721"/>
    <x v="1"/>
    <x v="8"/>
    <s v="Trimflex Flexible Post Binders"/>
    <x v="5450"/>
    <n v="2"/>
    <n v="0.8"/>
    <n v="-13.683199999999999"/>
  </r>
  <r>
    <n v="8437"/>
    <x v="4186"/>
    <x v="1"/>
    <x v="1181"/>
    <d v="2012-09-26T00:00:00"/>
    <s v="Standard Class"/>
    <s v="AM-10705"/>
    <s v="Anne McFarland"/>
    <x v="0"/>
    <s v="United States"/>
    <s v="Las Vegas"/>
    <x v="33"/>
    <n v="89115"/>
    <x v="1"/>
    <s v="OFF-BI-10004040"/>
    <x v="1"/>
    <x v="8"/>
    <s v="Wilson Jones Impact Binders"/>
    <x v="682"/>
    <n v="11"/>
    <n v="0.2"/>
    <n v="16.524199999999997"/>
  </r>
  <r>
    <n v="8438"/>
    <x v="4187"/>
    <x v="1"/>
    <x v="895"/>
    <d v="2012-12-16T00:00:00"/>
    <s v="Standard Class"/>
    <s v="RA-19945"/>
    <s v="Ryan Akin"/>
    <x v="0"/>
    <s v="United States"/>
    <s v="Cleveland"/>
    <x v="24"/>
    <n v="44105"/>
    <x v="3"/>
    <s v="TEC-AC-10002550"/>
    <x v="2"/>
    <x v="11"/>
    <s v="Maxell 4.7GB DVD-RW 3/Pack"/>
    <x v="2116"/>
    <n v="2"/>
    <n v="0.2"/>
    <n v="4.4603999999999999"/>
  </r>
  <r>
    <n v="8439"/>
    <x v="4188"/>
    <x v="2"/>
    <x v="1061"/>
    <d v="2011-06-01T00:00:00"/>
    <s v="Standard Class"/>
    <s v="MM-17260"/>
    <s v="Magdelene Morse"/>
    <x v="0"/>
    <s v="United States"/>
    <s v="Seattle"/>
    <x v="4"/>
    <n v="98105"/>
    <x v="1"/>
    <s v="OFF-BI-10003876"/>
    <x v="1"/>
    <x v="8"/>
    <s v="Green Canvas Binder for 8-1/2&quot; x 14&quot; Sheets"/>
    <x v="5451"/>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x v="4190"/>
    <x v="0"/>
    <x v="16"/>
    <d v="2013-12-13T00:00:00"/>
    <s v="Second Class"/>
    <s v="JB-16045"/>
    <s v="Julia Barnett"/>
    <x v="2"/>
    <s v="United States"/>
    <s v="Columbus"/>
    <x v="24"/>
    <n v="43229"/>
    <x v="3"/>
    <s v="OFF-PA-10002615"/>
    <x v="1"/>
    <x v="10"/>
    <s v="Ampad Gold Fibre Wirebound Steno Books, 6&quot; x 9&quot;, Gregg Ruled"/>
    <x v="5452"/>
    <n v="3"/>
    <n v="0.2"/>
    <n v="3.4397999999999995"/>
  </r>
  <r>
    <n v="8442"/>
    <x v="4191"/>
    <x v="3"/>
    <x v="636"/>
    <d v="2014-05-11T00:00:00"/>
    <s v="Standard Class"/>
    <s v="DB-13615"/>
    <s v="Doug Bickford"/>
    <x v="0"/>
    <s v="United States"/>
    <s v="Tucson"/>
    <x v="16"/>
    <n v="85705"/>
    <x v="1"/>
    <s v="OFF-PA-10002254"/>
    <x v="1"/>
    <x v="10"/>
    <s v="Xerox 1883"/>
    <x v="5453"/>
    <n v="4"/>
    <n v="0.2"/>
    <n v="27.435199999999995"/>
  </r>
  <r>
    <n v="8443"/>
    <x v="4192"/>
    <x v="0"/>
    <x v="1193"/>
    <d v="2013-03-11T00:00:00"/>
    <s v="Standard Class"/>
    <s v="JB-16045"/>
    <s v="Julia Barnett"/>
    <x v="2"/>
    <s v="United States"/>
    <s v="Philadelphia"/>
    <x v="9"/>
    <n v="19120"/>
    <x v="3"/>
    <s v="TEC-PH-10004586"/>
    <x v="2"/>
    <x v="7"/>
    <s v="Wilson SignalBoost 841262 DB PRO Amplifier Kit"/>
    <x v="5454"/>
    <n v="2"/>
    <n v="0.4"/>
    <n v="-71.990000000000009"/>
  </r>
  <r>
    <n v="8444"/>
    <x v="4192"/>
    <x v="0"/>
    <x v="1193"/>
    <d v="2013-03-11T00:00:00"/>
    <s v="Standard Class"/>
    <s v="JB-16045"/>
    <s v="Julia Barnett"/>
    <x v="2"/>
    <s v="United States"/>
    <s v="Philadelphia"/>
    <x v="9"/>
    <n v="19120"/>
    <x v="3"/>
    <s v="OFF-BI-10002982"/>
    <x v="1"/>
    <x v="8"/>
    <s v="Avery Self-Adhesive Photo Pockets for Polaroid Photos"/>
    <x v="5455"/>
    <n v="1"/>
    <n v="0.7"/>
    <n v="-1.4981999999999998"/>
  </r>
  <r>
    <n v="8445"/>
    <x v="4192"/>
    <x v="0"/>
    <x v="1193"/>
    <d v="2013-03-11T00:00:00"/>
    <s v="Standard Class"/>
    <s v="JB-16045"/>
    <s v="Julia Barnett"/>
    <x v="2"/>
    <s v="United States"/>
    <s v="Philadelphia"/>
    <x v="9"/>
    <n v="19120"/>
    <x v="3"/>
    <s v="TEC-PH-10002538"/>
    <x v="2"/>
    <x v="7"/>
    <s v="Grandstream GXP1160 VoIP phone"/>
    <x v="5456"/>
    <n v="3"/>
    <n v="0.4"/>
    <n v="-12.510300000000008"/>
  </r>
  <r>
    <n v="8446"/>
    <x v="4193"/>
    <x v="3"/>
    <x v="436"/>
    <d v="2014-10-25T00:00:00"/>
    <s v="First Class"/>
    <s v="AH-10075"/>
    <s v="Adam Hart"/>
    <x v="1"/>
    <s v="United States"/>
    <s v="Cranston"/>
    <x v="34"/>
    <n v="2920"/>
    <x v="3"/>
    <s v="FUR-TA-10001039"/>
    <x v="0"/>
    <x v="3"/>
    <s v="KI Adjustable-Height Table"/>
    <x v="5457"/>
    <n v="4"/>
    <n v="0.3"/>
    <n v="-13.756799999999984"/>
  </r>
  <r>
    <n v="8447"/>
    <x v="4193"/>
    <x v="3"/>
    <x v="436"/>
    <d v="2014-10-25T00:00:00"/>
    <s v="First Class"/>
    <s v="AH-10075"/>
    <s v="Adam Hart"/>
    <x v="1"/>
    <s v="United States"/>
    <s v="Cranston"/>
    <x v="34"/>
    <n v="2920"/>
    <x v="3"/>
    <s v="FUR-FU-10004963"/>
    <x v="0"/>
    <x v="5"/>
    <s v="Eldon 400 Class Desk Accessories, Black Carbon"/>
    <x v="768"/>
    <n v="4"/>
    <n v="0"/>
    <n v="14.700000000000003"/>
  </r>
  <r>
    <n v="8448"/>
    <x v="4193"/>
    <x v="3"/>
    <x v="436"/>
    <d v="2014-10-25T00:00:00"/>
    <s v="First Class"/>
    <s v="AH-10075"/>
    <s v="Adam Hart"/>
    <x v="1"/>
    <s v="United States"/>
    <s v="Cranston"/>
    <x v="34"/>
    <n v="2920"/>
    <x v="3"/>
    <s v="FUR-FU-10000277"/>
    <x v="0"/>
    <x v="5"/>
    <s v="Deflect-o DuraMat Antistatic Studded Beveled Mat for Medium Pile Carpeting"/>
    <x v="5258"/>
    <n v="2"/>
    <n v="0"/>
    <n v="50.563199999999995"/>
  </r>
  <r>
    <n v="8449"/>
    <x v="4193"/>
    <x v="3"/>
    <x v="436"/>
    <d v="2014-10-25T00:00:00"/>
    <s v="First Class"/>
    <s v="AH-10075"/>
    <s v="Adam Hart"/>
    <x v="1"/>
    <s v="United States"/>
    <s v="Cranston"/>
    <x v="34"/>
    <n v="2920"/>
    <x v="3"/>
    <s v="FUR-TA-10004915"/>
    <x v="0"/>
    <x v="3"/>
    <s v="Office Impressions End Table, 20-1/2&quot;H x 24&quot;W x 20&quot;D"/>
    <x v="3109"/>
    <n v="3"/>
    <n v="0.3"/>
    <n v="-127.57919999999996"/>
  </r>
  <r>
    <n v="8450"/>
    <x v="4193"/>
    <x v="3"/>
    <x v="436"/>
    <d v="2014-10-25T00:00:00"/>
    <s v="First Class"/>
    <s v="AH-10075"/>
    <s v="Adam Hart"/>
    <x v="1"/>
    <s v="United States"/>
    <s v="Cranston"/>
    <x v="34"/>
    <n v="2920"/>
    <x v="3"/>
    <s v="OFF-PA-10003724"/>
    <x v="1"/>
    <x v="10"/>
    <s v="Wirebound Message Book, 4 per Page"/>
    <x v="5458"/>
    <n v="8"/>
    <n v="0"/>
    <n v="21.285599999999999"/>
  </r>
  <r>
    <n v="8451"/>
    <x v="4193"/>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x v="4194"/>
    <x v="2"/>
    <x v="582"/>
    <d v="2011-04-30T00:00:00"/>
    <s v="First Class"/>
    <s v="AI-10855"/>
    <s v="Arianne Irving"/>
    <x v="0"/>
    <s v="United States"/>
    <s v="San Francisco"/>
    <x v="1"/>
    <n v="94122"/>
    <x v="1"/>
    <s v="TEC-PH-10001459"/>
    <x v="2"/>
    <x v="7"/>
    <s v="Samsung Galaxy Mega 6.3"/>
    <x v="5460"/>
    <n v="5"/>
    <n v="0.2"/>
    <n v="125.99700000000007"/>
  </r>
  <r>
    <n v="8453"/>
    <x v="4195"/>
    <x v="0"/>
    <x v="724"/>
    <d v="2013-04-24T00:00:00"/>
    <s v="Standard Class"/>
    <s v="TH-21115"/>
    <s v="Thea Hudgings"/>
    <x v="1"/>
    <s v="United States"/>
    <s v="Houston"/>
    <x v="5"/>
    <n v="77070"/>
    <x v="2"/>
    <s v="FUR-CH-10002880"/>
    <x v="0"/>
    <x v="1"/>
    <s v="Global High-Back Leather Tilter, Burgundy"/>
    <x v="5209"/>
    <n v="4"/>
    <n v="0.3"/>
    <n v="-93.472400000000022"/>
  </r>
  <r>
    <n v="8454"/>
    <x v="4195"/>
    <x v="0"/>
    <x v="724"/>
    <d v="2013-04-24T00:00:00"/>
    <s v="Standard Class"/>
    <s v="TH-21115"/>
    <s v="Thea Hudgings"/>
    <x v="1"/>
    <s v="United States"/>
    <s v="Houston"/>
    <x v="5"/>
    <n v="77070"/>
    <x v="2"/>
    <s v="OFF-ST-10001780"/>
    <x v="1"/>
    <x v="4"/>
    <s v="Tennsco 16-Compartment Lockers with Coat Rack"/>
    <x v="5461"/>
    <n v="3"/>
    <n v="0.2"/>
    <n v="77.746800000000007"/>
  </r>
  <r>
    <n v="8455"/>
    <x v="4195"/>
    <x v="0"/>
    <x v="724"/>
    <d v="2013-04-24T00:00:00"/>
    <s v="Standard Class"/>
    <s v="TH-21115"/>
    <s v="Thea Hudgings"/>
    <x v="1"/>
    <s v="United States"/>
    <s v="Houston"/>
    <x v="5"/>
    <n v="77070"/>
    <x v="2"/>
    <s v="FUR-FU-10004748"/>
    <x v="0"/>
    <x v="5"/>
    <s v="Howard Miller 16&quot; Diameter Gallery Wall Clock"/>
    <x v="1984"/>
    <n v="5"/>
    <n v="0.6"/>
    <n v="-67.137"/>
  </r>
  <r>
    <n v="8456"/>
    <x v="4196"/>
    <x v="0"/>
    <x v="730"/>
    <d v="2013-05-30T00:00:00"/>
    <s v="Standard Class"/>
    <s v="JE-15610"/>
    <s v="Jim Epp"/>
    <x v="1"/>
    <s v="United States"/>
    <s v="Los Angeles"/>
    <x v="1"/>
    <n v="90049"/>
    <x v="1"/>
    <s v="TEC-PH-10001918"/>
    <x v="2"/>
    <x v="7"/>
    <s v="Nortel Business Series Terminal T7208 Digital phone"/>
    <x v="2705"/>
    <n v="2"/>
    <n v="0.2"/>
    <n v="22.238400000000013"/>
  </r>
  <r>
    <n v="8457"/>
    <x v="4197"/>
    <x v="3"/>
    <x v="39"/>
    <d v="2014-06-03T00:00:00"/>
    <s v="Second Class"/>
    <s v="TH-21235"/>
    <s v="Tiffany House"/>
    <x v="1"/>
    <s v="United States"/>
    <s v="Chicago"/>
    <x v="10"/>
    <n v="60653"/>
    <x v="2"/>
    <s v="FUR-CH-10001146"/>
    <x v="0"/>
    <x v="1"/>
    <s v="Global Task Chair, Black"/>
    <x v="5462"/>
    <n v="3"/>
    <n v="0.3"/>
    <n v="-29.007299999999994"/>
  </r>
  <r>
    <n v="8458"/>
    <x v="4197"/>
    <x v="3"/>
    <x v="39"/>
    <d v="2014-06-03T00:00:00"/>
    <s v="Second Class"/>
    <s v="TH-21235"/>
    <s v="Tiffany House"/>
    <x v="1"/>
    <s v="United States"/>
    <s v="Chicago"/>
    <x v="10"/>
    <n v="60653"/>
    <x v="2"/>
    <s v="OFF-BI-10004364"/>
    <x v="1"/>
    <x v="8"/>
    <s v="Storex Dura Pro Binders"/>
    <x v="3019"/>
    <n v="3"/>
    <n v="0.8"/>
    <n v="-6.2370000000000019"/>
  </r>
  <r>
    <n v="8459"/>
    <x v="4198"/>
    <x v="2"/>
    <x v="55"/>
    <d v="2011-08-29T00:00:00"/>
    <s v="Standard Class"/>
    <s v="JE-15715"/>
    <s v="Joe Elijah"/>
    <x v="0"/>
    <s v="United States"/>
    <s v="Houston"/>
    <x v="5"/>
    <n v="77070"/>
    <x v="2"/>
    <s v="OFF-BI-10002133"/>
    <x v="1"/>
    <x v="8"/>
    <s v="Wilson Jones Elliptical Ring 3 1/2&quot; Capacity Binders, 800 sheets"/>
    <x v="5463"/>
    <n v="3"/>
    <n v="0.8"/>
    <n v="-39.804000000000002"/>
  </r>
  <r>
    <n v="8460"/>
    <x v="4198"/>
    <x v="2"/>
    <x v="55"/>
    <d v="2011-08-29T00:00:00"/>
    <s v="Standard Class"/>
    <s v="JE-15715"/>
    <s v="Joe Elijah"/>
    <x v="0"/>
    <s v="United States"/>
    <s v="Houston"/>
    <x v="5"/>
    <n v="77070"/>
    <x v="2"/>
    <s v="OFF-BI-10002225"/>
    <x v="1"/>
    <x v="8"/>
    <s v="Square Ring Data Binders, Rigid 75 Pt. Covers, 11&quot; x 14-7/8&quot;"/>
    <x v="5464"/>
    <n v="3"/>
    <n v="0.8"/>
    <n v="-19.814400000000003"/>
  </r>
  <r>
    <n v="8461"/>
    <x v="4199"/>
    <x v="2"/>
    <x v="1194"/>
    <d v="2011-09-04T00:00:00"/>
    <s v="Standard Class"/>
    <s v="AT-10735"/>
    <s v="Annie Thurman"/>
    <x v="0"/>
    <s v="United States"/>
    <s v="Bristol"/>
    <x v="29"/>
    <n v="6010"/>
    <x v="3"/>
    <s v="OFF-BI-10002432"/>
    <x v="1"/>
    <x v="8"/>
    <s v="Wilson Jones Standard D-Ring Binders"/>
    <x v="3276"/>
    <n v="5"/>
    <n v="0"/>
    <n v="11.890999999999998"/>
  </r>
  <r>
    <n v="8462"/>
    <x v="4199"/>
    <x v="2"/>
    <x v="1194"/>
    <d v="2011-09-04T00:00:00"/>
    <s v="Standard Class"/>
    <s v="AT-10735"/>
    <s v="Annie Thurman"/>
    <x v="0"/>
    <s v="United States"/>
    <s v="Bristol"/>
    <x v="29"/>
    <n v="6010"/>
    <x v="3"/>
    <s v="OFF-ST-10000563"/>
    <x v="1"/>
    <x v="4"/>
    <s v="Fellowes Bankers Box Stor/Drawer Steel Plus"/>
    <x v="1449"/>
    <n v="3"/>
    <n v="0"/>
    <n v="9.5940000000000012"/>
  </r>
  <r>
    <n v="8463"/>
    <x v="4200"/>
    <x v="1"/>
    <x v="37"/>
    <d v="2012-09-07T00:00:00"/>
    <s v="Second Class"/>
    <s v="JH-15820"/>
    <s v="John Huston"/>
    <x v="0"/>
    <s v="United States"/>
    <s v="Holland"/>
    <x v="12"/>
    <n v="49423"/>
    <x v="2"/>
    <s v="OFF-LA-10001982"/>
    <x v="1"/>
    <x v="2"/>
    <s v="Smead Alpha-Z Color-Coded Name Labels First Letter Starter Set"/>
    <x v="5465"/>
    <n v="2"/>
    <n v="0"/>
    <n v="3.5999999999999996"/>
  </r>
  <r>
    <n v="8464"/>
    <x v="4201"/>
    <x v="2"/>
    <x v="1176"/>
    <d v="2011-04-01T00:00:00"/>
    <s v="Standard Class"/>
    <s v="DR-12940"/>
    <s v="Daniel Raglin"/>
    <x v="2"/>
    <s v="United States"/>
    <s v="Albuquerque"/>
    <x v="27"/>
    <n v="87105"/>
    <x v="1"/>
    <s v="TEC-PH-10003273"/>
    <x v="2"/>
    <x v="7"/>
    <s v="AT&amp;T TR1909W"/>
    <x v="214"/>
    <n v="3"/>
    <n v="0.2"/>
    <n v="22.678200000000018"/>
  </r>
  <r>
    <n v="8465"/>
    <x v="4202"/>
    <x v="1"/>
    <x v="1187"/>
    <d v="2012-05-15T00:00:00"/>
    <s v="Standard Class"/>
    <s v="AB-10165"/>
    <s v="Alan Barnes"/>
    <x v="0"/>
    <s v="United States"/>
    <s v="Louisville"/>
    <x v="22"/>
    <n v="80027"/>
    <x v="1"/>
    <s v="TEC-AC-10002718"/>
    <x v="2"/>
    <x v="11"/>
    <s v="Belkin Standard 104 key USB Keyboard"/>
    <x v="3854"/>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x v="5466"/>
    <n v="3"/>
    <n v="0"/>
    <n v="144.3546"/>
  </r>
  <r>
    <n v="8468"/>
    <x v="4205"/>
    <x v="0"/>
    <x v="251"/>
    <d v="2013-09-24T00:00:00"/>
    <s v="Standard Class"/>
    <s v="FH-14275"/>
    <s v="Frank Hawley"/>
    <x v="1"/>
    <s v="United States"/>
    <s v="San Francisco"/>
    <x v="1"/>
    <n v="94122"/>
    <x v="1"/>
    <s v="OFF-BI-10002309"/>
    <x v="1"/>
    <x v="8"/>
    <s v="Avery Heavy-Duty EZD  Binder With Locking Rings"/>
    <x v="436"/>
    <n v="2"/>
    <n v="0.2"/>
    <n v="3.1247999999999996"/>
  </r>
  <r>
    <n v="8469"/>
    <x v="4206"/>
    <x v="0"/>
    <x v="583"/>
    <d v="2013-11-18T00:00:00"/>
    <s v="Standard Class"/>
    <s v="AS-10285"/>
    <s v="Alejandro Savely"/>
    <x v="1"/>
    <s v="United States"/>
    <s v="Noblesville"/>
    <x v="14"/>
    <n v="46060"/>
    <x v="2"/>
    <s v="FUR-TA-10001950"/>
    <x v="0"/>
    <x v="3"/>
    <s v="Balt Solid Wood Round Tables"/>
    <x v="5467"/>
    <n v="6"/>
    <n v="0"/>
    <n v="241.1046"/>
  </r>
  <r>
    <n v="8470"/>
    <x v="4207"/>
    <x v="3"/>
    <x v="756"/>
    <d v="2014-04-28T00:00:00"/>
    <s v="Standard Class"/>
    <s v="PN-18775"/>
    <s v="Parhena Norris"/>
    <x v="2"/>
    <s v="United States"/>
    <s v="Clarksville"/>
    <x v="18"/>
    <n v="37042"/>
    <x v="0"/>
    <s v="FUR-BO-10001972"/>
    <x v="0"/>
    <x v="0"/>
    <s v="O'Sullivan 4-Shelf Bookcase in Odessa Pine"/>
    <x v="2388"/>
    <n v="4"/>
    <n v="0.2"/>
    <n v="-14.51760000000003"/>
  </r>
  <r>
    <n v="8471"/>
    <x v="4207"/>
    <x v="3"/>
    <x v="756"/>
    <d v="2014-04-28T00:00:00"/>
    <s v="Standard Class"/>
    <s v="PN-18775"/>
    <s v="Parhena Norris"/>
    <x v="2"/>
    <s v="United States"/>
    <s v="Clarksville"/>
    <x v="18"/>
    <n v="37042"/>
    <x v="0"/>
    <s v="TEC-AC-10002473"/>
    <x v="2"/>
    <x v="11"/>
    <s v="Maxell 4.7GB DVD-R"/>
    <x v="5468"/>
    <n v="2"/>
    <n v="0.2"/>
    <n v="11.919599999999999"/>
  </r>
  <r>
    <n v="8472"/>
    <x v="4207"/>
    <x v="3"/>
    <x v="756"/>
    <d v="2014-04-28T00:00:00"/>
    <s v="Standard Class"/>
    <s v="PN-18775"/>
    <s v="Parhena Norris"/>
    <x v="2"/>
    <s v="United States"/>
    <s v="Clarksville"/>
    <x v="18"/>
    <n v="37042"/>
    <x v="0"/>
    <s v="FUR-FU-10000193"/>
    <x v="0"/>
    <x v="5"/>
    <s v="Tenex Chairmats For Use with Hard Floors"/>
    <x v="2540"/>
    <n v="3"/>
    <n v="0.2"/>
    <n v="-11.692800000000005"/>
  </r>
  <r>
    <n v="8473"/>
    <x v="4207"/>
    <x v="3"/>
    <x v="756"/>
    <d v="2014-04-28T00:00:00"/>
    <s v="Standard Class"/>
    <s v="PN-18775"/>
    <s v="Parhena Norris"/>
    <x v="2"/>
    <s v="United States"/>
    <s v="Clarksville"/>
    <x v="18"/>
    <n v="37042"/>
    <x v="0"/>
    <s v="OFF-LA-10000081"/>
    <x v="1"/>
    <x v="2"/>
    <s v="Avery 496"/>
    <x v="3500"/>
    <n v="1"/>
    <n v="0.2"/>
    <n v="1.0499999999999998"/>
  </r>
  <r>
    <n v="8474"/>
    <x v="4208"/>
    <x v="1"/>
    <x v="420"/>
    <d v="2012-10-26T00:00:00"/>
    <s v="Second Class"/>
    <s v="GM-14500"/>
    <s v="Gene McClure"/>
    <x v="0"/>
    <s v="United States"/>
    <s v="Hollywood"/>
    <x v="2"/>
    <n v="33021"/>
    <x v="0"/>
    <s v="OFF-ST-10000876"/>
    <x v="1"/>
    <x v="4"/>
    <s v="Eldon Simplefile Box Office"/>
    <x v="5469"/>
    <n v="1"/>
    <n v="0.2"/>
    <n v="0.99520000000000008"/>
  </r>
  <r>
    <n v="8475"/>
    <x v="4209"/>
    <x v="3"/>
    <x v="359"/>
    <d v="2014-04-15T00:00:00"/>
    <s v="Standard Class"/>
    <s v="NC-18625"/>
    <s v="Noah Childs"/>
    <x v="1"/>
    <s v="United States"/>
    <s v="York"/>
    <x v="9"/>
    <n v="17403"/>
    <x v="3"/>
    <s v="OFF-BI-10004492"/>
    <x v="1"/>
    <x v="8"/>
    <s v="Tuf-Vin Binders"/>
    <x v="5470"/>
    <n v="4"/>
    <n v="0.7"/>
    <n v="-29.053600000000003"/>
  </r>
  <r>
    <n v="8476"/>
    <x v="4209"/>
    <x v="3"/>
    <x v="359"/>
    <d v="2014-04-15T00:00:00"/>
    <s v="Standard Class"/>
    <s v="NC-18625"/>
    <s v="Noah Childs"/>
    <x v="1"/>
    <s v="United States"/>
    <s v="York"/>
    <x v="9"/>
    <n v="17403"/>
    <x v="3"/>
    <s v="OFF-PA-10001033"/>
    <x v="1"/>
    <x v="10"/>
    <s v="Xerox 1893"/>
    <x v="4975"/>
    <n v="2"/>
    <n v="0.2"/>
    <n v="23.7742"/>
  </r>
  <r>
    <n v="8477"/>
    <x v="4210"/>
    <x v="3"/>
    <x v="855"/>
    <d v="2014-11-02T00:00:00"/>
    <s v="Standard Class"/>
    <s v="TW-21025"/>
    <s v="Tamara Willingham"/>
    <x v="2"/>
    <s v="United States"/>
    <s v="Mesa"/>
    <x v="16"/>
    <n v="85204"/>
    <x v="1"/>
    <s v="OFF-PA-10004039"/>
    <x v="1"/>
    <x v="10"/>
    <s v="Xerox 1882"/>
    <x v="2542"/>
    <n v="1"/>
    <n v="0.2"/>
    <n v="16.234200000000001"/>
  </r>
  <r>
    <n v="8478"/>
    <x v="4211"/>
    <x v="1"/>
    <x v="628"/>
    <d v="2012-10-30T00:00:00"/>
    <s v="Same Day"/>
    <s v="BF-11020"/>
    <s v="Barry Französisch"/>
    <x v="1"/>
    <s v="United States"/>
    <s v="New York City"/>
    <x v="15"/>
    <n v="10024"/>
    <x v="3"/>
    <s v="TEC-MA-10004552"/>
    <x v="2"/>
    <x v="15"/>
    <s v="Star Micronics TSP100 TSP143LAN Receipt Printer"/>
    <x v="5471"/>
    <n v="4"/>
    <n v="0"/>
    <n v="269.30799999999999"/>
  </r>
  <r>
    <n v="8479"/>
    <x v="4212"/>
    <x v="3"/>
    <x v="404"/>
    <d v="2014-12-25T00:00:00"/>
    <s v="Standard Class"/>
    <s v="TT-21460"/>
    <s v="Tonja Turnell"/>
    <x v="2"/>
    <s v="United States"/>
    <s v="San Francisco"/>
    <x v="1"/>
    <n v="94110"/>
    <x v="1"/>
    <s v="OFF-AR-10002578"/>
    <x v="1"/>
    <x v="6"/>
    <s v="Newell 335"/>
    <x v="1784"/>
    <n v="2"/>
    <n v="0"/>
    <n v="1.6703999999999999"/>
  </r>
  <r>
    <n v="8480"/>
    <x v="4213"/>
    <x v="0"/>
    <x v="299"/>
    <d v="2013-03-17T00:00:00"/>
    <s v="Standard Class"/>
    <s v="SW-20245"/>
    <s v="Scot Wooten"/>
    <x v="0"/>
    <s v="United States"/>
    <s v="Los Angeles"/>
    <x v="1"/>
    <n v="90036"/>
    <x v="1"/>
    <s v="OFF-PA-10004022"/>
    <x v="1"/>
    <x v="10"/>
    <s v="Hammermill Color Copier Paper (28Lb. and 96 Bright)"/>
    <x v="1024"/>
    <n v="2"/>
    <n v="0"/>
    <n v="8.9909999999999997"/>
  </r>
  <r>
    <n v="8481"/>
    <x v="4214"/>
    <x v="2"/>
    <x v="609"/>
    <d v="2011-07-27T00:00:00"/>
    <s v="Standard Class"/>
    <s v="PG-18820"/>
    <s v="Patrick Gardner"/>
    <x v="0"/>
    <s v="United States"/>
    <s v="Omaha"/>
    <x v="8"/>
    <n v="68104"/>
    <x v="2"/>
    <s v="TEC-PH-10004100"/>
    <x v="2"/>
    <x v="7"/>
    <s v="Griffin GC17055 Auxiliary Audio Cable"/>
    <x v="5472"/>
    <n v="2"/>
    <n v="0"/>
    <n v="10.074400000000001"/>
  </r>
  <r>
    <n v="8482"/>
    <x v="4215"/>
    <x v="0"/>
    <x v="1012"/>
    <d v="2013-05-29T00:00:00"/>
    <s v="Standard Class"/>
    <s v="DP-13390"/>
    <s v="Dennis Pardue"/>
    <x v="2"/>
    <s v="United States"/>
    <s v="Philadelphia"/>
    <x v="9"/>
    <n v="19120"/>
    <x v="3"/>
    <s v="OFF-AR-10001860"/>
    <x v="1"/>
    <x v="6"/>
    <s v="BIC Liqua Brite Liner"/>
    <x v="4008"/>
    <n v="3"/>
    <n v="0.2"/>
    <n v="3.3311999999999999"/>
  </r>
  <r>
    <n v="8483"/>
    <x v="4216"/>
    <x v="3"/>
    <x v="512"/>
    <d v="2014-02-16T00:00:00"/>
    <s v="Standard Class"/>
    <s v="DJ-13510"/>
    <s v="Don Jones"/>
    <x v="1"/>
    <s v="United States"/>
    <s v="New York City"/>
    <x v="15"/>
    <n v="10024"/>
    <x v="3"/>
    <s v="OFF-LA-10001297"/>
    <x v="1"/>
    <x v="2"/>
    <s v="Avery 473"/>
    <x v="346"/>
    <n v="2"/>
    <n v="0"/>
    <n v="9.9359999999999999"/>
  </r>
  <r>
    <n v="8484"/>
    <x v="4217"/>
    <x v="0"/>
    <x v="873"/>
    <d v="2013-09-25T00:00:00"/>
    <s v="Standard Class"/>
    <s v="EN-13780"/>
    <s v="Edward Nazzal"/>
    <x v="0"/>
    <s v="United States"/>
    <s v="Grand Rapids"/>
    <x v="12"/>
    <n v="49505"/>
    <x v="2"/>
    <s v="OFF-BI-10004828"/>
    <x v="1"/>
    <x v="8"/>
    <s v="GBC Poly Designer Binding Covers"/>
    <x v="4162"/>
    <n v="5"/>
    <n v="0"/>
    <n v="41.012999999999991"/>
  </r>
  <r>
    <n v="8485"/>
    <x v="4218"/>
    <x v="3"/>
    <x v="241"/>
    <d v="2014-09-25T00:00:00"/>
    <s v="Same Day"/>
    <s v="PB-19150"/>
    <s v="Philip Brown"/>
    <x v="0"/>
    <s v="United States"/>
    <s v="Seattle"/>
    <x v="4"/>
    <n v="98115"/>
    <x v="1"/>
    <s v="FUR-FU-10002759"/>
    <x v="0"/>
    <x v="5"/>
    <s v="12-1/2 Diameter Round Wall Clock"/>
    <x v="5473"/>
    <n v="10"/>
    <n v="0"/>
    <n v="71.927999999999997"/>
  </r>
  <r>
    <n v="8486"/>
    <x v="4219"/>
    <x v="3"/>
    <x v="996"/>
    <d v="2014-04-01T00:00:00"/>
    <s v="Standard Class"/>
    <s v="BD-11560"/>
    <s v="Brendan Dodson"/>
    <x v="2"/>
    <s v="United States"/>
    <s v="Fresno"/>
    <x v="1"/>
    <n v="93727"/>
    <x v="1"/>
    <s v="OFF-PA-10000740"/>
    <x v="1"/>
    <x v="10"/>
    <s v="Xerox 1982"/>
    <x v="1846"/>
    <n v="2"/>
    <n v="0"/>
    <n v="21.012799999999999"/>
  </r>
  <r>
    <n v="8487"/>
    <x v="4219"/>
    <x v="3"/>
    <x v="996"/>
    <d v="2014-04-01T00:00:00"/>
    <s v="Standard Class"/>
    <s v="BD-11560"/>
    <s v="Brendan Dodson"/>
    <x v="2"/>
    <s v="United States"/>
    <s v="Fresno"/>
    <x v="1"/>
    <n v="93727"/>
    <x v="1"/>
    <s v="OFF-PA-10001144"/>
    <x v="1"/>
    <x v="10"/>
    <s v="Xerox 1913"/>
    <x v="168"/>
    <n v="2"/>
    <n v="0"/>
    <n v="53.260799999999996"/>
  </r>
  <r>
    <n v="8488"/>
    <x v="4219"/>
    <x v="3"/>
    <x v="996"/>
    <d v="2014-04-01T00:00:00"/>
    <s v="Standard Class"/>
    <s v="BD-11560"/>
    <s v="Brendan Dodson"/>
    <x v="2"/>
    <s v="United States"/>
    <s v="Fresno"/>
    <x v="1"/>
    <n v="93727"/>
    <x v="1"/>
    <s v="OFF-PA-10000859"/>
    <x v="1"/>
    <x v="10"/>
    <s v="Unpadded Memo Slips"/>
    <x v="5474"/>
    <n v="3"/>
    <n v="0"/>
    <n v="5.97"/>
  </r>
  <r>
    <n v="8489"/>
    <x v="4220"/>
    <x v="0"/>
    <x v="1056"/>
    <d v="2013-02-04T00:00:00"/>
    <s v="Second Class"/>
    <s v="SE-20110"/>
    <s v="Sanjit Engle"/>
    <x v="0"/>
    <s v="United States"/>
    <s v="Arlington"/>
    <x v="17"/>
    <n v="22204"/>
    <x v="0"/>
    <s v="TEC-MA-10001127"/>
    <x v="2"/>
    <x v="15"/>
    <s v="HP Designjet T520 Inkjet Large Format Printer - 24&quot; Color"/>
    <x v="5475"/>
    <n v="5"/>
    <n v="0"/>
    <n v="2799.9839999999995"/>
  </r>
  <r>
    <n v="8490"/>
    <x v="4220"/>
    <x v="0"/>
    <x v="1056"/>
    <d v="2013-02-04T00:00:00"/>
    <s v="Second Class"/>
    <s v="SE-20110"/>
    <s v="Sanjit Engle"/>
    <x v="0"/>
    <s v="United States"/>
    <s v="Arlington"/>
    <x v="17"/>
    <n v="22204"/>
    <x v="0"/>
    <s v="OFF-BI-10002557"/>
    <x v="1"/>
    <x v="8"/>
    <s v="Presstex Flexible Ring Binders"/>
    <x v="3441"/>
    <n v="8"/>
    <n v="0"/>
    <n v="18.2"/>
  </r>
  <r>
    <n v="8491"/>
    <x v="4220"/>
    <x v="0"/>
    <x v="1056"/>
    <d v="2013-02-04T00:00:00"/>
    <s v="Second Class"/>
    <s v="SE-20110"/>
    <s v="Sanjit Engle"/>
    <x v="0"/>
    <s v="United States"/>
    <s v="Arlington"/>
    <x v="17"/>
    <n v="22204"/>
    <x v="0"/>
    <s v="FUR-FU-10001731"/>
    <x v="0"/>
    <x v="5"/>
    <s v="Acrylic Self-Standing Desk Frames"/>
    <x v="5476"/>
    <n v="7"/>
    <n v="0"/>
    <n v="7.1021999999999998"/>
  </r>
  <r>
    <n v="8492"/>
    <x v="4221"/>
    <x v="3"/>
    <x v="437"/>
    <d v="2014-07-12T00:00:00"/>
    <s v="Standard Class"/>
    <s v="AT-10735"/>
    <s v="Annie Thurman"/>
    <x v="0"/>
    <s v="United States"/>
    <s v="Los Angeles"/>
    <x v="1"/>
    <n v="90049"/>
    <x v="1"/>
    <s v="OFF-FA-10001135"/>
    <x v="1"/>
    <x v="13"/>
    <s v="Brites Rubber Bands, 1 1/2 oz. Box"/>
    <x v="4095"/>
    <n v="3"/>
    <n v="0"/>
    <n v="0.11880000000000024"/>
  </r>
  <r>
    <n v="8493"/>
    <x v="4222"/>
    <x v="1"/>
    <x v="924"/>
    <d v="2012-10-28T00:00:00"/>
    <s v="Standard Class"/>
    <s v="CC-12685"/>
    <s v="Craig Carroll"/>
    <x v="0"/>
    <s v="United States"/>
    <s v="Lubbock"/>
    <x v="5"/>
    <n v="79424"/>
    <x v="2"/>
    <s v="OFF-PA-10000069"/>
    <x v="1"/>
    <x v="10"/>
    <s v="TOPS 4 x 6 Fluorescent Color Memo Sheets, 500 Sheets per Pack"/>
    <x v="5477"/>
    <n v="8"/>
    <n v="0.2"/>
    <n v="20.4984"/>
  </r>
  <r>
    <n v="8494"/>
    <x v="4222"/>
    <x v="1"/>
    <x v="924"/>
    <d v="2012-10-28T00:00:00"/>
    <s v="Standard Class"/>
    <s v="CC-12685"/>
    <s v="Craig Carroll"/>
    <x v="0"/>
    <s v="United States"/>
    <s v="Lubbock"/>
    <x v="5"/>
    <n v="79424"/>
    <x v="2"/>
    <s v="TEC-CO-10001943"/>
    <x v="2"/>
    <x v="16"/>
    <s v="Canon PC-428 Personal Copier"/>
    <x v="5478"/>
    <n v="3"/>
    <n v="0.2"/>
    <n v="161.99189999999999"/>
  </r>
  <r>
    <n v="8495"/>
    <x v="4222"/>
    <x v="1"/>
    <x v="924"/>
    <d v="2012-10-28T00:00:00"/>
    <s v="Standard Class"/>
    <s v="CC-12685"/>
    <s v="Craig Carroll"/>
    <x v="0"/>
    <s v="United States"/>
    <s v="Lubbock"/>
    <x v="5"/>
    <n v="79424"/>
    <x v="2"/>
    <s v="OFF-BI-10000977"/>
    <x v="1"/>
    <x v="8"/>
    <s v="Ibico Plastic Spiral Binding Combs"/>
    <x v="5479"/>
    <n v="1"/>
    <n v="0.8"/>
    <n v="-10.336000000000002"/>
  </r>
  <r>
    <n v="8496"/>
    <x v="4223"/>
    <x v="0"/>
    <x v="499"/>
    <d v="2013-12-09T00:00:00"/>
    <s v="Standard Class"/>
    <s v="AS-10225"/>
    <s v="Alan Schoenberger"/>
    <x v="1"/>
    <s v="United States"/>
    <s v="Longmont"/>
    <x v="22"/>
    <n v="80501"/>
    <x v="1"/>
    <s v="TEC-AC-10002942"/>
    <x v="2"/>
    <x v="11"/>
    <s v="WD My Passport Ultra 1TB Portable External Hard Drive"/>
    <x v="5441"/>
    <n v="3"/>
    <n v="0.2"/>
    <n v="-6.2100000000000151"/>
  </r>
  <r>
    <n v="8497"/>
    <x v="4224"/>
    <x v="2"/>
    <x v="1195"/>
    <d v="2011-03-08T00:00:00"/>
    <s v="Second Class"/>
    <s v="AB-10150"/>
    <s v="Aimee Bixby"/>
    <x v="0"/>
    <s v="United States"/>
    <s v="Yonkers"/>
    <x v="15"/>
    <n v="10701"/>
    <x v="3"/>
    <s v="OFF-AR-10000588"/>
    <x v="1"/>
    <x v="6"/>
    <s v="Newell 345"/>
    <x v="426"/>
    <n v="3"/>
    <n v="0"/>
    <n v="15.475200000000001"/>
  </r>
  <r>
    <n v="8498"/>
    <x v="4224"/>
    <x v="2"/>
    <x v="1195"/>
    <d v="2011-03-08T00:00:00"/>
    <s v="Second Class"/>
    <s v="AB-10150"/>
    <s v="Aimee Bixby"/>
    <x v="0"/>
    <s v="United States"/>
    <s v="Yonkers"/>
    <x v="15"/>
    <n v="10701"/>
    <x v="3"/>
    <s v="TEC-AC-10002001"/>
    <x v="2"/>
    <x v="11"/>
    <s v="Logitech Wireless Gaming Headset G930"/>
    <x v="651"/>
    <n v="3"/>
    <n v="0"/>
    <n v="177.58890000000002"/>
  </r>
  <r>
    <n v="8499"/>
    <x v="4224"/>
    <x v="2"/>
    <x v="1195"/>
    <d v="2011-03-08T00:00:00"/>
    <s v="Second Class"/>
    <s v="AB-10150"/>
    <s v="Aimee Bixby"/>
    <x v="0"/>
    <s v="United States"/>
    <s v="Yonkers"/>
    <x v="15"/>
    <n v="10701"/>
    <x v="3"/>
    <s v="OFF-SU-10000381"/>
    <x v="1"/>
    <x v="14"/>
    <s v="Acme Forged Steel Scissors with Black Enamel Handles"/>
    <x v="5480"/>
    <n v="2"/>
    <n v="0"/>
    <n v="5.399799999999999"/>
  </r>
  <r>
    <n v="8500"/>
    <x v="4224"/>
    <x v="2"/>
    <x v="1195"/>
    <d v="2011-03-08T00:00:00"/>
    <s v="Second Class"/>
    <s v="AB-10150"/>
    <s v="Aimee Bixby"/>
    <x v="0"/>
    <s v="United States"/>
    <s v="Yonkers"/>
    <x v="15"/>
    <n v="10701"/>
    <x v="3"/>
    <s v="OFF-BI-10001617"/>
    <x v="1"/>
    <x v="8"/>
    <s v="GBC Wire Binding Combs"/>
    <x v="1612"/>
    <n v="6"/>
    <n v="0.2"/>
    <n v="16.750799999999998"/>
  </r>
  <r>
    <n v="8501"/>
    <x v="4224"/>
    <x v="2"/>
    <x v="1195"/>
    <d v="2011-03-08T00:00:00"/>
    <s v="Second Class"/>
    <s v="AB-10150"/>
    <s v="Aimee Bixby"/>
    <x v="0"/>
    <s v="United States"/>
    <s v="Yonkers"/>
    <x v="15"/>
    <n v="10701"/>
    <x v="3"/>
    <s v="OFF-PA-10001878"/>
    <x v="1"/>
    <x v="10"/>
    <s v="Xerox 1891"/>
    <x v="619"/>
    <n v="2"/>
    <n v="0"/>
    <n v="45.975399999999993"/>
  </r>
  <r>
    <n v="8502"/>
    <x v="4225"/>
    <x v="1"/>
    <x v="879"/>
    <d v="2012-03-03T00:00:00"/>
    <s v="Second Class"/>
    <s v="DH-13075"/>
    <s v="Dave Hallsten"/>
    <x v="1"/>
    <s v="United States"/>
    <s v="Los Angeles"/>
    <x v="1"/>
    <n v="90045"/>
    <x v="1"/>
    <s v="TEC-PH-10000376"/>
    <x v="2"/>
    <x v="7"/>
    <s v="Square Credit Card Reader"/>
    <x v="2992"/>
    <n v="2"/>
    <n v="0.2"/>
    <n v="1.1988000000000003"/>
  </r>
  <r>
    <n v="8503"/>
    <x v="4225"/>
    <x v="1"/>
    <x v="879"/>
    <d v="2012-03-03T00:00:00"/>
    <s v="Second Class"/>
    <s v="DH-13075"/>
    <s v="Dave Hallsten"/>
    <x v="1"/>
    <s v="United States"/>
    <s v="Los Angeles"/>
    <x v="1"/>
    <n v="90045"/>
    <x v="1"/>
    <s v="FUR-CH-10003396"/>
    <x v="0"/>
    <x v="1"/>
    <s v="Global Deluxe Steno Chair"/>
    <x v="4236"/>
    <n v="3"/>
    <n v="0.2"/>
    <n v="-20.784600000000012"/>
  </r>
  <r>
    <n v="8504"/>
    <x v="4226"/>
    <x v="2"/>
    <x v="980"/>
    <d v="2011-02-25T00:00:00"/>
    <s v="Standard Class"/>
    <s v="SR-20740"/>
    <s v="Steven Roelle"/>
    <x v="2"/>
    <s v="United States"/>
    <s v="Los Angeles"/>
    <x v="1"/>
    <n v="90049"/>
    <x v="1"/>
    <s v="OFF-PA-10003363"/>
    <x v="1"/>
    <x v="10"/>
    <s v="Xerox 204"/>
    <x v="91"/>
    <n v="2"/>
    <n v="0"/>
    <n v="6.2208000000000006"/>
  </r>
  <r>
    <n v="8505"/>
    <x v="4227"/>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x v="4228"/>
    <x v="0"/>
    <x v="387"/>
    <d v="2013-03-13T00:00:00"/>
    <s v="Standard Class"/>
    <s v="SJ-20125"/>
    <s v="Sanjit Jacobs"/>
    <x v="2"/>
    <s v="United States"/>
    <s v="Dallas"/>
    <x v="5"/>
    <n v="75217"/>
    <x v="2"/>
    <s v="OFF-BI-10001757"/>
    <x v="1"/>
    <x v="8"/>
    <s v="Pressboard Hanging Data Binders for Unburst Sheets"/>
    <x v="5481"/>
    <n v="9"/>
    <n v="0.8"/>
    <n v="-14.169600000000003"/>
  </r>
  <r>
    <n v="8507"/>
    <x v="4228"/>
    <x v="0"/>
    <x v="387"/>
    <d v="2013-03-13T00:00:00"/>
    <s v="Standard Class"/>
    <s v="SJ-20125"/>
    <s v="Sanjit Jacobs"/>
    <x v="2"/>
    <s v="United States"/>
    <s v="Dallas"/>
    <x v="5"/>
    <n v="75217"/>
    <x v="2"/>
    <s v="TEC-AC-10004633"/>
    <x v="2"/>
    <x v="11"/>
    <s v="Verbatim 25 GB 6x Blu-ray Single Layer Recordable Disc, 3/Pack"/>
    <x v="5482"/>
    <n v="5"/>
    <n v="0.2"/>
    <n v="8.3880000000000035"/>
  </r>
  <r>
    <n v="8508"/>
    <x v="4228"/>
    <x v="0"/>
    <x v="387"/>
    <d v="2013-03-13T00:00:00"/>
    <s v="Standard Class"/>
    <s v="SJ-20125"/>
    <s v="Sanjit Jacobs"/>
    <x v="2"/>
    <s v="United States"/>
    <s v="Dallas"/>
    <x v="5"/>
    <n v="75217"/>
    <x v="2"/>
    <s v="OFF-EN-10001453"/>
    <x v="1"/>
    <x v="12"/>
    <s v="Tyvek Interoffice Envelopes, 9 1/2&quot; x 12 1/2&quot;, 100/Box"/>
    <x v="1770"/>
    <n v="3"/>
    <n v="0.2"/>
    <n v="49.393799999999992"/>
  </r>
  <r>
    <n v="8509"/>
    <x v="4229"/>
    <x v="1"/>
    <x v="555"/>
    <d v="2012-12-14T00:00:00"/>
    <s v="First Class"/>
    <s v="CA-12775"/>
    <s v="Cynthia Arntzen"/>
    <x v="0"/>
    <s v="United States"/>
    <s v="Detroit"/>
    <x v="12"/>
    <n v="48205"/>
    <x v="2"/>
    <s v="TEC-AC-10004761"/>
    <x v="2"/>
    <x v="11"/>
    <s v="Maxell 4.7GB DVD+RW 3/Pack"/>
    <x v="5483"/>
    <n v="11"/>
    <n v="0"/>
    <n v="61.330500000000001"/>
  </r>
  <r>
    <n v="8510"/>
    <x v="4229"/>
    <x v="1"/>
    <x v="555"/>
    <d v="2012-12-14T00:00:00"/>
    <s v="First Class"/>
    <s v="CA-12775"/>
    <s v="Cynthia Arntzen"/>
    <x v="0"/>
    <s v="United States"/>
    <s v="Detroit"/>
    <x v="12"/>
    <n v="48205"/>
    <x v="2"/>
    <s v="TEC-PH-10003691"/>
    <x v="2"/>
    <x v="7"/>
    <s v="BlackBerry Q10"/>
    <x v="4874"/>
    <n v="1"/>
    <n v="0"/>
    <n v="31.497500000000002"/>
  </r>
  <r>
    <n v="8511"/>
    <x v="4229"/>
    <x v="1"/>
    <x v="555"/>
    <d v="2012-12-14T00:00:00"/>
    <s v="First Class"/>
    <s v="CA-12775"/>
    <s v="Cynthia Arntzen"/>
    <x v="0"/>
    <s v="United States"/>
    <s v="Detroit"/>
    <x v="12"/>
    <n v="48205"/>
    <x v="2"/>
    <s v="OFF-BI-10004965"/>
    <x v="1"/>
    <x v="8"/>
    <s v="Ibico Covers for Plastic or Wire Binding Elements"/>
    <x v="5484"/>
    <n v="2"/>
    <n v="0"/>
    <n v="10.35"/>
  </r>
  <r>
    <n v="8512"/>
    <x v="4230"/>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x v="4231"/>
    <x v="0"/>
    <x v="1056"/>
    <d v="2013-02-08T00:00:00"/>
    <s v="Standard Class"/>
    <s v="NS-18640"/>
    <s v="Noel Staavos"/>
    <x v="1"/>
    <s v="United States"/>
    <s v="Houston"/>
    <x v="5"/>
    <n v="77041"/>
    <x v="2"/>
    <s v="FUR-FU-10003601"/>
    <x v="0"/>
    <x v="5"/>
    <s v="Deflect-o RollaMat Studded, Beveled Mat for Medium Pile Carpeting"/>
    <x v="5485"/>
    <n v="2"/>
    <n v="0.6"/>
    <n v="-77.473200000000006"/>
  </r>
  <r>
    <n v="8514"/>
    <x v="4232"/>
    <x v="3"/>
    <x v="929"/>
    <d v="2014-06-10T00:00:00"/>
    <s v="Standard Class"/>
    <s v="NS-18640"/>
    <s v="Noel Staavos"/>
    <x v="1"/>
    <s v="United States"/>
    <s v="Orlando"/>
    <x v="2"/>
    <n v="32839"/>
    <x v="0"/>
    <s v="OFF-PA-10002787"/>
    <x v="1"/>
    <x v="10"/>
    <s v="Xerox 227"/>
    <x v="561"/>
    <n v="4"/>
    <n v="0.2"/>
    <n v="7.2576000000000001"/>
  </r>
  <r>
    <n v="8515"/>
    <x v="4233"/>
    <x v="1"/>
    <x v="291"/>
    <d v="2012-08-26T00:00:00"/>
    <s v="Standard Class"/>
    <s v="HG-14965"/>
    <s v="Henry Goldwyn"/>
    <x v="1"/>
    <s v="United States"/>
    <s v="Florence"/>
    <x v="0"/>
    <n v="41042"/>
    <x v="0"/>
    <s v="OFF-AR-10003602"/>
    <x v="1"/>
    <x v="6"/>
    <s v="Quartet Omega Colored Chalk, 12/Pack"/>
    <x v="255"/>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x v="5486"/>
    <n v="12"/>
    <n v="0"/>
    <n v="10.0128"/>
  </r>
  <r>
    <n v="8517"/>
    <x v="4234"/>
    <x v="0"/>
    <x v="281"/>
    <d v="2013-04-12T00:00:00"/>
    <s v="Standard Class"/>
    <s v="SF-20200"/>
    <s v="Sarah Foster"/>
    <x v="0"/>
    <s v="United States"/>
    <s v="New York City"/>
    <x v="15"/>
    <n v="10009"/>
    <x v="3"/>
    <s v="OFF-AR-10002833"/>
    <x v="1"/>
    <x v="6"/>
    <s v="Newell 322"/>
    <x v="1034"/>
    <n v="2"/>
    <n v="0"/>
    <n v="0.98280000000000012"/>
  </r>
  <r>
    <n v="8518"/>
    <x v="4235"/>
    <x v="3"/>
    <x v="400"/>
    <d v="2014-06-08T00:00:00"/>
    <s v="Second Class"/>
    <s v="EM-14065"/>
    <s v="Erin Mull"/>
    <x v="0"/>
    <s v="United States"/>
    <s v="Frisco"/>
    <x v="5"/>
    <n v="75034"/>
    <x v="2"/>
    <s v="FUR-FU-10002501"/>
    <x v="0"/>
    <x v="5"/>
    <s v="Nu-Dell Executive Frame"/>
    <x v="5487"/>
    <n v="6"/>
    <n v="0.6"/>
    <n v="-17.443199999999997"/>
  </r>
  <r>
    <n v="8519"/>
    <x v="4236"/>
    <x v="3"/>
    <x v="769"/>
    <d v="2014-12-11T00:00:00"/>
    <s v="Standard Class"/>
    <s v="DO-13645"/>
    <s v="Doug O'Connell"/>
    <x v="0"/>
    <s v="United States"/>
    <s v="Paterson"/>
    <x v="30"/>
    <n v="7501"/>
    <x v="3"/>
    <s v="FUR-FU-10002506"/>
    <x v="0"/>
    <x v="5"/>
    <s v="Tensor &quot;Hersey Kiss&quot; Styled Floor Lamp"/>
    <x v="2441"/>
    <n v="1"/>
    <n v="0"/>
    <n v="1.5587999999999997"/>
  </r>
  <r>
    <n v="8520"/>
    <x v="4236"/>
    <x v="3"/>
    <x v="769"/>
    <d v="2014-12-11T00:00:00"/>
    <s v="Standard Class"/>
    <s v="DO-13645"/>
    <s v="Doug O'Connell"/>
    <x v="0"/>
    <s v="United States"/>
    <s v="Paterson"/>
    <x v="30"/>
    <n v="7501"/>
    <x v="3"/>
    <s v="FUR-CH-10003817"/>
    <x v="0"/>
    <x v="1"/>
    <s v="Global Value Steno Chair, Gray"/>
    <x v="5488"/>
    <n v="3"/>
    <n v="0"/>
    <n v="45.555000000000007"/>
  </r>
  <r>
    <n v="8521"/>
    <x v="4236"/>
    <x v="3"/>
    <x v="769"/>
    <d v="2014-12-11T00:00:00"/>
    <s v="Standard Class"/>
    <s v="DO-13645"/>
    <s v="Doug O'Connell"/>
    <x v="0"/>
    <s v="United States"/>
    <s v="Paterson"/>
    <x v="30"/>
    <n v="7501"/>
    <x v="3"/>
    <s v="FUR-CH-10004860"/>
    <x v="0"/>
    <x v="1"/>
    <s v="Global Low Back Tilter Chair"/>
    <x v="3367"/>
    <n v="3"/>
    <n v="0"/>
    <n v="18.176399999999973"/>
  </r>
  <r>
    <n v="8522"/>
    <x v="4237"/>
    <x v="0"/>
    <x v="383"/>
    <d v="2013-01-15T00:00:00"/>
    <s v="Standard Class"/>
    <s v="MP-17470"/>
    <s v="Mark Packer"/>
    <x v="2"/>
    <s v="United States"/>
    <s v="Columbus"/>
    <x v="24"/>
    <n v="43229"/>
    <x v="3"/>
    <s v="FUR-FU-10002268"/>
    <x v="0"/>
    <x v="5"/>
    <s v="Ultra Door Push Plate"/>
    <x v="5489"/>
    <n v="14"/>
    <n v="0.2"/>
    <n v="8.9361999999999959"/>
  </r>
  <r>
    <n v="8523"/>
    <x v="4238"/>
    <x v="0"/>
    <x v="178"/>
    <d v="2013-04-08T00:00:00"/>
    <s v="Standard Class"/>
    <s v="MY-18295"/>
    <s v="Muhammed Yedwab"/>
    <x v="1"/>
    <s v="United States"/>
    <s v="Milwaukee"/>
    <x v="6"/>
    <n v="53209"/>
    <x v="2"/>
    <s v="TEC-PH-10000148"/>
    <x v="2"/>
    <x v="7"/>
    <s v="Cyber Acoustics AC-202b Speech Recognition Stereo Headset"/>
    <x v="2441"/>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x v="4240"/>
    <x v="3"/>
    <x v="633"/>
    <d v="2014-03-17T00:00:00"/>
    <s v="Same Day"/>
    <s v="SP-20920"/>
    <s v="Susan Pistek"/>
    <x v="0"/>
    <s v="United States"/>
    <s v="Columbus"/>
    <x v="24"/>
    <n v="43229"/>
    <x v="3"/>
    <s v="TEC-PH-10004348"/>
    <x v="2"/>
    <x v="7"/>
    <s v="OtterBox Defender Series Case - iPhone 5c"/>
    <x v="5491"/>
    <n v="2"/>
    <n v="0.4"/>
    <n v="-7.3960000000000043"/>
  </r>
  <r>
    <n v="8526"/>
    <x v="4240"/>
    <x v="3"/>
    <x v="633"/>
    <d v="2014-03-17T00:00:00"/>
    <s v="Same Day"/>
    <s v="SP-20920"/>
    <s v="Susan Pistek"/>
    <x v="0"/>
    <s v="United States"/>
    <s v="Columbus"/>
    <x v="24"/>
    <n v="43229"/>
    <x v="3"/>
    <s v="FUR-FU-10003424"/>
    <x v="0"/>
    <x v="5"/>
    <s v="Nu-Dell Oak Frame"/>
    <x v="5492"/>
    <n v="6"/>
    <n v="0.2"/>
    <n v="7.6895999999999933"/>
  </r>
  <r>
    <n v="8527"/>
    <x v="4240"/>
    <x v="3"/>
    <x v="633"/>
    <d v="2014-03-17T00:00:00"/>
    <s v="Same Day"/>
    <s v="SP-20920"/>
    <s v="Susan Pistek"/>
    <x v="0"/>
    <s v="United States"/>
    <s v="Columbus"/>
    <x v="24"/>
    <n v="43229"/>
    <x v="3"/>
    <s v="OFF-BI-10004654"/>
    <x v="1"/>
    <x v="8"/>
    <s v="Avery Binding System Hidden Tab Executive Style Index Sets"/>
    <x v="5493"/>
    <n v="3"/>
    <n v="0.7"/>
    <n v="-3.4619999999999997"/>
  </r>
  <r>
    <n v="8528"/>
    <x v="4240"/>
    <x v="3"/>
    <x v="633"/>
    <d v="2014-03-17T00:00:00"/>
    <s v="Same Day"/>
    <s v="SP-20920"/>
    <s v="Susan Pistek"/>
    <x v="0"/>
    <s v="United States"/>
    <s v="Columbus"/>
    <x v="24"/>
    <n v="43229"/>
    <x v="3"/>
    <s v="TEC-AC-10004571"/>
    <x v="2"/>
    <x v="11"/>
    <s v="Logitech G700s Rechargeable Gaming Mouse"/>
    <x v="1305"/>
    <n v="2"/>
    <n v="0.2"/>
    <n v="43.995600000000003"/>
  </r>
  <r>
    <n v="8529"/>
    <x v="4240"/>
    <x v="3"/>
    <x v="633"/>
    <d v="2014-03-17T00:00:00"/>
    <s v="Same Day"/>
    <s v="SP-20920"/>
    <s v="Susan Pistek"/>
    <x v="0"/>
    <s v="United States"/>
    <s v="Columbus"/>
    <x v="24"/>
    <n v="43229"/>
    <x v="3"/>
    <s v="OFF-ST-10000675"/>
    <x v="1"/>
    <x v="4"/>
    <s v="File Shuttle II and Handi-File, Black"/>
    <x v="316"/>
    <n v="2"/>
    <n v="0.2"/>
    <n v="3.3889999999999993"/>
  </r>
  <r>
    <n v="8530"/>
    <x v="4241"/>
    <x v="3"/>
    <x v="468"/>
    <d v="2014-11-18T00:00:00"/>
    <s v="Standard Class"/>
    <s v="ME-17320"/>
    <s v="Maria Etezadi"/>
    <x v="2"/>
    <s v="United States"/>
    <s v="Los Angeles"/>
    <x v="1"/>
    <n v="90008"/>
    <x v="1"/>
    <s v="FUR-CH-10001714"/>
    <x v="0"/>
    <x v="1"/>
    <s v="Global Leather &amp; Oak Executive Chair, Burgundy"/>
    <x v="5494"/>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x v="1735"/>
    <n v="4"/>
    <n v="0"/>
    <n v="16.68"/>
  </r>
  <r>
    <n v="8532"/>
    <x v="4242"/>
    <x v="0"/>
    <x v="885"/>
    <d v="2013-12-07T00:00:00"/>
    <s v="Standard Class"/>
    <s v="BS-11755"/>
    <s v="Bruce Stewart"/>
    <x v="0"/>
    <s v="United States"/>
    <s v="Detroit"/>
    <x v="12"/>
    <n v="48227"/>
    <x v="2"/>
    <s v="OFF-PA-10002713"/>
    <x v="1"/>
    <x v="10"/>
    <s v="Adams Phone Message Book, 200 Message Capacity, 8 1/16” x 11”"/>
    <x v="1288"/>
    <n v="2"/>
    <n v="0"/>
    <n v="6.3295999999999992"/>
  </r>
  <r>
    <n v="8533"/>
    <x v="4242"/>
    <x v="0"/>
    <x v="885"/>
    <d v="2013-12-07T00:00:00"/>
    <s v="Standard Class"/>
    <s v="BS-11755"/>
    <s v="Bruce Stewart"/>
    <x v="0"/>
    <s v="United States"/>
    <s v="Detroit"/>
    <x v="12"/>
    <n v="48227"/>
    <x v="2"/>
    <s v="OFF-ST-10001370"/>
    <x v="1"/>
    <x v="4"/>
    <s v="Sensible Storage WireTech Storage Systems"/>
    <x v="5495"/>
    <n v="7"/>
    <n v="0"/>
    <n v="24.842999999999947"/>
  </r>
  <r>
    <n v="8534"/>
    <x v="4242"/>
    <x v="0"/>
    <x v="885"/>
    <d v="2013-12-07T00:00:00"/>
    <s v="Standard Class"/>
    <s v="BS-11755"/>
    <s v="Bruce Stewart"/>
    <x v="0"/>
    <s v="United States"/>
    <s v="Detroit"/>
    <x v="12"/>
    <n v="48227"/>
    <x v="2"/>
    <s v="FUR-CH-10000513"/>
    <x v="0"/>
    <x v="1"/>
    <s v="High-Back Leather Manager's Chair"/>
    <x v="1948"/>
    <n v="3"/>
    <n v="0"/>
    <n v="35.097300000000004"/>
  </r>
  <r>
    <n v="8535"/>
    <x v="4243"/>
    <x v="1"/>
    <x v="1004"/>
    <d v="2012-01-15T00:00:00"/>
    <s v="Second Class"/>
    <s v="KS-16300"/>
    <s v="Karen Seio"/>
    <x v="1"/>
    <s v="United States"/>
    <s v="Columbus"/>
    <x v="32"/>
    <n v="31907"/>
    <x v="0"/>
    <s v="OFF-LA-10003223"/>
    <x v="1"/>
    <x v="2"/>
    <s v="Avery 508"/>
    <x v="765"/>
    <n v="2"/>
    <n v="0"/>
    <n v="4.8117999999999999"/>
  </r>
  <r>
    <n v="8536"/>
    <x v="4244"/>
    <x v="2"/>
    <x v="1174"/>
    <d v="2011-05-20T00:00:00"/>
    <s v="Standard Class"/>
    <s v="CC-12475"/>
    <s v="Cindy Chapman"/>
    <x v="0"/>
    <s v="United States"/>
    <s v="San Francisco"/>
    <x v="1"/>
    <n v="94122"/>
    <x v="1"/>
    <s v="TEC-AC-10002217"/>
    <x v="2"/>
    <x v="11"/>
    <s v="Imation Clip USB flash drive - 8 GB"/>
    <x v="5496"/>
    <n v="3"/>
    <n v="0"/>
    <n v="3.3840000000000003"/>
  </r>
  <r>
    <n v="8537"/>
    <x v="4245"/>
    <x v="1"/>
    <x v="722"/>
    <d v="2012-06-11T00:00:00"/>
    <s v="Standard Class"/>
    <s v="HD-14785"/>
    <s v="Harold Dahlen"/>
    <x v="2"/>
    <s v="United States"/>
    <s v="Philadelphia"/>
    <x v="9"/>
    <n v="19143"/>
    <x v="3"/>
    <s v="OFF-BI-10003707"/>
    <x v="1"/>
    <x v="8"/>
    <s v="Aluminum Screw Posts"/>
    <x v="4654"/>
    <n v="4"/>
    <n v="0.7"/>
    <n v="-12.207999999999995"/>
  </r>
  <r>
    <n v="8538"/>
    <x v="4245"/>
    <x v="1"/>
    <x v="722"/>
    <d v="2012-06-11T00:00:00"/>
    <s v="Standard Class"/>
    <s v="HD-14785"/>
    <s v="Harold Dahlen"/>
    <x v="2"/>
    <s v="United States"/>
    <s v="Philadelphia"/>
    <x v="9"/>
    <n v="19143"/>
    <x v="3"/>
    <s v="OFF-PA-10000552"/>
    <x v="1"/>
    <x v="10"/>
    <s v="Xerox 200"/>
    <x v="233"/>
    <n v="5"/>
    <n v="0.2"/>
    <n v="9.0719999999999992"/>
  </r>
  <r>
    <n v="8539"/>
    <x v="4245"/>
    <x v="1"/>
    <x v="722"/>
    <d v="2012-06-11T00:00:00"/>
    <s v="Standard Class"/>
    <s v="HD-14785"/>
    <s v="Harold Dahlen"/>
    <x v="2"/>
    <s v="United States"/>
    <s v="Philadelphia"/>
    <x v="9"/>
    <n v="19143"/>
    <x v="3"/>
    <s v="OFF-AR-10003183"/>
    <x v="1"/>
    <x v="6"/>
    <s v="Avery Fluorescent Highlighter Four-Color Set"/>
    <x v="2245"/>
    <n v="3"/>
    <n v="0.2"/>
    <n v="1.0019999999999993"/>
  </r>
  <r>
    <n v="8540"/>
    <x v="4246"/>
    <x v="3"/>
    <x v="631"/>
    <d v="2014-03-14T00:00:00"/>
    <s v="Standard Class"/>
    <s v="KB-16315"/>
    <s v="Karl Braun"/>
    <x v="0"/>
    <s v="United States"/>
    <s v="Los Angeles"/>
    <x v="1"/>
    <n v="90008"/>
    <x v="1"/>
    <s v="TEC-CO-10000971"/>
    <x v="2"/>
    <x v="16"/>
    <s v="Hewlett Packard 310 Color Digital Copier"/>
    <x v="2006"/>
    <n v="2"/>
    <n v="0.2"/>
    <n v="59.997999999999962"/>
  </r>
  <r>
    <n v="8541"/>
    <x v="4246"/>
    <x v="3"/>
    <x v="631"/>
    <d v="2014-03-14T00:00:00"/>
    <s v="Standard Class"/>
    <s v="KB-16315"/>
    <s v="Karl Braun"/>
    <x v="0"/>
    <s v="United States"/>
    <s v="Los Angeles"/>
    <x v="1"/>
    <n v="90008"/>
    <x v="1"/>
    <s v="OFF-BI-10003910"/>
    <x v="1"/>
    <x v="8"/>
    <s v="DXL Angle-View Binders with Locking Rings by Samsill"/>
    <x v="117"/>
    <n v="5"/>
    <n v="0.2"/>
    <n v="9.6374999999999993"/>
  </r>
  <r>
    <n v="8542"/>
    <x v="4247"/>
    <x v="1"/>
    <x v="937"/>
    <d v="2012-12-23T00:00:00"/>
    <s v="First Class"/>
    <s v="HR-14830"/>
    <s v="Harold Ryan"/>
    <x v="1"/>
    <s v="United States"/>
    <s v="Philadelphia"/>
    <x v="9"/>
    <n v="19140"/>
    <x v="3"/>
    <s v="OFF-ST-10001172"/>
    <x v="1"/>
    <x v="4"/>
    <s v="Tennsco Lockers, Sand"/>
    <x v="3295"/>
    <n v="2"/>
    <n v="0.2"/>
    <n v="1.6783999999999981"/>
  </r>
  <r>
    <n v="8543"/>
    <x v="4247"/>
    <x v="1"/>
    <x v="937"/>
    <d v="2012-12-23T00:00:00"/>
    <s v="First Class"/>
    <s v="HR-14830"/>
    <s v="Harold Ryan"/>
    <x v="1"/>
    <s v="United States"/>
    <s v="Philadelphia"/>
    <x v="9"/>
    <n v="19140"/>
    <x v="3"/>
    <s v="FUR-CH-10001270"/>
    <x v="0"/>
    <x v="1"/>
    <s v="Harbour Creations Steel Folding Chair"/>
    <x v="5497"/>
    <n v="7"/>
    <n v="0.3"/>
    <n v="0"/>
  </r>
  <r>
    <n v="8544"/>
    <x v="4248"/>
    <x v="2"/>
    <x v="908"/>
    <d v="2011-08-11T00:00:00"/>
    <s v="Standard Class"/>
    <s v="TB-21625"/>
    <s v="Trudy Brown"/>
    <x v="0"/>
    <s v="United States"/>
    <s v="New York City"/>
    <x v="15"/>
    <n v="10035"/>
    <x v="3"/>
    <s v="TEC-AC-10004571"/>
    <x v="2"/>
    <x v="11"/>
    <s v="Logitech G700s Rechargeable Gaming Mouse"/>
    <x v="1664"/>
    <n v="2"/>
    <n v="0"/>
    <n v="83.991600000000005"/>
  </r>
  <r>
    <n v="8545"/>
    <x v="4249"/>
    <x v="0"/>
    <x v="1196"/>
    <d v="2013-04-01T00:00:00"/>
    <s v="Standard Class"/>
    <s v="DS-13180"/>
    <s v="David Smith"/>
    <x v="1"/>
    <s v="United States"/>
    <s v="Columbus"/>
    <x v="32"/>
    <n v="31907"/>
    <x v="0"/>
    <s v="FUR-FU-10004053"/>
    <x v="0"/>
    <x v="5"/>
    <s v="DAX Two-Tone Silver Metal Document Frame"/>
    <x v="4895"/>
    <n v="1"/>
    <n v="0"/>
    <n v="8.7032000000000007"/>
  </r>
  <r>
    <n v="8546"/>
    <x v="4249"/>
    <x v="0"/>
    <x v="1196"/>
    <d v="2013-04-01T00:00:00"/>
    <s v="Standard Class"/>
    <s v="DS-13180"/>
    <s v="David Smith"/>
    <x v="1"/>
    <s v="United States"/>
    <s v="Columbus"/>
    <x v="32"/>
    <n v="31907"/>
    <x v="0"/>
    <s v="FUR-FU-10003731"/>
    <x v="0"/>
    <x v="5"/>
    <s v="Eldon Expressions Wood and Plastic Desk Accessories, Oak"/>
    <x v="3089"/>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x v="4250"/>
    <x v="1"/>
    <x v="901"/>
    <d v="2012-12-10T00:00:00"/>
    <s v="Standard Class"/>
    <s v="GB-14530"/>
    <s v="George Bell"/>
    <x v="1"/>
    <s v="United States"/>
    <s v="Los Angeles"/>
    <x v="1"/>
    <n v="90049"/>
    <x v="1"/>
    <s v="TEC-AC-10001266"/>
    <x v="2"/>
    <x v="11"/>
    <s v="Memorex Micro Travel Drive 8 GB"/>
    <x v="3926"/>
    <n v="3"/>
    <n v="0"/>
    <n v="17.549999999999997"/>
  </r>
  <r>
    <n v="8549"/>
    <x v="4250"/>
    <x v="1"/>
    <x v="901"/>
    <d v="2012-12-10T00:00:00"/>
    <s v="Standard Class"/>
    <s v="GB-14530"/>
    <s v="George Bell"/>
    <x v="1"/>
    <s v="United States"/>
    <s v="Los Angeles"/>
    <x v="1"/>
    <n v="90049"/>
    <x v="1"/>
    <s v="OFF-LA-10000452"/>
    <x v="1"/>
    <x v="2"/>
    <s v="Avery 488"/>
    <x v="2380"/>
    <n v="4"/>
    <n v="0"/>
    <n v="6.048"/>
  </r>
  <r>
    <n v="8550"/>
    <x v="4251"/>
    <x v="1"/>
    <x v="861"/>
    <d v="2012-09-12T00:00:00"/>
    <s v="First Class"/>
    <s v="GB-14530"/>
    <s v="George Bell"/>
    <x v="1"/>
    <s v="United States"/>
    <s v="Aurora"/>
    <x v="22"/>
    <n v="80013"/>
    <x v="1"/>
    <s v="FUR-FU-10000073"/>
    <x v="0"/>
    <x v="5"/>
    <s v="Deflect-O Glasstique Clear Desk Accessories"/>
    <x v="4443"/>
    <n v="4"/>
    <n v="0.2"/>
    <n v="4.0039999999999978"/>
  </r>
  <r>
    <n v="8551"/>
    <x v="4252"/>
    <x v="1"/>
    <x v="789"/>
    <d v="2012-07-24T00:00:00"/>
    <s v="Standard Class"/>
    <s v="VB-21745"/>
    <s v="Victoria Brennan"/>
    <x v="1"/>
    <s v="United States"/>
    <s v="Houston"/>
    <x v="5"/>
    <n v="77041"/>
    <x v="2"/>
    <s v="OFF-LA-10002368"/>
    <x v="1"/>
    <x v="2"/>
    <s v="Avery 479"/>
    <x v="303"/>
    <n v="3"/>
    <n v="0.2"/>
    <n v="2.0358000000000001"/>
  </r>
  <r>
    <n v="8552"/>
    <x v="4252"/>
    <x v="1"/>
    <x v="789"/>
    <d v="2012-07-24T00:00:00"/>
    <s v="Standard Class"/>
    <s v="VB-21745"/>
    <s v="Victoria Brennan"/>
    <x v="1"/>
    <s v="United States"/>
    <s v="Houston"/>
    <x v="5"/>
    <n v="77041"/>
    <x v="2"/>
    <s v="OFF-FA-10004248"/>
    <x v="1"/>
    <x v="13"/>
    <s v="Advantus T-Pin Paper Clips"/>
    <x v="5498"/>
    <n v="4"/>
    <n v="0.2"/>
    <n v="3.4276000000000004"/>
  </r>
  <r>
    <n v="8553"/>
    <x v="4253"/>
    <x v="2"/>
    <x v="992"/>
    <d v="2011-06-03T00:00:00"/>
    <s v="Standard Class"/>
    <s v="MC-17425"/>
    <s v="Mark Cousins"/>
    <x v="1"/>
    <s v="United States"/>
    <s v="Chicago"/>
    <x v="10"/>
    <n v="60623"/>
    <x v="2"/>
    <s v="TEC-CO-10004202"/>
    <x v="2"/>
    <x v="16"/>
    <s v="Brother DCP1000 Digital 3 in 1 Multifunction Machine"/>
    <x v="5499"/>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x v="4255"/>
    <x v="0"/>
    <x v="10"/>
    <d v="2013-12-12T00:00:00"/>
    <s v="First Class"/>
    <s v="PM-18940"/>
    <s v="Paul MacIntyre"/>
    <x v="0"/>
    <s v="United States"/>
    <s v="Springfield"/>
    <x v="17"/>
    <n v="22153"/>
    <x v="0"/>
    <s v="FUR-TA-10002530"/>
    <x v="0"/>
    <x v="3"/>
    <s v="Iceberg OfficeWorks 42&quot; Round Tables"/>
    <x v="2993"/>
    <n v="7"/>
    <n v="0"/>
    <n v="158.52899999999994"/>
  </r>
  <r>
    <n v="8556"/>
    <x v="4256"/>
    <x v="1"/>
    <x v="204"/>
    <d v="2012-03-22T00:00:00"/>
    <s v="Same Day"/>
    <s v="DC-13285"/>
    <s v="Debra Catini"/>
    <x v="0"/>
    <s v="United States"/>
    <s v="Plantation"/>
    <x v="2"/>
    <n v="33317"/>
    <x v="0"/>
    <s v="TEC-AC-10002567"/>
    <x v="2"/>
    <x v="11"/>
    <s v="Logitech G602 Wireless Gaming Mouse"/>
    <x v="3020"/>
    <n v="7"/>
    <n v="0.2"/>
    <n v="89.588799999999992"/>
  </r>
  <r>
    <n v="8557"/>
    <x v="4256"/>
    <x v="1"/>
    <x v="204"/>
    <d v="2012-03-22T00:00:00"/>
    <s v="Same Day"/>
    <s v="DC-13285"/>
    <s v="Debra Catini"/>
    <x v="0"/>
    <s v="United States"/>
    <s v="Plantation"/>
    <x v="2"/>
    <n v="33317"/>
    <x v="0"/>
    <s v="OFF-ST-10002182"/>
    <x v="1"/>
    <x v="4"/>
    <s v="Iris 3-Drawer Stacking Bin, Black"/>
    <x v="5501"/>
    <n v="9"/>
    <n v="0.2"/>
    <n v="-33.841799999999999"/>
  </r>
  <r>
    <n v="8558"/>
    <x v="4257"/>
    <x v="0"/>
    <x v="443"/>
    <d v="2013-12-27T00:00:00"/>
    <s v="Second Class"/>
    <s v="LA-16780"/>
    <s v="Laura Armstrong"/>
    <x v="1"/>
    <s v="United States"/>
    <s v="Houston"/>
    <x v="5"/>
    <n v="77041"/>
    <x v="2"/>
    <s v="TEC-PH-10004539"/>
    <x v="2"/>
    <x v="7"/>
    <s v="Wireless Extenders zBoost YX545 SOHO Signal Booster"/>
    <x v="1384"/>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x v="4257"/>
    <x v="0"/>
    <x v="443"/>
    <d v="2013-12-27T00:00:00"/>
    <s v="Second Class"/>
    <s v="LA-16780"/>
    <s v="Laura Armstrong"/>
    <x v="1"/>
    <s v="United States"/>
    <s v="Houston"/>
    <x v="5"/>
    <n v="77041"/>
    <x v="2"/>
    <s v="TEC-PH-10004345"/>
    <x v="2"/>
    <x v="7"/>
    <s v="Cisco SPA 502G IP Phone"/>
    <x v="4246"/>
    <n v="3"/>
    <n v="0.2"/>
    <n v="35.984999999999999"/>
  </r>
  <r>
    <n v="8561"/>
    <x v="4257"/>
    <x v="0"/>
    <x v="443"/>
    <d v="2013-12-27T00:00:00"/>
    <s v="Second Class"/>
    <s v="LA-16780"/>
    <s v="Laura Armstrong"/>
    <x v="1"/>
    <s v="United States"/>
    <s v="Houston"/>
    <x v="5"/>
    <n v="77041"/>
    <x v="2"/>
    <s v="TEC-PH-10004912"/>
    <x v="2"/>
    <x v="7"/>
    <s v="Cisco SPA112 2 Port Phone Adapter"/>
    <x v="55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x v="4258"/>
    <x v="0"/>
    <x v="1197"/>
    <d v="2013-04-07T00:00:00"/>
    <s v="Second Class"/>
    <s v="DJ-13420"/>
    <s v="Denny Joy"/>
    <x v="1"/>
    <s v="United States"/>
    <s v="Milwaukee"/>
    <x v="6"/>
    <n v="53209"/>
    <x v="2"/>
    <s v="FUR-CH-10000847"/>
    <x v="0"/>
    <x v="1"/>
    <s v="Global Executive Mid-Back Manager's Chair"/>
    <x v="5503"/>
    <n v="5"/>
    <n v="0"/>
    <n v="378.274"/>
  </r>
  <r>
    <n v="8564"/>
    <x v="4259"/>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x v="4259"/>
    <x v="3"/>
    <x v="504"/>
    <d v="2014-05-05T00:00:00"/>
    <s v="Standard Class"/>
    <s v="MH-18115"/>
    <s v="Mick Hernandez"/>
    <x v="2"/>
    <s v="United States"/>
    <s v="Sanford"/>
    <x v="2"/>
    <n v="32771"/>
    <x v="0"/>
    <s v="FUR-FU-10000747"/>
    <x v="0"/>
    <x v="5"/>
    <s v="Tenex B1-RE Series Chair Mats for Low Pile Carpets"/>
    <x v="5504"/>
    <n v="6"/>
    <n v="0.2"/>
    <n v="-8.2764000000000379"/>
  </r>
  <r>
    <n v="8566"/>
    <x v="4260"/>
    <x v="0"/>
    <x v="1019"/>
    <d v="2013-11-19T00:00:00"/>
    <s v="First Class"/>
    <s v="BG-11035"/>
    <s v="Barry Gonzalez"/>
    <x v="0"/>
    <s v="United States"/>
    <s v="The Colony"/>
    <x v="5"/>
    <n v="75056"/>
    <x v="2"/>
    <s v="TEC-PH-10002350"/>
    <x v="2"/>
    <x v="7"/>
    <s v="Apple EarPods with Remote and Mic"/>
    <x v="5505"/>
    <n v="3"/>
    <n v="0.2"/>
    <n v="6.7175999999999974"/>
  </r>
  <r>
    <n v="8567"/>
    <x v="4260"/>
    <x v="0"/>
    <x v="1019"/>
    <d v="2013-11-19T00:00:00"/>
    <s v="First Class"/>
    <s v="BG-11035"/>
    <s v="Barry Gonzalez"/>
    <x v="0"/>
    <s v="United States"/>
    <s v="The Colony"/>
    <x v="5"/>
    <n v="75056"/>
    <x v="2"/>
    <s v="OFF-PA-10000697"/>
    <x v="1"/>
    <x v="10"/>
    <s v="TOPS Voice Message Log Book, Flash Format"/>
    <x v="302"/>
    <n v="4"/>
    <n v="0.2"/>
    <n v="5.5215999999999994"/>
  </r>
  <r>
    <n v="8568"/>
    <x v="4261"/>
    <x v="0"/>
    <x v="338"/>
    <d v="2013-11-13T00:00:00"/>
    <s v="First Class"/>
    <s v="SV-20365"/>
    <s v="Seth Vernon"/>
    <x v="0"/>
    <s v="United States"/>
    <s v="Troy"/>
    <x v="24"/>
    <n v="45373"/>
    <x v="3"/>
    <s v="OFF-PA-10002787"/>
    <x v="1"/>
    <x v="10"/>
    <s v="Xerox 227"/>
    <x v="277"/>
    <n v="6"/>
    <n v="0.2"/>
    <n v="10.8864"/>
  </r>
  <r>
    <n v="8569"/>
    <x v="4262"/>
    <x v="0"/>
    <x v="409"/>
    <d v="2013-12-13T00:00:00"/>
    <s v="Standard Class"/>
    <s v="DP-13105"/>
    <s v="Dave Poirier"/>
    <x v="1"/>
    <s v="United States"/>
    <s v="Hempstead"/>
    <x v="15"/>
    <n v="11550"/>
    <x v="3"/>
    <s v="OFF-BI-10004318"/>
    <x v="1"/>
    <x v="8"/>
    <s v="Ibico EB-19 Dual Function Manual Binding System"/>
    <x v="5506"/>
    <n v="7"/>
    <n v="0.2"/>
    <n v="314.84180000000003"/>
  </r>
  <r>
    <n v="8570"/>
    <x v="4262"/>
    <x v="0"/>
    <x v="409"/>
    <d v="2013-12-13T00:00:00"/>
    <s v="Standard Class"/>
    <s v="DP-13105"/>
    <s v="Dave Poirier"/>
    <x v="1"/>
    <s v="United States"/>
    <s v="Hempstead"/>
    <x v="15"/>
    <n v="11550"/>
    <x v="3"/>
    <s v="OFF-BI-10001721"/>
    <x v="1"/>
    <x v="8"/>
    <s v="Trimflex Flexible Post Binders"/>
    <x v="5507"/>
    <n v="13"/>
    <n v="0.2"/>
    <n v="77.823200000000014"/>
  </r>
  <r>
    <n v="8571"/>
    <x v="4262"/>
    <x v="0"/>
    <x v="409"/>
    <d v="2013-12-13T00:00:00"/>
    <s v="Standard Class"/>
    <s v="DP-13105"/>
    <s v="Dave Poirier"/>
    <x v="1"/>
    <s v="United States"/>
    <s v="Hempstead"/>
    <x v="15"/>
    <n v="11550"/>
    <x v="3"/>
    <s v="TEC-CO-10004202"/>
    <x v="2"/>
    <x v="16"/>
    <s v="Brother DCP1000 Digital 3 in 1 Multifunction Machine"/>
    <x v="2006"/>
    <n v="2"/>
    <n v="0.2"/>
    <n v="89.996999999999986"/>
  </r>
  <r>
    <n v="8572"/>
    <x v="4263"/>
    <x v="0"/>
    <x v="1015"/>
    <d v="2013-04-04T00:00:00"/>
    <s v="Same Day"/>
    <s v="SR-20740"/>
    <s v="Steven Roelle"/>
    <x v="2"/>
    <s v="United States"/>
    <s v="Dallas"/>
    <x v="5"/>
    <n v="75081"/>
    <x v="2"/>
    <s v="OFF-PA-10003893"/>
    <x v="1"/>
    <x v="10"/>
    <s v="Xerox 1962"/>
    <x v="1518"/>
    <n v="3"/>
    <n v="0.2"/>
    <n v="3.2099999999999982"/>
  </r>
  <r>
    <n v="8573"/>
    <x v="4264"/>
    <x v="2"/>
    <x v="683"/>
    <d v="2011-12-02T00:00:00"/>
    <s v="Standard Class"/>
    <s v="BT-11680"/>
    <s v="Brian Thompson"/>
    <x v="0"/>
    <s v="United States"/>
    <s v="Houston"/>
    <x v="5"/>
    <n v="77041"/>
    <x v="2"/>
    <s v="TEC-MA-10004679"/>
    <x v="2"/>
    <x v="15"/>
    <s v="StarTech.com 10/100 VDSL2 Ethernet Extender Kit"/>
    <x v="5508"/>
    <n v="5"/>
    <n v="0.4"/>
    <n v="-199.7700000000001"/>
  </r>
  <r>
    <n v="8574"/>
    <x v="4265"/>
    <x v="1"/>
    <x v="1182"/>
    <d v="2012-10-22T00:00:00"/>
    <s v="First Class"/>
    <s v="MS-17770"/>
    <s v="Maxwell Schwartz"/>
    <x v="0"/>
    <s v="United States"/>
    <s v="New York City"/>
    <x v="15"/>
    <n v="10035"/>
    <x v="3"/>
    <s v="OFF-PA-10000249"/>
    <x v="1"/>
    <x v="10"/>
    <s v="Staples"/>
    <x v="335"/>
    <n v="2"/>
    <n v="0"/>
    <n v="11.543199999999999"/>
  </r>
  <r>
    <n v="8575"/>
    <x v="4266"/>
    <x v="2"/>
    <x v="111"/>
    <d v="2011-09-19T00:00:00"/>
    <s v="Same Day"/>
    <s v="JK-15640"/>
    <s v="Jim Kriz"/>
    <x v="2"/>
    <s v="United States"/>
    <s v="San Francisco"/>
    <x v="1"/>
    <n v="94110"/>
    <x v="1"/>
    <s v="OFF-FA-10000053"/>
    <x v="1"/>
    <x v="13"/>
    <s v="Revere Boxed Rubber Bands by Revere"/>
    <x v="1995"/>
    <n v="3"/>
    <n v="0"/>
    <n v="0.11340000000000017"/>
  </r>
  <r>
    <n v="8576"/>
    <x v="4267"/>
    <x v="3"/>
    <x v="151"/>
    <d v="2014-08-31T00:00:00"/>
    <s v="Second Class"/>
    <s v="ST-20530"/>
    <s v="Shui Tom"/>
    <x v="0"/>
    <s v="United States"/>
    <s v="Port Saint Lucie"/>
    <x v="2"/>
    <n v="34952"/>
    <x v="0"/>
    <s v="OFF-AP-10000804"/>
    <x v="1"/>
    <x v="9"/>
    <s v="Hoover Portapower Portable Vacuum"/>
    <x v="5509"/>
    <n v="4"/>
    <n v="0.2"/>
    <n v="0.89599999999999991"/>
  </r>
  <r>
    <n v="8577"/>
    <x v="4268"/>
    <x v="3"/>
    <x v="445"/>
    <d v="2014-07-05T00:00:00"/>
    <s v="First Class"/>
    <s v="TS-21505"/>
    <s v="Tony Sayre"/>
    <x v="0"/>
    <s v="United States"/>
    <s v="Concord"/>
    <x v="38"/>
    <n v="3301"/>
    <x v="3"/>
    <s v="FUR-FU-10004188"/>
    <x v="0"/>
    <x v="5"/>
    <s v="Luxo Professional Combination Clamp-On Lamps"/>
    <x v="5510"/>
    <n v="1"/>
    <n v="0"/>
    <n v="26.597999999999999"/>
  </r>
  <r>
    <n v="8578"/>
    <x v="4269"/>
    <x v="3"/>
    <x v="66"/>
    <d v="2014-12-27T00:00:00"/>
    <s v="Standard Class"/>
    <s v="CM-12190"/>
    <s v="Charlotte Melton"/>
    <x v="0"/>
    <s v="United States"/>
    <s v="Rochester"/>
    <x v="11"/>
    <n v="55901"/>
    <x v="2"/>
    <s v="FUR-TA-10004915"/>
    <x v="0"/>
    <x v="3"/>
    <s v="Office Impressions End Table, 20-1/2&quot;H x 24&quot;W x 20&quot;D"/>
    <x v="5511"/>
    <n v="2"/>
    <n v="0"/>
    <n v="97.203200000000038"/>
  </r>
  <r>
    <n v="8579"/>
    <x v="4269"/>
    <x v="3"/>
    <x v="66"/>
    <d v="2014-12-27T00:00:00"/>
    <s v="Standard Class"/>
    <s v="CM-12190"/>
    <s v="Charlotte Melton"/>
    <x v="0"/>
    <s v="United States"/>
    <s v="Rochester"/>
    <x v="11"/>
    <n v="55901"/>
    <x v="2"/>
    <s v="OFF-ST-10001228"/>
    <x v="1"/>
    <x v="4"/>
    <s v="Personal File Boxes with Fold-Down Carry Handle"/>
    <x v="5512"/>
    <n v="2"/>
    <n v="0"/>
    <n v="7.7899999999999991"/>
  </r>
  <r>
    <n v="8580"/>
    <x v="4270"/>
    <x v="0"/>
    <x v="797"/>
    <d v="2014-01-03T00:00:00"/>
    <s v="Standard Class"/>
    <s v="JW-15955"/>
    <s v="Joni Wasserman"/>
    <x v="0"/>
    <s v="United States"/>
    <s v="Louisville"/>
    <x v="0"/>
    <n v="40214"/>
    <x v="0"/>
    <s v="OFF-LA-10002368"/>
    <x v="1"/>
    <x v="2"/>
    <s v="Avery 479"/>
    <x v="537"/>
    <n v="1"/>
    <n v="0"/>
    <n v="1.2005999999999999"/>
  </r>
  <r>
    <n v="8581"/>
    <x v="4271"/>
    <x v="2"/>
    <x v="671"/>
    <d v="2011-05-22T00:00:00"/>
    <s v="Second Class"/>
    <s v="MC-17590"/>
    <s v="Matt Collister"/>
    <x v="1"/>
    <s v="United States"/>
    <s v="San Marcos"/>
    <x v="5"/>
    <n v="78666"/>
    <x v="2"/>
    <s v="FUR-FU-10003489"/>
    <x v="0"/>
    <x v="5"/>
    <s v="Contemporary Borderless Frame"/>
    <x v="5513"/>
    <n v="3"/>
    <n v="0.6"/>
    <n v="-5.9408999999999992"/>
  </r>
  <r>
    <n v="8582"/>
    <x v="4271"/>
    <x v="2"/>
    <x v="671"/>
    <d v="2011-05-22T00:00:00"/>
    <s v="Second Class"/>
    <s v="MC-17590"/>
    <s v="Matt Collister"/>
    <x v="1"/>
    <s v="United States"/>
    <s v="San Marcos"/>
    <x v="5"/>
    <n v="78666"/>
    <x v="2"/>
    <s v="OFF-PA-10000289"/>
    <x v="1"/>
    <x v="10"/>
    <s v="Xerox 213"/>
    <x v="563"/>
    <n v="2"/>
    <n v="0.2"/>
    <n v="3.6288"/>
  </r>
  <r>
    <n v="8583"/>
    <x v="4271"/>
    <x v="2"/>
    <x v="671"/>
    <d v="2011-05-22T00:00:00"/>
    <s v="Second Class"/>
    <s v="MC-17590"/>
    <s v="Matt Collister"/>
    <x v="1"/>
    <s v="United States"/>
    <s v="San Marcos"/>
    <x v="5"/>
    <n v="78666"/>
    <x v="2"/>
    <s v="TEC-AC-10004227"/>
    <x v="2"/>
    <x v="11"/>
    <s v="SanDisk Ultra 16 GB MicroSDHC Class 10 Memory Card"/>
    <x v="4383"/>
    <n v="2"/>
    <n v="0.2"/>
    <n v="-3.6372000000000027"/>
  </r>
  <r>
    <n v="8584"/>
    <x v="4271"/>
    <x v="2"/>
    <x v="671"/>
    <d v="2011-05-22T00:00:00"/>
    <s v="Second Class"/>
    <s v="MC-17590"/>
    <s v="Matt Collister"/>
    <x v="1"/>
    <s v="United States"/>
    <s v="San Marcos"/>
    <x v="5"/>
    <n v="78666"/>
    <x v="2"/>
    <s v="OFF-ST-10000636"/>
    <x v="1"/>
    <x v="4"/>
    <s v="Rogers Profile Extra Capacity Storage Tub"/>
    <x v="5224"/>
    <n v="5"/>
    <n v="0.2"/>
    <n v="-13.392000000000003"/>
  </r>
  <r>
    <n v="8585"/>
    <x v="4272"/>
    <x v="2"/>
    <x v="519"/>
    <d v="2011-02-09T00:00:00"/>
    <s v="Second Class"/>
    <s v="MH-17440"/>
    <s v="Mark Haberlin"/>
    <x v="1"/>
    <s v="United States"/>
    <s v="Escondido"/>
    <x v="1"/>
    <n v="92025"/>
    <x v="1"/>
    <s v="OFF-BI-10003676"/>
    <x v="1"/>
    <x v="8"/>
    <s v="GBC Standard Recycled Report Covers, Clear Plastic Sheets"/>
    <x v="3075"/>
    <n v="2"/>
    <n v="0.2"/>
    <n v="6.0367999999999986"/>
  </r>
  <r>
    <n v="8586"/>
    <x v="4273"/>
    <x v="3"/>
    <x v="34"/>
    <d v="2014-12-16T00:00:00"/>
    <s v="Standard Class"/>
    <s v="RD-19720"/>
    <s v="Roger Demir"/>
    <x v="0"/>
    <s v="United States"/>
    <s v="Philadelphia"/>
    <x v="9"/>
    <n v="19134"/>
    <x v="3"/>
    <s v="OFF-BI-10001116"/>
    <x v="1"/>
    <x v="8"/>
    <s v="Wilson Jones 1&quot; Hanging DublLock Ring Binders"/>
    <x v="2227"/>
    <n v="7"/>
    <n v="0.7"/>
    <n v="-8.1311999999999998"/>
  </r>
  <r>
    <n v="8587"/>
    <x v="4274"/>
    <x v="3"/>
    <x v="497"/>
    <d v="2014-07-19T00:00:00"/>
    <s v="Standard Class"/>
    <s v="KB-16240"/>
    <s v="Karen Bern"/>
    <x v="1"/>
    <s v="United States"/>
    <s v="Los Angeles"/>
    <x v="1"/>
    <n v="90049"/>
    <x v="1"/>
    <s v="TEC-AC-10003832"/>
    <x v="2"/>
    <x v="11"/>
    <s v="Logitech P710e Mobile Speakerphone"/>
    <x v="2694"/>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x v="4275"/>
    <x v="1"/>
    <x v="1060"/>
    <d v="2012-05-22T00:00:00"/>
    <s v="Standard Class"/>
    <s v="FC-14335"/>
    <s v="Fred Chung"/>
    <x v="1"/>
    <s v="United States"/>
    <s v="Philadelphia"/>
    <x v="9"/>
    <n v="19140"/>
    <x v="3"/>
    <s v="OFF-ST-10002583"/>
    <x v="1"/>
    <x v="4"/>
    <s v="Fellowes Neat Ideas Storage Cubes"/>
    <x v="3518"/>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x v="4277"/>
    <x v="3"/>
    <x v="365"/>
    <d v="2014-10-02T00:00:00"/>
    <s v="First Class"/>
    <s v="FH-14365"/>
    <s v="Fred Hopkins"/>
    <x v="1"/>
    <s v="United States"/>
    <s v="Hempstead"/>
    <x v="15"/>
    <n v="11550"/>
    <x v="3"/>
    <s v="OFF-EN-10004846"/>
    <x v="1"/>
    <x v="12"/>
    <s v="Letter or Legal Size Expandable Poly String Tie Envelopes"/>
    <x v="3373"/>
    <n v="3"/>
    <n v="0"/>
    <n v="3.9102000000000006"/>
  </r>
  <r>
    <n v="8592"/>
    <x v="4278"/>
    <x v="3"/>
    <x v="756"/>
    <d v="2014-04-27T00:00:00"/>
    <s v="First Class"/>
    <s v="SO-20335"/>
    <s v="Sean O'Donnell"/>
    <x v="0"/>
    <s v="United States"/>
    <s v="Greeley"/>
    <x v="22"/>
    <n v="80634"/>
    <x v="1"/>
    <s v="OFF-EN-10003134"/>
    <x v="1"/>
    <x v="12"/>
    <s v="Staples"/>
    <x v="4061"/>
    <n v="2"/>
    <n v="0.2"/>
    <n v="7.008"/>
  </r>
  <r>
    <n v="8593"/>
    <x v="4278"/>
    <x v="3"/>
    <x v="756"/>
    <d v="2014-04-27T00:00:00"/>
    <s v="First Class"/>
    <s v="SO-20335"/>
    <s v="Sean O'Donnell"/>
    <x v="0"/>
    <s v="United States"/>
    <s v="Greeley"/>
    <x v="22"/>
    <n v="80634"/>
    <x v="1"/>
    <s v="FUR-FU-10001025"/>
    <x v="0"/>
    <x v="5"/>
    <s v="Eldon Imàge Series Desk Accessories, Clear"/>
    <x v="5514"/>
    <n v="3"/>
    <n v="0.2"/>
    <n v="3.3534000000000006"/>
  </r>
  <r>
    <n v="8594"/>
    <x v="4279"/>
    <x v="3"/>
    <x v="45"/>
    <d v="2014-11-14T00:00:00"/>
    <s v="Standard Class"/>
    <s v="PM-19135"/>
    <s v="Peter McVee"/>
    <x v="2"/>
    <s v="United States"/>
    <s v="Jacksonville"/>
    <x v="2"/>
    <n v="32216"/>
    <x v="0"/>
    <s v="TEC-AC-10002567"/>
    <x v="2"/>
    <x v="11"/>
    <s v="Logitech G602 Wireless Gaming Mouse"/>
    <x v="1837"/>
    <n v="3"/>
    <n v="0.2"/>
    <n v="38.395199999999988"/>
  </r>
  <r>
    <n v="8595"/>
    <x v="4279"/>
    <x v="3"/>
    <x v="45"/>
    <d v="2014-11-14T00:00:00"/>
    <s v="Standard Class"/>
    <s v="PM-19135"/>
    <s v="Peter McVee"/>
    <x v="2"/>
    <s v="United States"/>
    <s v="Jacksonville"/>
    <x v="2"/>
    <n v="32216"/>
    <x v="0"/>
    <s v="TEC-PH-10004094"/>
    <x v="2"/>
    <x v="7"/>
    <s v="Motorola L703CM"/>
    <x v="5515"/>
    <n v="4"/>
    <n v="0.2"/>
    <n v="31.197999999999993"/>
  </r>
  <r>
    <n v="8596"/>
    <x v="4280"/>
    <x v="2"/>
    <x v="952"/>
    <d v="2011-05-07T00:00:00"/>
    <s v="First Class"/>
    <s v="GD-14590"/>
    <s v="Giulietta Dortch"/>
    <x v="1"/>
    <s v="United States"/>
    <s v="Arlington"/>
    <x v="17"/>
    <n v="22204"/>
    <x v="0"/>
    <s v="OFF-BI-10004364"/>
    <x v="1"/>
    <x v="8"/>
    <s v="Storex Dura Pro Binders"/>
    <x v="5516"/>
    <n v="2"/>
    <n v="0"/>
    <n v="5.3460000000000001"/>
  </r>
  <r>
    <n v="8597"/>
    <x v="4280"/>
    <x v="2"/>
    <x v="952"/>
    <d v="2011-05-07T00:00:00"/>
    <s v="First Class"/>
    <s v="GD-14590"/>
    <s v="Giulietta Dortch"/>
    <x v="1"/>
    <s v="United States"/>
    <s v="Arlington"/>
    <x v="17"/>
    <n v="22204"/>
    <x v="0"/>
    <s v="OFF-PA-10000474"/>
    <x v="1"/>
    <x v="10"/>
    <s v="Staples"/>
    <x v="131"/>
    <n v="1"/>
    <n v="0"/>
    <n v="16.656799999999997"/>
  </r>
  <r>
    <n v="8598"/>
    <x v="4281"/>
    <x v="0"/>
    <x v="189"/>
    <d v="2013-11-01T00:00:00"/>
    <s v="Standard Class"/>
    <s v="PA-19060"/>
    <s v="Pete Armstrong"/>
    <x v="2"/>
    <s v="United States"/>
    <s v="San Francisco"/>
    <x v="1"/>
    <n v="94122"/>
    <x v="1"/>
    <s v="OFF-BI-10004308"/>
    <x v="1"/>
    <x v="8"/>
    <s v="Avery Legal 4-Ring Binder"/>
    <x v="1743"/>
    <n v="4"/>
    <n v="0.2"/>
    <n v="25.175999999999998"/>
  </r>
  <r>
    <n v="8599"/>
    <x v="4282"/>
    <x v="2"/>
    <x v="35"/>
    <d v="2011-12-01T00:00:00"/>
    <s v="Standard Class"/>
    <s v="LS-17200"/>
    <s v="Luke Schmidt"/>
    <x v="1"/>
    <s v="United States"/>
    <s v="Fresno"/>
    <x v="1"/>
    <n v="93727"/>
    <x v="1"/>
    <s v="OFF-BI-10002012"/>
    <x v="1"/>
    <x v="8"/>
    <s v="Wilson Jones Easy Flow II Sheet Lifters"/>
    <x v="5517"/>
    <n v="3"/>
    <n v="0.2"/>
    <n v="1.512"/>
  </r>
  <r>
    <n v="8600"/>
    <x v="4282"/>
    <x v="2"/>
    <x v="35"/>
    <d v="2011-12-01T00:00:00"/>
    <s v="Standard Class"/>
    <s v="LS-17200"/>
    <s v="Luke Schmidt"/>
    <x v="1"/>
    <s v="United States"/>
    <s v="Fresno"/>
    <x v="1"/>
    <n v="93727"/>
    <x v="1"/>
    <s v="OFF-PA-10002586"/>
    <x v="1"/>
    <x v="10"/>
    <s v="Xerox 1970"/>
    <x v="1830"/>
    <n v="3"/>
    <n v="0"/>
    <n v="7.0218000000000007"/>
  </r>
  <r>
    <n v="8601"/>
    <x v="4282"/>
    <x v="2"/>
    <x v="35"/>
    <d v="2011-12-01T00:00:00"/>
    <s v="Standard Class"/>
    <s v="LS-17200"/>
    <s v="Luke Schmidt"/>
    <x v="1"/>
    <s v="United States"/>
    <s v="Fresno"/>
    <x v="1"/>
    <n v="93727"/>
    <x v="1"/>
    <s v="OFF-AP-10000692"/>
    <x v="1"/>
    <x v="9"/>
    <s v="Fellowes Mighty 8 Compact Surge Protector"/>
    <x v="5518"/>
    <n v="2"/>
    <n v="0"/>
    <n v="11.351200000000002"/>
  </r>
  <r>
    <n v="8602"/>
    <x v="4282"/>
    <x v="2"/>
    <x v="35"/>
    <d v="2011-12-01T00:00:00"/>
    <s v="Standard Class"/>
    <s v="LS-17200"/>
    <s v="Luke Schmidt"/>
    <x v="1"/>
    <s v="United States"/>
    <s v="Fresno"/>
    <x v="1"/>
    <n v="93727"/>
    <x v="1"/>
    <s v="OFF-BI-10001553"/>
    <x v="1"/>
    <x v="8"/>
    <s v="SpineVue Locking Slant-D Ring Binders by Cardinal"/>
    <x v="1775"/>
    <n v="1"/>
    <n v="0.2"/>
    <n v="2.5591999999999997"/>
  </r>
  <r>
    <n v="8603"/>
    <x v="4283"/>
    <x v="2"/>
    <x v="520"/>
    <d v="2011-12-31T00:00:00"/>
    <s v="Same Day"/>
    <s v="JL-15175"/>
    <s v="James Lanier"/>
    <x v="2"/>
    <s v="United States"/>
    <s v="Reno"/>
    <x v="33"/>
    <n v="89502"/>
    <x v="1"/>
    <s v="TEC-PH-10004908"/>
    <x v="2"/>
    <x v="7"/>
    <s v="Panasonic KX TS3282W Corded phone"/>
    <x v="5519"/>
    <n v="7"/>
    <n v="0.2"/>
    <n v="59.492999999999952"/>
  </r>
  <r>
    <n v="8604"/>
    <x v="4284"/>
    <x v="0"/>
    <x v="835"/>
    <d v="2013-01-08T00:00:00"/>
    <s v="Standard Class"/>
    <s v="CA-12310"/>
    <s v="Christine Abelman"/>
    <x v="1"/>
    <s v="United States"/>
    <s v="San Antonio"/>
    <x v="5"/>
    <n v="78207"/>
    <x v="2"/>
    <s v="TEC-AC-10002217"/>
    <x v="2"/>
    <x v="11"/>
    <s v="Imation Clip USB flash drive - 8 GB"/>
    <x v="5520"/>
    <n v="2"/>
    <n v="0.2"/>
    <n v="-5.2640000000000002"/>
  </r>
  <r>
    <n v="8605"/>
    <x v="4284"/>
    <x v="0"/>
    <x v="835"/>
    <d v="2013-01-08T00:00:00"/>
    <s v="Standard Class"/>
    <s v="CA-12310"/>
    <s v="Christine Abelman"/>
    <x v="1"/>
    <s v="United States"/>
    <s v="San Antonio"/>
    <x v="5"/>
    <n v="78207"/>
    <x v="2"/>
    <s v="TEC-AC-10002942"/>
    <x v="2"/>
    <x v="11"/>
    <s v="WD My Passport Ultra 1TB Portable External Hard Drive"/>
    <x v="5441"/>
    <n v="3"/>
    <n v="0.2"/>
    <n v="-6.2100000000000151"/>
  </r>
  <r>
    <n v="8606"/>
    <x v="4284"/>
    <x v="0"/>
    <x v="835"/>
    <d v="2013-01-08T00:00:00"/>
    <s v="Standard Class"/>
    <s v="CA-12310"/>
    <s v="Christine Abelman"/>
    <x v="1"/>
    <s v="United States"/>
    <s v="San Antonio"/>
    <x v="5"/>
    <n v="78207"/>
    <x v="2"/>
    <s v="TEC-PH-10002890"/>
    <x v="2"/>
    <x v="7"/>
    <s v="AT&amp;T 17929 Lendline Telephone"/>
    <x v="2171"/>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x v="4286"/>
    <x v="2"/>
    <x v="611"/>
    <d v="2011-06-09T00:00:00"/>
    <s v="Standard Class"/>
    <s v="BT-11440"/>
    <s v="Bobby Trafton"/>
    <x v="0"/>
    <s v="United States"/>
    <s v="New York City"/>
    <x v="15"/>
    <n v="10035"/>
    <x v="3"/>
    <s v="FUR-FU-10002878"/>
    <x v="0"/>
    <x v="5"/>
    <s v="Seth Thomas 14&quot; Day/Date Wall Clock"/>
    <x v="5522"/>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x v="4286"/>
    <x v="2"/>
    <x v="611"/>
    <d v="2011-06-09T00:00:00"/>
    <s v="Standard Class"/>
    <s v="BT-11440"/>
    <s v="Bobby Trafton"/>
    <x v="0"/>
    <s v="United States"/>
    <s v="New York City"/>
    <x v="15"/>
    <n v="10035"/>
    <x v="3"/>
    <s v="FUR-BO-10003272"/>
    <x v="0"/>
    <x v="0"/>
    <s v="O'Sullivan Living Dimensions 5-Shelf Bookcases"/>
    <x v="3832"/>
    <n v="2"/>
    <n v="0.2"/>
    <n v="-44.196000000000026"/>
  </r>
  <r>
    <n v="8611"/>
    <x v="4286"/>
    <x v="2"/>
    <x v="611"/>
    <d v="2011-06-09T00:00:00"/>
    <s v="Standard Class"/>
    <s v="BT-11440"/>
    <s v="Bobby Trafton"/>
    <x v="0"/>
    <s v="United States"/>
    <s v="New York City"/>
    <x v="15"/>
    <n v="10035"/>
    <x v="3"/>
    <s v="FUR-FU-10002191"/>
    <x v="0"/>
    <x v="5"/>
    <s v="G.E. Halogen Desk Lamp Bulbs"/>
    <x v="544"/>
    <n v="2"/>
    <n v="0"/>
    <n v="6.7008000000000001"/>
  </r>
  <r>
    <n v="8612"/>
    <x v="4287"/>
    <x v="3"/>
    <x v="38"/>
    <d v="2014-11-18T00:00:00"/>
    <s v="Second Class"/>
    <s v="SE-20110"/>
    <s v="Sanjit Engle"/>
    <x v="0"/>
    <s v="United States"/>
    <s v="Oxnard"/>
    <x v="1"/>
    <n v="93030"/>
    <x v="1"/>
    <s v="TEC-AC-10000682"/>
    <x v="2"/>
    <x v="11"/>
    <s v="Kensington K72356US Mouse-in-a-Box USB Desktop Mouse"/>
    <x v="2076"/>
    <n v="5"/>
    <n v="0"/>
    <n v="29.032499999999999"/>
  </r>
  <r>
    <n v="8613"/>
    <x v="4288"/>
    <x v="0"/>
    <x v="1198"/>
    <d v="2013-02-01T00:00:00"/>
    <s v="Second Class"/>
    <s v="HG-14965"/>
    <s v="Henry Goldwyn"/>
    <x v="1"/>
    <s v="United States"/>
    <s v="Los Angeles"/>
    <x v="1"/>
    <n v="90036"/>
    <x v="1"/>
    <s v="OFF-AR-10000588"/>
    <x v="1"/>
    <x v="6"/>
    <s v="Newell 345"/>
    <x v="2010"/>
    <n v="2"/>
    <n v="0"/>
    <n v="10.316800000000001"/>
  </r>
  <r>
    <n v="8614"/>
    <x v="4289"/>
    <x v="0"/>
    <x v="1199"/>
    <d v="2013-11-15T00:00:00"/>
    <s v="Standard Class"/>
    <s v="PF-19165"/>
    <s v="Philip Fox"/>
    <x v="0"/>
    <s v="United States"/>
    <s v="Oakland"/>
    <x v="1"/>
    <n v="94601"/>
    <x v="1"/>
    <s v="TEC-AC-10002001"/>
    <x v="2"/>
    <x v="11"/>
    <s v="Logitech Wireless Gaming Headset G930"/>
    <x v="651"/>
    <n v="3"/>
    <n v="0"/>
    <n v="177.58890000000002"/>
  </r>
  <r>
    <n v="8615"/>
    <x v="4290"/>
    <x v="0"/>
    <x v="545"/>
    <d v="2013-09-15T00:00:00"/>
    <s v="Standard Class"/>
    <s v="BD-11770"/>
    <s v="Bryan Davis"/>
    <x v="0"/>
    <s v="United States"/>
    <s v="Edmonds"/>
    <x v="4"/>
    <n v="98026"/>
    <x v="1"/>
    <s v="OFF-LA-10003720"/>
    <x v="1"/>
    <x v="2"/>
    <s v="Avery 487"/>
    <x v="1576"/>
    <n v="2"/>
    <n v="0"/>
    <n v="3.4685999999999999"/>
  </r>
  <r>
    <n v="8616"/>
    <x v="4290"/>
    <x v="0"/>
    <x v="545"/>
    <d v="2013-09-15T00:00:00"/>
    <s v="Standard Class"/>
    <s v="BD-11770"/>
    <s v="Bryan Davis"/>
    <x v="0"/>
    <s v="United States"/>
    <s v="Edmonds"/>
    <x v="4"/>
    <n v="98026"/>
    <x v="1"/>
    <s v="OFF-BI-10004364"/>
    <x v="1"/>
    <x v="8"/>
    <s v="Storex Dura Pro Binders"/>
    <x v="5523"/>
    <n v="3"/>
    <n v="0.2"/>
    <n v="4.4550000000000001"/>
  </r>
  <r>
    <n v="8617"/>
    <x v="4290"/>
    <x v="0"/>
    <x v="545"/>
    <d v="2013-09-15T00:00:00"/>
    <s v="Standard Class"/>
    <s v="BD-11770"/>
    <s v="Bryan Davis"/>
    <x v="0"/>
    <s v="United States"/>
    <s v="Edmonds"/>
    <x v="4"/>
    <n v="98026"/>
    <x v="1"/>
    <s v="OFF-PA-10000100"/>
    <x v="1"/>
    <x v="10"/>
    <s v="Xerox 1945"/>
    <x v="2658"/>
    <n v="2"/>
    <n v="0"/>
    <n v="40.170200000000001"/>
  </r>
  <r>
    <n v="8618"/>
    <x v="4290"/>
    <x v="0"/>
    <x v="545"/>
    <d v="2013-09-15T00:00:00"/>
    <s v="Standard Class"/>
    <s v="BD-11770"/>
    <s v="Bryan Davis"/>
    <x v="0"/>
    <s v="United States"/>
    <s v="Edmonds"/>
    <x v="4"/>
    <n v="98026"/>
    <x v="1"/>
    <s v="OFF-BI-10004826"/>
    <x v="1"/>
    <x v="8"/>
    <s v="JM Magazine Binder"/>
    <x v="5524"/>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x v="4292"/>
    <x v="3"/>
    <x v="565"/>
    <d v="2014-09-14T00:00:00"/>
    <s v="Second Class"/>
    <s v="EM-14095"/>
    <s v="Eudokia Martin"/>
    <x v="1"/>
    <s v="United States"/>
    <s v="New York City"/>
    <x v="15"/>
    <n v="10024"/>
    <x v="3"/>
    <s v="OFF-ST-10001031"/>
    <x v="1"/>
    <x v="4"/>
    <s v="Adjustable Personal File Tote"/>
    <x v="5525"/>
    <n v="4"/>
    <n v="0"/>
    <n v="16.931200000000004"/>
  </r>
  <r>
    <n v="8621"/>
    <x v="4293"/>
    <x v="3"/>
    <x v="44"/>
    <d v="2014-11-10T00:00:00"/>
    <s v="Second Class"/>
    <s v="LC-17050"/>
    <s v="Liz Carlisle"/>
    <x v="0"/>
    <s v="United States"/>
    <s v="Dallas"/>
    <x v="5"/>
    <n v="75217"/>
    <x v="2"/>
    <s v="FUR-FU-10003878"/>
    <x v="0"/>
    <x v="5"/>
    <s v="Linden 10&quot; Round Wall Clock, Black"/>
    <x v="5526"/>
    <n v="5"/>
    <n v="0.6"/>
    <n v="-19.863999999999997"/>
  </r>
  <r>
    <n v="8622"/>
    <x v="4294"/>
    <x v="3"/>
    <x v="726"/>
    <d v="2014-05-19T00:00:00"/>
    <s v="Standard Class"/>
    <s v="FH-14275"/>
    <s v="Frank Hawley"/>
    <x v="1"/>
    <s v="United States"/>
    <s v="Franklin"/>
    <x v="18"/>
    <n v="37064"/>
    <x v="0"/>
    <s v="OFF-AP-10000358"/>
    <x v="1"/>
    <x v="9"/>
    <s v="Fellowes Basic Home/Office Series Surge Protectors"/>
    <x v="5527"/>
    <n v="2"/>
    <n v="0.2"/>
    <n v="2.3363999999999976"/>
  </r>
  <r>
    <n v="8623"/>
    <x v="4295"/>
    <x v="0"/>
    <x v="581"/>
    <d v="2013-12-02T00:00:00"/>
    <s v="Standard Class"/>
    <s v="CM-12235"/>
    <s v="Chris McAfee"/>
    <x v="0"/>
    <s v="United States"/>
    <s v="Phoenix"/>
    <x v="16"/>
    <n v="85023"/>
    <x v="1"/>
    <s v="OFF-ST-10000876"/>
    <x v="1"/>
    <x v="4"/>
    <s v="Eldon Simplefile Box Office"/>
    <x v="5528"/>
    <n v="4"/>
    <n v="0.2"/>
    <n v="3.9808000000000003"/>
  </r>
  <r>
    <n v="8624"/>
    <x v="4296"/>
    <x v="1"/>
    <x v="50"/>
    <d v="2012-11-18T00:00:00"/>
    <s v="Standard Class"/>
    <s v="FM-14380"/>
    <s v="Fred McMath"/>
    <x v="0"/>
    <s v="United States"/>
    <s v="Miami"/>
    <x v="2"/>
    <n v="33178"/>
    <x v="0"/>
    <s v="OFF-BI-10004224"/>
    <x v="1"/>
    <x v="8"/>
    <s v="Catalog Binders with Expanding Posts"/>
    <x v="1444"/>
    <n v="6"/>
    <n v="0.7"/>
    <n v="-100.91999999999999"/>
  </r>
  <r>
    <n v="8625"/>
    <x v="4296"/>
    <x v="1"/>
    <x v="50"/>
    <d v="2012-11-18T00:00:00"/>
    <s v="Standard Class"/>
    <s v="FM-14380"/>
    <s v="Fred McMath"/>
    <x v="0"/>
    <s v="United States"/>
    <s v="Miami"/>
    <x v="2"/>
    <n v="33178"/>
    <x v="0"/>
    <s v="TEC-AC-10004568"/>
    <x v="2"/>
    <x v="11"/>
    <s v="Maxell LTO Ultrium - 800 GB"/>
    <x v="1375"/>
    <n v="5"/>
    <n v="0.2"/>
    <n v="-1.3995000000000104"/>
  </r>
  <r>
    <n v="8626"/>
    <x v="4297"/>
    <x v="1"/>
    <x v="575"/>
    <d v="2012-12-12T00:00:00"/>
    <s v="Standard Class"/>
    <s v="HG-14965"/>
    <s v="Henry Goldwyn"/>
    <x v="1"/>
    <s v="United States"/>
    <s v="Colorado Springs"/>
    <x v="22"/>
    <n v="80906"/>
    <x v="1"/>
    <s v="OFF-PA-10000533"/>
    <x v="1"/>
    <x v="10"/>
    <s v="Southworth Parchment Paper &amp; Envelopes"/>
    <x v="937"/>
    <n v="3"/>
    <n v="0.2"/>
    <n v="5.1011999999999995"/>
  </r>
  <r>
    <n v="8627"/>
    <x v="4298"/>
    <x v="1"/>
    <x v="67"/>
    <d v="2012-09-12T00:00:00"/>
    <s v="Standard Class"/>
    <s v="AG-10525"/>
    <s v="Andy Gerbode"/>
    <x v="1"/>
    <s v="United States"/>
    <s v="New York City"/>
    <x v="15"/>
    <n v="10011"/>
    <x v="3"/>
    <s v="OFF-ST-10003638"/>
    <x v="1"/>
    <x v="4"/>
    <s v="Mobile Personal File Cube"/>
    <x v="3824"/>
    <n v="3"/>
    <n v="0"/>
    <n v="18.970199999999998"/>
  </r>
  <r>
    <n v="8628"/>
    <x v="4298"/>
    <x v="1"/>
    <x v="67"/>
    <d v="2012-09-12T00:00:00"/>
    <s v="Standard Class"/>
    <s v="AG-10525"/>
    <s v="Andy Gerbode"/>
    <x v="1"/>
    <s v="United States"/>
    <s v="New York City"/>
    <x v="15"/>
    <n v="10011"/>
    <x v="3"/>
    <s v="TEC-AC-10002305"/>
    <x v="2"/>
    <x v="11"/>
    <s v="KeyTronic E03601U1 - Keyboard - Beige"/>
    <x v="2597"/>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x v="4298"/>
    <x v="1"/>
    <x v="67"/>
    <d v="2012-09-12T00:00:00"/>
    <s v="Standard Class"/>
    <s v="AG-10525"/>
    <s v="Andy Gerbode"/>
    <x v="1"/>
    <s v="United States"/>
    <s v="New York City"/>
    <x v="15"/>
    <n v="10011"/>
    <x v="3"/>
    <s v="FUR-TA-10003569"/>
    <x v="0"/>
    <x v="3"/>
    <s v="Bretford CR8500 Series Meeting Room Furniture"/>
    <x v="5529"/>
    <n v="2"/>
    <n v="0.4"/>
    <n v="-120.29400000000004"/>
  </r>
  <r>
    <n v="8631"/>
    <x v="4298"/>
    <x v="1"/>
    <x v="67"/>
    <d v="2012-09-12T00:00:00"/>
    <s v="Standard Class"/>
    <s v="AG-10525"/>
    <s v="Andy Gerbode"/>
    <x v="1"/>
    <s v="United States"/>
    <s v="New York City"/>
    <x v="15"/>
    <n v="10011"/>
    <x v="3"/>
    <s v="OFF-FA-10003059"/>
    <x v="1"/>
    <x v="13"/>
    <s v="Assorted Color Push Pins"/>
    <x v="5530"/>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x v="4299"/>
    <x v="0"/>
    <x v="1062"/>
    <d v="2013-07-30T00:00:00"/>
    <s v="First Class"/>
    <s v="OT-18730"/>
    <s v="Olvera Toch"/>
    <x v="0"/>
    <s v="United States"/>
    <s v="Bethlehem"/>
    <x v="9"/>
    <n v="18018"/>
    <x v="3"/>
    <s v="OFF-BI-10000545"/>
    <x v="1"/>
    <x v="8"/>
    <s v="GBC Ibimaster 500 Manual ProClick Binding System"/>
    <x v="534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x v="4300"/>
    <x v="3"/>
    <x v="326"/>
    <d v="2014-08-30T00:00:00"/>
    <s v="Standard Class"/>
    <s v="SV-20365"/>
    <s v="Seth Vernon"/>
    <x v="0"/>
    <s v="United States"/>
    <s v="Philadelphia"/>
    <x v="9"/>
    <n v="19140"/>
    <x v="3"/>
    <s v="FUR-BO-10001798"/>
    <x v="0"/>
    <x v="0"/>
    <s v="Bush Somerset Collection Bookcase"/>
    <x v="5532"/>
    <n v="2"/>
    <n v="0.5"/>
    <n v="-89.066399999999987"/>
  </r>
  <r>
    <n v="8636"/>
    <x v="4301"/>
    <x v="2"/>
    <x v="1013"/>
    <d v="2011-05-02T00:00:00"/>
    <s v="First Class"/>
    <s v="JM-16195"/>
    <s v="Justin MacKendrick"/>
    <x v="0"/>
    <s v="United States"/>
    <s v="Louisville"/>
    <x v="0"/>
    <n v="40214"/>
    <x v="0"/>
    <s v="OFF-AR-10004010"/>
    <x v="1"/>
    <x v="6"/>
    <s v="Hunt Boston Vacuum Mount KS Pencil Sharpener"/>
    <x v="5368"/>
    <n v="5"/>
    <n v="0"/>
    <n v="45.487000000000002"/>
  </r>
  <r>
    <n v="8637"/>
    <x v="4301"/>
    <x v="2"/>
    <x v="1013"/>
    <d v="2011-05-02T00:00:00"/>
    <s v="First Class"/>
    <s v="JM-16195"/>
    <s v="Justin MacKendrick"/>
    <x v="0"/>
    <s v="United States"/>
    <s v="Louisville"/>
    <x v="0"/>
    <n v="40214"/>
    <x v="0"/>
    <s v="OFF-ST-10000585"/>
    <x v="1"/>
    <x v="4"/>
    <s v="Economy Rollaway Files"/>
    <x v="5533"/>
    <n v="5"/>
    <n v="0"/>
    <n v="214.76"/>
  </r>
  <r>
    <n v="8638"/>
    <x v="4302"/>
    <x v="3"/>
    <x v="842"/>
    <d v="2014-05-03T00:00:00"/>
    <s v="Standard Class"/>
    <s v="HM-14980"/>
    <s v="Henry MacAllister"/>
    <x v="0"/>
    <s v="United States"/>
    <s v="Seattle"/>
    <x v="4"/>
    <n v="98105"/>
    <x v="1"/>
    <s v="FUR-FU-10000397"/>
    <x v="0"/>
    <x v="5"/>
    <s v="Luxo Economy Swing Arm Lamp"/>
    <x v="5534"/>
    <n v="7"/>
    <n v="0"/>
    <n v="39.082400000000007"/>
  </r>
  <r>
    <n v="8639"/>
    <x v="4303"/>
    <x v="3"/>
    <x v="283"/>
    <d v="2014-07-25T00:00:00"/>
    <s v="First Class"/>
    <s v="PO-19180"/>
    <s v="Philisse Overcash"/>
    <x v="2"/>
    <s v="United States"/>
    <s v="Kenosha"/>
    <x v="6"/>
    <n v="53142"/>
    <x v="2"/>
    <s v="TEC-AC-10000736"/>
    <x v="2"/>
    <x v="11"/>
    <s v="Logitech G600 MMO Gaming Mouse"/>
    <x v="4516"/>
    <n v="5"/>
    <n v="0"/>
    <n v="143.982"/>
  </r>
  <r>
    <n v="8640"/>
    <x v="4304"/>
    <x v="2"/>
    <x v="736"/>
    <d v="2011-12-15T00:00:00"/>
    <s v="Second Class"/>
    <s v="KC-16675"/>
    <s v="Kimberly Carter"/>
    <x v="1"/>
    <s v="United States"/>
    <s v="Henderson"/>
    <x v="0"/>
    <n v="42420"/>
    <x v="0"/>
    <s v="OFF-BI-10004970"/>
    <x v="1"/>
    <x v="8"/>
    <s v="ACCOHIDE 3-Ring Binder, Blue, 1&quot;"/>
    <x v="714"/>
    <n v="3"/>
    <n v="0"/>
    <n v="5.8232999999999997"/>
  </r>
  <r>
    <n v="8641"/>
    <x v="4305"/>
    <x v="3"/>
    <x v="602"/>
    <d v="2014-01-17T00:00:00"/>
    <s v="Standard Class"/>
    <s v="DB-13120"/>
    <s v="David Bremer"/>
    <x v="1"/>
    <s v="United States"/>
    <s v="Dallas"/>
    <x v="5"/>
    <n v="75217"/>
    <x v="2"/>
    <s v="OFF-BI-10000545"/>
    <x v="1"/>
    <x v="8"/>
    <s v="GBC Ibimaster 500 Manual ProClick Binding System"/>
    <x v="5535"/>
    <n v="5"/>
    <n v="0.8"/>
    <n v="-1141.47"/>
  </r>
  <r>
    <n v="8642"/>
    <x v="4306"/>
    <x v="3"/>
    <x v="574"/>
    <d v="2014-12-03T00:00:00"/>
    <s v="Same Day"/>
    <s v="SV-20935"/>
    <s v="Susan Vittorini"/>
    <x v="0"/>
    <s v="United States"/>
    <s v="Peoria"/>
    <x v="16"/>
    <n v="85345"/>
    <x v="1"/>
    <s v="OFF-BI-10001670"/>
    <x v="1"/>
    <x v="8"/>
    <s v="Vinyl Sectional Post Binders"/>
    <x v="5536"/>
    <n v="6"/>
    <n v="0.7"/>
    <n v="-45.239999999999995"/>
  </r>
  <r>
    <n v="8643"/>
    <x v="4307"/>
    <x v="1"/>
    <x v="627"/>
    <d v="2012-11-15T00:00:00"/>
    <s v="Standard Class"/>
    <s v="NS-18640"/>
    <s v="Noel Staavos"/>
    <x v="1"/>
    <s v="United States"/>
    <s v="Jacksonville"/>
    <x v="3"/>
    <n v="28540"/>
    <x v="0"/>
    <s v="OFF-FA-10000624"/>
    <x v="1"/>
    <x v="13"/>
    <s v="OIC Binder Clips"/>
    <x v="53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x v="4307"/>
    <x v="1"/>
    <x v="627"/>
    <d v="2012-11-15T00:00:00"/>
    <s v="Standard Class"/>
    <s v="NS-18640"/>
    <s v="Noel Staavos"/>
    <x v="1"/>
    <s v="United States"/>
    <s v="Jacksonville"/>
    <x v="3"/>
    <n v="28540"/>
    <x v="0"/>
    <s v="OFF-BI-10000315"/>
    <x v="1"/>
    <x v="8"/>
    <s v="Poly Designer Cover &amp; Back"/>
    <x v="5537"/>
    <n v="7"/>
    <n v="0.7"/>
    <n v="-29.244599999999991"/>
  </r>
  <r>
    <n v="8646"/>
    <x v="4307"/>
    <x v="1"/>
    <x v="627"/>
    <d v="2012-11-15T00:00:00"/>
    <s v="Standard Class"/>
    <s v="NS-18640"/>
    <s v="Noel Staavos"/>
    <x v="1"/>
    <s v="United States"/>
    <s v="Jacksonville"/>
    <x v="3"/>
    <n v="28540"/>
    <x v="0"/>
    <s v="FUR-FU-10000023"/>
    <x v="0"/>
    <x v="5"/>
    <s v="Eldon Wave Desk Accessories"/>
    <x v="5364"/>
    <n v="1"/>
    <n v="0.2"/>
    <n v="1.4136000000000002"/>
  </r>
  <r>
    <n v="8647"/>
    <x v="4308"/>
    <x v="0"/>
    <x v="881"/>
    <d v="2013-11-30T00:00:00"/>
    <s v="Standard Class"/>
    <s v="MH-17455"/>
    <s v="Mark Hamilton"/>
    <x v="0"/>
    <s v="United States"/>
    <s v="Los Angeles"/>
    <x v="1"/>
    <n v="90032"/>
    <x v="1"/>
    <s v="FUR-CH-10004698"/>
    <x v="0"/>
    <x v="1"/>
    <s v="Padded Folding Chairs, Black, 4/Carton"/>
    <x v="4934"/>
    <n v="3"/>
    <n v="0.2"/>
    <n v="19.435200000000009"/>
  </r>
  <r>
    <n v="8648"/>
    <x v="4309"/>
    <x v="1"/>
    <x v="901"/>
    <d v="2012-12-08T00:00:00"/>
    <s v="First Class"/>
    <s v="RR-19525"/>
    <s v="Rick Reed"/>
    <x v="1"/>
    <s v="United States"/>
    <s v="Nashville"/>
    <x v="18"/>
    <n v="37211"/>
    <x v="0"/>
    <s v="FUR-CH-10004477"/>
    <x v="0"/>
    <x v="1"/>
    <s v="Global Push Button Manager's Chair, Indigo"/>
    <x v="5538"/>
    <n v="2"/>
    <n v="0.2"/>
    <n v="10.960199999999993"/>
  </r>
  <r>
    <n v="8649"/>
    <x v="4310"/>
    <x v="0"/>
    <x v="875"/>
    <d v="2013-08-04T00:00:00"/>
    <s v="Standard Class"/>
    <s v="RH-19555"/>
    <s v="Ritsa Hightower"/>
    <x v="0"/>
    <s v="United States"/>
    <s v="Charlotte"/>
    <x v="3"/>
    <n v="28205"/>
    <x v="0"/>
    <s v="OFF-ST-10003816"/>
    <x v="1"/>
    <x v="4"/>
    <s v="Fellowes High-Stak Drawer Files"/>
    <x v="3327"/>
    <n v="5"/>
    <n v="0.2"/>
    <n v="26.428499999999957"/>
  </r>
  <r>
    <n v="8650"/>
    <x v="4310"/>
    <x v="0"/>
    <x v="875"/>
    <d v="2013-08-04T00:00:00"/>
    <s v="Standard Class"/>
    <s v="RH-19555"/>
    <s v="Ritsa Hightower"/>
    <x v="0"/>
    <s v="United States"/>
    <s v="Charlotte"/>
    <x v="3"/>
    <n v="28205"/>
    <x v="0"/>
    <s v="OFF-BI-10002429"/>
    <x v="1"/>
    <x v="8"/>
    <s v="Premier Elliptical Ring Binder, Black"/>
    <x v="5539"/>
    <n v="3"/>
    <n v="0.7"/>
    <n v="-20.090399999999995"/>
  </r>
  <r>
    <n v="8651"/>
    <x v="4311"/>
    <x v="2"/>
    <x v="103"/>
    <d v="2011-09-13T00:00:00"/>
    <s v="Same Day"/>
    <s v="RP-19390"/>
    <s v="Resi Pölking"/>
    <x v="0"/>
    <s v="United States"/>
    <s v="Seattle"/>
    <x v="4"/>
    <n v="98103"/>
    <x v="1"/>
    <s v="OFF-FA-10000840"/>
    <x v="1"/>
    <x v="13"/>
    <s v="OIC Thumb-Tacks"/>
    <x v="5540"/>
    <n v="5"/>
    <n v="0"/>
    <n v="2.6789999999999998"/>
  </r>
  <r>
    <n v="8652"/>
    <x v="4311"/>
    <x v="2"/>
    <x v="103"/>
    <d v="2011-09-13T00:00:00"/>
    <s v="Same Day"/>
    <s v="RP-19390"/>
    <s v="Resi Pölking"/>
    <x v="0"/>
    <s v="United States"/>
    <s v="Seattle"/>
    <x v="4"/>
    <n v="98103"/>
    <x v="1"/>
    <s v="FUR-FU-10001918"/>
    <x v="0"/>
    <x v="5"/>
    <s v="C-Line Cubicle Keepers Polyproplyene Holder With Velcro Backings"/>
    <x v="5541"/>
    <n v="3"/>
    <n v="0"/>
    <n v="5.5341000000000014"/>
  </r>
  <r>
    <n v="8653"/>
    <x v="4311"/>
    <x v="2"/>
    <x v="103"/>
    <d v="2011-09-13T00:00:00"/>
    <s v="Same Day"/>
    <s v="RP-19390"/>
    <s v="Resi Pölking"/>
    <x v="0"/>
    <s v="United States"/>
    <s v="Seattle"/>
    <x v="4"/>
    <n v="98103"/>
    <x v="1"/>
    <s v="OFF-SU-10001574"/>
    <x v="1"/>
    <x v="14"/>
    <s v="Acme Value Line Scissors"/>
    <x v="549"/>
    <n v="2"/>
    <n v="0"/>
    <n v="2.1899999999999995"/>
  </r>
  <r>
    <n v="8654"/>
    <x v="4311"/>
    <x v="2"/>
    <x v="103"/>
    <d v="2011-09-13T00:00:00"/>
    <s v="Same Day"/>
    <s v="RP-19390"/>
    <s v="Resi Pölking"/>
    <x v="0"/>
    <s v="United States"/>
    <s v="Seattle"/>
    <x v="4"/>
    <n v="98103"/>
    <x v="1"/>
    <s v="TEC-AC-10001606"/>
    <x v="2"/>
    <x v="11"/>
    <s v="Logitech Wireless Performance Mouse MX for PC and Mac"/>
    <x v="1664"/>
    <n v="2"/>
    <n v="0"/>
    <n v="75.992400000000004"/>
  </r>
  <r>
    <n v="8655"/>
    <x v="4311"/>
    <x v="2"/>
    <x v="103"/>
    <d v="2011-09-13T00:00:00"/>
    <s v="Same Day"/>
    <s v="RP-19390"/>
    <s v="Resi Pölking"/>
    <x v="0"/>
    <s v="United States"/>
    <s v="Seattle"/>
    <x v="4"/>
    <n v="98103"/>
    <x v="1"/>
    <s v="TEC-AC-10003399"/>
    <x v="2"/>
    <x v="11"/>
    <s v="Memorex Mini Travel Drive 64 GB USB 2.0 Flash Drive"/>
    <x v="5542"/>
    <n v="4"/>
    <n v="0"/>
    <n v="60.883200000000002"/>
  </r>
  <r>
    <n v="8656"/>
    <x v="4311"/>
    <x v="2"/>
    <x v="103"/>
    <d v="2011-09-13T00:00:00"/>
    <s v="Same Day"/>
    <s v="RP-19390"/>
    <s v="Resi Pölking"/>
    <x v="0"/>
    <s v="United States"/>
    <s v="Seattle"/>
    <x v="4"/>
    <n v="98103"/>
    <x v="1"/>
    <s v="TEC-AC-10000865"/>
    <x v="2"/>
    <x v="11"/>
    <s v="WD My Passport Ultra 500GB Portable External Hard Drive"/>
    <x v="5543"/>
    <n v="2"/>
    <n v="0"/>
    <n v="20.059999999999988"/>
  </r>
  <r>
    <n v="8657"/>
    <x v="4311"/>
    <x v="2"/>
    <x v="103"/>
    <d v="2011-09-13T00:00:00"/>
    <s v="Same Day"/>
    <s v="RP-19390"/>
    <s v="Resi Pölking"/>
    <x v="0"/>
    <s v="United States"/>
    <s v="Seattle"/>
    <x v="4"/>
    <n v="98103"/>
    <x v="1"/>
    <s v="OFF-PA-10002923"/>
    <x v="1"/>
    <x v="10"/>
    <s v="Xerox 1942"/>
    <x v="1553"/>
    <n v="1"/>
    <n v="0"/>
    <n v="24.47"/>
  </r>
  <r>
    <n v="8658"/>
    <x v="4311"/>
    <x v="2"/>
    <x v="103"/>
    <d v="2011-09-13T00:00:00"/>
    <s v="Same Day"/>
    <s v="RP-19390"/>
    <s v="Resi Pölking"/>
    <x v="0"/>
    <s v="United States"/>
    <s v="Seattle"/>
    <x v="4"/>
    <n v="98103"/>
    <x v="1"/>
    <s v="OFF-AP-10004785"/>
    <x v="1"/>
    <x v="9"/>
    <s v="Holmes Replacement Filter for HEPA Air Cleaner, Medium Room"/>
    <x v="5544"/>
    <n v="2"/>
    <n v="0"/>
    <n v="9.743800000000002"/>
  </r>
  <r>
    <n v="8659"/>
    <x v="4312"/>
    <x v="0"/>
    <x v="1028"/>
    <d v="2013-06-26T00:00:00"/>
    <s v="Standard Class"/>
    <s v="KB-16600"/>
    <s v="Ken Brennan"/>
    <x v="1"/>
    <s v="United States"/>
    <s v="Chicago"/>
    <x v="10"/>
    <n v="60623"/>
    <x v="2"/>
    <s v="OFF-BI-10003727"/>
    <x v="1"/>
    <x v="8"/>
    <s v="Avery Durable Slant Ring Binders With Label Holder"/>
    <x v="5545"/>
    <n v="1"/>
    <n v="0.8"/>
    <n v="-1.3376000000000001"/>
  </r>
  <r>
    <n v="8660"/>
    <x v="4313"/>
    <x v="0"/>
    <x v="323"/>
    <d v="2013-09-09T00:00:00"/>
    <s v="Standard Class"/>
    <s v="MH-17620"/>
    <s v="Matt Hagelstein"/>
    <x v="1"/>
    <s v="United States"/>
    <s v="Cincinnati"/>
    <x v="24"/>
    <n v="45231"/>
    <x v="3"/>
    <s v="OFF-PA-10002246"/>
    <x v="1"/>
    <x v="10"/>
    <s v="Wirebound Four 2-3/4 x 5 Forms per Page, 400 Sets per Book"/>
    <x v="2733"/>
    <n v="6"/>
    <n v="0.2"/>
    <n v="11.223000000000001"/>
  </r>
  <r>
    <n v="8661"/>
    <x v="4314"/>
    <x v="3"/>
    <x v="920"/>
    <d v="2014-12-01T00:00:00"/>
    <s v="Standard Class"/>
    <s v="HZ-14950"/>
    <s v="Henia Zydlo"/>
    <x v="0"/>
    <s v="United States"/>
    <s v="Fort Lauderdale"/>
    <x v="2"/>
    <n v="33311"/>
    <x v="0"/>
    <s v="FUR-BO-10003965"/>
    <x v="0"/>
    <x v="0"/>
    <s v="O'Sullivan Manor Hill 2-Door Library in Brianna Oak"/>
    <x v="1937"/>
    <n v="5"/>
    <n v="0.2"/>
    <n v="-81.440999999999946"/>
  </r>
  <r>
    <n v="8662"/>
    <x v="4315"/>
    <x v="1"/>
    <x v="793"/>
    <d v="2012-05-17T00:00:00"/>
    <s v="Standard Class"/>
    <s v="JG-15160"/>
    <s v="James Galang"/>
    <x v="0"/>
    <s v="United States"/>
    <s v="Houston"/>
    <x v="5"/>
    <n v="77041"/>
    <x v="2"/>
    <s v="FUR-FU-10000175"/>
    <x v="0"/>
    <x v="5"/>
    <s v="DAX Wood Document Frame."/>
    <x v="5546"/>
    <n v="4"/>
    <n v="0.6"/>
    <n v="-15.9268"/>
  </r>
  <r>
    <n v="8663"/>
    <x v="4315"/>
    <x v="1"/>
    <x v="793"/>
    <d v="2012-05-17T00:00:00"/>
    <s v="Standard Class"/>
    <s v="JG-15160"/>
    <s v="James Galang"/>
    <x v="0"/>
    <s v="United States"/>
    <s v="Houston"/>
    <x v="5"/>
    <n v="77041"/>
    <x v="2"/>
    <s v="TEC-PH-10001336"/>
    <x v="2"/>
    <x v="7"/>
    <s v="Digium D40 VoIP phone"/>
    <x v="5547"/>
    <n v="6"/>
    <n v="0.2"/>
    <n v="69.654599999999988"/>
  </r>
  <r>
    <n v="8664"/>
    <x v="4315"/>
    <x v="1"/>
    <x v="793"/>
    <d v="2012-05-17T00:00:00"/>
    <s v="Standard Class"/>
    <s v="JG-15160"/>
    <s v="James Galang"/>
    <x v="0"/>
    <s v="United States"/>
    <s v="Houston"/>
    <x v="5"/>
    <n v="77041"/>
    <x v="2"/>
    <s v="OFF-PA-10001954"/>
    <x v="1"/>
    <x v="10"/>
    <s v="Xerox 1964"/>
    <x v="5548"/>
    <n v="7"/>
    <n v="0.2"/>
    <n v="41.568799999999996"/>
  </r>
  <r>
    <n v="8665"/>
    <x v="4316"/>
    <x v="3"/>
    <x v="983"/>
    <d v="2014-04-02T00:00:00"/>
    <s v="Second Class"/>
    <s v="AB-10165"/>
    <s v="Alan Barnes"/>
    <x v="0"/>
    <s v="United States"/>
    <s v="Lakewood"/>
    <x v="1"/>
    <n v="90712"/>
    <x v="1"/>
    <s v="FUR-FU-10004973"/>
    <x v="0"/>
    <x v="5"/>
    <s v="Flat Face Poster Frame"/>
    <x v="5549"/>
    <n v="5"/>
    <n v="0"/>
    <n v="39.564000000000007"/>
  </r>
  <r>
    <n v="8666"/>
    <x v="4317"/>
    <x v="0"/>
    <x v="1019"/>
    <d v="2013-11-19T00:00:00"/>
    <s v="First Class"/>
    <s v="HJ-14875"/>
    <s v="Heather Jas"/>
    <x v="2"/>
    <s v="United States"/>
    <s v="San Francisco"/>
    <x v="1"/>
    <n v="94122"/>
    <x v="1"/>
    <s v="OFF-SU-10004231"/>
    <x v="1"/>
    <x v="14"/>
    <s v="Acme Tagit Stainless Steel Antibacterial Scissors"/>
    <x v="5550"/>
    <n v="5"/>
    <n v="0"/>
    <n v="13.365"/>
  </r>
  <r>
    <n v="8667"/>
    <x v="4318"/>
    <x v="0"/>
    <x v="945"/>
    <d v="2014-01-03T00:00:00"/>
    <s v="First Class"/>
    <s v="CJ-11875"/>
    <s v="Carl Jackson"/>
    <x v="1"/>
    <s v="United States"/>
    <s v="Philadelphia"/>
    <x v="9"/>
    <n v="19140"/>
    <x v="3"/>
    <s v="OFF-AR-10004269"/>
    <x v="1"/>
    <x v="6"/>
    <s v="Newell 31"/>
    <x v="1053"/>
    <n v="5"/>
    <n v="0.2"/>
    <n v="1.6519999999999992"/>
  </r>
  <r>
    <n v="8668"/>
    <x v="4319"/>
    <x v="0"/>
    <x v="596"/>
    <d v="2013-12-25T00:00:00"/>
    <s v="Second Class"/>
    <s v="ED-13885"/>
    <s v="Emily Ducich"/>
    <x v="2"/>
    <s v="United States"/>
    <s v="Seattle"/>
    <x v="4"/>
    <n v="98115"/>
    <x v="1"/>
    <s v="OFF-BI-10004002"/>
    <x v="1"/>
    <x v="8"/>
    <s v="Wilson Jones International Size A4 Ring Binders"/>
    <x v="2444"/>
    <n v="4"/>
    <n v="0.2"/>
    <n v="19.375999999999998"/>
  </r>
  <r>
    <n v="8669"/>
    <x v="4319"/>
    <x v="0"/>
    <x v="596"/>
    <d v="2013-12-25T00:00:00"/>
    <s v="Second Class"/>
    <s v="ED-13885"/>
    <s v="Emily Ducich"/>
    <x v="2"/>
    <s v="United States"/>
    <s v="Seattle"/>
    <x v="4"/>
    <n v="98115"/>
    <x v="1"/>
    <s v="TEC-MA-10000752"/>
    <x v="2"/>
    <x v="15"/>
    <s v="Texas Instrument TI-15 Fraction Calculator"/>
    <x v="1057"/>
    <n v="1"/>
    <n v="0.2"/>
    <n v="3.7569999999999992"/>
  </r>
  <r>
    <n v="8670"/>
    <x v="4320"/>
    <x v="1"/>
    <x v="139"/>
    <d v="2012-12-25T00:00:00"/>
    <s v="Second Class"/>
    <s v="AI-10855"/>
    <s v="Arianne Irving"/>
    <x v="0"/>
    <s v="United States"/>
    <s v="Los Angeles"/>
    <x v="1"/>
    <n v="90036"/>
    <x v="1"/>
    <s v="OFF-PA-10004947"/>
    <x v="1"/>
    <x v="10"/>
    <s v="Staples"/>
    <x v="860"/>
    <n v="4"/>
    <n v="0"/>
    <n v="7.7039999999999988"/>
  </r>
  <r>
    <n v="8671"/>
    <x v="4321"/>
    <x v="2"/>
    <x v="422"/>
    <d v="2012-01-01T00:00:00"/>
    <s v="Second Class"/>
    <s v="KB-16315"/>
    <s v="Karl Braun"/>
    <x v="0"/>
    <s v="United States"/>
    <s v="Cleveland"/>
    <x v="24"/>
    <n v="44105"/>
    <x v="3"/>
    <s v="FUR-FU-10004904"/>
    <x v="0"/>
    <x v="5"/>
    <s v="Eldon &quot;L&quot; Workstation Diamond Chairmat"/>
    <x v="5551"/>
    <n v="3"/>
    <n v="0.2"/>
    <n v="-18.23520000000002"/>
  </r>
  <r>
    <n v="8672"/>
    <x v="4321"/>
    <x v="2"/>
    <x v="422"/>
    <d v="2012-01-01T00:00:00"/>
    <s v="Second Class"/>
    <s v="KB-16315"/>
    <s v="Karl Braun"/>
    <x v="0"/>
    <s v="United States"/>
    <s v="Cleveland"/>
    <x v="24"/>
    <n v="44105"/>
    <x v="3"/>
    <s v="OFF-ST-10002790"/>
    <x v="1"/>
    <x v="4"/>
    <s v="Safco Industrial Shelving"/>
    <x v="5092"/>
    <n v="2"/>
    <n v="0.2"/>
    <n v="-25.108999999999988"/>
  </r>
  <r>
    <n v="8673"/>
    <x v="4322"/>
    <x v="3"/>
    <x v="911"/>
    <d v="2014-02-22T00:00:00"/>
    <s v="Standard Class"/>
    <s v="JS-16030"/>
    <s v="Joy Smith"/>
    <x v="0"/>
    <s v="United States"/>
    <s v="Decatur"/>
    <x v="10"/>
    <n v="62521"/>
    <x v="2"/>
    <s v="OFF-FA-10004854"/>
    <x v="1"/>
    <x v="13"/>
    <s v="Vinyl Coated Wire Paper Clips in Organizer Box, 800/Box"/>
    <x v="5385"/>
    <n v="2"/>
    <n v="0.2"/>
    <n v="6.1991999999999994"/>
  </r>
  <r>
    <n v="8674"/>
    <x v="4322"/>
    <x v="3"/>
    <x v="911"/>
    <d v="2014-02-22T00:00:00"/>
    <s v="Standard Class"/>
    <s v="JS-16030"/>
    <s v="Joy Smith"/>
    <x v="0"/>
    <s v="United States"/>
    <s v="Decatur"/>
    <x v="10"/>
    <n v="62521"/>
    <x v="2"/>
    <s v="FUR-CH-10004063"/>
    <x v="0"/>
    <x v="1"/>
    <s v="Global Deluxe High-Back Manager's Chair"/>
    <x v="121"/>
    <n v="3"/>
    <n v="0.3"/>
    <n v="-8.5794000000000779"/>
  </r>
  <r>
    <n v="8675"/>
    <x v="4322"/>
    <x v="3"/>
    <x v="911"/>
    <d v="2014-02-22T00:00:00"/>
    <s v="Standard Class"/>
    <s v="JS-16030"/>
    <s v="Joy Smith"/>
    <x v="0"/>
    <s v="United States"/>
    <s v="Decatur"/>
    <x v="10"/>
    <n v="62521"/>
    <x v="2"/>
    <s v="OFF-ST-10000642"/>
    <x v="1"/>
    <x v="4"/>
    <s v="Tennsco Lockers, Gray"/>
    <x v="4503"/>
    <n v="3"/>
    <n v="0.2"/>
    <n v="-8.1822000000000052"/>
  </r>
  <r>
    <n v="8676"/>
    <x v="4322"/>
    <x v="3"/>
    <x v="911"/>
    <d v="2014-02-22T00:00:00"/>
    <s v="Standard Class"/>
    <s v="JS-16030"/>
    <s v="Joy Smith"/>
    <x v="0"/>
    <s v="United States"/>
    <s v="Decatur"/>
    <x v="10"/>
    <n v="62521"/>
    <x v="2"/>
    <s v="OFF-AR-10004078"/>
    <x v="1"/>
    <x v="6"/>
    <s v="Newell 312"/>
    <x v="5552"/>
    <n v="6"/>
    <n v="0.2"/>
    <n v="3.5039999999999996"/>
  </r>
  <r>
    <n v="8677"/>
    <x v="4322"/>
    <x v="3"/>
    <x v="911"/>
    <d v="2014-02-22T00:00:00"/>
    <s v="Standard Class"/>
    <s v="JS-16030"/>
    <s v="Joy Smith"/>
    <x v="0"/>
    <s v="United States"/>
    <s v="Decatur"/>
    <x v="10"/>
    <n v="62521"/>
    <x v="2"/>
    <s v="FUR-FU-10004270"/>
    <x v="0"/>
    <x v="5"/>
    <s v="Executive Impressions 13&quot; Clairmont Wall Clock"/>
    <x v="5553"/>
    <n v="1"/>
    <n v="0.6"/>
    <n v="-3.6536999999999988"/>
  </r>
  <r>
    <n v="8678"/>
    <x v="4323"/>
    <x v="3"/>
    <x v="1200"/>
    <d v="2014-10-27T00:00:00"/>
    <s v="First Class"/>
    <s v="PO-18850"/>
    <s v="Patrick O'Brill"/>
    <x v="0"/>
    <s v="United States"/>
    <s v="Mansfield"/>
    <x v="5"/>
    <n v="76063"/>
    <x v="2"/>
    <s v="FUR-TA-10004607"/>
    <x v="0"/>
    <x v="3"/>
    <s v="Hon 2111 Invitation Series Straight Table"/>
    <x v="5554"/>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x v="4324"/>
    <x v="0"/>
    <x v="476"/>
    <d v="2013-09-08T00:00:00"/>
    <s v="Second Class"/>
    <s v="RD-19810"/>
    <s v="Ross DeVincentis"/>
    <x v="2"/>
    <s v="United States"/>
    <s v="Houston"/>
    <x v="5"/>
    <n v="77070"/>
    <x v="2"/>
    <s v="TEC-AC-10001714"/>
    <x v="2"/>
    <x v="11"/>
    <s v="Logitech MX Performance Wireless Mouse"/>
    <x v="4703"/>
    <n v="5"/>
    <n v="0.2"/>
    <n v="33.906499999999994"/>
  </r>
  <r>
    <n v="8681"/>
    <x v="4325"/>
    <x v="0"/>
    <x v="49"/>
    <d v="2013-12-04T00:00:00"/>
    <s v="Second Class"/>
    <s v="JD-15895"/>
    <s v="Jonathan Doherty"/>
    <x v="1"/>
    <s v="United States"/>
    <s v="Richmond"/>
    <x v="17"/>
    <n v="23223"/>
    <x v="0"/>
    <s v="OFF-AP-10002945"/>
    <x v="1"/>
    <x v="9"/>
    <s v="Honeywell Enviracaire Portable HEPA Air Cleaner for 17' x 22' Room"/>
    <x v="5556"/>
    <n v="7"/>
    <n v="0"/>
    <n v="694.50149999999985"/>
  </r>
  <r>
    <n v="8682"/>
    <x v="4325"/>
    <x v="0"/>
    <x v="49"/>
    <d v="2013-12-04T00:00:00"/>
    <s v="Second Class"/>
    <s v="JD-15895"/>
    <s v="Jonathan Doherty"/>
    <x v="1"/>
    <s v="United States"/>
    <s v="Richmond"/>
    <x v="17"/>
    <n v="23223"/>
    <x v="0"/>
    <s v="OFF-SU-10004664"/>
    <x v="1"/>
    <x v="14"/>
    <s v="Acme Softgrip Scissors"/>
    <x v="5557"/>
    <n v="5"/>
    <n v="0"/>
    <n v="11.802999999999999"/>
  </r>
  <r>
    <n v="8683"/>
    <x v="4326"/>
    <x v="2"/>
    <x v="1127"/>
    <d v="2011-11-10T00:00:00"/>
    <s v="Standard Class"/>
    <s v="SR-20740"/>
    <s v="Steven Roelle"/>
    <x v="2"/>
    <s v="United States"/>
    <s v="Arlington"/>
    <x v="17"/>
    <n v="22204"/>
    <x v="0"/>
    <s v="TEC-AC-10002550"/>
    <x v="2"/>
    <x v="11"/>
    <s v="Maxell 4.7GB DVD-RW 3/Pack"/>
    <x v="3706"/>
    <n v="3"/>
    <n v="0"/>
    <n v="16.2486"/>
  </r>
  <r>
    <n v="8684"/>
    <x v="4327"/>
    <x v="3"/>
    <x v="920"/>
    <d v="2014-12-02T00:00:00"/>
    <s v="Standard Class"/>
    <s v="TZ-21580"/>
    <s v="Tracy Zic"/>
    <x v="0"/>
    <s v="United States"/>
    <s v="San Francisco"/>
    <x v="1"/>
    <n v="94122"/>
    <x v="1"/>
    <s v="OFF-AR-10002335"/>
    <x v="1"/>
    <x v="6"/>
    <s v="DIXON Oriole Pencils"/>
    <x v="788"/>
    <n v="2"/>
    <n v="0"/>
    <n v="1.3416000000000001"/>
  </r>
  <r>
    <n v="8685"/>
    <x v="4328"/>
    <x v="0"/>
    <x v="186"/>
    <d v="2013-12-24T00:00:00"/>
    <s v="Standard Class"/>
    <s v="TN-21040"/>
    <s v="Tanja Norvell"/>
    <x v="2"/>
    <s v="United States"/>
    <s v="San Diego"/>
    <x v="1"/>
    <n v="92024"/>
    <x v="1"/>
    <s v="TEC-AC-10001445"/>
    <x v="2"/>
    <x v="11"/>
    <s v="Imation USB 2.0 Swivel Flash Drive USB flash drive - 4 GB - Pink"/>
    <x v="5558"/>
    <n v="7"/>
    <n v="0"/>
    <n v="4.4540999999999986"/>
  </r>
  <r>
    <n v="8686"/>
    <x v="4329"/>
    <x v="3"/>
    <x v="237"/>
    <d v="2014-11-19T00:00:00"/>
    <s v="Second Class"/>
    <s v="PW-19030"/>
    <s v="Pauline Webber"/>
    <x v="1"/>
    <s v="United States"/>
    <s v="Watertown"/>
    <x v="15"/>
    <n v="13601"/>
    <x v="3"/>
    <s v="OFF-ST-10003996"/>
    <x v="1"/>
    <x v="4"/>
    <s v="Letter/Legal File Tote with Clear Snap-On Lid, Black Granite"/>
    <x v="5559"/>
    <n v="6"/>
    <n v="0"/>
    <n v="25.053599999999996"/>
  </r>
  <r>
    <n v="8687"/>
    <x v="4330"/>
    <x v="0"/>
    <x v="190"/>
    <d v="2013-06-27T00:00:00"/>
    <s v="Same Day"/>
    <s v="AH-10075"/>
    <s v="Adam Hart"/>
    <x v="1"/>
    <s v="United States"/>
    <s v="Los Angeles"/>
    <x v="1"/>
    <n v="90036"/>
    <x v="1"/>
    <s v="OFF-SU-10003505"/>
    <x v="1"/>
    <x v="14"/>
    <s v="Premier Electric Letter Opener"/>
    <x v="4540"/>
    <n v="2"/>
    <n v="0"/>
    <n v="11.585999999999984"/>
  </r>
  <r>
    <n v="8688"/>
    <x v="4330"/>
    <x v="0"/>
    <x v="190"/>
    <d v="2013-06-27T00:00:00"/>
    <s v="Same Day"/>
    <s v="AH-10075"/>
    <s v="Adam Hart"/>
    <x v="1"/>
    <s v="United States"/>
    <s v="Los Angeles"/>
    <x v="1"/>
    <n v="90036"/>
    <x v="1"/>
    <s v="OFF-FA-10000624"/>
    <x v="1"/>
    <x v="13"/>
    <s v="OIC Binder Clips"/>
    <x v="1511"/>
    <n v="5"/>
    <n v="0"/>
    <n v="8.9499999999999993"/>
  </r>
  <r>
    <n v="8689"/>
    <x v="4330"/>
    <x v="0"/>
    <x v="190"/>
    <d v="2013-06-27T00:00:00"/>
    <s v="Same Day"/>
    <s v="AH-10075"/>
    <s v="Adam Hart"/>
    <x v="1"/>
    <s v="United States"/>
    <s v="Los Angeles"/>
    <x v="1"/>
    <n v="90036"/>
    <x v="1"/>
    <s v="OFF-PA-10002870"/>
    <x v="1"/>
    <x v="10"/>
    <s v="Ampad Phone Message Book, Recycled, 400 Message Capacity, 5 ¾” x 11”"/>
    <x v="1140"/>
    <n v="2"/>
    <n v="0"/>
    <n v="5.6159999999999997"/>
  </r>
  <r>
    <n v="8690"/>
    <x v="4331"/>
    <x v="2"/>
    <x v="58"/>
    <d v="2011-12-30T00:00:00"/>
    <s v="Standard Class"/>
    <s v="AY-10555"/>
    <s v="Andy Yotov"/>
    <x v="1"/>
    <s v="United States"/>
    <s v="Philadelphia"/>
    <x v="9"/>
    <n v="19140"/>
    <x v="3"/>
    <s v="OFF-AR-10002257"/>
    <x v="1"/>
    <x v="6"/>
    <s v="Eldon Spacemaker Box, Quick-Snap Lid, Clear"/>
    <x v="2245"/>
    <n v="3"/>
    <n v="0.2"/>
    <n v="1.102199999999999"/>
  </r>
  <r>
    <n v="8691"/>
    <x v="4332"/>
    <x v="0"/>
    <x v="1041"/>
    <d v="2013-08-19T00:00:00"/>
    <s v="Standard Class"/>
    <s v="SP-20650"/>
    <s v="Stephanie Phelps"/>
    <x v="1"/>
    <s v="United States"/>
    <s v="Akron"/>
    <x v="24"/>
    <n v="44312"/>
    <x v="3"/>
    <s v="TEC-PH-10003580"/>
    <x v="2"/>
    <x v="7"/>
    <s v="Cisco IP Phone 7961G-GE VoIP phone"/>
    <x v="4688"/>
    <n v="2"/>
    <n v="0.4"/>
    <n v="-56.310799999999972"/>
  </r>
  <r>
    <n v="8692"/>
    <x v="4332"/>
    <x v="0"/>
    <x v="1041"/>
    <d v="2013-08-19T00:00:00"/>
    <s v="Standard Class"/>
    <s v="SP-20650"/>
    <s v="Stephanie Phelps"/>
    <x v="1"/>
    <s v="United States"/>
    <s v="Akron"/>
    <x v="24"/>
    <n v="44312"/>
    <x v="3"/>
    <s v="TEC-PH-10001530"/>
    <x v="2"/>
    <x v="7"/>
    <s v="Plantronics Voyager Pro Legend"/>
    <x v="5560"/>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x v="463"/>
    <n v="5"/>
    <n v="0.2"/>
    <n v="48.992999999999995"/>
  </r>
  <r>
    <n v="8694"/>
    <x v="4333"/>
    <x v="0"/>
    <x v="1057"/>
    <d v="2013-10-29T00:00:00"/>
    <s v="Standard Class"/>
    <s v="ED-13885"/>
    <s v="Emily Ducich"/>
    <x v="2"/>
    <s v="United States"/>
    <s v="San Francisco"/>
    <x v="1"/>
    <n v="94110"/>
    <x v="1"/>
    <s v="TEC-AC-10000892"/>
    <x v="2"/>
    <x v="11"/>
    <s v="NETGEAR N750 Dual Band Wi-Fi Gigabit Router"/>
    <x v="5561"/>
    <n v="5"/>
    <n v="0"/>
    <n v="162"/>
  </r>
  <r>
    <n v="8695"/>
    <x v="4334"/>
    <x v="2"/>
    <x v="709"/>
    <d v="2011-08-28T00:00:00"/>
    <s v="Second Class"/>
    <s v="CR-12625"/>
    <s v="Corey Roper"/>
    <x v="2"/>
    <s v="United States"/>
    <s v="Grand Rapids"/>
    <x v="12"/>
    <n v="49505"/>
    <x v="2"/>
    <s v="OFF-PA-10001934"/>
    <x v="1"/>
    <x v="10"/>
    <s v="Xerox 1993"/>
    <x v="541"/>
    <n v="3"/>
    <n v="0"/>
    <n v="9.5256000000000007"/>
  </r>
  <r>
    <n v="8696"/>
    <x v="4335"/>
    <x v="3"/>
    <x v="175"/>
    <d v="2014-09-18T00:00:00"/>
    <s v="Second Class"/>
    <s v="CS-12400"/>
    <s v="Christopher Schild"/>
    <x v="2"/>
    <s v="United States"/>
    <s v="San Francisco"/>
    <x v="1"/>
    <n v="94109"/>
    <x v="1"/>
    <s v="FUR-TA-10003473"/>
    <x v="0"/>
    <x v="3"/>
    <s v="Bretford Rectangular Conference Table Tops"/>
    <x v="1216"/>
    <n v="1"/>
    <n v="0.2"/>
    <n v="11.283900000000017"/>
  </r>
  <r>
    <n v="8697"/>
    <x v="4336"/>
    <x v="3"/>
    <x v="140"/>
    <d v="2014-06-21T00:00:00"/>
    <s v="Standard Class"/>
    <s v="TS-21205"/>
    <s v="Thomas Seio"/>
    <x v="1"/>
    <s v="United States"/>
    <s v="Nashville"/>
    <x v="18"/>
    <n v="37211"/>
    <x v="0"/>
    <s v="TEC-PH-10001051"/>
    <x v="2"/>
    <x v="7"/>
    <s v="HTC One"/>
    <x v="1977"/>
    <n v="3"/>
    <n v="0.2"/>
    <n v="26.997299999999967"/>
  </r>
  <r>
    <n v="8698"/>
    <x v="4336"/>
    <x v="3"/>
    <x v="140"/>
    <d v="2014-06-21T00:00:00"/>
    <s v="Standard Class"/>
    <s v="TS-21205"/>
    <s v="Thomas Seio"/>
    <x v="1"/>
    <s v="United States"/>
    <s v="Nashville"/>
    <x v="18"/>
    <n v="37211"/>
    <x v="0"/>
    <s v="FUR-FU-10004351"/>
    <x v="0"/>
    <x v="5"/>
    <s v="Staples"/>
    <x v="5562"/>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x v="4336"/>
    <x v="3"/>
    <x v="140"/>
    <d v="2014-06-21T00:00:00"/>
    <s v="Standard Class"/>
    <s v="TS-21205"/>
    <s v="Thomas Seio"/>
    <x v="1"/>
    <s v="United States"/>
    <s v="Nashville"/>
    <x v="18"/>
    <n v="37211"/>
    <x v="0"/>
    <s v="TEC-PH-10000560"/>
    <x v="2"/>
    <x v="7"/>
    <s v="Samsung Galaxy S III - 16GB - pebble blue (T-Mobile)"/>
    <x v="5564"/>
    <n v="8"/>
    <n v="0.2"/>
    <n v="223.99360000000013"/>
  </r>
  <r>
    <n v="8701"/>
    <x v="4336"/>
    <x v="3"/>
    <x v="140"/>
    <d v="2014-06-21T00:00:00"/>
    <s v="Standard Class"/>
    <s v="TS-21205"/>
    <s v="Thomas Seio"/>
    <x v="1"/>
    <s v="United States"/>
    <s v="Nashville"/>
    <x v="18"/>
    <n v="37211"/>
    <x v="0"/>
    <s v="OFF-AP-10004249"/>
    <x v="1"/>
    <x v="9"/>
    <s v="Staples"/>
    <x v="5565"/>
    <n v="8"/>
    <n v="0.2"/>
    <n v="6.7031999999999954"/>
  </r>
  <r>
    <n v="8702"/>
    <x v="4336"/>
    <x v="3"/>
    <x v="140"/>
    <d v="2014-06-21T00:00:00"/>
    <s v="Standard Class"/>
    <s v="TS-21205"/>
    <s v="Thomas Seio"/>
    <x v="1"/>
    <s v="United States"/>
    <s v="Nashville"/>
    <x v="18"/>
    <n v="37211"/>
    <x v="0"/>
    <s v="OFF-ST-10001490"/>
    <x v="1"/>
    <x v="4"/>
    <s v="Hot File 7-Pocket, Floor Stand"/>
    <x v="573"/>
    <n v="1"/>
    <n v="0.2"/>
    <n v="17.84699999999998"/>
  </r>
  <r>
    <n v="8703"/>
    <x v="4336"/>
    <x v="3"/>
    <x v="140"/>
    <d v="2014-06-21T00:00:00"/>
    <s v="Standard Class"/>
    <s v="TS-21205"/>
    <s v="Thomas Seio"/>
    <x v="1"/>
    <s v="United States"/>
    <s v="Nashville"/>
    <x v="18"/>
    <n v="37211"/>
    <x v="0"/>
    <s v="OFF-PA-10000312"/>
    <x v="1"/>
    <x v="10"/>
    <s v="Xerox 1955"/>
    <x v="5566"/>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x v="4338"/>
    <x v="0"/>
    <x v="310"/>
    <d v="2013-07-27T00:00:00"/>
    <s v="First Class"/>
    <s v="IL-15100"/>
    <s v="Ivan Liston"/>
    <x v="0"/>
    <s v="United States"/>
    <s v="Houston"/>
    <x v="5"/>
    <n v="77041"/>
    <x v="2"/>
    <s v="TEC-PH-10004100"/>
    <x v="2"/>
    <x v="7"/>
    <s v="Griffin GC17055 Auxiliary Audio Cable"/>
    <x v="5567"/>
    <n v="8"/>
    <n v="0.2"/>
    <n v="11.513600000000004"/>
  </r>
  <r>
    <n v="8706"/>
    <x v="4339"/>
    <x v="2"/>
    <x v="1202"/>
    <d v="2011-10-05T00:00:00"/>
    <s v="Standard Class"/>
    <s v="NF-18475"/>
    <s v="Neil Französisch"/>
    <x v="2"/>
    <s v="United States"/>
    <s v="Reno"/>
    <x v="33"/>
    <n v="89502"/>
    <x v="1"/>
    <s v="OFF-FA-10000254"/>
    <x v="1"/>
    <x v="13"/>
    <s v="Sterling Rubber Bands by Alliance"/>
    <x v="5568"/>
    <n v="1"/>
    <n v="0"/>
    <n v="0"/>
  </r>
  <r>
    <n v="8707"/>
    <x v="4340"/>
    <x v="2"/>
    <x v="78"/>
    <d v="2011-09-13T00:00:00"/>
    <s v="Standard Class"/>
    <s v="PP-18955"/>
    <s v="Paul Prost"/>
    <x v="2"/>
    <s v="United States"/>
    <s v="New York City"/>
    <x v="15"/>
    <n v="10009"/>
    <x v="3"/>
    <s v="FUR-CH-10004289"/>
    <x v="0"/>
    <x v="1"/>
    <s v="Global Super Steno Chair"/>
    <x v="3140"/>
    <n v="2"/>
    <n v="0.1"/>
    <n v="13.437199999999986"/>
  </r>
  <r>
    <n v="8708"/>
    <x v="4340"/>
    <x v="2"/>
    <x v="78"/>
    <d v="2011-09-13T00:00:00"/>
    <s v="Standard Class"/>
    <s v="PP-18955"/>
    <s v="Paul Prost"/>
    <x v="2"/>
    <s v="United States"/>
    <s v="New York City"/>
    <x v="15"/>
    <n v="10009"/>
    <x v="3"/>
    <s v="OFF-AR-10003469"/>
    <x v="1"/>
    <x v="6"/>
    <s v="Nontoxic Chalk"/>
    <x v="2872"/>
    <n v="2"/>
    <n v="0"/>
    <n v="1.6896"/>
  </r>
  <r>
    <n v="8709"/>
    <x v="4341"/>
    <x v="2"/>
    <x v="912"/>
    <d v="2011-11-18T00:00:00"/>
    <s v="First Class"/>
    <s v="JD-16150"/>
    <s v="Justin Deggeller"/>
    <x v="1"/>
    <s v="United States"/>
    <s v="Los Angeles"/>
    <x v="1"/>
    <n v="90008"/>
    <x v="1"/>
    <s v="TEC-PH-10004188"/>
    <x v="2"/>
    <x v="7"/>
    <s v="OtterBox Commuter Series Case - Samsung Galaxy S4"/>
    <x v="5569"/>
    <n v="4"/>
    <n v="0.2"/>
    <n v="-17.992799999999999"/>
  </r>
  <r>
    <n v="8710"/>
    <x v="4341"/>
    <x v="2"/>
    <x v="912"/>
    <d v="2011-11-18T00:00:00"/>
    <s v="First Class"/>
    <s v="JD-16150"/>
    <s v="Justin Deggeller"/>
    <x v="1"/>
    <s v="United States"/>
    <s v="Los Angeles"/>
    <x v="1"/>
    <n v="90008"/>
    <x v="1"/>
    <s v="FUR-BO-10004015"/>
    <x v="0"/>
    <x v="0"/>
    <s v="Bush Andora Bookcase, Maple/Graphite Gray Finish"/>
    <x v="5570"/>
    <n v="3"/>
    <n v="0.15"/>
    <n v="25.197899999999969"/>
  </r>
  <r>
    <n v="8711"/>
    <x v="4341"/>
    <x v="2"/>
    <x v="912"/>
    <d v="2011-11-18T00:00:00"/>
    <s v="First Class"/>
    <s v="JD-16150"/>
    <s v="Justin Deggeller"/>
    <x v="1"/>
    <s v="United States"/>
    <s v="Los Angeles"/>
    <x v="1"/>
    <n v="90008"/>
    <x v="1"/>
    <s v="OFF-ST-10000991"/>
    <x v="1"/>
    <x v="4"/>
    <s v="Space Solutions HD Industrial Steel Shelving."/>
    <x v="3216"/>
    <n v="3"/>
    <n v="0"/>
    <n v="10.347300000000004"/>
  </r>
  <r>
    <n v="8712"/>
    <x v="4342"/>
    <x v="2"/>
    <x v="223"/>
    <d v="2011-03-07T00:00:00"/>
    <s v="Standard Class"/>
    <s v="EJ-14155"/>
    <s v="Eva Jacobs"/>
    <x v="0"/>
    <s v="United States"/>
    <s v="San Diego"/>
    <x v="1"/>
    <n v="92037"/>
    <x v="1"/>
    <s v="FUR-TA-10002958"/>
    <x v="0"/>
    <x v="3"/>
    <s v="Bevis Oval Conference Table, Walnut"/>
    <x v="188"/>
    <n v="3"/>
    <n v="0.2"/>
    <n v="-23.488200000000091"/>
  </r>
  <r>
    <n v="8713"/>
    <x v="4343"/>
    <x v="1"/>
    <x v="155"/>
    <d v="2012-12-07T00:00:00"/>
    <s v="Standard Class"/>
    <s v="PW-19240"/>
    <s v="Pierre Wener"/>
    <x v="0"/>
    <s v="United States"/>
    <s v="San Francisco"/>
    <x v="1"/>
    <n v="94110"/>
    <x v="1"/>
    <s v="FUR-BO-10002213"/>
    <x v="0"/>
    <x v="0"/>
    <s v="Sauder Forest Hills Library, Woodland Oak Finish"/>
    <x v="3754"/>
    <n v="3"/>
    <n v="0.15"/>
    <n v="-29.605799999999981"/>
  </r>
  <r>
    <n v="8714"/>
    <x v="4344"/>
    <x v="3"/>
    <x v="497"/>
    <d v="2014-07-17T00:00:00"/>
    <s v="Standard Class"/>
    <s v="TS-21430"/>
    <s v="Tom Stivers"/>
    <x v="1"/>
    <s v="United States"/>
    <s v="San Diego"/>
    <x v="1"/>
    <n v="92105"/>
    <x v="1"/>
    <s v="TEC-PH-10000004"/>
    <x v="2"/>
    <x v="7"/>
    <s v="Belkin iPhone and iPad Lightning Cable"/>
    <x v="5571"/>
    <n v="6"/>
    <n v="0.2"/>
    <n v="5.3963999999999963"/>
  </r>
  <r>
    <n v="8715"/>
    <x v="4344"/>
    <x v="3"/>
    <x v="497"/>
    <d v="2014-07-17T00:00:00"/>
    <s v="Standard Class"/>
    <s v="TS-21430"/>
    <s v="Tom Stivers"/>
    <x v="1"/>
    <s v="United States"/>
    <s v="San Diego"/>
    <x v="1"/>
    <n v="92105"/>
    <x v="1"/>
    <s v="OFF-BI-10003708"/>
    <x v="1"/>
    <x v="8"/>
    <s v="Acco Four Pocket Poly Ring Binder with Label Holder, Smoke, 1&quot;"/>
    <x v="1278"/>
    <n v="5"/>
    <n v="0.2"/>
    <n v="9.3124999999999982"/>
  </r>
  <r>
    <n v="8716"/>
    <x v="4345"/>
    <x v="3"/>
    <x v="673"/>
    <d v="2014-11-21T00:00:00"/>
    <s v="Second Class"/>
    <s v="BM-11650"/>
    <s v="Brian Moss"/>
    <x v="1"/>
    <s v="United States"/>
    <s v="Elyria"/>
    <x v="24"/>
    <n v="44035"/>
    <x v="3"/>
    <s v="OFF-BI-10002949"/>
    <x v="1"/>
    <x v="8"/>
    <s v="Prestige Round Ring Binders"/>
    <x v="5572"/>
    <n v="1"/>
    <n v="0.7"/>
    <n v="-1.3983999999999996"/>
  </r>
  <r>
    <n v="8717"/>
    <x v="4346"/>
    <x v="0"/>
    <x v="1"/>
    <d v="2013-06-17T00:00:00"/>
    <s v="Second Class"/>
    <s v="AW-10930"/>
    <s v="Arthur Wiediger"/>
    <x v="2"/>
    <s v="United States"/>
    <s v="Houston"/>
    <x v="5"/>
    <n v="77070"/>
    <x v="2"/>
    <s v="OFF-AP-10001242"/>
    <x v="1"/>
    <x v="9"/>
    <s v="APC 7 Outlet Network SurgeArrest Surge Protector"/>
    <x v="5573"/>
    <n v="4"/>
    <n v="0.8"/>
    <n v="-160.96"/>
  </r>
  <r>
    <n v="8718"/>
    <x v="4346"/>
    <x v="0"/>
    <x v="1"/>
    <d v="2013-06-17T00:00:00"/>
    <s v="Second Class"/>
    <s v="AW-10930"/>
    <s v="Arthur Wiediger"/>
    <x v="2"/>
    <s v="United States"/>
    <s v="Houston"/>
    <x v="5"/>
    <n v="77070"/>
    <x v="2"/>
    <s v="FUR-FU-10001424"/>
    <x v="0"/>
    <x v="5"/>
    <s v="Dax Clear Box Frame"/>
    <x v="1913"/>
    <n v="2"/>
    <n v="0.6"/>
    <n v="-4.5396000000000019"/>
  </r>
  <r>
    <n v="8719"/>
    <x v="4346"/>
    <x v="0"/>
    <x v="1"/>
    <d v="2013-06-17T00:00:00"/>
    <s v="Second Class"/>
    <s v="AW-10930"/>
    <s v="Arthur Wiediger"/>
    <x v="2"/>
    <s v="United States"/>
    <s v="Houston"/>
    <x v="5"/>
    <n v="77070"/>
    <x v="2"/>
    <s v="OFF-AR-10003469"/>
    <x v="1"/>
    <x v="6"/>
    <s v="Nontoxic Chalk"/>
    <x v="2437"/>
    <n v="8"/>
    <n v="0.2"/>
    <n v="3.9423999999999997"/>
  </r>
  <r>
    <n v="8720"/>
    <x v="4346"/>
    <x v="0"/>
    <x v="1"/>
    <d v="2013-06-17T00:00:00"/>
    <s v="Second Class"/>
    <s v="AW-10930"/>
    <s v="Arthur Wiediger"/>
    <x v="2"/>
    <s v="United States"/>
    <s v="Houston"/>
    <x v="5"/>
    <n v="77070"/>
    <x v="2"/>
    <s v="OFF-PA-10000232"/>
    <x v="1"/>
    <x v="10"/>
    <s v="Xerox 1975"/>
    <x v="12"/>
    <n v="3"/>
    <n v="0.2"/>
    <n v="5.6375999999999999"/>
  </r>
  <r>
    <n v="8721"/>
    <x v="4346"/>
    <x v="0"/>
    <x v="1"/>
    <d v="2013-06-17T00:00:00"/>
    <s v="Second Class"/>
    <s v="AW-10930"/>
    <s v="Arthur Wiediger"/>
    <x v="2"/>
    <s v="United States"/>
    <s v="Houston"/>
    <x v="5"/>
    <n v="77070"/>
    <x v="2"/>
    <s v="FUR-CH-10000229"/>
    <x v="0"/>
    <x v="1"/>
    <s v="Global Enterprise Series Seating High-Back Swivel/Tilt Chairs"/>
    <x v="5574"/>
    <n v="2"/>
    <n v="0.3"/>
    <n v="-119.23120000000003"/>
  </r>
  <r>
    <n v="8722"/>
    <x v="4346"/>
    <x v="0"/>
    <x v="1"/>
    <d v="2013-06-17T00:00:00"/>
    <s v="Second Class"/>
    <s v="AW-10930"/>
    <s v="Arthur Wiediger"/>
    <x v="2"/>
    <s v="United States"/>
    <s v="Houston"/>
    <x v="5"/>
    <n v="77070"/>
    <x v="2"/>
    <s v="OFF-ST-10002562"/>
    <x v="1"/>
    <x v="4"/>
    <s v="Staples"/>
    <x v="5575"/>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x v="4347"/>
    <x v="0"/>
    <x v="723"/>
    <d v="2014-01-01T00:00:00"/>
    <s v="Second Class"/>
    <s v="MH-17290"/>
    <s v="Marc Harrigan"/>
    <x v="2"/>
    <s v="United States"/>
    <s v="Miami"/>
    <x v="2"/>
    <n v="33178"/>
    <x v="0"/>
    <s v="OFF-PA-10002986"/>
    <x v="1"/>
    <x v="10"/>
    <s v="Xerox 1898"/>
    <x v="5577"/>
    <n v="7"/>
    <n v="0.2"/>
    <n v="13.0928"/>
  </r>
  <r>
    <n v="8725"/>
    <x v="4347"/>
    <x v="0"/>
    <x v="723"/>
    <d v="2014-01-01T00:00:00"/>
    <s v="Second Class"/>
    <s v="MH-17290"/>
    <s v="Marc Harrigan"/>
    <x v="2"/>
    <s v="United States"/>
    <s v="Miami"/>
    <x v="2"/>
    <n v="33178"/>
    <x v="0"/>
    <s v="OFF-PA-10000143"/>
    <x v="1"/>
    <x v="10"/>
    <s v="Astroparche Fine Business Paper"/>
    <x v="869"/>
    <n v="6"/>
    <n v="0.2"/>
    <n v="8.8704000000000018"/>
  </r>
  <r>
    <n v="8726"/>
    <x v="4348"/>
    <x v="3"/>
    <x v="257"/>
    <d v="2014-03-24T00:00:00"/>
    <s v="Standard Class"/>
    <s v="SW-20275"/>
    <s v="Scott Williamson"/>
    <x v="0"/>
    <s v="United States"/>
    <s v="Seattle"/>
    <x v="4"/>
    <n v="98115"/>
    <x v="1"/>
    <s v="OFF-AR-10003752"/>
    <x v="1"/>
    <x v="6"/>
    <s v="Deluxe Chalkboard Eraser Cleaner"/>
    <x v="849"/>
    <n v="4"/>
    <n v="0"/>
    <n v="21.251999999999999"/>
  </r>
  <r>
    <n v="8727"/>
    <x v="4349"/>
    <x v="1"/>
    <x v="17"/>
    <d v="2012-12-31T00:00:00"/>
    <s v="Standard Class"/>
    <s v="SP-20860"/>
    <s v="Sung Pak"/>
    <x v="1"/>
    <s v="United States"/>
    <s v="Murfreesboro"/>
    <x v="18"/>
    <n v="37130"/>
    <x v="0"/>
    <s v="TEC-AC-10002370"/>
    <x v="2"/>
    <x v="11"/>
    <s v="Maxell CD-R Discs"/>
    <x v="557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x v="4349"/>
    <x v="1"/>
    <x v="17"/>
    <d v="2012-12-31T00:00:00"/>
    <s v="Standard Class"/>
    <s v="SP-20860"/>
    <s v="Sung Pak"/>
    <x v="1"/>
    <s v="United States"/>
    <s v="Murfreesboro"/>
    <x v="18"/>
    <n v="37130"/>
    <x v="0"/>
    <s v="FUR-BO-10002853"/>
    <x v="0"/>
    <x v="0"/>
    <s v="O'Sullivan 5-Shelf Heavy-Duty Bookcases"/>
    <x v="5580"/>
    <n v="2"/>
    <n v="0.2"/>
    <n v="8.1939999999999955"/>
  </r>
  <r>
    <n v="8730"/>
    <x v="4349"/>
    <x v="1"/>
    <x v="17"/>
    <d v="2012-12-31T00:00:00"/>
    <s v="Standard Class"/>
    <s v="SP-20860"/>
    <s v="Sung Pak"/>
    <x v="1"/>
    <s v="United States"/>
    <s v="Murfreesboro"/>
    <x v="18"/>
    <n v="37130"/>
    <x v="0"/>
    <s v="OFF-ST-10002562"/>
    <x v="1"/>
    <x v="4"/>
    <s v="Staples"/>
    <x v="2752"/>
    <n v="3"/>
    <n v="0.2"/>
    <n v="2.2511999999999999"/>
  </r>
  <r>
    <n v="8731"/>
    <x v="4349"/>
    <x v="1"/>
    <x v="17"/>
    <d v="2012-12-31T00:00:00"/>
    <s v="Standard Class"/>
    <s v="SP-20860"/>
    <s v="Sung Pak"/>
    <x v="1"/>
    <s v="United States"/>
    <s v="Murfreesboro"/>
    <x v="18"/>
    <n v="37130"/>
    <x v="0"/>
    <s v="TEC-AC-10004227"/>
    <x v="2"/>
    <x v="11"/>
    <s v="SanDisk Ultra 16 GB MicroSDHC Class 10 Memory Card"/>
    <x v="3145"/>
    <n v="7"/>
    <n v="0.2"/>
    <n v="-12.730200000000011"/>
  </r>
  <r>
    <n v="8732"/>
    <x v="4350"/>
    <x v="1"/>
    <x v="374"/>
    <d v="2012-08-06T00:00:00"/>
    <s v="Standard Class"/>
    <s v="SC-20695"/>
    <s v="Steve Chapman"/>
    <x v="1"/>
    <s v="United States"/>
    <s v="Saint Louis"/>
    <x v="25"/>
    <n v="63116"/>
    <x v="2"/>
    <s v="OFF-SU-10002573"/>
    <x v="1"/>
    <x v="14"/>
    <s v="Acme 10&quot; Easy Grip Assistive Scissors"/>
    <x v="5581"/>
    <n v="3"/>
    <n v="0"/>
    <n v="15.776999999999996"/>
  </r>
  <r>
    <n v="8733"/>
    <x v="4351"/>
    <x v="3"/>
    <x v="818"/>
    <d v="2014-06-30T00:00:00"/>
    <s v="Second Class"/>
    <s v="PW-19030"/>
    <s v="Pauline Webber"/>
    <x v="1"/>
    <s v="United States"/>
    <s v="Seattle"/>
    <x v="4"/>
    <n v="98105"/>
    <x v="1"/>
    <s v="OFF-PA-10003848"/>
    <x v="1"/>
    <x v="10"/>
    <s v="Xerox 1997"/>
    <x v="541"/>
    <n v="3"/>
    <n v="0"/>
    <n v="9.3312000000000008"/>
  </r>
  <r>
    <n v="8734"/>
    <x v="4351"/>
    <x v="3"/>
    <x v="818"/>
    <d v="2014-06-30T00:00:00"/>
    <s v="Second Class"/>
    <s v="PW-19030"/>
    <s v="Pauline Webber"/>
    <x v="1"/>
    <s v="United States"/>
    <s v="Seattle"/>
    <x v="4"/>
    <n v="98105"/>
    <x v="1"/>
    <s v="FUR-FU-10001290"/>
    <x v="0"/>
    <x v="5"/>
    <s v="Executive Impressions Supervisor Wall Clock"/>
    <x v="487"/>
    <n v="3"/>
    <n v="0"/>
    <n v="40.415999999999997"/>
  </r>
  <r>
    <n v="8735"/>
    <x v="4351"/>
    <x v="3"/>
    <x v="818"/>
    <d v="2014-06-30T00:00:00"/>
    <s v="Second Class"/>
    <s v="PW-19030"/>
    <s v="Pauline Webber"/>
    <x v="1"/>
    <s v="United States"/>
    <s v="Seattle"/>
    <x v="4"/>
    <n v="98105"/>
    <x v="1"/>
    <s v="TEC-AC-10003832"/>
    <x v="2"/>
    <x v="11"/>
    <s v="Logitech P710e Mobile Speakerphone"/>
    <x v="2694"/>
    <n v="5"/>
    <n v="0"/>
    <n v="244.61549999999988"/>
  </r>
  <r>
    <n v="8736"/>
    <x v="4352"/>
    <x v="2"/>
    <x v="315"/>
    <d v="2011-02-11T00:00:00"/>
    <s v="Second Class"/>
    <s v="CS-12250"/>
    <s v="Chris Selesnick"/>
    <x v="1"/>
    <s v="United States"/>
    <s v="New York City"/>
    <x v="15"/>
    <n v="10024"/>
    <x v="3"/>
    <s v="OFF-ST-10001558"/>
    <x v="1"/>
    <x v="4"/>
    <s v="Acco Perma 4000 Stacking Storage Drawers"/>
    <x v="647"/>
    <n v="4"/>
    <n v="0"/>
    <n v="9.7439999999999998"/>
  </r>
  <r>
    <n v="8737"/>
    <x v="4353"/>
    <x v="0"/>
    <x v="913"/>
    <d v="2013-09-10T00:00:00"/>
    <s v="Standard Class"/>
    <s v="RP-19855"/>
    <s v="Roy Phan"/>
    <x v="1"/>
    <s v="United States"/>
    <s v="Woodbury"/>
    <x v="11"/>
    <n v="55125"/>
    <x v="2"/>
    <s v="OFF-ST-10001490"/>
    <x v="1"/>
    <x v="4"/>
    <s v="Hot File 7-Pocket, Floor Stand"/>
    <x v="3469"/>
    <n v="3"/>
    <n v="0"/>
    <n v="160.62299999999993"/>
  </r>
  <r>
    <n v="8738"/>
    <x v="4354"/>
    <x v="3"/>
    <x v="1191"/>
    <d v="2014-04-11T00:00:00"/>
    <s v="Standard Class"/>
    <s v="CS-12175"/>
    <s v="Charles Sheldon"/>
    <x v="1"/>
    <s v="United States"/>
    <s v="Chattanooga"/>
    <x v="18"/>
    <n v="37421"/>
    <x v="0"/>
    <s v="OFF-BI-10003669"/>
    <x v="1"/>
    <x v="8"/>
    <s v="3M Organizer Strips"/>
    <x v="5582"/>
    <n v="5"/>
    <n v="0.7"/>
    <n v="-5.9399999999999977"/>
  </r>
  <r>
    <n v="8739"/>
    <x v="4355"/>
    <x v="3"/>
    <x v="166"/>
    <d v="2014-12-12T00:00:00"/>
    <s v="First Class"/>
    <s v="MJ-17740"/>
    <s v="Max Jones"/>
    <x v="0"/>
    <s v="United States"/>
    <s v="Philadelphia"/>
    <x v="9"/>
    <n v="19140"/>
    <x v="3"/>
    <s v="OFF-AR-10004441"/>
    <x v="1"/>
    <x v="6"/>
    <s v="BIC Brite Liner Highlighters"/>
    <x v="2153"/>
    <n v="4"/>
    <n v="0.2"/>
    <n v="3.6431999999999998"/>
  </r>
  <r>
    <n v="8740"/>
    <x v="4355"/>
    <x v="3"/>
    <x v="166"/>
    <d v="2014-12-12T00:00:00"/>
    <s v="First Class"/>
    <s v="MJ-17740"/>
    <s v="Max Jones"/>
    <x v="0"/>
    <s v="United States"/>
    <s v="Philadelphia"/>
    <x v="9"/>
    <n v="19140"/>
    <x v="3"/>
    <s v="TEC-PH-10001924"/>
    <x v="2"/>
    <x v="7"/>
    <s v="iHome FM Clock Radio with Lightning Dock"/>
    <x v="5583"/>
    <n v="2"/>
    <n v="0.4"/>
    <n v="-20.996999999999993"/>
  </r>
  <r>
    <n v="8741"/>
    <x v="4356"/>
    <x v="0"/>
    <x v="1131"/>
    <d v="2013-07-26T00:00:00"/>
    <s v="First Class"/>
    <s v="JG-15160"/>
    <s v="James Galang"/>
    <x v="0"/>
    <s v="United States"/>
    <s v="Lafayette"/>
    <x v="28"/>
    <n v="70506"/>
    <x v="0"/>
    <s v="OFF-AR-10004456"/>
    <x v="1"/>
    <x v="6"/>
    <s v="Panasonic KP-4ABK Battery-Operated Pencil Sharpener"/>
    <x v="1411"/>
    <n v="5"/>
    <n v="0"/>
    <n v="21.227999999999998"/>
  </r>
  <r>
    <n v="8742"/>
    <x v="4357"/>
    <x v="1"/>
    <x v="529"/>
    <d v="2012-11-09T00:00:00"/>
    <s v="Same Day"/>
    <s v="AG-10765"/>
    <s v="Anthony Garverick"/>
    <x v="2"/>
    <s v="United States"/>
    <s v="Lawrence"/>
    <x v="14"/>
    <n v="46226"/>
    <x v="2"/>
    <s v="OFF-BI-10001890"/>
    <x v="1"/>
    <x v="8"/>
    <s v="Avery Poly Binder Pockets"/>
    <x v="631"/>
    <n v="3"/>
    <n v="0"/>
    <n v="5.1551999999999998"/>
  </r>
  <r>
    <n v="8743"/>
    <x v="4358"/>
    <x v="1"/>
    <x v="653"/>
    <d v="2012-10-04T00:00:00"/>
    <s v="First Class"/>
    <s v="CK-12205"/>
    <s v="Chloris Kastensmidt"/>
    <x v="0"/>
    <s v="United States"/>
    <s v="Hillsboro"/>
    <x v="21"/>
    <n v="97123"/>
    <x v="1"/>
    <s v="FUR-FU-10000629"/>
    <x v="0"/>
    <x v="5"/>
    <s v="9-3/4 Diameter Round Wall Clock"/>
    <x v="5584"/>
    <n v="1"/>
    <n v="0.2"/>
    <n v="3.0338000000000003"/>
  </r>
  <r>
    <n v="8744"/>
    <x v="4358"/>
    <x v="1"/>
    <x v="653"/>
    <d v="2012-10-04T00:00:00"/>
    <s v="First Class"/>
    <s v="CK-12205"/>
    <s v="Chloris Kastensmidt"/>
    <x v="0"/>
    <s v="United States"/>
    <s v="Hillsboro"/>
    <x v="21"/>
    <n v="97123"/>
    <x v="1"/>
    <s v="TEC-AC-10002323"/>
    <x v="2"/>
    <x v="11"/>
    <s v="SanDisk Ultra 32 GB MicroSDHC Class 10 Memory Card"/>
    <x v="4035"/>
    <n v="3"/>
    <n v="0.2"/>
    <n v="-4.6409999999999982"/>
  </r>
  <r>
    <n v="8745"/>
    <x v="4359"/>
    <x v="1"/>
    <x v="6"/>
    <d v="2012-11-25T00:00:00"/>
    <s v="Second Class"/>
    <s v="HD-14785"/>
    <s v="Harold Dahlen"/>
    <x v="2"/>
    <s v="United States"/>
    <s v="Cambridge"/>
    <x v="31"/>
    <n v="2138"/>
    <x v="3"/>
    <s v="OFF-AR-10003056"/>
    <x v="1"/>
    <x v="6"/>
    <s v="Newell 341"/>
    <x v="860"/>
    <n v="4"/>
    <n v="0"/>
    <n v="4.9647999999999985"/>
  </r>
  <r>
    <n v="8746"/>
    <x v="4359"/>
    <x v="1"/>
    <x v="6"/>
    <d v="2012-11-25T00:00:00"/>
    <s v="Second Class"/>
    <s v="HD-14785"/>
    <s v="Harold Dahlen"/>
    <x v="2"/>
    <s v="United States"/>
    <s v="Cambridge"/>
    <x v="31"/>
    <n v="2138"/>
    <x v="3"/>
    <s v="OFF-PA-10000300"/>
    <x v="1"/>
    <x v="10"/>
    <s v="Xerox 1936"/>
    <x v="731"/>
    <n v="3"/>
    <n v="0"/>
    <n v="28.171799999999998"/>
  </r>
  <r>
    <n v="8747"/>
    <x v="4360"/>
    <x v="3"/>
    <x v="62"/>
    <d v="2014-02-08T00:00:00"/>
    <s v="Standard Class"/>
    <s v="BO-11350"/>
    <s v="Bill Overfelt"/>
    <x v="1"/>
    <s v="United States"/>
    <s v="San Diego"/>
    <x v="1"/>
    <n v="92105"/>
    <x v="1"/>
    <s v="FUR-FU-10000293"/>
    <x v="0"/>
    <x v="5"/>
    <s v="Eldon Antistatic Chair Mats for Low to Medium Pile Carpets"/>
    <x v="5585"/>
    <n v="2"/>
    <n v="0"/>
    <n v="12.634799999999984"/>
  </r>
  <r>
    <n v="8748"/>
    <x v="4360"/>
    <x v="3"/>
    <x v="62"/>
    <d v="2014-02-08T00:00:00"/>
    <s v="Standard Class"/>
    <s v="BO-11350"/>
    <s v="Bill Overfelt"/>
    <x v="1"/>
    <s v="United States"/>
    <s v="San Diego"/>
    <x v="1"/>
    <n v="92105"/>
    <x v="1"/>
    <s v="OFF-BI-10003638"/>
    <x v="1"/>
    <x v="8"/>
    <s v="GBC Durable Plastic Covers"/>
    <x v="5586"/>
    <n v="2"/>
    <n v="0.2"/>
    <n v="10.061999999999998"/>
  </r>
  <r>
    <n v="8749"/>
    <x v="4360"/>
    <x v="3"/>
    <x v="62"/>
    <d v="2014-02-08T00:00:00"/>
    <s v="Standard Class"/>
    <s v="BO-11350"/>
    <s v="Bill Overfelt"/>
    <x v="1"/>
    <s v="United States"/>
    <s v="San Diego"/>
    <x v="1"/>
    <n v="92105"/>
    <x v="1"/>
    <s v="TEC-MA-10002109"/>
    <x v="2"/>
    <x v="15"/>
    <s v="HP Officejet Pro 8600 e-All-In-One Printer, Copier, Scanner, Fax"/>
    <x v="2562"/>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x v="4361"/>
    <x v="1"/>
    <x v="382"/>
    <d v="2012-06-19T00:00:00"/>
    <s v="First Class"/>
    <s v="LC-16885"/>
    <s v="Lena Creighton"/>
    <x v="0"/>
    <s v="United States"/>
    <s v="New York City"/>
    <x v="15"/>
    <n v="10009"/>
    <x v="3"/>
    <s v="TEC-PH-10004922"/>
    <x v="2"/>
    <x v="7"/>
    <s v="RCA Visys Integrated PBX 8-Line Router"/>
    <x v="5588"/>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x v="5589"/>
    <n v="4"/>
    <n v="0.2"/>
    <n v="31.4712"/>
  </r>
  <r>
    <n v="8753"/>
    <x v="4362"/>
    <x v="0"/>
    <x v="465"/>
    <d v="2013-05-10T00:00:00"/>
    <s v="Standard Class"/>
    <s v="RB-19465"/>
    <s v="Rick Bensley"/>
    <x v="2"/>
    <s v="United States"/>
    <s v="Tallahassee"/>
    <x v="2"/>
    <n v="32303"/>
    <x v="0"/>
    <s v="TEC-PH-10001198"/>
    <x v="2"/>
    <x v="7"/>
    <s v="Avaya 4621SW VoIP phone"/>
    <x v="1665"/>
    <n v="3"/>
    <n v="0.2"/>
    <n v="19.966499999999982"/>
  </r>
  <r>
    <n v="8754"/>
    <x v="4363"/>
    <x v="3"/>
    <x v="428"/>
    <d v="2014-09-11T00:00:00"/>
    <s v="First Class"/>
    <s v="JD-16015"/>
    <s v="Joy Daniels"/>
    <x v="0"/>
    <s v="United States"/>
    <s v="Toledo"/>
    <x v="24"/>
    <n v="43615"/>
    <x v="3"/>
    <s v="OFF-LA-10000443"/>
    <x v="1"/>
    <x v="2"/>
    <s v="Avery 501"/>
    <x v="1173"/>
    <n v="6"/>
    <n v="0.2"/>
    <n v="5.9777999999999993"/>
  </r>
  <r>
    <n v="8755"/>
    <x v="4363"/>
    <x v="3"/>
    <x v="428"/>
    <d v="2014-09-11T00:00:00"/>
    <s v="First Class"/>
    <s v="JD-16015"/>
    <s v="Joy Daniels"/>
    <x v="0"/>
    <s v="United States"/>
    <s v="Toledo"/>
    <x v="24"/>
    <n v="43615"/>
    <x v="3"/>
    <s v="OFF-BI-10003669"/>
    <x v="1"/>
    <x v="8"/>
    <s v="3M Organizer Strips"/>
    <x v="5590"/>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x v="4364"/>
    <x v="0"/>
    <x v="405"/>
    <d v="2013-07-27T00:00:00"/>
    <s v="Standard Class"/>
    <s v="MF-17665"/>
    <s v="Maureen Fritzler"/>
    <x v="1"/>
    <s v="United States"/>
    <s v="Columbia"/>
    <x v="39"/>
    <n v="21044"/>
    <x v="3"/>
    <s v="OFF-AP-10002350"/>
    <x v="1"/>
    <x v="9"/>
    <s v="Belkin F9H710-06 7 Outlet SurgeMaster Surge Protector"/>
    <x v="1023"/>
    <n v="2"/>
    <n v="0"/>
    <n v="10.5504"/>
  </r>
  <r>
    <n v="8758"/>
    <x v="4364"/>
    <x v="0"/>
    <x v="405"/>
    <d v="2013-07-27T00:00:00"/>
    <s v="Standard Class"/>
    <s v="MF-17665"/>
    <s v="Maureen Fritzler"/>
    <x v="1"/>
    <s v="United States"/>
    <s v="Columbia"/>
    <x v="39"/>
    <n v="21044"/>
    <x v="3"/>
    <s v="OFF-PA-10004100"/>
    <x v="1"/>
    <x v="10"/>
    <s v="Xerox 216"/>
    <x v="187"/>
    <n v="8"/>
    <n v="0"/>
    <n v="24.883200000000002"/>
  </r>
  <r>
    <n v="8759"/>
    <x v="4364"/>
    <x v="0"/>
    <x v="405"/>
    <d v="2013-07-27T00:00:00"/>
    <s v="Standard Class"/>
    <s v="MF-17665"/>
    <s v="Maureen Fritzler"/>
    <x v="1"/>
    <s v="United States"/>
    <s v="Columbia"/>
    <x v="39"/>
    <n v="21044"/>
    <x v="3"/>
    <s v="FUR-FU-10000794"/>
    <x v="0"/>
    <x v="5"/>
    <s v="Eldon Stackable Tray, Side-Load, Legal, Smoke"/>
    <x v="1877"/>
    <n v="3"/>
    <n v="0"/>
    <n v="9.3227999999999991"/>
  </r>
  <r>
    <n v="8760"/>
    <x v="4364"/>
    <x v="0"/>
    <x v="405"/>
    <d v="2013-07-27T00:00:00"/>
    <s v="Standard Class"/>
    <s v="MF-17665"/>
    <s v="Maureen Fritzler"/>
    <x v="1"/>
    <s v="United States"/>
    <s v="Columbia"/>
    <x v="39"/>
    <n v="21044"/>
    <x v="3"/>
    <s v="OFF-BI-10002012"/>
    <x v="1"/>
    <x v="8"/>
    <s v="Wilson Jones Easy Flow II Sheet Lifters"/>
    <x v="5592"/>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x v="5593"/>
    <n v="1"/>
    <n v="0"/>
    <n v="635.495"/>
  </r>
  <r>
    <n v="8762"/>
    <x v="4365"/>
    <x v="0"/>
    <x v="1011"/>
    <d v="2013-02-06T00:00:00"/>
    <s v="Standard Class"/>
    <s v="BF-11170"/>
    <s v="Ben Ferrer"/>
    <x v="2"/>
    <s v="United States"/>
    <s v="Atlanta"/>
    <x v="32"/>
    <n v="30318"/>
    <x v="0"/>
    <s v="OFF-EN-10004483"/>
    <x v="1"/>
    <x v="12"/>
    <s v="#10 White Business Envelopes,4 1/8 x 9 1/2"/>
    <x v="5594"/>
    <n v="8"/>
    <n v="0"/>
    <n v="58.919199999999989"/>
  </r>
  <r>
    <n v="8763"/>
    <x v="4366"/>
    <x v="0"/>
    <x v="723"/>
    <d v="2014-01-03T00:00:00"/>
    <s v="Standard Class"/>
    <s v="FO-14305"/>
    <s v="Frank Olsen"/>
    <x v="0"/>
    <s v="United States"/>
    <s v="Sacramento"/>
    <x v="1"/>
    <n v="95823"/>
    <x v="1"/>
    <s v="OFF-ST-10003722"/>
    <x v="1"/>
    <x v="4"/>
    <s v="Project Tote Personal File"/>
    <x v="919"/>
    <n v="1"/>
    <n v="0"/>
    <n v="4.068699999999998"/>
  </r>
  <r>
    <n v="8764"/>
    <x v="4366"/>
    <x v="0"/>
    <x v="723"/>
    <d v="2014-01-03T00:00:00"/>
    <s v="Standard Class"/>
    <s v="FO-14305"/>
    <s v="Frank Olsen"/>
    <x v="0"/>
    <s v="United States"/>
    <s v="Sacramento"/>
    <x v="1"/>
    <n v="95823"/>
    <x v="1"/>
    <s v="OFF-SU-10002557"/>
    <x v="1"/>
    <x v="14"/>
    <s v="Fiskars Spring-Action Scissors"/>
    <x v="5482"/>
    <n v="2"/>
    <n v="0"/>
    <n v="7.2696000000000005"/>
  </r>
  <r>
    <n v="8765"/>
    <x v="4367"/>
    <x v="1"/>
    <x v="82"/>
    <d v="2012-11-27T00:00:00"/>
    <s v="Standard Class"/>
    <s v="BB-11545"/>
    <s v="Brenda Bowman"/>
    <x v="1"/>
    <s v="United States"/>
    <s v="Fort Worth"/>
    <x v="5"/>
    <n v="76106"/>
    <x v="2"/>
    <s v="OFF-AR-10002257"/>
    <x v="1"/>
    <x v="6"/>
    <s v="Eldon Spacemaker Box, Quick-Snap Lid, Clear"/>
    <x v="758"/>
    <n v="2"/>
    <n v="0.2"/>
    <n v="0.73479999999999923"/>
  </r>
  <r>
    <n v="8766"/>
    <x v="4367"/>
    <x v="1"/>
    <x v="82"/>
    <d v="2012-11-27T00:00:00"/>
    <s v="Standard Class"/>
    <s v="BB-11545"/>
    <s v="Brenda Bowman"/>
    <x v="1"/>
    <s v="United States"/>
    <s v="Fort Worth"/>
    <x v="5"/>
    <n v="76106"/>
    <x v="2"/>
    <s v="OFF-BI-10000756"/>
    <x v="1"/>
    <x v="8"/>
    <s v="Storex DuraTech Recycled Plastic Frosted Binders"/>
    <x v="5595"/>
    <n v="2"/>
    <n v="0.8"/>
    <n v="-2.5440000000000005"/>
  </r>
  <r>
    <n v="8767"/>
    <x v="4367"/>
    <x v="1"/>
    <x v="82"/>
    <d v="2012-11-27T00:00:00"/>
    <s v="Standard Class"/>
    <s v="BB-11545"/>
    <s v="Brenda Bowman"/>
    <x v="1"/>
    <s v="United States"/>
    <s v="Fort Worth"/>
    <x v="5"/>
    <n v="76106"/>
    <x v="2"/>
    <s v="OFF-AP-10004136"/>
    <x v="1"/>
    <x v="9"/>
    <s v="Kensington 6 Outlet SmartSocket Surge Protector"/>
    <x v="4396"/>
    <n v="3"/>
    <n v="0.8"/>
    <n v="-67.617000000000019"/>
  </r>
  <r>
    <n v="8768"/>
    <x v="4367"/>
    <x v="1"/>
    <x v="82"/>
    <d v="2012-11-27T00:00:00"/>
    <s v="Standard Class"/>
    <s v="BB-11545"/>
    <s v="Brenda Bowman"/>
    <x v="1"/>
    <s v="United States"/>
    <s v="Fort Worth"/>
    <x v="5"/>
    <n v="76106"/>
    <x v="2"/>
    <s v="OFF-BI-10002194"/>
    <x v="1"/>
    <x v="8"/>
    <s v="Cardinal Hold-It CD Pocket"/>
    <x v="5596"/>
    <n v="5"/>
    <n v="0.8"/>
    <n v="-13.167000000000002"/>
  </r>
  <r>
    <n v="8769"/>
    <x v="4368"/>
    <x v="1"/>
    <x v="348"/>
    <d v="2012-10-09T00:00:00"/>
    <s v="Standard Class"/>
    <s v="IL-15100"/>
    <s v="Ivan Liston"/>
    <x v="0"/>
    <s v="United States"/>
    <s v="Columbus"/>
    <x v="24"/>
    <n v="43229"/>
    <x v="3"/>
    <s v="TEC-AC-10000892"/>
    <x v="2"/>
    <x v="11"/>
    <s v="NETGEAR N750 Dual Band Wi-Fi Gigabit Router"/>
    <x v="5597"/>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x v="4369"/>
    <x v="0"/>
    <x v="126"/>
    <d v="2013-09-14T00:00:00"/>
    <s v="Same Day"/>
    <s v="PO-19180"/>
    <s v="Philisse Overcash"/>
    <x v="2"/>
    <s v="United States"/>
    <s v="Louisville"/>
    <x v="22"/>
    <n v="80027"/>
    <x v="1"/>
    <s v="FUR-CH-10002304"/>
    <x v="0"/>
    <x v="1"/>
    <s v="Global Stack Chair without Arms, Black"/>
    <x v="5599"/>
    <n v="4"/>
    <n v="0.2"/>
    <n v="5.1960000000000015"/>
  </r>
  <r>
    <n v="8772"/>
    <x v="4370"/>
    <x v="3"/>
    <x v="32"/>
    <d v="2014-09-18T00:00:00"/>
    <s v="First Class"/>
    <s v="DB-13555"/>
    <s v="Dorothy Badders"/>
    <x v="1"/>
    <s v="United States"/>
    <s v="Raleigh"/>
    <x v="3"/>
    <n v="27604"/>
    <x v="0"/>
    <s v="OFF-AP-10002534"/>
    <x v="1"/>
    <x v="9"/>
    <s v="3.6 Cubic Foot Counter Height Office Refrigerator"/>
    <x v="5600"/>
    <n v="4"/>
    <n v="0.2"/>
    <n v="94.278400000000033"/>
  </r>
  <r>
    <n v="8773"/>
    <x v="4370"/>
    <x v="3"/>
    <x v="32"/>
    <d v="2014-09-18T00:00:00"/>
    <s v="First Class"/>
    <s v="DB-13555"/>
    <s v="Dorothy Badders"/>
    <x v="1"/>
    <s v="United States"/>
    <s v="Raleigh"/>
    <x v="3"/>
    <n v="27604"/>
    <x v="0"/>
    <s v="OFF-PA-10001125"/>
    <x v="1"/>
    <x v="10"/>
    <s v="Xerox 1988"/>
    <x v="1355"/>
    <n v="3"/>
    <n v="0.2"/>
    <n v="23.234999999999992"/>
  </r>
  <r>
    <n v="8774"/>
    <x v="4371"/>
    <x v="1"/>
    <x v="1203"/>
    <d v="2012-02-28T00:00:00"/>
    <s v="Standard Class"/>
    <s v="LC-16960"/>
    <s v="Lindsay Castell"/>
    <x v="2"/>
    <s v="United States"/>
    <s v="New York City"/>
    <x v="15"/>
    <n v="10024"/>
    <x v="3"/>
    <s v="OFF-AP-10000804"/>
    <x v="1"/>
    <x v="9"/>
    <s v="Hoover Portapower Portable Vacuum"/>
    <x v="2051"/>
    <n v="6"/>
    <n v="0"/>
    <n v="6.7200000000000006"/>
  </r>
  <r>
    <n v="8775"/>
    <x v="4371"/>
    <x v="1"/>
    <x v="1203"/>
    <d v="2012-02-28T00:00:00"/>
    <s v="Standard Class"/>
    <s v="LC-16960"/>
    <s v="Lindsay Castell"/>
    <x v="2"/>
    <s v="United States"/>
    <s v="New York City"/>
    <x v="15"/>
    <n v="10024"/>
    <x v="3"/>
    <s v="OFF-BI-10002982"/>
    <x v="1"/>
    <x v="8"/>
    <s v="Avery Self-Adhesive Photo Pockets for Polaroid Photos"/>
    <x v="3023"/>
    <n v="2"/>
    <n v="0.2"/>
    <n v="3.8135999999999992"/>
  </r>
  <r>
    <n v="8776"/>
    <x v="4372"/>
    <x v="0"/>
    <x v="5"/>
    <d v="2013-12-10T00:00:00"/>
    <s v="Second Class"/>
    <s v="MP-18175"/>
    <s v="Mike Pelletier"/>
    <x v="2"/>
    <s v="United States"/>
    <s v="Chicago"/>
    <x v="10"/>
    <n v="60623"/>
    <x v="2"/>
    <s v="OFF-AR-10001547"/>
    <x v="1"/>
    <x v="6"/>
    <s v="Newell 311"/>
    <x v="5601"/>
    <n v="2"/>
    <n v="0.2"/>
    <n v="0.30940000000000001"/>
  </r>
  <r>
    <n v="8777"/>
    <x v="4373"/>
    <x v="0"/>
    <x v="415"/>
    <d v="2013-07-04T00:00:00"/>
    <s v="First Class"/>
    <s v="EA-14035"/>
    <s v="Erin Ashbrook"/>
    <x v="1"/>
    <s v="United States"/>
    <s v="Huntsville"/>
    <x v="5"/>
    <n v="77340"/>
    <x v="2"/>
    <s v="FUR-CH-10000665"/>
    <x v="0"/>
    <x v="1"/>
    <s v="Global Airflow Leather Mesh Back Chair, Black"/>
    <x v="2568"/>
    <n v="5"/>
    <n v="0.3"/>
    <n v="0"/>
  </r>
  <r>
    <n v="8778"/>
    <x v="4373"/>
    <x v="0"/>
    <x v="415"/>
    <d v="2013-07-04T00:00:00"/>
    <s v="First Class"/>
    <s v="EA-14035"/>
    <s v="Erin Ashbrook"/>
    <x v="1"/>
    <s v="United States"/>
    <s v="Huntsville"/>
    <x v="5"/>
    <n v="77340"/>
    <x v="2"/>
    <s v="OFF-PA-10000520"/>
    <x v="1"/>
    <x v="10"/>
    <s v="Xerox 201"/>
    <x v="759"/>
    <n v="8"/>
    <n v="0.2"/>
    <n v="14.5152"/>
  </r>
  <r>
    <n v="8779"/>
    <x v="4374"/>
    <x v="3"/>
    <x v="1096"/>
    <d v="2014-12-19T00:00:00"/>
    <s v="Standard Class"/>
    <s v="BP-11095"/>
    <s v="Bart Pistole"/>
    <x v="1"/>
    <s v="United States"/>
    <s v="New York City"/>
    <x v="15"/>
    <n v="10024"/>
    <x v="3"/>
    <s v="FUR-BO-10004015"/>
    <x v="0"/>
    <x v="0"/>
    <s v="Bush Andora Bookcase, Maple/Graphite Gray Finish"/>
    <x v="5602"/>
    <n v="3"/>
    <n v="0.2"/>
    <n v="7.1993999999999687"/>
  </r>
  <r>
    <n v="8780"/>
    <x v="4375"/>
    <x v="1"/>
    <x v="305"/>
    <d v="2012-03-22T00:00:00"/>
    <s v="Second Class"/>
    <s v="BM-11785"/>
    <s v="Bryan Mills"/>
    <x v="0"/>
    <s v="United States"/>
    <s v="Salem"/>
    <x v="21"/>
    <n v="97301"/>
    <x v="1"/>
    <s v="OFF-ST-10004258"/>
    <x v="1"/>
    <x v="4"/>
    <s v="Portable Personal File Box"/>
    <x v="5603"/>
    <n v="3"/>
    <n v="0.2"/>
    <n v="2.5641000000000034"/>
  </r>
  <r>
    <n v="8781"/>
    <x v="4376"/>
    <x v="1"/>
    <x v="1201"/>
    <d v="2012-03-04T00:00:00"/>
    <s v="First Class"/>
    <s v="CM-12715"/>
    <s v="Craig Molinari"/>
    <x v="1"/>
    <s v="United States"/>
    <s v="Houston"/>
    <x v="5"/>
    <n v="77070"/>
    <x v="2"/>
    <s v="OFF-AR-10003696"/>
    <x v="1"/>
    <x v="6"/>
    <s v="Panasonic KP-350BK Electric Pencil Sharpener with Auto Stop"/>
    <x v="5604"/>
    <n v="2"/>
    <n v="0.2"/>
    <n v="6.2243999999999957"/>
  </r>
  <r>
    <n v="8782"/>
    <x v="4376"/>
    <x v="1"/>
    <x v="1201"/>
    <d v="2012-03-04T00:00:00"/>
    <s v="First Class"/>
    <s v="CM-12715"/>
    <s v="Craig Molinari"/>
    <x v="1"/>
    <s v="United States"/>
    <s v="Houston"/>
    <x v="5"/>
    <n v="77070"/>
    <x v="2"/>
    <s v="FUR-BO-10001811"/>
    <x v="0"/>
    <x v="0"/>
    <s v="Atlantic Metals Mobile 5-Shelf Bookcases, Custom Colors"/>
    <x v="5605"/>
    <n v="6"/>
    <n v="0.32"/>
    <n v="-36.117600000000152"/>
  </r>
  <r>
    <n v="8783"/>
    <x v="4377"/>
    <x v="0"/>
    <x v="306"/>
    <d v="2013-09-21T00:00:00"/>
    <s v="Standard Class"/>
    <s v="JD-16150"/>
    <s v="Justin Deggeller"/>
    <x v="1"/>
    <s v="United States"/>
    <s v="Twin Falls"/>
    <x v="45"/>
    <n v="83301"/>
    <x v="1"/>
    <s v="OFF-BI-10001249"/>
    <x v="1"/>
    <x v="8"/>
    <s v="Avery Heavy-Duty EZD View Binder with Locking Rings"/>
    <x v="5606"/>
    <n v="4"/>
    <n v="0.2"/>
    <n v="6.6351999999999984"/>
  </r>
  <r>
    <n v="8784"/>
    <x v="4377"/>
    <x v="0"/>
    <x v="306"/>
    <d v="2013-09-21T00:00:00"/>
    <s v="Standard Class"/>
    <s v="JD-16150"/>
    <s v="Justin Deggeller"/>
    <x v="1"/>
    <s v="United States"/>
    <s v="Twin Falls"/>
    <x v="45"/>
    <n v="83301"/>
    <x v="1"/>
    <s v="FUR-TA-10003473"/>
    <x v="0"/>
    <x v="3"/>
    <s v="Bretford Rectangular Conference Table Tops"/>
    <x v="5607"/>
    <n v="3"/>
    <n v="0"/>
    <n v="259.52970000000005"/>
  </r>
  <r>
    <n v="8785"/>
    <x v="4378"/>
    <x v="3"/>
    <x v="294"/>
    <d v="2014-03-24T00:00:00"/>
    <s v="Standard Class"/>
    <s v="AS-10630"/>
    <s v="Ann Steele"/>
    <x v="2"/>
    <s v="United States"/>
    <s v="Knoxville"/>
    <x v="18"/>
    <n v="37918"/>
    <x v="0"/>
    <s v="OFF-LA-10003190"/>
    <x v="1"/>
    <x v="2"/>
    <s v="Avery 474"/>
    <x v="877"/>
    <n v="2"/>
    <n v="0.2"/>
    <n v="1.6704000000000001"/>
  </r>
  <r>
    <n v="8786"/>
    <x v="4379"/>
    <x v="3"/>
    <x v="39"/>
    <d v="2014-06-03T00:00:00"/>
    <s v="Standard Class"/>
    <s v="CM-11815"/>
    <s v="Candace McMahon"/>
    <x v="1"/>
    <s v="United States"/>
    <s v="Phoenix"/>
    <x v="16"/>
    <n v="85023"/>
    <x v="1"/>
    <s v="TEC-PH-10001305"/>
    <x v="2"/>
    <x v="7"/>
    <s v="Panasonic KX TS208W Corded phone"/>
    <x v="4398"/>
    <n v="5"/>
    <n v="0.2"/>
    <n v="19.596000000000018"/>
  </r>
  <r>
    <n v="8787"/>
    <x v="4379"/>
    <x v="3"/>
    <x v="39"/>
    <d v="2014-06-03T00:00:00"/>
    <s v="Standard Class"/>
    <s v="CM-11815"/>
    <s v="Candace McMahon"/>
    <x v="1"/>
    <s v="United States"/>
    <s v="Phoenix"/>
    <x v="16"/>
    <n v="85023"/>
    <x v="1"/>
    <s v="OFF-PA-10001534"/>
    <x v="1"/>
    <x v="10"/>
    <s v="Xerox 230"/>
    <x v="12"/>
    <n v="3"/>
    <n v="0.2"/>
    <n v="5.4432"/>
  </r>
  <r>
    <n v="8788"/>
    <x v="4379"/>
    <x v="3"/>
    <x v="39"/>
    <d v="2014-06-03T00:00:00"/>
    <s v="Standard Class"/>
    <s v="CM-11815"/>
    <s v="Candace McMahon"/>
    <x v="1"/>
    <s v="United States"/>
    <s v="Phoenix"/>
    <x v="16"/>
    <n v="85023"/>
    <x v="1"/>
    <s v="TEC-AC-10000844"/>
    <x v="2"/>
    <x v="11"/>
    <s v="Logitech Gaming G510s - Keyboard"/>
    <x v="5608"/>
    <n v="4"/>
    <n v="0.2"/>
    <n v="54.393599999999978"/>
  </r>
  <r>
    <n v="8789"/>
    <x v="4380"/>
    <x v="3"/>
    <x v="140"/>
    <d v="2014-06-20T00:00:00"/>
    <s v="Standard Class"/>
    <s v="JE-15715"/>
    <s v="Joe Elijah"/>
    <x v="0"/>
    <s v="United States"/>
    <s v="Monroe"/>
    <x v="3"/>
    <n v="28110"/>
    <x v="0"/>
    <s v="FUR-CH-10000847"/>
    <x v="0"/>
    <x v="1"/>
    <s v="Global Executive Mid-Back Manager's Chair"/>
    <x v="327"/>
    <n v="3"/>
    <n v="0.2"/>
    <n v="52.376399999999961"/>
  </r>
  <r>
    <n v="8790"/>
    <x v="4380"/>
    <x v="3"/>
    <x v="140"/>
    <d v="2014-06-20T00:00:00"/>
    <s v="Standard Class"/>
    <s v="JE-15715"/>
    <s v="Joe Elijah"/>
    <x v="0"/>
    <s v="United States"/>
    <s v="Monroe"/>
    <x v="3"/>
    <n v="28110"/>
    <x v="0"/>
    <s v="FUR-BO-10000468"/>
    <x v="0"/>
    <x v="0"/>
    <s v="O'Sullivan 2-Shelf Heavy-Duty Bookcases"/>
    <x v="5609"/>
    <n v="2"/>
    <n v="0.2"/>
    <n v="-3.8863999999999947"/>
  </r>
  <r>
    <n v="8791"/>
    <x v="4381"/>
    <x v="1"/>
    <x v="684"/>
    <d v="2012-09-12T00:00:00"/>
    <s v="Standard Class"/>
    <s v="AG-10525"/>
    <s v="Andy Gerbode"/>
    <x v="1"/>
    <s v="United States"/>
    <s v="Richmond"/>
    <x v="17"/>
    <n v="23223"/>
    <x v="0"/>
    <s v="OFF-BI-10002799"/>
    <x v="1"/>
    <x v="8"/>
    <s v="SlimView Poly Binder, 3/8&quot;"/>
    <x v="5610"/>
    <n v="9"/>
    <n v="0"/>
    <n v="21.445199999999996"/>
  </r>
  <r>
    <n v="8792"/>
    <x v="4382"/>
    <x v="3"/>
    <x v="257"/>
    <d v="2014-03-25T00:00:00"/>
    <s v="Standard Class"/>
    <s v="TT-21220"/>
    <s v="Thomas Thornton"/>
    <x v="0"/>
    <s v="United States"/>
    <s v="Houston"/>
    <x v="5"/>
    <n v="77041"/>
    <x v="2"/>
    <s v="TEC-PH-10001557"/>
    <x v="2"/>
    <x v="7"/>
    <s v="Pyle PMP37LED"/>
    <x v="3431"/>
    <n v="7"/>
    <n v="0.2"/>
    <n v="47.035099999999971"/>
  </r>
  <r>
    <n v="8793"/>
    <x v="4383"/>
    <x v="2"/>
    <x v="174"/>
    <d v="2011-12-21T00:00:00"/>
    <s v="First Class"/>
    <s v="BP-11095"/>
    <s v="Bart Pistole"/>
    <x v="1"/>
    <s v="United States"/>
    <s v="Los Angeles"/>
    <x v="1"/>
    <n v="90008"/>
    <x v="1"/>
    <s v="OFF-LA-10001934"/>
    <x v="1"/>
    <x v="2"/>
    <s v="Avery 516"/>
    <x v="2"/>
    <n v="2"/>
    <n v="0"/>
    <n v="6.8713999999999995"/>
  </r>
  <r>
    <n v="8794"/>
    <x v="4383"/>
    <x v="2"/>
    <x v="174"/>
    <d v="2011-12-21T00:00:00"/>
    <s v="First Class"/>
    <s v="BP-11095"/>
    <s v="Bart Pistole"/>
    <x v="1"/>
    <s v="United States"/>
    <s v="Los Angeles"/>
    <x v="1"/>
    <n v="90008"/>
    <x v="1"/>
    <s v="OFF-FA-10004248"/>
    <x v="1"/>
    <x v="13"/>
    <s v="Advantus T-Pin Paper Clips"/>
    <x v="5611"/>
    <n v="5"/>
    <n v="0"/>
    <n v="8.7945000000000011"/>
  </r>
  <r>
    <n v="8795"/>
    <x v="4383"/>
    <x v="2"/>
    <x v="174"/>
    <d v="2011-12-21T00:00:00"/>
    <s v="First Class"/>
    <s v="BP-11095"/>
    <s v="Bart Pistole"/>
    <x v="1"/>
    <s v="United States"/>
    <s v="Los Angeles"/>
    <x v="1"/>
    <n v="90008"/>
    <x v="1"/>
    <s v="TEC-PH-10001944"/>
    <x v="2"/>
    <x v="7"/>
    <s v="Wi-Ex zBoost YX540 Cellular Phone Signal Booster"/>
    <x v="5612"/>
    <n v="5"/>
    <n v="0.2"/>
    <n v="72.974999999999909"/>
  </r>
  <r>
    <n v="8796"/>
    <x v="4383"/>
    <x v="2"/>
    <x v="174"/>
    <d v="2011-12-21T00:00:00"/>
    <s v="First Class"/>
    <s v="BP-11095"/>
    <s v="Bart Pistole"/>
    <x v="1"/>
    <s v="United States"/>
    <s v="Los Angeles"/>
    <x v="1"/>
    <n v="90008"/>
    <x v="1"/>
    <s v="TEC-PH-10002085"/>
    <x v="2"/>
    <x v="7"/>
    <s v="Clarity 53712"/>
    <x v="2005"/>
    <n v="4"/>
    <n v="0.2"/>
    <n v="15.837600000000009"/>
  </r>
  <r>
    <n v="8797"/>
    <x v="4384"/>
    <x v="0"/>
    <x v="274"/>
    <d v="2013-07-14T00:00:00"/>
    <s v="Standard Class"/>
    <s v="MJ-17740"/>
    <s v="Max Jones"/>
    <x v="0"/>
    <s v="United States"/>
    <s v="Orem"/>
    <x v="7"/>
    <n v="84057"/>
    <x v="1"/>
    <s v="OFF-PA-10003441"/>
    <x v="1"/>
    <x v="10"/>
    <s v="Xerox 226"/>
    <x v="91"/>
    <n v="2"/>
    <n v="0"/>
    <n v="6.2208000000000006"/>
  </r>
  <r>
    <n v="8798"/>
    <x v="4384"/>
    <x v="0"/>
    <x v="274"/>
    <d v="2013-07-14T00:00:00"/>
    <s v="Standard Class"/>
    <s v="MJ-17740"/>
    <s v="Max Jones"/>
    <x v="0"/>
    <s v="United States"/>
    <s v="Orem"/>
    <x v="7"/>
    <n v="84057"/>
    <x v="1"/>
    <s v="OFF-AR-10004602"/>
    <x v="1"/>
    <x v="6"/>
    <s v="Boston KS Multi-Size Manual Pencil Sharpener"/>
    <x v="44"/>
    <n v="2"/>
    <n v="0"/>
    <n v="12.874400000000001"/>
  </r>
  <r>
    <n v="8799"/>
    <x v="4385"/>
    <x v="0"/>
    <x v="1204"/>
    <d v="2013-04-11T00:00:00"/>
    <s v="Standard Class"/>
    <s v="VM-21685"/>
    <s v="Valerie Mitchum"/>
    <x v="2"/>
    <s v="United States"/>
    <s v="Burlington"/>
    <x v="42"/>
    <s v="05408"/>
    <x v="3"/>
    <s v="TEC-PH-10002555"/>
    <x v="2"/>
    <x v="7"/>
    <s v="Nortel Meridian M5316 Digital phone"/>
    <x v="5613"/>
    <n v="5"/>
    <n v="0"/>
    <n v="336.63499999999999"/>
  </r>
  <r>
    <n v="8800"/>
    <x v="4386"/>
    <x v="2"/>
    <x v="1205"/>
    <d v="2011-05-10T00:00:00"/>
    <s v="First Class"/>
    <s v="KT-16480"/>
    <s v="Kean Thornton"/>
    <x v="0"/>
    <s v="United States"/>
    <s v="Philadelphia"/>
    <x v="9"/>
    <n v="19134"/>
    <x v="3"/>
    <s v="TEC-CO-10001449"/>
    <x v="2"/>
    <x v="16"/>
    <s v="Hewlett Packard LaserJet 3310 Copier"/>
    <x v="5614"/>
    <n v="5"/>
    <n v="0.4"/>
    <n v="239.99600000000009"/>
  </r>
  <r>
    <n v="8801"/>
    <x v="4387"/>
    <x v="3"/>
    <x v="51"/>
    <d v="2014-11-28T00:00:00"/>
    <s v="Standard Class"/>
    <s v="CS-12250"/>
    <s v="Chris Selesnick"/>
    <x v="1"/>
    <s v="United States"/>
    <s v="Chicago"/>
    <x v="10"/>
    <n v="60623"/>
    <x v="2"/>
    <s v="OFF-PA-10004285"/>
    <x v="1"/>
    <x v="10"/>
    <s v="Xerox 1959"/>
    <x v="1432"/>
    <n v="2"/>
    <n v="0.2"/>
    <n v="3.7407999999999997"/>
  </r>
  <r>
    <n v="8802"/>
    <x v="4388"/>
    <x v="0"/>
    <x v="338"/>
    <d v="2013-11-13T00:00:00"/>
    <s v="First Class"/>
    <s v="AB-10015"/>
    <s v="Aaron Bergman"/>
    <x v="0"/>
    <s v="United States"/>
    <s v="Oklahoma City"/>
    <x v="26"/>
    <n v="73120"/>
    <x v="2"/>
    <s v="TEC-PH-10000562"/>
    <x v="2"/>
    <x v="7"/>
    <s v="Samsung Convoy 3"/>
    <x v="5615"/>
    <n v="2"/>
    <n v="0"/>
    <n v="62.15440000000001"/>
  </r>
  <r>
    <n v="8803"/>
    <x v="4388"/>
    <x v="0"/>
    <x v="338"/>
    <d v="2013-11-13T00:00:00"/>
    <s v="First Class"/>
    <s v="AB-10015"/>
    <s v="Aaron Bergman"/>
    <x v="0"/>
    <s v="United States"/>
    <s v="Oklahoma City"/>
    <x v="26"/>
    <n v="73120"/>
    <x v="2"/>
    <s v="FUR-BO-10003966"/>
    <x v="0"/>
    <x v="0"/>
    <s v="Sauder Facets Collection Library, Sky Alder Finish"/>
    <x v="2661"/>
    <n v="2"/>
    <n v="0"/>
    <n v="54.713599999999985"/>
  </r>
  <r>
    <n v="8804"/>
    <x v="4389"/>
    <x v="2"/>
    <x v="520"/>
    <d v="2012-01-01T00:00:00"/>
    <s v="First Class"/>
    <s v="AH-10030"/>
    <s v="Aaron Hawkins"/>
    <x v="1"/>
    <s v="United States"/>
    <s v="New York City"/>
    <x v="15"/>
    <n v="10035"/>
    <x v="3"/>
    <s v="TEC-AC-10003614"/>
    <x v="2"/>
    <x v="11"/>
    <s v="Verbatim 25 GB 6x Blu-ray Single Layer Recordable Disc, 10/Pack"/>
    <x v="5616"/>
    <n v="3"/>
    <n v="0"/>
    <n v="11.474099999999996"/>
  </r>
  <r>
    <n v="8805"/>
    <x v="4389"/>
    <x v="2"/>
    <x v="520"/>
    <d v="2012-01-01T00:00:00"/>
    <s v="First Class"/>
    <s v="AH-10030"/>
    <s v="Aaron Hawkins"/>
    <x v="1"/>
    <s v="United States"/>
    <s v="New York City"/>
    <x v="15"/>
    <n v="10035"/>
    <x v="3"/>
    <s v="OFF-LA-10003148"/>
    <x v="1"/>
    <x v="2"/>
    <s v="Avery 51"/>
    <x v="1381"/>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x v="4392"/>
    <x v="3"/>
    <x v="40"/>
    <d v="2014-11-01T00:00:00"/>
    <s v="Standard Class"/>
    <s v="JF-15190"/>
    <s v="Jamie Frazer"/>
    <x v="0"/>
    <s v="United States"/>
    <s v="Philadelphia"/>
    <x v="9"/>
    <n v="19134"/>
    <x v="3"/>
    <s v="OFF-BI-10004330"/>
    <x v="1"/>
    <x v="8"/>
    <s v="GBC Velobind Prepunched Cover Sets, Regency Series"/>
    <x v="5618"/>
    <n v="3"/>
    <n v="0.7"/>
    <n v="-27.734999999999992"/>
  </r>
  <r>
    <n v="8809"/>
    <x v="4392"/>
    <x v="3"/>
    <x v="40"/>
    <d v="2014-11-01T00:00:00"/>
    <s v="Standard Class"/>
    <s v="JF-15190"/>
    <s v="Jamie Frazer"/>
    <x v="0"/>
    <s v="United States"/>
    <s v="Philadelphia"/>
    <x v="9"/>
    <n v="19134"/>
    <x v="3"/>
    <s v="TEC-PH-10002807"/>
    <x v="2"/>
    <x v="7"/>
    <s v="Motorla HX550 Universal Bluetooth Headset"/>
    <x v="5619"/>
    <n v="5"/>
    <n v="0.4"/>
    <n v="19.775000000000006"/>
  </r>
  <r>
    <n v="8810"/>
    <x v="4392"/>
    <x v="3"/>
    <x v="40"/>
    <d v="2014-11-01T00:00:00"/>
    <s v="Standard Class"/>
    <s v="JF-15190"/>
    <s v="Jamie Frazer"/>
    <x v="0"/>
    <s v="United States"/>
    <s v="Philadelphia"/>
    <x v="9"/>
    <n v="19134"/>
    <x v="3"/>
    <s v="OFF-LA-10001404"/>
    <x v="1"/>
    <x v="2"/>
    <s v="Avery 517"/>
    <x v="181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x v="4394"/>
    <x v="0"/>
    <x v="387"/>
    <d v="2013-03-14T00:00:00"/>
    <s v="Standard Class"/>
    <s v="SP-20650"/>
    <s v="Stephanie Phelps"/>
    <x v="1"/>
    <s v="United States"/>
    <s v="Jackson"/>
    <x v="12"/>
    <n v="49201"/>
    <x v="2"/>
    <s v="OFF-AR-10002766"/>
    <x v="1"/>
    <x v="6"/>
    <s v="Prang Drawing Pencil Set"/>
    <x v="2255"/>
    <n v="5"/>
    <n v="0"/>
    <n v="3.7529999999999997"/>
  </r>
  <r>
    <n v="8814"/>
    <x v="4395"/>
    <x v="1"/>
    <x v="353"/>
    <d v="2012-07-31T00:00:00"/>
    <s v="Standard Class"/>
    <s v="CK-12760"/>
    <s v="Cyma Kinney"/>
    <x v="1"/>
    <s v="United States"/>
    <s v="Glendale"/>
    <x v="16"/>
    <n v="85301"/>
    <x v="1"/>
    <s v="FUR-CH-10003199"/>
    <x v="0"/>
    <x v="1"/>
    <s v="Office Star - Contemporary Task Swivel Chair"/>
    <x v="4602"/>
    <n v="3"/>
    <n v="0.2"/>
    <n v="13.317599999999985"/>
  </r>
  <r>
    <n v="8815"/>
    <x v="4396"/>
    <x v="1"/>
    <x v="521"/>
    <d v="2012-11-25T00:00:00"/>
    <s v="Second Class"/>
    <s v="PW-19240"/>
    <s v="Pierre Wener"/>
    <x v="0"/>
    <s v="United States"/>
    <s v="Wilmington"/>
    <x v="13"/>
    <n v="19805"/>
    <x v="3"/>
    <s v="TEC-PH-10003012"/>
    <x v="2"/>
    <x v="7"/>
    <s v="Nortel Meridian M3904 Professional Digital phone"/>
    <x v="673"/>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x v="4396"/>
    <x v="1"/>
    <x v="521"/>
    <d v="2012-11-25T00:00:00"/>
    <s v="Second Class"/>
    <s v="PW-19240"/>
    <s v="Pierre Wener"/>
    <x v="0"/>
    <s v="United States"/>
    <s v="Wilmington"/>
    <x v="13"/>
    <n v="19805"/>
    <x v="3"/>
    <s v="OFF-AR-10001940"/>
    <x v="1"/>
    <x v="6"/>
    <s v="Sanford Colorific Eraseable Coloring Pencils, 12 Count"/>
    <x v="2805"/>
    <n v="4"/>
    <n v="0"/>
    <n v="5.6416000000000004"/>
  </r>
  <r>
    <n v="8818"/>
    <x v="4396"/>
    <x v="1"/>
    <x v="521"/>
    <d v="2012-11-25T00:00:00"/>
    <s v="Second Class"/>
    <s v="PW-19240"/>
    <s v="Pierre Wener"/>
    <x v="0"/>
    <s v="United States"/>
    <s v="Wilmington"/>
    <x v="13"/>
    <n v="19805"/>
    <x v="3"/>
    <s v="OFF-EN-10003286"/>
    <x v="1"/>
    <x v="12"/>
    <s v="Staples"/>
    <x v="3416"/>
    <n v="2"/>
    <n v="0"/>
    <n v="7.783199999999999"/>
  </r>
  <r>
    <n v="8819"/>
    <x v="4396"/>
    <x v="1"/>
    <x v="521"/>
    <d v="2012-11-25T00:00:00"/>
    <s v="Second Class"/>
    <s v="PW-19240"/>
    <s v="Pierre Wener"/>
    <x v="0"/>
    <s v="United States"/>
    <s v="Wilmington"/>
    <x v="13"/>
    <n v="19805"/>
    <x v="3"/>
    <s v="OFF-PA-10003441"/>
    <x v="1"/>
    <x v="10"/>
    <s v="Xerox 226"/>
    <x v="789"/>
    <n v="6"/>
    <n v="0"/>
    <n v="18.662400000000002"/>
  </r>
  <r>
    <n v="8820"/>
    <x v="4397"/>
    <x v="1"/>
    <x v="109"/>
    <d v="2012-12-02T00:00:00"/>
    <s v="Standard Class"/>
    <s v="EB-14170"/>
    <s v="Evan Bailliet"/>
    <x v="0"/>
    <s v="United States"/>
    <s v="Austin"/>
    <x v="5"/>
    <n v="78745"/>
    <x v="2"/>
    <s v="OFF-PA-10003395"/>
    <x v="1"/>
    <x v="10"/>
    <s v="Xerox 1941"/>
    <x v="763"/>
    <n v="4"/>
    <n v="0.2"/>
    <n v="117.43199999999999"/>
  </r>
  <r>
    <n v="8821"/>
    <x v="4398"/>
    <x v="3"/>
    <x v="132"/>
    <d v="2014-11-08T00:00:00"/>
    <s v="Standard Class"/>
    <s v="DK-13090"/>
    <s v="Dave Kipp"/>
    <x v="0"/>
    <s v="United States"/>
    <s v="Orlando"/>
    <x v="2"/>
    <n v="32839"/>
    <x v="0"/>
    <s v="TEC-CO-10003236"/>
    <x v="2"/>
    <x v="16"/>
    <s v="Canon Image Class D660 Copier"/>
    <x v="324"/>
    <n v="2"/>
    <n v="0.2"/>
    <n v="311.99479999999994"/>
  </r>
  <r>
    <n v="8822"/>
    <x v="4398"/>
    <x v="3"/>
    <x v="132"/>
    <d v="2014-11-08T00:00:00"/>
    <s v="Standard Class"/>
    <s v="DK-13090"/>
    <s v="Dave Kipp"/>
    <x v="0"/>
    <s v="United States"/>
    <s v="Orlando"/>
    <x v="2"/>
    <n v="32839"/>
    <x v="0"/>
    <s v="OFF-BI-10002982"/>
    <x v="1"/>
    <x v="8"/>
    <s v="Avery Self-Adhesive Photo Pockets for Polaroid Photos"/>
    <x v="5623"/>
    <n v="2"/>
    <n v="0.7"/>
    <n v="-2.9963999999999995"/>
  </r>
  <r>
    <n v="8823"/>
    <x v="4398"/>
    <x v="3"/>
    <x v="132"/>
    <d v="2014-11-08T00:00:00"/>
    <s v="Standard Class"/>
    <s v="DK-13090"/>
    <s v="Dave Kipp"/>
    <x v="0"/>
    <s v="United States"/>
    <s v="Orlando"/>
    <x v="2"/>
    <n v="32839"/>
    <x v="0"/>
    <s v="OFF-AR-10004010"/>
    <x v="1"/>
    <x v="6"/>
    <s v="Hunt Boston Vacuum Mount KS Pencil Sharpener"/>
    <x v="4029"/>
    <n v="2"/>
    <n v="0.2"/>
    <n v="4.1987999999999985"/>
  </r>
  <r>
    <n v="8824"/>
    <x v="4398"/>
    <x v="3"/>
    <x v="132"/>
    <d v="2014-11-08T00:00:00"/>
    <s v="Standard Class"/>
    <s v="DK-13090"/>
    <s v="Dave Kipp"/>
    <x v="0"/>
    <s v="United States"/>
    <s v="Orlando"/>
    <x v="2"/>
    <n v="32839"/>
    <x v="0"/>
    <s v="OFF-PA-10002947"/>
    <x v="1"/>
    <x v="10"/>
    <s v="Xerox 1923"/>
    <x v="1432"/>
    <n v="2"/>
    <n v="0.2"/>
    <n v="3.7407999999999997"/>
  </r>
  <r>
    <n v="8825"/>
    <x v="4399"/>
    <x v="3"/>
    <x v="708"/>
    <d v="2014-03-24T00:00:00"/>
    <s v="Second Class"/>
    <s v="TB-21055"/>
    <s v="Ted Butterfield"/>
    <x v="0"/>
    <s v="United States"/>
    <s v="Reading"/>
    <x v="9"/>
    <n v="19601"/>
    <x v="3"/>
    <s v="OFF-EN-10003845"/>
    <x v="1"/>
    <x v="12"/>
    <s v="Colored Envelopes"/>
    <x v="3179"/>
    <n v="3"/>
    <n v="0.2"/>
    <n v="2.8781999999999992"/>
  </r>
  <r>
    <n v="8826"/>
    <x v="4400"/>
    <x v="1"/>
    <x v="546"/>
    <d v="2012-12-22T00:00:00"/>
    <s v="First Class"/>
    <s v="AG-10900"/>
    <s v="Arthur Gainer"/>
    <x v="0"/>
    <s v="United States"/>
    <s v="Philadelphia"/>
    <x v="9"/>
    <n v="19134"/>
    <x v="3"/>
    <s v="OFF-LA-10003190"/>
    <x v="1"/>
    <x v="2"/>
    <s v="Avery 474"/>
    <x v="2789"/>
    <n v="3"/>
    <n v="0.2"/>
    <n v="2.5056000000000003"/>
  </r>
  <r>
    <n v="8827"/>
    <x v="4401"/>
    <x v="2"/>
    <x v="1063"/>
    <d v="2011-04-06T00:00:00"/>
    <s v="Second Class"/>
    <s v="SC-20020"/>
    <s v="Sam Craven"/>
    <x v="0"/>
    <s v="United States"/>
    <s v="Houston"/>
    <x v="5"/>
    <n v="77095"/>
    <x v="2"/>
    <s v="OFF-PA-10002986"/>
    <x v="1"/>
    <x v="10"/>
    <s v="Xerox 1898"/>
    <x v="3059"/>
    <n v="5"/>
    <n v="0.2"/>
    <n v="9.3520000000000003"/>
  </r>
  <r>
    <n v="8828"/>
    <x v="4401"/>
    <x v="2"/>
    <x v="1063"/>
    <d v="2011-04-06T00:00:00"/>
    <s v="Second Class"/>
    <s v="SC-20020"/>
    <s v="Sam Craven"/>
    <x v="0"/>
    <s v="United States"/>
    <s v="Houston"/>
    <x v="5"/>
    <n v="77095"/>
    <x v="2"/>
    <s v="OFF-PA-10001593"/>
    <x v="1"/>
    <x v="10"/>
    <s v="Xerox 1947"/>
    <x v="1399"/>
    <n v="7"/>
    <n v="0.2"/>
    <n v="10.464999999999998"/>
  </r>
  <r>
    <n v="8829"/>
    <x v="4402"/>
    <x v="1"/>
    <x v="1117"/>
    <d v="2012-06-09T00:00:00"/>
    <s v="Standard Class"/>
    <s v="BB-11545"/>
    <s v="Brenda Bowman"/>
    <x v="1"/>
    <s v="United States"/>
    <s v="Saint Charles"/>
    <x v="25"/>
    <n v="63301"/>
    <x v="2"/>
    <s v="OFF-PA-10000528"/>
    <x v="1"/>
    <x v="10"/>
    <s v="Xerox 1981"/>
    <x v="232"/>
    <n v="2"/>
    <n v="0"/>
    <n v="4.7519999999999998"/>
  </r>
  <r>
    <n v="8830"/>
    <x v="4403"/>
    <x v="2"/>
    <x v="191"/>
    <d v="2011-10-09T00:00:00"/>
    <s v="First Class"/>
    <s v="VP-21760"/>
    <s v="Victoria Pisteka"/>
    <x v="1"/>
    <s v="United States"/>
    <s v="Indianapolis"/>
    <x v="14"/>
    <n v="46203"/>
    <x v="2"/>
    <s v="OFF-ST-10001932"/>
    <x v="1"/>
    <x v="4"/>
    <s v="Fellowes Staxonsteel Drawer Files"/>
    <x v="5624"/>
    <n v="2"/>
    <n v="0"/>
    <n v="54.087600000000009"/>
  </r>
  <r>
    <n v="8831"/>
    <x v="4404"/>
    <x v="0"/>
    <x v="1036"/>
    <d v="2013-08-25T00:00:00"/>
    <s v="Second Class"/>
    <s v="RP-19270"/>
    <s v="Rachel Payne"/>
    <x v="1"/>
    <s v="United States"/>
    <s v="Seattle"/>
    <x v="4"/>
    <n v="98115"/>
    <x v="1"/>
    <s v="OFF-BI-10003727"/>
    <x v="1"/>
    <x v="8"/>
    <s v="Avery Durable Slant Ring Binders With Label Holder"/>
    <x v="5625"/>
    <n v="10"/>
    <n v="0.2"/>
    <n v="11.703999999999997"/>
  </r>
  <r>
    <n v="8832"/>
    <x v="4405"/>
    <x v="1"/>
    <x v="219"/>
    <d v="2012-11-19T00:00:00"/>
    <s v="Standard Class"/>
    <s v="DH-13675"/>
    <s v="Duane Huffman"/>
    <x v="2"/>
    <s v="United States"/>
    <s v="Harrisonburg"/>
    <x v="17"/>
    <n v="22801"/>
    <x v="0"/>
    <s v="FUR-FU-10002759"/>
    <x v="0"/>
    <x v="5"/>
    <s v="12-1/2 Diameter Round Wall Clock"/>
    <x v="792"/>
    <n v="2"/>
    <n v="0"/>
    <n v="14.3856"/>
  </r>
  <r>
    <n v="8833"/>
    <x v="4406"/>
    <x v="1"/>
    <x v="137"/>
    <d v="2012-06-27T00:00:00"/>
    <s v="Standard Class"/>
    <s v="SW-20455"/>
    <s v="Shaun Weien"/>
    <x v="0"/>
    <s v="United States"/>
    <s v="Rochester"/>
    <x v="15"/>
    <n v="14609"/>
    <x v="3"/>
    <s v="OFF-BI-10000545"/>
    <x v="1"/>
    <x v="8"/>
    <s v="GBC Ibimaster 500 Manual ProClick Binding System"/>
    <x v="1396"/>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x v="4407"/>
    <x v="3"/>
    <x v="241"/>
    <d v="2014-09-29T00:00:00"/>
    <s v="Standard Class"/>
    <s v="KF-16285"/>
    <s v="Karen Ferguson"/>
    <x v="2"/>
    <s v="United States"/>
    <s v="Sandy Springs"/>
    <x v="32"/>
    <n v="30328"/>
    <x v="0"/>
    <s v="TEC-PH-10003171"/>
    <x v="2"/>
    <x v="7"/>
    <s v="Plantronics Encore H101 Dual Earpieces Headset"/>
    <x v="5626"/>
    <n v="2"/>
    <n v="0"/>
    <n v="25.171999999999997"/>
  </r>
  <r>
    <n v="8836"/>
    <x v="4407"/>
    <x v="3"/>
    <x v="241"/>
    <d v="2014-09-29T00:00:00"/>
    <s v="Standard Class"/>
    <s v="KF-16285"/>
    <s v="Karen Ferguson"/>
    <x v="2"/>
    <s v="United States"/>
    <s v="Sandy Springs"/>
    <x v="32"/>
    <n v="30328"/>
    <x v="0"/>
    <s v="OFF-AR-10000614"/>
    <x v="1"/>
    <x v="6"/>
    <s v="Barrel Sharpener"/>
    <x v="293"/>
    <n v="4"/>
    <n v="0"/>
    <n v="3.7127999999999997"/>
  </r>
  <r>
    <n v="8837"/>
    <x v="4407"/>
    <x v="3"/>
    <x v="241"/>
    <d v="2014-09-29T00:00:00"/>
    <s v="Standard Class"/>
    <s v="KF-16285"/>
    <s v="Karen Ferguson"/>
    <x v="2"/>
    <s v="United States"/>
    <s v="Sandy Springs"/>
    <x v="32"/>
    <n v="30328"/>
    <x v="0"/>
    <s v="OFF-AR-10000034"/>
    <x v="1"/>
    <x v="6"/>
    <s v="BIC Brite Liner Grip Highlighters, Assorted, 5/Pack"/>
    <x v="1936"/>
    <n v="3"/>
    <n v="0"/>
    <n v="4.9607999999999999"/>
  </r>
  <r>
    <n v="8838"/>
    <x v="4407"/>
    <x v="3"/>
    <x v="241"/>
    <d v="2014-09-29T00:00:00"/>
    <s v="Standard Class"/>
    <s v="KF-16285"/>
    <s v="Karen Ferguson"/>
    <x v="2"/>
    <s v="United States"/>
    <s v="Sandy Springs"/>
    <x v="32"/>
    <n v="30328"/>
    <x v="0"/>
    <s v="OFF-LA-10003766"/>
    <x v="1"/>
    <x v="2"/>
    <s v="Self-Adhesive Removable Labels"/>
    <x v="2143"/>
    <n v="5"/>
    <n v="0"/>
    <n v="7.5600000000000005"/>
  </r>
  <r>
    <n v="8839"/>
    <x v="4408"/>
    <x v="2"/>
    <x v="322"/>
    <d v="2011-04-10T00:00:00"/>
    <s v="Second Class"/>
    <s v="FH-14275"/>
    <s v="Frank Hawley"/>
    <x v="1"/>
    <s v="United States"/>
    <s v="Los Angeles"/>
    <x v="1"/>
    <n v="90004"/>
    <x v="1"/>
    <s v="OFF-AR-10001725"/>
    <x v="1"/>
    <x v="6"/>
    <s v="Boston Home &amp; Office Model 2000 Electric Pencil Sharpeners"/>
    <x v="421"/>
    <n v="3"/>
    <n v="0"/>
    <n v="18.447000000000003"/>
  </r>
  <r>
    <n v="8840"/>
    <x v="4408"/>
    <x v="2"/>
    <x v="322"/>
    <d v="2011-04-10T00:00:00"/>
    <s v="Second Class"/>
    <s v="FH-14275"/>
    <s v="Frank Hawley"/>
    <x v="1"/>
    <s v="United States"/>
    <s v="Los Angeles"/>
    <x v="1"/>
    <n v="90004"/>
    <x v="1"/>
    <s v="OFF-BI-10002794"/>
    <x v="1"/>
    <x v="8"/>
    <s v="Avery Trapezoid Ring Binder, 3&quot; Capacity, Black, 1040 sheets"/>
    <x v="959"/>
    <n v="2"/>
    <n v="0.2"/>
    <n v="23.768399999999996"/>
  </r>
  <r>
    <n v="8841"/>
    <x v="4408"/>
    <x v="2"/>
    <x v="322"/>
    <d v="2011-04-10T00:00:00"/>
    <s v="Second Class"/>
    <s v="FH-14275"/>
    <s v="Frank Hawley"/>
    <x v="1"/>
    <s v="United States"/>
    <s v="Los Angeles"/>
    <x v="1"/>
    <n v="90004"/>
    <x v="1"/>
    <s v="TEC-AC-10004171"/>
    <x v="2"/>
    <x v="11"/>
    <s v="Razer Kraken 7.1 Surround Sound Over Ear USB Gaming Headset"/>
    <x v="674"/>
    <n v="3"/>
    <n v="0"/>
    <n v="131.98680000000002"/>
  </r>
  <r>
    <n v="8842"/>
    <x v="4409"/>
    <x v="0"/>
    <x v="1206"/>
    <d v="2013-02-13T00:00:00"/>
    <s v="Standard Class"/>
    <s v="JR-16210"/>
    <s v="Justin Ritter"/>
    <x v="1"/>
    <s v="United States"/>
    <s v="San Francisco"/>
    <x v="1"/>
    <n v="94110"/>
    <x v="1"/>
    <s v="TEC-AC-10003628"/>
    <x v="2"/>
    <x v="11"/>
    <s v="Logitech 910-002974 M325 Wireless Mouse for Web Scrolling"/>
    <x v="1324"/>
    <n v="3"/>
    <n v="0"/>
    <n v="39.586800000000011"/>
  </r>
  <r>
    <n v="8843"/>
    <x v="4409"/>
    <x v="0"/>
    <x v="1206"/>
    <d v="2013-02-13T00:00:00"/>
    <s v="Standard Class"/>
    <s v="JR-16210"/>
    <s v="Justin Ritter"/>
    <x v="1"/>
    <s v="United States"/>
    <s v="San Francisco"/>
    <x v="1"/>
    <n v="94110"/>
    <x v="1"/>
    <s v="TEC-AC-10004761"/>
    <x v="2"/>
    <x v="11"/>
    <s v="Maxell 4.7GB DVD+RW 3/Pack"/>
    <x v="945"/>
    <n v="2"/>
    <n v="0"/>
    <n v="11.151"/>
  </r>
  <r>
    <n v="8844"/>
    <x v="4410"/>
    <x v="2"/>
    <x v="728"/>
    <d v="2011-11-20T00:00:00"/>
    <s v="Second Class"/>
    <s v="JC-16105"/>
    <s v="Julie Creighton"/>
    <x v="1"/>
    <s v="United States"/>
    <s v="Minneapolis"/>
    <x v="11"/>
    <n v="55407"/>
    <x v="2"/>
    <s v="OFF-ST-10000885"/>
    <x v="1"/>
    <x v="4"/>
    <s v="Fellowes Desktop Hanging File Manager"/>
    <x v="5335"/>
    <n v="5"/>
    <n v="0"/>
    <n v="16.787500000000001"/>
  </r>
  <r>
    <n v="8845"/>
    <x v="4411"/>
    <x v="3"/>
    <x v="404"/>
    <d v="2014-12-24T00:00:00"/>
    <s v="Standard Class"/>
    <s v="BP-11290"/>
    <s v="Beth Paige"/>
    <x v="0"/>
    <s v="United States"/>
    <s v="Columbus"/>
    <x v="24"/>
    <n v="43229"/>
    <x v="3"/>
    <s v="OFF-BI-10004209"/>
    <x v="1"/>
    <x v="8"/>
    <s v="Fellowes Twister Kit, Gray/Clear, 3/pkg"/>
    <x v="5627"/>
    <n v="3"/>
    <n v="0.7"/>
    <n v="-6.0299999999999976"/>
  </r>
  <r>
    <n v="8846"/>
    <x v="4411"/>
    <x v="3"/>
    <x v="404"/>
    <d v="2014-12-24T00:00:00"/>
    <s v="Standard Class"/>
    <s v="BP-11290"/>
    <s v="Beth Paige"/>
    <x v="0"/>
    <s v="United States"/>
    <s v="Columbus"/>
    <x v="24"/>
    <n v="43229"/>
    <x v="3"/>
    <s v="OFF-FA-10002988"/>
    <x v="1"/>
    <x v="13"/>
    <s v="Ideal Clamps"/>
    <x v="5628"/>
    <n v="3"/>
    <n v="0.2"/>
    <n v="1.7486999999999999"/>
  </r>
  <r>
    <n v="8847"/>
    <x v="4411"/>
    <x v="3"/>
    <x v="404"/>
    <d v="2014-12-24T00:00:00"/>
    <s v="Standard Class"/>
    <s v="BP-11290"/>
    <s v="Beth Paige"/>
    <x v="0"/>
    <s v="United States"/>
    <s v="Columbus"/>
    <x v="24"/>
    <n v="43229"/>
    <x v="3"/>
    <s v="OFF-PA-10002222"/>
    <x v="1"/>
    <x v="10"/>
    <s v="Xerox Color Copier Paper, 11&quot; x 17&quot;, Ream"/>
    <x v="5566"/>
    <n v="5"/>
    <n v="0.2"/>
    <n v="29.691999999999993"/>
  </r>
  <r>
    <n v="8848"/>
    <x v="4411"/>
    <x v="3"/>
    <x v="404"/>
    <d v="2014-12-24T00:00:00"/>
    <s v="Standard Class"/>
    <s v="BP-11290"/>
    <s v="Beth Paige"/>
    <x v="0"/>
    <s v="United States"/>
    <s v="Columbus"/>
    <x v="24"/>
    <n v="43229"/>
    <x v="3"/>
    <s v="OFF-AP-10004487"/>
    <x v="1"/>
    <x v="9"/>
    <s v="Kensington 4 Outlet MasterPiece Compact Power Control Center"/>
    <x v="5629"/>
    <n v="2"/>
    <n v="0.2"/>
    <n v="13.011199999999995"/>
  </r>
  <r>
    <n v="8849"/>
    <x v="4412"/>
    <x v="1"/>
    <x v="740"/>
    <d v="2012-07-04T00:00:00"/>
    <s v="First Class"/>
    <s v="FA-14230"/>
    <s v="Frank Atkinson"/>
    <x v="1"/>
    <s v="United States"/>
    <s v="Raleigh"/>
    <x v="3"/>
    <n v="27604"/>
    <x v="0"/>
    <s v="TEC-PH-10003505"/>
    <x v="2"/>
    <x v="7"/>
    <s v="Geemarc AmpliPOWER60"/>
    <x v="5630"/>
    <n v="1"/>
    <n v="0.2"/>
    <n v="8.3519999999999932"/>
  </r>
  <r>
    <n v="8850"/>
    <x v="4412"/>
    <x v="1"/>
    <x v="740"/>
    <d v="2012-07-04T00:00:00"/>
    <s v="First Class"/>
    <s v="FA-14230"/>
    <s v="Frank Atkinson"/>
    <x v="1"/>
    <s v="United States"/>
    <s v="Raleigh"/>
    <x v="3"/>
    <n v="27604"/>
    <x v="0"/>
    <s v="FUR-FU-10000076"/>
    <x v="0"/>
    <x v="5"/>
    <s v="24-Hour Round Wall Clock"/>
    <x v="5631"/>
    <n v="10"/>
    <n v="0.2"/>
    <n v="45.954000000000008"/>
  </r>
  <r>
    <n v="8851"/>
    <x v="4412"/>
    <x v="1"/>
    <x v="740"/>
    <d v="2012-07-04T00:00:00"/>
    <s v="First Class"/>
    <s v="FA-14230"/>
    <s v="Frank Atkinson"/>
    <x v="1"/>
    <s v="United States"/>
    <s v="Raleigh"/>
    <x v="3"/>
    <n v="27604"/>
    <x v="0"/>
    <s v="OFF-BI-10004728"/>
    <x v="1"/>
    <x v="8"/>
    <s v="Wilson Jones Turn Tabs Binder Tool for Ring Binders"/>
    <x v="5632"/>
    <n v="2"/>
    <n v="0.7"/>
    <n v="-2.3136000000000001"/>
  </r>
  <r>
    <n v="8852"/>
    <x v="4412"/>
    <x v="1"/>
    <x v="740"/>
    <d v="2012-07-04T00:00:00"/>
    <s v="First Class"/>
    <s v="FA-14230"/>
    <s v="Frank Atkinson"/>
    <x v="1"/>
    <s v="United States"/>
    <s v="Raleigh"/>
    <x v="3"/>
    <n v="27604"/>
    <x v="0"/>
    <s v="OFF-PA-10002250"/>
    <x v="1"/>
    <x v="10"/>
    <s v="Things To Do Today Pad"/>
    <x v="1746"/>
    <n v="2"/>
    <n v="0.2"/>
    <n v="3.2871999999999999"/>
  </r>
  <r>
    <n v="8853"/>
    <x v="4413"/>
    <x v="2"/>
    <x v="1169"/>
    <d v="2011-10-13T00:00:00"/>
    <s v="Second Class"/>
    <s v="DN-13690"/>
    <s v="Duane Noonan"/>
    <x v="0"/>
    <s v="United States"/>
    <s v="New York City"/>
    <x v="15"/>
    <n v="10011"/>
    <x v="3"/>
    <s v="OFF-PA-10003823"/>
    <x v="1"/>
    <x v="10"/>
    <s v="Xerox 197"/>
    <x v="186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x v="4414"/>
    <x v="1"/>
    <x v="357"/>
    <d v="2012-09-25T00:00:00"/>
    <s v="First Class"/>
    <s v="FO-14305"/>
    <s v="Frank Olsen"/>
    <x v="0"/>
    <s v="United States"/>
    <s v="Philadelphia"/>
    <x v="9"/>
    <n v="19143"/>
    <x v="3"/>
    <s v="TEC-AC-10003832"/>
    <x v="2"/>
    <x v="11"/>
    <s v="Logitech P710e Mobile Speakerphone"/>
    <x v="231"/>
    <n v="3"/>
    <n v="0.2"/>
    <n v="-7.724700000000098"/>
  </r>
  <r>
    <n v="8856"/>
    <x v="4415"/>
    <x v="3"/>
    <x v="165"/>
    <d v="2014-12-31T00:00:00"/>
    <s v="Standard Class"/>
    <s v="DP-13105"/>
    <s v="Dave Poirier"/>
    <x v="1"/>
    <s v="United States"/>
    <s v="Meridian"/>
    <x v="45"/>
    <n v="83642"/>
    <x v="1"/>
    <s v="OFF-BI-10001679"/>
    <x v="1"/>
    <x v="8"/>
    <s v="GBC Instant Index System for Binding Systems"/>
    <x v="3406"/>
    <n v="3"/>
    <n v="0.2"/>
    <n v="7.9919999999999991"/>
  </r>
  <r>
    <n v="8857"/>
    <x v="4416"/>
    <x v="3"/>
    <x v="119"/>
    <d v="2014-10-21T00:00:00"/>
    <s v="Standard Class"/>
    <s v="JW-15220"/>
    <s v="Jane Waco"/>
    <x v="1"/>
    <s v="United States"/>
    <s v="Sacramento"/>
    <x v="1"/>
    <n v="95823"/>
    <x v="1"/>
    <s v="TEC-AC-10002335"/>
    <x v="2"/>
    <x v="11"/>
    <s v="Logitech Media Keyboard K200"/>
    <x v="4552"/>
    <n v="6"/>
    <n v="0"/>
    <n v="39.888599999999997"/>
  </r>
  <r>
    <n v="8858"/>
    <x v="4416"/>
    <x v="3"/>
    <x v="119"/>
    <d v="2014-10-21T00:00:00"/>
    <s v="Standard Class"/>
    <s v="JW-15220"/>
    <s v="Jane Waco"/>
    <x v="1"/>
    <s v="United States"/>
    <s v="Sacramento"/>
    <x v="1"/>
    <n v="95823"/>
    <x v="1"/>
    <s v="TEC-PH-10003187"/>
    <x v="2"/>
    <x v="7"/>
    <s v="Anker Astro Mini 3000mAh Ultra-Compact Portable Charger"/>
    <x v="236"/>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x v="4417"/>
    <x v="3"/>
    <x v="648"/>
    <d v="2014-08-27T00:00:00"/>
    <s v="Standard Class"/>
    <s v="TT-21460"/>
    <s v="Tonja Turnell"/>
    <x v="2"/>
    <s v="United States"/>
    <s v="Charlotte"/>
    <x v="3"/>
    <n v="28205"/>
    <x v="0"/>
    <s v="TEC-PH-10003171"/>
    <x v="2"/>
    <x v="7"/>
    <s v="Plantronics Encore H101 Dual Earpieces Headset"/>
    <x v="3651"/>
    <n v="1"/>
    <n v="0.2"/>
    <n v="3.5959999999999983"/>
  </r>
  <r>
    <n v="8861"/>
    <x v="4418"/>
    <x v="1"/>
    <x v="861"/>
    <d v="2012-09-18T00:00:00"/>
    <s v="Standard Class"/>
    <s v="SN-20560"/>
    <s v="Skye Norling"/>
    <x v="2"/>
    <s v="United States"/>
    <s v="Paterson"/>
    <x v="30"/>
    <n v="7501"/>
    <x v="3"/>
    <s v="OFF-LA-10000414"/>
    <x v="1"/>
    <x v="2"/>
    <s v="Avery 503"/>
    <x v="2551"/>
    <n v="3"/>
    <n v="0"/>
    <n v="14.904"/>
  </r>
  <r>
    <n v="8862"/>
    <x v="4418"/>
    <x v="1"/>
    <x v="861"/>
    <d v="2012-09-18T00:00:00"/>
    <s v="Standard Class"/>
    <s v="SN-20560"/>
    <s v="Skye Norling"/>
    <x v="2"/>
    <s v="United States"/>
    <s v="Paterson"/>
    <x v="30"/>
    <n v="7501"/>
    <x v="3"/>
    <s v="FUR-FU-10002107"/>
    <x v="0"/>
    <x v="5"/>
    <s v="Eldon Pizzaz Desk Accessories"/>
    <x v="4206"/>
    <n v="4"/>
    <n v="0"/>
    <n v="3.9248000000000003"/>
  </r>
  <r>
    <n v="8863"/>
    <x v="4418"/>
    <x v="1"/>
    <x v="861"/>
    <d v="2012-09-18T00:00:00"/>
    <s v="Standard Class"/>
    <s v="SN-20560"/>
    <s v="Skye Norling"/>
    <x v="2"/>
    <s v="United States"/>
    <s v="Paterson"/>
    <x v="30"/>
    <n v="7501"/>
    <x v="3"/>
    <s v="OFF-BI-10004593"/>
    <x v="1"/>
    <x v="8"/>
    <s v="Ibico Laser Imprintable Binding System Covers"/>
    <x v="5635"/>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x v="4418"/>
    <x v="1"/>
    <x v="861"/>
    <d v="2012-09-18T00:00:00"/>
    <s v="Standard Class"/>
    <s v="SN-20560"/>
    <s v="Skye Norling"/>
    <x v="2"/>
    <s v="United States"/>
    <s v="Paterson"/>
    <x v="30"/>
    <n v="7501"/>
    <x v="3"/>
    <s v="OFF-PA-10000556"/>
    <x v="1"/>
    <x v="10"/>
    <s v="Xerox 208"/>
    <x v="789"/>
    <n v="6"/>
    <n v="0"/>
    <n v="18.662400000000002"/>
  </r>
  <r>
    <n v="8866"/>
    <x v="4419"/>
    <x v="1"/>
    <x v="139"/>
    <d v="2012-12-26T00:00:00"/>
    <s v="Standard Class"/>
    <s v="JM-15865"/>
    <s v="John Murray"/>
    <x v="0"/>
    <s v="United States"/>
    <s v="Arlington"/>
    <x v="17"/>
    <n v="22204"/>
    <x v="0"/>
    <s v="OFF-AP-10003281"/>
    <x v="1"/>
    <x v="9"/>
    <s v="Acco 6 Outlet Guardian Standard Surge Suppressor"/>
    <x v="2311"/>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x v="4420"/>
    <x v="2"/>
    <x v="59"/>
    <d v="2011-09-23T00:00:00"/>
    <s v="First Class"/>
    <s v="SB-20185"/>
    <s v="Sarah Brown"/>
    <x v="0"/>
    <s v="United States"/>
    <s v="Chicago"/>
    <x v="10"/>
    <n v="60653"/>
    <x v="2"/>
    <s v="TEC-PH-10002185"/>
    <x v="2"/>
    <x v="7"/>
    <s v="QVS USB Car Charger 2-Port 2.1Amp for iPod/iPhone/iPad/iPad 2/iPad 3"/>
    <x v="3988"/>
    <n v="2"/>
    <n v="0.2"/>
    <n v="3.4749999999999996"/>
  </r>
  <r>
    <n v="8869"/>
    <x v="4421"/>
    <x v="0"/>
    <x v="254"/>
    <d v="2013-11-09T00:00:00"/>
    <s v="Standard Class"/>
    <s v="CC-12475"/>
    <s v="Cindy Chapman"/>
    <x v="0"/>
    <s v="United States"/>
    <s v="San Diego"/>
    <x v="1"/>
    <n v="92037"/>
    <x v="1"/>
    <s v="TEC-MA-10003176"/>
    <x v="2"/>
    <x v="15"/>
    <s v="Okidata B400 Printer"/>
    <x v="5638"/>
    <n v="2"/>
    <n v="0.2"/>
    <n v="77.219999999999914"/>
  </r>
  <r>
    <n v="8870"/>
    <x v="4422"/>
    <x v="3"/>
    <x v="96"/>
    <d v="2014-12-07T00:00:00"/>
    <s v="Standard Class"/>
    <s v="SH-19975"/>
    <s v="Sally Hughsby"/>
    <x v="1"/>
    <s v="United States"/>
    <s v="Seattle"/>
    <x v="4"/>
    <n v="98105"/>
    <x v="1"/>
    <s v="OFF-BI-10002003"/>
    <x v="1"/>
    <x v="8"/>
    <s v="Ibico Presentation Index for Binding Systems"/>
    <x v="482"/>
    <n v="5"/>
    <n v="0.2"/>
    <n v="5.3729999999999993"/>
  </r>
  <r>
    <n v="8871"/>
    <x v="4422"/>
    <x v="3"/>
    <x v="96"/>
    <d v="2014-12-07T00:00:00"/>
    <s v="Standard Class"/>
    <s v="SH-19975"/>
    <s v="Sally Hughsby"/>
    <x v="1"/>
    <s v="United States"/>
    <s v="Seattle"/>
    <x v="4"/>
    <n v="98105"/>
    <x v="1"/>
    <s v="FUR-FU-10000023"/>
    <x v="0"/>
    <x v="5"/>
    <s v="Eldon Wave Desk Accessories"/>
    <x v="5639"/>
    <n v="12"/>
    <n v="0"/>
    <n v="31.099200000000003"/>
  </r>
  <r>
    <n v="8872"/>
    <x v="4422"/>
    <x v="3"/>
    <x v="96"/>
    <d v="2014-12-07T00:00:00"/>
    <s v="Standard Class"/>
    <s v="SH-19975"/>
    <s v="Sally Hughsby"/>
    <x v="1"/>
    <s v="United States"/>
    <s v="Seattle"/>
    <x v="4"/>
    <n v="98105"/>
    <x v="1"/>
    <s v="OFF-ST-10002756"/>
    <x v="1"/>
    <x v="4"/>
    <s v="Tennsco Stur-D-Stor Boltless Shelving, 5 Shelves, 24&quot; Deep, Sand"/>
    <x v="5248"/>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x v="4423"/>
    <x v="2"/>
    <x v="982"/>
    <d v="2011-10-10T00:00:00"/>
    <s v="Same Day"/>
    <s v="RB-19435"/>
    <s v="Richard Bierner"/>
    <x v="0"/>
    <s v="United States"/>
    <s v="Columbus"/>
    <x v="24"/>
    <n v="43229"/>
    <x v="3"/>
    <s v="OFF-BI-10002429"/>
    <x v="1"/>
    <x v="8"/>
    <s v="Premier Elliptical Ring Binder, Black"/>
    <x v="3594"/>
    <n v="2"/>
    <n v="0.7"/>
    <n v="-13.393599999999999"/>
  </r>
  <r>
    <n v="8875"/>
    <x v="4424"/>
    <x v="3"/>
    <x v="237"/>
    <d v="2014-11-17T00:00:00"/>
    <s v="Second Class"/>
    <s v="TC-21295"/>
    <s v="Toby Carlisle"/>
    <x v="0"/>
    <s v="United States"/>
    <s v="Houston"/>
    <x v="5"/>
    <n v="77095"/>
    <x v="2"/>
    <s v="OFF-BI-10003684"/>
    <x v="1"/>
    <x v="8"/>
    <s v="Wilson Jones Legal Size Ring Binders"/>
    <x v="5641"/>
    <n v="5"/>
    <n v="0.8"/>
    <n v="-32.984999999999999"/>
  </r>
  <r>
    <n v="8876"/>
    <x v="4425"/>
    <x v="0"/>
    <x v="572"/>
    <d v="2013-08-20T00:00:00"/>
    <s v="Standard Class"/>
    <s v="CT-11995"/>
    <s v="Carol Triggs"/>
    <x v="0"/>
    <s v="United States"/>
    <s v="Irving"/>
    <x v="5"/>
    <n v="75061"/>
    <x v="2"/>
    <s v="OFF-SU-10003505"/>
    <x v="1"/>
    <x v="14"/>
    <s v="Premier Electric Letter Opener"/>
    <x v="442"/>
    <n v="2"/>
    <n v="0.2"/>
    <n v="-34.758000000000017"/>
  </r>
  <r>
    <n v="8877"/>
    <x v="4425"/>
    <x v="0"/>
    <x v="572"/>
    <d v="2013-08-20T00:00:00"/>
    <s v="Standard Class"/>
    <s v="CT-11995"/>
    <s v="Carol Triggs"/>
    <x v="0"/>
    <s v="United States"/>
    <s v="Irving"/>
    <x v="5"/>
    <n v="75061"/>
    <x v="2"/>
    <s v="OFF-AP-10002534"/>
    <x v="1"/>
    <x v="9"/>
    <s v="3.6 Cubic Foot Counter Height Office Refrigerator"/>
    <x v="5642"/>
    <n v="1"/>
    <n v="0.8"/>
    <n v="-153.20240000000001"/>
  </r>
  <r>
    <n v="8878"/>
    <x v="4426"/>
    <x v="3"/>
    <x v="697"/>
    <d v="2014-09-24T00:00:00"/>
    <s v="Standard Class"/>
    <s v="GZ-14470"/>
    <s v="Gary Zandusky"/>
    <x v="0"/>
    <s v="United States"/>
    <s v="Morristown"/>
    <x v="30"/>
    <n v="7960"/>
    <x v="3"/>
    <s v="TEC-MA-10004626"/>
    <x v="2"/>
    <x v="15"/>
    <s v="Lexmark 20R1285 X6650 Wireless All-in-One Printer"/>
    <x v="5643"/>
    <n v="4"/>
    <n v="0"/>
    <n v="225.6"/>
  </r>
  <r>
    <n v="8879"/>
    <x v="4426"/>
    <x v="3"/>
    <x v="697"/>
    <d v="2014-09-24T00:00:00"/>
    <s v="Standard Class"/>
    <s v="GZ-14470"/>
    <s v="Gary Zandusky"/>
    <x v="0"/>
    <s v="United States"/>
    <s v="Morristown"/>
    <x v="30"/>
    <n v="7960"/>
    <x v="3"/>
    <s v="OFF-ST-10000615"/>
    <x v="1"/>
    <x v="4"/>
    <s v="SimpliFile Personal File, Black Granite, 15w x 6-15/16d x 11-1/4h"/>
    <x v="4024"/>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x v="4427"/>
    <x v="1"/>
    <x v="391"/>
    <d v="2012-03-25T00:00:00"/>
    <s v="First Class"/>
    <s v="AM-10360"/>
    <s v="Alice McCarthy"/>
    <x v="1"/>
    <s v="United States"/>
    <s v="Los Angeles"/>
    <x v="1"/>
    <n v="90008"/>
    <x v="1"/>
    <s v="TEC-AC-10000736"/>
    <x v="2"/>
    <x v="11"/>
    <s v="Logitech G600 MMO Gaming Mouse"/>
    <x v="764"/>
    <n v="3"/>
    <n v="0"/>
    <n v="86.389199999999988"/>
  </r>
  <r>
    <n v="8882"/>
    <x v="4428"/>
    <x v="0"/>
    <x v="1186"/>
    <d v="2013-07-04T00:00:00"/>
    <s v="Second Class"/>
    <s v="AH-10120"/>
    <s v="Adrian Hane"/>
    <x v="2"/>
    <s v="United States"/>
    <s v="Aurora"/>
    <x v="10"/>
    <n v="60505"/>
    <x v="2"/>
    <s v="TEC-AC-10003038"/>
    <x v="2"/>
    <x v="11"/>
    <s v="Kingston Digital DataTraveler 16GB USB 2.0"/>
    <x v="2298"/>
    <n v="7"/>
    <n v="0.2"/>
    <n v="-0.62650000000000716"/>
  </r>
  <r>
    <n v="8883"/>
    <x v="4429"/>
    <x v="3"/>
    <x v="179"/>
    <d v="2014-10-26T00:00:00"/>
    <s v="Standard Class"/>
    <s v="MY-18295"/>
    <s v="Muhammed Yedwab"/>
    <x v="1"/>
    <s v="United States"/>
    <s v="Durham"/>
    <x v="3"/>
    <n v="27707"/>
    <x v="0"/>
    <s v="TEC-PH-10004071"/>
    <x v="2"/>
    <x v="7"/>
    <s v="PayAnywhere Card Reader"/>
    <x v="2992"/>
    <n v="2"/>
    <n v="0.2"/>
    <n v="1.3986000000000001"/>
  </r>
  <r>
    <n v="8884"/>
    <x v="4429"/>
    <x v="3"/>
    <x v="179"/>
    <d v="2014-10-26T00:00:00"/>
    <s v="Standard Class"/>
    <s v="MY-18295"/>
    <s v="Muhammed Yedwab"/>
    <x v="1"/>
    <s v="United States"/>
    <s v="Durham"/>
    <x v="3"/>
    <n v="27707"/>
    <x v="0"/>
    <s v="OFF-PA-10001667"/>
    <x v="1"/>
    <x v="10"/>
    <s v="Great White Multi-Use Recycled Paper (20Lb. and 84 Bright)"/>
    <x v="646"/>
    <n v="3"/>
    <n v="0.2"/>
    <n v="4.4849999999999994"/>
  </r>
  <r>
    <n v="8885"/>
    <x v="4430"/>
    <x v="2"/>
    <x v="55"/>
    <d v="2011-08-30T00:00:00"/>
    <s v="Standard Class"/>
    <s v="BS-11590"/>
    <s v="Brendan Sweed"/>
    <x v="1"/>
    <s v="United States"/>
    <s v="Columbus"/>
    <x v="24"/>
    <n v="43229"/>
    <x v="3"/>
    <s v="OFF-BI-10001982"/>
    <x v="1"/>
    <x v="8"/>
    <s v="Wilson Jones Custom Binder Spines &amp; Labels"/>
    <x v="5645"/>
    <n v="4"/>
    <n v="0.7"/>
    <n v="-4.5695999999999994"/>
  </r>
  <r>
    <n v="8886"/>
    <x v="4430"/>
    <x v="2"/>
    <x v="55"/>
    <d v="2011-08-30T00:00:00"/>
    <s v="Standard Class"/>
    <s v="BS-11590"/>
    <s v="Brendan Sweed"/>
    <x v="1"/>
    <s v="United States"/>
    <s v="Columbus"/>
    <x v="24"/>
    <n v="43229"/>
    <x v="3"/>
    <s v="OFF-BI-10004141"/>
    <x v="1"/>
    <x v="8"/>
    <s v="Insertable Tab Indexes For Data Binders"/>
    <x v="5646"/>
    <n v="3"/>
    <n v="0.7"/>
    <n v="-2.2896000000000001"/>
  </r>
  <r>
    <n v="8887"/>
    <x v="4430"/>
    <x v="2"/>
    <x v="55"/>
    <d v="2011-08-30T00:00:00"/>
    <s v="Standard Class"/>
    <s v="BS-11590"/>
    <s v="Brendan Sweed"/>
    <x v="1"/>
    <s v="United States"/>
    <s v="Columbus"/>
    <x v="24"/>
    <n v="43229"/>
    <x v="3"/>
    <s v="OFF-BI-10002103"/>
    <x v="1"/>
    <x v="8"/>
    <s v="Cardinal Slant-D Ring Binder, Heavy Gauge Vinyl"/>
    <x v="5647"/>
    <n v="8"/>
    <n v="0.7"/>
    <n v="-16.684799999999996"/>
  </r>
  <r>
    <n v="8888"/>
    <x v="4431"/>
    <x v="2"/>
    <x v="923"/>
    <d v="2011-07-30T00:00:00"/>
    <s v="Second Class"/>
    <s v="BB-10990"/>
    <s v="Barry Blumstein"/>
    <x v="1"/>
    <s v="United States"/>
    <s v="Los Angeles"/>
    <x v="1"/>
    <n v="90036"/>
    <x v="1"/>
    <s v="OFF-ST-10002574"/>
    <x v="1"/>
    <x v="4"/>
    <s v="SAFCO Commercial Wire Shelving, Black"/>
    <x v="5648"/>
    <n v="2"/>
    <n v="0"/>
    <n v="0"/>
  </r>
  <r>
    <n v="8889"/>
    <x v="4432"/>
    <x v="3"/>
    <x v="96"/>
    <d v="2014-12-08T00:00:00"/>
    <s v="Standard Class"/>
    <s v="ML-17755"/>
    <s v="Max Ludwig"/>
    <x v="2"/>
    <s v="United States"/>
    <s v="Stockton"/>
    <x v="1"/>
    <n v="95207"/>
    <x v="1"/>
    <s v="FUR-FU-10003394"/>
    <x v="0"/>
    <x v="5"/>
    <s v="Tenex &quot;The Solids&quot; Textured Chair Mats"/>
    <x v="5649"/>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x v="4433"/>
    <x v="0"/>
    <x v="508"/>
    <d v="2013-10-22T00:00:00"/>
    <s v="Second Class"/>
    <s v="FC-14245"/>
    <s v="Frank Carlisle"/>
    <x v="2"/>
    <s v="United States"/>
    <s v="Columbia"/>
    <x v="25"/>
    <n v="65203"/>
    <x v="2"/>
    <s v="OFF-AP-10003057"/>
    <x v="1"/>
    <x v="9"/>
    <s v="Honeywell Enviracaire Portable HEPA Air Cleaner for 16' x 20' Room"/>
    <x v="5651"/>
    <n v="7"/>
    <n v="0"/>
    <n v="751.76010000000008"/>
  </r>
  <r>
    <n v="8892"/>
    <x v="4434"/>
    <x v="0"/>
    <x v="1142"/>
    <d v="2013-09-19T00:00:00"/>
    <s v="First Class"/>
    <s v="CR-12625"/>
    <s v="Corey Roper"/>
    <x v="2"/>
    <s v="United States"/>
    <s v="Columbus"/>
    <x v="32"/>
    <n v="31907"/>
    <x v="0"/>
    <s v="FUR-CH-10001146"/>
    <x v="0"/>
    <x v="1"/>
    <s v="Global Value Mid-Back Manager's Chair, Gray"/>
    <x v="5652"/>
    <n v="2"/>
    <n v="0"/>
    <n v="30.444999999999993"/>
  </r>
  <r>
    <n v="8893"/>
    <x v="4435"/>
    <x v="1"/>
    <x v="494"/>
    <d v="2012-12-06T00:00:00"/>
    <s v="Standard Class"/>
    <s v="LC-16960"/>
    <s v="Lindsay Castell"/>
    <x v="2"/>
    <s v="United States"/>
    <s v="San Diego"/>
    <x v="1"/>
    <n v="92037"/>
    <x v="1"/>
    <s v="FUR-CH-10003973"/>
    <x v="0"/>
    <x v="1"/>
    <s v="GuestStacker Chair with Chrome Finish Legs"/>
    <x v="5653"/>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x v="4437"/>
    <x v="0"/>
    <x v="243"/>
    <d v="2013-08-23T00:00:00"/>
    <s v="Standard Class"/>
    <s v="BD-11320"/>
    <s v="Bill Donatelli"/>
    <x v="0"/>
    <s v="United States"/>
    <s v="Los Angeles"/>
    <x v="1"/>
    <n v="90004"/>
    <x v="1"/>
    <s v="FUR-FU-10004071"/>
    <x v="0"/>
    <x v="5"/>
    <s v="Luxo Professional Magnifying Clamp-On Fluorescent Lamps"/>
    <x v="5655"/>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x v="4437"/>
    <x v="0"/>
    <x v="243"/>
    <d v="2013-08-23T00:00:00"/>
    <s v="Standard Class"/>
    <s v="BD-11320"/>
    <s v="Bill Donatelli"/>
    <x v="0"/>
    <s v="United States"/>
    <s v="Los Angeles"/>
    <x v="1"/>
    <n v="90004"/>
    <x v="1"/>
    <s v="TEC-PH-10004614"/>
    <x v="2"/>
    <x v="7"/>
    <s v="AT&amp;T 841000 Phone"/>
    <x v="5441"/>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x v="4438"/>
    <x v="1"/>
    <x v="976"/>
    <d v="2012-08-09T00:00:00"/>
    <s v="Second Class"/>
    <s v="EM-14095"/>
    <s v="Eudokia Martin"/>
    <x v="1"/>
    <s v="United States"/>
    <s v="Springfield"/>
    <x v="17"/>
    <n v="22153"/>
    <x v="0"/>
    <s v="OFF-LA-10004545"/>
    <x v="1"/>
    <x v="2"/>
    <s v="Avery 50"/>
    <x v="2989"/>
    <n v="2"/>
    <n v="0"/>
    <n v="11.778199999999998"/>
  </r>
  <r>
    <n v="8901"/>
    <x v="4439"/>
    <x v="0"/>
    <x v="1207"/>
    <d v="2013-06-05T00:00:00"/>
    <s v="Standard Class"/>
    <s v="BP-11290"/>
    <s v="Beth Paige"/>
    <x v="0"/>
    <s v="United States"/>
    <s v="Decatur"/>
    <x v="10"/>
    <n v="62521"/>
    <x v="2"/>
    <s v="FUR-FU-10001379"/>
    <x v="0"/>
    <x v="5"/>
    <s v="Executive Impressions 16-1/2&quot; Circular Wall Clock"/>
    <x v="164"/>
    <n v="3"/>
    <n v="0.6"/>
    <n v="-12.825599999999994"/>
  </r>
  <r>
    <n v="8902"/>
    <x v="4439"/>
    <x v="0"/>
    <x v="1207"/>
    <d v="2013-06-05T00:00:00"/>
    <s v="Standard Class"/>
    <s v="BP-11290"/>
    <s v="Beth Paige"/>
    <x v="0"/>
    <s v="United States"/>
    <s v="Decatur"/>
    <x v="10"/>
    <n v="62521"/>
    <x v="2"/>
    <s v="OFF-PA-10001846"/>
    <x v="1"/>
    <x v="10"/>
    <s v="Xerox 1899"/>
    <x v="282"/>
    <n v="4"/>
    <n v="0.2"/>
    <n v="6.7048000000000005"/>
  </r>
  <r>
    <n v="8903"/>
    <x v="4439"/>
    <x v="0"/>
    <x v="1207"/>
    <d v="2013-06-05T00:00:00"/>
    <s v="Standard Class"/>
    <s v="BP-11290"/>
    <s v="Beth Paige"/>
    <x v="0"/>
    <s v="United States"/>
    <s v="Decatur"/>
    <x v="10"/>
    <n v="62521"/>
    <x v="2"/>
    <s v="FUR-CH-10000422"/>
    <x v="0"/>
    <x v="1"/>
    <s v="Global Highback Leather Tilter in Burgundy"/>
    <x v="5656"/>
    <n v="3"/>
    <n v="0.3"/>
    <n v="-38.215799999999973"/>
  </r>
  <r>
    <n v="8904"/>
    <x v="4439"/>
    <x v="0"/>
    <x v="1207"/>
    <d v="2013-06-05T00:00:00"/>
    <s v="Standard Class"/>
    <s v="BP-11290"/>
    <s v="Beth Paige"/>
    <x v="0"/>
    <s v="United States"/>
    <s v="Decatur"/>
    <x v="10"/>
    <n v="62521"/>
    <x v="2"/>
    <s v="OFF-PA-10004621"/>
    <x v="1"/>
    <x v="10"/>
    <s v="Xerox 212"/>
    <x v="563"/>
    <n v="2"/>
    <n v="0.2"/>
    <n v="3.6288"/>
  </r>
  <r>
    <n v="8905"/>
    <x v="4440"/>
    <x v="0"/>
    <x v="949"/>
    <d v="2013-07-02T00:00:00"/>
    <s v="Same Day"/>
    <s v="SU-20665"/>
    <s v="Stephanie Ulpright"/>
    <x v="2"/>
    <s v="United States"/>
    <s v="New York City"/>
    <x v="15"/>
    <n v="10009"/>
    <x v="3"/>
    <s v="OFF-LA-10001474"/>
    <x v="1"/>
    <x v="2"/>
    <s v="Avery 477"/>
    <x v="5657"/>
    <n v="1"/>
    <n v="0"/>
    <n v="14.043800000000001"/>
  </r>
  <r>
    <n v="8906"/>
    <x v="4440"/>
    <x v="0"/>
    <x v="949"/>
    <d v="2013-07-02T00:00:00"/>
    <s v="Same Day"/>
    <s v="SU-20665"/>
    <s v="Stephanie Ulpright"/>
    <x v="2"/>
    <s v="United States"/>
    <s v="New York City"/>
    <x v="15"/>
    <n v="10009"/>
    <x v="3"/>
    <s v="TEC-AC-10001635"/>
    <x v="2"/>
    <x v="11"/>
    <s v="KeyTronic KT400U2 - Keyboard - Black"/>
    <x v="5658"/>
    <n v="3"/>
    <n v="0"/>
    <n v="6.1679999999999975"/>
  </r>
  <r>
    <n v="8907"/>
    <x v="4440"/>
    <x v="0"/>
    <x v="949"/>
    <d v="2013-07-02T00:00:00"/>
    <s v="Same Day"/>
    <s v="SU-20665"/>
    <s v="Stephanie Ulpright"/>
    <x v="2"/>
    <s v="United States"/>
    <s v="New York City"/>
    <x v="15"/>
    <n v="10009"/>
    <x v="3"/>
    <s v="OFF-PA-10001950"/>
    <x v="1"/>
    <x v="10"/>
    <s v="Southworth 25% Cotton Antique Laid Paper &amp; Envelopes"/>
    <x v="5659"/>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x v="4442"/>
    <x v="1"/>
    <x v="1208"/>
    <d v="2012-02-01T00:00:00"/>
    <s v="Standard Class"/>
    <s v="EM-13825"/>
    <s v="Elizabeth Moffitt"/>
    <x v="1"/>
    <s v="United States"/>
    <s v="Moreno Valley"/>
    <x v="1"/>
    <n v="92553"/>
    <x v="1"/>
    <s v="OFF-PA-10003790"/>
    <x v="1"/>
    <x v="10"/>
    <s v="Xerox 1991"/>
    <x v="685"/>
    <n v="8"/>
    <n v="0"/>
    <n v="84.051199999999994"/>
  </r>
  <r>
    <n v="8910"/>
    <x v="4443"/>
    <x v="3"/>
    <x v="960"/>
    <d v="2014-11-02T00:00:00"/>
    <s v="Standard Class"/>
    <s v="SA-20830"/>
    <s v="Sue Ann Reed"/>
    <x v="0"/>
    <s v="United States"/>
    <s v="Everett"/>
    <x v="31"/>
    <n v="2149"/>
    <x v="3"/>
    <s v="OFF-LA-10002475"/>
    <x v="1"/>
    <x v="2"/>
    <s v="Avery 519"/>
    <x v="2521"/>
    <n v="3"/>
    <n v="0"/>
    <n v="10.307099999999998"/>
  </r>
  <r>
    <n v="8911"/>
    <x v="4444"/>
    <x v="3"/>
    <x v="259"/>
    <d v="2014-11-09T00:00:00"/>
    <s v="Standard Class"/>
    <s v="CA-12265"/>
    <s v="Christina Anderson"/>
    <x v="0"/>
    <s v="United States"/>
    <s v="Chattanooga"/>
    <x v="18"/>
    <n v="37421"/>
    <x v="0"/>
    <s v="TEC-AC-10000303"/>
    <x v="2"/>
    <x v="11"/>
    <s v="Logitech M510 Wireless Mouse"/>
    <x v="98"/>
    <n v="3"/>
    <n v="0.2"/>
    <n v="15.596099999999996"/>
  </r>
  <r>
    <n v="8912"/>
    <x v="4444"/>
    <x v="3"/>
    <x v="259"/>
    <d v="2014-11-09T00:00:00"/>
    <s v="Standard Class"/>
    <s v="CA-12265"/>
    <s v="Christina Anderson"/>
    <x v="0"/>
    <s v="United States"/>
    <s v="Chattanooga"/>
    <x v="18"/>
    <n v="37421"/>
    <x v="0"/>
    <s v="TEC-PH-10000127"/>
    <x v="2"/>
    <x v="7"/>
    <s v="iOttie XL Car Mount"/>
    <x v="5661"/>
    <n v="9"/>
    <n v="0.2"/>
    <n v="-32.383800000000008"/>
  </r>
  <r>
    <n v="8913"/>
    <x v="4444"/>
    <x v="3"/>
    <x v="259"/>
    <d v="2014-11-09T00:00:00"/>
    <s v="Standard Class"/>
    <s v="CA-12265"/>
    <s v="Christina Anderson"/>
    <x v="0"/>
    <s v="United States"/>
    <s v="Chattanooga"/>
    <x v="18"/>
    <n v="37421"/>
    <x v="0"/>
    <s v="OFF-BI-10004364"/>
    <x v="1"/>
    <x v="8"/>
    <s v="Storex Dura Pro Binders"/>
    <x v="5662"/>
    <n v="2"/>
    <n v="0.7"/>
    <n v="-2.9700000000000006"/>
  </r>
  <r>
    <n v="8914"/>
    <x v="4444"/>
    <x v="3"/>
    <x v="259"/>
    <d v="2014-11-09T00:00:00"/>
    <s v="Standard Class"/>
    <s v="CA-12265"/>
    <s v="Christina Anderson"/>
    <x v="0"/>
    <s v="United States"/>
    <s v="Chattanooga"/>
    <x v="18"/>
    <n v="37421"/>
    <x v="0"/>
    <s v="OFF-LA-10002195"/>
    <x v="1"/>
    <x v="2"/>
    <s v="Avery 481"/>
    <x v="1268"/>
    <n v="2"/>
    <n v="0.2"/>
    <n v="1.7247999999999997"/>
  </r>
  <r>
    <n v="8915"/>
    <x v="4445"/>
    <x v="0"/>
    <x v="195"/>
    <d v="2013-05-14T00:00:00"/>
    <s v="Standard Class"/>
    <s v="CV-12805"/>
    <s v="Cynthia Voltz"/>
    <x v="1"/>
    <s v="United States"/>
    <s v="Austin"/>
    <x v="5"/>
    <n v="78745"/>
    <x v="2"/>
    <s v="OFF-ST-10001490"/>
    <x v="1"/>
    <x v="4"/>
    <s v="Hot File 7-Pocket, Floor Stand"/>
    <x v="5663"/>
    <n v="6"/>
    <n v="0.2"/>
    <n v="107.08199999999985"/>
  </r>
  <r>
    <n v="8916"/>
    <x v="4445"/>
    <x v="0"/>
    <x v="195"/>
    <d v="2013-05-14T00:00:00"/>
    <s v="Standard Class"/>
    <s v="CV-12805"/>
    <s v="Cynthia Voltz"/>
    <x v="1"/>
    <s v="United States"/>
    <s v="Austin"/>
    <x v="5"/>
    <n v="78745"/>
    <x v="2"/>
    <s v="OFF-BI-10002852"/>
    <x v="1"/>
    <x v="8"/>
    <s v="Ibico Standard Transparent Covers"/>
    <x v="5664"/>
    <n v="4"/>
    <n v="0.8"/>
    <n v="-20.435200000000002"/>
  </r>
  <r>
    <n v="8917"/>
    <x v="4445"/>
    <x v="0"/>
    <x v="195"/>
    <d v="2013-05-14T00:00:00"/>
    <s v="Standard Class"/>
    <s v="CV-12805"/>
    <s v="Cynthia Voltz"/>
    <x v="1"/>
    <s v="United States"/>
    <s v="Austin"/>
    <x v="5"/>
    <n v="78745"/>
    <x v="2"/>
    <s v="OFF-AP-10000390"/>
    <x v="1"/>
    <x v="9"/>
    <s v="Euro Pro Shark Stick Mini Vacuum"/>
    <x v="5665"/>
    <n v="4"/>
    <n v="0.8"/>
    <n v="-131.71680000000001"/>
  </r>
  <r>
    <n v="8918"/>
    <x v="4445"/>
    <x v="0"/>
    <x v="195"/>
    <d v="2013-05-14T00:00:00"/>
    <s v="Standard Class"/>
    <s v="CV-12805"/>
    <s v="Cynthia Voltz"/>
    <x v="1"/>
    <s v="United States"/>
    <s v="Austin"/>
    <x v="5"/>
    <n v="78745"/>
    <x v="2"/>
    <s v="OFF-PA-10004327"/>
    <x v="1"/>
    <x v="10"/>
    <s v="Xerox 1911"/>
    <x v="5201"/>
    <n v="2"/>
    <n v="0.2"/>
    <n v="26.823999999999995"/>
  </r>
  <r>
    <n v="8919"/>
    <x v="4445"/>
    <x v="0"/>
    <x v="195"/>
    <d v="2013-05-14T00:00:00"/>
    <s v="Standard Class"/>
    <s v="CV-12805"/>
    <s v="Cynthia Voltz"/>
    <x v="1"/>
    <s v="United States"/>
    <s v="Austin"/>
    <x v="5"/>
    <n v="78745"/>
    <x v="2"/>
    <s v="OFF-BI-10002353"/>
    <x v="1"/>
    <x v="8"/>
    <s v="GBC VeloBind Cover Sets"/>
    <x v="5666"/>
    <n v="6"/>
    <n v="0.8"/>
    <n v="-27.791999999999994"/>
  </r>
  <r>
    <n v="8920"/>
    <x v="4446"/>
    <x v="2"/>
    <x v="1063"/>
    <d v="2011-04-08T00:00:00"/>
    <s v="Standard Class"/>
    <s v="AH-10690"/>
    <s v="Anna Häberlin"/>
    <x v="1"/>
    <s v="United States"/>
    <s v="Virginia Beach"/>
    <x v="17"/>
    <n v="23464"/>
    <x v="0"/>
    <s v="FUR-FU-10003192"/>
    <x v="0"/>
    <x v="5"/>
    <s v="Luxo Adjustable Task Clamp Lamp"/>
    <x v="5667"/>
    <n v="2"/>
    <n v="0"/>
    <n v="46.196799999999996"/>
  </r>
  <r>
    <n v="8921"/>
    <x v="4447"/>
    <x v="2"/>
    <x v="582"/>
    <d v="2011-05-03T00:00:00"/>
    <s v="Standard Class"/>
    <s v="DS-13180"/>
    <s v="David Smith"/>
    <x v="1"/>
    <s v="United States"/>
    <s v="Jamestown"/>
    <x v="15"/>
    <n v="14701"/>
    <x v="3"/>
    <s v="TEC-AC-10000736"/>
    <x v="2"/>
    <x v="11"/>
    <s v="Logitech G600 MMO Gaming Mouse"/>
    <x v="460"/>
    <n v="2"/>
    <n v="0"/>
    <n v="57.592799999999997"/>
  </r>
  <r>
    <n v="8922"/>
    <x v="4448"/>
    <x v="0"/>
    <x v="964"/>
    <d v="2013-10-09T00:00:00"/>
    <s v="Standard Class"/>
    <s v="AH-10690"/>
    <s v="Anna Häberlin"/>
    <x v="1"/>
    <s v="United States"/>
    <s v="Coral Gables"/>
    <x v="2"/>
    <n v="33134"/>
    <x v="0"/>
    <s v="TEC-PH-10003095"/>
    <x v="2"/>
    <x v="7"/>
    <s v="Samsung HM1900 Bluetooth Headset"/>
    <x v="2672"/>
    <n v="3"/>
    <n v="0.2"/>
    <n v="19.754999999999999"/>
  </r>
  <r>
    <n v="8923"/>
    <x v="4448"/>
    <x v="0"/>
    <x v="964"/>
    <d v="2013-10-09T00:00:00"/>
    <s v="Standard Class"/>
    <s v="AH-10690"/>
    <s v="Anna Häberlin"/>
    <x v="1"/>
    <s v="United States"/>
    <s v="Coral Gables"/>
    <x v="2"/>
    <n v="33134"/>
    <x v="0"/>
    <s v="FUR-FU-10002885"/>
    <x v="0"/>
    <x v="5"/>
    <s v="Magna Visual Magnetic Picture Hangers"/>
    <x v="5668"/>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x v="4450"/>
    <x v="0"/>
    <x v="806"/>
    <d v="2013-02-03T00:00:00"/>
    <s v="Standard Class"/>
    <s v="DF-13135"/>
    <s v="David Flashing"/>
    <x v="0"/>
    <s v="United States"/>
    <s v="Rockford"/>
    <x v="10"/>
    <n v="61107"/>
    <x v="2"/>
    <s v="TEC-PH-10004241"/>
    <x v="2"/>
    <x v="7"/>
    <s v="Nokia Lumia 1020"/>
    <x v="4345"/>
    <n v="4"/>
    <n v="0.2"/>
    <n v="143.99680000000006"/>
  </r>
  <r>
    <n v="8926"/>
    <x v="4450"/>
    <x v="0"/>
    <x v="806"/>
    <d v="2013-02-03T00:00:00"/>
    <s v="Standard Class"/>
    <s v="DF-13135"/>
    <s v="David Flashing"/>
    <x v="0"/>
    <s v="United States"/>
    <s v="Rockford"/>
    <x v="10"/>
    <n v="61107"/>
    <x v="2"/>
    <s v="OFF-BI-10000546"/>
    <x v="1"/>
    <x v="8"/>
    <s v="Avery Durable Binders"/>
    <x v="5670"/>
    <n v="3"/>
    <n v="0.8"/>
    <n v="-2.678399999999999"/>
  </r>
  <r>
    <n v="8927"/>
    <x v="4450"/>
    <x v="0"/>
    <x v="806"/>
    <d v="2013-02-03T00:00:00"/>
    <s v="Standard Class"/>
    <s v="DF-13135"/>
    <s v="David Flashing"/>
    <x v="0"/>
    <s v="United States"/>
    <s v="Rockford"/>
    <x v="10"/>
    <n v="61107"/>
    <x v="2"/>
    <s v="FUR-TA-10004256"/>
    <x v="0"/>
    <x v="3"/>
    <s v="Bretford “Just In Time” Height-Adjustable Multi-Task Work Tables"/>
    <x v="5671"/>
    <n v="3"/>
    <n v="0.5"/>
    <n v="-538.44600000000003"/>
  </r>
  <r>
    <n v="8928"/>
    <x v="4451"/>
    <x v="1"/>
    <x v="874"/>
    <d v="2012-09-29T00:00:00"/>
    <s v="Second Class"/>
    <s v="SS-20140"/>
    <s v="Saphhira Shifley"/>
    <x v="1"/>
    <s v="United States"/>
    <s v="Seattle"/>
    <x v="4"/>
    <n v="98103"/>
    <x v="1"/>
    <s v="OFF-AR-10002067"/>
    <x v="1"/>
    <x v="6"/>
    <s v="Newell 334"/>
    <x v="1618"/>
    <n v="5"/>
    <n v="0"/>
    <n v="25.792000000000002"/>
  </r>
  <r>
    <n v="8929"/>
    <x v="4452"/>
    <x v="1"/>
    <x v="657"/>
    <d v="2012-04-17T00:00:00"/>
    <s v="Standard Class"/>
    <s v="FP-14320"/>
    <s v="Frank Preis"/>
    <x v="0"/>
    <s v="United States"/>
    <s v="Huntsville"/>
    <x v="5"/>
    <n v="77340"/>
    <x v="2"/>
    <s v="FUR-TA-10000688"/>
    <x v="0"/>
    <x v="3"/>
    <s v="Chromcraft Bull-Nose Wood Round Conference Table Top, Wood Base"/>
    <x v="5672"/>
    <n v="4"/>
    <n v="0.3"/>
    <n v="-113.28200000000004"/>
  </r>
  <r>
    <n v="8930"/>
    <x v="4452"/>
    <x v="1"/>
    <x v="657"/>
    <d v="2012-04-17T00:00:00"/>
    <s v="Standard Class"/>
    <s v="FP-14320"/>
    <s v="Frank Preis"/>
    <x v="0"/>
    <s v="United States"/>
    <s v="Huntsville"/>
    <x v="5"/>
    <n v="77340"/>
    <x v="2"/>
    <s v="FUR-TA-10002530"/>
    <x v="0"/>
    <x v="3"/>
    <s v="Iceberg OfficeWorks 42&quot; Round Tables"/>
    <x v="5673"/>
    <n v="2"/>
    <n v="0.3"/>
    <n v="-45.294000000000011"/>
  </r>
  <r>
    <n v="8931"/>
    <x v="4452"/>
    <x v="1"/>
    <x v="657"/>
    <d v="2012-04-17T00:00:00"/>
    <s v="Standard Class"/>
    <s v="FP-14320"/>
    <s v="Frank Preis"/>
    <x v="0"/>
    <s v="United States"/>
    <s v="Huntsville"/>
    <x v="5"/>
    <n v="77340"/>
    <x v="2"/>
    <s v="TEC-PH-10001061"/>
    <x v="2"/>
    <x v="7"/>
    <s v="Apple iPhone 5C"/>
    <x v="1977"/>
    <n v="3"/>
    <n v="0.2"/>
    <n v="17.998199999999997"/>
  </r>
  <r>
    <n v="8932"/>
    <x v="4453"/>
    <x v="3"/>
    <x v="404"/>
    <d v="2014-12-25T00:00:00"/>
    <s v="Standard Class"/>
    <s v="HE-14800"/>
    <s v="Harold Engle"/>
    <x v="1"/>
    <s v="United States"/>
    <s v="Milwaukee"/>
    <x v="6"/>
    <n v="53209"/>
    <x v="2"/>
    <s v="FUR-FU-10001057"/>
    <x v="0"/>
    <x v="5"/>
    <s v="Tensor Track Tree Floor Lamp"/>
    <x v="5674"/>
    <n v="5"/>
    <n v="0"/>
    <n v="22.988499999999998"/>
  </r>
  <r>
    <n v="8933"/>
    <x v="4453"/>
    <x v="3"/>
    <x v="404"/>
    <d v="2014-12-25T00:00:00"/>
    <s v="Standard Class"/>
    <s v="HE-14800"/>
    <s v="Harold Engle"/>
    <x v="1"/>
    <s v="United States"/>
    <s v="Milwaukee"/>
    <x v="6"/>
    <n v="53209"/>
    <x v="2"/>
    <s v="TEC-AC-10002331"/>
    <x v="2"/>
    <x v="11"/>
    <s v="Maxell 74 Minute CDR, 10/Pack"/>
    <x v="1624"/>
    <n v="3"/>
    <n v="0"/>
    <n v="10.855799999999999"/>
  </r>
  <r>
    <n v="8934"/>
    <x v="4454"/>
    <x v="0"/>
    <x v="560"/>
    <d v="2013-03-20T00:00:00"/>
    <s v="Standard Class"/>
    <s v="SP-20545"/>
    <s v="Sibella Parks"/>
    <x v="1"/>
    <s v="United States"/>
    <s v="Green Bay"/>
    <x v="6"/>
    <n v="54302"/>
    <x v="2"/>
    <s v="FUR-FU-10003724"/>
    <x v="0"/>
    <x v="5"/>
    <s v="Westinghouse Clip-On Gooseneck Lamps"/>
    <x v="2499"/>
    <n v="2"/>
    <n v="0"/>
    <n v="4.3523999999999994"/>
  </r>
  <r>
    <n v="8935"/>
    <x v="4455"/>
    <x v="3"/>
    <x v="151"/>
    <d v="2014-08-28T00:00:00"/>
    <s v="Same Day"/>
    <s v="BP-11185"/>
    <s v="Ben Peterman"/>
    <x v="1"/>
    <s v="United States"/>
    <s v="Philadelphia"/>
    <x v="9"/>
    <n v="19120"/>
    <x v="3"/>
    <s v="OFF-PA-10000528"/>
    <x v="1"/>
    <x v="10"/>
    <s v="Xerox 1981"/>
    <x v="2538"/>
    <n v="3"/>
    <n v="0.2"/>
    <n v="3.96"/>
  </r>
  <r>
    <n v="8936"/>
    <x v="4455"/>
    <x v="3"/>
    <x v="151"/>
    <d v="2014-08-28T00:00:00"/>
    <s v="Same Day"/>
    <s v="BP-11185"/>
    <s v="Ben Peterman"/>
    <x v="1"/>
    <s v="United States"/>
    <s v="Philadelphia"/>
    <x v="9"/>
    <n v="19120"/>
    <x v="3"/>
    <s v="TEC-AC-10001908"/>
    <x v="2"/>
    <x v="11"/>
    <s v="Logitech Wireless Headset h800"/>
    <x v="5675"/>
    <n v="14"/>
    <n v="0.2"/>
    <n v="209.97899999999993"/>
  </r>
  <r>
    <n v="8937"/>
    <x v="4456"/>
    <x v="1"/>
    <x v="997"/>
    <d v="2012-12-19T00:00:00"/>
    <s v="Second Class"/>
    <s v="PG-18895"/>
    <s v="Paul Gonzalez"/>
    <x v="0"/>
    <s v="United States"/>
    <s v="Los Angeles"/>
    <x v="1"/>
    <n v="90008"/>
    <x v="1"/>
    <s v="OFF-AR-10003903"/>
    <x v="1"/>
    <x v="6"/>
    <s v="Sanford 52201 APSCO Electric Pencil Sharpener"/>
    <x v="3135"/>
    <n v="5"/>
    <n v="0"/>
    <n v="53.261000000000003"/>
  </r>
  <r>
    <n v="8938"/>
    <x v="4456"/>
    <x v="1"/>
    <x v="997"/>
    <d v="2012-12-19T00:00:00"/>
    <s v="Second Class"/>
    <s v="PG-18895"/>
    <s v="Paul Gonzalez"/>
    <x v="0"/>
    <s v="United States"/>
    <s v="Los Angeles"/>
    <x v="1"/>
    <n v="90008"/>
    <x v="1"/>
    <s v="TEC-PH-10004908"/>
    <x v="2"/>
    <x v="7"/>
    <s v="Panasonic KX TS3282W Corded phone"/>
    <x v="5676"/>
    <n v="2"/>
    <n v="0.2"/>
    <n v="16.997999999999983"/>
  </r>
  <r>
    <n v="8939"/>
    <x v="4456"/>
    <x v="1"/>
    <x v="997"/>
    <d v="2012-12-19T00:00:00"/>
    <s v="Second Class"/>
    <s v="PG-18895"/>
    <s v="Paul Gonzalez"/>
    <x v="0"/>
    <s v="United States"/>
    <s v="Los Angeles"/>
    <x v="1"/>
    <n v="90008"/>
    <x v="1"/>
    <s v="OFF-AR-10001940"/>
    <x v="1"/>
    <x v="6"/>
    <s v="Sanford Colorific Eraseable Coloring Pencils, 12 Count"/>
    <x v="1235"/>
    <n v="5"/>
    <n v="0"/>
    <n v="7.0520000000000005"/>
  </r>
  <r>
    <n v="8940"/>
    <x v="4456"/>
    <x v="1"/>
    <x v="997"/>
    <d v="2012-12-19T00:00:00"/>
    <s v="Second Class"/>
    <s v="PG-18895"/>
    <s v="Paul Gonzalez"/>
    <x v="0"/>
    <s v="United States"/>
    <s v="Los Angeles"/>
    <x v="1"/>
    <n v="90008"/>
    <x v="1"/>
    <s v="OFF-BI-10002026"/>
    <x v="1"/>
    <x v="8"/>
    <s v="Avery Arch Ring Binders"/>
    <x v="5677"/>
    <n v="2"/>
    <n v="0.2"/>
    <n v="31.373999999999995"/>
  </r>
  <r>
    <n v="8941"/>
    <x v="4457"/>
    <x v="2"/>
    <x v="963"/>
    <d v="2011-08-24T00:00:00"/>
    <s v="Second Class"/>
    <s v="JP-15520"/>
    <s v="Jeremy Pistek"/>
    <x v="0"/>
    <s v="United States"/>
    <s v="North Miami"/>
    <x v="2"/>
    <n v="33161"/>
    <x v="0"/>
    <s v="OFF-SU-10003936"/>
    <x v="1"/>
    <x v="14"/>
    <s v="Acme Serrated Blade Letter Opener"/>
    <x v="5678"/>
    <n v="3"/>
    <n v="0.2"/>
    <n v="-1.8126000000000002"/>
  </r>
  <r>
    <n v="8942"/>
    <x v="4458"/>
    <x v="0"/>
    <x v="54"/>
    <d v="2013-11-06T00:00:00"/>
    <s v="First Class"/>
    <s v="NW-18400"/>
    <s v="Natalie Webber"/>
    <x v="0"/>
    <s v="United States"/>
    <s v="Portland"/>
    <x v="21"/>
    <n v="97206"/>
    <x v="1"/>
    <s v="OFF-BI-10002813"/>
    <x v="1"/>
    <x v="8"/>
    <s v="Avery Reinforcements for Hole-Punch Pages"/>
    <x v="4909"/>
    <n v="7"/>
    <n v="0.7"/>
    <n v="-3.4649999999999999"/>
  </r>
  <r>
    <n v="8943"/>
    <x v="4458"/>
    <x v="0"/>
    <x v="54"/>
    <d v="2013-11-06T00:00:00"/>
    <s v="First Class"/>
    <s v="NW-18400"/>
    <s v="Natalie Webber"/>
    <x v="0"/>
    <s v="United States"/>
    <s v="Portland"/>
    <x v="21"/>
    <n v="97206"/>
    <x v="1"/>
    <s v="TEC-MA-10003337"/>
    <x v="2"/>
    <x v="15"/>
    <s v="Okidata B401 Printer"/>
    <x v="5679"/>
    <n v="3"/>
    <n v="0.7"/>
    <n v="-251.98739999999992"/>
  </r>
  <r>
    <n v="8944"/>
    <x v="4459"/>
    <x v="3"/>
    <x v="1209"/>
    <d v="2014-10-17T00:00:00"/>
    <s v="Standard Class"/>
    <s v="SW-20245"/>
    <s v="Scot Wooten"/>
    <x v="0"/>
    <s v="United States"/>
    <s v="Aurora"/>
    <x v="10"/>
    <n v="60505"/>
    <x v="2"/>
    <s v="FUR-CH-10001545"/>
    <x v="0"/>
    <x v="1"/>
    <s v="Hon Comfortask Task/Swivel Chairs"/>
    <x v="5680"/>
    <n v="3"/>
    <n v="0.3"/>
    <n v="-47.871600000000001"/>
  </r>
  <r>
    <n v="8945"/>
    <x v="4460"/>
    <x v="2"/>
    <x v="1035"/>
    <d v="2011-12-08T00:00:00"/>
    <s v="First Class"/>
    <s v="EH-14005"/>
    <s v="Erica Hernandez"/>
    <x v="2"/>
    <s v="United States"/>
    <s v="San Francisco"/>
    <x v="1"/>
    <n v="94109"/>
    <x v="1"/>
    <s v="OFF-PA-10000062"/>
    <x v="1"/>
    <x v="10"/>
    <s v="Green Bar Computer Printout Paper"/>
    <x v="2210"/>
    <n v="3"/>
    <n v="0"/>
    <n v="80.791200000000003"/>
  </r>
  <r>
    <n v="8946"/>
    <x v="4461"/>
    <x v="2"/>
    <x v="647"/>
    <d v="2011-11-17T00:00:00"/>
    <s v="Second Class"/>
    <s v="SC-20260"/>
    <s v="Scott Cohen"/>
    <x v="1"/>
    <s v="United States"/>
    <s v="San Francisco"/>
    <x v="1"/>
    <n v="94110"/>
    <x v="1"/>
    <s v="OFF-SU-10001574"/>
    <x v="1"/>
    <x v="14"/>
    <s v="Acme Value Line Scissors"/>
    <x v="1031"/>
    <n v="3"/>
    <n v="0"/>
    <n v="3.2849999999999993"/>
  </r>
  <r>
    <n v="8947"/>
    <x v="4462"/>
    <x v="3"/>
    <x v="165"/>
    <d v="2014-12-29T00:00:00"/>
    <s v="Standard Class"/>
    <s v="NC-18535"/>
    <s v="Nick Crebassa"/>
    <x v="1"/>
    <s v="United States"/>
    <s v="New Bedford"/>
    <x v="31"/>
    <n v="2740"/>
    <x v="3"/>
    <s v="OFF-PA-10001972"/>
    <x v="1"/>
    <x v="10"/>
    <s v="Xerox 214"/>
    <x v="541"/>
    <n v="3"/>
    <n v="0"/>
    <n v="9.3312000000000008"/>
  </r>
  <r>
    <n v="8948"/>
    <x v="4462"/>
    <x v="3"/>
    <x v="165"/>
    <d v="2014-12-29T00:00:00"/>
    <s v="Standard Class"/>
    <s v="NC-18535"/>
    <s v="Nick Crebassa"/>
    <x v="1"/>
    <s v="United States"/>
    <s v="New Bedford"/>
    <x v="31"/>
    <n v="2740"/>
    <x v="3"/>
    <s v="OFF-BI-10000201"/>
    <x v="1"/>
    <x v="8"/>
    <s v="Avery Triangle Shaped Sheet Lifters, Black, 2/Pack"/>
    <x v="5681"/>
    <n v="5"/>
    <n v="0"/>
    <n v="6.15"/>
  </r>
  <r>
    <n v="8949"/>
    <x v="4463"/>
    <x v="2"/>
    <x v="163"/>
    <d v="2011-12-26T00:00:00"/>
    <s v="First Class"/>
    <s v="AS-10090"/>
    <s v="Adam Shillingsburg"/>
    <x v="0"/>
    <s v="United States"/>
    <s v="San Diego"/>
    <x v="1"/>
    <n v="92037"/>
    <x v="1"/>
    <s v="OFF-AP-10003278"/>
    <x v="1"/>
    <x v="9"/>
    <s v="Belkin 7-Outlet SurgeMaster Home Series"/>
    <x v="5682"/>
    <n v="1"/>
    <n v="0"/>
    <n v="3.632200000000001"/>
  </r>
  <r>
    <n v="8950"/>
    <x v="4464"/>
    <x v="3"/>
    <x v="66"/>
    <d v="2014-12-29T00:00:00"/>
    <s v="Standard Class"/>
    <s v="JL-15130"/>
    <s v="Jack Lebron"/>
    <x v="0"/>
    <s v="United States"/>
    <s v="Jackson"/>
    <x v="18"/>
    <n v="38301"/>
    <x v="0"/>
    <s v="FUR-TA-10002903"/>
    <x v="0"/>
    <x v="3"/>
    <s v="Bevis Round Bullnose 29&quot; High Table Top"/>
    <x v="5683"/>
    <n v="6"/>
    <n v="0.4"/>
    <n v="-249.32159999999999"/>
  </r>
  <r>
    <n v="8951"/>
    <x v="4464"/>
    <x v="3"/>
    <x v="66"/>
    <d v="2014-12-29T00:00:00"/>
    <s v="Standard Class"/>
    <s v="JL-15130"/>
    <s v="Jack Lebron"/>
    <x v="0"/>
    <s v="United States"/>
    <s v="Jackson"/>
    <x v="18"/>
    <n v="38301"/>
    <x v="0"/>
    <s v="TEC-AC-10001013"/>
    <x v="2"/>
    <x v="11"/>
    <s v="Logitech ClearChat Comfort/USB Headset H390"/>
    <x v="1525"/>
    <n v="2"/>
    <n v="0.2"/>
    <n v="7.615399999999994"/>
  </r>
  <r>
    <n v="8952"/>
    <x v="4464"/>
    <x v="3"/>
    <x v="66"/>
    <d v="2014-12-29T00:00:00"/>
    <s v="Standard Class"/>
    <s v="JL-15130"/>
    <s v="Jack Lebron"/>
    <x v="0"/>
    <s v="United States"/>
    <s v="Jackson"/>
    <x v="18"/>
    <n v="38301"/>
    <x v="0"/>
    <s v="OFF-ST-10000918"/>
    <x v="1"/>
    <x v="4"/>
    <s v="Crate-A-Files"/>
    <x v="4322"/>
    <n v="3"/>
    <n v="0.2"/>
    <n v="1.961999999999998"/>
  </r>
  <r>
    <n v="8953"/>
    <x v="4464"/>
    <x v="3"/>
    <x v="66"/>
    <d v="2014-12-29T00:00:00"/>
    <s v="Standard Class"/>
    <s v="JL-15130"/>
    <s v="Jack Lebron"/>
    <x v="0"/>
    <s v="United States"/>
    <s v="Jackson"/>
    <x v="18"/>
    <n v="38301"/>
    <x v="0"/>
    <s v="OFF-AR-10001419"/>
    <x v="1"/>
    <x v="6"/>
    <s v="Newell 325"/>
    <x v="5684"/>
    <n v="7"/>
    <n v="0.2"/>
    <n v="2.8909999999999982"/>
  </r>
  <r>
    <n v="8954"/>
    <x v="4464"/>
    <x v="3"/>
    <x v="66"/>
    <d v="2014-12-29T00:00:00"/>
    <s v="Standard Class"/>
    <s v="JL-15130"/>
    <s v="Jack Lebron"/>
    <x v="0"/>
    <s v="United States"/>
    <s v="Jackson"/>
    <x v="18"/>
    <n v="38301"/>
    <x v="0"/>
    <s v="OFF-AP-10003266"/>
    <x v="1"/>
    <x v="9"/>
    <s v="Holmes Replacement Filter for HEPA Air Cleaner, Large Room"/>
    <x v="5685"/>
    <n v="5"/>
    <n v="0.2"/>
    <n v="16.290999999999997"/>
  </r>
  <r>
    <n v="8955"/>
    <x v="4465"/>
    <x v="2"/>
    <x v="233"/>
    <d v="2011-08-10T00:00:00"/>
    <s v="Second Class"/>
    <s v="VG-21790"/>
    <s v="Vivek Gonzalez"/>
    <x v="0"/>
    <s v="United States"/>
    <s v="Jacksonville"/>
    <x v="2"/>
    <n v="32216"/>
    <x v="0"/>
    <s v="FUR-BO-10000468"/>
    <x v="0"/>
    <x v="0"/>
    <s v="O'Sullivan 2-Shelf Heavy-Duty Bookcases"/>
    <x v="5686"/>
    <n v="4"/>
    <n v="0.2"/>
    <n v="-7.7727999999999895"/>
  </r>
  <r>
    <n v="8956"/>
    <x v="4466"/>
    <x v="2"/>
    <x v="59"/>
    <d v="2011-09-24T00:00:00"/>
    <s v="Standard Class"/>
    <s v="HG-14965"/>
    <s v="Henry Goldwyn"/>
    <x v="1"/>
    <s v="United States"/>
    <s v="San Diego"/>
    <x v="1"/>
    <n v="92024"/>
    <x v="1"/>
    <s v="OFF-PA-10004610"/>
    <x v="1"/>
    <x v="10"/>
    <s v="Xerox 1900"/>
    <x v="18"/>
    <n v="2"/>
    <n v="0"/>
    <n v="3.8519999999999994"/>
  </r>
  <r>
    <n v="8957"/>
    <x v="4467"/>
    <x v="3"/>
    <x v="53"/>
    <d v="2014-12-29T00:00:00"/>
    <s v="First Class"/>
    <s v="JH-15430"/>
    <s v="Jennifer Halladay"/>
    <x v="0"/>
    <s v="United States"/>
    <s v="Hialeah"/>
    <x v="2"/>
    <n v="33012"/>
    <x v="0"/>
    <s v="FUR-FU-10004963"/>
    <x v="0"/>
    <x v="5"/>
    <s v="Eldon 400 Class Desk Accessories, Black Carbon"/>
    <x v="5687"/>
    <n v="3"/>
    <n v="0.2"/>
    <n v="5.7750000000000021"/>
  </r>
  <r>
    <n v="8958"/>
    <x v="4467"/>
    <x v="3"/>
    <x v="53"/>
    <d v="2014-12-29T00:00:00"/>
    <s v="First Class"/>
    <s v="JH-15430"/>
    <s v="Jennifer Halladay"/>
    <x v="0"/>
    <s v="United States"/>
    <s v="Hialeah"/>
    <x v="2"/>
    <n v="33012"/>
    <x v="0"/>
    <s v="TEC-MA-10004626"/>
    <x v="2"/>
    <x v="15"/>
    <s v="Lexmark 20R1285 X6650 Wireless All-in-One Printer"/>
    <x v="5253"/>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x v="4468"/>
    <x v="3"/>
    <x v="920"/>
    <d v="2014-12-01T00:00:00"/>
    <s v="Standard Class"/>
    <s v="RO-19780"/>
    <s v="Rose O'Brian"/>
    <x v="0"/>
    <s v="United States"/>
    <s v="Houston"/>
    <x v="5"/>
    <n v="77070"/>
    <x v="2"/>
    <s v="OFF-AP-10002867"/>
    <x v="1"/>
    <x v="9"/>
    <s v="Fellowes Command Center 5-outlet power strip"/>
    <x v="5689"/>
    <n v="5"/>
    <n v="0.8"/>
    <n v="-179.77600000000001"/>
  </r>
  <r>
    <n v="8961"/>
    <x v="4468"/>
    <x v="3"/>
    <x v="920"/>
    <d v="2014-12-01T00:00:00"/>
    <s v="Standard Class"/>
    <s v="RO-19780"/>
    <s v="Rose O'Brian"/>
    <x v="0"/>
    <s v="United States"/>
    <s v="Houston"/>
    <x v="5"/>
    <n v="77070"/>
    <x v="2"/>
    <s v="FUR-CH-10002126"/>
    <x v="0"/>
    <x v="1"/>
    <s v="Hon Deluxe Fabric Upholstered Stacking Chairs"/>
    <x v="3122"/>
    <n v="5"/>
    <n v="0.3"/>
    <n v="-24.397999999999911"/>
  </r>
  <r>
    <n v="8962"/>
    <x v="4468"/>
    <x v="3"/>
    <x v="920"/>
    <d v="2014-12-01T00:00:00"/>
    <s v="Standard Class"/>
    <s v="RO-19780"/>
    <s v="Rose O'Brian"/>
    <x v="0"/>
    <s v="United States"/>
    <s v="Houston"/>
    <x v="5"/>
    <n v="77070"/>
    <x v="2"/>
    <s v="OFF-AR-10001761"/>
    <x v="1"/>
    <x v="6"/>
    <s v="Avery Hi-Liter Smear-Safe Highlighters"/>
    <x v="4061"/>
    <n v="4"/>
    <n v="0.2"/>
    <n v="3.7375999999999996"/>
  </r>
  <r>
    <n v="8963"/>
    <x v="4469"/>
    <x v="0"/>
    <x v="732"/>
    <d v="2013-11-08T00:00:00"/>
    <s v="First Class"/>
    <s v="LW-17125"/>
    <s v="Liz Willingham"/>
    <x v="0"/>
    <s v="United States"/>
    <s v="Virginia Beach"/>
    <x v="17"/>
    <n v="23464"/>
    <x v="0"/>
    <s v="FUR-FU-10004665"/>
    <x v="0"/>
    <x v="5"/>
    <s v="3M Polarizing Task Lamp with Clamp Arm, Light Gray"/>
    <x v="2963"/>
    <n v="2"/>
    <n v="0"/>
    <n v="71.229600000000005"/>
  </r>
  <r>
    <n v="8964"/>
    <x v="4469"/>
    <x v="0"/>
    <x v="732"/>
    <d v="2013-11-08T00:00:00"/>
    <s v="First Class"/>
    <s v="LW-17125"/>
    <s v="Liz Willingham"/>
    <x v="0"/>
    <s v="United States"/>
    <s v="Virginia Beach"/>
    <x v="17"/>
    <n v="23464"/>
    <x v="0"/>
    <s v="TEC-AC-10000057"/>
    <x v="2"/>
    <x v="11"/>
    <s v="Microsoft Natural Ergonomic Keyboard 4000"/>
    <x v="1324"/>
    <n v="3"/>
    <n v="0"/>
    <n v="18.893699999999995"/>
  </r>
  <r>
    <n v="8965"/>
    <x v="4469"/>
    <x v="0"/>
    <x v="732"/>
    <d v="2013-11-08T00:00:00"/>
    <s v="First Class"/>
    <s v="LW-17125"/>
    <s v="Liz Willingham"/>
    <x v="0"/>
    <s v="United States"/>
    <s v="Virginia Beach"/>
    <x v="17"/>
    <n v="23464"/>
    <x v="0"/>
    <s v="FUR-FU-10003806"/>
    <x v="0"/>
    <x v="5"/>
    <s v="Tenex Chairmat w/ Average Lip, 45&quot; x 53&quot;"/>
    <x v="4850"/>
    <n v="5"/>
    <n v="0"/>
    <n v="75.679999999999978"/>
  </r>
  <r>
    <n v="8966"/>
    <x v="4470"/>
    <x v="3"/>
    <x v="44"/>
    <d v="2014-11-13T00:00:00"/>
    <s v="Standard Class"/>
    <s v="CC-12370"/>
    <s v="Christopher Conant"/>
    <x v="0"/>
    <s v="United States"/>
    <s v="Houston"/>
    <x v="5"/>
    <n v="77070"/>
    <x v="2"/>
    <s v="OFF-BI-10000145"/>
    <x v="1"/>
    <x v="8"/>
    <s v="Zipper Ring Binder Pockets"/>
    <x v="75"/>
    <n v="2"/>
    <n v="0.8"/>
    <n v="-1.934400000000001"/>
  </r>
  <r>
    <n v="8967"/>
    <x v="4471"/>
    <x v="0"/>
    <x v="54"/>
    <d v="2013-11-08T00:00:00"/>
    <s v="Standard Class"/>
    <s v="JP-16135"/>
    <s v="Julie Prescott"/>
    <x v="2"/>
    <s v="United States"/>
    <s v="Philadelphia"/>
    <x v="9"/>
    <n v="19120"/>
    <x v="3"/>
    <s v="TEC-AC-10000892"/>
    <x v="2"/>
    <x v="11"/>
    <s v="NETGEAR N750 Dual Band Wi-Fi Gigabit Router"/>
    <x v="2775"/>
    <n v="1"/>
    <n v="0.2"/>
    <n v="14.399999999999999"/>
  </r>
  <r>
    <n v="8968"/>
    <x v="4471"/>
    <x v="0"/>
    <x v="54"/>
    <d v="2013-11-08T00:00:00"/>
    <s v="Standard Class"/>
    <s v="JP-16135"/>
    <s v="Julie Prescott"/>
    <x v="2"/>
    <s v="United States"/>
    <s v="Philadelphia"/>
    <x v="9"/>
    <n v="19120"/>
    <x v="3"/>
    <s v="FUR-CH-10004886"/>
    <x v="0"/>
    <x v="1"/>
    <s v="Bevis Steel Folding Chairs"/>
    <x v="5690"/>
    <n v="7"/>
    <n v="0.3"/>
    <n v="-13.432999999999993"/>
  </r>
  <r>
    <n v="8969"/>
    <x v="4472"/>
    <x v="2"/>
    <x v="125"/>
    <d v="2012-01-01T00:00:00"/>
    <s v="First Class"/>
    <s v="DD-13570"/>
    <s v="Dorothy Dickinson"/>
    <x v="0"/>
    <s v="United States"/>
    <s v="Memphis"/>
    <x v="18"/>
    <n v="38109"/>
    <x v="0"/>
    <s v="OFF-ST-10002554"/>
    <x v="1"/>
    <x v="4"/>
    <s v="Tennsco Industrial Shelving"/>
    <x v="5691"/>
    <n v="1"/>
    <n v="0.2"/>
    <n v="-8.803799999999999"/>
  </r>
  <r>
    <n v="8970"/>
    <x v="4473"/>
    <x v="3"/>
    <x v="574"/>
    <d v="2014-12-08T00:00:00"/>
    <s v="Standard Class"/>
    <s v="ES-14080"/>
    <s v="Erin Smith"/>
    <x v="1"/>
    <s v="United States"/>
    <s v="Lakewood"/>
    <x v="24"/>
    <n v="44107"/>
    <x v="3"/>
    <s v="OFF-AR-10001662"/>
    <x v="1"/>
    <x v="6"/>
    <s v="Rogers Handheld Barrel Pencil Sharpener"/>
    <x v="5692"/>
    <n v="9"/>
    <n v="0.2"/>
    <n v="1.7262000000000022"/>
  </r>
  <r>
    <n v="8971"/>
    <x v="4473"/>
    <x v="3"/>
    <x v="574"/>
    <d v="2014-12-08T00:00:00"/>
    <s v="Standard Class"/>
    <s v="ES-14080"/>
    <s v="Erin Smith"/>
    <x v="1"/>
    <s v="United States"/>
    <s v="Lakewood"/>
    <x v="24"/>
    <n v="44107"/>
    <x v="3"/>
    <s v="TEC-PH-10004531"/>
    <x v="2"/>
    <x v="7"/>
    <s v="AT&amp;T CL2909"/>
    <x v="5693"/>
    <n v="2"/>
    <n v="0.4"/>
    <n v="-25.198000000000008"/>
  </r>
  <r>
    <n v="8972"/>
    <x v="4474"/>
    <x v="3"/>
    <x v="668"/>
    <d v="2014-03-29T00:00:00"/>
    <s v="Standard Class"/>
    <s v="MV-17485"/>
    <s v="Mark Van Huff"/>
    <x v="0"/>
    <s v="United States"/>
    <s v="New York City"/>
    <x v="15"/>
    <n v="10011"/>
    <x v="3"/>
    <s v="FUR-CH-10000665"/>
    <x v="0"/>
    <x v="1"/>
    <s v="Global Airflow Leather Mesh Back Chair, Black"/>
    <x v="2659"/>
    <n v="2"/>
    <n v="0.1"/>
    <n v="60.391999999999967"/>
  </r>
  <r>
    <n v="8973"/>
    <x v="4475"/>
    <x v="2"/>
    <x v="84"/>
    <d v="2011-11-21T00:00:00"/>
    <s v="First Class"/>
    <s v="RD-19900"/>
    <s v="Ruben Dartt"/>
    <x v="0"/>
    <s v="United States"/>
    <s v="Philadelphia"/>
    <x v="9"/>
    <n v="19120"/>
    <x v="3"/>
    <s v="TEC-AC-10003023"/>
    <x v="2"/>
    <x v="11"/>
    <s v="Logitech G105 Gaming Keyboard"/>
    <x v="5694"/>
    <n v="1"/>
    <n v="0.2"/>
    <n v="-1.187400000000002"/>
  </r>
  <r>
    <n v="8974"/>
    <x v="4476"/>
    <x v="3"/>
    <x v="1016"/>
    <d v="2014-04-28T00:00:00"/>
    <s v="Second Class"/>
    <s v="RL-19615"/>
    <s v="Rob Lucas"/>
    <x v="0"/>
    <s v="United States"/>
    <s v="Los Angeles"/>
    <x v="1"/>
    <n v="90008"/>
    <x v="1"/>
    <s v="FUR-BO-10004709"/>
    <x v="0"/>
    <x v="0"/>
    <s v="Bush Westfield Collection Bookcases, Medium Cherry Finish"/>
    <x v="5695"/>
    <n v="7"/>
    <n v="0.15"/>
    <n v="28.410200000000017"/>
  </r>
  <r>
    <n v="8975"/>
    <x v="4477"/>
    <x v="3"/>
    <x v="51"/>
    <d v="2014-11-27T00:00:00"/>
    <s v="First Class"/>
    <s v="JP-15460"/>
    <s v="Jennifer Patt"/>
    <x v="1"/>
    <s v="United States"/>
    <s v="Dallas"/>
    <x v="5"/>
    <n v="75220"/>
    <x v="2"/>
    <s v="OFF-PA-10000477"/>
    <x v="1"/>
    <x v="10"/>
    <s v="Xerox 22"/>
    <x v="1590"/>
    <n v="7"/>
    <n v="0.2"/>
    <n v="12.700800000000001"/>
  </r>
  <r>
    <n v="8976"/>
    <x v="4477"/>
    <x v="3"/>
    <x v="51"/>
    <d v="2014-11-27T00:00:00"/>
    <s v="First Class"/>
    <s v="JP-15460"/>
    <s v="Jennifer Patt"/>
    <x v="1"/>
    <s v="United States"/>
    <s v="Dallas"/>
    <x v="5"/>
    <n v="75220"/>
    <x v="2"/>
    <s v="OFF-PA-10002923"/>
    <x v="1"/>
    <x v="10"/>
    <s v="Xerox 1942"/>
    <x v="128"/>
    <n v="2"/>
    <n v="0.2"/>
    <n v="29.363999999999997"/>
  </r>
  <r>
    <n v="8977"/>
    <x v="4477"/>
    <x v="3"/>
    <x v="51"/>
    <d v="2014-11-27T00:00:00"/>
    <s v="First Class"/>
    <s v="JP-15460"/>
    <s v="Jennifer Patt"/>
    <x v="1"/>
    <s v="United States"/>
    <s v="Dallas"/>
    <x v="5"/>
    <n v="75220"/>
    <x v="2"/>
    <s v="FUR-TA-10003008"/>
    <x v="0"/>
    <x v="3"/>
    <s v="Lesro Round Back Collection Coffee Table, End Table"/>
    <x v="5696"/>
    <n v="1"/>
    <n v="0.3"/>
    <n v="-31.033499999999989"/>
  </r>
  <r>
    <n v="8978"/>
    <x v="4477"/>
    <x v="3"/>
    <x v="51"/>
    <d v="2014-11-27T00:00:00"/>
    <s v="First Class"/>
    <s v="JP-15460"/>
    <s v="Jennifer Patt"/>
    <x v="1"/>
    <s v="United States"/>
    <s v="Dallas"/>
    <x v="5"/>
    <n v="75220"/>
    <x v="2"/>
    <s v="OFF-BI-10003707"/>
    <x v="1"/>
    <x v="8"/>
    <s v="Aluminum Screw Posts"/>
    <x v="5697"/>
    <n v="2"/>
    <n v="0.8"/>
    <n v="-9.1560000000000006"/>
  </r>
  <r>
    <n v="8979"/>
    <x v="4478"/>
    <x v="2"/>
    <x v="935"/>
    <d v="2011-11-05T00:00:00"/>
    <s v="Second Class"/>
    <s v="DM-13345"/>
    <s v="Denise Monton"/>
    <x v="1"/>
    <s v="United States"/>
    <s v="Orange"/>
    <x v="30"/>
    <n v="7050"/>
    <x v="3"/>
    <s v="OFF-BI-10000546"/>
    <x v="1"/>
    <x v="8"/>
    <s v="Avery Durable Binders"/>
    <x v="1784"/>
    <n v="2"/>
    <n v="0"/>
    <n v="2.8224"/>
  </r>
  <r>
    <n v="8980"/>
    <x v="4479"/>
    <x v="1"/>
    <x v="324"/>
    <d v="2012-10-24T00:00:00"/>
    <s v="Second Class"/>
    <s v="CS-11860"/>
    <s v="Cari Schnelling"/>
    <x v="0"/>
    <s v="United States"/>
    <s v="Dallas"/>
    <x v="5"/>
    <n v="75220"/>
    <x v="2"/>
    <s v="OFF-BI-10000404"/>
    <x v="1"/>
    <x v="8"/>
    <s v="Avery Printable Repositionable Plastic Tabs"/>
    <x v="5698"/>
    <n v="1"/>
    <n v="0.8"/>
    <n v="-2.8380000000000001"/>
  </r>
  <r>
    <n v="8981"/>
    <x v="4480"/>
    <x v="2"/>
    <x v="644"/>
    <d v="2011-02-11T00:00:00"/>
    <s v="Second Class"/>
    <s v="DL-13315"/>
    <s v="Delfina Latchford"/>
    <x v="0"/>
    <s v="United States"/>
    <s v="Romeoville"/>
    <x v="10"/>
    <n v="60441"/>
    <x v="2"/>
    <s v="OFF-BI-10001196"/>
    <x v="1"/>
    <x v="8"/>
    <s v="Avery Flip-Chart Easel Binder, Black"/>
    <x v="5699"/>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x v="4481"/>
    <x v="0"/>
    <x v="1193"/>
    <d v="2013-03-13T00:00:00"/>
    <s v="Standard Class"/>
    <s v="LC-16870"/>
    <s v="Lena Cacioppo"/>
    <x v="0"/>
    <s v="United States"/>
    <s v="Chicago"/>
    <x v="10"/>
    <n v="60623"/>
    <x v="2"/>
    <s v="OFF-BI-10004656"/>
    <x v="1"/>
    <x v="8"/>
    <s v="Peel &amp; Stick Add-On Corner Pockets"/>
    <x v="5701"/>
    <n v="4"/>
    <n v="0.8"/>
    <n v="-2.764800000000001"/>
  </r>
  <r>
    <n v="8984"/>
    <x v="4481"/>
    <x v="0"/>
    <x v="1193"/>
    <d v="2013-03-13T00:00:00"/>
    <s v="Standard Class"/>
    <s v="LC-16870"/>
    <s v="Lena Cacioppo"/>
    <x v="0"/>
    <s v="United States"/>
    <s v="Chicago"/>
    <x v="10"/>
    <n v="60623"/>
    <x v="2"/>
    <s v="FUR-FU-10003773"/>
    <x v="0"/>
    <x v="5"/>
    <s v="Eldon Cleatmat Plus Chair Mats for High Pile Carpets"/>
    <x v="5702"/>
    <n v="5"/>
    <n v="0.6"/>
    <n v="-194.82400000000001"/>
  </r>
  <r>
    <n v="8985"/>
    <x v="4481"/>
    <x v="0"/>
    <x v="1193"/>
    <d v="2013-03-13T00:00:00"/>
    <s v="Standard Class"/>
    <s v="LC-16870"/>
    <s v="Lena Cacioppo"/>
    <x v="0"/>
    <s v="United States"/>
    <s v="Chicago"/>
    <x v="10"/>
    <n v="60623"/>
    <x v="2"/>
    <s v="FUR-TA-10000849"/>
    <x v="0"/>
    <x v="3"/>
    <s v="Bevis Rectangular Conference Tables"/>
    <x v="2044"/>
    <n v="2"/>
    <n v="0.5"/>
    <n v="-99.266399999999976"/>
  </r>
  <r>
    <n v="8986"/>
    <x v="4482"/>
    <x v="1"/>
    <x v="155"/>
    <d v="2012-12-07T00:00:00"/>
    <s v="Standard Class"/>
    <s v="JG-15115"/>
    <s v="Jack Garza"/>
    <x v="0"/>
    <s v="United States"/>
    <s v="Jacksonville"/>
    <x v="3"/>
    <n v="28540"/>
    <x v="0"/>
    <s v="FUR-FU-10000222"/>
    <x v="0"/>
    <x v="5"/>
    <s v="Seth Thomas 16&quot; Steel Case Clock"/>
    <x v="2540"/>
    <n v="3"/>
    <n v="0.2"/>
    <n v="12.667199999999994"/>
  </r>
  <r>
    <n v="8987"/>
    <x v="4482"/>
    <x v="1"/>
    <x v="155"/>
    <d v="2012-12-07T00:00:00"/>
    <s v="Standard Class"/>
    <s v="JG-15115"/>
    <s v="Jack Garza"/>
    <x v="0"/>
    <s v="United States"/>
    <s v="Jacksonville"/>
    <x v="3"/>
    <n v="28540"/>
    <x v="0"/>
    <s v="OFF-BI-10001718"/>
    <x v="1"/>
    <x v="8"/>
    <s v="GBC DocuBind P50 Personal Binding Machine"/>
    <x v="5703"/>
    <n v="5"/>
    <n v="0.7"/>
    <n v="-73.57699999999997"/>
  </r>
  <r>
    <n v="8988"/>
    <x v="4482"/>
    <x v="1"/>
    <x v="155"/>
    <d v="2012-12-07T00:00:00"/>
    <s v="Standard Class"/>
    <s v="JG-15115"/>
    <s v="Jack Garza"/>
    <x v="0"/>
    <s v="United States"/>
    <s v="Jacksonville"/>
    <x v="3"/>
    <n v="28540"/>
    <x v="0"/>
    <s v="TEC-PH-10001700"/>
    <x v="2"/>
    <x v="7"/>
    <s v="Panasonic KX-TG6844B Expandable Digital Cordless Telephone"/>
    <x v="554"/>
    <n v="2"/>
    <n v="0.2"/>
    <n v="9.2386000000000053"/>
  </r>
  <r>
    <n v="8989"/>
    <x v="4482"/>
    <x v="1"/>
    <x v="155"/>
    <d v="2012-12-07T00:00:00"/>
    <s v="Standard Class"/>
    <s v="JG-15115"/>
    <s v="Jack Garza"/>
    <x v="0"/>
    <s v="United States"/>
    <s v="Jacksonville"/>
    <x v="3"/>
    <n v="28540"/>
    <x v="0"/>
    <s v="OFF-AR-10004078"/>
    <x v="1"/>
    <x v="6"/>
    <s v="Newell 312"/>
    <x v="564"/>
    <n v="2"/>
    <n v="0.2"/>
    <n v="1.1679999999999997"/>
  </r>
  <r>
    <n v="8990"/>
    <x v="4483"/>
    <x v="1"/>
    <x v="100"/>
    <d v="2012-12-30T00:00:00"/>
    <s v="Standard Class"/>
    <s v="HM-14860"/>
    <s v="Harry Marie"/>
    <x v="1"/>
    <s v="United States"/>
    <s v="Springfield"/>
    <x v="25"/>
    <n v="65807"/>
    <x v="2"/>
    <s v="FUR-FU-10003026"/>
    <x v="0"/>
    <x v="5"/>
    <s v="Eldon Regeneration Recycled Desk Accessories, Black"/>
    <x v="390"/>
    <n v="2"/>
    <n v="0"/>
    <n v="3.7751999999999999"/>
  </r>
  <r>
    <n v="8991"/>
    <x v="4483"/>
    <x v="1"/>
    <x v="100"/>
    <d v="2012-12-30T00:00:00"/>
    <s v="Standard Class"/>
    <s v="HM-14860"/>
    <s v="Harry Marie"/>
    <x v="1"/>
    <s v="United States"/>
    <s v="Springfield"/>
    <x v="25"/>
    <n v="65807"/>
    <x v="2"/>
    <s v="TEC-CO-10003763"/>
    <x v="2"/>
    <x v="16"/>
    <s v="Canon PC1060 Personal Laser Copier"/>
    <x v="980"/>
    <n v="7"/>
    <n v="0"/>
    <n v="2302.9670999999998"/>
  </r>
  <r>
    <n v="8992"/>
    <x v="4484"/>
    <x v="3"/>
    <x v="172"/>
    <d v="2014-10-07T00:00:00"/>
    <s v="Standard Class"/>
    <s v="TN-21040"/>
    <s v="Tanja Norvell"/>
    <x v="2"/>
    <s v="United States"/>
    <s v="San Francisco"/>
    <x v="1"/>
    <n v="94110"/>
    <x v="1"/>
    <s v="TEC-AC-10004708"/>
    <x v="2"/>
    <x v="11"/>
    <s v="Sony 32GB Class 10 Micro SDHC R40 Memory Card"/>
    <x v="5704"/>
    <n v="5"/>
    <n v="0"/>
    <n v="21.997499999999999"/>
  </r>
  <r>
    <n v="8993"/>
    <x v="4485"/>
    <x v="3"/>
    <x v="524"/>
    <d v="2014-10-22T00:00:00"/>
    <s v="Standard Class"/>
    <s v="VP-21760"/>
    <s v="Victoria Pisteka"/>
    <x v="1"/>
    <s v="United States"/>
    <s v="Columbia"/>
    <x v="18"/>
    <n v="38401"/>
    <x v="0"/>
    <s v="TEC-AC-10003499"/>
    <x v="2"/>
    <x v="11"/>
    <s v="Memorex Mini Travel Drive 8 GB USB 2.0 Flash Drive"/>
    <x v="5183"/>
    <n v="2"/>
    <n v="0.2"/>
    <n v="4.4004000000000003"/>
  </r>
  <r>
    <n v="8994"/>
    <x v="4485"/>
    <x v="3"/>
    <x v="524"/>
    <d v="2014-10-22T00:00:00"/>
    <s v="Standard Class"/>
    <s v="VP-21760"/>
    <s v="Victoria Pisteka"/>
    <x v="1"/>
    <s v="United States"/>
    <s v="Columbia"/>
    <x v="18"/>
    <n v="38401"/>
    <x v="0"/>
    <s v="FUR-TA-10001950"/>
    <x v="0"/>
    <x v="3"/>
    <s v="Balt Solid Wood Round Tables"/>
    <x v="5705"/>
    <n v="7"/>
    <n v="0.4"/>
    <n v="-968.88329999999996"/>
  </r>
  <r>
    <n v="8995"/>
    <x v="4486"/>
    <x v="2"/>
    <x v="860"/>
    <d v="2011-08-17T00:00:00"/>
    <s v="First Class"/>
    <s v="CS-12355"/>
    <s v="Christine Sundaresam"/>
    <x v="0"/>
    <s v="United States"/>
    <s v="Hollywood"/>
    <x v="2"/>
    <n v="33021"/>
    <x v="0"/>
    <s v="OFF-PA-10000312"/>
    <x v="1"/>
    <x v="10"/>
    <s v="Xerox 1955"/>
    <x v="5566"/>
    <n v="5"/>
    <n v="0.2"/>
    <n v="29.691999999999993"/>
  </r>
  <r>
    <n v="8996"/>
    <x v="4486"/>
    <x v="2"/>
    <x v="860"/>
    <d v="2011-08-17T00:00:00"/>
    <s v="First Class"/>
    <s v="CS-12355"/>
    <s v="Christine Sundaresam"/>
    <x v="0"/>
    <s v="United States"/>
    <s v="Hollywood"/>
    <x v="2"/>
    <n v="33021"/>
    <x v="0"/>
    <s v="OFF-AP-10004708"/>
    <x v="1"/>
    <x v="9"/>
    <s v="Fellowes Superior 10 Outlet Split Surge Protector"/>
    <x v="5706"/>
    <n v="5"/>
    <n v="0.2"/>
    <n v="17.126999999999988"/>
  </r>
  <r>
    <n v="8997"/>
    <x v="4487"/>
    <x v="3"/>
    <x v="343"/>
    <d v="2014-11-14T00:00:00"/>
    <s v="First Class"/>
    <s v="PG-18820"/>
    <s v="Patrick Gardner"/>
    <x v="0"/>
    <s v="United States"/>
    <s v="Dallas"/>
    <x v="5"/>
    <n v="75081"/>
    <x v="2"/>
    <s v="TEC-PH-10004531"/>
    <x v="2"/>
    <x v="7"/>
    <s v="OtterBox Commuter Series Case - iPhone 5 &amp; 5s"/>
    <x v="5707"/>
    <n v="2"/>
    <n v="0.2"/>
    <n v="12.314399999999999"/>
  </r>
  <r>
    <n v="8998"/>
    <x v="4488"/>
    <x v="3"/>
    <x v="177"/>
    <d v="2014-03-21T00:00:00"/>
    <s v="Same Day"/>
    <s v="HG-14845"/>
    <s v="Harry Greene"/>
    <x v="0"/>
    <s v="United States"/>
    <s v="Houston"/>
    <x v="5"/>
    <n v="77041"/>
    <x v="2"/>
    <s v="OFF-PA-10000474"/>
    <x v="1"/>
    <x v="10"/>
    <s v="Staples"/>
    <x v="3987"/>
    <n v="2"/>
    <n v="0.2"/>
    <n v="19.137599999999992"/>
  </r>
  <r>
    <n v="8999"/>
    <x v="4488"/>
    <x v="3"/>
    <x v="177"/>
    <d v="2014-03-21T00:00:00"/>
    <s v="Same Day"/>
    <s v="HG-14845"/>
    <s v="Harry Greene"/>
    <x v="0"/>
    <s v="United States"/>
    <s v="Houston"/>
    <x v="5"/>
    <n v="77041"/>
    <x v="2"/>
    <s v="OFF-PA-10002377"/>
    <x v="1"/>
    <x v="10"/>
    <s v="Xerox 1916"/>
    <x v="5708"/>
    <n v="7"/>
    <n v="0.2"/>
    <n v="102.77399999999999"/>
  </r>
  <r>
    <n v="9000"/>
    <x v="4489"/>
    <x v="3"/>
    <x v="726"/>
    <d v="2014-05-18T00:00:00"/>
    <s v="Standard Class"/>
    <s v="MH-18115"/>
    <s v="Mick Hernandez"/>
    <x v="2"/>
    <s v="United States"/>
    <s v="Philadelphia"/>
    <x v="9"/>
    <n v="19140"/>
    <x v="3"/>
    <s v="FUR-CH-10001482"/>
    <x v="0"/>
    <x v="1"/>
    <s v="Office Star - Mesh Screen back chair with Vinyl seat"/>
    <x v="4237"/>
    <n v="5"/>
    <n v="0.3"/>
    <n v="-124.431"/>
  </r>
  <r>
    <n v="9001"/>
    <x v="4490"/>
    <x v="2"/>
    <x v="169"/>
    <d v="2011-06-22T00:00:00"/>
    <s v="Same Day"/>
    <s v="TB-21280"/>
    <s v="Toby Braunhardt"/>
    <x v="0"/>
    <s v="United States"/>
    <s v="Phoenix"/>
    <x v="16"/>
    <n v="85023"/>
    <x v="1"/>
    <s v="OFF-BI-10001553"/>
    <x v="1"/>
    <x v="8"/>
    <s v="SpineVue Locking Slant-D Ring Binders by Cardinal"/>
    <x v="2281"/>
    <n v="3"/>
    <n v="0.7"/>
    <n v="-6.0323999999999991"/>
  </r>
  <r>
    <n v="9002"/>
    <x v="4491"/>
    <x v="2"/>
    <x v="266"/>
    <d v="2011-12-09T00:00:00"/>
    <s v="Standard Class"/>
    <s v="EM-13825"/>
    <s v="Elizabeth Moffitt"/>
    <x v="1"/>
    <s v="United States"/>
    <s v="Sandy Springs"/>
    <x v="32"/>
    <n v="30328"/>
    <x v="0"/>
    <s v="TEC-AC-10000199"/>
    <x v="2"/>
    <x v="11"/>
    <s v="Kingston Digital DataTraveler 8GB USB 2.0"/>
    <x v="5709"/>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x v="4492"/>
    <x v="1"/>
    <x v="57"/>
    <d v="2012-04-06T00:00:00"/>
    <s v="Same Day"/>
    <s v="JF-15415"/>
    <s v="Jennifer Ferguson"/>
    <x v="0"/>
    <s v="United States"/>
    <s v="Spokane"/>
    <x v="4"/>
    <n v="99207"/>
    <x v="1"/>
    <s v="TEC-AC-10001767"/>
    <x v="2"/>
    <x v="11"/>
    <s v="SanDisk Ultra 64 GB MicroSDHC Class 10 Memory Card"/>
    <x v="5710"/>
    <n v="6"/>
    <n v="0"/>
    <n v="26.393399999999986"/>
  </r>
  <r>
    <n v="9005"/>
    <x v="4492"/>
    <x v="1"/>
    <x v="57"/>
    <d v="2012-04-06T00:00:00"/>
    <s v="Same Day"/>
    <s v="JF-15415"/>
    <s v="Jennifer Ferguson"/>
    <x v="0"/>
    <s v="United States"/>
    <s v="Spokane"/>
    <x v="4"/>
    <n v="99207"/>
    <x v="1"/>
    <s v="OFF-AR-10002467"/>
    <x v="1"/>
    <x v="6"/>
    <s v="Dixon Ticonderoga Pencils"/>
    <x v="5711"/>
    <n v="8"/>
    <n v="0"/>
    <n v="6.4368000000000016"/>
  </r>
  <r>
    <n v="9006"/>
    <x v="4493"/>
    <x v="3"/>
    <x v="551"/>
    <d v="2014-11-19T00:00:00"/>
    <s v="Same Day"/>
    <s v="NB-18655"/>
    <s v="Nona Balk"/>
    <x v="1"/>
    <s v="United States"/>
    <s v="Milwaukee"/>
    <x v="6"/>
    <n v="53209"/>
    <x v="2"/>
    <s v="OFF-ST-10001321"/>
    <x v="1"/>
    <x v="4"/>
    <s v="Decoflex Hanging Personal Folder File, Blue"/>
    <x v="451"/>
    <n v="6"/>
    <n v="0"/>
    <n v="24.980400000000007"/>
  </r>
  <r>
    <n v="9007"/>
    <x v="4493"/>
    <x v="3"/>
    <x v="551"/>
    <d v="2014-11-19T00:00:00"/>
    <s v="Same Day"/>
    <s v="NB-18655"/>
    <s v="Nona Balk"/>
    <x v="1"/>
    <s v="United States"/>
    <s v="Milwaukee"/>
    <x v="6"/>
    <n v="53209"/>
    <x v="2"/>
    <s v="OFF-ST-10000777"/>
    <x v="1"/>
    <x v="4"/>
    <s v="Companion Letter/Legal File, Black"/>
    <x v="5712"/>
    <n v="1"/>
    <n v="0"/>
    <n v="10.572800000000001"/>
  </r>
  <r>
    <n v="9008"/>
    <x v="4493"/>
    <x v="3"/>
    <x v="551"/>
    <d v="2014-11-19T00:00:00"/>
    <s v="Same Day"/>
    <s v="NB-18655"/>
    <s v="Nona Balk"/>
    <x v="1"/>
    <s v="United States"/>
    <s v="Milwaukee"/>
    <x v="6"/>
    <n v="53209"/>
    <x v="2"/>
    <s v="OFF-LA-10003720"/>
    <x v="1"/>
    <x v="2"/>
    <s v="Avery 487"/>
    <x v="1576"/>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x v="4495"/>
    <x v="3"/>
    <x v="240"/>
    <d v="2014-05-24T00:00:00"/>
    <s v="Standard Class"/>
    <s v="ND-18460"/>
    <s v="Neil Ducich"/>
    <x v="1"/>
    <s v="United States"/>
    <s v="Huntsville"/>
    <x v="19"/>
    <n v="35810"/>
    <x v="0"/>
    <s v="OFF-BI-10001787"/>
    <x v="1"/>
    <x v="8"/>
    <s v="Wilson Jones Four-Pocket Poly Binders"/>
    <x v="5715"/>
    <n v="4"/>
    <n v="0"/>
    <n v="12.8184"/>
  </r>
  <r>
    <n v="9012"/>
    <x v="4496"/>
    <x v="1"/>
    <x v="139"/>
    <d v="2012-12-21T00:00:00"/>
    <s v="First Class"/>
    <s v="ED-13885"/>
    <s v="Emily Ducich"/>
    <x v="2"/>
    <s v="United States"/>
    <s v="Houston"/>
    <x v="5"/>
    <n v="77036"/>
    <x v="2"/>
    <s v="TEC-AC-10004353"/>
    <x v="2"/>
    <x v="11"/>
    <s v="Hypercom P1300 Pinpad"/>
    <x v="4649"/>
    <n v="2"/>
    <n v="0.2"/>
    <n v="21.42"/>
  </r>
  <r>
    <n v="9013"/>
    <x v="4497"/>
    <x v="0"/>
    <x v="823"/>
    <d v="2013-02-22T00:00:00"/>
    <s v="First Class"/>
    <s v="EA-14035"/>
    <s v="Erin Ashbrook"/>
    <x v="1"/>
    <s v="United States"/>
    <s v="New York City"/>
    <x v="15"/>
    <n v="10011"/>
    <x v="3"/>
    <s v="FUR-FU-10001861"/>
    <x v="0"/>
    <x v="5"/>
    <s v="Floodlight Indoor Halogen Bulbs, 1 Bulb per Pack, 60 Watts"/>
    <x v="5716"/>
    <n v="7"/>
    <n v="0"/>
    <n v="66.541999999999987"/>
  </r>
  <r>
    <n v="9014"/>
    <x v="4498"/>
    <x v="3"/>
    <x v="257"/>
    <d v="2014-03-23T00:00:00"/>
    <s v="Standard Class"/>
    <s v="BP-11050"/>
    <s v="Barry Pond"/>
    <x v="1"/>
    <s v="United States"/>
    <s v="Los Angeles"/>
    <x v="1"/>
    <n v="90008"/>
    <x v="1"/>
    <s v="OFF-AR-10002766"/>
    <x v="1"/>
    <x v="6"/>
    <s v="Prang Drawing Pencil Set"/>
    <x v="2255"/>
    <n v="5"/>
    <n v="0"/>
    <n v="3.7529999999999997"/>
  </r>
  <r>
    <n v="9015"/>
    <x v="4498"/>
    <x v="3"/>
    <x v="257"/>
    <d v="2014-03-23T00:00:00"/>
    <s v="Standard Class"/>
    <s v="BP-11050"/>
    <s v="Barry Pond"/>
    <x v="1"/>
    <s v="United States"/>
    <s v="Los Angeles"/>
    <x v="1"/>
    <n v="90008"/>
    <x v="1"/>
    <s v="OFF-EN-10003072"/>
    <x v="1"/>
    <x v="12"/>
    <s v="Peel &amp; Seel Envelopes"/>
    <x v="5717"/>
    <n v="5"/>
    <n v="0"/>
    <n v="9.3120000000000012"/>
  </r>
  <r>
    <n v="9016"/>
    <x v="4499"/>
    <x v="0"/>
    <x v="907"/>
    <d v="2013-12-24T00:00:00"/>
    <s v="Standard Class"/>
    <s v="NS-18640"/>
    <s v="Noel Staavos"/>
    <x v="1"/>
    <s v="United States"/>
    <s v="Carlsbad"/>
    <x v="27"/>
    <n v="88220"/>
    <x v="1"/>
    <s v="OFF-BI-10001636"/>
    <x v="1"/>
    <x v="8"/>
    <s v="Ibico Plastic and Wire Spiral Binding Combs"/>
    <x v="5718"/>
    <n v="2"/>
    <n v="0.2"/>
    <n v="4.3835999999999995"/>
  </r>
  <r>
    <n v="9017"/>
    <x v="4499"/>
    <x v="0"/>
    <x v="907"/>
    <d v="2013-12-24T00:00:00"/>
    <s v="Standard Class"/>
    <s v="NS-18640"/>
    <s v="Noel Staavos"/>
    <x v="1"/>
    <s v="United States"/>
    <s v="Carlsbad"/>
    <x v="27"/>
    <n v="88220"/>
    <x v="1"/>
    <s v="OFF-BI-10000948"/>
    <x v="1"/>
    <x v="8"/>
    <s v="GBC Laser Imprintable Binding System Covers, Desert Sand"/>
    <x v="5719"/>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x v="4500"/>
    <x v="0"/>
    <x v="253"/>
    <d v="2013-03-29T00:00:00"/>
    <s v="Second Class"/>
    <s v="MV-17485"/>
    <s v="Mark Van Huff"/>
    <x v="0"/>
    <s v="United States"/>
    <s v="Pocatello"/>
    <x v="45"/>
    <n v="83201"/>
    <x v="1"/>
    <s v="OFF-BI-10002215"/>
    <x v="1"/>
    <x v="8"/>
    <s v="Wilson Jones Hanging View Binder, White, 1&quot;"/>
    <x v="342"/>
    <n v="3"/>
    <n v="0.2"/>
    <n v="5.5379999999999985"/>
  </r>
  <r>
    <n v="9020"/>
    <x v="4501"/>
    <x v="2"/>
    <x v="757"/>
    <d v="2011-12-18T00:00:00"/>
    <s v="Second Class"/>
    <s v="LE-16810"/>
    <s v="Laurel Elliston"/>
    <x v="0"/>
    <s v="United States"/>
    <s v="Springfield"/>
    <x v="17"/>
    <n v="22153"/>
    <x v="0"/>
    <s v="TEC-AC-10001314"/>
    <x v="2"/>
    <x v="11"/>
    <s v="Case Logic 2.4GHz Wireless Keyboard"/>
    <x v="2622"/>
    <n v="2"/>
    <n v="0"/>
    <n v="7.9983999999999895"/>
  </r>
  <r>
    <n v="9021"/>
    <x v="4501"/>
    <x v="2"/>
    <x v="757"/>
    <d v="2011-12-18T00:00:00"/>
    <s v="Second Class"/>
    <s v="LE-16810"/>
    <s v="Laurel Elliston"/>
    <x v="0"/>
    <s v="United States"/>
    <s v="Springfield"/>
    <x v="17"/>
    <n v="22153"/>
    <x v="0"/>
    <s v="FUR-FU-10002268"/>
    <x v="0"/>
    <x v="5"/>
    <s v="Ultra Door Push Plate"/>
    <x v="2111"/>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x v="4503"/>
    <x v="0"/>
    <x v="250"/>
    <d v="2013-08-24T00:00:00"/>
    <s v="First Class"/>
    <s v="TC-21475"/>
    <s v="Tony Chapman"/>
    <x v="2"/>
    <s v="United States"/>
    <s v="Fort Collins"/>
    <x v="22"/>
    <n v="80525"/>
    <x v="1"/>
    <s v="FUR-FU-10001979"/>
    <x v="0"/>
    <x v="5"/>
    <s v="Dana Halogen Swing-Arm Architect Lamp"/>
    <x v="5721"/>
    <n v="3"/>
    <n v="0.2"/>
    <n v="9.832800000000006"/>
  </r>
  <r>
    <n v="9024"/>
    <x v="4504"/>
    <x v="1"/>
    <x v="685"/>
    <d v="2012-07-02T00:00:00"/>
    <s v="First Class"/>
    <s v="SG-20470"/>
    <s v="Sheri Gordon"/>
    <x v="0"/>
    <s v="United States"/>
    <s v="New York City"/>
    <x v="15"/>
    <n v="10024"/>
    <x v="3"/>
    <s v="FUR-CH-10001482"/>
    <x v="0"/>
    <x v="1"/>
    <s v="Office Star - Mesh Screen back chair with Vinyl seat"/>
    <x v="5722"/>
    <n v="1"/>
    <n v="0.1"/>
    <n v="1.3097999999999956"/>
  </r>
  <r>
    <n v="9025"/>
    <x v="4505"/>
    <x v="0"/>
    <x v="190"/>
    <d v="2013-07-03T00:00:00"/>
    <s v="Standard Class"/>
    <s v="VP-21760"/>
    <s v="Victoria Pisteka"/>
    <x v="1"/>
    <s v="United States"/>
    <s v="New York City"/>
    <x v="15"/>
    <n v="10035"/>
    <x v="3"/>
    <s v="TEC-AC-10002018"/>
    <x v="2"/>
    <x v="11"/>
    <s v="AmazonBasics 3-Button USB Wired Mouse"/>
    <x v="5723"/>
    <n v="3"/>
    <n v="0"/>
    <n v="9.017100000000001"/>
  </r>
  <r>
    <n v="9026"/>
    <x v="4505"/>
    <x v="0"/>
    <x v="190"/>
    <d v="2013-07-03T00:00:00"/>
    <s v="Standard Class"/>
    <s v="VP-21760"/>
    <s v="Victoria Pisteka"/>
    <x v="1"/>
    <s v="United States"/>
    <s v="New York City"/>
    <x v="15"/>
    <n v="10035"/>
    <x v="3"/>
    <s v="TEC-AC-10000397"/>
    <x v="2"/>
    <x v="11"/>
    <s v="Perixx PERIBOARD-512B, Ergonomic Split Keyboard"/>
    <x v="5724"/>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x v="4506"/>
    <x v="0"/>
    <x v="42"/>
    <d v="2013-09-23T00:00:00"/>
    <s v="Standard Class"/>
    <s v="PO-18865"/>
    <s v="Patrick O'Donnell"/>
    <x v="0"/>
    <s v="United States"/>
    <s v="Marlborough"/>
    <x v="31"/>
    <n v="1752"/>
    <x v="3"/>
    <s v="FUR-FU-10002597"/>
    <x v="0"/>
    <x v="5"/>
    <s v="C-Line Magnetic Cubicle Keepers, Clear Polypropylene"/>
    <x v="1471"/>
    <n v="3"/>
    <n v="0"/>
    <n v="6.224400000000001"/>
  </r>
  <r>
    <n v="9029"/>
    <x v="4506"/>
    <x v="0"/>
    <x v="42"/>
    <d v="2013-09-23T00:00:00"/>
    <s v="Standard Class"/>
    <s v="PO-18865"/>
    <s v="Patrick O'Donnell"/>
    <x v="0"/>
    <s v="United States"/>
    <s v="Marlborough"/>
    <x v="31"/>
    <n v="1752"/>
    <x v="3"/>
    <s v="FUR-FU-10004864"/>
    <x v="0"/>
    <x v="5"/>
    <s v="Howard Miller 14-1/2&quot; Diameter Chrome Round Wall Clock"/>
    <x v="1868"/>
    <n v="3"/>
    <n v="0"/>
    <n v="61.382399999999997"/>
  </r>
  <r>
    <n v="9030"/>
    <x v="4507"/>
    <x v="2"/>
    <x v="667"/>
    <d v="2011-07-23T00:00:00"/>
    <s v="Standard Class"/>
    <s v="JL-15130"/>
    <s v="Jack Lebron"/>
    <x v="0"/>
    <s v="United States"/>
    <s v="New Rochelle"/>
    <x v="15"/>
    <n v="10801"/>
    <x v="3"/>
    <s v="OFF-BI-10002103"/>
    <x v="1"/>
    <x v="8"/>
    <s v="Cardinal Slant-D Ring Binder, Heavy Gauge Vinyl"/>
    <x v="1162"/>
    <n v="2"/>
    <n v="0.2"/>
    <n v="4.5187999999999997"/>
  </r>
  <r>
    <n v="9031"/>
    <x v="4508"/>
    <x v="3"/>
    <x v="853"/>
    <d v="2014-09-02T00:00:00"/>
    <s v="Same Day"/>
    <s v="RW-19540"/>
    <s v="Rick Wilson"/>
    <x v="1"/>
    <s v="United States"/>
    <s v="Seattle"/>
    <x v="4"/>
    <n v="98103"/>
    <x v="1"/>
    <s v="OFF-AP-10001005"/>
    <x v="1"/>
    <x v="9"/>
    <s v="Honeywell Quietcare HEPA Air Cleaner"/>
    <x v="5725"/>
    <n v="4"/>
    <n v="0"/>
    <n v="103.81799999999998"/>
  </r>
  <r>
    <n v="9032"/>
    <x v="4508"/>
    <x v="3"/>
    <x v="853"/>
    <d v="2014-09-02T00:00:00"/>
    <s v="Same Day"/>
    <s v="RW-19540"/>
    <s v="Rick Wilson"/>
    <x v="1"/>
    <s v="United States"/>
    <s v="Seattle"/>
    <x v="4"/>
    <n v="98103"/>
    <x v="1"/>
    <s v="FUR-TA-10002607"/>
    <x v="0"/>
    <x v="3"/>
    <s v="KI Conference Tables"/>
    <x v="5726"/>
    <n v="4"/>
    <n v="0"/>
    <n v="45.36960000000002"/>
  </r>
  <r>
    <n v="9033"/>
    <x v="4509"/>
    <x v="3"/>
    <x v="738"/>
    <d v="2014-06-27T00:00:00"/>
    <s v="Standard Class"/>
    <s v="RB-19465"/>
    <s v="Rick Bensley"/>
    <x v="2"/>
    <s v="United States"/>
    <s v="Detroit"/>
    <x v="12"/>
    <n v="48227"/>
    <x v="2"/>
    <s v="FUR-CH-10000454"/>
    <x v="0"/>
    <x v="1"/>
    <s v="Hon Deluxe Fabric Upholstered Stacking Chairs, Rounded Back"/>
    <x v="5727"/>
    <n v="2"/>
    <n v="0"/>
    <n v="146.38799999999998"/>
  </r>
  <r>
    <n v="9034"/>
    <x v="4510"/>
    <x v="2"/>
    <x v="814"/>
    <d v="2011-09-07T00:00:00"/>
    <s v="Standard Class"/>
    <s v="SC-20095"/>
    <s v="Sanjit Chand"/>
    <x v="0"/>
    <s v="United States"/>
    <s v="Fayetteville"/>
    <x v="36"/>
    <n v="72701"/>
    <x v="0"/>
    <s v="OFF-BI-10001359"/>
    <x v="1"/>
    <x v="8"/>
    <s v="GBC DocuBind TL300 Electric Binding System"/>
    <x v="1639"/>
    <n v="2"/>
    <n v="0"/>
    <n v="843.17059999999992"/>
  </r>
  <r>
    <n v="9035"/>
    <x v="4511"/>
    <x v="1"/>
    <x v="486"/>
    <d v="2012-10-05T00:00:00"/>
    <s v="Standard Class"/>
    <s v="EM-13960"/>
    <s v="Eric Murdock"/>
    <x v="0"/>
    <s v="United States"/>
    <s v="Quincy"/>
    <x v="10"/>
    <n v="62301"/>
    <x v="2"/>
    <s v="OFF-BI-10003196"/>
    <x v="1"/>
    <x v="8"/>
    <s v="Accohide Poly Flexible Ring Binders"/>
    <x v="5728"/>
    <n v="4"/>
    <n v="0.8"/>
    <n v="-4.4880000000000013"/>
  </r>
  <r>
    <n v="9036"/>
    <x v="4511"/>
    <x v="1"/>
    <x v="486"/>
    <d v="2012-10-05T00:00:00"/>
    <s v="Standard Class"/>
    <s v="EM-13960"/>
    <s v="Eric Murdock"/>
    <x v="0"/>
    <s v="United States"/>
    <s v="Quincy"/>
    <x v="10"/>
    <n v="62301"/>
    <x v="2"/>
    <s v="TEC-AC-10003657"/>
    <x v="2"/>
    <x v="11"/>
    <s v="Lenovo 17-Key USB Numeric Keypad"/>
    <x v="5729"/>
    <n v="4"/>
    <n v="0.2"/>
    <n v="2.7191999999999901"/>
  </r>
  <r>
    <n v="9037"/>
    <x v="4512"/>
    <x v="1"/>
    <x v="1003"/>
    <d v="2012-04-10T00:00:00"/>
    <s v="First Class"/>
    <s v="RP-19390"/>
    <s v="Resi Pölking"/>
    <x v="0"/>
    <s v="United States"/>
    <s v="New York City"/>
    <x v="15"/>
    <n v="10035"/>
    <x v="3"/>
    <s v="OFF-PA-10002262"/>
    <x v="1"/>
    <x v="10"/>
    <s v="Xerox 192"/>
    <x v="243"/>
    <n v="4"/>
    <n v="0"/>
    <n v="12.441600000000001"/>
  </r>
  <r>
    <n v="9038"/>
    <x v="4512"/>
    <x v="1"/>
    <x v="1003"/>
    <d v="2012-04-10T00:00:00"/>
    <s v="First Class"/>
    <s v="RP-19390"/>
    <s v="Resi Pölking"/>
    <x v="0"/>
    <s v="United States"/>
    <s v="New York City"/>
    <x v="15"/>
    <n v="10035"/>
    <x v="3"/>
    <s v="OFF-ST-10002214"/>
    <x v="1"/>
    <x v="4"/>
    <s v="X-Rack File for Hanging Folders"/>
    <x v="2433"/>
    <n v="2"/>
    <n v="0"/>
    <n v="5.8707999999999991"/>
  </r>
  <r>
    <n v="9039"/>
    <x v="4513"/>
    <x v="3"/>
    <x v="610"/>
    <d v="2014-11-22T00:00:00"/>
    <s v="Same Day"/>
    <s v="HZ-14950"/>
    <s v="Henia Zydlo"/>
    <x v="0"/>
    <s v="United States"/>
    <s v="Houston"/>
    <x v="5"/>
    <n v="77095"/>
    <x v="2"/>
    <s v="TEC-PH-10003555"/>
    <x v="2"/>
    <x v="7"/>
    <s v="Motorola HK250 Universal Bluetooth Headset"/>
    <x v="498"/>
    <n v="3"/>
    <n v="0.2"/>
    <n v="-12.414599999999997"/>
  </r>
  <r>
    <n v="9040"/>
    <x v="4514"/>
    <x v="0"/>
    <x v="907"/>
    <d v="2013-12-22T00:00:00"/>
    <s v="Standard Class"/>
    <s v="AB-10105"/>
    <s v="Adrian Barton"/>
    <x v="0"/>
    <s v="United States"/>
    <s v="Detroit"/>
    <x v="12"/>
    <n v="48205"/>
    <x v="2"/>
    <s v="OFF-BI-10000545"/>
    <x v="1"/>
    <x v="8"/>
    <s v="GBC Ibimaster 500 Manual ProClick Binding System"/>
    <x v="5730"/>
    <n v="13"/>
    <n v="0"/>
    <n v="4946.37"/>
  </r>
  <r>
    <n v="9041"/>
    <x v="4515"/>
    <x v="2"/>
    <x v="111"/>
    <d v="2011-09-24T00:00:00"/>
    <s v="Standard Class"/>
    <s v="ND-18460"/>
    <s v="Neil Ducich"/>
    <x v="1"/>
    <s v="United States"/>
    <s v="Chandler"/>
    <x v="16"/>
    <n v="85224"/>
    <x v="1"/>
    <s v="FUR-TA-10004607"/>
    <x v="0"/>
    <x v="3"/>
    <s v="Hon 2111 Invitation Series Straight Table"/>
    <x v="5731"/>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x v="4517"/>
    <x v="1"/>
    <x v="357"/>
    <d v="2012-09-26T00:00:00"/>
    <s v="Second Class"/>
    <s v="MM-18280"/>
    <s v="Muhammed MacIntyre"/>
    <x v="1"/>
    <s v="United States"/>
    <s v="Los Angeles"/>
    <x v="1"/>
    <n v="90049"/>
    <x v="1"/>
    <s v="OFF-AP-10004532"/>
    <x v="1"/>
    <x v="9"/>
    <s v="Kensington 6 Outlet Guardian Standard Surge Protector"/>
    <x v="639"/>
    <n v="3"/>
    <n v="0"/>
    <n v="16.588799999999999"/>
  </r>
  <r>
    <n v="9044"/>
    <x v="4518"/>
    <x v="0"/>
    <x v="77"/>
    <d v="2013-11-14T00:00:00"/>
    <s v="Standard Class"/>
    <s v="ML-17395"/>
    <s v="Marina Lichtenstein"/>
    <x v="1"/>
    <s v="United States"/>
    <s v="San Francisco"/>
    <x v="1"/>
    <n v="94122"/>
    <x v="1"/>
    <s v="TEC-AC-10003911"/>
    <x v="2"/>
    <x v="11"/>
    <s v="NETGEAR AC1750 Dual Band Gigabit Smart WiFi Router"/>
    <x v="651"/>
    <n v="3"/>
    <n v="0"/>
    <n v="163.18979999999999"/>
  </r>
  <r>
    <n v="9045"/>
    <x v="4519"/>
    <x v="3"/>
    <x v="819"/>
    <d v="2014-12-21T00:00:00"/>
    <s v="Second Class"/>
    <s v="KM-16225"/>
    <s v="Kalyca Meade"/>
    <x v="1"/>
    <s v="United States"/>
    <s v="Sunnyvale"/>
    <x v="1"/>
    <n v="94086"/>
    <x v="1"/>
    <s v="OFF-BI-10003196"/>
    <x v="1"/>
    <x v="8"/>
    <s v="Accohide Poly Flexible Ring Binders"/>
    <x v="4452"/>
    <n v="2"/>
    <n v="0.2"/>
    <n v="2.2439999999999998"/>
  </r>
  <r>
    <n v="9046"/>
    <x v="4519"/>
    <x v="3"/>
    <x v="819"/>
    <d v="2014-12-21T00:00:00"/>
    <s v="Second Class"/>
    <s v="KM-16225"/>
    <s v="Kalyca Meade"/>
    <x v="1"/>
    <s v="United States"/>
    <s v="Sunnyvale"/>
    <x v="1"/>
    <n v="94086"/>
    <x v="1"/>
    <s v="TEC-AC-10000358"/>
    <x v="2"/>
    <x v="11"/>
    <s v="Imation Secure Drive + Hardware Encrypted USB flash drive - 16 GB"/>
    <x v="5733"/>
    <n v="5"/>
    <n v="0"/>
    <n v="45.587999999999994"/>
  </r>
  <r>
    <n v="9047"/>
    <x v="4519"/>
    <x v="3"/>
    <x v="819"/>
    <d v="2014-12-21T00:00:00"/>
    <s v="Second Class"/>
    <s v="KM-16225"/>
    <s v="Kalyca Meade"/>
    <x v="1"/>
    <s v="United States"/>
    <s v="Sunnyvale"/>
    <x v="1"/>
    <n v="94086"/>
    <x v="1"/>
    <s v="TEC-AC-10000057"/>
    <x v="2"/>
    <x v="11"/>
    <s v="Microsoft Natural Ergonomic Keyboard 4000"/>
    <x v="179"/>
    <n v="5"/>
    <n v="0"/>
    <n v="31.489499999999992"/>
  </r>
  <r>
    <n v="9048"/>
    <x v="4519"/>
    <x v="3"/>
    <x v="819"/>
    <d v="2014-12-21T00:00:00"/>
    <s v="Second Class"/>
    <s v="KM-16225"/>
    <s v="Kalyca Meade"/>
    <x v="1"/>
    <s v="United States"/>
    <s v="Sunnyvale"/>
    <x v="1"/>
    <n v="94086"/>
    <x v="1"/>
    <s v="OFF-AR-10001988"/>
    <x v="1"/>
    <x v="6"/>
    <s v="Bulldog Table or Wall-Mount Pencil Sharpener"/>
    <x v="5734"/>
    <n v="5"/>
    <n v="0"/>
    <n v="8.6854999999999993"/>
  </r>
  <r>
    <n v="9049"/>
    <x v="4519"/>
    <x v="3"/>
    <x v="819"/>
    <d v="2014-12-21T00:00:00"/>
    <s v="Second Class"/>
    <s v="KM-16225"/>
    <s v="Kalyca Meade"/>
    <x v="1"/>
    <s v="United States"/>
    <s v="Sunnyvale"/>
    <x v="1"/>
    <n v="94086"/>
    <x v="1"/>
    <s v="OFF-LA-10003498"/>
    <x v="1"/>
    <x v="2"/>
    <s v="Avery 475"/>
    <x v="1851"/>
    <n v="3"/>
    <n v="0"/>
    <n v="22.200000000000003"/>
  </r>
  <r>
    <n v="9050"/>
    <x v="4520"/>
    <x v="2"/>
    <x v="158"/>
    <d v="2011-09-25T00:00:00"/>
    <s v="Standard Class"/>
    <s v="SL-20155"/>
    <s v="Sara Luxemburg"/>
    <x v="2"/>
    <s v="United States"/>
    <s v="New York City"/>
    <x v="15"/>
    <n v="10011"/>
    <x v="3"/>
    <s v="OFF-AR-10002956"/>
    <x v="1"/>
    <x v="6"/>
    <s v="Boston 16801 Nautilus Battery Pencil Sharpener"/>
    <x v="5735"/>
    <n v="3"/>
    <n v="0"/>
    <n v="17.1678"/>
  </r>
  <r>
    <n v="9051"/>
    <x v="4521"/>
    <x v="1"/>
    <x v="1211"/>
    <d v="2012-05-22T00:00:00"/>
    <s v="Standard Class"/>
    <s v="AJ-10780"/>
    <s v="Anthony Jacobs"/>
    <x v="1"/>
    <s v="United States"/>
    <s v="Los Angeles"/>
    <x v="1"/>
    <n v="90004"/>
    <x v="1"/>
    <s v="OFF-PA-10003724"/>
    <x v="1"/>
    <x v="10"/>
    <s v="Wirebound Message Book, 4 per Page"/>
    <x v="139"/>
    <n v="2"/>
    <n v="0"/>
    <n v="5.3213999999999997"/>
  </r>
  <r>
    <n v="9052"/>
    <x v="4522"/>
    <x v="2"/>
    <x v="959"/>
    <d v="2011-03-31T00:00:00"/>
    <s v="Second Class"/>
    <s v="DK-12835"/>
    <s v="Damala Kotsonis"/>
    <x v="1"/>
    <s v="United States"/>
    <s v="San Francisco"/>
    <x v="1"/>
    <n v="94122"/>
    <x v="1"/>
    <s v="OFF-AR-10004272"/>
    <x v="1"/>
    <x v="6"/>
    <s v="Newell 308"/>
    <x v="3636"/>
    <n v="2"/>
    <n v="0"/>
    <n v="0.83999999999999986"/>
  </r>
  <r>
    <n v="9053"/>
    <x v="4522"/>
    <x v="2"/>
    <x v="959"/>
    <d v="2011-03-31T00:00:00"/>
    <s v="Second Class"/>
    <s v="DK-12835"/>
    <s v="Damala Kotsonis"/>
    <x v="1"/>
    <s v="United States"/>
    <s v="San Francisco"/>
    <x v="1"/>
    <n v="94122"/>
    <x v="1"/>
    <s v="OFF-BI-10003291"/>
    <x v="1"/>
    <x v="8"/>
    <s v="Wilson Jones Leather-Like Binders with DublLock Round Rings"/>
    <x v="692"/>
    <n v="4"/>
    <n v="0.2"/>
    <n v="9.4283999999999963"/>
  </r>
  <r>
    <n v="9054"/>
    <x v="4522"/>
    <x v="2"/>
    <x v="959"/>
    <d v="2011-03-31T00:00:00"/>
    <s v="Second Class"/>
    <s v="DK-12835"/>
    <s v="Damala Kotsonis"/>
    <x v="1"/>
    <s v="United States"/>
    <s v="San Francisco"/>
    <x v="1"/>
    <n v="94122"/>
    <x v="1"/>
    <s v="TEC-PH-10004100"/>
    <x v="2"/>
    <x v="7"/>
    <s v="Griffin GC17055 Auxiliary Audio Cable"/>
    <x v="5736"/>
    <n v="2"/>
    <n v="0.2"/>
    <n v="2.878400000000001"/>
  </r>
  <r>
    <n v="9055"/>
    <x v="4523"/>
    <x v="3"/>
    <x v="585"/>
    <d v="2014-09-29T00:00:00"/>
    <s v="Standard Class"/>
    <s v="BK-11260"/>
    <s v="Berenike Kampe"/>
    <x v="0"/>
    <s v="United States"/>
    <s v="Santa Ana"/>
    <x v="1"/>
    <n v="92704"/>
    <x v="1"/>
    <s v="OFF-SU-10001218"/>
    <x v="1"/>
    <x v="14"/>
    <s v="Fiskars Softgrip Scissors"/>
    <x v="2138"/>
    <n v="2"/>
    <n v="0"/>
    <n v="6.1488000000000014"/>
  </r>
  <r>
    <n v="9056"/>
    <x v="4524"/>
    <x v="1"/>
    <x v="811"/>
    <d v="2012-09-17T00:00:00"/>
    <s v="Second Class"/>
    <s v="CC-12670"/>
    <s v="Craig Carreira"/>
    <x v="0"/>
    <s v="United States"/>
    <s v="Seattle"/>
    <x v="4"/>
    <n v="98103"/>
    <x v="1"/>
    <s v="TEC-AC-10004209"/>
    <x v="2"/>
    <x v="11"/>
    <s v="Memorex Froggy Flash Drive 4 GB"/>
    <x v="223"/>
    <n v="2"/>
    <n v="0"/>
    <n v="8.5722000000000005"/>
  </r>
  <r>
    <n v="9057"/>
    <x v="4525"/>
    <x v="1"/>
    <x v="121"/>
    <d v="2012-11-04T00:00:00"/>
    <s v="First Class"/>
    <s v="ED-13885"/>
    <s v="Emily Ducich"/>
    <x v="2"/>
    <s v="United States"/>
    <s v="New York City"/>
    <x v="15"/>
    <n v="10011"/>
    <x v="3"/>
    <s v="FUR-CH-10002073"/>
    <x v="0"/>
    <x v="1"/>
    <s v="Hon Olson Stacker Chairs"/>
    <x v="5737"/>
    <n v="11"/>
    <n v="0.1"/>
    <n v="553.39019999999982"/>
  </r>
  <r>
    <n v="9058"/>
    <x v="4526"/>
    <x v="1"/>
    <x v="1182"/>
    <d v="2012-10-24T00:00:00"/>
    <s v="Standard Class"/>
    <s v="SV-20785"/>
    <s v="Stewart Visinsky"/>
    <x v="0"/>
    <s v="United States"/>
    <s v="Los Angeles"/>
    <x v="1"/>
    <n v="90045"/>
    <x v="1"/>
    <s v="FUR-FU-10003424"/>
    <x v="0"/>
    <x v="5"/>
    <s v="Nu-Dell Oak Frame"/>
    <x v="5738"/>
    <n v="7"/>
    <n v="0"/>
    <n v="23.923199999999994"/>
  </r>
  <r>
    <n v="9059"/>
    <x v="4526"/>
    <x v="1"/>
    <x v="1182"/>
    <d v="2012-10-24T00:00:00"/>
    <s v="Standard Class"/>
    <s v="SV-20785"/>
    <s v="Stewart Visinsky"/>
    <x v="0"/>
    <s v="United States"/>
    <s v="Los Angeles"/>
    <x v="1"/>
    <n v="90045"/>
    <x v="1"/>
    <s v="FUR-TA-10001086"/>
    <x v="0"/>
    <x v="3"/>
    <s v="SAFCO PlanMaster Boards, 60w x 37-1/2d, White Melamine"/>
    <x v="5739"/>
    <n v="3"/>
    <n v="0.2"/>
    <n v="27.358200000000011"/>
  </r>
  <r>
    <n v="9060"/>
    <x v="4527"/>
    <x v="0"/>
    <x v="403"/>
    <d v="2013-06-19T00:00:00"/>
    <s v="Standard Class"/>
    <s v="AR-10825"/>
    <s v="Anthony Rawles"/>
    <x v="1"/>
    <s v="United States"/>
    <s v="Seattle"/>
    <x v="4"/>
    <n v="98103"/>
    <x v="1"/>
    <s v="FUR-TA-10004619"/>
    <x v="0"/>
    <x v="3"/>
    <s v="Hon Non-Folding Utility Tables"/>
    <x v="5740"/>
    <n v="7"/>
    <n v="0"/>
    <n v="334.55099999999993"/>
  </r>
  <r>
    <n v="9061"/>
    <x v="4528"/>
    <x v="1"/>
    <x v="312"/>
    <d v="2012-11-21T00:00:00"/>
    <s v="First Class"/>
    <s v="CS-12250"/>
    <s v="Chris Selesnick"/>
    <x v="1"/>
    <s v="United States"/>
    <s v="San Diego"/>
    <x v="1"/>
    <n v="92024"/>
    <x v="1"/>
    <s v="OFF-BI-10002854"/>
    <x v="1"/>
    <x v="8"/>
    <s v="Performers Binder/Pad Holder, Black"/>
    <x v="5741"/>
    <n v="4"/>
    <n v="0.2"/>
    <n v="33.635999999999996"/>
  </r>
  <r>
    <n v="9062"/>
    <x v="4528"/>
    <x v="1"/>
    <x v="312"/>
    <d v="2012-11-21T00:00:00"/>
    <s v="First Class"/>
    <s v="CS-12250"/>
    <s v="Chris Selesnick"/>
    <x v="1"/>
    <s v="United States"/>
    <s v="San Diego"/>
    <x v="1"/>
    <n v="92024"/>
    <x v="1"/>
    <s v="OFF-LA-10002762"/>
    <x v="1"/>
    <x v="2"/>
    <s v="Avery 485"/>
    <x v="5742"/>
    <n v="4"/>
    <n v="0"/>
    <n v="23.556399999999996"/>
  </r>
  <r>
    <n v="9063"/>
    <x v="4529"/>
    <x v="0"/>
    <x v="1212"/>
    <d v="2013-03-07T00:00:00"/>
    <s v="Standard Class"/>
    <s v="RR-19525"/>
    <s v="Rick Reed"/>
    <x v="1"/>
    <s v="United States"/>
    <s v="New York City"/>
    <x v="15"/>
    <n v="10035"/>
    <x v="3"/>
    <s v="OFF-FA-10003495"/>
    <x v="1"/>
    <x v="13"/>
    <s v="Staples"/>
    <x v="5743"/>
    <n v="6"/>
    <n v="0"/>
    <n v="18.240000000000002"/>
  </r>
  <r>
    <n v="9064"/>
    <x v="4530"/>
    <x v="2"/>
    <x v="1005"/>
    <d v="2011-10-20T00:00:00"/>
    <s v="Standard Class"/>
    <s v="BD-11500"/>
    <s v="Bradley Drucker"/>
    <x v="0"/>
    <s v="United States"/>
    <s v="Chicago"/>
    <x v="10"/>
    <n v="60653"/>
    <x v="2"/>
    <s v="OFF-PA-10002581"/>
    <x v="1"/>
    <x v="10"/>
    <s v="Xerox 1951"/>
    <x v="5744"/>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x v="4530"/>
    <x v="2"/>
    <x v="1005"/>
    <d v="2011-10-20T00:00:00"/>
    <s v="Standard Class"/>
    <s v="BD-11500"/>
    <s v="Bradley Drucker"/>
    <x v="0"/>
    <s v="United States"/>
    <s v="Chicago"/>
    <x v="10"/>
    <n v="60653"/>
    <x v="2"/>
    <s v="OFF-PA-10001184"/>
    <x v="1"/>
    <x v="10"/>
    <s v="Xerox 1903"/>
    <x v="4501"/>
    <n v="4"/>
    <n v="0.2"/>
    <n v="6.9367999999999999"/>
  </r>
  <r>
    <n v="9067"/>
    <x v="4531"/>
    <x v="3"/>
    <x v="1143"/>
    <d v="2014-05-31T00:00:00"/>
    <s v="Standard Class"/>
    <s v="BM-11785"/>
    <s v="Bryan Mills"/>
    <x v="0"/>
    <s v="United States"/>
    <s v="Harrisonburg"/>
    <x v="17"/>
    <n v="22801"/>
    <x v="0"/>
    <s v="TEC-AC-10000521"/>
    <x v="2"/>
    <x v="11"/>
    <s v="Verbatim Slim CD and DVD Storage Cases, 50/Pack"/>
    <x v="5746"/>
    <n v="2"/>
    <n v="0"/>
    <n v="6.9239999999999995"/>
  </r>
  <r>
    <n v="9068"/>
    <x v="4532"/>
    <x v="0"/>
    <x v="1084"/>
    <d v="2013-02-10T00:00:00"/>
    <s v="Standard Class"/>
    <s v="MS-17365"/>
    <s v="Maribeth Schnelling"/>
    <x v="0"/>
    <s v="United States"/>
    <s v="Rockville"/>
    <x v="39"/>
    <n v="20852"/>
    <x v="3"/>
    <s v="TEC-PH-10002890"/>
    <x v="2"/>
    <x v="7"/>
    <s v="AT&amp;T 17929 Lendline Telephone"/>
    <x v="3658"/>
    <n v="2"/>
    <n v="0"/>
    <n v="23.524799999999999"/>
  </r>
  <r>
    <n v="9069"/>
    <x v="4533"/>
    <x v="0"/>
    <x v="476"/>
    <d v="2013-09-06T00:00:00"/>
    <s v="Second Class"/>
    <s v="BM-11140"/>
    <s v="Becky Martin"/>
    <x v="0"/>
    <s v="United States"/>
    <s v="Des Moines"/>
    <x v="4"/>
    <n v="98198"/>
    <x v="1"/>
    <s v="FUR-CH-10003061"/>
    <x v="0"/>
    <x v="1"/>
    <s v="Global Leather Task Chair, Black"/>
    <x v="1804"/>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x v="4534"/>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x v="4535"/>
    <x v="1"/>
    <x v="821"/>
    <d v="2012-06-16T00:00:00"/>
    <s v="Standard Class"/>
    <s v="SZ-20035"/>
    <s v="Sam Zeldin"/>
    <x v="2"/>
    <s v="United States"/>
    <s v="Columbus"/>
    <x v="14"/>
    <n v="47201"/>
    <x v="2"/>
    <s v="OFF-ST-10002444"/>
    <x v="1"/>
    <x v="4"/>
    <s v="Recycled Eldon Regeneration Jumbo File"/>
    <x v="335"/>
    <n v="2"/>
    <n v="0"/>
    <n v="6.8767999999999994"/>
  </r>
  <r>
    <n v="9073"/>
    <x v="4536"/>
    <x v="0"/>
    <x v="913"/>
    <d v="2013-09-09T00:00:00"/>
    <s v="Standard Class"/>
    <s v="MB-18085"/>
    <s v="Mick Brown"/>
    <x v="0"/>
    <s v="United States"/>
    <s v="Springfield"/>
    <x v="25"/>
    <n v="65807"/>
    <x v="2"/>
    <s v="OFF-EN-10003286"/>
    <x v="1"/>
    <x v="12"/>
    <s v="Staples"/>
    <x v="3416"/>
    <n v="2"/>
    <n v="0"/>
    <n v="7.783199999999999"/>
  </r>
  <r>
    <n v="9074"/>
    <x v="4536"/>
    <x v="0"/>
    <x v="913"/>
    <d v="2013-09-09T00:00:00"/>
    <s v="Standard Class"/>
    <s v="MB-18085"/>
    <s v="Mick Brown"/>
    <x v="0"/>
    <s v="United States"/>
    <s v="Springfield"/>
    <x v="25"/>
    <n v="65807"/>
    <x v="2"/>
    <s v="TEC-AC-10000109"/>
    <x v="2"/>
    <x v="11"/>
    <s v="Sony Micro Vault Click 16 GB USB 2.0 Flash Drive"/>
    <x v="5747"/>
    <n v="5"/>
    <n v="0"/>
    <n v="67.188000000000017"/>
  </r>
  <r>
    <n v="9075"/>
    <x v="4537"/>
    <x v="2"/>
    <x v="419"/>
    <d v="2011-04-26T00:00:00"/>
    <s v="Standard Class"/>
    <s v="DB-13555"/>
    <s v="Dorothy Badders"/>
    <x v="1"/>
    <s v="United States"/>
    <s v="Henderson"/>
    <x v="0"/>
    <n v="42420"/>
    <x v="0"/>
    <s v="OFF-ST-10002574"/>
    <x v="1"/>
    <x v="4"/>
    <s v="SAFCO Commercial Wire Shelving, Black"/>
    <x v="5748"/>
    <n v="6"/>
    <n v="0"/>
    <n v="0"/>
  </r>
  <r>
    <n v="9076"/>
    <x v="4538"/>
    <x v="1"/>
    <x v="599"/>
    <d v="2012-11-08T00:00:00"/>
    <s v="First Class"/>
    <s v="CB-12415"/>
    <s v="Christy Brittain"/>
    <x v="0"/>
    <s v="United States"/>
    <s v="Lakewood"/>
    <x v="24"/>
    <n v="44107"/>
    <x v="3"/>
    <s v="OFF-BI-10000773"/>
    <x v="1"/>
    <x v="8"/>
    <s v="Insertable Tab Post Binder Dividers"/>
    <x v="574"/>
    <n v="3"/>
    <n v="0.7"/>
    <n v="-5.5338000000000012"/>
  </r>
  <r>
    <n v="9077"/>
    <x v="4538"/>
    <x v="1"/>
    <x v="599"/>
    <d v="2012-11-08T00:00:00"/>
    <s v="First Class"/>
    <s v="CB-12415"/>
    <s v="Christy Brittain"/>
    <x v="0"/>
    <s v="United States"/>
    <s v="Lakewood"/>
    <x v="24"/>
    <n v="44107"/>
    <x v="3"/>
    <s v="OFF-SU-10004661"/>
    <x v="1"/>
    <x v="14"/>
    <s v="Acme Titanium Bonded Scissors"/>
    <x v="5749"/>
    <n v="4"/>
    <n v="0.2"/>
    <n v="2.0399999999999991"/>
  </r>
  <r>
    <n v="9078"/>
    <x v="4539"/>
    <x v="2"/>
    <x v="935"/>
    <d v="2011-11-07T00:00:00"/>
    <s v="Standard Class"/>
    <s v="SP-20650"/>
    <s v="Stephanie Phelps"/>
    <x v="1"/>
    <s v="United States"/>
    <s v="Omaha"/>
    <x v="8"/>
    <n v="68104"/>
    <x v="2"/>
    <s v="TEC-AC-10003280"/>
    <x v="2"/>
    <x v="11"/>
    <s v="Belkin F8E887 USB Wired Ergonomic Keyboard"/>
    <x v="1324"/>
    <n v="3"/>
    <n v="0"/>
    <n v="18.893699999999995"/>
  </r>
  <r>
    <n v="9079"/>
    <x v="4540"/>
    <x v="0"/>
    <x v="595"/>
    <d v="2013-02-23T00:00:00"/>
    <s v="Standard Class"/>
    <s v="GW-14605"/>
    <s v="Giulietta Weimer"/>
    <x v="0"/>
    <s v="United States"/>
    <s v="Henderson"/>
    <x v="0"/>
    <n v="42420"/>
    <x v="0"/>
    <s v="FUR-FU-10003773"/>
    <x v="0"/>
    <x v="5"/>
    <s v="Eldon Cleatmat Plus Chair Mats for High Pile Carpets"/>
    <x v="5750"/>
    <n v="4"/>
    <n v="0"/>
    <n v="34.988799999999969"/>
  </r>
  <r>
    <n v="9080"/>
    <x v="4540"/>
    <x v="0"/>
    <x v="595"/>
    <d v="2013-02-23T00:00:00"/>
    <s v="Standard Class"/>
    <s v="GW-14605"/>
    <s v="Giulietta Weimer"/>
    <x v="0"/>
    <s v="United States"/>
    <s v="Henderson"/>
    <x v="0"/>
    <n v="42420"/>
    <x v="0"/>
    <s v="OFF-BI-10002412"/>
    <x v="1"/>
    <x v="8"/>
    <s v="Wilson Jones “Snap” Scratch Pad Binder Tool for Ring Binders"/>
    <x v="5751"/>
    <n v="1"/>
    <n v="0"/>
    <n v="2.61"/>
  </r>
  <r>
    <n v="9081"/>
    <x v="4541"/>
    <x v="3"/>
    <x v="220"/>
    <d v="2014-09-14T00:00:00"/>
    <s v="Second Class"/>
    <s v="KH-16630"/>
    <s v="Ken Heidel"/>
    <x v="1"/>
    <s v="United States"/>
    <s v="Santa Ana"/>
    <x v="1"/>
    <n v="92704"/>
    <x v="1"/>
    <s v="TEC-PH-10002564"/>
    <x v="2"/>
    <x v="7"/>
    <s v="OtterBox Defender Series Case - Samsung Galaxy S4"/>
    <x v="2130"/>
    <n v="6"/>
    <n v="0.2"/>
    <n v="17.993999999999978"/>
  </r>
  <r>
    <n v="9082"/>
    <x v="4541"/>
    <x v="3"/>
    <x v="220"/>
    <d v="2014-09-14T00:00:00"/>
    <s v="Second Class"/>
    <s v="KH-16630"/>
    <s v="Ken Heidel"/>
    <x v="1"/>
    <s v="United States"/>
    <s v="Santa Ana"/>
    <x v="1"/>
    <n v="92704"/>
    <x v="1"/>
    <s v="OFF-PA-10002262"/>
    <x v="1"/>
    <x v="10"/>
    <s v="Xerox 192"/>
    <x v="541"/>
    <n v="3"/>
    <n v="0"/>
    <n v="9.3312000000000008"/>
  </r>
  <r>
    <n v="9083"/>
    <x v="4542"/>
    <x v="3"/>
    <x v="808"/>
    <d v="2014-11-07T00:00:00"/>
    <s v="Standard Class"/>
    <s v="BG-11035"/>
    <s v="Barry Gonzalez"/>
    <x v="0"/>
    <s v="United States"/>
    <s v="Springfield"/>
    <x v="17"/>
    <n v="22153"/>
    <x v="0"/>
    <s v="OFF-AR-10000246"/>
    <x v="1"/>
    <x v="6"/>
    <s v="Newell 318"/>
    <x v="348"/>
    <n v="2"/>
    <n v="0"/>
    <n v="1.4455999999999998"/>
  </r>
  <r>
    <n v="9084"/>
    <x v="4543"/>
    <x v="1"/>
    <x v="525"/>
    <d v="2012-02-08T00:00:00"/>
    <s v="First Class"/>
    <s v="LO-17170"/>
    <s v="Lori Olson"/>
    <x v="1"/>
    <s v="United States"/>
    <s v="Suffolk"/>
    <x v="17"/>
    <n v="23434"/>
    <x v="0"/>
    <s v="OFF-ST-10002554"/>
    <x v="1"/>
    <x v="4"/>
    <s v="Tennsco Industrial Shelving"/>
    <x v="64"/>
    <n v="3"/>
    <n v="0"/>
    <n v="2.9346000000000032"/>
  </r>
  <r>
    <n v="9085"/>
    <x v="4543"/>
    <x v="1"/>
    <x v="525"/>
    <d v="2012-02-08T00:00:00"/>
    <s v="First Class"/>
    <s v="LO-17170"/>
    <s v="Lori Olson"/>
    <x v="1"/>
    <s v="United States"/>
    <s v="Suffolk"/>
    <x v="17"/>
    <n v="23434"/>
    <x v="0"/>
    <s v="OFF-PA-10002751"/>
    <x v="1"/>
    <x v="10"/>
    <s v="Xerox 1920"/>
    <x v="2744"/>
    <n v="5"/>
    <n v="0"/>
    <n v="13.454999999999998"/>
  </r>
  <r>
    <n v="9086"/>
    <x v="4544"/>
    <x v="0"/>
    <x v="545"/>
    <d v="2013-09-13T00:00:00"/>
    <s v="Second Class"/>
    <s v="DV-13465"/>
    <s v="Dianna Vittorini"/>
    <x v="0"/>
    <s v="United States"/>
    <s v="Los Angeles"/>
    <x v="1"/>
    <n v="90049"/>
    <x v="1"/>
    <s v="OFF-BI-10004318"/>
    <x v="1"/>
    <x v="8"/>
    <s v="Ibico EB-19 Dual Function Manual Binding System"/>
    <x v="4795"/>
    <n v="2"/>
    <n v="0.2"/>
    <n v="89.954799999999992"/>
  </r>
  <r>
    <n v="9087"/>
    <x v="4545"/>
    <x v="0"/>
    <x v="182"/>
    <d v="2013-10-01T00:00:00"/>
    <s v="Standard Class"/>
    <s v="LR-17035"/>
    <s v="Lisa Ryan"/>
    <x v="1"/>
    <s v="United States"/>
    <s v="Houston"/>
    <x v="5"/>
    <n v="77041"/>
    <x v="2"/>
    <s v="OFF-AP-10001564"/>
    <x v="1"/>
    <x v="9"/>
    <s v="Hoover Commercial Lightweight Upright Vacuum with E-Z Empty Dirt Cup"/>
    <x v="5752"/>
    <n v="2"/>
    <n v="0.8"/>
    <n v="-251.18640000000005"/>
  </r>
  <r>
    <n v="9088"/>
    <x v="4545"/>
    <x v="0"/>
    <x v="182"/>
    <d v="2013-10-01T00:00:00"/>
    <s v="Standard Class"/>
    <s v="LR-17035"/>
    <s v="Lisa Ryan"/>
    <x v="1"/>
    <s v="United States"/>
    <s v="Houston"/>
    <x v="5"/>
    <n v="77041"/>
    <x v="2"/>
    <s v="FUR-CH-10000513"/>
    <x v="0"/>
    <x v="1"/>
    <s v="High-Back Leather Manager's Chair"/>
    <x v="5753"/>
    <n v="5"/>
    <n v="0.3"/>
    <n v="-136.48950000000002"/>
  </r>
  <r>
    <n v="9089"/>
    <x v="4546"/>
    <x v="1"/>
    <x v="83"/>
    <d v="2012-12-20T00:00:00"/>
    <s v="Standard Class"/>
    <s v="RR-19525"/>
    <s v="Rick Reed"/>
    <x v="1"/>
    <s v="United States"/>
    <s v="Cary"/>
    <x v="3"/>
    <n v="27511"/>
    <x v="0"/>
    <s v="TEC-PH-10001433"/>
    <x v="2"/>
    <x v="7"/>
    <s v="Cisco Small Business SPA 502G VoIP phone"/>
    <x v="2166"/>
    <n v="3"/>
    <n v="0.2"/>
    <n v="21.539699999999996"/>
  </r>
  <r>
    <n v="9090"/>
    <x v="4547"/>
    <x v="0"/>
    <x v="42"/>
    <d v="2013-09-21T00:00:00"/>
    <s v="Second Class"/>
    <s v="TS-21610"/>
    <s v="Troy Staebel"/>
    <x v="0"/>
    <s v="United States"/>
    <s v="Springfield"/>
    <x v="24"/>
    <n v="45503"/>
    <x v="3"/>
    <s v="OFF-ST-10002790"/>
    <x v="1"/>
    <x v="4"/>
    <s v="Safco Industrial Shelving"/>
    <x v="5754"/>
    <n v="5"/>
    <n v="0.2"/>
    <n v="-62.772499999999965"/>
  </r>
  <r>
    <n v="9091"/>
    <x v="4548"/>
    <x v="3"/>
    <x v="119"/>
    <d v="2014-10-16T00:00:00"/>
    <s v="First Class"/>
    <s v="AH-10210"/>
    <s v="Alan Hwang"/>
    <x v="0"/>
    <s v="United States"/>
    <s v="Louisville"/>
    <x v="0"/>
    <n v="40214"/>
    <x v="0"/>
    <s v="OFF-ST-10002974"/>
    <x v="1"/>
    <x v="4"/>
    <s v="Trav-L-File Heavy-Duty Shuttle II, Black"/>
    <x v="5755"/>
    <n v="8"/>
    <n v="0"/>
    <n v="104.56799999999998"/>
  </r>
  <r>
    <n v="9092"/>
    <x v="4549"/>
    <x v="1"/>
    <x v="1141"/>
    <d v="2012-07-03T00:00:00"/>
    <s v="Second Class"/>
    <s v="DW-13585"/>
    <s v="Dorothy Wardle"/>
    <x v="1"/>
    <s v="United States"/>
    <s v="Troy"/>
    <x v="24"/>
    <n v="45373"/>
    <x v="3"/>
    <s v="OFF-PA-10003177"/>
    <x v="1"/>
    <x v="10"/>
    <s v="Xerox 1999"/>
    <x v="12"/>
    <n v="3"/>
    <n v="0.2"/>
    <n v="5.4432"/>
  </r>
  <r>
    <n v="9093"/>
    <x v="4549"/>
    <x v="1"/>
    <x v="1141"/>
    <d v="2012-07-03T00:00:00"/>
    <s v="Second Class"/>
    <s v="DW-13585"/>
    <s v="Dorothy Wardle"/>
    <x v="1"/>
    <s v="United States"/>
    <s v="Troy"/>
    <x v="24"/>
    <n v="45373"/>
    <x v="3"/>
    <s v="FUR-BO-10001918"/>
    <x v="0"/>
    <x v="0"/>
    <s v="Sauder Forest Hills Library with Doors, Woodland Oak Finish"/>
    <x v="5756"/>
    <n v="6"/>
    <n v="0.5"/>
    <n v="-376.69319999999999"/>
  </r>
  <r>
    <n v="9094"/>
    <x v="4550"/>
    <x v="1"/>
    <x v="932"/>
    <d v="2012-06-05T00:00:00"/>
    <s v="Standard Class"/>
    <s v="AJ-10945"/>
    <s v="Ashley Jarboe"/>
    <x v="0"/>
    <s v="United States"/>
    <s v="Detroit"/>
    <x v="12"/>
    <n v="48227"/>
    <x v="2"/>
    <s v="TEC-PH-10001299"/>
    <x v="2"/>
    <x v="7"/>
    <s v="Polycom CX300 Desktop Phone USB VoIP phone"/>
    <x v="3749"/>
    <n v="2"/>
    <n v="0"/>
    <n v="83.994400000000013"/>
  </r>
  <r>
    <n v="9095"/>
    <x v="4550"/>
    <x v="1"/>
    <x v="932"/>
    <d v="2012-06-05T00:00:00"/>
    <s v="Standard Class"/>
    <s v="AJ-10945"/>
    <s v="Ashley Jarboe"/>
    <x v="0"/>
    <s v="United States"/>
    <s v="Detroit"/>
    <x v="12"/>
    <n v="48227"/>
    <x v="2"/>
    <s v="OFF-BI-10004224"/>
    <x v="1"/>
    <x v="8"/>
    <s v="Catalog Binders with Expanding Posts"/>
    <x v="5757"/>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x v="4550"/>
    <x v="1"/>
    <x v="932"/>
    <d v="2012-06-05T00:00:00"/>
    <s v="Standard Class"/>
    <s v="AJ-10945"/>
    <s v="Ashley Jarboe"/>
    <x v="0"/>
    <s v="United States"/>
    <s v="Detroit"/>
    <x v="12"/>
    <n v="48227"/>
    <x v="2"/>
    <s v="OFF-LA-10004178"/>
    <x v="1"/>
    <x v="2"/>
    <s v="Avery 491"/>
    <x v="1316"/>
    <n v="7"/>
    <n v="0"/>
    <n v="13.2986"/>
  </r>
  <r>
    <n v="9098"/>
    <x v="4551"/>
    <x v="2"/>
    <x v="791"/>
    <d v="2011-04-17T00:00:00"/>
    <s v="Standard Class"/>
    <s v="SV-20785"/>
    <s v="Stewart Visinsky"/>
    <x v="0"/>
    <s v="United States"/>
    <s v="Bloomington"/>
    <x v="14"/>
    <n v="47401"/>
    <x v="2"/>
    <s v="OFF-PA-10000289"/>
    <x v="1"/>
    <x v="10"/>
    <s v="Xerox 213"/>
    <x v="56"/>
    <n v="5"/>
    <n v="0"/>
    <n v="15.552000000000001"/>
  </r>
  <r>
    <n v="9099"/>
    <x v="4552"/>
    <x v="3"/>
    <x v="386"/>
    <d v="2014-10-17T00:00:00"/>
    <s v="Standard Class"/>
    <s v="MG-17650"/>
    <s v="Matthew Grinstein"/>
    <x v="2"/>
    <s v="United States"/>
    <s v="Dallas"/>
    <x v="5"/>
    <n v="75081"/>
    <x v="2"/>
    <s v="TEC-PH-10002085"/>
    <x v="2"/>
    <x v="7"/>
    <s v="Clarity 53712"/>
    <x v="4235"/>
    <n v="7"/>
    <n v="0.2"/>
    <n v="27.71580000000003"/>
  </r>
  <r>
    <n v="9100"/>
    <x v="4552"/>
    <x v="3"/>
    <x v="386"/>
    <d v="2014-10-17T00:00:00"/>
    <s v="Standard Class"/>
    <s v="MG-17650"/>
    <s v="Matthew Grinstein"/>
    <x v="2"/>
    <s v="United States"/>
    <s v="Dallas"/>
    <x v="5"/>
    <n v="75081"/>
    <x v="2"/>
    <s v="OFF-PA-10001934"/>
    <x v="1"/>
    <x v="10"/>
    <s v="Xerox 1993"/>
    <x v="563"/>
    <n v="2"/>
    <n v="0.2"/>
    <n v="3.7584"/>
  </r>
  <r>
    <n v="9101"/>
    <x v="4552"/>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x v="4553"/>
    <x v="1"/>
    <x v="209"/>
    <d v="2012-11-12T00:00:00"/>
    <s v="Standard Class"/>
    <s v="AB-10105"/>
    <s v="Adrian Barton"/>
    <x v="0"/>
    <s v="United States"/>
    <s v="Houston"/>
    <x v="5"/>
    <n v="77041"/>
    <x v="2"/>
    <s v="OFF-AR-10001683"/>
    <x v="1"/>
    <x v="6"/>
    <s v="Lumber Crayons"/>
    <x v="5759"/>
    <n v="3"/>
    <n v="0.2"/>
    <n v="5.3190000000000008"/>
  </r>
  <r>
    <n v="9103"/>
    <x v="4553"/>
    <x v="1"/>
    <x v="209"/>
    <d v="2012-11-12T00:00:00"/>
    <s v="Standard Class"/>
    <s v="AB-10105"/>
    <s v="Adrian Barton"/>
    <x v="0"/>
    <s v="United States"/>
    <s v="Houston"/>
    <x v="5"/>
    <n v="77041"/>
    <x v="2"/>
    <s v="OFF-ST-10001713"/>
    <x v="1"/>
    <x v="4"/>
    <s v="Gould Plastics 9-Pocket Panel Bin, 18-3/8w x 5-1/4d x 20-1/2h, Black"/>
    <x v="560"/>
    <n v="2"/>
    <n v="0.2"/>
    <n v="-16.956800000000005"/>
  </r>
  <r>
    <n v="9104"/>
    <x v="4553"/>
    <x v="1"/>
    <x v="209"/>
    <d v="2012-11-12T00:00:00"/>
    <s v="Standard Class"/>
    <s v="AB-10105"/>
    <s v="Adrian Barton"/>
    <x v="0"/>
    <s v="United States"/>
    <s v="Houston"/>
    <x v="5"/>
    <n v="77041"/>
    <x v="2"/>
    <s v="FUR-FU-10000193"/>
    <x v="0"/>
    <x v="5"/>
    <s v="Tenex Chairmats For Use with Hard Floors"/>
    <x v="647"/>
    <n v="5"/>
    <n v="0.6"/>
    <n v="-84.447999999999993"/>
  </r>
  <r>
    <n v="9105"/>
    <x v="4553"/>
    <x v="1"/>
    <x v="209"/>
    <d v="2012-11-12T00:00:00"/>
    <s v="Standard Class"/>
    <s v="AB-10105"/>
    <s v="Adrian Barton"/>
    <x v="0"/>
    <s v="United States"/>
    <s v="Houston"/>
    <x v="5"/>
    <n v="77041"/>
    <x v="2"/>
    <s v="OFF-BI-10000474"/>
    <x v="1"/>
    <x v="8"/>
    <s v="Avery Recycled Flexi-View Covers for Binding Systems"/>
    <x v="5760"/>
    <n v="10"/>
    <n v="0.8"/>
    <n v="-51.296000000000006"/>
  </r>
  <r>
    <n v="9106"/>
    <x v="4553"/>
    <x v="1"/>
    <x v="209"/>
    <d v="2012-11-12T00:00:00"/>
    <s v="Standard Class"/>
    <s v="AB-10105"/>
    <s v="Adrian Barton"/>
    <x v="0"/>
    <s v="United States"/>
    <s v="Houston"/>
    <x v="5"/>
    <n v="77041"/>
    <x v="2"/>
    <s v="OFF-ST-10000129"/>
    <x v="1"/>
    <x v="4"/>
    <s v="Fellowes Recycled Storage Drawers"/>
    <x v="5761"/>
    <n v="2"/>
    <n v="0.2"/>
    <n v="-28.867800000000017"/>
  </r>
  <r>
    <n v="9107"/>
    <x v="4553"/>
    <x v="1"/>
    <x v="209"/>
    <d v="2012-11-12T00:00:00"/>
    <s v="Standard Class"/>
    <s v="AB-10105"/>
    <s v="Adrian Barton"/>
    <x v="0"/>
    <s v="United States"/>
    <s v="Houston"/>
    <x v="5"/>
    <n v="77041"/>
    <x v="2"/>
    <s v="TEC-MA-10001016"/>
    <x v="2"/>
    <x v="15"/>
    <s v="Canon PC170 Desktop Personal Copier"/>
    <x v="3110"/>
    <n v="3"/>
    <n v="0.4"/>
    <n v="33.589499999999987"/>
  </r>
  <r>
    <n v="9108"/>
    <x v="4554"/>
    <x v="1"/>
    <x v="442"/>
    <d v="2012-05-28T00:00:00"/>
    <s v="First Class"/>
    <s v="MM-18280"/>
    <s v="Muhammed MacIntyre"/>
    <x v="1"/>
    <s v="United States"/>
    <s v="Haltom City"/>
    <x v="5"/>
    <n v="76117"/>
    <x v="2"/>
    <s v="OFF-SU-10002557"/>
    <x v="1"/>
    <x v="14"/>
    <s v="Fiskars Spring-Action Scissors"/>
    <x v="4"/>
    <n v="2"/>
    <n v="0.2"/>
    <n v="1.6776"/>
  </r>
  <r>
    <n v="9109"/>
    <x v="4554"/>
    <x v="1"/>
    <x v="442"/>
    <d v="2012-05-28T00:00:00"/>
    <s v="First Class"/>
    <s v="MM-18280"/>
    <s v="Muhammed MacIntyre"/>
    <x v="1"/>
    <s v="United States"/>
    <s v="Haltom City"/>
    <x v="5"/>
    <n v="76117"/>
    <x v="2"/>
    <s v="OFF-PA-10002160"/>
    <x v="1"/>
    <x v="10"/>
    <s v="Xerox 1978"/>
    <x v="5762"/>
    <n v="7"/>
    <n v="0.2"/>
    <n v="11.733400000000001"/>
  </r>
  <r>
    <n v="9110"/>
    <x v="4554"/>
    <x v="1"/>
    <x v="442"/>
    <d v="2012-05-28T00:00:00"/>
    <s v="First Class"/>
    <s v="MM-18280"/>
    <s v="Muhammed MacIntyre"/>
    <x v="1"/>
    <s v="United States"/>
    <s v="Haltom City"/>
    <x v="5"/>
    <n v="76117"/>
    <x v="2"/>
    <s v="TEC-AC-10003095"/>
    <x v="2"/>
    <x v="11"/>
    <s v="Logitech G35 7.1-Channel Surround Sound Headset"/>
    <x v="3683"/>
    <n v="2"/>
    <n v="0.2"/>
    <n v="36.397199999999998"/>
  </r>
  <r>
    <n v="9111"/>
    <x v="4555"/>
    <x v="2"/>
    <x v="303"/>
    <d v="2011-10-15T00:00:00"/>
    <s v="First Class"/>
    <s v="MA-17995"/>
    <s v="Michelle Arnett"/>
    <x v="2"/>
    <s v="United States"/>
    <s v="Richmond"/>
    <x v="17"/>
    <n v="23223"/>
    <x v="0"/>
    <s v="OFF-EN-10003160"/>
    <x v="1"/>
    <x v="12"/>
    <s v="Pastel Pink Envelopes"/>
    <x v="3441"/>
    <n v="5"/>
    <n v="0"/>
    <n v="17.472000000000001"/>
  </r>
  <r>
    <n v="9112"/>
    <x v="4555"/>
    <x v="2"/>
    <x v="303"/>
    <d v="2011-10-15T00:00:00"/>
    <s v="First Class"/>
    <s v="MA-17995"/>
    <s v="Michelle Arnett"/>
    <x v="2"/>
    <s v="United States"/>
    <s v="Richmond"/>
    <x v="17"/>
    <n v="23223"/>
    <x v="0"/>
    <s v="TEC-AC-10001542"/>
    <x v="2"/>
    <x v="11"/>
    <s v="SanDisk Cruzer 16 GB USB Flash Drive"/>
    <x v="1113"/>
    <n v="2"/>
    <n v="0"/>
    <n v="4.3623999999999974"/>
  </r>
  <r>
    <n v="9113"/>
    <x v="4555"/>
    <x v="2"/>
    <x v="303"/>
    <d v="2011-10-15T00:00:00"/>
    <s v="First Class"/>
    <s v="MA-17995"/>
    <s v="Michelle Arnett"/>
    <x v="2"/>
    <s v="United States"/>
    <s v="Richmond"/>
    <x v="17"/>
    <n v="23223"/>
    <x v="0"/>
    <s v="OFF-ST-10003641"/>
    <x v="1"/>
    <x v="4"/>
    <s v="Space Solutions Industrial Galvanized Steel Shelving."/>
    <x v="5763"/>
    <n v="4"/>
    <n v="0"/>
    <n v="6.3040000000000305"/>
  </r>
  <r>
    <n v="9114"/>
    <x v="4555"/>
    <x v="2"/>
    <x v="303"/>
    <d v="2011-10-15T00:00:00"/>
    <s v="First Class"/>
    <s v="MA-17995"/>
    <s v="Michelle Arnett"/>
    <x v="2"/>
    <s v="United States"/>
    <s v="Richmond"/>
    <x v="17"/>
    <n v="23223"/>
    <x v="0"/>
    <s v="OFF-BI-10002432"/>
    <x v="1"/>
    <x v="8"/>
    <s v="Wilson Jones Standard D-Ring Binders"/>
    <x v="5764"/>
    <n v="3"/>
    <n v="0"/>
    <n v="7.1345999999999989"/>
  </r>
  <r>
    <n v="9115"/>
    <x v="4556"/>
    <x v="0"/>
    <x v="569"/>
    <d v="2013-02-10T00:00:00"/>
    <s v="Second Class"/>
    <s v="EB-13975"/>
    <s v="Erica Bern"/>
    <x v="1"/>
    <s v="United States"/>
    <s v="Los Angeles"/>
    <x v="1"/>
    <n v="90049"/>
    <x v="1"/>
    <s v="TEC-PH-10004094"/>
    <x v="2"/>
    <x v="7"/>
    <s v="Motorola L703CM"/>
    <x v="4723"/>
    <n v="5"/>
    <n v="0.2"/>
    <n v="38.997500000000002"/>
  </r>
  <r>
    <n v="9116"/>
    <x v="4557"/>
    <x v="3"/>
    <x v="617"/>
    <d v="2014-01-25T00:00:00"/>
    <s v="Second Class"/>
    <s v="NS-18505"/>
    <s v="Neola Schneider"/>
    <x v="0"/>
    <s v="United States"/>
    <s v="Philadelphia"/>
    <x v="9"/>
    <n v="19140"/>
    <x v="3"/>
    <s v="TEC-PH-10001817"/>
    <x v="2"/>
    <x v="7"/>
    <s v="Wilson Electronics DB Pro Signal Booster"/>
    <x v="5765"/>
    <n v="2"/>
    <n v="0.4"/>
    <n v="-93.079999999999984"/>
  </r>
  <r>
    <n v="9117"/>
    <x v="4557"/>
    <x v="3"/>
    <x v="617"/>
    <d v="2014-01-25T00:00:00"/>
    <s v="Second Class"/>
    <s v="NS-18505"/>
    <s v="Neola Schneider"/>
    <x v="0"/>
    <s v="United States"/>
    <s v="Philadelphia"/>
    <x v="9"/>
    <n v="19140"/>
    <x v="3"/>
    <s v="FUR-FU-10002759"/>
    <x v="0"/>
    <x v="5"/>
    <s v="12-1/2 Diameter Round Wall Clock"/>
    <x v="1318"/>
    <n v="2"/>
    <n v="0.2"/>
    <n v="6.3935999999999993"/>
  </r>
  <r>
    <n v="9118"/>
    <x v="4557"/>
    <x v="3"/>
    <x v="617"/>
    <d v="2014-01-25T00:00:00"/>
    <s v="Second Class"/>
    <s v="NS-18505"/>
    <s v="Neola Schneider"/>
    <x v="0"/>
    <s v="United States"/>
    <s v="Philadelphia"/>
    <x v="9"/>
    <n v="19140"/>
    <x v="3"/>
    <s v="FUR-CH-10000309"/>
    <x v="0"/>
    <x v="1"/>
    <s v="Global Comet Stacking Arm Chair"/>
    <x v="5052"/>
    <n v="3"/>
    <n v="0.3"/>
    <n v="-63.376499999999965"/>
  </r>
  <r>
    <n v="9119"/>
    <x v="4557"/>
    <x v="3"/>
    <x v="617"/>
    <d v="2014-01-25T00:00:00"/>
    <s v="Second Class"/>
    <s v="NS-18505"/>
    <s v="Neola Schneider"/>
    <x v="0"/>
    <s v="United States"/>
    <s v="Philadelphia"/>
    <x v="9"/>
    <n v="19140"/>
    <x v="3"/>
    <s v="OFF-PA-10003673"/>
    <x v="1"/>
    <x v="10"/>
    <s v="Strathmore Photo Mount Cards"/>
    <x v="5766"/>
    <n v="4"/>
    <n v="0.2"/>
    <n v="7.0511999999999988"/>
  </r>
  <r>
    <n v="9120"/>
    <x v="4558"/>
    <x v="0"/>
    <x v="112"/>
    <d v="2013-06-13T00:00:00"/>
    <s v="Standard Class"/>
    <s v="RB-19795"/>
    <s v="Ross Baird"/>
    <x v="2"/>
    <s v="United States"/>
    <s v="Los Angeles"/>
    <x v="1"/>
    <n v="90036"/>
    <x v="1"/>
    <s v="OFF-LA-10000452"/>
    <x v="1"/>
    <x v="2"/>
    <s v="Avery 488"/>
    <x v="424"/>
    <n v="7"/>
    <n v="0"/>
    <n v="10.584"/>
  </r>
  <r>
    <n v="9121"/>
    <x v="4558"/>
    <x v="0"/>
    <x v="112"/>
    <d v="2013-06-13T00:00:00"/>
    <s v="Standard Class"/>
    <s v="RB-19795"/>
    <s v="Ross Baird"/>
    <x v="2"/>
    <s v="United States"/>
    <s v="Los Angeles"/>
    <x v="1"/>
    <n v="90036"/>
    <x v="1"/>
    <s v="OFF-PA-10000210"/>
    <x v="1"/>
    <x v="10"/>
    <s v="Xerox Blank Computer Paper"/>
    <x v="3421"/>
    <n v="5"/>
    <n v="0"/>
    <n v="46.952999999999996"/>
  </r>
  <r>
    <n v="9122"/>
    <x v="4559"/>
    <x v="3"/>
    <x v="257"/>
    <d v="2014-03-21T00:00:00"/>
    <s v="Second Class"/>
    <s v="JK-15325"/>
    <s v="Jason Klamczynski"/>
    <x v="1"/>
    <s v="United States"/>
    <s v="Los Angeles"/>
    <x v="1"/>
    <n v="90032"/>
    <x v="1"/>
    <s v="OFF-AP-10000358"/>
    <x v="1"/>
    <x v="9"/>
    <s v="Fellowes Basic Home/Office Series Surge Protectors"/>
    <x v="1779"/>
    <n v="7"/>
    <n v="0"/>
    <n v="26.349399999999992"/>
  </r>
  <r>
    <n v="9123"/>
    <x v="4560"/>
    <x v="3"/>
    <x v="221"/>
    <d v="2014-11-25T00:00:00"/>
    <s v="Same Day"/>
    <s v="PR-18880"/>
    <s v="Patrick Ryan"/>
    <x v="0"/>
    <s v="United States"/>
    <s v="San Francisco"/>
    <x v="1"/>
    <n v="94109"/>
    <x v="1"/>
    <s v="OFF-PA-10002137"/>
    <x v="1"/>
    <x v="10"/>
    <s v="Southworth 100% Résumé Paper, 24lb."/>
    <x v="4034"/>
    <n v="1"/>
    <n v="0"/>
    <n v="3.5009999999999994"/>
  </r>
  <r>
    <n v="9124"/>
    <x v="4561"/>
    <x v="0"/>
    <x v="491"/>
    <d v="2013-11-29T00:00:00"/>
    <s v="Second Class"/>
    <s v="EH-13945"/>
    <s v="Eric Hoffmann"/>
    <x v="0"/>
    <s v="United States"/>
    <s v="Philadelphia"/>
    <x v="9"/>
    <n v="19120"/>
    <x v="3"/>
    <s v="OFF-BI-10003364"/>
    <x v="1"/>
    <x v="8"/>
    <s v="Binding Machine Supplies"/>
    <x v="5767"/>
    <n v="9"/>
    <n v="0.7"/>
    <n v="-57.75660000000002"/>
  </r>
  <r>
    <n v="9125"/>
    <x v="4562"/>
    <x v="0"/>
    <x v="298"/>
    <d v="2013-08-21T00:00:00"/>
    <s v="Second Class"/>
    <s v="MA-17560"/>
    <s v="Matt Abelman"/>
    <x v="2"/>
    <s v="United States"/>
    <s v="Houston"/>
    <x v="5"/>
    <n v="77070"/>
    <x v="2"/>
    <s v="FUR-FU-10001940"/>
    <x v="0"/>
    <x v="5"/>
    <s v="Staples"/>
    <x v="1250"/>
    <n v="3"/>
    <n v="0.6"/>
    <n v="-3.8207999999999984"/>
  </r>
  <r>
    <n v="9126"/>
    <x v="4562"/>
    <x v="0"/>
    <x v="298"/>
    <d v="2013-08-21T00:00:00"/>
    <s v="Second Class"/>
    <s v="MA-17560"/>
    <s v="Matt Abelman"/>
    <x v="2"/>
    <s v="United States"/>
    <s v="Houston"/>
    <x v="5"/>
    <n v="77070"/>
    <x v="2"/>
    <s v="FUR-FU-10000320"/>
    <x v="0"/>
    <x v="5"/>
    <s v="OIC Stacking Trays"/>
    <x v="758"/>
    <n v="4"/>
    <n v="0.6"/>
    <n v="-2.1375999999999991"/>
  </r>
  <r>
    <n v="9127"/>
    <x v="4563"/>
    <x v="1"/>
    <x v="109"/>
    <d v="2012-12-03T00:00:00"/>
    <s v="Standard Class"/>
    <s v="MA-17995"/>
    <s v="Michelle Arnett"/>
    <x v="2"/>
    <s v="United States"/>
    <s v="Las Cruces"/>
    <x v="27"/>
    <n v="88001"/>
    <x v="1"/>
    <s v="OFF-AR-10004441"/>
    <x v="1"/>
    <x v="6"/>
    <s v="BIC Brite Liner Highlighters"/>
    <x v="5768"/>
    <n v="2"/>
    <n v="0"/>
    <n v="3.4775999999999998"/>
  </r>
  <r>
    <n v="9128"/>
    <x v="4564"/>
    <x v="3"/>
    <x v="1126"/>
    <d v="2014-06-02T00:00:00"/>
    <s v="Standard Class"/>
    <s v="JL-15505"/>
    <s v="Jeremy Lonsdale"/>
    <x v="0"/>
    <s v="United States"/>
    <s v="Houston"/>
    <x v="5"/>
    <n v="77070"/>
    <x v="2"/>
    <s v="OFF-ST-10002182"/>
    <x v="1"/>
    <x v="4"/>
    <s v="Iris 3-Drawer Stacking Bin, Black"/>
    <x v="5769"/>
    <n v="3"/>
    <n v="0.2"/>
    <n v="-11.2806"/>
  </r>
  <r>
    <n v="9129"/>
    <x v="4565"/>
    <x v="3"/>
    <x v="507"/>
    <d v="2014-09-06T00:00:00"/>
    <s v="First Class"/>
    <s v="AS-10045"/>
    <s v="Aaron Smayling"/>
    <x v="1"/>
    <s v="United States"/>
    <s v="Redmond"/>
    <x v="21"/>
    <n v="97756"/>
    <x v="1"/>
    <s v="OFF-BI-10002931"/>
    <x v="1"/>
    <x v="8"/>
    <s v="Avery Trapezoid Extra Heavy Duty 4&quot; Binders"/>
    <x v="5770"/>
    <n v="7"/>
    <n v="0.7"/>
    <n v="-58.71599999999998"/>
  </r>
  <r>
    <n v="9130"/>
    <x v="4566"/>
    <x v="0"/>
    <x v="830"/>
    <d v="2013-03-27T00:00:00"/>
    <s v="Second Class"/>
    <s v="DC-12850"/>
    <s v="Dan Campbell"/>
    <x v="0"/>
    <s v="United States"/>
    <s v="Cleveland"/>
    <x v="24"/>
    <n v="44105"/>
    <x v="3"/>
    <s v="FUR-BO-10004357"/>
    <x v="0"/>
    <x v="0"/>
    <s v="O'Sullivan Living Dimensions 3-Shelf Bookcases"/>
    <x v="5771"/>
    <n v="3"/>
    <n v="0.5"/>
    <n v="-241.17600000000002"/>
  </r>
  <r>
    <n v="9131"/>
    <x v="4566"/>
    <x v="0"/>
    <x v="830"/>
    <d v="2013-03-27T00:00:00"/>
    <s v="Second Class"/>
    <s v="DC-12850"/>
    <s v="Dan Campbell"/>
    <x v="0"/>
    <s v="United States"/>
    <s v="Cleveland"/>
    <x v="24"/>
    <n v="44105"/>
    <x v="3"/>
    <s v="OFF-AR-10000475"/>
    <x v="1"/>
    <x v="6"/>
    <s v="Hunt BOSTON Vista Battery-Operated Pencil Sharpener, Black"/>
    <x v="4067"/>
    <n v="2"/>
    <n v="0.2"/>
    <n v="1.6324000000000014"/>
  </r>
  <r>
    <n v="9132"/>
    <x v="4567"/>
    <x v="3"/>
    <x v="39"/>
    <d v="2014-06-02T00:00:00"/>
    <s v="Standard Class"/>
    <s v="MD-17860"/>
    <s v="Michael Dominguez"/>
    <x v="1"/>
    <s v="United States"/>
    <s v="Laurel"/>
    <x v="39"/>
    <n v="20707"/>
    <x v="3"/>
    <s v="FUR-FU-10001473"/>
    <x v="0"/>
    <x v="5"/>
    <s v="DAX Wood Document Frame"/>
    <x v="1302"/>
    <n v="2"/>
    <n v="0"/>
    <n v="9.8856000000000002"/>
  </r>
  <r>
    <n v="9133"/>
    <x v="4567"/>
    <x v="3"/>
    <x v="39"/>
    <d v="2014-06-02T00:00:00"/>
    <s v="Standard Class"/>
    <s v="MD-17860"/>
    <s v="Michael Dominguez"/>
    <x v="1"/>
    <s v="United States"/>
    <s v="Laurel"/>
    <x v="39"/>
    <n v="20707"/>
    <x v="3"/>
    <s v="OFF-AP-10001469"/>
    <x v="1"/>
    <x v="9"/>
    <s v="Fellowes 8 Outlet Superior Workstation Surge Protector"/>
    <x v="5772"/>
    <n v="3"/>
    <n v="0"/>
    <n v="36.287699999999987"/>
  </r>
  <r>
    <n v="9134"/>
    <x v="4568"/>
    <x v="1"/>
    <x v="284"/>
    <d v="2012-09-04T00:00:00"/>
    <s v="Standard Class"/>
    <s v="RH-19510"/>
    <s v="Rick Huthwaite"/>
    <x v="2"/>
    <s v="United States"/>
    <s v="San Diego"/>
    <x v="1"/>
    <n v="92037"/>
    <x v="1"/>
    <s v="TEC-PH-10004447"/>
    <x v="2"/>
    <x v="7"/>
    <s v="Toshiba IPT2010-SD IP Telephone"/>
    <x v="5773"/>
    <n v="5"/>
    <n v="0.2"/>
    <n v="41.697000000000003"/>
  </r>
  <r>
    <n v="9135"/>
    <x v="4569"/>
    <x v="0"/>
    <x v="408"/>
    <d v="2013-04-18T00:00:00"/>
    <s v="Standard Class"/>
    <s v="TB-21175"/>
    <s v="Thomas Boland"/>
    <x v="1"/>
    <s v="United States"/>
    <s v="Wilson"/>
    <x v="3"/>
    <n v="27893"/>
    <x v="0"/>
    <s v="OFF-ST-10001469"/>
    <x v="1"/>
    <x v="4"/>
    <s v="Fellowes Bankers Box Recycled Super Stor/Drawer"/>
    <x v="5222"/>
    <n v="3"/>
    <n v="0.2"/>
    <n v="-22.671600000000005"/>
  </r>
  <r>
    <n v="9136"/>
    <x v="4569"/>
    <x v="0"/>
    <x v="408"/>
    <d v="2013-04-18T00:00:00"/>
    <s v="Standard Class"/>
    <s v="TB-21175"/>
    <s v="Thomas Boland"/>
    <x v="1"/>
    <s v="United States"/>
    <s v="Wilson"/>
    <x v="3"/>
    <n v="27893"/>
    <x v="0"/>
    <s v="OFF-ST-10000060"/>
    <x v="1"/>
    <x v="4"/>
    <s v="Fellowes Bankers Box Staxonsteel Drawer File/Stacking System"/>
    <x v="5774"/>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x v="4570"/>
    <x v="2"/>
    <x v="563"/>
    <d v="2011-02-10T00:00:00"/>
    <s v="Standard Class"/>
    <s v="EB-13930"/>
    <s v="Eric Barreto"/>
    <x v="0"/>
    <s v="United States"/>
    <s v="Saint Petersburg"/>
    <x v="2"/>
    <n v="33710"/>
    <x v="0"/>
    <s v="OFF-BI-10000666"/>
    <x v="1"/>
    <x v="8"/>
    <s v="Surelock Post Binders"/>
    <x v="5775"/>
    <n v="2"/>
    <n v="0.7"/>
    <n v="-12.224"/>
  </r>
  <r>
    <n v="9139"/>
    <x v="4570"/>
    <x v="2"/>
    <x v="563"/>
    <d v="2011-02-10T00:00:00"/>
    <s v="Standard Class"/>
    <s v="EB-13930"/>
    <s v="Eric Barreto"/>
    <x v="0"/>
    <s v="United States"/>
    <s v="Saint Petersburg"/>
    <x v="2"/>
    <n v="33710"/>
    <x v="0"/>
    <s v="TEC-PH-10002890"/>
    <x v="2"/>
    <x v="7"/>
    <s v="AT&amp;T 17929 Lendline Telephone"/>
    <x v="2171"/>
    <n v="5"/>
    <n v="0.2"/>
    <n v="13.571999999999996"/>
  </r>
  <r>
    <n v="9140"/>
    <x v="4571"/>
    <x v="2"/>
    <x v="814"/>
    <d v="2011-09-08T00:00:00"/>
    <s v="Standard Class"/>
    <s v="BM-11785"/>
    <s v="Bryan Mills"/>
    <x v="0"/>
    <s v="United States"/>
    <s v="Buffalo Grove"/>
    <x v="10"/>
    <n v="60089"/>
    <x v="2"/>
    <s v="TEC-AC-10000844"/>
    <x v="2"/>
    <x v="11"/>
    <s v="Logitech Gaming G510s - Keyboard"/>
    <x v="5519"/>
    <n v="7"/>
    <n v="0.2"/>
    <n v="95.188799999999972"/>
  </r>
  <r>
    <n v="9141"/>
    <x v="4572"/>
    <x v="3"/>
    <x v="1033"/>
    <d v="2014-10-03T00:00:00"/>
    <s v="Second Class"/>
    <s v="BT-11530"/>
    <s v="Bradley Talbott"/>
    <x v="2"/>
    <s v="United States"/>
    <s v="Los Angeles"/>
    <x v="1"/>
    <n v="90049"/>
    <x v="1"/>
    <s v="TEC-AC-10002402"/>
    <x v="2"/>
    <x v="11"/>
    <s v="Razer Kraken PRO Over Ear PC and Music Headset"/>
    <x v="460"/>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x v="4574"/>
    <x v="3"/>
    <x v="968"/>
    <d v="2014-05-27T00:00:00"/>
    <s v="Standard Class"/>
    <s v="RD-19480"/>
    <s v="Rick Duston"/>
    <x v="0"/>
    <s v="United States"/>
    <s v="Las Vegas"/>
    <x v="33"/>
    <n v="89115"/>
    <x v="1"/>
    <s v="OFF-BI-10004040"/>
    <x v="1"/>
    <x v="8"/>
    <s v="Wilson Jones Impact Binders"/>
    <x v="1838"/>
    <n v="2"/>
    <n v="0.2"/>
    <n v="3.0043999999999995"/>
  </r>
  <r>
    <n v="9144"/>
    <x v="4574"/>
    <x v="3"/>
    <x v="968"/>
    <d v="2014-05-27T00:00:00"/>
    <s v="Standard Class"/>
    <s v="RD-19480"/>
    <s v="Rick Duston"/>
    <x v="0"/>
    <s v="United States"/>
    <s v="Las Vegas"/>
    <x v="33"/>
    <n v="89115"/>
    <x v="1"/>
    <s v="TEC-PH-10004094"/>
    <x v="2"/>
    <x v="7"/>
    <s v="Motorola L703CM"/>
    <x v="5776"/>
    <n v="9"/>
    <n v="0.2"/>
    <n v="70.195499999999981"/>
  </r>
  <r>
    <n v="9145"/>
    <x v="4574"/>
    <x v="3"/>
    <x v="968"/>
    <d v="2014-05-27T00:00:00"/>
    <s v="Standard Class"/>
    <s v="RD-19480"/>
    <s v="Rick Duston"/>
    <x v="0"/>
    <s v="United States"/>
    <s v="Las Vegas"/>
    <x v="33"/>
    <n v="89115"/>
    <x v="1"/>
    <s v="OFF-AP-10000358"/>
    <x v="1"/>
    <x v="9"/>
    <s v="Fellowes Basic Home/Office Series Surge Protectors"/>
    <x v="5777"/>
    <n v="5"/>
    <n v="0"/>
    <n v="18.820999999999994"/>
  </r>
  <r>
    <n v="9146"/>
    <x v="4575"/>
    <x v="1"/>
    <x v="1181"/>
    <d v="2012-09-24T00:00:00"/>
    <s v="Standard Class"/>
    <s v="TP-21130"/>
    <s v="Theone Pippenger"/>
    <x v="0"/>
    <s v="United States"/>
    <s v="Naperville"/>
    <x v="10"/>
    <n v="60540"/>
    <x v="2"/>
    <s v="OFF-BI-10000138"/>
    <x v="1"/>
    <x v="8"/>
    <s v="Acco Translucent Poly Ring Binders"/>
    <x v="5778"/>
    <n v="3"/>
    <n v="0.8"/>
    <n v="-4.492799999999999"/>
  </r>
  <r>
    <n v="9147"/>
    <x v="4576"/>
    <x v="0"/>
    <x v="1156"/>
    <d v="2013-01-27T00:00:00"/>
    <s v="Standard Class"/>
    <s v="CB-12535"/>
    <s v="Claudia Bergmann"/>
    <x v="1"/>
    <s v="United States"/>
    <s v="Burlington"/>
    <x v="42"/>
    <s v="05408"/>
    <x v="3"/>
    <s v="TEC-AC-10002926"/>
    <x v="2"/>
    <x v="11"/>
    <s v="Logitech Wireless Marathon Mouse M705"/>
    <x v="2622"/>
    <n v="2"/>
    <n v="0"/>
    <n v="42.991400000000006"/>
  </r>
  <r>
    <n v="9148"/>
    <x v="4576"/>
    <x v="0"/>
    <x v="1156"/>
    <d v="2013-01-27T00:00:00"/>
    <s v="Standard Class"/>
    <s v="CB-12535"/>
    <s v="Claudia Bergmann"/>
    <x v="1"/>
    <s v="United States"/>
    <s v="Burlington"/>
    <x v="42"/>
    <s v="05408"/>
    <x v="3"/>
    <s v="OFF-AR-10003477"/>
    <x v="1"/>
    <x v="6"/>
    <s v="4009 Highlighters"/>
    <x v="5779"/>
    <n v="6"/>
    <n v="0"/>
    <n v="2.7336"/>
  </r>
  <r>
    <n v="9149"/>
    <x v="4576"/>
    <x v="0"/>
    <x v="1156"/>
    <d v="2013-01-27T00:00:00"/>
    <s v="Standard Class"/>
    <s v="CB-12535"/>
    <s v="Claudia Bergmann"/>
    <x v="1"/>
    <s v="United States"/>
    <s v="Burlington"/>
    <x v="42"/>
    <s v="05408"/>
    <x v="3"/>
    <s v="OFF-ST-10001526"/>
    <x v="1"/>
    <x v="4"/>
    <s v="Iceberg Mobile Mega Data/Printer Cart "/>
    <x v="5780"/>
    <n v="13"/>
    <n v="0"/>
    <n v="406.71539999999993"/>
  </r>
  <r>
    <n v="9150"/>
    <x v="4577"/>
    <x v="2"/>
    <x v="106"/>
    <d v="2011-06-06T00:00:00"/>
    <s v="Standard Class"/>
    <s v="QJ-19255"/>
    <s v="Quincy Jones"/>
    <x v="1"/>
    <s v="United States"/>
    <s v="Detroit"/>
    <x v="12"/>
    <n v="48234"/>
    <x v="2"/>
    <s v="OFF-BI-10001765"/>
    <x v="1"/>
    <x v="8"/>
    <s v="Wilson Jones Heavy-Duty Casebound Ring Binders with Metal Hinges"/>
    <x v="5781"/>
    <n v="4"/>
    <n v="0"/>
    <n v="66.508799999999994"/>
  </r>
  <r>
    <n v="9151"/>
    <x v="4577"/>
    <x v="2"/>
    <x v="106"/>
    <d v="2011-06-06T00:00:00"/>
    <s v="Standard Class"/>
    <s v="QJ-19255"/>
    <s v="Quincy Jones"/>
    <x v="1"/>
    <s v="United States"/>
    <s v="Detroit"/>
    <x v="12"/>
    <n v="48234"/>
    <x v="2"/>
    <s v="OFF-AP-10004859"/>
    <x v="1"/>
    <x v="9"/>
    <s v="Acco 6 Outlet Guardian Premium Surge Suppressor"/>
    <x v="5782"/>
    <n v="5"/>
    <n v="0.1"/>
    <n v="12.376000000000001"/>
  </r>
  <r>
    <n v="9152"/>
    <x v="4578"/>
    <x v="1"/>
    <x v="496"/>
    <d v="2012-09-29T00:00:00"/>
    <s v="Second Class"/>
    <s v="KM-16720"/>
    <s v="Kunst Miller"/>
    <x v="0"/>
    <s v="United States"/>
    <s v="Avondale"/>
    <x v="16"/>
    <n v="85323"/>
    <x v="1"/>
    <s v="OFF-AR-10003179"/>
    <x v="1"/>
    <x v="6"/>
    <s v="Dixon Ticonderoga Core-Lock Colored Pencils"/>
    <x v="4769"/>
    <n v="2"/>
    <n v="0.2"/>
    <n v="2.3685999999999989"/>
  </r>
  <r>
    <n v="9153"/>
    <x v="4578"/>
    <x v="1"/>
    <x v="496"/>
    <d v="2012-09-29T00:00:00"/>
    <s v="Second Class"/>
    <s v="KM-16720"/>
    <s v="Kunst Miller"/>
    <x v="0"/>
    <s v="United States"/>
    <s v="Avondale"/>
    <x v="16"/>
    <n v="85323"/>
    <x v="1"/>
    <s v="TEC-AC-10002345"/>
    <x v="2"/>
    <x v="11"/>
    <s v="HP Standard 104 key PS/2 Keyboard"/>
    <x v="5783"/>
    <n v="2"/>
    <n v="0.2"/>
    <n v="1.4499999999999993"/>
  </r>
  <r>
    <n v="9154"/>
    <x v="4578"/>
    <x v="1"/>
    <x v="496"/>
    <d v="2012-09-29T00:00:00"/>
    <s v="Second Class"/>
    <s v="KM-16720"/>
    <s v="Kunst Miller"/>
    <x v="0"/>
    <s v="United States"/>
    <s v="Avondale"/>
    <x v="16"/>
    <n v="85323"/>
    <x v="1"/>
    <s v="OFF-AR-10001246"/>
    <x v="1"/>
    <x v="6"/>
    <s v="Newell 317"/>
    <x v="2309"/>
    <n v="7"/>
    <n v="0.2"/>
    <n v="1.852199999999999"/>
  </r>
  <r>
    <n v="9155"/>
    <x v="4579"/>
    <x v="0"/>
    <x v="1147"/>
    <d v="2013-08-04T00:00:00"/>
    <s v="Second Class"/>
    <s v="KM-16660"/>
    <s v="Khloe Miller"/>
    <x v="0"/>
    <s v="United States"/>
    <s v="Philadelphia"/>
    <x v="9"/>
    <n v="19140"/>
    <x v="3"/>
    <s v="FUR-FU-10004864"/>
    <x v="0"/>
    <x v="5"/>
    <s v="Eldon 500 Class Desk Accessories"/>
    <x v="5784"/>
    <n v="2"/>
    <n v="0.2"/>
    <n v="3.1382000000000003"/>
  </r>
  <r>
    <n v="9156"/>
    <x v="4580"/>
    <x v="2"/>
    <x v="1213"/>
    <d v="2011-01-29T00:00:00"/>
    <s v="Standard Class"/>
    <s v="IM-15055"/>
    <s v="Ionia McGrath"/>
    <x v="0"/>
    <s v="United States"/>
    <s v="Las Vegas"/>
    <x v="33"/>
    <n v="89115"/>
    <x v="1"/>
    <s v="OFF-PA-10001804"/>
    <x v="1"/>
    <x v="10"/>
    <s v="Xerox 195"/>
    <x v="1598"/>
    <n v="6"/>
    <n v="0"/>
    <n v="19.238399999999999"/>
  </r>
  <r>
    <n v="9157"/>
    <x v="4581"/>
    <x v="2"/>
    <x v="472"/>
    <d v="2011-08-08T00:00:00"/>
    <s v="Standard Class"/>
    <s v="ML-17395"/>
    <s v="Marina Lichtenstein"/>
    <x v="1"/>
    <s v="United States"/>
    <s v="Bangor"/>
    <x v="43"/>
    <n v="4401"/>
    <x v="3"/>
    <s v="OFF-AP-10001271"/>
    <x v="1"/>
    <x v="9"/>
    <s v="Eureka The Boss Cordless Rechargeable Stick Vac"/>
    <x v="5785"/>
    <n v="2"/>
    <n v="0"/>
    <n v="27.529200000000003"/>
  </r>
  <r>
    <n v="9158"/>
    <x v="4581"/>
    <x v="2"/>
    <x v="472"/>
    <d v="2011-08-08T00:00:00"/>
    <s v="Standard Class"/>
    <s v="ML-17395"/>
    <s v="Marina Lichtenstein"/>
    <x v="1"/>
    <s v="United States"/>
    <s v="Bangor"/>
    <x v="43"/>
    <n v="4401"/>
    <x v="3"/>
    <s v="OFF-PA-10004353"/>
    <x v="1"/>
    <x v="10"/>
    <s v="Southworth 25% Cotton Premium Laser Paper and Envelopes"/>
    <x v="5786"/>
    <n v="13"/>
    <n v="0"/>
    <n v="124.6752"/>
  </r>
  <r>
    <n v="9159"/>
    <x v="4581"/>
    <x v="2"/>
    <x v="472"/>
    <d v="2011-08-08T00:00:00"/>
    <s v="Standard Class"/>
    <s v="ML-17395"/>
    <s v="Marina Lichtenstein"/>
    <x v="1"/>
    <s v="United States"/>
    <s v="Bangor"/>
    <x v="43"/>
    <n v="4401"/>
    <x v="3"/>
    <s v="TEC-AC-10002473"/>
    <x v="2"/>
    <x v="11"/>
    <s v="Maxell 4.7GB DVD-R"/>
    <x v="5787"/>
    <n v="9"/>
    <n v="0"/>
    <n v="104.7222"/>
  </r>
  <r>
    <n v="9160"/>
    <x v="4582"/>
    <x v="0"/>
    <x v="888"/>
    <d v="2013-08-15T00:00:00"/>
    <s v="Standard Class"/>
    <s v="GH-14410"/>
    <s v="Gary Hansen"/>
    <x v="2"/>
    <s v="United States"/>
    <s v="Hendersonville"/>
    <x v="18"/>
    <n v="37075"/>
    <x v="0"/>
    <s v="OFF-BI-10003314"/>
    <x v="1"/>
    <x v="8"/>
    <s v="Tuff Stuff Recycled Round Ring Binders"/>
    <x v="5788"/>
    <n v="3"/>
    <n v="0.7"/>
    <n v="-3.0366"/>
  </r>
  <r>
    <n v="9161"/>
    <x v="4582"/>
    <x v="0"/>
    <x v="888"/>
    <d v="2013-08-15T00:00:00"/>
    <s v="Standard Class"/>
    <s v="GH-14410"/>
    <s v="Gary Hansen"/>
    <x v="2"/>
    <s v="United States"/>
    <s v="Hendersonville"/>
    <x v="18"/>
    <n v="37075"/>
    <x v="0"/>
    <s v="OFF-BI-10004465"/>
    <x v="1"/>
    <x v="8"/>
    <s v="Avery Durable Slant Ring Binders"/>
    <x v="5789"/>
    <n v="5"/>
    <n v="0.7"/>
    <n v="-7.9199999999999982"/>
  </r>
  <r>
    <n v="9162"/>
    <x v="4583"/>
    <x v="0"/>
    <x v="16"/>
    <d v="2013-12-13T00:00:00"/>
    <s v="Standard Class"/>
    <s v="AG-10900"/>
    <s v="Arthur Gainer"/>
    <x v="0"/>
    <s v="United States"/>
    <s v="Eau Claire"/>
    <x v="6"/>
    <n v="54703"/>
    <x v="2"/>
    <s v="FUR-BO-10003450"/>
    <x v="0"/>
    <x v="0"/>
    <s v="Bush Westfield Collection Bookcases, Dark Cherry Finish"/>
    <x v="5790"/>
    <n v="7"/>
    <n v="0"/>
    <n v="32.46879999999998"/>
  </r>
  <r>
    <n v="9163"/>
    <x v="4583"/>
    <x v="0"/>
    <x v="16"/>
    <d v="2013-12-13T00:00:00"/>
    <s v="Standard Class"/>
    <s v="AG-10900"/>
    <s v="Arthur Gainer"/>
    <x v="0"/>
    <s v="United States"/>
    <s v="Eau Claire"/>
    <x v="6"/>
    <n v="54703"/>
    <x v="2"/>
    <s v="FUR-CH-10002335"/>
    <x v="0"/>
    <x v="1"/>
    <s v="Hon GuestStacker Chair"/>
    <x v="5791"/>
    <n v="3"/>
    <n v="0"/>
    <n v="176.80260000000001"/>
  </r>
  <r>
    <n v="9164"/>
    <x v="4584"/>
    <x v="1"/>
    <x v="1214"/>
    <d v="2012-06-12T00:00:00"/>
    <s v="Standard Class"/>
    <s v="MG-17695"/>
    <s v="Maureen Gnade"/>
    <x v="0"/>
    <s v="United States"/>
    <s v="Chicago"/>
    <x v="10"/>
    <n v="60610"/>
    <x v="2"/>
    <s v="TEC-AC-10003433"/>
    <x v="2"/>
    <x v="11"/>
    <s v="Maxell 4.7GB DVD+R 5/Pack"/>
    <x v="480"/>
    <n v="3"/>
    <n v="0.2"/>
    <n v="0.74249999999999994"/>
  </r>
  <r>
    <n v="9165"/>
    <x v="4584"/>
    <x v="1"/>
    <x v="1214"/>
    <d v="2012-06-12T00:00:00"/>
    <s v="Standard Class"/>
    <s v="MG-17695"/>
    <s v="Maureen Gnade"/>
    <x v="0"/>
    <s v="United States"/>
    <s v="Chicago"/>
    <x v="10"/>
    <n v="60610"/>
    <x v="2"/>
    <s v="OFF-AP-10003849"/>
    <x v="1"/>
    <x v="9"/>
    <s v="Hoover Shoulder Vac Commercial Portable Vacuum"/>
    <x v="5792"/>
    <n v="2"/>
    <n v="0.8"/>
    <n v="-393.60200000000009"/>
  </r>
  <r>
    <n v="9166"/>
    <x v="4585"/>
    <x v="0"/>
    <x v="890"/>
    <d v="2013-06-27T00:00:00"/>
    <s v="Second Class"/>
    <s v="MJ-17740"/>
    <s v="Max Jones"/>
    <x v="0"/>
    <s v="United States"/>
    <s v="San Diego"/>
    <x v="1"/>
    <n v="92037"/>
    <x v="1"/>
    <s v="TEC-MA-10000984"/>
    <x v="2"/>
    <x v="15"/>
    <s v="Okidata MB760 Printer"/>
    <x v="5793"/>
    <n v="4"/>
    <n v="0.2"/>
    <n v="503.63999999999965"/>
  </r>
  <r>
    <n v="9167"/>
    <x v="4585"/>
    <x v="0"/>
    <x v="890"/>
    <d v="2013-06-27T00:00:00"/>
    <s v="Second Class"/>
    <s v="MJ-17740"/>
    <s v="Max Jones"/>
    <x v="0"/>
    <s v="United States"/>
    <s v="San Diego"/>
    <x v="1"/>
    <n v="92037"/>
    <x v="1"/>
    <s v="OFF-PA-10000418"/>
    <x v="1"/>
    <x v="10"/>
    <s v="Xerox 189"/>
    <x v="2840"/>
    <n v="1"/>
    <n v="0"/>
    <n v="50.327999999999996"/>
  </r>
  <r>
    <n v="9168"/>
    <x v="4585"/>
    <x v="0"/>
    <x v="890"/>
    <d v="2013-06-27T00:00:00"/>
    <s v="Second Class"/>
    <s v="MJ-17740"/>
    <s v="Max Jones"/>
    <x v="0"/>
    <s v="United States"/>
    <s v="San Diego"/>
    <x v="1"/>
    <n v="92037"/>
    <x v="1"/>
    <s v="OFF-AP-10001242"/>
    <x v="1"/>
    <x v="9"/>
    <s v="APC 7 Outlet Network SurgeArrest Surge Protector"/>
    <x v="2624"/>
    <n v="3"/>
    <n v="0"/>
    <n v="72.431999999999988"/>
  </r>
  <r>
    <n v="9169"/>
    <x v="4586"/>
    <x v="0"/>
    <x v="543"/>
    <d v="2013-03-20T00:00:00"/>
    <s v="Standard Class"/>
    <s v="SJ-20125"/>
    <s v="Sanjit Jacobs"/>
    <x v="2"/>
    <s v="United States"/>
    <s v="Jackson"/>
    <x v="35"/>
    <n v="39212"/>
    <x v="0"/>
    <s v="OFF-PA-10001954"/>
    <x v="1"/>
    <x v="10"/>
    <s v="Xerox 1964"/>
    <x v="5794"/>
    <n v="14"/>
    <n v="0"/>
    <n v="147.08959999999999"/>
  </r>
  <r>
    <n v="9170"/>
    <x v="4586"/>
    <x v="0"/>
    <x v="543"/>
    <d v="2013-03-20T00:00:00"/>
    <s v="Standard Class"/>
    <s v="SJ-20125"/>
    <s v="Sanjit Jacobs"/>
    <x v="2"/>
    <s v="United States"/>
    <s v="Jackson"/>
    <x v="35"/>
    <n v="39212"/>
    <x v="0"/>
    <s v="OFF-PA-10001954"/>
    <x v="1"/>
    <x v="10"/>
    <s v="Xerox 1964"/>
    <x v="1846"/>
    <n v="2"/>
    <n v="0"/>
    <n v="21.012799999999999"/>
  </r>
  <r>
    <n v="9171"/>
    <x v="4587"/>
    <x v="0"/>
    <x v="49"/>
    <d v="2013-12-02T00:00:00"/>
    <s v="Same Day"/>
    <s v="LB-16795"/>
    <s v="Laurel Beltran"/>
    <x v="2"/>
    <s v="United States"/>
    <s v="Oxnard"/>
    <x v="1"/>
    <n v="93030"/>
    <x v="1"/>
    <s v="FUR-FU-10000448"/>
    <x v="0"/>
    <x v="5"/>
    <s v="Tenex Chairmats For Use With Carpeted Floors"/>
    <x v="5795"/>
    <n v="2"/>
    <n v="0"/>
    <n v="1.597999999999999"/>
  </r>
  <r>
    <n v="9172"/>
    <x v="4587"/>
    <x v="0"/>
    <x v="49"/>
    <d v="2013-12-02T00:00:00"/>
    <s v="Same Day"/>
    <s v="LB-16795"/>
    <s v="Laurel Beltran"/>
    <x v="2"/>
    <s v="United States"/>
    <s v="Oxnard"/>
    <x v="1"/>
    <n v="93030"/>
    <x v="1"/>
    <s v="OFF-PA-10001357"/>
    <x v="1"/>
    <x v="10"/>
    <s v="Xerox 1886"/>
    <x v="3642"/>
    <n v="1"/>
    <n v="0"/>
    <n v="22.991999999999997"/>
  </r>
  <r>
    <n v="9173"/>
    <x v="4587"/>
    <x v="0"/>
    <x v="49"/>
    <d v="2013-12-02T00:00:00"/>
    <s v="Same Day"/>
    <s v="LB-16795"/>
    <s v="Laurel Beltran"/>
    <x v="2"/>
    <s v="United States"/>
    <s v="Oxnard"/>
    <x v="1"/>
    <n v="93030"/>
    <x v="1"/>
    <s v="OFF-ST-10002292"/>
    <x v="1"/>
    <x v="4"/>
    <s v="Sauder Facets Collection Locker/File Cabinet, Sky Alder Finish"/>
    <x v="5796"/>
    <n v="3"/>
    <n v="0"/>
    <n v="222.58799999999991"/>
  </r>
  <r>
    <n v="9174"/>
    <x v="4587"/>
    <x v="0"/>
    <x v="49"/>
    <d v="2013-12-02T00:00:00"/>
    <s v="Same Day"/>
    <s v="LB-16795"/>
    <s v="Laurel Beltran"/>
    <x v="2"/>
    <s v="United States"/>
    <s v="Oxnard"/>
    <x v="1"/>
    <n v="93030"/>
    <x v="1"/>
    <s v="OFF-EN-10001219"/>
    <x v="1"/>
    <x v="12"/>
    <s v="#10- 4 1/8&quot; x 9 1/2&quot; Security-Tint Envelopes"/>
    <x v="996"/>
    <n v="3"/>
    <n v="0"/>
    <n v="11.230799999999999"/>
  </r>
  <r>
    <n v="9175"/>
    <x v="4588"/>
    <x v="3"/>
    <x v="492"/>
    <d v="2014-06-15T00:00:00"/>
    <s v="Second Class"/>
    <s v="SB-20185"/>
    <s v="Sarah Brown"/>
    <x v="0"/>
    <s v="United States"/>
    <s v="Kent"/>
    <x v="4"/>
    <n v="98031"/>
    <x v="1"/>
    <s v="TEC-PH-10002564"/>
    <x v="2"/>
    <x v="7"/>
    <s v="OtterBox Defender Series Case - Samsung Galaxy S4"/>
    <x v="981"/>
    <n v="3"/>
    <n v="0.2"/>
    <n v="8.9969999999999892"/>
  </r>
  <r>
    <n v="9176"/>
    <x v="4588"/>
    <x v="3"/>
    <x v="492"/>
    <d v="2014-06-15T00:00:00"/>
    <s v="Second Class"/>
    <s v="SB-20185"/>
    <s v="Sarah Brown"/>
    <x v="0"/>
    <s v="United States"/>
    <s v="Kent"/>
    <x v="4"/>
    <n v="98031"/>
    <x v="1"/>
    <s v="OFF-PA-10001639"/>
    <x v="1"/>
    <x v="10"/>
    <s v="Xerox 203"/>
    <x v="541"/>
    <n v="3"/>
    <n v="0"/>
    <n v="9.3312000000000008"/>
  </r>
  <r>
    <n v="9177"/>
    <x v="4589"/>
    <x v="0"/>
    <x v="690"/>
    <d v="2013-03-25T00:00:00"/>
    <s v="Standard Class"/>
    <s v="CC-12610"/>
    <s v="Corey Catlett"/>
    <x v="1"/>
    <s v="United States"/>
    <s v="Nashville"/>
    <x v="18"/>
    <n v="37211"/>
    <x v="0"/>
    <s v="OFF-BI-10001153"/>
    <x v="1"/>
    <x v="8"/>
    <s v="Ibico Recycled Grain-Textured Covers"/>
    <x v="762"/>
    <n v="3"/>
    <n v="0.7"/>
    <n v="-20.72399999999999"/>
  </r>
  <r>
    <n v="9178"/>
    <x v="4590"/>
    <x v="0"/>
    <x v="696"/>
    <d v="2013-11-19T00:00:00"/>
    <s v="Standard Class"/>
    <s v="DP-13000"/>
    <s v="Darren Powers"/>
    <x v="0"/>
    <s v="United States"/>
    <s v="New York City"/>
    <x v="15"/>
    <n v="10035"/>
    <x v="3"/>
    <s v="TEC-PH-10003356"/>
    <x v="2"/>
    <x v="7"/>
    <s v="SmartStand Mobile Device Holder, Assorted Colors"/>
    <x v="62"/>
    <n v="2"/>
    <n v="0"/>
    <n v="3.9144000000000005"/>
  </r>
  <r>
    <n v="9179"/>
    <x v="4590"/>
    <x v="0"/>
    <x v="696"/>
    <d v="2013-11-19T00:00:00"/>
    <s v="Standard Class"/>
    <s v="DP-13000"/>
    <s v="Darren Powers"/>
    <x v="0"/>
    <s v="United States"/>
    <s v="New York City"/>
    <x v="15"/>
    <n v="10035"/>
    <x v="3"/>
    <s v="OFF-AR-10001725"/>
    <x v="1"/>
    <x v="6"/>
    <s v="Boston Home &amp; Office Model 2000 Electric Pencil Sharpeners"/>
    <x v="5797"/>
    <n v="1"/>
    <n v="0"/>
    <n v="6.1490000000000009"/>
  </r>
  <r>
    <n v="9180"/>
    <x v="4591"/>
    <x v="3"/>
    <x v="783"/>
    <d v="2014-08-12T00:00:00"/>
    <s v="Standard Class"/>
    <s v="JL-15505"/>
    <s v="Jeremy Lonsdale"/>
    <x v="0"/>
    <s v="United States"/>
    <s v="Westminster"/>
    <x v="1"/>
    <n v="92683"/>
    <x v="1"/>
    <s v="TEC-PH-10002415"/>
    <x v="2"/>
    <x v="7"/>
    <s v="Polycom VoiceStation 500 Conference phone"/>
    <x v="5798"/>
    <n v="3"/>
    <n v="0.2"/>
    <n v="44.242500000000035"/>
  </r>
  <r>
    <n v="9181"/>
    <x v="4591"/>
    <x v="3"/>
    <x v="783"/>
    <d v="2014-08-12T00:00:00"/>
    <s v="Standard Class"/>
    <s v="JL-15505"/>
    <s v="Jeremy Lonsdale"/>
    <x v="0"/>
    <s v="United States"/>
    <s v="Westminster"/>
    <x v="1"/>
    <n v="92683"/>
    <x v="1"/>
    <s v="OFF-BI-10003355"/>
    <x v="1"/>
    <x v="8"/>
    <s v="Cardinal Holdit Business Card Pockets"/>
    <x v="1655"/>
    <n v="3"/>
    <n v="0.2"/>
    <n v="4.1832000000000003"/>
  </r>
  <r>
    <n v="9182"/>
    <x v="4591"/>
    <x v="3"/>
    <x v="783"/>
    <d v="2014-08-12T00:00:00"/>
    <s v="Standard Class"/>
    <s v="JL-15505"/>
    <s v="Jeremy Lonsdale"/>
    <x v="0"/>
    <s v="United States"/>
    <s v="Westminster"/>
    <x v="1"/>
    <n v="92683"/>
    <x v="1"/>
    <s v="OFF-BI-10000216"/>
    <x v="1"/>
    <x v="8"/>
    <s v="Mead 1st Gear 2&quot; Zipper Binder, Asst. Colors"/>
    <x v="5799"/>
    <n v="3"/>
    <n v="0.2"/>
    <n v="11.673000000000002"/>
  </r>
  <r>
    <n v="9183"/>
    <x v="4591"/>
    <x v="3"/>
    <x v="783"/>
    <d v="2014-08-12T00:00:00"/>
    <s v="Standard Class"/>
    <s v="JL-15505"/>
    <s v="Jeremy Lonsdale"/>
    <x v="0"/>
    <s v="United States"/>
    <s v="Westminster"/>
    <x v="1"/>
    <n v="92683"/>
    <x v="1"/>
    <s v="TEC-AC-10004803"/>
    <x v="2"/>
    <x v="11"/>
    <s v="Sony Micro Vault Click 4 GB USB 2.0 Flash Drive"/>
    <x v="5800"/>
    <n v="4"/>
    <n v="0"/>
    <n v="7.8064000000000036"/>
  </r>
  <r>
    <n v="9184"/>
    <x v="4591"/>
    <x v="3"/>
    <x v="783"/>
    <d v="2014-08-12T00:00:00"/>
    <s v="Standard Class"/>
    <s v="JL-15505"/>
    <s v="Jeremy Lonsdale"/>
    <x v="0"/>
    <s v="United States"/>
    <s v="Westminster"/>
    <x v="1"/>
    <n v="92683"/>
    <x v="1"/>
    <s v="OFF-PA-10001970"/>
    <x v="1"/>
    <x v="10"/>
    <s v="Xerox 1881"/>
    <x v="335"/>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x v="4591"/>
    <x v="3"/>
    <x v="783"/>
    <d v="2014-08-12T00:00:00"/>
    <s v="Standard Class"/>
    <s v="JL-15505"/>
    <s v="Jeremy Lonsdale"/>
    <x v="0"/>
    <s v="United States"/>
    <s v="Westminster"/>
    <x v="1"/>
    <n v="92683"/>
    <x v="1"/>
    <s v="FUR-CH-10002317"/>
    <x v="0"/>
    <x v="1"/>
    <s v="Global Enterprise Series Seating Low-Back Swivel/Tilt Chairs"/>
    <x v="5801"/>
    <n v="1"/>
    <n v="0.2"/>
    <n v="25.897999999999982"/>
  </r>
  <r>
    <n v="9187"/>
    <x v="4591"/>
    <x v="3"/>
    <x v="783"/>
    <d v="2014-08-12T00:00:00"/>
    <s v="Standard Class"/>
    <s v="JL-15505"/>
    <s v="Jeremy Lonsdale"/>
    <x v="0"/>
    <s v="United States"/>
    <s v="Westminster"/>
    <x v="1"/>
    <n v="92683"/>
    <x v="1"/>
    <s v="OFF-AP-10002534"/>
    <x v="1"/>
    <x v="9"/>
    <s v="3.6 Cubic Foot Counter Height Office Refrigerator"/>
    <x v="5802"/>
    <n v="5"/>
    <n v="0"/>
    <n v="412.46800000000007"/>
  </r>
  <r>
    <n v="9188"/>
    <x v="4592"/>
    <x v="1"/>
    <x v="291"/>
    <d v="2012-08-25T00:00:00"/>
    <s v="Standard Class"/>
    <s v="SM-20320"/>
    <s v="Sean Miller"/>
    <x v="2"/>
    <s v="United States"/>
    <s v="Allentown"/>
    <x v="9"/>
    <n v="18103"/>
    <x v="3"/>
    <s v="OFF-SU-10001935"/>
    <x v="1"/>
    <x v="14"/>
    <s v="Staples"/>
    <x v="4273"/>
    <n v="2"/>
    <n v="0.2"/>
    <n v="-0.69760000000000066"/>
  </r>
  <r>
    <n v="9189"/>
    <x v="4592"/>
    <x v="1"/>
    <x v="291"/>
    <d v="2012-08-25T00:00:00"/>
    <s v="Standard Class"/>
    <s v="SM-20320"/>
    <s v="Sean Miller"/>
    <x v="2"/>
    <s v="United States"/>
    <s v="Allentown"/>
    <x v="9"/>
    <n v="18103"/>
    <x v="3"/>
    <s v="TEC-AC-10000290"/>
    <x v="2"/>
    <x v="11"/>
    <s v="Sabrent 4-Port USB 2.0 Hub"/>
    <x v="5018"/>
    <n v="4"/>
    <n v="0.2"/>
    <n v="3.8024000000000004"/>
  </r>
  <r>
    <n v="9190"/>
    <x v="4592"/>
    <x v="1"/>
    <x v="291"/>
    <d v="2012-08-25T00:00:00"/>
    <s v="Standard Class"/>
    <s v="SM-20320"/>
    <s v="Sean Miller"/>
    <x v="2"/>
    <s v="United States"/>
    <s v="Allentown"/>
    <x v="9"/>
    <n v="18103"/>
    <x v="3"/>
    <s v="OFF-ST-10002574"/>
    <x v="1"/>
    <x v="4"/>
    <s v="SAFCO Commercial Wire Shelving, Black"/>
    <x v="5803"/>
    <n v="6"/>
    <n v="0.2"/>
    <n v="-165.768"/>
  </r>
  <r>
    <n v="9191"/>
    <x v="4592"/>
    <x v="1"/>
    <x v="291"/>
    <d v="2012-08-25T00:00:00"/>
    <s v="Standard Class"/>
    <s v="SM-20320"/>
    <s v="Sean Miller"/>
    <x v="2"/>
    <s v="United States"/>
    <s v="Allentown"/>
    <x v="9"/>
    <n v="18103"/>
    <x v="3"/>
    <s v="OFF-BI-10004519"/>
    <x v="1"/>
    <x v="8"/>
    <s v="GBC DocuBind P100 Manual Binding Machine"/>
    <x v="5804"/>
    <n v="2"/>
    <n v="0.7"/>
    <n v="-82.989999999999981"/>
  </r>
  <r>
    <n v="9192"/>
    <x v="4592"/>
    <x v="1"/>
    <x v="291"/>
    <d v="2012-08-25T00:00:00"/>
    <s v="Standard Class"/>
    <s v="SM-20320"/>
    <s v="Sean Miller"/>
    <x v="2"/>
    <s v="United States"/>
    <s v="Allentown"/>
    <x v="9"/>
    <n v="18103"/>
    <x v="3"/>
    <s v="OFF-PA-10003625"/>
    <x v="1"/>
    <x v="10"/>
    <s v="Xerox 1979"/>
    <x v="2000"/>
    <n v="2"/>
    <n v="0.2"/>
    <n v="15.489999999999997"/>
  </r>
  <r>
    <n v="9193"/>
    <x v="4593"/>
    <x v="1"/>
    <x v="121"/>
    <d v="2012-11-07T00:00:00"/>
    <s v="Standard Class"/>
    <s v="BB-10990"/>
    <s v="Barry Blumstein"/>
    <x v="1"/>
    <s v="United States"/>
    <s v="San Antonio"/>
    <x v="5"/>
    <n v="78207"/>
    <x v="2"/>
    <s v="OFF-BI-10001524"/>
    <x v="1"/>
    <x v="8"/>
    <s v="GBC Premium Transparent Covers with Diagonal Lined Pattern"/>
    <x v="5805"/>
    <n v="7"/>
    <n v="0.8"/>
    <n v="-46.995200000000025"/>
  </r>
  <r>
    <n v="9194"/>
    <x v="4593"/>
    <x v="1"/>
    <x v="121"/>
    <d v="2012-11-07T00:00:00"/>
    <s v="Standard Class"/>
    <s v="BB-10990"/>
    <s v="Barry Blumstein"/>
    <x v="1"/>
    <s v="United States"/>
    <s v="San Antonio"/>
    <x v="5"/>
    <n v="78207"/>
    <x v="2"/>
    <s v="TEC-PH-10002200"/>
    <x v="2"/>
    <x v="7"/>
    <s v="Aastra 6757i CT Wireless VoIP phone"/>
    <x v="3532"/>
    <n v="2"/>
    <n v="0.2"/>
    <n v="38.779199999999989"/>
  </r>
  <r>
    <n v="9195"/>
    <x v="4594"/>
    <x v="2"/>
    <x v="953"/>
    <d v="2011-12-06T00:00:00"/>
    <s v="Standard Class"/>
    <s v="PB-19150"/>
    <s v="Philip Brown"/>
    <x v="0"/>
    <s v="United States"/>
    <s v="Avondale"/>
    <x v="16"/>
    <n v="85323"/>
    <x v="1"/>
    <s v="OFF-SU-10001664"/>
    <x v="1"/>
    <x v="14"/>
    <s v="Acme Office Executive Series Stainless Steel Trimmers"/>
    <x v="2758"/>
    <n v="7"/>
    <n v="0.2"/>
    <n v="3.5993999999999993"/>
  </r>
  <r>
    <n v="9196"/>
    <x v="4594"/>
    <x v="2"/>
    <x v="953"/>
    <d v="2011-12-06T00:00:00"/>
    <s v="Standard Class"/>
    <s v="PB-19150"/>
    <s v="Philip Brown"/>
    <x v="0"/>
    <s v="United States"/>
    <s v="Avondale"/>
    <x v="16"/>
    <n v="85323"/>
    <x v="1"/>
    <s v="TEC-AC-10002550"/>
    <x v="2"/>
    <x v="11"/>
    <s v="Memorex 25GB 6X Branded Blu-Ray Recordable Disc, 30/Pack"/>
    <x v="5806"/>
    <n v="4"/>
    <n v="0.2"/>
    <n v="-16.614000000000004"/>
  </r>
  <r>
    <n v="9197"/>
    <x v="4595"/>
    <x v="2"/>
    <x v="1025"/>
    <d v="2011-05-15T00:00:00"/>
    <s v="Standard Class"/>
    <s v="GM-14680"/>
    <s v="Greg Matthias"/>
    <x v="0"/>
    <s v="United States"/>
    <s v="San Jose"/>
    <x v="1"/>
    <n v="95123"/>
    <x v="1"/>
    <s v="OFF-PA-10004353"/>
    <x v="1"/>
    <x v="10"/>
    <s v="Southworth 25% Cotton Premium Laser Paper and Envelopes"/>
    <x v="792"/>
    <n v="2"/>
    <n v="0"/>
    <n v="19.180800000000001"/>
  </r>
  <r>
    <n v="9198"/>
    <x v="4595"/>
    <x v="2"/>
    <x v="1025"/>
    <d v="2011-05-15T00:00:00"/>
    <s v="Standard Class"/>
    <s v="GM-14680"/>
    <s v="Greg Matthias"/>
    <x v="0"/>
    <s v="United States"/>
    <s v="San Jose"/>
    <x v="1"/>
    <n v="95123"/>
    <x v="1"/>
    <s v="TEC-PH-10001817"/>
    <x v="2"/>
    <x v="7"/>
    <s v="Wilson Electronics DB Pro Signal Booster"/>
    <x v="5807"/>
    <n v="5"/>
    <n v="0.2"/>
    <n v="125.30000000000007"/>
  </r>
  <r>
    <n v="9199"/>
    <x v="4595"/>
    <x v="2"/>
    <x v="1025"/>
    <d v="2011-05-15T00:00:00"/>
    <s v="Standard Class"/>
    <s v="GM-14680"/>
    <s v="Greg Matthias"/>
    <x v="0"/>
    <s v="United States"/>
    <s v="San Jose"/>
    <x v="1"/>
    <n v="95123"/>
    <x v="1"/>
    <s v="OFF-SU-10004737"/>
    <x v="1"/>
    <x v="14"/>
    <s v="Acme Design Stainless Steel Bent Scissors"/>
    <x v="5808"/>
    <n v="6"/>
    <n v="0"/>
    <n v="11.0808"/>
  </r>
  <r>
    <n v="9200"/>
    <x v="4595"/>
    <x v="2"/>
    <x v="1025"/>
    <d v="2011-05-15T00:00:00"/>
    <s v="Standard Class"/>
    <s v="GM-14680"/>
    <s v="Greg Matthias"/>
    <x v="0"/>
    <s v="United States"/>
    <s v="San Jose"/>
    <x v="1"/>
    <n v="95123"/>
    <x v="1"/>
    <s v="FUR-CH-10002320"/>
    <x v="0"/>
    <x v="1"/>
    <s v="Hon Pagoda Stacking Chairs"/>
    <x v="5809"/>
    <n v="1"/>
    <n v="0.2"/>
    <n v="32.097999999999971"/>
  </r>
  <r>
    <n v="9201"/>
    <x v="4596"/>
    <x v="0"/>
    <x v="508"/>
    <d v="2013-10-21T00:00:00"/>
    <s v="First Class"/>
    <s v="NR-18550"/>
    <s v="Nick Radford"/>
    <x v="0"/>
    <s v="United States"/>
    <s v="Perth Amboy"/>
    <x v="30"/>
    <n v="8861"/>
    <x v="3"/>
    <s v="FUR-BO-10001337"/>
    <x v="0"/>
    <x v="0"/>
    <s v="O'Sullivan Living Dimensions 2-Shelf Bookcases"/>
    <x v="5810"/>
    <n v="1"/>
    <n v="0"/>
    <n v="12.097999999999999"/>
  </r>
  <r>
    <n v="9202"/>
    <x v="4596"/>
    <x v="0"/>
    <x v="508"/>
    <d v="2013-10-21T00:00:00"/>
    <s v="First Class"/>
    <s v="NR-18550"/>
    <s v="Nick Radford"/>
    <x v="0"/>
    <s v="United States"/>
    <s v="Perth Amboy"/>
    <x v="30"/>
    <n v="8861"/>
    <x v="3"/>
    <s v="OFF-BI-10004584"/>
    <x v="1"/>
    <x v="8"/>
    <s v="GBC ProClick 150 Presentation Binding System"/>
    <x v="5811"/>
    <n v="1"/>
    <n v="0"/>
    <n v="148.51060000000001"/>
  </r>
  <r>
    <n v="9203"/>
    <x v="4597"/>
    <x v="0"/>
    <x v="859"/>
    <d v="2013-11-04T00:00:00"/>
    <s v="Standard Class"/>
    <s v="EH-13765"/>
    <s v="Edward Hooks"/>
    <x v="1"/>
    <s v="United States"/>
    <s v="New York City"/>
    <x v="15"/>
    <n v="10011"/>
    <x v="3"/>
    <s v="OFF-BI-10004817"/>
    <x v="1"/>
    <x v="8"/>
    <s v="GBC Personal VeloBind Strips"/>
    <x v="1528"/>
    <n v="3"/>
    <n v="0.2"/>
    <n v="10.0632"/>
  </r>
  <r>
    <n v="9204"/>
    <x v="4597"/>
    <x v="0"/>
    <x v="859"/>
    <d v="2013-11-04T00:00:00"/>
    <s v="Standard Class"/>
    <s v="EH-13765"/>
    <s v="Edward Hooks"/>
    <x v="1"/>
    <s v="United States"/>
    <s v="New York City"/>
    <x v="15"/>
    <n v="10011"/>
    <x v="3"/>
    <s v="OFF-AR-10004602"/>
    <x v="1"/>
    <x v="6"/>
    <s v="Boston KS Multi-Size Manual Pencil Sharpener"/>
    <x v="1164"/>
    <n v="5"/>
    <n v="0"/>
    <n v="32.186000000000007"/>
  </r>
  <r>
    <n v="9205"/>
    <x v="4598"/>
    <x v="0"/>
    <x v="49"/>
    <d v="2013-12-06T00:00:00"/>
    <s v="Standard Class"/>
    <s v="FH-14365"/>
    <s v="Fred Hopkins"/>
    <x v="1"/>
    <s v="United States"/>
    <s v="Los Angeles"/>
    <x v="1"/>
    <n v="90004"/>
    <x v="1"/>
    <s v="OFF-AR-10001149"/>
    <x v="1"/>
    <x v="6"/>
    <s v="Sanford Colorific Colored Pencils, 12/Box"/>
    <x v="4173"/>
    <n v="8"/>
    <n v="0"/>
    <n v="6.911999999999999"/>
  </r>
  <r>
    <n v="9206"/>
    <x v="4599"/>
    <x v="0"/>
    <x v="438"/>
    <d v="2013-04-22T00:00:00"/>
    <s v="Same Day"/>
    <s v="BT-11680"/>
    <s v="Brian Thompson"/>
    <x v="0"/>
    <s v="United States"/>
    <s v="Milford"/>
    <x v="29"/>
    <n v="6460"/>
    <x v="3"/>
    <s v="OFF-AR-10004817"/>
    <x v="1"/>
    <x v="6"/>
    <s v="Colorific Watercolor Pencils"/>
    <x v="1154"/>
    <n v="3"/>
    <n v="0"/>
    <n v="4.4891999999999985"/>
  </r>
  <r>
    <n v="9207"/>
    <x v="4599"/>
    <x v="0"/>
    <x v="438"/>
    <d v="2013-04-22T00:00:00"/>
    <s v="Same Day"/>
    <s v="BT-11680"/>
    <s v="Brian Thompson"/>
    <x v="0"/>
    <s v="United States"/>
    <s v="Milford"/>
    <x v="29"/>
    <n v="6460"/>
    <x v="3"/>
    <s v="OFF-PA-10003797"/>
    <x v="1"/>
    <x v="10"/>
    <s v="Xerox 209"/>
    <x v="187"/>
    <n v="8"/>
    <n v="0"/>
    <n v="24.883200000000002"/>
  </r>
  <r>
    <n v="9208"/>
    <x v="4600"/>
    <x v="3"/>
    <x v="646"/>
    <d v="2014-08-08T00:00:00"/>
    <s v="Standard Class"/>
    <s v="AB-10105"/>
    <s v="Adrian Barton"/>
    <x v="0"/>
    <s v="United States"/>
    <s v="Bloomington"/>
    <x v="10"/>
    <n v="61701"/>
    <x v="2"/>
    <s v="TEC-AC-10000682"/>
    <x v="2"/>
    <x v="11"/>
    <s v="Kensington K72356US Mouse-in-a-Box USB Desktop Mouse"/>
    <x v="5812"/>
    <n v="3"/>
    <n v="0.2"/>
    <n v="7.4654999999999987"/>
  </r>
  <r>
    <n v="9209"/>
    <x v="4601"/>
    <x v="3"/>
    <x v="646"/>
    <d v="2014-08-09T00:00:00"/>
    <s v="Second Class"/>
    <s v="SC-20230"/>
    <s v="Scot Coram"/>
    <x v="1"/>
    <s v="United States"/>
    <s v="Seattle"/>
    <x v="4"/>
    <n v="98105"/>
    <x v="1"/>
    <s v="OFF-ST-10003996"/>
    <x v="1"/>
    <x v="4"/>
    <s v="Letter/Legal File Tote with Clear Snap-On Lid, Black Granite"/>
    <x v="5813"/>
    <n v="1"/>
    <n v="0"/>
    <n v="4.1755999999999993"/>
  </r>
  <r>
    <n v="9210"/>
    <x v="4602"/>
    <x v="3"/>
    <x v="157"/>
    <d v="2014-12-15T00:00:00"/>
    <s v="Second Class"/>
    <s v="RS-19870"/>
    <s v="Roy Skaria"/>
    <x v="2"/>
    <s v="United States"/>
    <s v="Burlington"/>
    <x v="23"/>
    <n v="52601"/>
    <x v="2"/>
    <s v="OFF-EN-10003160"/>
    <x v="1"/>
    <x v="12"/>
    <s v="Pastel Pink Envelopes"/>
    <x v="6"/>
    <n v="1"/>
    <n v="0"/>
    <n v="3.4944000000000002"/>
  </r>
  <r>
    <n v="9211"/>
    <x v="4602"/>
    <x v="3"/>
    <x v="157"/>
    <d v="2014-12-15T00:00:00"/>
    <s v="Second Class"/>
    <s v="RS-19870"/>
    <s v="Roy Skaria"/>
    <x v="2"/>
    <s v="United States"/>
    <s v="Burlington"/>
    <x v="23"/>
    <n v="52601"/>
    <x v="2"/>
    <s v="OFF-BI-10002012"/>
    <x v="1"/>
    <x v="8"/>
    <s v="Wilson Jones Easy Flow II Sheet Lifters"/>
    <x v="5592"/>
    <n v="3"/>
    <n v="0"/>
    <n v="2.5920000000000001"/>
  </r>
  <r>
    <n v="9212"/>
    <x v="4603"/>
    <x v="1"/>
    <x v="948"/>
    <d v="2012-03-19T00:00:00"/>
    <s v="Standard Class"/>
    <s v="AI-10855"/>
    <s v="Arianne Irving"/>
    <x v="0"/>
    <s v="United States"/>
    <s v="Roseville"/>
    <x v="1"/>
    <n v="95661"/>
    <x v="1"/>
    <s v="OFF-PA-10002105"/>
    <x v="1"/>
    <x v="10"/>
    <s v="Xerox 223"/>
    <x v="541"/>
    <n v="3"/>
    <n v="0"/>
    <n v="9.3312000000000008"/>
  </r>
  <r>
    <n v="9213"/>
    <x v="4604"/>
    <x v="2"/>
    <x v="589"/>
    <d v="2011-12-15T00:00:00"/>
    <s v="Standard Class"/>
    <s v="DJ-13420"/>
    <s v="Denny Joy"/>
    <x v="1"/>
    <s v="United States"/>
    <s v="San Francisco"/>
    <x v="1"/>
    <n v="94110"/>
    <x v="1"/>
    <s v="FUR-FU-10000397"/>
    <x v="0"/>
    <x v="5"/>
    <s v="Luxo Economy Swing Arm Lamp"/>
    <x v="1155"/>
    <n v="2"/>
    <n v="0"/>
    <n v="11.166400000000003"/>
  </r>
  <r>
    <n v="9214"/>
    <x v="4604"/>
    <x v="2"/>
    <x v="589"/>
    <d v="2011-12-15T00:00:00"/>
    <s v="Standard Class"/>
    <s v="DJ-13420"/>
    <s v="Denny Joy"/>
    <x v="1"/>
    <s v="United States"/>
    <s v="San Francisco"/>
    <x v="1"/>
    <n v="94110"/>
    <x v="1"/>
    <s v="FUR-FU-10000758"/>
    <x v="0"/>
    <x v="5"/>
    <s v="DAX Natural Wood-Tone Poster Frame"/>
    <x v="4092"/>
    <n v="3"/>
    <n v="0"/>
    <n v="28.598399999999994"/>
  </r>
  <r>
    <n v="9215"/>
    <x v="4605"/>
    <x v="3"/>
    <x v="1033"/>
    <d v="2014-10-03T00:00:00"/>
    <s v="First Class"/>
    <s v="BF-10975"/>
    <s v="Barbara Fisher"/>
    <x v="1"/>
    <s v="United States"/>
    <s v="Philadelphia"/>
    <x v="9"/>
    <n v="19120"/>
    <x v="3"/>
    <s v="OFF-LA-10004677"/>
    <x v="1"/>
    <x v="2"/>
    <s v="Self-Adhesive Address Labels for Typewriters with Dispenser Box"/>
    <x v="5814"/>
    <n v="7"/>
    <n v="0.2"/>
    <n v="6.9741"/>
  </r>
  <r>
    <n v="9216"/>
    <x v="4606"/>
    <x v="0"/>
    <x v="831"/>
    <d v="2013-11-27T00:00:00"/>
    <s v="Standard Class"/>
    <s v="TH-21235"/>
    <s v="Tiffany House"/>
    <x v="1"/>
    <s v="United States"/>
    <s v="Los Angeles"/>
    <x v="1"/>
    <n v="90049"/>
    <x v="1"/>
    <s v="OFF-PA-10004451"/>
    <x v="1"/>
    <x v="10"/>
    <s v="Xerox 222"/>
    <x v="5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x v="4608"/>
    <x v="3"/>
    <x v="237"/>
    <d v="2014-11-18T00:00:00"/>
    <s v="First Class"/>
    <s v="AW-10930"/>
    <s v="Arthur Wiediger"/>
    <x v="2"/>
    <s v="United States"/>
    <s v="Minneapolis"/>
    <x v="11"/>
    <n v="55407"/>
    <x v="2"/>
    <s v="OFF-EN-10004459"/>
    <x v="1"/>
    <x v="12"/>
    <s v="Security-Tint Envelopes"/>
    <x v="770"/>
    <n v="2"/>
    <n v="0"/>
    <n v="7.4871999999999996"/>
  </r>
  <r>
    <n v="9219"/>
    <x v="4609"/>
    <x v="1"/>
    <x v="748"/>
    <d v="2012-08-20T00:00:00"/>
    <s v="Standard Class"/>
    <s v="JW-15955"/>
    <s v="Joni Wasserman"/>
    <x v="0"/>
    <s v="United States"/>
    <s v="Philadelphia"/>
    <x v="9"/>
    <n v="19120"/>
    <x v="3"/>
    <s v="OFF-ST-10002352"/>
    <x v="1"/>
    <x v="4"/>
    <s v="Iris Project Case"/>
    <x v="5219"/>
    <n v="7"/>
    <n v="0.2"/>
    <n v="3.3515999999999977"/>
  </r>
  <r>
    <n v="9220"/>
    <x v="4609"/>
    <x v="1"/>
    <x v="748"/>
    <d v="2012-08-20T00:00:00"/>
    <s v="Standard Class"/>
    <s v="JW-15955"/>
    <s v="Joni Wasserman"/>
    <x v="0"/>
    <s v="United States"/>
    <s v="Philadelphia"/>
    <x v="9"/>
    <n v="19120"/>
    <x v="3"/>
    <s v="FUR-BO-10000780"/>
    <x v="0"/>
    <x v="0"/>
    <s v="O'Sullivan Plantations 2-Door Library in Landvery Oak"/>
    <x v="5771"/>
    <n v="3"/>
    <n v="0.5"/>
    <n v="-204.99959999999996"/>
  </r>
  <r>
    <n v="9221"/>
    <x v="4610"/>
    <x v="3"/>
    <x v="119"/>
    <d v="2014-10-15T00:00:00"/>
    <s v="First Class"/>
    <s v="MH-18025"/>
    <s v="Michelle Huthwaite"/>
    <x v="0"/>
    <s v="United States"/>
    <s v="Lafayette"/>
    <x v="28"/>
    <n v="70506"/>
    <x v="0"/>
    <s v="OFF-LA-10000248"/>
    <x v="1"/>
    <x v="2"/>
    <s v="Avery 52"/>
    <x v="469"/>
    <n v="3"/>
    <n v="0"/>
    <n v="5.2028999999999996"/>
  </r>
  <r>
    <n v="9222"/>
    <x v="4610"/>
    <x v="3"/>
    <x v="119"/>
    <d v="2014-10-15T00:00:00"/>
    <s v="First Class"/>
    <s v="MH-18025"/>
    <s v="Michelle Huthwaite"/>
    <x v="0"/>
    <s v="United States"/>
    <s v="Lafayette"/>
    <x v="28"/>
    <n v="70506"/>
    <x v="0"/>
    <s v="FUR-TA-10003473"/>
    <x v="0"/>
    <x v="3"/>
    <s v="Bretford Rectangular Conference Table Tops"/>
    <x v="5816"/>
    <n v="4"/>
    <n v="0"/>
    <n v="346.03960000000006"/>
  </r>
  <r>
    <n v="9223"/>
    <x v="4610"/>
    <x v="3"/>
    <x v="119"/>
    <d v="2014-10-15T00:00:00"/>
    <s v="First Class"/>
    <s v="MH-18025"/>
    <s v="Michelle Huthwaite"/>
    <x v="0"/>
    <s v="United States"/>
    <s v="Lafayette"/>
    <x v="28"/>
    <n v="70506"/>
    <x v="0"/>
    <s v="OFF-PA-10004355"/>
    <x v="1"/>
    <x v="10"/>
    <s v="Xerox 231"/>
    <x v="243"/>
    <n v="4"/>
    <n v="0"/>
    <n v="12.441600000000001"/>
  </r>
  <r>
    <n v="9224"/>
    <x v="4611"/>
    <x v="3"/>
    <x v="259"/>
    <d v="2014-11-05T00:00:00"/>
    <s v="Same Day"/>
    <s v="FM-14290"/>
    <s v="Frank Merwin"/>
    <x v="2"/>
    <s v="United States"/>
    <s v="Bryan"/>
    <x v="5"/>
    <n v="77803"/>
    <x v="2"/>
    <s v="OFF-BI-10001308"/>
    <x v="1"/>
    <x v="8"/>
    <s v="GBC Standard Plastic Binding Systems' Combs"/>
    <x v="5817"/>
    <n v="6"/>
    <n v="0.8"/>
    <n v="-13.188000000000009"/>
  </r>
  <r>
    <n v="9225"/>
    <x v="4611"/>
    <x v="3"/>
    <x v="259"/>
    <d v="2014-11-05T00:00:00"/>
    <s v="Same Day"/>
    <s v="FM-14290"/>
    <s v="Frank Merwin"/>
    <x v="2"/>
    <s v="United States"/>
    <s v="Bryan"/>
    <x v="5"/>
    <n v="77803"/>
    <x v="2"/>
    <s v="OFF-BI-10003094"/>
    <x v="1"/>
    <x v="8"/>
    <s v="Self-Adhesive Ring Binder Labels"/>
    <x v="5818"/>
    <n v="2"/>
    <n v="0.8"/>
    <n v="-2.3232000000000008"/>
  </r>
  <r>
    <n v="9226"/>
    <x v="4611"/>
    <x v="3"/>
    <x v="259"/>
    <d v="2014-11-05T00:00:00"/>
    <s v="Same Day"/>
    <s v="FM-14290"/>
    <s v="Frank Merwin"/>
    <x v="2"/>
    <s v="United States"/>
    <s v="Bryan"/>
    <x v="5"/>
    <n v="77803"/>
    <x v="2"/>
    <s v="OFF-BI-10004040"/>
    <x v="1"/>
    <x v="8"/>
    <s v="Wilson Jones Impact Binders"/>
    <x v="5819"/>
    <n v="4"/>
    <n v="0.8"/>
    <n v="-6.4232000000000014"/>
  </r>
  <r>
    <n v="9227"/>
    <x v="4611"/>
    <x v="3"/>
    <x v="259"/>
    <d v="2014-11-05T00:00:00"/>
    <s v="Same Day"/>
    <s v="FM-14290"/>
    <s v="Frank Merwin"/>
    <x v="2"/>
    <s v="United States"/>
    <s v="Bryan"/>
    <x v="5"/>
    <n v="77803"/>
    <x v="2"/>
    <s v="OFF-ST-10002485"/>
    <x v="1"/>
    <x v="4"/>
    <s v="Rogers Deluxe File Chest"/>
    <x v="5820"/>
    <n v="3"/>
    <n v="0.2"/>
    <n v="-12.528600000000001"/>
  </r>
  <r>
    <n v="9228"/>
    <x v="4612"/>
    <x v="3"/>
    <x v="498"/>
    <d v="2014-03-25T00:00:00"/>
    <s v="Standard Class"/>
    <s v="GZ-14545"/>
    <s v="George Zrebassa"/>
    <x v="1"/>
    <s v="United States"/>
    <s v="Los Angeles"/>
    <x v="1"/>
    <n v="90008"/>
    <x v="1"/>
    <s v="OFF-AP-10001205"/>
    <x v="1"/>
    <x v="9"/>
    <s v="Belkin 5 Outlet SurgeMaster Power Centers"/>
    <x v="5821"/>
    <n v="7"/>
    <n v="0"/>
    <n v="106.78080000000003"/>
  </r>
  <r>
    <n v="9229"/>
    <x v="4613"/>
    <x v="2"/>
    <x v="935"/>
    <d v="2011-11-03T00:00:00"/>
    <s v="Same Day"/>
    <s v="TC-21535"/>
    <s v="Tracy Collins"/>
    <x v="2"/>
    <s v="United States"/>
    <s v="Los Angeles"/>
    <x v="1"/>
    <n v="90049"/>
    <x v="1"/>
    <s v="OFF-AR-10001868"/>
    <x v="1"/>
    <x v="6"/>
    <s v="Prang Dustless Chalk Sticks"/>
    <x v="1336"/>
    <n v="4"/>
    <n v="0"/>
    <n v="3.36"/>
  </r>
  <r>
    <n v="9230"/>
    <x v="4614"/>
    <x v="3"/>
    <x v="283"/>
    <d v="2014-07-27T00:00:00"/>
    <s v="First Class"/>
    <s v="TB-21520"/>
    <s v="Tracy Blumstein"/>
    <x v="0"/>
    <s v="United States"/>
    <s v="Los Angeles"/>
    <x v="1"/>
    <n v="90045"/>
    <x v="1"/>
    <s v="OFF-BI-10003429"/>
    <x v="1"/>
    <x v="8"/>
    <s v="Cardinal HOLDit! Binder Insert Strips,Extra Strips"/>
    <x v="5822"/>
    <n v="3"/>
    <n v="0.2"/>
    <n v="5.5070999999999994"/>
  </r>
  <r>
    <n v="9231"/>
    <x v="4614"/>
    <x v="3"/>
    <x v="283"/>
    <d v="2014-07-27T00:00:00"/>
    <s v="First Class"/>
    <s v="TB-21520"/>
    <s v="Tracy Blumstein"/>
    <x v="0"/>
    <s v="United States"/>
    <s v="Los Angeles"/>
    <x v="1"/>
    <n v="90045"/>
    <x v="1"/>
    <s v="OFF-PA-10002689"/>
    <x v="1"/>
    <x v="10"/>
    <s v="Weyerhaeuser First Choice Laser/Copy Paper (20Lb. and 88 Bright)"/>
    <x v="713"/>
    <n v="9"/>
    <n v="0"/>
    <n v="27.993600000000001"/>
  </r>
  <r>
    <n v="9232"/>
    <x v="4615"/>
    <x v="2"/>
    <x v="422"/>
    <d v="2011-12-31T00:00:00"/>
    <s v="Standard Class"/>
    <s v="RP-19390"/>
    <s v="Resi Pölking"/>
    <x v="0"/>
    <s v="United States"/>
    <s v="Phoenix"/>
    <x v="16"/>
    <n v="85023"/>
    <x v="1"/>
    <s v="OFF-BI-10003650"/>
    <x v="1"/>
    <x v="8"/>
    <s v="GBC DocuBind 300 Electric Binding Machine"/>
    <x v="5823"/>
    <n v="6"/>
    <n v="0.7"/>
    <n v="-694.29359999999997"/>
  </r>
  <r>
    <n v="9233"/>
    <x v="4616"/>
    <x v="0"/>
    <x v="476"/>
    <d v="2013-09-07T00:00:00"/>
    <s v="Standard Class"/>
    <s v="LR-16915"/>
    <s v="Lena Radford"/>
    <x v="0"/>
    <s v="United States"/>
    <s v="Los Angeles"/>
    <x v="1"/>
    <n v="90036"/>
    <x v="1"/>
    <s v="FUR-FU-10001889"/>
    <x v="0"/>
    <x v="5"/>
    <s v="Ultra Door Pull Handle"/>
    <x v="5824"/>
    <n v="9"/>
    <n v="0"/>
    <n v="31.244399999999995"/>
  </r>
  <r>
    <n v="9234"/>
    <x v="4616"/>
    <x v="0"/>
    <x v="476"/>
    <d v="2013-09-07T00:00:00"/>
    <s v="Standard Class"/>
    <s v="LR-16915"/>
    <s v="Lena Radford"/>
    <x v="0"/>
    <s v="United States"/>
    <s v="Los Angeles"/>
    <x v="1"/>
    <n v="90036"/>
    <x v="1"/>
    <s v="OFF-ST-10000321"/>
    <x v="1"/>
    <x v="4"/>
    <s v="Akro Stacking Bins"/>
    <x v="5825"/>
    <n v="3"/>
    <n v="0"/>
    <n v="0.94679999999999698"/>
  </r>
  <r>
    <n v="9235"/>
    <x v="4616"/>
    <x v="0"/>
    <x v="476"/>
    <d v="2013-09-07T00:00:00"/>
    <s v="Standard Class"/>
    <s v="LR-16915"/>
    <s v="Lena Radford"/>
    <x v="0"/>
    <s v="United States"/>
    <s v="Los Angeles"/>
    <x v="1"/>
    <n v="90036"/>
    <x v="1"/>
    <s v="TEC-PH-10001530"/>
    <x v="2"/>
    <x v="7"/>
    <s v="Cisco Unified IP Phone 7945G VoIP phone"/>
    <x v="2707"/>
    <n v="4"/>
    <n v="0.2"/>
    <n v="68.197999999999979"/>
  </r>
  <r>
    <n v="9236"/>
    <x v="4616"/>
    <x v="0"/>
    <x v="476"/>
    <d v="2013-09-07T00:00:00"/>
    <s v="Standard Class"/>
    <s v="LR-16915"/>
    <s v="Lena Radford"/>
    <x v="0"/>
    <s v="United States"/>
    <s v="Los Angeles"/>
    <x v="1"/>
    <n v="90036"/>
    <x v="1"/>
    <s v="OFF-AR-10004752"/>
    <x v="1"/>
    <x v="6"/>
    <s v="Blackstonian Pencils"/>
    <x v="5476"/>
    <n v="7"/>
    <n v="0"/>
    <n v="5.2332000000000001"/>
  </r>
  <r>
    <n v="9237"/>
    <x v="4616"/>
    <x v="0"/>
    <x v="476"/>
    <d v="2013-09-07T00:00:00"/>
    <s v="Standard Class"/>
    <s v="LR-16915"/>
    <s v="Lena Radford"/>
    <x v="0"/>
    <s v="United States"/>
    <s v="Los Angeles"/>
    <x v="1"/>
    <n v="90036"/>
    <x v="1"/>
    <s v="FUR-TA-10001539"/>
    <x v="0"/>
    <x v="3"/>
    <s v="Chromcraft Rectangular Conference Tables"/>
    <x v="2675"/>
    <n v="3"/>
    <n v="0.2"/>
    <n v="28.436399999999935"/>
  </r>
  <r>
    <n v="9238"/>
    <x v="4616"/>
    <x v="0"/>
    <x v="476"/>
    <d v="2013-09-07T00:00:00"/>
    <s v="Standard Class"/>
    <s v="LR-16915"/>
    <s v="Lena Radford"/>
    <x v="0"/>
    <s v="United States"/>
    <s v="Los Angeles"/>
    <x v="1"/>
    <n v="90036"/>
    <x v="1"/>
    <s v="OFF-BI-10001553"/>
    <x v="1"/>
    <x v="8"/>
    <s v="SpineVue Locking Slant-D Ring Binders by Cardinal"/>
    <x v="1775"/>
    <n v="1"/>
    <n v="0.2"/>
    <n v="2.5591999999999997"/>
  </r>
  <r>
    <n v="9239"/>
    <x v="4617"/>
    <x v="3"/>
    <x v="512"/>
    <d v="2014-02-15T00:00:00"/>
    <s v="First Class"/>
    <s v="MM-17260"/>
    <s v="Magdelene Morse"/>
    <x v="0"/>
    <s v="United States"/>
    <s v="Columbus"/>
    <x v="24"/>
    <n v="43229"/>
    <x v="3"/>
    <s v="FUR-FU-10003601"/>
    <x v="0"/>
    <x v="5"/>
    <s v="Deflect-o RollaMat Studded, Beveled Mat for Medium Pile Carpeting"/>
    <x v="5826"/>
    <n v="2"/>
    <n v="0.2"/>
    <n v="-3.6892000000000067"/>
  </r>
  <r>
    <n v="9240"/>
    <x v="4618"/>
    <x v="3"/>
    <x v="855"/>
    <d v="2014-11-03T00:00:00"/>
    <s v="Standard Class"/>
    <s v="NB-18655"/>
    <s v="Nona Balk"/>
    <x v="1"/>
    <s v="United States"/>
    <s v="Tallahassee"/>
    <x v="2"/>
    <n v="32303"/>
    <x v="0"/>
    <s v="OFF-PA-10001685"/>
    <x v="1"/>
    <x v="10"/>
    <s v="Staples"/>
    <x v="5827"/>
    <n v="7"/>
    <n v="0.2"/>
    <n v="20.584200000000003"/>
  </r>
  <r>
    <n v="9241"/>
    <x v="4618"/>
    <x v="3"/>
    <x v="855"/>
    <d v="2014-11-03T00:00:00"/>
    <s v="Standard Class"/>
    <s v="NB-18655"/>
    <s v="Nona Balk"/>
    <x v="1"/>
    <s v="United States"/>
    <s v="Tallahassee"/>
    <x v="2"/>
    <n v="32303"/>
    <x v="0"/>
    <s v="OFF-BI-10001097"/>
    <x v="1"/>
    <x v="8"/>
    <s v="Avery Hole Reinforcements"/>
    <x v="1564"/>
    <n v="3"/>
    <n v="0.7"/>
    <n v="-3.9248999999999974"/>
  </r>
  <r>
    <n v="9242"/>
    <x v="4618"/>
    <x v="3"/>
    <x v="855"/>
    <d v="2014-11-03T00:00:00"/>
    <s v="Standard Class"/>
    <s v="NB-18655"/>
    <s v="Nona Balk"/>
    <x v="1"/>
    <s v="United States"/>
    <s v="Tallahassee"/>
    <x v="2"/>
    <n v="32303"/>
    <x v="0"/>
    <s v="OFF-AR-10001662"/>
    <x v="1"/>
    <x v="6"/>
    <s v="Rogers Handheld Barrel Pencil Sharpener"/>
    <x v="5828"/>
    <n v="3"/>
    <n v="0.2"/>
    <n v="0.57540000000000058"/>
  </r>
  <r>
    <n v="9243"/>
    <x v="4619"/>
    <x v="2"/>
    <x v="868"/>
    <d v="2011-07-14T00:00:00"/>
    <s v="Standard Class"/>
    <s v="DS-13030"/>
    <s v="Darrin Sayre"/>
    <x v="2"/>
    <s v="United States"/>
    <s v="San Francisco"/>
    <x v="1"/>
    <n v="94122"/>
    <x v="1"/>
    <s v="OFF-BI-10002609"/>
    <x v="1"/>
    <x v="8"/>
    <s v="Avery Hidden Tab Dividers for Binding Systems"/>
    <x v="1494"/>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x v="4619"/>
    <x v="2"/>
    <x v="868"/>
    <d v="2011-07-14T00:00:00"/>
    <s v="Standard Class"/>
    <s v="DS-13030"/>
    <s v="Darrin Sayre"/>
    <x v="2"/>
    <s v="United States"/>
    <s v="San Francisco"/>
    <x v="1"/>
    <n v="94122"/>
    <x v="1"/>
    <s v="OFF-AR-10003251"/>
    <x v="1"/>
    <x v="6"/>
    <s v="Prang Drawing Pencil Set"/>
    <x v="348"/>
    <n v="2"/>
    <n v="0"/>
    <n v="2.2239999999999998"/>
  </r>
  <r>
    <n v="9246"/>
    <x v="4619"/>
    <x v="2"/>
    <x v="868"/>
    <d v="2011-07-14T00:00:00"/>
    <s v="Standard Class"/>
    <s v="DS-13030"/>
    <s v="Darrin Sayre"/>
    <x v="2"/>
    <s v="United States"/>
    <s v="San Francisco"/>
    <x v="1"/>
    <n v="94122"/>
    <x v="1"/>
    <s v="OFF-PA-10002365"/>
    <x v="1"/>
    <x v="10"/>
    <s v="Xerox 1967"/>
    <x v="56"/>
    <n v="5"/>
    <n v="0"/>
    <n v="15.552000000000001"/>
  </r>
  <r>
    <n v="9247"/>
    <x v="4620"/>
    <x v="3"/>
    <x v="1053"/>
    <d v="2014-05-27T00:00:00"/>
    <s v="Standard Class"/>
    <s v="VF-21715"/>
    <s v="Vicky Freymann"/>
    <x v="2"/>
    <s v="United States"/>
    <s v="San Francisco"/>
    <x v="1"/>
    <n v="94109"/>
    <x v="1"/>
    <s v="OFF-AR-10003651"/>
    <x v="1"/>
    <x v="6"/>
    <s v="Newell 350"/>
    <x v="296"/>
    <n v="3"/>
    <n v="0"/>
    <n v="2.8535999999999988"/>
  </r>
  <r>
    <n v="9248"/>
    <x v="4620"/>
    <x v="3"/>
    <x v="1053"/>
    <d v="2014-05-27T00:00:00"/>
    <s v="Standard Class"/>
    <s v="VF-21715"/>
    <s v="Vicky Freymann"/>
    <x v="2"/>
    <s v="United States"/>
    <s v="San Francisco"/>
    <x v="1"/>
    <n v="94109"/>
    <x v="1"/>
    <s v="OFF-AR-10003732"/>
    <x v="1"/>
    <x v="6"/>
    <s v="Newell 333"/>
    <x v="1104"/>
    <n v="1"/>
    <n v="0"/>
    <n v="0.72279999999999989"/>
  </r>
  <r>
    <n v="9249"/>
    <x v="4621"/>
    <x v="0"/>
    <x v="338"/>
    <d v="2013-11-15T00:00:00"/>
    <s v="Standard Class"/>
    <s v="SW-20275"/>
    <s v="Scott Williamson"/>
    <x v="0"/>
    <s v="United States"/>
    <s v="New York City"/>
    <x v="15"/>
    <n v="10009"/>
    <x v="3"/>
    <s v="OFF-BI-10002557"/>
    <x v="1"/>
    <x v="8"/>
    <s v="Presstex Flexible Ring Binders"/>
    <x v="1034"/>
    <n v="1"/>
    <n v="0.2"/>
    <n v="1.3649999999999998"/>
  </r>
  <r>
    <n v="9250"/>
    <x v="4621"/>
    <x v="0"/>
    <x v="338"/>
    <d v="2013-11-15T00:00:00"/>
    <s v="Standard Class"/>
    <s v="SW-20275"/>
    <s v="Scott Williamson"/>
    <x v="0"/>
    <s v="United States"/>
    <s v="New York City"/>
    <x v="15"/>
    <n v="10009"/>
    <x v="3"/>
    <s v="TEC-PH-10003691"/>
    <x v="2"/>
    <x v="7"/>
    <s v="BlackBerry Q10"/>
    <x v="1867"/>
    <n v="7"/>
    <n v="0"/>
    <n v="220.48250000000002"/>
  </r>
  <r>
    <n v="9251"/>
    <x v="4622"/>
    <x v="0"/>
    <x v="499"/>
    <d v="2013-12-07T00:00:00"/>
    <s v="Standard Class"/>
    <s v="PW-19030"/>
    <s v="Pauline Webber"/>
    <x v="1"/>
    <s v="United States"/>
    <s v="Marion"/>
    <x v="23"/>
    <n v="52302"/>
    <x v="2"/>
    <s v="OFF-BI-10001107"/>
    <x v="1"/>
    <x v="8"/>
    <s v="GBC White Gloss Covers, Plain Front"/>
    <x v="5829"/>
    <n v="8"/>
    <n v="0"/>
    <n v="54.444800000000001"/>
  </r>
  <r>
    <n v="9252"/>
    <x v="4623"/>
    <x v="3"/>
    <x v="580"/>
    <d v="2014-03-09T00:00:00"/>
    <s v="Standard Class"/>
    <s v="KD-16615"/>
    <s v="Ken Dana"/>
    <x v="1"/>
    <s v="United States"/>
    <s v="Los Angeles"/>
    <x v="1"/>
    <n v="90008"/>
    <x v="1"/>
    <s v="OFF-BI-10004224"/>
    <x v="1"/>
    <x v="8"/>
    <s v="Catalog Binders with Expanding Posts"/>
    <x v="3850"/>
    <n v="2"/>
    <n v="0.2"/>
    <n v="33.639999999999986"/>
  </r>
  <r>
    <n v="9253"/>
    <x v="4624"/>
    <x v="3"/>
    <x v="397"/>
    <d v="2014-09-26T00:00:00"/>
    <s v="Second Class"/>
    <s v="DO-13645"/>
    <s v="Doug O'Connell"/>
    <x v="0"/>
    <s v="United States"/>
    <s v="Pine Bluff"/>
    <x v="36"/>
    <n v="71603"/>
    <x v="0"/>
    <s v="TEC-AC-10001114"/>
    <x v="2"/>
    <x v="11"/>
    <s v="Microsoft Wireless Mobile Mouse 4000"/>
    <x v="1723"/>
    <n v="5"/>
    <n v="0"/>
    <n v="63.983999999999988"/>
  </r>
  <r>
    <n v="9254"/>
    <x v="4624"/>
    <x v="3"/>
    <x v="397"/>
    <d v="2014-09-26T00:00:00"/>
    <s v="Second Class"/>
    <s v="DO-13645"/>
    <s v="Doug O'Connell"/>
    <x v="0"/>
    <s v="United States"/>
    <s v="Pine Bluff"/>
    <x v="36"/>
    <n v="71603"/>
    <x v="0"/>
    <s v="OFF-PA-10002005"/>
    <x v="1"/>
    <x v="10"/>
    <s v="Xerox 225"/>
    <x v="91"/>
    <n v="2"/>
    <n v="0"/>
    <n v="6.2208000000000006"/>
  </r>
  <r>
    <n v="9255"/>
    <x v="4625"/>
    <x v="2"/>
    <x v="1058"/>
    <d v="2011-02-16T00:00:00"/>
    <s v="Second Class"/>
    <s v="GA-14725"/>
    <s v="Guy Armstrong"/>
    <x v="0"/>
    <s v="United States"/>
    <s v="Columbia"/>
    <x v="25"/>
    <n v="65203"/>
    <x v="2"/>
    <s v="FUR-CH-10001146"/>
    <x v="0"/>
    <x v="1"/>
    <s v="Global Value Mid-Back Manager's Chair, Gray"/>
    <x v="5830"/>
    <n v="1"/>
    <n v="0"/>
    <n v="15.222499999999997"/>
  </r>
  <r>
    <n v="9256"/>
    <x v="4625"/>
    <x v="2"/>
    <x v="1058"/>
    <d v="2011-02-16T00:00:00"/>
    <s v="Second Class"/>
    <s v="GA-14725"/>
    <s v="Guy Armstrong"/>
    <x v="0"/>
    <s v="United States"/>
    <s v="Columbia"/>
    <x v="25"/>
    <n v="65203"/>
    <x v="2"/>
    <s v="OFF-LA-10004853"/>
    <x v="1"/>
    <x v="2"/>
    <s v="Avery 483"/>
    <x v="1830"/>
    <n v="3"/>
    <n v="0"/>
    <n v="6.8723999999999998"/>
  </r>
  <r>
    <n v="9257"/>
    <x v="4625"/>
    <x v="2"/>
    <x v="1058"/>
    <d v="2011-02-16T00:00:00"/>
    <s v="Second Class"/>
    <s v="GA-14725"/>
    <s v="Guy Armstrong"/>
    <x v="0"/>
    <s v="United States"/>
    <s v="Columbia"/>
    <x v="25"/>
    <n v="65203"/>
    <x v="2"/>
    <s v="OFF-BI-10004728"/>
    <x v="1"/>
    <x v="8"/>
    <s v="Wilson Jones Turn Tabs Binder Tool for Ring Binders"/>
    <x v="1328"/>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x v="4625"/>
    <x v="2"/>
    <x v="1058"/>
    <d v="2011-02-16T00:00:00"/>
    <s v="Second Class"/>
    <s v="GA-14725"/>
    <s v="Guy Armstrong"/>
    <x v="0"/>
    <s v="United States"/>
    <s v="Columbia"/>
    <x v="25"/>
    <n v="65203"/>
    <x v="2"/>
    <s v="OFF-BI-10004654"/>
    <x v="1"/>
    <x v="8"/>
    <s v="VariCap6 Expandable Binder"/>
    <x v="5831"/>
    <n v="3"/>
    <n v="0"/>
    <n v="24.393000000000001"/>
  </r>
  <r>
    <n v="9260"/>
    <x v="4625"/>
    <x v="2"/>
    <x v="1058"/>
    <d v="2011-02-16T00:00:00"/>
    <s v="Second Class"/>
    <s v="GA-14725"/>
    <s v="Guy Armstrong"/>
    <x v="0"/>
    <s v="United States"/>
    <s v="Columbia"/>
    <x v="25"/>
    <n v="65203"/>
    <x v="2"/>
    <s v="OFF-ST-10002583"/>
    <x v="1"/>
    <x v="4"/>
    <s v="Fellowes Neat Ideas Storage Cubes"/>
    <x v="647"/>
    <n v="2"/>
    <n v="0"/>
    <n v="2.598399999999998"/>
  </r>
  <r>
    <n v="9261"/>
    <x v="4626"/>
    <x v="3"/>
    <x v="343"/>
    <d v="2014-11-15T00:00:00"/>
    <s v="Second Class"/>
    <s v="JL-15505"/>
    <s v="Jeremy Lonsdale"/>
    <x v="0"/>
    <s v="United States"/>
    <s v="Aberdeen"/>
    <x v="44"/>
    <n v="57401"/>
    <x v="2"/>
    <s v="OFF-SU-10004661"/>
    <x v="1"/>
    <x v="14"/>
    <s v="Acme Titanium Bonded Scissors"/>
    <x v="4198"/>
    <n v="3"/>
    <n v="0"/>
    <n v="6.63"/>
  </r>
  <r>
    <n v="9262"/>
    <x v="4627"/>
    <x v="3"/>
    <x v="264"/>
    <d v="2014-09-03T00:00:00"/>
    <s v="Same Day"/>
    <s v="SU-20665"/>
    <s v="Stephanie Ulpright"/>
    <x v="2"/>
    <s v="United States"/>
    <s v="Seattle"/>
    <x v="4"/>
    <n v="98103"/>
    <x v="1"/>
    <s v="FUR-CH-10003061"/>
    <x v="0"/>
    <x v="1"/>
    <s v="Global Leather Task Chair, Black"/>
    <x v="1804"/>
    <n v="3"/>
    <n v="0.2"/>
    <n v="-2.6997000000000355"/>
  </r>
  <r>
    <n v="9263"/>
    <x v="4628"/>
    <x v="1"/>
    <x v="330"/>
    <d v="2012-10-13T00:00:00"/>
    <s v="Standard Class"/>
    <s v="FM-14380"/>
    <s v="Fred McMath"/>
    <x v="0"/>
    <s v="United States"/>
    <s v="Detroit"/>
    <x v="12"/>
    <n v="48227"/>
    <x v="2"/>
    <s v="FUR-CH-10000513"/>
    <x v="0"/>
    <x v="1"/>
    <s v="High-Back Leather Manager's Chair"/>
    <x v="1948"/>
    <n v="3"/>
    <n v="0"/>
    <n v="35.097300000000004"/>
  </r>
  <r>
    <n v="9264"/>
    <x v="4628"/>
    <x v="1"/>
    <x v="330"/>
    <d v="2012-10-13T00:00:00"/>
    <s v="Standard Class"/>
    <s v="FM-14380"/>
    <s v="Fred McMath"/>
    <x v="0"/>
    <s v="United States"/>
    <s v="Detroit"/>
    <x v="12"/>
    <n v="48227"/>
    <x v="2"/>
    <s v="OFF-AP-10002191"/>
    <x v="1"/>
    <x v="9"/>
    <s v="Belkin 8 Outlet SurgeMaster II Gold Surge Protector"/>
    <x v="5832"/>
    <n v="5"/>
    <n v="0.1"/>
    <n v="53.982000000000006"/>
  </r>
  <r>
    <n v="9265"/>
    <x v="4629"/>
    <x v="3"/>
    <x v="221"/>
    <d v="2014-12-02T00:00:00"/>
    <s v="Standard Class"/>
    <s v="MY-17380"/>
    <s v="Maribeth Yedwab"/>
    <x v="1"/>
    <s v="United States"/>
    <s v="Memphis"/>
    <x v="18"/>
    <n v="38109"/>
    <x v="0"/>
    <s v="OFF-BI-10000216"/>
    <x v="1"/>
    <x v="8"/>
    <s v="Mead 1st Gear 2&quot; Zipper Binder, Asst. Colors"/>
    <x v="3266"/>
    <n v="3"/>
    <n v="0.7"/>
    <n v="-7.782"/>
  </r>
  <r>
    <n v="9266"/>
    <x v="4629"/>
    <x v="3"/>
    <x v="221"/>
    <d v="2014-12-02T00:00:00"/>
    <s v="Standard Class"/>
    <s v="MY-17380"/>
    <s v="Maribeth Yedwab"/>
    <x v="1"/>
    <s v="United States"/>
    <s v="Memphis"/>
    <x v="18"/>
    <n v="38109"/>
    <x v="0"/>
    <s v="OFF-EN-10003448"/>
    <x v="1"/>
    <x v="12"/>
    <s v="Peel &amp; Seel Recycled Catalog Envelopes, Brown"/>
    <x v="5833"/>
    <n v="7"/>
    <n v="0.2"/>
    <n v="24.317999999999998"/>
  </r>
  <r>
    <n v="9267"/>
    <x v="4630"/>
    <x v="2"/>
    <x v="1215"/>
    <d v="2011-02-10T00:00:00"/>
    <s v="First Class"/>
    <s v="NM-18445"/>
    <s v="Nathan Mautz"/>
    <x v="2"/>
    <s v="United States"/>
    <s v="North Las Vegas"/>
    <x v="33"/>
    <n v="89031"/>
    <x v="1"/>
    <s v="FUR-FU-10002111"/>
    <x v="0"/>
    <x v="5"/>
    <s v="Master Caster Door Stop, Large Brown"/>
    <x v="58"/>
    <n v="2"/>
    <n v="0"/>
    <n v="5.5327999999999999"/>
  </r>
  <r>
    <n v="9268"/>
    <x v="4631"/>
    <x v="1"/>
    <x v="12"/>
    <d v="2012-09-25T00:00:00"/>
    <s v="Same Day"/>
    <s v="CS-11950"/>
    <s v="Carlos Soltero"/>
    <x v="0"/>
    <s v="United States"/>
    <s v="Freeport"/>
    <x v="15"/>
    <n v="11520"/>
    <x v="3"/>
    <s v="FUR-CH-10001545"/>
    <x v="0"/>
    <x v="1"/>
    <s v="Hon Comfortask Task/Swivel Chairs"/>
    <x v="5834"/>
    <n v="1"/>
    <n v="0.1"/>
    <n v="6.8388000000000009"/>
  </r>
  <r>
    <n v="9269"/>
    <x v="4631"/>
    <x v="1"/>
    <x v="12"/>
    <d v="2012-09-25T00:00:00"/>
    <s v="Same Day"/>
    <s v="CS-11950"/>
    <s v="Carlos Soltero"/>
    <x v="0"/>
    <s v="United States"/>
    <s v="Freeport"/>
    <x v="15"/>
    <n v="11520"/>
    <x v="3"/>
    <s v="OFF-PA-10002947"/>
    <x v="1"/>
    <x v="10"/>
    <s v="Xerox 1923"/>
    <x v="130"/>
    <n v="3"/>
    <n v="0"/>
    <n v="9.6191999999999993"/>
  </r>
  <r>
    <n v="9270"/>
    <x v="4632"/>
    <x v="3"/>
    <x v="170"/>
    <d v="2014-08-29T00:00:00"/>
    <s v="Standard Class"/>
    <s v="PK-19075"/>
    <s v="Pete Kriz"/>
    <x v="0"/>
    <s v="United States"/>
    <s v="New York City"/>
    <x v="15"/>
    <n v="10035"/>
    <x v="3"/>
    <s v="OFF-BI-10003476"/>
    <x v="1"/>
    <x v="8"/>
    <s v="Avery Metallic Poly Binders"/>
    <x v="5835"/>
    <n v="7"/>
    <n v="0.2"/>
    <n v="11.2308"/>
  </r>
  <r>
    <n v="9271"/>
    <x v="4632"/>
    <x v="3"/>
    <x v="170"/>
    <d v="2014-08-29T00:00:00"/>
    <s v="Standard Class"/>
    <s v="PK-19075"/>
    <s v="Pete Kriz"/>
    <x v="0"/>
    <s v="United States"/>
    <s v="New York City"/>
    <x v="15"/>
    <n v="10035"/>
    <x v="3"/>
    <s v="OFF-BI-10001359"/>
    <x v="1"/>
    <x v="8"/>
    <s v="GBC DocuBind TL300 Electric Binding System"/>
    <x v="5836"/>
    <n v="6"/>
    <n v="0.2"/>
    <n v="1453.1237999999996"/>
  </r>
  <r>
    <n v="9272"/>
    <x v="4633"/>
    <x v="0"/>
    <x v="536"/>
    <d v="2013-05-18T00:00:00"/>
    <s v="Standard Class"/>
    <s v="HM-14860"/>
    <s v="Harry Marie"/>
    <x v="1"/>
    <s v="United States"/>
    <s v="New York City"/>
    <x v="15"/>
    <n v="10024"/>
    <x v="3"/>
    <s v="FUR-FU-10000320"/>
    <x v="0"/>
    <x v="5"/>
    <s v="OIC Stacking Trays"/>
    <x v="4807"/>
    <n v="3"/>
    <n v="0"/>
    <n v="4.4088000000000012"/>
  </r>
  <r>
    <n v="9273"/>
    <x v="4633"/>
    <x v="0"/>
    <x v="536"/>
    <d v="2013-05-18T00:00:00"/>
    <s v="Standard Class"/>
    <s v="HM-14860"/>
    <s v="Harry Marie"/>
    <x v="1"/>
    <s v="United States"/>
    <s v="New York City"/>
    <x v="15"/>
    <n v="10024"/>
    <x v="3"/>
    <s v="TEC-PH-10001835"/>
    <x v="2"/>
    <x v="7"/>
    <s v="Jawbone JAMBOX Wireless Bluetooth Speaker"/>
    <x v="2087"/>
    <n v="4"/>
    <n v="0"/>
    <n v="303.3408"/>
  </r>
  <r>
    <n v="9274"/>
    <x v="4634"/>
    <x v="3"/>
    <x v="264"/>
    <d v="2014-09-07T00:00:00"/>
    <s v="Standard Class"/>
    <s v="AH-10210"/>
    <s v="Alan Hwang"/>
    <x v="0"/>
    <s v="United States"/>
    <s v="Henderson"/>
    <x v="0"/>
    <n v="42420"/>
    <x v="0"/>
    <s v="OFF-BI-10003650"/>
    <x v="1"/>
    <x v="8"/>
    <s v="GBC DocuBind 300 Electric Binding Machine"/>
    <x v="2829"/>
    <n v="3"/>
    <n v="0"/>
    <n v="757.41120000000001"/>
  </r>
  <r>
    <n v="9275"/>
    <x v="4635"/>
    <x v="2"/>
    <x v="982"/>
    <d v="2011-10-10T00:00:00"/>
    <s v="Same Day"/>
    <s v="FC-14335"/>
    <s v="Fred Chung"/>
    <x v="1"/>
    <s v="United States"/>
    <s v="Albuquerque"/>
    <x v="27"/>
    <n v="87105"/>
    <x v="1"/>
    <s v="OFF-AR-10000937"/>
    <x v="1"/>
    <x v="6"/>
    <s v="Dixon Ticonderoga Core-Lock Colored Pencils, 48-Color Set"/>
    <x v="5837"/>
    <n v="7"/>
    <n v="0"/>
    <n v="112.57400000000001"/>
  </r>
  <r>
    <n v="9276"/>
    <x v="4636"/>
    <x v="0"/>
    <x v="439"/>
    <d v="2013-05-30T00:00:00"/>
    <s v="Second Class"/>
    <s v="CP-12085"/>
    <s v="Cathy Prescott"/>
    <x v="1"/>
    <s v="United States"/>
    <s v="Delray Beach"/>
    <x v="2"/>
    <n v="33445"/>
    <x v="0"/>
    <s v="OFF-ST-10000532"/>
    <x v="1"/>
    <x v="4"/>
    <s v="Advantus Rolling Drawer Organizers"/>
    <x v="5838"/>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x v="5839"/>
    <n v="2"/>
    <n v="0.2"/>
    <n v="11.98"/>
  </r>
  <r>
    <n v="9278"/>
    <x v="4637"/>
    <x v="3"/>
    <x v="96"/>
    <d v="2014-12-06T00:00:00"/>
    <s v="Standard Class"/>
    <s v="SC-20305"/>
    <s v="Sean Christensen"/>
    <x v="0"/>
    <s v="United States"/>
    <s v="Philadelphia"/>
    <x v="9"/>
    <n v="19140"/>
    <x v="3"/>
    <s v="OFF-LA-10004853"/>
    <x v="1"/>
    <x v="2"/>
    <s v="Avery 483"/>
    <x v="801"/>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x v="4637"/>
    <x v="3"/>
    <x v="96"/>
    <d v="2014-12-06T00:00:00"/>
    <s v="Standard Class"/>
    <s v="SC-20305"/>
    <s v="Sean Christensen"/>
    <x v="0"/>
    <s v="United States"/>
    <s v="Philadelphia"/>
    <x v="9"/>
    <n v="19140"/>
    <x v="3"/>
    <s v="FUR-CH-10003379"/>
    <x v="0"/>
    <x v="1"/>
    <s v="Global Commerce Series High-Back Swivel/Tilt Chairs"/>
    <x v="5841"/>
    <n v="2"/>
    <n v="0.3"/>
    <n v="-28.49799999999999"/>
  </r>
  <r>
    <n v="9281"/>
    <x v="4638"/>
    <x v="0"/>
    <x v="873"/>
    <d v="2013-09-25T00:00:00"/>
    <s v="Standard Class"/>
    <s v="HJ-14875"/>
    <s v="Heather Jas"/>
    <x v="2"/>
    <s v="United States"/>
    <s v="Seattle"/>
    <x v="4"/>
    <n v="98105"/>
    <x v="1"/>
    <s v="FUR-BO-10002853"/>
    <x v="0"/>
    <x v="0"/>
    <s v="O'Sullivan 5-Shelf Heavy-Duty Bookcases"/>
    <x v="3514"/>
    <n v="2"/>
    <n v="0"/>
    <n v="40.97"/>
  </r>
  <r>
    <n v="9282"/>
    <x v="4639"/>
    <x v="3"/>
    <x v="220"/>
    <d v="2014-09-16T00:00:00"/>
    <s v="Standard Class"/>
    <s v="CB-12025"/>
    <s v="Cassandra Brandow"/>
    <x v="0"/>
    <s v="United States"/>
    <s v="Richmond"/>
    <x v="17"/>
    <n v="23223"/>
    <x v="0"/>
    <s v="OFF-AP-10000027"/>
    <x v="1"/>
    <x v="9"/>
    <s v="Hoover Commercial SteamVac"/>
    <x v="4672"/>
    <n v="5"/>
    <n v="0"/>
    <n v="20.369999999999997"/>
  </r>
  <r>
    <n v="9283"/>
    <x v="4640"/>
    <x v="0"/>
    <x v="945"/>
    <d v="2014-01-05T00:00:00"/>
    <s v="Standard Class"/>
    <s v="EH-14185"/>
    <s v="Evan Henry"/>
    <x v="0"/>
    <s v="United States"/>
    <s v="West Palm Beach"/>
    <x v="2"/>
    <n v="33407"/>
    <x v="0"/>
    <s v="OFF-PA-10002421"/>
    <x v="1"/>
    <x v="10"/>
    <s v="Embossed Ink Jet Note Cards"/>
    <x v="5842"/>
    <n v="4"/>
    <n v="0.2"/>
    <n v="25.278400000000001"/>
  </r>
  <r>
    <n v="9284"/>
    <x v="4641"/>
    <x v="3"/>
    <x v="264"/>
    <d v="2014-09-05T00:00:00"/>
    <s v="Second Class"/>
    <s v="LW-17215"/>
    <s v="Luke Weiss"/>
    <x v="0"/>
    <s v="United States"/>
    <s v="Fort Collins"/>
    <x v="22"/>
    <n v="80525"/>
    <x v="1"/>
    <s v="OFF-LA-10002475"/>
    <x v="1"/>
    <x v="2"/>
    <s v="Avery 519"/>
    <x v="3280"/>
    <n v="2"/>
    <n v="0.2"/>
    <n v="3.9473999999999996"/>
  </r>
  <r>
    <n v="9285"/>
    <x v="4642"/>
    <x v="2"/>
    <x v="728"/>
    <d v="2011-11-23T00:00:00"/>
    <s v="Standard Class"/>
    <s v="MK-17905"/>
    <s v="Michael Kennedy"/>
    <x v="1"/>
    <s v="United States"/>
    <s v="Franklin"/>
    <x v="6"/>
    <n v="53132"/>
    <x v="2"/>
    <s v="FUR-CH-10001482"/>
    <x v="0"/>
    <x v="1"/>
    <s v="Office Star - Mesh Screen back chair with Vinyl seat"/>
    <x v="604"/>
    <n v="3"/>
    <n v="0"/>
    <n v="43.223399999999984"/>
  </r>
  <r>
    <n v="9286"/>
    <x v="4643"/>
    <x v="1"/>
    <x v="82"/>
    <d v="2012-11-24T00:00:00"/>
    <s v="First Class"/>
    <s v="JH-15820"/>
    <s v="John Huston"/>
    <x v="0"/>
    <s v="United States"/>
    <s v="Monroe"/>
    <x v="3"/>
    <n v="28110"/>
    <x v="0"/>
    <s v="FUR-FU-10000087"/>
    <x v="0"/>
    <x v="5"/>
    <s v="Executive Impressions 14&quot; Two-Color Numerals Wall Clock"/>
    <x v="269"/>
    <n v="1"/>
    <n v="0.2"/>
    <n v="4.7712000000000012"/>
  </r>
  <r>
    <n v="9287"/>
    <x v="4644"/>
    <x v="3"/>
    <x v="249"/>
    <d v="2014-06-27T00:00:00"/>
    <s v="Standard Class"/>
    <s v="DB-13270"/>
    <s v="Deborah Brumfield"/>
    <x v="2"/>
    <s v="United States"/>
    <s v="Dallas"/>
    <x v="5"/>
    <n v="75081"/>
    <x v="2"/>
    <s v="OFF-BI-10003166"/>
    <x v="1"/>
    <x v="8"/>
    <s v="GBC Plasticlear Binding Covers"/>
    <x v="5843"/>
    <n v="3"/>
    <n v="0.8"/>
    <n v="-11.020800000000005"/>
  </r>
  <r>
    <n v="9288"/>
    <x v="4644"/>
    <x v="3"/>
    <x v="249"/>
    <d v="2014-06-27T00:00:00"/>
    <s v="Standard Class"/>
    <s v="DB-13270"/>
    <s v="Deborah Brumfield"/>
    <x v="2"/>
    <s v="United States"/>
    <s v="Dallas"/>
    <x v="5"/>
    <n v="75081"/>
    <x v="2"/>
    <s v="FUR-TA-10000688"/>
    <x v="0"/>
    <x v="3"/>
    <s v="Chromcraft Bull-Nose Wood Round Conference Table Top, Wood Base"/>
    <x v="5844"/>
    <n v="3"/>
    <n v="0.3"/>
    <n v="-84.961500000000029"/>
  </r>
  <r>
    <n v="9289"/>
    <x v="4645"/>
    <x v="3"/>
    <x v="329"/>
    <d v="2014-12-04T00:00:00"/>
    <s v="First Class"/>
    <s v="TB-21625"/>
    <s v="Trudy Brown"/>
    <x v="0"/>
    <s v="United States"/>
    <s v="Philadelphia"/>
    <x v="9"/>
    <n v="19134"/>
    <x v="3"/>
    <s v="FUR-CH-10003981"/>
    <x v="0"/>
    <x v="1"/>
    <s v="Global Commerce Series Low-Back Swivel/Tilt Chairs"/>
    <x v="5845"/>
    <n v="6"/>
    <n v="0.3"/>
    <n v="-15.418800000000203"/>
  </r>
  <r>
    <n v="9290"/>
    <x v="4646"/>
    <x v="2"/>
    <x v="488"/>
    <d v="2011-04-26T00:00:00"/>
    <s v="Second Class"/>
    <s v="NM-18445"/>
    <s v="Nathan Mautz"/>
    <x v="2"/>
    <s v="United States"/>
    <s v="San Francisco"/>
    <x v="1"/>
    <n v="94109"/>
    <x v="1"/>
    <s v="OFF-PA-10001878"/>
    <x v="1"/>
    <x v="10"/>
    <s v="Xerox 1891"/>
    <x v="5846"/>
    <n v="1"/>
    <n v="0"/>
    <n v="22.987699999999997"/>
  </r>
  <r>
    <n v="9291"/>
    <x v="4647"/>
    <x v="2"/>
    <x v="865"/>
    <d v="2011-09-25T00:00:00"/>
    <s v="First Class"/>
    <s v="TT-21220"/>
    <s v="Thomas Thornton"/>
    <x v="0"/>
    <s v="United States"/>
    <s v="Dover"/>
    <x v="13"/>
    <n v="19901"/>
    <x v="3"/>
    <s v="OFF-AR-10002375"/>
    <x v="1"/>
    <x v="6"/>
    <s v="Newell 351"/>
    <x v="296"/>
    <n v="3"/>
    <n v="0"/>
    <n v="2.8535999999999988"/>
  </r>
  <r>
    <n v="9292"/>
    <x v="4647"/>
    <x v="2"/>
    <x v="865"/>
    <d v="2011-09-25T00:00:00"/>
    <s v="First Class"/>
    <s v="TT-21220"/>
    <s v="Thomas Thornton"/>
    <x v="0"/>
    <s v="United States"/>
    <s v="Dover"/>
    <x v="13"/>
    <n v="19901"/>
    <x v="3"/>
    <s v="OFF-BI-10004965"/>
    <x v="1"/>
    <x v="8"/>
    <s v="Ibico Covers for Plastic or Wire Binding Elements"/>
    <x v="1339"/>
    <n v="3"/>
    <n v="0"/>
    <n v="15.524999999999999"/>
  </r>
  <r>
    <n v="9293"/>
    <x v="4648"/>
    <x v="3"/>
    <x v="580"/>
    <d v="2014-03-03T00:00:00"/>
    <s v="Same Day"/>
    <s v="RS-19765"/>
    <s v="Roland Schwarz"/>
    <x v="1"/>
    <s v="United States"/>
    <s v="Waco"/>
    <x v="5"/>
    <n v="76706"/>
    <x v="2"/>
    <s v="OFF-BI-10004022"/>
    <x v="1"/>
    <x v="8"/>
    <s v="Acco Suede Grain Vinyl Round Ring Binder"/>
    <x v="5847"/>
    <n v="1"/>
    <n v="0.8"/>
    <n v="-0.94520000000000004"/>
  </r>
  <r>
    <n v="9294"/>
    <x v="4649"/>
    <x v="3"/>
    <x v="701"/>
    <d v="2014-11-22T00:00:00"/>
    <s v="Second Class"/>
    <s v="TB-21625"/>
    <s v="Trudy Brown"/>
    <x v="0"/>
    <s v="United States"/>
    <s v="Hagerstown"/>
    <x v="39"/>
    <n v="21740"/>
    <x v="3"/>
    <s v="OFF-BI-10000050"/>
    <x v="1"/>
    <x v="8"/>
    <s v="Angle-D Binders with Locking Rings, Label Holders"/>
    <x v="1875"/>
    <n v="6"/>
    <n v="0"/>
    <n v="20.585999999999999"/>
  </r>
  <r>
    <n v="9295"/>
    <x v="4650"/>
    <x v="3"/>
    <x v="39"/>
    <d v="2014-06-02T00:00:00"/>
    <s v="Standard Class"/>
    <s v="AM-10360"/>
    <s v="Alice McCarthy"/>
    <x v="1"/>
    <s v="United States"/>
    <s v="Cleveland"/>
    <x v="24"/>
    <n v="44105"/>
    <x v="3"/>
    <s v="OFF-PA-10002464"/>
    <x v="1"/>
    <x v="10"/>
    <s v="HP Office Recycled Paper (20Lb. and 87 Bright)"/>
    <x v="853"/>
    <n v="3"/>
    <n v="0.2"/>
    <n v="5.0286000000000008"/>
  </r>
  <r>
    <n v="9296"/>
    <x v="4650"/>
    <x v="3"/>
    <x v="39"/>
    <d v="2014-06-02T00:00:00"/>
    <s v="Standard Class"/>
    <s v="AM-10360"/>
    <s v="Alice McCarthy"/>
    <x v="1"/>
    <s v="United States"/>
    <s v="Cleveland"/>
    <x v="24"/>
    <n v="44105"/>
    <x v="3"/>
    <s v="FUR-BO-10004709"/>
    <x v="0"/>
    <x v="0"/>
    <s v="Bush Westfield Collection Bookcases, Medium Cherry Finish"/>
    <x v="4701"/>
    <n v="4"/>
    <n v="0.5"/>
    <n v="-64.937599999999989"/>
  </r>
  <r>
    <n v="9297"/>
    <x v="4651"/>
    <x v="1"/>
    <x v="24"/>
    <d v="2012-04-22T00:00:00"/>
    <s v="Second Class"/>
    <s v="MP-17965"/>
    <s v="Michael Paige"/>
    <x v="1"/>
    <s v="United States"/>
    <s v="Mcallen"/>
    <x v="5"/>
    <n v="78501"/>
    <x v="2"/>
    <s v="TEC-AC-10003590"/>
    <x v="2"/>
    <x v="11"/>
    <s v="TRENDnet 56K USB 2.0 Phone, Internet and Fax Modem"/>
    <x v="2967"/>
    <n v="2"/>
    <n v="0.2"/>
    <n v="8.2847999999999971"/>
  </r>
  <r>
    <n v="9298"/>
    <x v="4651"/>
    <x v="1"/>
    <x v="24"/>
    <d v="2012-04-22T00:00:00"/>
    <s v="Second Class"/>
    <s v="MP-17965"/>
    <s v="Michael Paige"/>
    <x v="1"/>
    <s v="United States"/>
    <s v="Mcallen"/>
    <x v="5"/>
    <n v="78501"/>
    <x v="2"/>
    <s v="TEC-PH-10003357"/>
    <x v="2"/>
    <x v="7"/>
    <s v="Grandstream GXP2100 Mainstream Business Phone"/>
    <x v="4494"/>
    <n v="4"/>
    <n v="0.2"/>
    <n v="24.476800000000004"/>
  </r>
  <r>
    <n v="9299"/>
    <x v="4651"/>
    <x v="1"/>
    <x v="24"/>
    <d v="2012-04-22T00:00:00"/>
    <s v="Second Class"/>
    <s v="MP-17965"/>
    <s v="Michael Paige"/>
    <x v="1"/>
    <s v="United States"/>
    <s v="Mcallen"/>
    <x v="5"/>
    <n v="78501"/>
    <x v="2"/>
    <s v="OFF-AR-10003373"/>
    <x v="1"/>
    <x v="6"/>
    <s v="Boston School Pro Electric Pencil Sharpener, 1670"/>
    <x v="1355"/>
    <n v="3"/>
    <n v="0.2"/>
    <n v="6.5057999999999971"/>
  </r>
  <r>
    <n v="9300"/>
    <x v="4651"/>
    <x v="1"/>
    <x v="24"/>
    <d v="2012-04-22T00:00:00"/>
    <s v="Second Class"/>
    <s v="MP-17965"/>
    <s v="Michael Paige"/>
    <x v="1"/>
    <s v="United States"/>
    <s v="Mcallen"/>
    <x v="5"/>
    <n v="78501"/>
    <x v="2"/>
    <s v="OFF-BI-10003676"/>
    <x v="1"/>
    <x v="8"/>
    <s v="GBC Standard Recycled Report Covers, Clear Plastic Sheets"/>
    <x v="3176"/>
    <n v="2"/>
    <n v="0.8"/>
    <n v="-6.8992000000000022"/>
  </r>
  <r>
    <n v="9301"/>
    <x v="4651"/>
    <x v="1"/>
    <x v="24"/>
    <d v="2012-04-22T00:00:00"/>
    <s v="Second Class"/>
    <s v="MP-17965"/>
    <s v="Michael Paige"/>
    <x v="1"/>
    <s v="United States"/>
    <s v="Mcallen"/>
    <x v="5"/>
    <n v="78501"/>
    <x v="2"/>
    <s v="FUR-CH-10000225"/>
    <x v="0"/>
    <x v="1"/>
    <s v="Global Geo Office Task Chair, Gray"/>
    <x v="4350"/>
    <n v="1"/>
    <n v="0.3"/>
    <n v="-20.245000000000008"/>
  </r>
  <r>
    <n v="9302"/>
    <x v="4651"/>
    <x v="1"/>
    <x v="24"/>
    <d v="2012-04-22T00:00:00"/>
    <s v="Second Class"/>
    <s v="MP-17965"/>
    <s v="Michael Paige"/>
    <x v="1"/>
    <s v="United States"/>
    <s v="Mcallen"/>
    <x v="5"/>
    <n v="78501"/>
    <x v="2"/>
    <s v="TEC-PH-10001870"/>
    <x v="2"/>
    <x v="7"/>
    <s v="Lunatik TT5L-002 Taktik Strike Impact Protection System for iPhone 5"/>
    <x v="5848"/>
    <n v="2"/>
    <n v="0.2"/>
    <n v="6.122999999999994"/>
  </r>
  <r>
    <n v="9303"/>
    <x v="4651"/>
    <x v="1"/>
    <x v="24"/>
    <d v="2012-04-22T00:00:00"/>
    <s v="Second Class"/>
    <s v="MP-17965"/>
    <s v="Michael Paige"/>
    <x v="1"/>
    <s v="United States"/>
    <s v="Mcallen"/>
    <x v="5"/>
    <n v="78501"/>
    <x v="2"/>
    <s v="OFF-AR-10003481"/>
    <x v="1"/>
    <x v="6"/>
    <s v="Newell 348"/>
    <x v="964"/>
    <n v="3"/>
    <n v="0.2"/>
    <n v="0.88559999999999883"/>
  </r>
  <r>
    <n v="9304"/>
    <x v="4651"/>
    <x v="1"/>
    <x v="24"/>
    <d v="2012-04-22T00:00:00"/>
    <s v="Second Class"/>
    <s v="MP-17965"/>
    <s v="Michael Paige"/>
    <x v="1"/>
    <s v="United States"/>
    <s v="Mcallen"/>
    <x v="5"/>
    <n v="78501"/>
    <x v="2"/>
    <s v="OFF-PA-10003936"/>
    <x v="1"/>
    <x v="10"/>
    <s v="Xerox 1994"/>
    <x v="12"/>
    <n v="3"/>
    <n v="0.2"/>
    <n v="5.4432"/>
  </r>
  <r>
    <n v="9305"/>
    <x v="4651"/>
    <x v="1"/>
    <x v="24"/>
    <d v="2012-04-22T00:00:00"/>
    <s v="Second Class"/>
    <s v="MP-17965"/>
    <s v="Michael Paige"/>
    <x v="1"/>
    <s v="United States"/>
    <s v="Mcallen"/>
    <x v="5"/>
    <n v="78501"/>
    <x v="2"/>
    <s v="OFF-BI-10000320"/>
    <x v="1"/>
    <x v="8"/>
    <s v="GBC Plastic Binding Combs"/>
    <x v="5849"/>
    <n v="1"/>
    <n v="0.8"/>
    <n v="-2.2877999999999998"/>
  </r>
  <r>
    <n v="9306"/>
    <x v="4652"/>
    <x v="1"/>
    <x v="444"/>
    <d v="2012-09-24T00:00:00"/>
    <s v="Standard Class"/>
    <s v="MH-17290"/>
    <s v="Marc Harrigan"/>
    <x v="2"/>
    <s v="United States"/>
    <s v="Santa Fe"/>
    <x v="27"/>
    <n v="87505"/>
    <x v="1"/>
    <s v="OFF-AR-10001972"/>
    <x v="1"/>
    <x v="6"/>
    <s v="Newell 323"/>
    <x v="3681"/>
    <n v="5"/>
    <n v="0"/>
    <n v="2.1840000000000002"/>
  </r>
  <r>
    <n v="9307"/>
    <x v="4653"/>
    <x v="2"/>
    <x v="727"/>
    <d v="2011-03-30T00:00:00"/>
    <s v="Standard Class"/>
    <s v="CA-12265"/>
    <s v="Christina Anderson"/>
    <x v="0"/>
    <s v="United States"/>
    <s v="San Francisco"/>
    <x v="1"/>
    <n v="94110"/>
    <x v="1"/>
    <s v="OFF-AR-10003829"/>
    <x v="1"/>
    <x v="6"/>
    <s v="Newell 35"/>
    <x v="2637"/>
    <n v="2"/>
    <n v="0"/>
    <n v="1.9023999999999992"/>
  </r>
  <r>
    <n v="9308"/>
    <x v="4653"/>
    <x v="2"/>
    <x v="727"/>
    <d v="2011-03-30T00:00:00"/>
    <s v="Standard Class"/>
    <s v="CA-12265"/>
    <s v="Christina Anderson"/>
    <x v="0"/>
    <s v="United States"/>
    <s v="San Francisco"/>
    <x v="1"/>
    <n v="94110"/>
    <x v="1"/>
    <s v="OFF-AR-10003338"/>
    <x v="1"/>
    <x v="6"/>
    <s v="Eberhard Faber 3 1/2&quot; Golf Pencils"/>
    <x v="3659"/>
    <n v="2"/>
    <n v="0"/>
    <n v="3.7200000000000006"/>
  </r>
  <r>
    <n v="9309"/>
    <x v="4653"/>
    <x v="2"/>
    <x v="727"/>
    <d v="2011-03-30T00:00:00"/>
    <s v="Standard Class"/>
    <s v="CA-12265"/>
    <s v="Christina Anderson"/>
    <x v="0"/>
    <s v="United States"/>
    <s v="San Francisco"/>
    <x v="1"/>
    <n v="94110"/>
    <x v="1"/>
    <s v="TEC-AC-10002558"/>
    <x v="2"/>
    <x v="11"/>
    <s v="Imation Swivel Flash Drive USB flash drive - 8 GB"/>
    <x v="5850"/>
    <n v="4"/>
    <n v="0"/>
    <n v="15.917999999999999"/>
  </r>
  <r>
    <n v="9310"/>
    <x v="4653"/>
    <x v="2"/>
    <x v="727"/>
    <d v="2011-03-30T00:00:00"/>
    <s v="Standard Class"/>
    <s v="CA-12265"/>
    <s v="Christina Anderson"/>
    <x v="0"/>
    <s v="United States"/>
    <s v="San Francisco"/>
    <x v="1"/>
    <n v="94110"/>
    <x v="1"/>
    <s v="OFF-AR-10000034"/>
    <x v="1"/>
    <x v="6"/>
    <s v="BIC Brite Liner Grip Highlighters, Assorted, 5/Pack"/>
    <x v="2370"/>
    <n v="6"/>
    <n v="0"/>
    <n v="9.9215999999999998"/>
  </r>
  <r>
    <n v="9311"/>
    <x v="4654"/>
    <x v="0"/>
    <x v="370"/>
    <d v="2013-09-01T00:00:00"/>
    <s v="Standard Class"/>
    <s v="KD-16615"/>
    <s v="Ken Dana"/>
    <x v="1"/>
    <s v="United States"/>
    <s v="New York City"/>
    <x v="15"/>
    <n v="10024"/>
    <x v="3"/>
    <s v="OFF-BI-10001510"/>
    <x v="1"/>
    <x v="8"/>
    <s v="Deluxe Heavy-Duty Vinyl Round Ring Binder"/>
    <x v="5851"/>
    <n v="8"/>
    <n v="0.2"/>
    <n v="45.839999999999996"/>
  </r>
  <r>
    <n v="9312"/>
    <x v="4655"/>
    <x v="3"/>
    <x v="904"/>
    <d v="2014-03-13T00:00:00"/>
    <s v="Standard Class"/>
    <s v="DW-13540"/>
    <s v="Don Weiss"/>
    <x v="0"/>
    <s v="United States"/>
    <s v="Dallas"/>
    <x v="5"/>
    <n v="75220"/>
    <x v="2"/>
    <s v="OFF-LA-10000134"/>
    <x v="1"/>
    <x v="2"/>
    <s v="Avery 511"/>
    <x v="1268"/>
    <n v="2"/>
    <n v="0.2"/>
    <n v="1.7247999999999997"/>
  </r>
  <r>
    <n v="9313"/>
    <x v="4655"/>
    <x v="3"/>
    <x v="904"/>
    <d v="2014-03-13T00:00:00"/>
    <s v="Standard Class"/>
    <s v="DW-13540"/>
    <s v="Don Weiss"/>
    <x v="0"/>
    <s v="United States"/>
    <s v="Dallas"/>
    <x v="5"/>
    <n v="75220"/>
    <x v="2"/>
    <s v="OFF-AR-10000588"/>
    <x v="1"/>
    <x v="6"/>
    <s v="Newell 345"/>
    <x v="5852"/>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x v="5853"/>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x v="4657"/>
    <x v="0"/>
    <x v="41"/>
    <d v="2013-04-10T00:00:00"/>
    <s v="Standard Class"/>
    <s v="JH-16180"/>
    <s v="Justin Hirsh"/>
    <x v="0"/>
    <s v="United States"/>
    <s v="Philadelphia"/>
    <x v="9"/>
    <n v="19140"/>
    <x v="3"/>
    <s v="TEC-PH-10000141"/>
    <x v="2"/>
    <x v="7"/>
    <s v="Clearsounds A400"/>
    <x v="965"/>
    <n v="3"/>
    <n v="0.4"/>
    <n v="-27.715799999999994"/>
  </r>
  <r>
    <n v="9317"/>
    <x v="4657"/>
    <x v="0"/>
    <x v="41"/>
    <d v="2013-04-10T00:00:00"/>
    <s v="Standard Class"/>
    <s v="JH-16180"/>
    <s v="Justin Hirsh"/>
    <x v="0"/>
    <s v="United States"/>
    <s v="Philadelphia"/>
    <x v="9"/>
    <n v="19140"/>
    <x v="3"/>
    <s v="OFF-SU-10000646"/>
    <x v="1"/>
    <x v="14"/>
    <s v="Premier Automatic Letter Opener"/>
    <x v="5855"/>
    <n v="4"/>
    <n v="0.2"/>
    <n v="-163.45159999999996"/>
  </r>
  <r>
    <n v="9318"/>
    <x v="4658"/>
    <x v="3"/>
    <x v="1217"/>
    <d v="2014-02-27T00:00:00"/>
    <s v="Standard Class"/>
    <s v="DK-13090"/>
    <s v="Dave Kipp"/>
    <x v="0"/>
    <s v="United States"/>
    <s v="Carrollton"/>
    <x v="5"/>
    <n v="75007"/>
    <x v="2"/>
    <s v="TEC-AC-10002076"/>
    <x v="2"/>
    <x v="11"/>
    <s v="Microsoft Natural Keyboard Elite"/>
    <x v="5856"/>
    <n v="1"/>
    <n v="0.2"/>
    <n v="-2.9940000000000015"/>
  </r>
  <r>
    <n v="9319"/>
    <x v="4659"/>
    <x v="3"/>
    <x v="228"/>
    <d v="2014-07-26T00:00:00"/>
    <s v="Standard Class"/>
    <s v="AR-10825"/>
    <s v="Anthony Rawles"/>
    <x v="1"/>
    <s v="United States"/>
    <s v="New York City"/>
    <x v="15"/>
    <n v="10009"/>
    <x v="3"/>
    <s v="OFF-PA-10000743"/>
    <x v="1"/>
    <x v="10"/>
    <s v="Xerox 1977"/>
    <x v="522"/>
    <n v="2"/>
    <n v="0"/>
    <n v="6.4127999999999998"/>
  </r>
  <r>
    <n v="9320"/>
    <x v="4659"/>
    <x v="3"/>
    <x v="228"/>
    <d v="2014-07-26T00:00:00"/>
    <s v="Standard Class"/>
    <s v="AR-10825"/>
    <s v="Anthony Rawles"/>
    <x v="1"/>
    <s v="United States"/>
    <s v="New York City"/>
    <x v="15"/>
    <n v="10009"/>
    <x v="3"/>
    <s v="FUR-CH-10002780"/>
    <x v="0"/>
    <x v="1"/>
    <s v="Office Star - Task Chair with Contemporary Loop Arms"/>
    <x v="5857"/>
    <n v="2"/>
    <n v="0.1"/>
    <n v="25.474399999999999"/>
  </r>
  <r>
    <n v="9321"/>
    <x v="4659"/>
    <x v="3"/>
    <x v="228"/>
    <d v="2014-07-26T00:00:00"/>
    <s v="Standard Class"/>
    <s v="AR-10825"/>
    <s v="Anthony Rawles"/>
    <x v="1"/>
    <s v="United States"/>
    <s v="New York City"/>
    <x v="15"/>
    <n v="10009"/>
    <x v="3"/>
    <s v="FUR-FU-10000747"/>
    <x v="0"/>
    <x v="5"/>
    <s v="Tenex B1-RE Series Chair Mats for Low Pile Carpets"/>
    <x v="5858"/>
    <n v="4"/>
    <n v="0"/>
    <n v="31.266399999999976"/>
  </r>
  <r>
    <n v="9322"/>
    <x v="4660"/>
    <x v="0"/>
    <x v="254"/>
    <d v="2013-11-09T00:00:00"/>
    <s v="Standard Class"/>
    <s v="SM-20005"/>
    <s v="Sally Matthias"/>
    <x v="0"/>
    <s v="United States"/>
    <s v="Houston"/>
    <x v="5"/>
    <n v="77041"/>
    <x v="2"/>
    <s v="FUR-FU-10002445"/>
    <x v="0"/>
    <x v="5"/>
    <s v="DAX Two-Tone Rosewood/Black Document Frame, Desktop, 5 x 7"/>
    <x v="5859"/>
    <n v="3"/>
    <n v="0.6"/>
    <n v="-5.6879999999999988"/>
  </r>
  <r>
    <n v="9323"/>
    <x v="4660"/>
    <x v="0"/>
    <x v="254"/>
    <d v="2013-11-09T00:00:00"/>
    <s v="Standard Class"/>
    <s v="SM-20005"/>
    <s v="Sally Matthias"/>
    <x v="0"/>
    <s v="United States"/>
    <s v="Houston"/>
    <x v="5"/>
    <n v="77041"/>
    <x v="2"/>
    <s v="FUR-FU-10000723"/>
    <x v="0"/>
    <x v="5"/>
    <s v="Deflect-o EconoMat Studded, No Bevel Mat for Low Pile Carpeting"/>
    <x v="520"/>
    <n v="4"/>
    <n v="0.6"/>
    <n v="-84.292799999999986"/>
  </r>
  <r>
    <n v="9324"/>
    <x v="4661"/>
    <x v="3"/>
    <x v="397"/>
    <d v="2014-09-30T00:00:00"/>
    <s v="Standard Class"/>
    <s v="DB-13660"/>
    <s v="Duane Benoit"/>
    <x v="0"/>
    <s v="United States"/>
    <s v="Los Angeles"/>
    <x v="1"/>
    <n v="90036"/>
    <x v="1"/>
    <s v="OFF-PA-10003641"/>
    <x v="1"/>
    <x v="10"/>
    <s v="Xerox 1909"/>
    <x v="5860"/>
    <n v="8"/>
    <n v="0"/>
    <n v="97.078399999999988"/>
  </r>
  <r>
    <n v="9325"/>
    <x v="4661"/>
    <x v="3"/>
    <x v="397"/>
    <d v="2014-09-30T00:00:00"/>
    <s v="Standard Class"/>
    <s v="DB-13660"/>
    <s v="Duane Benoit"/>
    <x v="0"/>
    <s v="United States"/>
    <s v="Los Angeles"/>
    <x v="1"/>
    <n v="90036"/>
    <x v="1"/>
    <s v="FUR-CH-10003973"/>
    <x v="0"/>
    <x v="1"/>
    <s v="GuestStacker Chair with Chrome Finish Legs"/>
    <x v="5861"/>
    <n v="2"/>
    <n v="0.2"/>
    <n v="59.481600000000014"/>
  </r>
  <r>
    <n v="9326"/>
    <x v="4661"/>
    <x v="3"/>
    <x v="397"/>
    <d v="2014-09-30T00:00:00"/>
    <s v="Standard Class"/>
    <s v="DB-13660"/>
    <s v="Duane Benoit"/>
    <x v="0"/>
    <s v="United States"/>
    <s v="Los Angeles"/>
    <x v="1"/>
    <n v="90036"/>
    <x v="1"/>
    <s v="OFF-BI-10000977"/>
    <x v="1"/>
    <x v="8"/>
    <s v="Ibico Plastic Spiral Binding Combs"/>
    <x v="5862"/>
    <n v="3"/>
    <n v="0.2"/>
    <n v="23.711999999999996"/>
  </r>
  <r>
    <n v="9327"/>
    <x v="4662"/>
    <x v="3"/>
    <x v="210"/>
    <d v="2014-09-11T00:00:00"/>
    <s v="First Class"/>
    <s v="PF-19225"/>
    <s v="Phillip Flathmann"/>
    <x v="0"/>
    <s v="United States"/>
    <s v="Edmonds"/>
    <x v="4"/>
    <n v="98026"/>
    <x v="1"/>
    <s v="FUR-FU-10004053"/>
    <x v="0"/>
    <x v="5"/>
    <s v="DAX Two-Tone Silver Metal Document Frame"/>
    <x v="4165"/>
    <n v="4"/>
    <n v="0"/>
    <n v="34.812800000000003"/>
  </r>
  <r>
    <n v="9328"/>
    <x v="4662"/>
    <x v="3"/>
    <x v="210"/>
    <d v="2014-09-11T00:00:00"/>
    <s v="First Class"/>
    <s v="PF-19225"/>
    <s v="Phillip Flathmann"/>
    <x v="0"/>
    <s v="United States"/>
    <s v="Edmonds"/>
    <x v="4"/>
    <n v="98026"/>
    <x v="1"/>
    <s v="TEC-PH-10002033"/>
    <x v="2"/>
    <x v="7"/>
    <s v="Konftel 250 Conference phone - Charcoal black"/>
    <x v="5863"/>
    <n v="2"/>
    <n v="0.2"/>
    <n v="34.178400000000011"/>
  </r>
  <r>
    <n v="9329"/>
    <x v="4662"/>
    <x v="3"/>
    <x v="210"/>
    <d v="2014-09-11T00:00:00"/>
    <s v="First Class"/>
    <s v="PF-19225"/>
    <s v="Phillip Flathmann"/>
    <x v="0"/>
    <s v="United States"/>
    <s v="Edmonds"/>
    <x v="4"/>
    <n v="98026"/>
    <x v="1"/>
    <s v="OFF-AR-10004260"/>
    <x v="1"/>
    <x v="6"/>
    <s v="Boston 1799 Powerhouse Electric Pencil Sharpener"/>
    <x v="2275"/>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x v="4664"/>
    <x v="1"/>
    <x v="768"/>
    <d v="2012-11-18T00:00:00"/>
    <s v="Standard Class"/>
    <s v="EB-14110"/>
    <s v="Eugene Barchas"/>
    <x v="0"/>
    <s v="United States"/>
    <s v="New York City"/>
    <x v="15"/>
    <n v="10035"/>
    <x v="3"/>
    <s v="OFF-EN-10001539"/>
    <x v="1"/>
    <x v="12"/>
    <s v="Staples"/>
    <x v="2560"/>
    <n v="2"/>
    <n v="0"/>
    <n v="7.3132000000000001"/>
  </r>
  <r>
    <n v="9332"/>
    <x v="4665"/>
    <x v="0"/>
    <x v="321"/>
    <d v="2013-10-04T00:00:00"/>
    <s v="Standard Class"/>
    <s v="ES-14080"/>
    <s v="Erin Smith"/>
    <x v="1"/>
    <s v="United States"/>
    <s v="Springfield"/>
    <x v="21"/>
    <n v="97477"/>
    <x v="1"/>
    <s v="TEC-PH-10001817"/>
    <x v="2"/>
    <x v="7"/>
    <s v="Wilson Electronics DB Pro Signal Booster"/>
    <x v="4253"/>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x v="4666"/>
    <x v="3"/>
    <x v="220"/>
    <d v="2014-09-14T00:00:00"/>
    <s v="Second Class"/>
    <s v="SS-20410"/>
    <s v="Shahid Shariari"/>
    <x v="0"/>
    <s v="United States"/>
    <s v="Georgetown"/>
    <x v="0"/>
    <n v="40324"/>
    <x v="0"/>
    <s v="OFF-FA-10000992"/>
    <x v="1"/>
    <x v="13"/>
    <s v="Acco Clips to Go Binder Clips, 24 Clips in Two Sizes"/>
    <x v="3210"/>
    <n v="4"/>
    <n v="0"/>
    <n v="6.6739999999999995"/>
  </r>
  <r>
    <n v="9335"/>
    <x v="4667"/>
    <x v="3"/>
    <x v="927"/>
    <d v="2014-05-03T00:00:00"/>
    <s v="First Class"/>
    <s v="AG-10900"/>
    <s v="Arthur Gainer"/>
    <x v="0"/>
    <s v="United States"/>
    <s v="Coral Springs"/>
    <x v="2"/>
    <n v="33065"/>
    <x v="0"/>
    <s v="FUR-BO-10001798"/>
    <x v="0"/>
    <x v="0"/>
    <s v="Bush Somerset Collection Bookcase"/>
    <x v="2361"/>
    <n v="3"/>
    <n v="0.2"/>
    <n v="-15.71759999999999"/>
  </r>
  <r>
    <n v="9336"/>
    <x v="4667"/>
    <x v="3"/>
    <x v="927"/>
    <d v="2014-05-03T00:00:00"/>
    <s v="First Class"/>
    <s v="AG-10900"/>
    <s v="Arthur Gainer"/>
    <x v="0"/>
    <s v="United States"/>
    <s v="Coral Springs"/>
    <x v="2"/>
    <n v="33065"/>
    <x v="0"/>
    <s v="OFF-LA-10004409"/>
    <x v="1"/>
    <x v="2"/>
    <s v="Avery 492"/>
    <x v="877"/>
    <n v="2"/>
    <n v="0.2"/>
    <n v="1.4975999999999996"/>
  </r>
  <r>
    <n v="9337"/>
    <x v="4668"/>
    <x v="3"/>
    <x v="118"/>
    <d v="2014-09-21T00:00:00"/>
    <s v="Standard Class"/>
    <s v="CY-12745"/>
    <s v="Craig Yedwab"/>
    <x v="1"/>
    <s v="United States"/>
    <s v="San Francisco"/>
    <x v="1"/>
    <n v="94110"/>
    <x v="1"/>
    <s v="OFF-FA-10000621"/>
    <x v="1"/>
    <x v="13"/>
    <s v="OIC Colored Binder Clips, Assorted Sizes"/>
    <x v="1511"/>
    <n v="5"/>
    <n v="0"/>
    <n v="8.7710000000000008"/>
  </r>
  <r>
    <n v="9338"/>
    <x v="4669"/>
    <x v="2"/>
    <x v="538"/>
    <d v="2011-10-22T00:00:00"/>
    <s v="Second Class"/>
    <s v="RP-19270"/>
    <s v="Rachel Payne"/>
    <x v="1"/>
    <s v="United States"/>
    <s v="San Francisco"/>
    <x v="1"/>
    <n v="94110"/>
    <x v="1"/>
    <s v="OFF-BI-10003196"/>
    <x v="1"/>
    <x v="8"/>
    <s v="Accohide Poly Flexible Ring Binders"/>
    <x v="5866"/>
    <n v="1"/>
    <n v="0.2"/>
    <n v="1.1219999999999999"/>
  </r>
  <r>
    <n v="9339"/>
    <x v="4669"/>
    <x v="2"/>
    <x v="538"/>
    <d v="2011-10-22T00:00:00"/>
    <s v="Second Class"/>
    <s v="RP-19270"/>
    <s v="Rachel Payne"/>
    <x v="1"/>
    <s v="United States"/>
    <s v="San Francisco"/>
    <x v="1"/>
    <n v="94110"/>
    <x v="1"/>
    <s v="OFF-BI-10003727"/>
    <x v="1"/>
    <x v="8"/>
    <s v="Avery Durable Slant Ring Binders With Label Holder"/>
    <x v="5867"/>
    <n v="6"/>
    <n v="0.2"/>
    <n v="7.0223999999999993"/>
  </r>
  <r>
    <n v="9340"/>
    <x v="4669"/>
    <x v="2"/>
    <x v="538"/>
    <d v="2011-10-22T00:00:00"/>
    <s v="Second Class"/>
    <s v="RP-19270"/>
    <s v="Rachel Payne"/>
    <x v="1"/>
    <s v="United States"/>
    <s v="San Francisco"/>
    <x v="1"/>
    <n v="94110"/>
    <x v="1"/>
    <s v="OFF-PA-10003228"/>
    <x v="1"/>
    <x v="10"/>
    <s v="Xerox 1917"/>
    <x v="64"/>
    <n v="3"/>
    <n v="0"/>
    <n v="68.963099999999997"/>
  </r>
  <r>
    <n v="9341"/>
    <x v="4669"/>
    <x v="2"/>
    <x v="538"/>
    <d v="2011-10-22T00:00:00"/>
    <s v="Second Class"/>
    <s v="RP-19270"/>
    <s v="Rachel Payne"/>
    <x v="1"/>
    <s v="United States"/>
    <s v="San Francisco"/>
    <x v="1"/>
    <n v="94110"/>
    <x v="1"/>
    <s v="OFF-LA-10002787"/>
    <x v="1"/>
    <x v="2"/>
    <s v="Avery 480"/>
    <x v="2057"/>
    <n v="5"/>
    <n v="0"/>
    <n v="9"/>
  </r>
  <r>
    <n v="9342"/>
    <x v="4669"/>
    <x v="2"/>
    <x v="538"/>
    <d v="2011-10-22T00:00:00"/>
    <s v="Second Class"/>
    <s v="RP-19270"/>
    <s v="Rachel Payne"/>
    <x v="1"/>
    <s v="United States"/>
    <s v="San Francisco"/>
    <x v="1"/>
    <n v="94110"/>
    <x v="1"/>
    <s v="TEC-PH-10001305"/>
    <x v="2"/>
    <x v="7"/>
    <s v="Panasonic KX TS208W Corded phone"/>
    <x v="5868"/>
    <n v="3"/>
    <n v="0.2"/>
    <n v="11.757600000000011"/>
  </r>
  <r>
    <n v="9343"/>
    <x v="4670"/>
    <x v="0"/>
    <x v="69"/>
    <d v="2013-03-19T00:00:00"/>
    <s v="Standard Class"/>
    <s v="DB-13360"/>
    <s v="Dennis Bolton"/>
    <x v="2"/>
    <s v="United States"/>
    <s v="Riverside"/>
    <x v="1"/>
    <n v="92503"/>
    <x v="1"/>
    <s v="OFF-BI-10001036"/>
    <x v="1"/>
    <x v="8"/>
    <s v="Cardinal EasyOpen D-Ring Binders"/>
    <x v="5869"/>
    <n v="7"/>
    <n v="0.2"/>
    <n v="19.193999999999999"/>
  </r>
  <r>
    <n v="9344"/>
    <x v="4671"/>
    <x v="3"/>
    <x v="922"/>
    <d v="2014-02-21T00:00:00"/>
    <s v="First Class"/>
    <s v="CK-12325"/>
    <s v="Christine Kargatis"/>
    <x v="2"/>
    <s v="United States"/>
    <s v="Troy"/>
    <x v="24"/>
    <n v="45373"/>
    <x v="3"/>
    <s v="FUR-TA-10001086"/>
    <x v="0"/>
    <x v="3"/>
    <s v="SAFCO PlanMaster Boards, 60w x 37-1/2d, White Melamine"/>
    <x v="4003"/>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x v="4671"/>
    <x v="3"/>
    <x v="922"/>
    <d v="2014-02-21T00:00:00"/>
    <s v="First Class"/>
    <s v="CK-12325"/>
    <s v="Christine Kargatis"/>
    <x v="2"/>
    <s v="United States"/>
    <s v="Troy"/>
    <x v="24"/>
    <n v="45373"/>
    <x v="3"/>
    <s v="TEC-PH-10000526"/>
    <x v="2"/>
    <x v="7"/>
    <s v="Vtech CS6719"/>
    <x v="5870"/>
    <n v="1"/>
    <n v="0.4"/>
    <n v="-11.518799999999999"/>
  </r>
  <r>
    <n v="9347"/>
    <x v="4671"/>
    <x v="3"/>
    <x v="922"/>
    <d v="2014-02-21T00:00:00"/>
    <s v="First Class"/>
    <s v="CK-12325"/>
    <s v="Christine Kargatis"/>
    <x v="2"/>
    <s v="United States"/>
    <s v="Troy"/>
    <x v="24"/>
    <n v="45373"/>
    <x v="3"/>
    <s v="FUR-FU-10004973"/>
    <x v="0"/>
    <x v="5"/>
    <s v="Flat Face Poster Frame"/>
    <x v="615"/>
    <n v="2"/>
    <n v="0.2"/>
    <n v="8.2896000000000001"/>
  </r>
  <r>
    <n v="9348"/>
    <x v="4671"/>
    <x v="3"/>
    <x v="922"/>
    <d v="2014-02-21T00:00:00"/>
    <s v="First Class"/>
    <s v="CK-12325"/>
    <s v="Christine Kargatis"/>
    <x v="2"/>
    <s v="United States"/>
    <s v="Troy"/>
    <x v="24"/>
    <n v="45373"/>
    <x v="3"/>
    <s v="FUR-CH-10003981"/>
    <x v="0"/>
    <x v="1"/>
    <s v="Global Commerce Series Low-Back Swivel/Tilt Chairs"/>
    <x v="4448"/>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x v="4672"/>
    <x v="0"/>
    <x v="596"/>
    <d v="2013-12-29T00:00:00"/>
    <s v="Standard Class"/>
    <s v="DN-13690"/>
    <s v="Duane Noonan"/>
    <x v="0"/>
    <s v="United States"/>
    <s v="Moreno Valley"/>
    <x v="1"/>
    <n v="92553"/>
    <x v="1"/>
    <s v="FUR-FU-10001934"/>
    <x v="0"/>
    <x v="5"/>
    <s v="Magnifier Swing Arm Lamp"/>
    <x v="108"/>
    <n v="2"/>
    <n v="0"/>
    <n v="10.909600000000001"/>
  </r>
  <r>
    <n v="9351"/>
    <x v="4673"/>
    <x v="0"/>
    <x v="713"/>
    <d v="2013-09-28T00:00:00"/>
    <s v="Standard Class"/>
    <s v="DP-13105"/>
    <s v="Dave Poirier"/>
    <x v="1"/>
    <s v="United States"/>
    <s v="Seattle"/>
    <x v="4"/>
    <n v="98115"/>
    <x v="1"/>
    <s v="OFF-BI-10004970"/>
    <x v="1"/>
    <x v="8"/>
    <s v="ACCOHIDE 3-Ring Binder, Blue, 1&quot;"/>
    <x v="1157"/>
    <n v="4"/>
    <n v="0.2"/>
    <n v="4.4603999999999999"/>
  </r>
  <r>
    <n v="9352"/>
    <x v="4673"/>
    <x v="0"/>
    <x v="713"/>
    <d v="2013-09-28T00:00:00"/>
    <s v="Standard Class"/>
    <s v="DP-13105"/>
    <s v="Dave Poirier"/>
    <x v="1"/>
    <s v="United States"/>
    <s v="Seattle"/>
    <x v="4"/>
    <n v="98115"/>
    <x v="1"/>
    <s v="FUR-CH-10003396"/>
    <x v="0"/>
    <x v="1"/>
    <s v="Global Deluxe Steno Chair"/>
    <x v="4236"/>
    <n v="3"/>
    <n v="0.2"/>
    <n v="-20.784600000000012"/>
  </r>
  <r>
    <n v="9353"/>
    <x v="4674"/>
    <x v="3"/>
    <x v="241"/>
    <d v="2014-09-27T00:00:00"/>
    <s v="First Class"/>
    <s v="RO-19780"/>
    <s v="Rose O'Brian"/>
    <x v="0"/>
    <s v="United States"/>
    <s v="Chicago"/>
    <x v="10"/>
    <n v="60623"/>
    <x v="2"/>
    <s v="FUR-CH-10003973"/>
    <x v="0"/>
    <x v="1"/>
    <s v="GuestStacker Chair with Chrome Finish Legs"/>
    <x v="3324"/>
    <n v="2"/>
    <n v="0.3"/>
    <n v="-14.870399999999961"/>
  </r>
  <r>
    <n v="9354"/>
    <x v="4674"/>
    <x v="3"/>
    <x v="241"/>
    <d v="2014-09-27T00:00:00"/>
    <s v="First Class"/>
    <s v="RO-19780"/>
    <s v="Rose O'Brian"/>
    <x v="0"/>
    <s v="United States"/>
    <s v="Chicago"/>
    <x v="10"/>
    <n v="60623"/>
    <x v="2"/>
    <s v="OFF-PA-10002109"/>
    <x v="1"/>
    <x v="10"/>
    <s v="Wirebound Voice Message Log Book"/>
    <x v="5872"/>
    <n v="3"/>
    <n v="0.2"/>
    <n v="3.7127999999999988"/>
  </r>
  <r>
    <n v="9355"/>
    <x v="4675"/>
    <x v="1"/>
    <x v="494"/>
    <d v="2012-12-05T00:00:00"/>
    <s v="Standard Class"/>
    <s v="MA-17560"/>
    <s v="Matt Abelman"/>
    <x v="2"/>
    <s v="United States"/>
    <s v="Jackson"/>
    <x v="12"/>
    <n v="49201"/>
    <x v="2"/>
    <s v="OFF-PA-10001826"/>
    <x v="1"/>
    <x v="10"/>
    <s v="Xerox 207"/>
    <x v="541"/>
    <n v="3"/>
    <n v="0"/>
    <n v="9.3312000000000008"/>
  </r>
  <r>
    <n v="9356"/>
    <x v="4675"/>
    <x v="1"/>
    <x v="494"/>
    <d v="2012-12-05T00:00:00"/>
    <s v="Standard Class"/>
    <s v="MA-17560"/>
    <s v="Matt Abelman"/>
    <x v="2"/>
    <s v="United States"/>
    <s v="Jackson"/>
    <x v="12"/>
    <n v="49201"/>
    <x v="2"/>
    <s v="OFF-AR-10000823"/>
    <x v="1"/>
    <x v="6"/>
    <s v="Newell 307"/>
    <x v="103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x v="4676"/>
    <x v="0"/>
    <x v="967"/>
    <d v="2013-01-28T00:00:00"/>
    <s v="Second Class"/>
    <s v="JD-15895"/>
    <s v="Jonathan Doherty"/>
    <x v="1"/>
    <s v="United States"/>
    <s v="New York City"/>
    <x v="15"/>
    <n v="10024"/>
    <x v="3"/>
    <s v="OFF-BI-10003676"/>
    <x v="1"/>
    <x v="8"/>
    <s v="GBC Standard Recycled Report Covers, Clear Plastic Sheets"/>
    <x v="136"/>
    <n v="5"/>
    <n v="0.2"/>
    <n v="15.091999999999995"/>
  </r>
  <r>
    <n v="9359"/>
    <x v="4676"/>
    <x v="0"/>
    <x v="967"/>
    <d v="2013-01-28T00:00:00"/>
    <s v="Second Class"/>
    <s v="JD-15895"/>
    <s v="Jonathan Doherty"/>
    <x v="1"/>
    <s v="United States"/>
    <s v="New York City"/>
    <x v="15"/>
    <n v="10024"/>
    <x v="3"/>
    <s v="FUR-TA-10001095"/>
    <x v="0"/>
    <x v="3"/>
    <s v="Chromcraft Round Conference Tables"/>
    <x v="5873"/>
    <n v="3"/>
    <n v="0.4"/>
    <n v="-99.34529999999998"/>
  </r>
  <r>
    <n v="9360"/>
    <x v="4676"/>
    <x v="0"/>
    <x v="967"/>
    <d v="2013-01-28T00:00:00"/>
    <s v="Second Class"/>
    <s v="JD-15895"/>
    <s v="Jonathan Doherty"/>
    <x v="1"/>
    <s v="United States"/>
    <s v="New York City"/>
    <x v="15"/>
    <n v="10024"/>
    <x v="3"/>
    <s v="FUR-FU-10000747"/>
    <x v="0"/>
    <x v="5"/>
    <s v="Tenex B1-RE Series Chair Mats for Low Pile Carpets"/>
    <x v="44"/>
    <n v="1"/>
    <n v="0"/>
    <n v="7.816599999999994"/>
  </r>
  <r>
    <n v="9361"/>
    <x v="4676"/>
    <x v="0"/>
    <x v="967"/>
    <d v="2013-01-28T00:00:00"/>
    <s v="Second Class"/>
    <s v="JD-15895"/>
    <s v="Jonathan Doherty"/>
    <x v="1"/>
    <s v="United States"/>
    <s v="New York City"/>
    <x v="15"/>
    <n v="10024"/>
    <x v="3"/>
    <s v="OFF-ST-10004337"/>
    <x v="1"/>
    <x v="4"/>
    <s v="SAFCO Commercial Wire Shelving, 72h"/>
    <x v="5874"/>
    <n v="7"/>
    <n v="0"/>
    <n v="0"/>
  </r>
  <r>
    <n v="9362"/>
    <x v="4677"/>
    <x v="3"/>
    <x v="708"/>
    <d v="2014-03-26T00:00:00"/>
    <s v="Standard Class"/>
    <s v="PS-18970"/>
    <s v="Paul Stevenson"/>
    <x v="2"/>
    <s v="United States"/>
    <s v="Seattle"/>
    <x v="4"/>
    <n v="98105"/>
    <x v="1"/>
    <s v="OFF-BI-10004410"/>
    <x v="1"/>
    <x v="8"/>
    <s v="C-Line Peel &amp; Stick Add-On Filing Pockets, 8-3/4 x 5-1/8, 10/Pack"/>
    <x v="5875"/>
    <n v="6"/>
    <n v="0.2"/>
    <n v="10.3194"/>
  </r>
  <r>
    <n v="9363"/>
    <x v="4677"/>
    <x v="3"/>
    <x v="708"/>
    <d v="2014-03-26T00:00:00"/>
    <s v="Standard Class"/>
    <s v="PS-18970"/>
    <s v="Paul Stevenson"/>
    <x v="2"/>
    <s v="United States"/>
    <s v="Seattle"/>
    <x v="4"/>
    <n v="98105"/>
    <x v="1"/>
    <s v="OFF-FA-10004838"/>
    <x v="1"/>
    <x v="13"/>
    <s v="Super Bands, 12/Pack"/>
    <x v="5876"/>
    <n v="7"/>
    <n v="0"/>
    <n v="0.3906000000000005"/>
  </r>
  <r>
    <n v="9364"/>
    <x v="4677"/>
    <x v="3"/>
    <x v="708"/>
    <d v="2014-03-26T00:00:00"/>
    <s v="Standard Class"/>
    <s v="PS-18970"/>
    <s v="Paul Stevenson"/>
    <x v="2"/>
    <s v="United States"/>
    <s v="Seattle"/>
    <x v="4"/>
    <n v="98105"/>
    <x v="1"/>
    <s v="FUR-FU-10002364"/>
    <x v="0"/>
    <x v="5"/>
    <s v="Eldon Expressions Wood Desk Accessories, Oak"/>
    <x v="3077"/>
    <n v="3"/>
    <n v="0"/>
    <n v="6.4205999999999976"/>
  </r>
  <r>
    <n v="9365"/>
    <x v="4677"/>
    <x v="3"/>
    <x v="708"/>
    <d v="2014-03-26T00:00:00"/>
    <s v="Standard Class"/>
    <s v="PS-18970"/>
    <s v="Paul Stevenson"/>
    <x v="2"/>
    <s v="United States"/>
    <s v="Seattle"/>
    <x v="4"/>
    <n v="98105"/>
    <x v="1"/>
    <s v="OFF-ST-10001809"/>
    <x v="1"/>
    <x v="4"/>
    <s v="Fellowes Officeware Wire Shelving"/>
    <x v="704"/>
    <n v="4"/>
    <n v="0"/>
    <n v="7.1863999999999919"/>
  </r>
  <r>
    <n v="9366"/>
    <x v="4678"/>
    <x v="2"/>
    <x v="963"/>
    <d v="2011-08-25T00:00:00"/>
    <s v="First Class"/>
    <s v="JF-15415"/>
    <s v="Jennifer Ferguson"/>
    <x v="0"/>
    <s v="United States"/>
    <s v="Saint Charles"/>
    <x v="25"/>
    <n v="63301"/>
    <x v="2"/>
    <s v="OFF-PA-10001846"/>
    <x v="1"/>
    <x v="10"/>
    <s v="Xerox 1899"/>
    <x v="1057"/>
    <n v="2"/>
    <n v="0"/>
    <n v="5.6644000000000005"/>
  </r>
  <r>
    <n v="9367"/>
    <x v="4679"/>
    <x v="2"/>
    <x v="785"/>
    <d v="2011-06-13T00:00:00"/>
    <s v="Standard Class"/>
    <s v="RD-19480"/>
    <s v="Rick Duston"/>
    <x v="0"/>
    <s v="United States"/>
    <s v="Long Beach"/>
    <x v="15"/>
    <n v="11561"/>
    <x v="3"/>
    <s v="OFF-BI-10003876"/>
    <x v="1"/>
    <x v="8"/>
    <s v="Green Canvas Binder for 8-1/2&quot; x 14&quot; Sheets"/>
    <x v="5877"/>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x v="4680"/>
    <x v="0"/>
    <x v="281"/>
    <d v="2013-04-10T00:00:00"/>
    <s v="First Class"/>
    <s v="ES-14080"/>
    <s v="Erin Smith"/>
    <x v="1"/>
    <s v="United States"/>
    <s v="Lakewood"/>
    <x v="30"/>
    <n v="8701"/>
    <x v="3"/>
    <s v="OFF-PA-10004243"/>
    <x v="1"/>
    <x v="10"/>
    <s v="Xerox 1939"/>
    <x v="2479"/>
    <n v="2"/>
    <n v="0"/>
    <n v="18.211199999999998"/>
  </r>
  <r>
    <n v="9370"/>
    <x v="4681"/>
    <x v="3"/>
    <x v="659"/>
    <d v="2014-11-10T00:00:00"/>
    <s v="Second Class"/>
    <s v="KN-16390"/>
    <s v="Katherine Nockton"/>
    <x v="1"/>
    <s v="United States"/>
    <s v="Clinton"/>
    <x v="39"/>
    <n v="20735"/>
    <x v="3"/>
    <s v="FUR-CH-10000422"/>
    <x v="0"/>
    <x v="1"/>
    <s v="Global Highback Leather Tilter in Burgundy"/>
    <x v="5879"/>
    <n v="3"/>
    <n v="0"/>
    <n v="43.675200000000018"/>
  </r>
  <r>
    <n v="9371"/>
    <x v="4682"/>
    <x v="1"/>
    <x v="352"/>
    <d v="2012-05-31T00:00:00"/>
    <s v="First Class"/>
    <s v="VP-21760"/>
    <s v="Victoria Pisteka"/>
    <x v="1"/>
    <s v="United States"/>
    <s v="Columbus"/>
    <x v="24"/>
    <n v="43229"/>
    <x v="3"/>
    <s v="FUR-FU-10002506"/>
    <x v="0"/>
    <x v="5"/>
    <s v="Tensor &quot;Hersey Kiss&quot; Styled Floor Lamp"/>
    <x v="2185"/>
    <n v="4"/>
    <n v="0.2"/>
    <n v="-4.1568000000000023"/>
  </r>
  <r>
    <n v="9372"/>
    <x v="4682"/>
    <x v="1"/>
    <x v="352"/>
    <d v="2012-05-31T00:00:00"/>
    <s v="First Class"/>
    <s v="VP-21760"/>
    <s v="Victoria Pisteka"/>
    <x v="1"/>
    <s v="United States"/>
    <s v="Columbus"/>
    <x v="24"/>
    <n v="43229"/>
    <x v="3"/>
    <s v="FUR-CH-10000863"/>
    <x v="0"/>
    <x v="1"/>
    <s v="Novimex Swivel Fabric Task Chair"/>
    <x v="2613"/>
    <n v="3"/>
    <n v="0.3"/>
    <n v="-86.058600000000013"/>
  </r>
  <r>
    <n v="9373"/>
    <x v="4682"/>
    <x v="1"/>
    <x v="352"/>
    <d v="2012-05-31T00:00:00"/>
    <s v="First Class"/>
    <s v="VP-21760"/>
    <s v="Victoria Pisteka"/>
    <x v="1"/>
    <s v="United States"/>
    <s v="Columbus"/>
    <x v="24"/>
    <n v="43229"/>
    <x v="3"/>
    <s v="OFF-FA-10002988"/>
    <x v="1"/>
    <x v="13"/>
    <s v="Ideal Clamps"/>
    <x v="1400"/>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x v="4684"/>
    <x v="0"/>
    <x v="410"/>
    <d v="2013-06-10T00:00:00"/>
    <s v="Standard Class"/>
    <s v="KB-16600"/>
    <s v="Ken Brennan"/>
    <x v="1"/>
    <s v="United States"/>
    <s v="Seattle"/>
    <x v="4"/>
    <n v="98105"/>
    <x v="1"/>
    <s v="OFF-SU-10002537"/>
    <x v="1"/>
    <x v="14"/>
    <s v="Acme Box Cutter Scissors"/>
    <x v="5880"/>
    <n v="6"/>
    <n v="0"/>
    <n v="15.958800000000004"/>
  </r>
  <r>
    <n v="9376"/>
    <x v="4685"/>
    <x v="1"/>
    <x v="639"/>
    <d v="2012-12-19T00:00:00"/>
    <s v="Second Class"/>
    <s v="AJ-10945"/>
    <s v="Ashley Jarboe"/>
    <x v="0"/>
    <s v="United States"/>
    <s v="Los Angeles"/>
    <x v="1"/>
    <n v="90045"/>
    <x v="1"/>
    <s v="TEC-AC-10003063"/>
    <x v="2"/>
    <x v="11"/>
    <s v="Micro Innovations USB RF Wireless Keyboard with Mouse"/>
    <x v="1424"/>
    <n v="2"/>
    <n v="0"/>
    <n v="10.5"/>
  </r>
  <r>
    <n v="9377"/>
    <x v="4686"/>
    <x v="3"/>
    <x v="53"/>
    <d v="2014-12-30T00:00:00"/>
    <s v="Standard Class"/>
    <s v="PO-18865"/>
    <s v="Patrick O'Donnell"/>
    <x v="0"/>
    <s v="United States"/>
    <s v="East Orange"/>
    <x v="30"/>
    <n v="7017"/>
    <x v="3"/>
    <s v="TEC-AC-10003237"/>
    <x v="2"/>
    <x v="11"/>
    <s v="Memorex Micro Travel Drive 4 GB"/>
    <x v="5881"/>
    <n v="3"/>
    <n v="0"/>
    <n v="13.674000000000003"/>
  </r>
  <r>
    <n v="9378"/>
    <x v="4687"/>
    <x v="3"/>
    <x v="94"/>
    <d v="2014-12-22T00:00:00"/>
    <s v="Standard Class"/>
    <s v="DP-13105"/>
    <s v="Dave Poirier"/>
    <x v="1"/>
    <s v="United States"/>
    <s v="Eau Claire"/>
    <x v="6"/>
    <n v="54703"/>
    <x v="2"/>
    <s v="OFF-ST-10001031"/>
    <x v="1"/>
    <x v="4"/>
    <s v="Adjustable Personal File Tote"/>
    <x v="5882"/>
    <n v="2"/>
    <n v="0"/>
    <n v="8.465600000000002"/>
  </r>
  <r>
    <n v="9379"/>
    <x v="4688"/>
    <x v="0"/>
    <x v="1120"/>
    <d v="2013-05-16T00:00:00"/>
    <s v="Standard Class"/>
    <s v="GM-14500"/>
    <s v="Gene McClure"/>
    <x v="0"/>
    <s v="United States"/>
    <s v="Chicago"/>
    <x v="10"/>
    <n v="60610"/>
    <x v="2"/>
    <s v="OFF-EN-10001535"/>
    <x v="1"/>
    <x v="12"/>
    <s v="Grip Seal Envelopes"/>
    <x v="5883"/>
    <n v="2"/>
    <n v="0.2"/>
    <n v="2.3868"/>
  </r>
  <r>
    <n v="9380"/>
    <x v="4689"/>
    <x v="2"/>
    <x v="851"/>
    <d v="2011-12-27T00:00:00"/>
    <s v="Second Class"/>
    <s v="CC-12670"/>
    <s v="Craig Carreira"/>
    <x v="0"/>
    <s v="United States"/>
    <s v="Tampa"/>
    <x v="2"/>
    <n v="33614"/>
    <x v="0"/>
    <s v="OFF-PA-10001295"/>
    <x v="1"/>
    <x v="10"/>
    <s v="Computer Printout Paper with Letter-Trim Perforations"/>
    <x v="2817"/>
    <n v="3"/>
    <n v="0.2"/>
    <n v="15.934799999999997"/>
  </r>
  <r>
    <n v="9381"/>
    <x v="4689"/>
    <x v="2"/>
    <x v="851"/>
    <d v="2011-12-27T00:00:00"/>
    <s v="Second Class"/>
    <s v="CC-12670"/>
    <s v="Craig Carreira"/>
    <x v="0"/>
    <s v="United States"/>
    <s v="Tampa"/>
    <x v="2"/>
    <n v="33614"/>
    <x v="0"/>
    <s v="FUR-CH-10004698"/>
    <x v="0"/>
    <x v="1"/>
    <s v="Padded Folding Chairs, Black, 4/Carton"/>
    <x v="1466"/>
    <n v="1"/>
    <n v="0.2"/>
    <n v="6.4784000000000042"/>
  </r>
  <r>
    <n v="9382"/>
    <x v="4689"/>
    <x v="2"/>
    <x v="851"/>
    <d v="2011-12-27T00:00:00"/>
    <s v="Second Class"/>
    <s v="CC-12670"/>
    <s v="Craig Carreira"/>
    <x v="0"/>
    <s v="United States"/>
    <s v="Tampa"/>
    <x v="2"/>
    <n v="33614"/>
    <x v="0"/>
    <s v="OFF-ST-10000078"/>
    <x v="1"/>
    <x v="4"/>
    <s v="Tennsco 6- and 18-Compartment Lockers"/>
    <x v="5884"/>
    <n v="2"/>
    <n v="0.2"/>
    <n v="-10.60680000000005"/>
  </r>
  <r>
    <n v="9383"/>
    <x v="4689"/>
    <x v="2"/>
    <x v="851"/>
    <d v="2011-12-27T00:00:00"/>
    <s v="Second Class"/>
    <s v="CC-12670"/>
    <s v="Craig Carreira"/>
    <x v="0"/>
    <s v="United States"/>
    <s v="Tampa"/>
    <x v="2"/>
    <n v="33614"/>
    <x v="0"/>
    <s v="OFF-AR-10001868"/>
    <x v="1"/>
    <x v="6"/>
    <s v="Prang Dustless Chalk Sticks"/>
    <x v="2956"/>
    <n v="1"/>
    <n v="0.2"/>
    <n v="0.504"/>
  </r>
  <r>
    <n v="9384"/>
    <x v="4689"/>
    <x v="2"/>
    <x v="851"/>
    <d v="2011-12-27T00:00:00"/>
    <s v="Second Class"/>
    <s v="CC-12670"/>
    <s v="Craig Carreira"/>
    <x v="0"/>
    <s v="United States"/>
    <s v="Tampa"/>
    <x v="2"/>
    <n v="33614"/>
    <x v="0"/>
    <s v="OFF-ST-10004950"/>
    <x v="1"/>
    <x v="4"/>
    <s v="Acco Perma 3000 Stacking Storage Drawers"/>
    <x v="2067"/>
    <n v="5"/>
    <n v="0.2"/>
    <n v="-1.049000000000003"/>
  </r>
  <r>
    <n v="9385"/>
    <x v="4690"/>
    <x v="3"/>
    <x v="938"/>
    <d v="2014-08-17T00:00:00"/>
    <s v="Standard Class"/>
    <s v="SJ-20125"/>
    <s v="Sanjit Jacobs"/>
    <x v="2"/>
    <s v="United States"/>
    <s v="New York City"/>
    <x v="15"/>
    <n v="10009"/>
    <x v="3"/>
    <s v="OFF-PA-10003441"/>
    <x v="1"/>
    <x v="10"/>
    <s v="Xerox 226"/>
    <x v="243"/>
    <n v="4"/>
    <n v="0"/>
    <n v="12.441600000000001"/>
  </r>
  <r>
    <n v="9386"/>
    <x v="4691"/>
    <x v="3"/>
    <x v="151"/>
    <d v="2014-09-01T00:00:00"/>
    <s v="Standard Class"/>
    <s v="SF-20200"/>
    <s v="Sarah Foster"/>
    <x v="0"/>
    <s v="United States"/>
    <s v="Mesa"/>
    <x v="16"/>
    <n v="85204"/>
    <x v="1"/>
    <s v="FUR-FU-10004973"/>
    <x v="0"/>
    <x v="5"/>
    <s v="Flat Face Poster Frame"/>
    <x v="5885"/>
    <n v="8"/>
    <n v="0.2"/>
    <n v="33.1584"/>
  </r>
  <r>
    <n v="9387"/>
    <x v="4692"/>
    <x v="3"/>
    <x v="617"/>
    <d v="2014-01-24T00:00:00"/>
    <s v="Standard Class"/>
    <s v="RM-19375"/>
    <s v="Raymond Messe"/>
    <x v="0"/>
    <s v="United States"/>
    <s v="Burlington"/>
    <x v="42"/>
    <s v="05408"/>
    <x v="3"/>
    <s v="OFF-PA-10000157"/>
    <x v="1"/>
    <x v="10"/>
    <s v="Xerox 191"/>
    <x v="710"/>
    <n v="4"/>
    <n v="0"/>
    <n v="37.562399999999997"/>
  </r>
  <r>
    <n v="9388"/>
    <x v="4692"/>
    <x v="3"/>
    <x v="617"/>
    <d v="2014-01-24T00:00:00"/>
    <s v="Standard Class"/>
    <s v="RM-19375"/>
    <s v="Raymond Messe"/>
    <x v="0"/>
    <s v="United States"/>
    <s v="Burlington"/>
    <x v="42"/>
    <s v="05408"/>
    <x v="3"/>
    <s v="OFF-PA-10001970"/>
    <x v="1"/>
    <x v="10"/>
    <s v="Xerox 1881"/>
    <x v="5886"/>
    <n v="1"/>
    <n v="0"/>
    <n v="5.7715999999999994"/>
  </r>
  <r>
    <n v="9389"/>
    <x v="4692"/>
    <x v="3"/>
    <x v="617"/>
    <d v="2014-01-24T00:00:00"/>
    <s v="Standard Class"/>
    <s v="RM-19375"/>
    <s v="Raymond Messe"/>
    <x v="0"/>
    <s v="United States"/>
    <s v="Burlington"/>
    <x v="42"/>
    <s v="05408"/>
    <x v="3"/>
    <s v="OFF-AP-10000828"/>
    <x v="1"/>
    <x v="9"/>
    <s v="Avanti 4.4 Cu. Ft. Refrigerator"/>
    <x v="3116"/>
    <n v="3"/>
    <n v="0"/>
    <n v="152.02319999999997"/>
  </r>
  <r>
    <n v="9390"/>
    <x v="4692"/>
    <x v="3"/>
    <x v="617"/>
    <d v="2014-01-24T00:00:00"/>
    <s v="Standard Class"/>
    <s v="RM-19375"/>
    <s v="Raymond Messe"/>
    <x v="0"/>
    <s v="United States"/>
    <s v="Burlington"/>
    <x v="42"/>
    <s v="05408"/>
    <x v="3"/>
    <s v="OFF-EN-10001509"/>
    <x v="1"/>
    <x v="12"/>
    <s v="Poly String Tie Envelopes"/>
    <x v="5887"/>
    <n v="1"/>
    <n v="0"/>
    <n v="0.95879999999999987"/>
  </r>
  <r>
    <n v="9391"/>
    <x v="4693"/>
    <x v="1"/>
    <x v="974"/>
    <d v="2012-06-24T00:00:00"/>
    <s v="Standard Class"/>
    <s v="KM-16375"/>
    <s v="Katherine Murray"/>
    <x v="2"/>
    <s v="United States"/>
    <s v="Houston"/>
    <x v="5"/>
    <n v="77070"/>
    <x v="2"/>
    <s v="OFF-ST-10003692"/>
    <x v="1"/>
    <x v="4"/>
    <s v="Recycled Steel Personal File for Hanging File Folders"/>
    <x v="1894"/>
    <n v="5"/>
    <n v="0.2"/>
    <n v="14.307499999999997"/>
  </r>
  <r>
    <n v="9392"/>
    <x v="4694"/>
    <x v="3"/>
    <x v="677"/>
    <d v="2014-03-17T00:00:00"/>
    <s v="First Class"/>
    <s v="FH-14275"/>
    <s v="Frank Hawley"/>
    <x v="1"/>
    <s v="United States"/>
    <s v="Aurora"/>
    <x v="10"/>
    <n v="60505"/>
    <x v="2"/>
    <s v="TEC-PH-10004700"/>
    <x v="2"/>
    <x v="7"/>
    <s v="PowerGen Dual USB Car Charger"/>
    <x v="465"/>
    <n v="1"/>
    <n v="0.2"/>
    <n v="2.5973999999999995"/>
  </r>
  <r>
    <n v="9393"/>
    <x v="4695"/>
    <x v="1"/>
    <x v="969"/>
    <d v="2012-10-25T00:00:00"/>
    <s v="Same Day"/>
    <s v="DG-13300"/>
    <s v="Deirdre Greer"/>
    <x v="1"/>
    <s v="United States"/>
    <s v="Denver"/>
    <x v="22"/>
    <n v="80219"/>
    <x v="1"/>
    <s v="FUR-CH-10000422"/>
    <x v="0"/>
    <x v="1"/>
    <s v="Global Highback Leather Tilter in Burgundy"/>
    <x v="5888"/>
    <n v="8"/>
    <n v="0.2"/>
    <n v="-29.116799999999955"/>
  </r>
  <r>
    <n v="9394"/>
    <x v="4696"/>
    <x v="2"/>
    <x v="59"/>
    <d v="2011-09-23T00:00:00"/>
    <s v="First Class"/>
    <s v="MW-18220"/>
    <s v="Mitch Webber"/>
    <x v="0"/>
    <s v="United States"/>
    <s v="New York City"/>
    <x v="15"/>
    <n v="10011"/>
    <x v="3"/>
    <s v="TEC-PH-10003484"/>
    <x v="2"/>
    <x v="7"/>
    <s v="Ooma Telo VoIP Home Phone System"/>
    <x v="3211"/>
    <n v="5"/>
    <n v="0"/>
    <n v="157.48750000000001"/>
  </r>
  <r>
    <n v="9395"/>
    <x v="4696"/>
    <x v="2"/>
    <x v="59"/>
    <d v="2011-09-23T00:00:00"/>
    <s v="First Class"/>
    <s v="MW-18220"/>
    <s v="Mitch Webber"/>
    <x v="0"/>
    <s v="United States"/>
    <s v="New York City"/>
    <x v="15"/>
    <n v="10011"/>
    <x v="3"/>
    <s v="FUR-CH-10001394"/>
    <x v="0"/>
    <x v="1"/>
    <s v="Global Leather Executive Chair"/>
    <x v="3317"/>
    <n v="2"/>
    <n v="0.1"/>
    <n v="140.39599999999993"/>
  </r>
  <r>
    <n v="9396"/>
    <x v="4696"/>
    <x v="2"/>
    <x v="59"/>
    <d v="2011-09-23T00:00:00"/>
    <s v="First Class"/>
    <s v="MW-18220"/>
    <s v="Mitch Webber"/>
    <x v="0"/>
    <s v="United States"/>
    <s v="New York City"/>
    <x v="15"/>
    <n v="10011"/>
    <x v="3"/>
    <s v="FUR-BO-10002213"/>
    <x v="0"/>
    <x v="0"/>
    <s v="DMI Eclipse Executive Suite Bookcases"/>
    <x v="479"/>
    <n v="2"/>
    <n v="0.2"/>
    <n v="-10.019600000000054"/>
  </r>
  <r>
    <n v="9397"/>
    <x v="4696"/>
    <x v="2"/>
    <x v="59"/>
    <d v="2011-09-23T00:00:00"/>
    <s v="First Class"/>
    <s v="MW-18220"/>
    <s v="Mitch Webber"/>
    <x v="0"/>
    <s v="United States"/>
    <s v="New York City"/>
    <x v="15"/>
    <n v="10011"/>
    <x v="3"/>
    <s v="OFF-LA-10002762"/>
    <x v="1"/>
    <x v="2"/>
    <s v="Avery 485"/>
    <x v="50"/>
    <n v="6"/>
    <n v="0"/>
    <n v="35.334599999999995"/>
  </r>
  <r>
    <n v="9398"/>
    <x v="4696"/>
    <x v="2"/>
    <x v="59"/>
    <d v="2011-09-23T00:00:00"/>
    <s v="First Class"/>
    <s v="MW-18220"/>
    <s v="Mitch Webber"/>
    <x v="0"/>
    <s v="United States"/>
    <s v="New York City"/>
    <x v="15"/>
    <n v="10011"/>
    <x v="3"/>
    <s v="OFF-AP-10003842"/>
    <x v="1"/>
    <x v="9"/>
    <s v="Euro-Pro Shark Turbo Vacuum"/>
    <x v="4771"/>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x v="4697"/>
    <x v="0"/>
    <x v="583"/>
    <d v="2013-11-16T00:00:00"/>
    <s v="Standard Class"/>
    <s v="SC-20845"/>
    <s v="Sung Chung"/>
    <x v="0"/>
    <s v="United States"/>
    <s v="Arlington Heights"/>
    <x v="10"/>
    <n v="60004"/>
    <x v="2"/>
    <s v="OFF-AR-10003394"/>
    <x v="1"/>
    <x v="6"/>
    <s v="Newell 332"/>
    <x v="5890"/>
    <n v="6"/>
    <n v="0.2"/>
    <n v="1.2348000000000008"/>
  </r>
  <r>
    <n v="9401"/>
    <x v="4698"/>
    <x v="1"/>
    <x v="1218"/>
    <d v="2012-09-21T00:00:00"/>
    <s v="Standard Class"/>
    <s v="BD-11500"/>
    <s v="Bradley Drucker"/>
    <x v="0"/>
    <s v="United States"/>
    <s v="Newport News"/>
    <x v="17"/>
    <n v="23602"/>
    <x v="0"/>
    <s v="OFF-EN-10001539"/>
    <x v="1"/>
    <x v="12"/>
    <s v="Staples"/>
    <x v="4995"/>
    <n v="4"/>
    <n v="0"/>
    <n v="14.6264"/>
  </r>
  <r>
    <n v="9402"/>
    <x v="4699"/>
    <x v="2"/>
    <x v="1219"/>
    <d v="2011-06-28T00:00:00"/>
    <s v="Standard Class"/>
    <s v="LP-17080"/>
    <s v="Liz Pelletier"/>
    <x v="0"/>
    <s v="United States"/>
    <s v="Tucson"/>
    <x v="16"/>
    <n v="85705"/>
    <x v="1"/>
    <s v="FUR-FU-10001731"/>
    <x v="0"/>
    <x v="5"/>
    <s v="Acrylic Self-Standing Desk Frames"/>
    <x v="5891"/>
    <n v="2"/>
    <n v="0.2"/>
    <n v="0.96119999999999983"/>
  </r>
  <r>
    <n v="9403"/>
    <x v="4700"/>
    <x v="0"/>
    <x v="399"/>
    <d v="2013-08-18T00:00:00"/>
    <s v="Second Class"/>
    <s v="NP-18700"/>
    <s v="Nora Preis"/>
    <x v="0"/>
    <s v="United States"/>
    <s v="New York City"/>
    <x v="15"/>
    <n v="10024"/>
    <x v="3"/>
    <s v="FUR-TA-10001095"/>
    <x v="0"/>
    <x v="3"/>
    <s v="Chromcraft Round Conference Tables"/>
    <x v="5892"/>
    <n v="2"/>
    <n v="0.4"/>
    <n v="-66.230199999999996"/>
  </r>
  <r>
    <n v="9404"/>
    <x v="4700"/>
    <x v="0"/>
    <x v="399"/>
    <d v="2013-08-18T00:00:00"/>
    <s v="Second Class"/>
    <s v="NP-18700"/>
    <s v="Nora Preis"/>
    <x v="0"/>
    <s v="United States"/>
    <s v="New York City"/>
    <x v="15"/>
    <n v="10024"/>
    <x v="3"/>
    <s v="OFF-ST-10000078"/>
    <x v="1"/>
    <x v="4"/>
    <s v="Tennsco 6- and 18-Compartment Lockers"/>
    <x v="5893"/>
    <n v="6"/>
    <n v="0"/>
    <n v="286.38359999999989"/>
  </r>
  <r>
    <n v="9405"/>
    <x v="4701"/>
    <x v="3"/>
    <x v="669"/>
    <d v="2014-04-18T00:00:00"/>
    <s v="Standard Class"/>
    <s v="DP-13105"/>
    <s v="Dave Poirier"/>
    <x v="1"/>
    <s v="United States"/>
    <s v="Philadelphia"/>
    <x v="9"/>
    <n v="19134"/>
    <x v="3"/>
    <s v="OFF-FA-10004076"/>
    <x v="1"/>
    <x v="13"/>
    <s v="Translucent Push Pins by OIC"/>
    <x v="1063"/>
    <n v="5"/>
    <n v="0.2"/>
    <n v="1.6829999999999994"/>
  </r>
  <r>
    <n v="9406"/>
    <x v="4702"/>
    <x v="2"/>
    <x v="619"/>
    <d v="2011-03-17T00:00:00"/>
    <s v="First Class"/>
    <s v="RB-19465"/>
    <s v="Rick Bensley"/>
    <x v="2"/>
    <s v="United States"/>
    <s v="Chicago"/>
    <x v="10"/>
    <n v="60653"/>
    <x v="2"/>
    <s v="TEC-MA-10003626"/>
    <x v="2"/>
    <x v="15"/>
    <s v="Hewlett-Packard Deskjet 6540 Color Inkjet Printer"/>
    <x v="5894"/>
    <n v="2"/>
    <n v="0.3"/>
    <n v="156.04699999999997"/>
  </r>
  <r>
    <n v="9407"/>
    <x v="4702"/>
    <x v="2"/>
    <x v="619"/>
    <d v="2011-03-17T00:00:00"/>
    <s v="First Class"/>
    <s v="RB-19465"/>
    <s v="Rick Bensley"/>
    <x v="2"/>
    <s v="United States"/>
    <s v="Chicago"/>
    <x v="10"/>
    <n v="60653"/>
    <x v="2"/>
    <s v="OFF-PA-10001215"/>
    <x v="1"/>
    <x v="10"/>
    <s v="Xerox 1963"/>
    <x v="582"/>
    <n v="2"/>
    <n v="0.2"/>
    <n v="2.6399999999999997"/>
  </r>
  <r>
    <n v="9408"/>
    <x v="4703"/>
    <x v="3"/>
    <x v="585"/>
    <d v="2014-09-25T00:00:00"/>
    <s v="Second Class"/>
    <s v="LC-17140"/>
    <s v="Logan Currie"/>
    <x v="0"/>
    <s v="United States"/>
    <s v="New York City"/>
    <x v="15"/>
    <n v="10035"/>
    <x v="3"/>
    <s v="TEC-AC-10002842"/>
    <x v="2"/>
    <x v="11"/>
    <s v="WD My Passport Ultra 2TB Portable External Hard Drive"/>
    <x v="5895"/>
    <n v="9"/>
    <n v="0"/>
    <n v="171.36000000000007"/>
  </r>
  <r>
    <n v="9409"/>
    <x v="4703"/>
    <x v="3"/>
    <x v="585"/>
    <d v="2014-09-25T00:00:00"/>
    <s v="Second Class"/>
    <s v="LC-17140"/>
    <s v="Logan Currie"/>
    <x v="0"/>
    <s v="United States"/>
    <s v="New York City"/>
    <x v="15"/>
    <n v="10035"/>
    <x v="3"/>
    <s v="FUR-FU-10004864"/>
    <x v="0"/>
    <x v="5"/>
    <s v="Eldon 500 Class Desk Accessories"/>
    <x v="5896"/>
    <n v="1"/>
    <n v="0"/>
    <n v="3.9831000000000003"/>
  </r>
  <r>
    <n v="9410"/>
    <x v="4704"/>
    <x v="3"/>
    <x v="389"/>
    <d v="2014-12-14T00:00:00"/>
    <s v="First Class"/>
    <s v="WB-21850"/>
    <s v="William Brown"/>
    <x v="0"/>
    <s v="United States"/>
    <s v="Philadelphia"/>
    <x v="9"/>
    <n v="19143"/>
    <x v="3"/>
    <s v="OFF-BI-10000014"/>
    <x v="1"/>
    <x v="8"/>
    <s v="Heavy-Duty E-Z-D Binders"/>
    <x v="5897"/>
    <n v="1"/>
    <n v="0.7"/>
    <n v="-2.5092999999999996"/>
  </r>
  <r>
    <n v="9411"/>
    <x v="4704"/>
    <x v="3"/>
    <x v="389"/>
    <d v="2014-12-14T00:00:00"/>
    <s v="First Class"/>
    <s v="WB-21850"/>
    <s v="William Brown"/>
    <x v="0"/>
    <s v="United States"/>
    <s v="Philadelphia"/>
    <x v="9"/>
    <n v="19143"/>
    <x v="3"/>
    <s v="FUR-FU-10001475"/>
    <x v="0"/>
    <x v="5"/>
    <s v="Contract Clock, 14&quot;, Brown"/>
    <x v="1190"/>
    <n v="5"/>
    <n v="0.2"/>
    <n v="15.385999999999999"/>
  </r>
  <r>
    <n v="9412"/>
    <x v="4705"/>
    <x v="0"/>
    <x v="612"/>
    <d v="2013-03-15T00:00:00"/>
    <s v="Second Class"/>
    <s v="MH-17785"/>
    <s v="Maya Herman"/>
    <x v="1"/>
    <s v="United States"/>
    <s v="Glendale"/>
    <x v="16"/>
    <n v="85301"/>
    <x v="1"/>
    <s v="OFF-ST-10001272"/>
    <x v="1"/>
    <x v="4"/>
    <s v="Mini 13-1/2 Capacity Data Binder Rack, Pearl"/>
    <x v="5898"/>
    <n v="1"/>
    <n v="0.2"/>
    <n v="6.5434999999999981"/>
  </r>
  <r>
    <n v="9413"/>
    <x v="4706"/>
    <x v="1"/>
    <x v="746"/>
    <d v="2012-01-29T00:00:00"/>
    <s v="First Class"/>
    <s v="SC-20305"/>
    <s v="Sean Christensen"/>
    <x v="0"/>
    <s v="United States"/>
    <s v="Los Angeles"/>
    <x v="1"/>
    <n v="90036"/>
    <x v="1"/>
    <s v="FUR-CH-10002024"/>
    <x v="0"/>
    <x v="1"/>
    <s v="HON 5400 Series Task Chairs for Big and Tall"/>
    <x v="5355"/>
    <n v="5"/>
    <n v="0.2"/>
    <n v="0"/>
  </r>
  <r>
    <n v="9414"/>
    <x v="4707"/>
    <x v="0"/>
    <x v="182"/>
    <d v="2013-09-28T00:00:00"/>
    <s v="First Class"/>
    <s v="MH-17620"/>
    <s v="Matt Hagelstein"/>
    <x v="1"/>
    <s v="United States"/>
    <s v="Houston"/>
    <x v="5"/>
    <n v="77041"/>
    <x v="2"/>
    <s v="OFF-BI-10004001"/>
    <x v="1"/>
    <x v="8"/>
    <s v="GBC Recycled VeloBinder Covers"/>
    <x v="5899"/>
    <n v="2"/>
    <n v="0.8"/>
    <n v="-11.587200000000003"/>
  </r>
  <r>
    <n v="9415"/>
    <x v="4708"/>
    <x v="1"/>
    <x v="1090"/>
    <d v="2012-10-22T00:00:00"/>
    <s v="Standard Class"/>
    <s v="JC-15775"/>
    <s v="John Castell"/>
    <x v="0"/>
    <s v="United States"/>
    <s v="Seattle"/>
    <x v="4"/>
    <n v="98115"/>
    <x v="1"/>
    <s v="TEC-PH-10004094"/>
    <x v="2"/>
    <x v="7"/>
    <s v="Motorola L703CM"/>
    <x v="2528"/>
    <n v="2"/>
    <n v="0.2"/>
    <n v="15.598999999999997"/>
  </r>
  <r>
    <n v="9416"/>
    <x v="4708"/>
    <x v="1"/>
    <x v="1090"/>
    <d v="2012-10-22T00:00:00"/>
    <s v="Standard Class"/>
    <s v="JC-15775"/>
    <s v="John Castell"/>
    <x v="0"/>
    <s v="United States"/>
    <s v="Seattle"/>
    <x v="4"/>
    <n v="98115"/>
    <x v="1"/>
    <s v="OFF-PA-10001184"/>
    <x v="1"/>
    <x v="10"/>
    <s v="Xerox 1903"/>
    <x v="1465"/>
    <n v="3"/>
    <n v="0"/>
    <n v="8.7906000000000013"/>
  </r>
  <r>
    <n v="9417"/>
    <x v="4708"/>
    <x v="1"/>
    <x v="1090"/>
    <d v="2012-10-22T00:00:00"/>
    <s v="Standard Class"/>
    <s v="JC-15775"/>
    <s v="John Castell"/>
    <x v="0"/>
    <s v="United States"/>
    <s v="Seattle"/>
    <x v="4"/>
    <n v="98115"/>
    <x v="1"/>
    <s v="FUR-FU-10002505"/>
    <x v="0"/>
    <x v="5"/>
    <s v="Eldon 100 Class Desk Accessories"/>
    <x v="3716"/>
    <n v="3"/>
    <n v="0"/>
    <n v="3.2351999999999994"/>
  </r>
  <r>
    <n v="9418"/>
    <x v="4709"/>
    <x v="2"/>
    <x v="1220"/>
    <d v="2011-11-01T00:00:00"/>
    <s v="Standard Class"/>
    <s v="RD-19810"/>
    <s v="Ross DeVincentis"/>
    <x v="2"/>
    <s v="United States"/>
    <s v="Fayetteville"/>
    <x v="3"/>
    <n v="28314"/>
    <x v="0"/>
    <s v="OFF-PA-10001166"/>
    <x v="1"/>
    <x v="10"/>
    <s v="Xerox 2"/>
    <x v="563"/>
    <n v="2"/>
    <n v="0.2"/>
    <n v="3.6288"/>
  </r>
  <r>
    <n v="9419"/>
    <x v="4709"/>
    <x v="2"/>
    <x v="1220"/>
    <d v="2011-11-01T00:00:00"/>
    <s v="Standard Class"/>
    <s v="RD-19810"/>
    <s v="Ross DeVincentis"/>
    <x v="2"/>
    <s v="United States"/>
    <s v="Fayetteville"/>
    <x v="3"/>
    <n v="28314"/>
    <x v="0"/>
    <s v="OFF-PA-10000349"/>
    <x v="1"/>
    <x v="10"/>
    <s v="Staples"/>
    <x v="1655"/>
    <n v="3"/>
    <n v="0.2"/>
    <n v="4.0338000000000003"/>
  </r>
  <r>
    <n v="9420"/>
    <x v="4710"/>
    <x v="3"/>
    <x v="280"/>
    <d v="2014-10-05T00:00:00"/>
    <s v="Second Class"/>
    <s v="SC-20695"/>
    <s v="Steve Chapman"/>
    <x v="1"/>
    <s v="United States"/>
    <s v="Houston"/>
    <x v="5"/>
    <n v="77041"/>
    <x v="2"/>
    <s v="OFF-AP-10004708"/>
    <x v="1"/>
    <x v="9"/>
    <s v="Fellowes Superior 10 Outlet Split Surge Protector"/>
    <x v="5279"/>
    <n v="2"/>
    <n v="0.8"/>
    <n v="-38.821200000000012"/>
  </r>
  <r>
    <n v="9421"/>
    <x v="4710"/>
    <x v="3"/>
    <x v="280"/>
    <d v="2014-10-05T00:00:00"/>
    <s v="Second Class"/>
    <s v="SC-20695"/>
    <s v="Steve Chapman"/>
    <x v="1"/>
    <s v="United States"/>
    <s v="Houston"/>
    <x v="5"/>
    <n v="77041"/>
    <x v="2"/>
    <s v="OFF-AP-10001947"/>
    <x v="1"/>
    <x v="9"/>
    <s v="Acco 6 Outlet Guardian Premium Plus Surge Suppressor"/>
    <x v="5900"/>
    <n v="6"/>
    <n v="0.8"/>
    <n v="-56.059200000000011"/>
  </r>
  <r>
    <n v="9422"/>
    <x v="4711"/>
    <x v="2"/>
    <x v="149"/>
    <d v="2011-07-27T00:00:00"/>
    <s v="Standard Class"/>
    <s v="NC-18535"/>
    <s v="Nick Crebassa"/>
    <x v="1"/>
    <s v="United States"/>
    <s v="San Francisco"/>
    <x v="1"/>
    <n v="94122"/>
    <x v="1"/>
    <s v="TEC-PH-10000441"/>
    <x v="2"/>
    <x v="7"/>
    <s v="VTech DS6151"/>
    <x v="2821"/>
    <n v="6"/>
    <n v="0.2"/>
    <n v="60.475200000000058"/>
  </r>
  <r>
    <n v="9423"/>
    <x v="4711"/>
    <x v="2"/>
    <x v="149"/>
    <d v="2011-07-27T00:00:00"/>
    <s v="Standard Class"/>
    <s v="NC-18535"/>
    <s v="Nick Crebassa"/>
    <x v="1"/>
    <s v="United States"/>
    <s v="San Francisco"/>
    <x v="1"/>
    <n v="94122"/>
    <x v="1"/>
    <s v="OFF-SU-10004664"/>
    <x v="1"/>
    <x v="14"/>
    <s v="Acme Softgrip Scissors"/>
    <x v="5557"/>
    <n v="5"/>
    <n v="0"/>
    <n v="11.802999999999999"/>
  </r>
  <r>
    <n v="9424"/>
    <x v="4711"/>
    <x v="2"/>
    <x v="149"/>
    <d v="2011-07-27T00:00:00"/>
    <s v="Standard Class"/>
    <s v="NC-18535"/>
    <s v="Nick Crebassa"/>
    <x v="1"/>
    <s v="United States"/>
    <s v="San Francisco"/>
    <x v="1"/>
    <n v="94122"/>
    <x v="1"/>
    <s v="TEC-PH-10004531"/>
    <x v="2"/>
    <x v="7"/>
    <s v="AT&amp;T CL2909"/>
    <x v="214"/>
    <n v="3"/>
    <n v="0.2"/>
    <n v="37.796999999999997"/>
  </r>
  <r>
    <n v="9425"/>
    <x v="4711"/>
    <x v="2"/>
    <x v="149"/>
    <d v="2011-07-27T00:00:00"/>
    <s v="Standard Class"/>
    <s v="NC-18535"/>
    <s v="Nick Crebassa"/>
    <x v="1"/>
    <s v="United States"/>
    <s v="San Francisco"/>
    <x v="1"/>
    <n v="94122"/>
    <x v="1"/>
    <s v="TEC-AC-10002167"/>
    <x v="2"/>
    <x v="11"/>
    <s v="Imation 8gb Micro Traveldrive Usb 2.0 Flash Drive"/>
    <x v="47"/>
    <n v="3"/>
    <n v="0"/>
    <n v="4.9500000000000011"/>
  </r>
  <r>
    <n v="9426"/>
    <x v="4712"/>
    <x v="2"/>
    <x v="171"/>
    <d v="2011-09-17T00:00:00"/>
    <s v="Second Class"/>
    <s v="LW-17215"/>
    <s v="Luke Weiss"/>
    <x v="0"/>
    <s v="United States"/>
    <s v="New York City"/>
    <x v="15"/>
    <n v="10035"/>
    <x v="3"/>
    <s v="FUR-CH-10002024"/>
    <x v="0"/>
    <x v="1"/>
    <s v="HON 5400 Series Task Chairs for Big and Tall"/>
    <x v="5901"/>
    <n v="6"/>
    <n v="0.1"/>
    <n v="420.58800000000019"/>
  </r>
  <r>
    <n v="9427"/>
    <x v="4713"/>
    <x v="0"/>
    <x v="306"/>
    <d v="2013-09-21T00:00:00"/>
    <s v="Standard Class"/>
    <s v="AH-10585"/>
    <s v="Angele Hood"/>
    <x v="0"/>
    <s v="United States"/>
    <s v="Seattle"/>
    <x v="4"/>
    <n v="98105"/>
    <x v="1"/>
    <s v="OFF-AR-10002445"/>
    <x v="1"/>
    <x v="6"/>
    <s v="SANFORD Major Accent Highlighters"/>
    <x v="3826"/>
    <n v="5"/>
    <n v="0"/>
    <n v="13.452000000000002"/>
  </r>
  <r>
    <n v="9428"/>
    <x v="4714"/>
    <x v="2"/>
    <x v="501"/>
    <d v="2011-12-01T00:00:00"/>
    <s v="Standard Class"/>
    <s v="JO-15145"/>
    <s v="Jack O'Briant"/>
    <x v="1"/>
    <s v="United States"/>
    <s v="Buffalo"/>
    <x v="15"/>
    <n v="14215"/>
    <x v="3"/>
    <s v="FUR-FU-10003268"/>
    <x v="0"/>
    <x v="5"/>
    <s v="Eldon Radial Chair Mat for Low to Medium Pile Carpets"/>
    <x v="3351"/>
    <n v="5"/>
    <n v="0"/>
    <n v="39.97999999999999"/>
  </r>
  <r>
    <n v="9429"/>
    <x v="4715"/>
    <x v="2"/>
    <x v="218"/>
    <d v="2011-05-16T00:00:00"/>
    <s v="Standard Class"/>
    <s v="VW-21775"/>
    <s v="Victoria Wilson"/>
    <x v="1"/>
    <s v="United States"/>
    <s v="Huntsville"/>
    <x v="5"/>
    <n v="77340"/>
    <x v="2"/>
    <s v="FUR-CH-10000015"/>
    <x v="0"/>
    <x v="1"/>
    <s v="Hon Multipurpose Stacking Arm Chairs"/>
    <x v="5902"/>
    <n v="8"/>
    <n v="0.3"/>
    <n v="-69.311999999999898"/>
  </r>
  <r>
    <n v="9430"/>
    <x v="4716"/>
    <x v="1"/>
    <x v="834"/>
    <d v="2012-09-01T00:00:00"/>
    <s v="Standard Class"/>
    <s v="BP-11185"/>
    <s v="Ben Peterman"/>
    <x v="1"/>
    <s v="United States"/>
    <s v="Dallas"/>
    <x v="5"/>
    <n v="75081"/>
    <x v="2"/>
    <s v="TEC-PH-10004165"/>
    <x v="2"/>
    <x v="7"/>
    <s v="Mitel MiVoice 5330e IP Phone"/>
    <x v="1124"/>
    <n v="5"/>
    <n v="0.2"/>
    <n v="82.496999999999957"/>
  </r>
  <r>
    <n v="9431"/>
    <x v="4716"/>
    <x v="1"/>
    <x v="834"/>
    <d v="2012-09-01T00:00:00"/>
    <s v="Standard Class"/>
    <s v="BP-11185"/>
    <s v="Ben Peterman"/>
    <x v="1"/>
    <s v="United States"/>
    <s v="Dallas"/>
    <x v="5"/>
    <n v="75081"/>
    <x v="2"/>
    <s v="FUR-TA-10004607"/>
    <x v="0"/>
    <x v="3"/>
    <s v="Hon 2111 Invitation Series Straight Table"/>
    <x v="5903"/>
    <n v="1"/>
    <n v="0.3"/>
    <n v="-16.261300000000006"/>
  </r>
  <r>
    <n v="9432"/>
    <x v="4717"/>
    <x v="1"/>
    <x v="974"/>
    <d v="2012-06-19T00:00:00"/>
    <s v="Same Day"/>
    <s v="PP-18955"/>
    <s v="Paul Prost"/>
    <x v="2"/>
    <s v="United States"/>
    <s v="Philadelphia"/>
    <x v="9"/>
    <n v="19134"/>
    <x v="3"/>
    <s v="OFF-LA-10004677"/>
    <x v="1"/>
    <x v="2"/>
    <s v="Self-Adhesive Address Labels for Typewriters with Dispenser Box"/>
    <x v="2184"/>
    <n v="2"/>
    <n v="0.2"/>
    <n v="1.9925999999999999"/>
  </r>
  <r>
    <n v="9433"/>
    <x v="4718"/>
    <x v="1"/>
    <x v="493"/>
    <d v="2012-08-23T00:00:00"/>
    <s v="Standard Class"/>
    <s v="SC-20725"/>
    <s v="Steven Cartwright"/>
    <x v="0"/>
    <s v="United States"/>
    <s v="Peoria"/>
    <x v="16"/>
    <n v="85345"/>
    <x v="1"/>
    <s v="TEC-AC-10002217"/>
    <x v="2"/>
    <x v="11"/>
    <s v="Imation Clip USB flash drive - 8 GB"/>
    <x v="5520"/>
    <n v="2"/>
    <n v="0.2"/>
    <n v="-5.2640000000000002"/>
  </r>
  <r>
    <n v="9434"/>
    <x v="4718"/>
    <x v="1"/>
    <x v="493"/>
    <d v="2012-08-23T00:00:00"/>
    <s v="Standard Class"/>
    <s v="SC-20725"/>
    <s v="Steven Cartwright"/>
    <x v="0"/>
    <s v="United States"/>
    <s v="Peoria"/>
    <x v="16"/>
    <n v="85345"/>
    <x v="1"/>
    <s v="OFF-PA-10001937"/>
    <x v="1"/>
    <x v="10"/>
    <s v="Xerox 21"/>
    <x v="1590"/>
    <n v="7"/>
    <n v="0.2"/>
    <n v="12.700800000000001"/>
  </r>
  <r>
    <n v="9435"/>
    <x v="4718"/>
    <x v="1"/>
    <x v="493"/>
    <d v="2012-08-23T00:00:00"/>
    <s v="Standard Class"/>
    <s v="SC-20725"/>
    <s v="Steven Cartwright"/>
    <x v="0"/>
    <s v="United States"/>
    <s v="Peoria"/>
    <x v="16"/>
    <n v="85345"/>
    <x v="1"/>
    <s v="OFF-AR-10000203"/>
    <x v="1"/>
    <x v="6"/>
    <s v="Newell 336"/>
    <x v="1518"/>
    <n v="3"/>
    <n v="0.2"/>
    <n v="1.1555999999999984"/>
  </r>
  <r>
    <n v="9436"/>
    <x v="4718"/>
    <x v="1"/>
    <x v="493"/>
    <d v="2012-08-23T00:00:00"/>
    <s v="Standard Class"/>
    <s v="SC-20725"/>
    <s v="Steven Cartwright"/>
    <x v="0"/>
    <s v="United States"/>
    <s v="Peoria"/>
    <x v="16"/>
    <n v="85345"/>
    <x v="1"/>
    <s v="TEC-AC-10001142"/>
    <x v="2"/>
    <x v="11"/>
    <s v="First Data FD10 PIN Pad"/>
    <x v="5904"/>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x v="194"/>
    <n v="2"/>
    <n v="0.7"/>
    <n v="-2.0621999999999998"/>
  </r>
  <r>
    <n v="9438"/>
    <x v="4720"/>
    <x v="3"/>
    <x v="1143"/>
    <d v="2014-06-01T00:00:00"/>
    <s v="Standard Class"/>
    <s v="CD-11920"/>
    <s v="Carlos Daly"/>
    <x v="0"/>
    <s v="United States"/>
    <s v="Oceanside"/>
    <x v="1"/>
    <n v="92054"/>
    <x v="1"/>
    <s v="OFF-PA-10000520"/>
    <x v="1"/>
    <x v="10"/>
    <s v="Xerox 201"/>
    <x v="91"/>
    <n v="2"/>
    <n v="0"/>
    <n v="6.2208000000000006"/>
  </r>
  <r>
    <n v="9439"/>
    <x v="4721"/>
    <x v="3"/>
    <x v="689"/>
    <d v="2014-08-06T00:00:00"/>
    <s v="Standard Class"/>
    <s v="GM-14680"/>
    <s v="Greg Matthias"/>
    <x v="0"/>
    <s v="United States"/>
    <s v="Philadelphia"/>
    <x v="9"/>
    <n v="19134"/>
    <x v="3"/>
    <s v="TEC-PH-10001079"/>
    <x v="2"/>
    <x v="7"/>
    <s v="Polycom SoundPoint Pro SE-225 Corded phone"/>
    <x v="5905"/>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x v="4723"/>
    <x v="2"/>
    <x v="594"/>
    <d v="2011-05-29T00:00:00"/>
    <s v="Standard Class"/>
    <s v="BW-11065"/>
    <s v="Barry Weirich"/>
    <x v="0"/>
    <s v="United States"/>
    <s v="New York City"/>
    <x v="15"/>
    <n v="10035"/>
    <x v="3"/>
    <s v="OFF-PA-10001471"/>
    <x v="1"/>
    <x v="10"/>
    <s v="Strathmore Photo Frame Cards"/>
    <x v="2"/>
    <n v="2"/>
    <n v="0"/>
    <n v="6.7251999999999992"/>
  </r>
  <r>
    <n v="9442"/>
    <x v="4724"/>
    <x v="2"/>
    <x v="282"/>
    <d v="2011-12-31T00:00:00"/>
    <s v="Second Class"/>
    <s v="RE-19405"/>
    <s v="Ricardo Emerson"/>
    <x v="0"/>
    <s v="United States"/>
    <s v="Kent"/>
    <x v="24"/>
    <n v="44240"/>
    <x v="3"/>
    <s v="OFF-AP-10003281"/>
    <x v="1"/>
    <x v="9"/>
    <s v="Acco 6 Outlet Guardian Standard Surge Suppressor"/>
    <x v="5907"/>
    <n v="5"/>
    <n v="0.2"/>
    <n v="6.0449999999999946"/>
  </r>
  <r>
    <n v="9443"/>
    <x v="4725"/>
    <x v="3"/>
    <x v="104"/>
    <d v="2014-04-12T00:00:00"/>
    <s v="Standard Class"/>
    <s v="HR-14770"/>
    <s v="Hallie Redmond"/>
    <x v="2"/>
    <s v="United States"/>
    <s v="Jacksonville"/>
    <x v="2"/>
    <n v="32216"/>
    <x v="0"/>
    <s v="OFF-AR-10003156"/>
    <x v="1"/>
    <x v="6"/>
    <s v="50 Colored Long Pencils"/>
    <x v="5908"/>
    <n v="2"/>
    <n v="0.2"/>
    <n v="1.2192000000000007"/>
  </r>
  <r>
    <n v="9444"/>
    <x v="4725"/>
    <x v="3"/>
    <x v="104"/>
    <d v="2014-04-12T00:00:00"/>
    <s v="Standard Class"/>
    <s v="HR-14770"/>
    <s v="Hallie Redmond"/>
    <x v="2"/>
    <s v="United States"/>
    <s v="Jacksonville"/>
    <x v="2"/>
    <n v="32216"/>
    <x v="0"/>
    <s v="TEC-PH-10000576"/>
    <x v="2"/>
    <x v="7"/>
    <s v="AT&amp;T 1080 Corded phone"/>
    <x v="985"/>
    <n v="2"/>
    <n v="0.2"/>
    <n v="19.178600000000003"/>
  </r>
  <r>
    <n v="9445"/>
    <x v="4726"/>
    <x v="1"/>
    <x v="1201"/>
    <d v="2012-03-02T00:00:00"/>
    <s v="First Class"/>
    <s v="TP-21565"/>
    <s v="Tracy Poddar"/>
    <x v="1"/>
    <s v="United States"/>
    <s v="Coppell"/>
    <x v="5"/>
    <n v="75019"/>
    <x v="2"/>
    <s v="TEC-PH-10003215"/>
    <x v="2"/>
    <x v="7"/>
    <s v="Jackery Bar Premium Fast-charging Portable Charger"/>
    <x v="3124"/>
    <n v="4"/>
    <n v="0.2"/>
    <n v="34.741999999999997"/>
  </r>
  <r>
    <n v="9446"/>
    <x v="4727"/>
    <x v="1"/>
    <x v="352"/>
    <d v="2012-06-03T00:00:00"/>
    <s v="Standard Class"/>
    <s v="KB-16315"/>
    <s v="Karl Braun"/>
    <x v="0"/>
    <s v="United States"/>
    <s v="Indianapolis"/>
    <x v="14"/>
    <n v="46203"/>
    <x v="2"/>
    <s v="OFF-LA-10004484"/>
    <x v="1"/>
    <x v="2"/>
    <s v="Avery 476"/>
    <x v="714"/>
    <n v="3"/>
    <n v="0"/>
    <n v="5.6993999999999998"/>
  </r>
  <r>
    <n v="9447"/>
    <x v="4728"/>
    <x v="0"/>
    <x v="897"/>
    <d v="2013-09-29T00:00:00"/>
    <s v="Standard Class"/>
    <s v="AC-10660"/>
    <s v="Anna Chung"/>
    <x v="0"/>
    <s v="United States"/>
    <s v="Lawrence"/>
    <x v="14"/>
    <n v="46226"/>
    <x v="2"/>
    <s v="OFF-PA-10002245"/>
    <x v="1"/>
    <x v="10"/>
    <s v="Xerox 1895"/>
    <x v="1211"/>
    <n v="6"/>
    <n v="0"/>
    <n v="16.146000000000001"/>
  </r>
  <r>
    <n v="9448"/>
    <x v="4729"/>
    <x v="3"/>
    <x v="837"/>
    <d v="2014-06-04T00:00:00"/>
    <s v="Standard Class"/>
    <s v="DN-13690"/>
    <s v="Duane Noonan"/>
    <x v="0"/>
    <s v="United States"/>
    <s v="Tulsa"/>
    <x v="26"/>
    <n v="74133"/>
    <x v="2"/>
    <s v="FUR-FU-10003664"/>
    <x v="0"/>
    <x v="5"/>
    <s v="Electrix Architect's Clamp-On Swing Arm Lamp, Black"/>
    <x v="5909"/>
    <n v="5"/>
    <n v="0"/>
    <n v="138.41699999999997"/>
  </r>
  <r>
    <n v="9449"/>
    <x v="4730"/>
    <x v="0"/>
    <x v="42"/>
    <d v="2013-09-24T00:00:00"/>
    <s v="Standard Class"/>
    <s v="CC-12430"/>
    <s v="Chuck Clark"/>
    <x v="2"/>
    <s v="United States"/>
    <s v="Redmond"/>
    <x v="4"/>
    <n v="98052"/>
    <x v="1"/>
    <s v="OFF-LA-10002195"/>
    <x v="1"/>
    <x v="2"/>
    <s v="Avery 481"/>
    <x v="5910"/>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x v="4732"/>
    <x v="3"/>
    <x v="95"/>
    <d v="2014-06-08T00:00:00"/>
    <s v="Standard Class"/>
    <s v="MO-17800"/>
    <s v="Meg O'Connel"/>
    <x v="2"/>
    <s v="United States"/>
    <s v="Spokane"/>
    <x v="4"/>
    <n v="99207"/>
    <x v="1"/>
    <s v="OFF-ST-10004963"/>
    <x v="1"/>
    <x v="4"/>
    <s v="Eldon Gobal File Keepers"/>
    <x v="5912"/>
    <n v="9"/>
    <n v="0"/>
    <n v="5.4503999999999913"/>
  </r>
  <r>
    <n v="9452"/>
    <x v="4733"/>
    <x v="1"/>
    <x v="694"/>
    <d v="2012-10-05T00:00:00"/>
    <s v="Standard Class"/>
    <s v="RP-19855"/>
    <s v="Roy Phan"/>
    <x v="1"/>
    <s v="United States"/>
    <s v="Los Angeles"/>
    <x v="1"/>
    <n v="90032"/>
    <x v="1"/>
    <s v="OFF-AP-10002495"/>
    <x v="1"/>
    <x v="9"/>
    <s v="Acco Smartsocket Table Surge Protector, 6 Color-Coded Adapter Outlets"/>
    <x v="5913"/>
    <n v="3"/>
    <n v="0"/>
    <n v="55.844999999999985"/>
  </r>
  <r>
    <n v="9453"/>
    <x v="4733"/>
    <x v="1"/>
    <x v="694"/>
    <d v="2012-10-05T00:00:00"/>
    <s v="Standard Class"/>
    <s v="RP-19855"/>
    <s v="Roy Phan"/>
    <x v="1"/>
    <s v="United States"/>
    <s v="Los Angeles"/>
    <x v="1"/>
    <n v="90032"/>
    <x v="1"/>
    <s v="OFF-BI-10004001"/>
    <x v="1"/>
    <x v="8"/>
    <s v="GBC Recycled VeloBinder Covers"/>
    <x v="5914"/>
    <n v="6"/>
    <n v="0.2"/>
    <n v="26.582399999999986"/>
  </r>
  <r>
    <n v="9454"/>
    <x v="4733"/>
    <x v="1"/>
    <x v="694"/>
    <d v="2012-10-05T00:00:00"/>
    <s v="Standard Class"/>
    <s v="RP-19855"/>
    <s v="Roy Phan"/>
    <x v="1"/>
    <s v="United States"/>
    <s v="Los Angeles"/>
    <x v="1"/>
    <n v="90032"/>
    <x v="1"/>
    <s v="OFF-SU-10004884"/>
    <x v="1"/>
    <x v="14"/>
    <s v="Acme Galleria Hot Forged Steel Scissors with Colored Handles"/>
    <x v="5915"/>
    <n v="3"/>
    <n v="0"/>
    <n v="13.685099999999995"/>
  </r>
  <r>
    <n v="9455"/>
    <x v="4733"/>
    <x v="1"/>
    <x v="694"/>
    <d v="2012-10-05T00:00:00"/>
    <s v="Standard Class"/>
    <s v="RP-19855"/>
    <s v="Roy Phan"/>
    <x v="1"/>
    <s v="United States"/>
    <s v="Los Angeles"/>
    <x v="1"/>
    <n v="90032"/>
    <x v="1"/>
    <s v="TEC-PH-10003555"/>
    <x v="2"/>
    <x v="7"/>
    <s v="Motorola HK250 Universal Bluetooth Headset"/>
    <x v="2862"/>
    <n v="2"/>
    <n v="0.2"/>
    <n v="-8.2763999999999971"/>
  </r>
  <r>
    <n v="9456"/>
    <x v="4734"/>
    <x v="0"/>
    <x v="950"/>
    <d v="2013-06-20T00:00:00"/>
    <s v="Second Class"/>
    <s v="JL-15175"/>
    <s v="James Lanier"/>
    <x v="2"/>
    <s v="United States"/>
    <s v="Chattanooga"/>
    <x v="18"/>
    <n v="37421"/>
    <x v="0"/>
    <s v="TEC-MA-10003493"/>
    <x v="2"/>
    <x v="15"/>
    <s v="Penpower WorldCard Pro Card Scanner"/>
    <x v="5916"/>
    <n v="1"/>
    <n v="0.5"/>
    <n v="-1.8294999999999959"/>
  </r>
  <r>
    <n v="9457"/>
    <x v="4735"/>
    <x v="3"/>
    <x v="837"/>
    <d v="2014-06-04T00:00:00"/>
    <s v="Standard Class"/>
    <s v="BW-11110"/>
    <s v="Bart Watters"/>
    <x v="1"/>
    <s v="United States"/>
    <s v="Greensboro"/>
    <x v="3"/>
    <n v="27405"/>
    <x v="0"/>
    <s v="TEC-AC-10002380"/>
    <x v="2"/>
    <x v="11"/>
    <s v="Sony 8GB Class 10 Micro SDHC R40 Memory Card"/>
    <x v="5917"/>
    <n v="3"/>
    <n v="0.2"/>
    <n v="0.33989999999999654"/>
  </r>
  <r>
    <n v="9458"/>
    <x v="4735"/>
    <x v="3"/>
    <x v="837"/>
    <d v="2014-06-04T00:00:00"/>
    <s v="Standard Class"/>
    <s v="BW-11110"/>
    <s v="Bart Watters"/>
    <x v="1"/>
    <s v="United States"/>
    <s v="Greensboro"/>
    <x v="3"/>
    <n v="27405"/>
    <x v="0"/>
    <s v="OFF-BI-10004209"/>
    <x v="1"/>
    <x v="8"/>
    <s v="Fellowes Twister Kit, Gray/Clear, 3/pkg"/>
    <x v="5918"/>
    <n v="5"/>
    <n v="0.7"/>
    <n v="-10.050000000000001"/>
  </r>
  <r>
    <n v="9459"/>
    <x v="4736"/>
    <x v="2"/>
    <x v="1148"/>
    <d v="2011-10-14T00:00:00"/>
    <s v="Standard Class"/>
    <s v="SJ-20500"/>
    <s v="Shirley Jackson"/>
    <x v="0"/>
    <s v="United States"/>
    <s v="San Francisco"/>
    <x v="1"/>
    <n v="94122"/>
    <x v="1"/>
    <s v="OFF-AR-10002135"/>
    <x v="1"/>
    <x v="6"/>
    <s v="Boston Heavy-Duty Trimline Electric Pencil Sharpeners"/>
    <x v="5919"/>
    <n v="3"/>
    <n v="0"/>
    <n v="41.933999999999983"/>
  </r>
  <r>
    <n v="9460"/>
    <x v="4736"/>
    <x v="2"/>
    <x v="1148"/>
    <d v="2011-10-14T00:00:00"/>
    <s v="Standard Class"/>
    <s v="SJ-20500"/>
    <s v="Shirley Jackson"/>
    <x v="0"/>
    <s v="United States"/>
    <s v="San Francisco"/>
    <x v="1"/>
    <n v="94122"/>
    <x v="1"/>
    <s v="TEC-PH-10002583"/>
    <x v="2"/>
    <x v="7"/>
    <s v="iOttie HLCRIO102 Car Mount"/>
    <x v="314"/>
    <n v="1"/>
    <n v="0.2"/>
    <n v="-2.9985000000000022"/>
  </r>
  <r>
    <n v="9461"/>
    <x v="4737"/>
    <x v="2"/>
    <x v="664"/>
    <d v="2011-11-22T00:00:00"/>
    <s v="Second Class"/>
    <s v="FG-14260"/>
    <s v="Frank Gastineau"/>
    <x v="2"/>
    <s v="United States"/>
    <s v="New York City"/>
    <x v="15"/>
    <n v="10024"/>
    <x v="3"/>
    <s v="OFF-PA-10003591"/>
    <x v="1"/>
    <x v="10"/>
    <s v="Southworth 100% Cotton The Best Paper"/>
    <x v="805"/>
    <n v="3"/>
    <n v="0"/>
    <n v="17.22"/>
  </r>
  <r>
    <n v="9462"/>
    <x v="4738"/>
    <x v="2"/>
    <x v="538"/>
    <d v="2011-10-24T00:00:00"/>
    <s v="Standard Class"/>
    <s v="EH-14125"/>
    <s v="Eugene Hildebrand"/>
    <x v="2"/>
    <s v="United States"/>
    <s v="Lakewood"/>
    <x v="1"/>
    <n v="90712"/>
    <x v="1"/>
    <s v="TEC-PH-10004922"/>
    <x v="2"/>
    <x v="7"/>
    <s v="RCA Visys Integrated PBX 8-Line Router"/>
    <x v="5920"/>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x v="4740"/>
    <x v="2"/>
    <x v="1221"/>
    <d v="2011-03-03T00:00:00"/>
    <s v="First Class"/>
    <s v="JS-16030"/>
    <s v="Joy Smith"/>
    <x v="0"/>
    <s v="United States"/>
    <s v="Columbus"/>
    <x v="24"/>
    <n v="43229"/>
    <x v="3"/>
    <s v="OFF-AR-10003560"/>
    <x v="1"/>
    <x v="6"/>
    <s v="Zebra Zazzle Fluorescent Highlighters"/>
    <x v="530"/>
    <n v="4"/>
    <n v="0.2"/>
    <n v="3.4047999999999981"/>
  </r>
  <r>
    <n v="9465"/>
    <x v="4741"/>
    <x v="2"/>
    <x v="1059"/>
    <d v="2011-12-25T00:00:00"/>
    <s v="Standard Class"/>
    <s v="JC-15775"/>
    <s v="John Castell"/>
    <x v="0"/>
    <s v="United States"/>
    <s v="Newark"/>
    <x v="13"/>
    <n v="19711"/>
    <x v="3"/>
    <s v="OFF-LA-10004409"/>
    <x v="1"/>
    <x v="2"/>
    <s v="Avery 492"/>
    <x v="1315"/>
    <n v="6"/>
    <n v="0"/>
    <n v="7.9487999999999985"/>
  </r>
  <r>
    <n v="9466"/>
    <x v="4742"/>
    <x v="0"/>
    <x v="258"/>
    <d v="2013-11-24T00:00:00"/>
    <s v="Standard Class"/>
    <s v="JM-15265"/>
    <s v="Janet Molinari"/>
    <x v="1"/>
    <s v="United States"/>
    <s v="Seattle"/>
    <x v="4"/>
    <n v="98115"/>
    <x v="1"/>
    <s v="FUR-FU-10000448"/>
    <x v="0"/>
    <x v="5"/>
    <s v="Tenex Chairmats For Use With Carpeted Floors"/>
    <x v="5795"/>
    <n v="2"/>
    <n v="0"/>
    <n v="1.597999999999999"/>
  </r>
  <r>
    <n v="9467"/>
    <x v="4743"/>
    <x v="3"/>
    <x v="60"/>
    <d v="2014-11-11T00:00:00"/>
    <s v="Second Class"/>
    <s v="CD-12280"/>
    <s v="Christina DeMoss"/>
    <x v="0"/>
    <s v="United States"/>
    <s v="New York City"/>
    <x v="15"/>
    <n v="10024"/>
    <x v="3"/>
    <s v="OFF-BI-10002735"/>
    <x v="1"/>
    <x v="8"/>
    <s v="GBC Prestige Therm-A-Bind Covers"/>
    <x v="5921"/>
    <n v="6"/>
    <n v="0.2"/>
    <n v="55.582200000000007"/>
  </r>
  <r>
    <n v="9468"/>
    <x v="4743"/>
    <x v="3"/>
    <x v="60"/>
    <d v="2014-11-11T00:00:00"/>
    <s v="Second Class"/>
    <s v="CD-12280"/>
    <s v="Christina DeMoss"/>
    <x v="0"/>
    <s v="United States"/>
    <s v="New York City"/>
    <x v="15"/>
    <n v="10024"/>
    <x v="3"/>
    <s v="FUR-TA-10003469"/>
    <x v="0"/>
    <x v="3"/>
    <s v="Balt Split Level Computer Training Table"/>
    <x v="4365"/>
    <n v="2"/>
    <n v="0.4"/>
    <n v="-66.599999999999994"/>
  </r>
  <r>
    <n v="9469"/>
    <x v="4743"/>
    <x v="3"/>
    <x v="60"/>
    <d v="2014-11-11T00:00:00"/>
    <s v="Second Class"/>
    <s v="CD-12280"/>
    <s v="Christina DeMoss"/>
    <x v="0"/>
    <s v="United States"/>
    <s v="New York City"/>
    <x v="15"/>
    <n v="10024"/>
    <x v="3"/>
    <s v="OFF-PA-10001870"/>
    <x v="1"/>
    <x v="10"/>
    <s v="Xerox 202"/>
    <x v="91"/>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x v="4743"/>
    <x v="3"/>
    <x v="60"/>
    <d v="2014-11-11T00:00:00"/>
    <s v="Second Class"/>
    <s v="CD-12280"/>
    <s v="Christina DeMoss"/>
    <x v="0"/>
    <s v="United States"/>
    <s v="New York City"/>
    <x v="15"/>
    <n v="10024"/>
    <x v="3"/>
    <s v="TEC-PH-10001448"/>
    <x v="2"/>
    <x v="7"/>
    <s v="Anker Astro 15000mAh USB Portable Charger"/>
    <x v="2622"/>
    <n v="2"/>
    <n v="0"/>
    <n v="3.9991999999999877"/>
  </r>
  <r>
    <n v="9472"/>
    <x v="4743"/>
    <x v="3"/>
    <x v="60"/>
    <d v="2014-11-11T00:00:00"/>
    <s v="Second Class"/>
    <s v="CD-12280"/>
    <s v="Christina DeMoss"/>
    <x v="0"/>
    <s v="United States"/>
    <s v="New York City"/>
    <x v="15"/>
    <n v="10024"/>
    <x v="3"/>
    <s v="OFF-BI-10002706"/>
    <x v="1"/>
    <x v="8"/>
    <s v="Avery Premier Heavy-Duty Binder with Round Locking Rings"/>
    <x v="5872"/>
    <n v="1"/>
    <n v="0.2"/>
    <n v="3.7127999999999997"/>
  </r>
  <r>
    <n v="9473"/>
    <x v="4743"/>
    <x v="3"/>
    <x v="60"/>
    <d v="2014-11-11T00:00:00"/>
    <s v="Second Class"/>
    <s v="CD-12280"/>
    <s v="Christina DeMoss"/>
    <x v="0"/>
    <s v="United States"/>
    <s v="New York City"/>
    <x v="15"/>
    <n v="10024"/>
    <x v="3"/>
    <s v="FUR-CH-10004875"/>
    <x v="0"/>
    <x v="1"/>
    <s v="Harbour Creations 67200 Series Stacking Chairs"/>
    <x v="5922"/>
    <n v="2"/>
    <n v="0.1"/>
    <n v="24.2012"/>
  </r>
  <r>
    <n v="9474"/>
    <x v="4743"/>
    <x v="3"/>
    <x v="60"/>
    <d v="2014-11-11T00:00:00"/>
    <s v="Second Class"/>
    <s v="CD-12280"/>
    <s v="Christina DeMoss"/>
    <x v="0"/>
    <s v="United States"/>
    <s v="New York City"/>
    <x v="15"/>
    <n v="10024"/>
    <x v="3"/>
    <s v="FUR-FU-10004245"/>
    <x v="0"/>
    <x v="5"/>
    <s v="Career Cubicle Clock, 8 1/4&quot;, Black"/>
    <x v="5923"/>
    <n v="5"/>
    <n v="0"/>
    <n v="38.532000000000004"/>
  </r>
  <r>
    <n v="9475"/>
    <x v="4744"/>
    <x v="1"/>
    <x v="70"/>
    <d v="2012-06-05T00:00:00"/>
    <s v="Second Class"/>
    <s v="JM-15265"/>
    <s v="Janet Molinari"/>
    <x v="1"/>
    <s v="United States"/>
    <s v="Chicago"/>
    <x v="10"/>
    <n v="60653"/>
    <x v="2"/>
    <s v="OFF-LA-10000443"/>
    <x v="1"/>
    <x v="2"/>
    <s v="Avery 501"/>
    <x v="2184"/>
    <n v="2"/>
    <n v="0.2"/>
    <n v="1.9925999999999999"/>
  </r>
  <r>
    <n v="9476"/>
    <x v="4744"/>
    <x v="1"/>
    <x v="70"/>
    <d v="2012-06-05T00:00:00"/>
    <s v="Second Class"/>
    <s v="JM-15265"/>
    <s v="Janet Molinari"/>
    <x v="1"/>
    <s v="United States"/>
    <s v="Chicago"/>
    <x v="10"/>
    <n v="60653"/>
    <x v="2"/>
    <s v="OFF-PA-10001125"/>
    <x v="1"/>
    <x v="10"/>
    <s v="Xerox 1988"/>
    <x v="4259"/>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x v="5924"/>
    <n v="2"/>
    <n v="0.6"/>
    <n v="-61.872"/>
  </r>
  <r>
    <n v="9478"/>
    <x v="4744"/>
    <x v="1"/>
    <x v="70"/>
    <d v="2012-06-05T00:00:00"/>
    <s v="Second Class"/>
    <s v="JM-15265"/>
    <s v="Janet Molinari"/>
    <x v="1"/>
    <s v="United States"/>
    <s v="Chicago"/>
    <x v="10"/>
    <n v="60653"/>
    <x v="2"/>
    <s v="OFF-BI-10004364"/>
    <x v="1"/>
    <x v="8"/>
    <s v="Storex Dura Pro Binders"/>
    <x v="3019"/>
    <n v="3"/>
    <n v="0.8"/>
    <n v="-6.2370000000000019"/>
  </r>
  <r>
    <n v="9479"/>
    <x v="4745"/>
    <x v="2"/>
    <x v="557"/>
    <d v="2011-09-14T00:00:00"/>
    <s v="Standard Class"/>
    <s v="SS-20410"/>
    <s v="Shahid Shariari"/>
    <x v="0"/>
    <s v="United States"/>
    <s v="Oswego"/>
    <x v="10"/>
    <n v="60543"/>
    <x v="2"/>
    <s v="OFF-FA-10000936"/>
    <x v="1"/>
    <x v="13"/>
    <s v="Acco Hot Clips Clips to Go"/>
    <x v="5925"/>
    <n v="5"/>
    <n v="0.2"/>
    <n v="4.1124999999999998"/>
  </r>
  <r>
    <n v="9480"/>
    <x v="4745"/>
    <x v="2"/>
    <x v="557"/>
    <d v="2011-09-14T00:00:00"/>
    <s v="Standard Class"/>
    <s v="SS-20410"/>
    <s v="Shahid Shariari"/>
    <x v="0"/>
    <s v="United States"/>
    <s v="Oswego"/>
    <x v="10"/>
    <n v="60543"/>
    <x v="2"/>
    <s v="OFF-BI-10001249"/>
    <x v="1"/>
    <x v="8"/>
    <s v="Avery Heavy-Duty EZD View Binder with Locking Rings"/>
    <x v="5926"/>
    <n v="3"/>
    <n v="0.8"/>
    <n v="-6.5076000000000018"/>
  </r>
  <r>
    <n v="9481"/>
    <x v="4745"/>
    <x v="2"/>
    <x v="557"/>
    <d v="2011-09-14T00:00:00"/>
    <s v="Standard Class"/>
    <s v="SS-20410"/>
    <s v="Shahid Shariari"/>
    <x v="0"/>
    <s v="United States"/>
    <s v="Oswego"/>
    <x v="10"/>
    <n v="60543"/>
    <x v="2"/>
    <s v="OFF-BI-10004632"/>
    <x v="1"/>
    <x v="8"/>
    <s v="Ibico Hi-Tech Manual Binding System"/>
    <x v="5927"/>
    <n v="5"/>
    <n v="0.8"/>
    <n v="-533.73250000000007"/>
  </r>
  <r>
    <n v="9482"/>
    <x v="4746"/>
    <x v="3"/>
    <x v="44"/>
    <d v="2014-11-13T00:00:00"/>
    <s v="Standard Class"/>
    <s v="HG-14845"/>
    <s v="Harry Greene"/>
    <x v="0"/>
    <s v="United States"/>
    <s v="Dallas"/>
    <x v="5"/>
    <n v="75220"/>
    <x v="2"/>
    <s v="OFF-ST-10000615"/>
    <x v="1"/>
    <x v="4"/>
    <s v="SimpliFile Personal File, Black Granite, 15w x 6-15/16d x 11-1/4h"/>
    <x v="1333"/>
    <n v="2"/>
    <n v="0.2"/>
    <n v="1.8160000000000016"/>
  </r>
  <r>
    <n v="9483"/>
    <x v="4747"/>
    <x v="1"/>
    <x v="782"/>
    <d v="2012-06-24T00:00:00"/>
    <s v="Second Class"/>
    <s v="BC-11125"/>
    <s v="Becky Castell"/>
    <x v="2"/>
    <s v="United States"/>
    <s v="Philadelphia"/>
    <x v="9"/>
    <n v="19134"/>
    <x v="3"/>
    <s v="TEC-AC-10001838"/>
    <x v="2"/>
    <x v="11"/>
    <s v="Razer Tiamat Over Ear 7.1 Surround Sound PC Gaming Headset"/>
    <x v="4570"/>
    <n v="2"/>
    <n v="0.2"/>
    <n v="91.995400000000018"/>
  </r>
  <r>
    <n v="9484"/>
    <x v="4748"/>
    <x v="2"/>
    <x v="192"/>
    <d v="2011-07-28T00:00:00"/>
    <s v="Standard Class"/>
    <s v="AB-10255"/>
    <s v="Alejandro Ballentine"/>
    <x v="2"/>
    <s v="United States"/>
    <s v="Los Angeles"/>
    <x v="1"/>
    <n v="90008"/>
    <x v="1"/>
    <s v="OFF-AR-10004757"/>
    <x v="1"/>
    <x v="6"/>
    <s v="Crayola Colored Pencils"/>
    <x v="1209"/>
    <n v="6"/>
    <n v="0"/>
    <n v="6.4943999999999988"/>
  </r>
  <r>
    <n v="9485"/>
    <x v="4749"/>
    <x v="0"/>
    <x v="499"/>
    <d v="2013-12-05T00:00:00"/>
    <s v="Second Class"/>
    <s v="MY-18295"/>
    <s v="Muhammed Yedwab"/>
    <x v="1"/>
    <s v="United States"/>
    <s v="Houston"/>
    <x v="5"/>
    <n v="77036"/>
    <x v="2"/>
    <s v="FUR-BO-10003893"/>
    <x v="0"/>
    <x v="0"/>
    <s v="Sauder Camden County Collection Library"/>
    <x v="5928"/>
    <n v="10"/>
    <n v="0.32"/>
    <n v="-137.97600000000008"/>
  </r>
  <r>
    <n v="9486"/>
    <x v="4749"/>
    <x v="0"/>
    <x v="499"/>
    <d v="2013-12-05T00:00:00"/>
    <s v="Second Class"/>
    <s v="MY-18295"/>
    <s v="Muhammed Yedwab"/>
    <x v="1"/>
    <s v="United States"/>
    <s v="Houston"/>
    <x v="5"/>
    <n v="77036"/>
    <x v="2"/>
    <s v="OFF-PA-10003893"/>
    <x v="1"/>
    <x v="10"/>
    <s v="Xerox 1962"/>
    <x v="2791"/>
    <n v="9"/>
    <n v="0.2"/>
    <n v="9.6299999999999955"/>
  </r>
  <r>
    <n v="9487"/>
    <x v="4750"/>
    <x v="3"/>
    <x v="386"/>
    <d v="2014-10-13T00:00:00"/>
    <s v="Same Day"/>
    <s v="NF-18385"/>
    <s v="Natalie Fritzler"/>
    <x v="0"/>
    <s v="United States"/>
    <s v="Wheeling"/>
    <x v="48"/>
    <n v="26003"/>
    <x v="3"/>
    <s v="FUR-TA-10001932"/>
    <x v="0"/>
    <x v="3"/>
    <s v="Chromcraft 48&quot; x 96&quot; Racetrack Double Pedestal Table"/>
    <x v="5929"/>
    <n v="3"/>
    <n v="0.3"/>
    <n v="-76.953599999999994"/>
  </r>
  <r>
    <n v="9488"/>
    <x v="4751"/>
    <x v="3"/>
    <x v="157"/>
    <d v="2014-12-14T00:00:00"/>
    <s v="First Class"/>
    <s v="NB-18655"/>
    <s v="Nona Balk"/>
    <x v="1"/>
    <s v="United States"/>
    <s v="Paterson"/>
    <x v="30"/>
    <n v="7501"/>
    <x v="3"/>
    <s v="OFF-FA-10001561"/>
    <x v="1"/>
    <x v="13"/>
    <s v="Stockwell Push Pins"/>
    <x v="2630"/>
    <n v="3"/>
    <n v="0"/>
    <n v="2.1581999999999999"/>
  </r>
  <r>
    <n v="9489"/>
    <x v="4752"/>
    <x v="1"/>
    <x v="486"/>
    <d v="2012-10-04T00:00:00"/>
    <s v="First Class"/>
    <s v="EM-13960"/>
    <s v="Eric Murdock"/>
    <x v="0"/>
    <s v="United States"/>
    <s v="Portland"/>
    <x v="21"/>
    <n v="97206"/>
    <x v="1"/>
    <s v="TEC-PH-10001817"/>
    <x v="2"/>
    <x v="7"/>
    <s v="Wilson Electronics DB Pro Signal Booster"/>
    <x v="5930"/>
    <n v="2"/>
    <n v="0.2"/>
    <n v="50.120000000000033"/>
  </r>
  <r>
    <n v="9490"/>
    <x v="4753"/>
    <x v="0"/>
    <x v="1222"/>
    <d v="2013-08-12T00:00:00"/>
    <s v="Standard Class"/>
    <s v="MF-17665"/>
    <s v="Maureen Fritzler"/>
    <x v="1"/>
    <s v="United States"/>
    <s v="Huntsville"/>
    <x v="19"/>
    <n v="35810"/>
    <x v="0"/>
    <s v="OFF-AR-10000538"/>
    <x v="1"/>
    <x v="6"/>
    <s v="Boston Model 1800 Electric Pencil Sharpener, Gray"/>
    <x v="5931"/>
    <n v="7"/>
    <n v="0"/>
    <n v="59.114999999999981"/>
  </r>
  <r>
    <n v="9491"/>
    <x v="4754"/>
    <x v="3"/>
    <x v="1032"/>
    <d v="2014-01-08T00:00:00"/>
    <s v="Standard Class"/>
    <s v="CM-12385"/>
    <s v="Christopher Martinez"/>
    <x v="0"/>
    <s v="United States"/>
    <s v="San Francisco"/>
    <x v="1"/>
    <n v="94110"/>
    <x v="1"/>
    <s v="OFF-BI-10004584"/>
    <x v="1"/>
    <x v="8"/>
    <s v="GBC ProClick 150 Presentation Binding System"/>
    <x v="5932"/>
    <n v="8"/>
    <n v="0.2"/>
    <n v="682.5168000000001"/>
  </r>
  <r>
    <n v="9492"/>
    <x v="4754"/>
    <x v="3"/>
    <x v="1032"/>
    <d v="2014-01-08T00:00:00"/>
    <s v="Standard Class"/>
    <s v="CM-12385"/>
    <s v="Christopher Martinez"/>
    <x v="0"/>
    <s v="United States"/>
    <s v="San Francisco"/>
    <x v="1"/>
    <n v="94110"/>
    <x v="1"/>
    <s v="OFF-AR-10000817"/>
    <x v="1"/>
    <x v="6"/>
    <s v="Manco Dry-Lighter Erasable Highlighter"/>
    <x v="5933"/>
    <n v="3"/>
    <n v="0"/>
    <n v="3.1007999999999996"/>
  </r>
  <r>
    <n v="9493"/>
    <x v="4755"/>
    <x v="3"/>
    <x v="659"/>
    <d v="2014-11-08T00:00:00"/>
    <s v="Same Day"/>
    <s v="EC-14050"/>
    <s v="Erin Creighton"/>
    <x v="0"/>
    <s v="United States"/>
    <s v="Oklahoma City"/>
    <x v="26"/>
    <n v="73120"/>
    <x v="2"/>
    <s v="OFF-BI-10000756"/>
    <x v="1"/>
    <x v="8"/>
    <s v="Storex DuraTech Recycled Plastic Frosted Binders"/>
    <x v="593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x v="4756"/>
    <x v="0"/>
    <x v="835"/>
    <d v="2013-01-08T00:00:00"/>
    <s v="Standard Class"/>
    <s v="BO-11350"/>
    <s v="Bill Overfelt"/>
    <x v="1"/>
    <s v="United States"/>
    <s v="Broken Arrow"/>
    <x v="26"/>
    <n v="74012"/>
    <x v="2"/>
    <s v="OFF-BI-10004364"/>
    <x v="1"/>
    <x v="8"/>
    <s v="Storex Dura Pro Binders"/>
    <x v="5516"/>
    <n v="2"/>
    <n v="0"/>
    <n v="5.3460000000000001"/>
  </r>
  <r>
    <n v="9496"/>
    <x v="4757"/>
    <x v="0"/>
    <x v="536"/>
    <d v="2013-05-17T00:00:00"/>
    <s v="Standard Class"/>
    <s v="VM-21835"/>
    <s v="Vivian Mathis"/>
    <x v="0"/>
    <s v="United States"/>
    <s v="Mission Viejo"/>
    <x v="1"/>
    <n v="92691"/>
    <x v="1"/>
    <s v="TEC-AC-10004518"/>
    <x v="2"/>
    <x v="11"/>
    <s v="Memorex Mini Travel Drive 32 GB USB 2.0 Flash Drive"/>
    <x v="5253"/>
    <n v="6"/>
    <n v="0"/>
    <n v="46.800000000000004"/>
  </r>
  <r>
    <n v="9497"/>
    <x v="4757"/>
    <x v="0"/>
    <x v="536"/>
    <d v="2013-05-17T00:00:00"/>
    <s v="Standard Class"/>
    <s v="VM-21835"/>
    <s v="Vivian Mathis"/>
    <x v="0"/>
    <s v="United States"/>
    <s v="Mission Viejo"/>
    <x v="1"/>
    <n v="92691"/>
    <x v="1"/>
    <s v="OFF-AP-10002222"/>
    <x v="1"/>
    <x v="9"/>
    <s v="Staples"/>
    <x v="1313"/>
    <n v="1"/>
    <n v="0"/>
    <n v="2.3409000000000004"/>
  </r>
  <r>
    <n v="9498"/>
    <x v="4758"/>
    <x v="3"/>
    <x v="60"/>
    <d v="2014-11-08T00:00:00"/>
    <s v="First Class"/>
    <s v="AB-10060"/>
    <s v="Adam Bellavance"/>
    <x v="2"/>
    <s v="United States"/>
    <s v="Greenwood"/>
    <x v="14"/>
    <n v="46142"/>
    <x v="2"/>
    <s v="OFF-PA-10002615"/>
    <x v="1"/>
    <x v="10"/>
    <s v="Ampad Gold Fibre Wirebound Steno Books, 6&quot; x 9&quot;, Gregg Ruled"/>
    <x v="5936"/>
    <n v="1"/>
    <n v="0"/>
    <n v="2.0286"/>
  </r>
  <r>
    <n v="9499"/>
    <x v="4758"/>
    <x v="3"/>
    <x v="60"/>
    <d v="2014-11-08T00:00:00"/>
    <s v="First Class"/>
    <s v="AB-10060"/>
    <s v="Adam Bellavance"/>
    <x v="2"/>
    <s v="United States"/>
    <s v="Greenwood"/>
    <x v="14"/>
    <n v="46142"/>
    <x v="2"/>
    <s v="OFF-PA-10000565"/>
    <x v="1"/>
    <x v="10"/>
    <s v="Staples"/>
    <x v="3856"/>
    <n v="3"/>
    <n v="0"/>
    <n v="82.290599999999998"/>
  </r>
  <r>
    <n v="9500"/>
    <x v="4758"/>
    <x v="3"/>
    <x v="60"/>
    <d v="2014-11-08T00:00:00"/>
    <s v="First Class"/>
    <s v="AB-10060"/>
    <s v="Adam Bellavance"/>
    <x v="2"/>
    <s v="United States"/>
    <s v="Greenwood"/>
    <x v="14"/>
    <n v="46142"/>
    <x v="2"/>
    <s v="OFF-PA-10003673"/>
    <x v="1"/>
    <x v="10"/>
    <s v="Strathmore Photo Mount Cards"/>
    <x v="766"/>
    <n v="10"/>
    <n v="0"/>
    <n v="31.187999999999999"/>
  </r>
  <r>
    <n v="9501"/>
    <x v="4759"/>
    <x v="0"/>
    <x v="439"/>
    <d v="2013-05-31T00:00:00"/>
    <s v="Standard Class"/>
    <s v="CM-12235"/>
    <s v="Chris McAfee"/>
    <x v="0"/>
    <s v="United States"/>
    <s v="Milwaukee"/>
    <x v="6"/>
    <n v="53209"/>
    <x v="2"/>
    <s v="FUR-FU-10002088"/>
    <x v="0"/>
    <x v="5"/>
    <s v="Nu-Dell Float Frame 11 x 14 1/2"/>
    <x v="5937"/>
    <n v="3"/>
    <n v="0"/>
    <n v="11.314800000000002"/>
  </r>
  <r>
    <n v="9502"/>
    <x v="4760"/>
    <x v="1"/>
    <x v="312"/>
    <d v="2012-11-24T00:00:00"/>
    <s v="Standard Class"/>
    <s v="KW-16570"/>
    <s v="Kelly Williams"/>
    <x v="0"/>
    <s v="United States"/>
    <s v="San Francisco"/>
    <x v="1"/>
    <n v="94109"/>
    <x v="1"/>
    <s v="FUR-FU-10001546"/>
    <x v="0"/>
    <x v="5"/>
    <s v="Dana Swing-Arm Lamps"/>
    <x v="4674"/>
    <n v="3"/>
    <n v="0"/>
    <n v="8.01"/>
  </r>
  <r>
    <n v="9503"/>
    <x v="4761"/>
    <x v="0"/>
    <x v="183"/>
    <d v="2013-04-30T00:00:00"/>
    <s v="Standard Class"/>
    <s v="MM-17920"/>
    <s v="Michael Moore"/>
    <x v="0"/>
    <s v="United States"/>
    <s v="Rome"/>
    <x v="15"/>
    <n v="13440"/>
    <x v="3"/>
    <s v="OFF-AR-10000614"/>
    <x v="1"/>
    <x v="6"/>
    <s v="Barrel Sharpener"/>
    <x v="5938"/>
    <n v="9"/>
    <n v="0"/>
    <n v="8.3537999999999997"/>
  </r>
  <r>
    <n v="9504"/>
    <x v="4761"/>
    <x v="0"/>
    <x v="183"/>
    <d v="2013-04-30T00:00:00"/>
    <s v="Standard Class"/>
    <s v="MM-17920"/>
    <s v="Michael Moore"/>
    <x v="0"/>
    <s v="United States"/>
    <s v="Rome"/>
    <x v="15"/>
    <n v="13440"/>
    <x v="3"/>
    <s v="OFF-AR-10003190"/>
    <x v="1"/>
    <x v="6"/>
    <s v="Newell 32"/>
    <x v="709"/>
    <n v="1"/>
    <n v="0"/>
    <n v="0.80640000000000001"/>
  </r>
  <r>
    <n v="9505"/>
    <x v="4762"/>
    <x v="0"/>
    <x v="500"/>
    <d v="2013-10-19T00:00:00"/>
    <s v="Standard Class"/>
    <s v="PW-19030"/>
    <s v="Pauline Webber"/>
    <x v="1"/>
    <s v="United States"/>
    <s v="New York City"/>
    <x v="15"/>
    <n v="10009"/>
    <x v="3"/>
    <s v="TEC-PH-10004094"/>
    <x v="2"/>
    <x v="7"/>
    <s v="Motorola L703CM"/>
    <x v="5939"/>
    <n v="7"/>
    <n v="0"/>
    <n v="272.98250000000002"/>
  </r>
  <r>
    <n v="9506"/>
    <x v="4762"/>
    <x v="0"/>
    <x v="500"/>
    <d v="2013-10-19T00:00:00"/>
    <s v="Standard Class"/>
    <s v="PW-19030"/>
    <s v="Pauline Webber"/>
    <x v="1"/>
    <s v="United States"/>
    <s v="New York City"/>
    <x v="15"/>
    <n v="10009"/>
    <x v="3"/>
    <s v="OFF-PA-10001970"/>
    <x v="1"/>
    <x v="10"/>
    <s v="Xerox 1908"/>
    <x v="1375"/>
    <n v="2"/>
    <n v="0"/>
    <n v="54.860399999999998"/>
  </r>
  <r>
    <n v="9507"/>
    <x v="4763"/>
    <x v="2"/>
    <x v="267"/>
    <d v="2011-04-07T00:00:00"/>
    <s v="Second Class"/>
    <s v="RD-19900"/>
    <s v="Ruben Dartt"/>
    <x v="0"/>
    <s v="United States"/>
    <s v="Dearborn Heights"/>
    <x v="12"/>
    <n v="48127"/>
    <x v="2"/>
    <s v="OFF-AR-10002952"/>
    <x v="1"/>
    <x v="6"/>
    <s v="Stanley Contemporary Battery Pencil Sharpeners"/>
    <x v="4327"/>
    <n v="2"/>
    <n v="0"/>
    <n v="7.4759999999999991"/>
  </r>
  <r>
    <n v="9508"/>
    <x v="4763"/>
    <x v="2"/>
    <x v="267"/>
    <d v="2011-04-07T00:00:00"/>
    <s v="Second Class"/>
    <s v="RD-19900"/>
    <s v="Ruben Dartt"/>
    <x v="0"/>
    <s v="United States"/>
    <s v="Dearborn Heights"/>
    <x v="12"/>
    <n v="48127"/>
    <x v="2"/>
    <s v="OFF-BI-10004209"/>
    <x v="1"/>
    <x v="8"/>
    <s v="Fellowes Twister Kit, Gray/Clear, 3/pkg"/>
    <x v="5940"/>
    <n v="5"/>
    <n v="0"/>
    <n v="18.089999999999996"/>
  </r>
  <r>
    <n v="9509"/>
    <x v="4763"/>
    <x v="2"/>
    <x v="267"/>
    <d v="2011-04-07T00:00:00"/>
    <s v="Second Class"/>
    <s v="RD-19900"/>
    <s v="Ruben Dartt"/>
    <x v="0"/>
    <s v="United States"/>
    <s v="Dearborn Heights"/>
    <x v="12"/>
    <n v="48127"/>
    <x v="2"/>
    <s v="OFF-AR-10004685"/>
    <x v="1"/>
    <x v="6"/>
    <s v="Binney &amp; Smith Crayola Metallic Colored Pencils, 8-Color Set"/>
    <x v="4808"/>
    <n v="3"/>
    <n v="0"/>
    <n v="4.5836999999999994"/>
  </r>
  <r>
    <n v="9510"/>
    <x v="4763"/>
    <x v="2"/>
    <x v="267"/>
    <d v="2011-04-07T00:00:00"/>
    <s v="Second Class"/>
    <s v="RD-19900"/>
    <s v="Ruben Dartt"/>
    <x v="0"/>
    <s v="United States"/>
    <s v="Dearborn Heights"/>
    <x v="12"/>
    <n v="48127"/>
    <x v="2"/>
    <s v="OFF-ST-10000991"/>
    <x v="1"/>
    <x v="4"/>
    <s v="Space Solutions HD Industrial Steel Shelving."/>
    <x v="5941"/>
    <n v="6"/>
    <n v="0"/>
    <n v="20.694600000000008"/>
  </r>
  <r>
    <n v="9511"/>
    <x v="4764"/>
    <x v="0"/>
    <x v="876"/>
    <d v="2013-08-12T00:00:00"/>
    <s v="Standard Class"/>
    <s v="LM-17065"/>
    <s v="Liz MacKendrick"/>
    <x v="0"/>
    <s v="United States"/>
    <s v="New York City"/>
    <x v="15"/>
    <n v="10024"/>
    <x v="3"/>
    <s v="OFF-AR-10002399"/>
    <x v="1"/>
    <x v="6"/>
    <s v="Dixon Prang Watercolor Pencils, 10-Color Set with Brush"/>
    <x v="3747"/>
    <n v="9"/>
    <n v="0"/>
    <n v="15.7194"/>
  </r>
  <r>
    <n v="9512"/>
    <x v="4765"/>
    <x v="2"/>
    <x v="637"/>
    <d v="2011-12-16T00:00:00"/>
    <s v="First Class"/>
    <s v="CS-11845"/>
    <s v="Cari Sayre"/>
    <x v="1"/>
    <s v="United States"/>
    <s v="Chicago"/>
    <x v="10"/>
    <n v="60623"/>
    <x v="2"/>
    <s v="OFF-BI-10002353"/>
    <x v="1"/>
    <x v="8"/>
    <s v="GBC VeloBind Cover Sets"/>
    <x v="1844"/>
    <n v="3"/>
    <n v="0.8"/>
    <n v="-13.895999999999997"/>
  </r>
  <r>
    <n v="9513"/>
    <x v="4766"/>
    <x v="3"/>
    <x v="1109"/>
    <d v="2014-06-04T00:00:00"/>
    <s v="Second Class"/>
    <s v="KT-16480"/>
    <s v="Kean Thornton"/>
    <x v="0"/>
    <s v="United States"/>
    <s v="Dallas"/>
    <x v="5"/>
    <n v="75217"/>
    <x v="2"/>
    <s v="FUR-BO-10001811"/>
    <x v="0"/>
    <x v="0"/>
    <s v="Atlantic Metals Mobile 5-Shelf Bookcases, Custom Colors"/>
    <x v="5942"/>
    <n v="1"/>
    <n v="0.32"/>
    <n v="-6.0196000000000254"/>
  </r>
  <r>
    <n v="9514"/>
    <x v="4767"/>
    <x v="0"/>
    <x v="500"/>
    <d v="2013-10-20T00:00:00"/>
    <s v="Standard Class"/>
    <s v="BE-11410"/>
    <s v="Bobby Elias"/>
    <x v="0"/>
    <s v="United States"/>
    <s v="Appleton"/>
    <x v="6"/>
    <n v="54915"/>
    <x v="2"/>
    <s v="TEC-AC-10003033"/>
    <x v="2"/>
    <x v="11"/>
    <s v="Plantronics CS510 - Over-the-Head monaural Wireless Headset System"/>
    <x v="5943"/>
    <n v="5"/>
    <n v="0"/>
    <n v="544.41749999999979"/>
  </r>
  <r>
    <n v="9515"/>
    <x v="4768"/>
    <x v="2"/>
    <x v="619"/>
    <d v="2011-03-18T00:00:00"/>
    <s v="Standard Class"/>
    <s v="NF-18475"/>
    <s v="Neil Französisch"/>
    <x v="2"/>
    <s v="United States"/>
    <s v="Jacksonville"/>
    <x v="2"/>
    <n v="32216"/>
    <x v="0"/>
    <s v="OFF-PA-10000176"/>
    <x v="1"/>
    <x v="10"/>
    <s v="Xerox 1887"/>
    <x v="5944"/>
    <n v="6"/>
    <n v="0.2"/>
    <n v="31.869599999999995"/>
  </r>
  <r>
    <n v="9516"/>
    <x v="4769"/>
    <x v="2"/>
    <x v="1223"/>
    <d v="2011-02-25T00:00:00"/>
    <s v="Standard Class"/>
    <s v="DL-13315"/>
    <s v="Delfina Latchford"/>
    <x v="0"/>
    <s v="United States"/>
    <s v="Chicago"/>
    <x v="10"/>
    <n v="60653"/>
    <x v="2"/>
    <s v="OFF-AR-10003631"/>
    <x v="1"/>
    <x v="6"/>
    <s v="Staples"/>
    <x v="5945"/>
    <n v="14"/>
    <n v="0.2"/>
    <n v="8.808799999999998"/>
  </r>
  <r>
    <n v="9517"/>
    <x v="4770"/>
    <x v="1"/>
    <x v="252"/>
    <d v="2012-08-26T00:00:00"/>
    <s v="Second Class"/>
    <s v="MS-17710"/>
    <s v="Maurice Satty"/>
    <x v="0"/>
    <s v="United States"/>
    <s v="Bowling Green"/>
    <x v="24"/>
    <n v="43402"/>
    <x v="3"/>
    <s v="TEC-PH-10000923"/>
    <x v="2"/>
    <x v="7"/>
    <s v="Belkin SportFit Armband For iPhone 5s/5c, Fuchsia"/>
    <x v="5946"/>
    <n v="3"/>
    <n v="0.4"/>
    <n v="4.0472999999999999"/>
  </r>
  <r>
    <n v="9518"/>
    <x v="4770"/>
    <x v="1"/>
    <x v="252"/>
    <d v="2012-08-26T00:00:00"/>
    <s v="Second Class"/>
    <s v="MS-17710"/>
    <s v="Maurice Satty"/>
    <x v="0"/>
    <s v="United States"/>
    <s v="Bowling Green"/>
    <x v="24"/>
    <n v="43402"/>
    <x v="3"/>
    <s v="OFF-LA-10003190"/>
    <x v="1"/>
    <x v="2"/>
    <s v="Avery 474"/>
    <x v="2789"/>
    <n v="3"/>
    <n v="0.2"/>
    <n v="2.5056000000000003"/>
  </r>
  <r>
    <n v="9519"/>
    <x v="4770"/>
    <x v="1"/>
    <x v="252"/>
    <d v="2012-08-26T00:00:00"/>
    <s v="Second Class"/>
    <s v="MS-17710"/>
    <s v="Maurice Satty"/>
    <x v="0"/>
    <s v="United States"/>
    <s v="Bowling Green"/>
    <x v="24"/>
    <n v="43402"/>
    <x v="3"/>
    <s v="OFF-ST-10003208"/>
    <x v="1"/>
    <x v="4"/>
    <s v="Adjustable Depth Letter/Legal Cart"/>
    <x v="2774"/>
    <n v="3"/>
    <n v="0.2"/>
    <n v="48.994199999999921"/>
  </r>
  <r>
    <n v="9520"/>
    <x v="4771"/>
    <x v="3"/>
    <x v="540"/>
    <d v="2014-05-13T00:00:00"/>
    <s v="Second Class"/>
    <s v="MM-18055"/>
    <s v="Michelle Moray"/>
    <x v="0"/>
    <s v="United States"/>
    <s v="San Francisco"/>
    <x v="1"/>
    <n v="94110"/>
    <x v="1"/>
    <s v="OFF-AP-10000692"/>
    <x v="1"/>
    <x v="9"/>
    <s v="Fellowes Mighty 8 Compact Surge Protector"/>
    <x v="5947"/>
    <n v="4"/>
    <n v="0"/>
    <n v="22.702400000000004"/>
  </r>
  <r>
    <n v="9521"/>
    <x v="4772"/>
    <x v="0"/>
    <x v="1084"/>
    <d v="2013-02-09T00:00:00"/>
    <s v="Standard Class"/>
    <s v="JB-15400"/>
    <s v="Jennifer Braxton"/>
    <x v="1"/>
    <s v="United States"/>
    <s v="Los Angeles"/>
    <x v="1"/>
    <n v="90049"/>
    <x v="1"/>
    <s v="OFF-ST-10004180"/>
    <x v="1"/>
    <x v="4"/>
    <s v="Safco Commercial Shelving"/>
    <x v="5948"/>
    <n v="2"/>
    <n v="0"/>
    <n v="3.720799999999997"/>
  </r>
  <r>
    <n v="9522"/>
    <x v="4773"/>
    <x v="2"/>
    <x v="174"/>
    <d v="2011-12-25T00:00:00"/>
    <s v="Standard Class"/>
    <s v="SG-20605"/>
    <s v="Speros Goranitis"/>
    <x v="0"/>
    <s v="United States"/>
    <s v="Chicago"/>
    <x v="10"/>
    <n v="60623"/>
    <x v="2"/>
    <s v="TEC-PH-10002817"/>
    <x v="2"/>
    <x v="7"/>
    <s v="RCA ViSYS 25425RE1 Corded phone"/>
    <x v="830"/>
    <n v="3"/>
    <n v="0.2"/>
    <n v="36.44729999999997"/>
  </r>
  <r>
    <n v="9523"/>
    <x v="4773"/>
    <x v="2"/>
    <x v="174"/>
    <d v="2011-12-25T00:00:00"/>
    <s v="Standard Class"/>
    <s v="SG-20605"/>
    <s v="Speros Goranitis"/>
    <x v="0"/>
    <s v="United States"/>
    <s v="Chicago"/>
    <x v="10"/>
    <n v="60623"/>
    <x v="2"/>
    <s v="OFF-PA-10000295"/>
    <x v="1"/>
    <x v="10"/>
    <s v="Xerox 229"/>
    <x v="12"/>
    <n v="3"/>
    <n v="0.2"/>
    <n v="5.4432"/>
  </r>
  <r>
    <n v="9524"/>
    <x v="4773"/>
    <x v="2"/>
    <x v="174"/>
    <d v="2011-12-25T00:00:00"/>
    <s v="Standard Class"/>
    <s v="SG-20605"/>
    <s v="Speros Goranitis"/>
    <x v="0"/>
    <s v="United States"/>
    <s v="Chicago"/>
    <x v="10"/>
    <n v="60623"/>
    <x v="2"/>
    <s v="OFF-ST-10000419"/>
    <x v="1"/>
    <x v="4"/>
    <s v="Rogers Jumbo File, Granite"/>
    <x v="5949"/>
    <n v="3"/>
    <n v="0.2"/>
    <n v="-7.7406000000000006"/>
  </r>
  <r>
    <n v="9525"/>
    <x v="4774"/>
    <x v="3"/>
    <x v="256"/>
    <d v="2014-12-07T00:00:00"/>
    <s v="First Class"/>
    <s v="PB-18805"/>
    <s v="Patrick Bzostek"/>
    <x v="2"/>
    <s v="United States"/>
    <s v="Seattle"/>
    <x v="4"/>
    <n v="98115"/>
    <x v="1"/>
    <s v="OFF-BI-10001524"/>
    <x v="1"/>
    <x v="8"/>
    <s v="GBC Premium Transparent Covers with Diagonal Lined Pattern"/>
    <x v="2067"/>
    <n v="5"/>
    <n v="0.2"/>
    <n v="29.371999999999993"/>
  </r>
  <r>
    <n v="9526"/>
    <x v="4774"/>
    <x v="3"/>
    <x v="256"/>
    <d v="2014-12-07T00:00:00"/>
    <s v="First Class"/>
    <s v="PB-18805"/>
    <s v="Patrick Bzostek"/>
    <x v="2"/>
    <s v="United States"/>
    <s v="Seattle"/>
    <x v="4"/>
    <n v="98115"/>
    <x v="1"/>
    <s v="FUR-FU-10003268"/>
    <x v="0"/>
    <x v="5"/>
    <s v="Eldon Radial Chair Mat for Low to Medium Pile Carpets"/>
    <x v="3351"/>
    <n v="5"/>
    <n v="0"/>
    <n v="39.97999999999999"/>
  </r>
  <r>
    <n v="9527"/>
    <x v="4774"/>
    <x v="3"/>
    <x v="256"/>
    <d v="2014-12-07T00:00:00"/>
    <s v="First Class"/>
    <s v="PB-18805"/>
    <s v="Patrick Bzostek"/>
    <x v="2"/>
    <s v="United States"/>
    <s v="Seattle"/>
    <x v="4"/>
    <n v="98115"/>
    <x v="1"/>
    <s v="TEC-PH-10000148"/>
    <x v="2"/>
    <x v="7"/>
    <s v="Cyber Acoustics AC-202b Speech Recognition Stereo Headset"/>
    <x v="5231"/>
    <n v="3"/>
    <n v="0.2"/>
    <n v="-7.0145999999999997"/>
  </r>
  <r>
    <n v="9528"/>
    <x v="4774"/>
    <x v="3"/>
    <x v="256"/>
    <d v="2014-12-07T00:00:00"/>
    <s v="First Class"/>
    <s v="PB-18805"/>
    <s v="Patrick Bzostek"/>
    <x v="2"/>
    <s v="United States"/>
    <s v="Seattle"/>
    <x v="4"/>
    <n v="98115"/>
    <x v="1"/>
    <s v="OFF-BI-10001543"/>
    <x v="1"/>
    <x v="8"/>
    <s v="GBC VeloBinder Manual Binding System"/>
    <x v="5950"/>
    <n v="6"/>
    <n v="0.2"/>
    <n v="60.463200000000015"/>
  </r>
  <r>
    <n v="9529"/>
    <x v="4774"/>
    <x v="3"/>
    <x v="256"/>
    <d v="2014-12-07T00:00:00"/>
    <s v="First Class"/>
    <s v="PB-18805"/>
    <s v="Patrick Bzostek"/>
    <x v="2"/>
    <s v="United States"/>
    <s v="Seattle"/>
    <x v="4"/>
    <n v="98115"/>
    <x v="1"/>
    <s v="OFF-BI-10002071"/>
    <x v="1"/>
    <x v="8"/>
    <s v="Fellowes Black Plastic Comb Bindings"/>
    <x v="3396"/>
    <n v="2"/>
    <n v="0.2"/>
    <n v="3.0211999999999994"/>
  </r>
  <r>
    <n v="9530"/>
    <x v="4775"/>
    <x v="3"/>
    <x v="668"/>
    <d v="2014-03-26T00:00:00"/>
    <s v="Same Day"/>
    <s v="AC-10615"/>
    <s v="Ann Chong"/>
    <x v="1"/>
    <s v="United States"/>
    <s v="Beaumont"/>
    <x v="5"/>
    <n v="77705"/>
    <x v="2"/>
    <s v="OFF-ST-10002352"/>
    <x v="1"/>
    <x v="4"/>
    <s v="Iris Project Case"/>
    <x v="2600"/>
    <n v="2"/>
    <n v="0.2"/>
    <n v="0.95759999999999934"/>
  </r>
  <r>
    <n v="9531"/>
    <x v="4776"/>
    <x v="3"/>
    <x v="141"/>
    <d v="2014-07-13T00:00:00"/>
    <s v="Standard Class"/>
    <s v="MR-17545"/>
    <s v="Mathew Reese"/>
    <x v="2"/>
    <s v="United States"/>
    <s v="Seattle"/>
    <x v="4"/>
    <n v="98103"/>
    <x v="1"/>
    <s v="OFF-PA-10003127"/>
    <x v="1"/>
    <x v="10"/>
    <s v="Staples"/>
    <x v="4984"/>
    <n v="2"/>
    <n v="0"/>
    <n v="24.269599999999997"/>
  </r>
  <r>
    <n v="9532"/>
    <x v="4777"/>
    <x v="3"/>
    <x v="40"/>
    <d v="2014-11-01T00:00:00"/>
    <s v="Standard Class"/>
    <s v="BF-11215"/>
    <s v="Benjamin Farhat"/>
    <x v="2"/>
    <s v="United States"/>
    <s v="Dallas"/>
    <x v="5"/>
    <n v="75217"/>
    <x v="2"/>
    <s v="OFF-ST-10000464"/>
    <x v="1"/>
    <x v="4"/>
    <s v="Multi-Use Personal File Cart and Caster Set, Three Stacking Bins"/>
    <x v="5951"/>
    <n v="2"/>
    <n v="0.2"/>
    <n v="5.5616000000000021"/>
  </r>
  <r>
    <n v="9533"/>
    <x v="4778"/>
    <x v="0"/>
    <x v="189"/>
    <d v="2013-11-01T00:00:00"/>
    <s v="Standard Class"/>
    <s v="BW-11200"/>
    <s v="Ben Wallace"/>
    <x v="0"/>
    <s v="United States"/>
    <s v="New York City"/>
    <x v="15"/>
    <n v="10011"/>
    <x v="3"/>
    <s v="FUR-CH-10000553"/>
    <x v="0"/>
    <x v="1"/>
    <s v="Metal Folding Chairs, Beige, 4/Carton"/>
    <x v="5952"/>
    <n v="14"/>
    <n v="0.1"/>
    <n v="80.777199999999979"/>
  </r>
  <r>
    <n v="9534"/>
    <x v="4778"/>
    <x v="0"/>
    <x v="189"/>
    <d v="2013-11-01T00:00:00"/>
    <s v="Standard Class"/>
    <s v="BW-11200"/>
    <s v="Ben Wallace"/>
    <x v="0"/>
    <s v="United States"/>
    <s v="New York City"/>
    <x v="15"/>
    <n v="10011"/>
    <x v="3"/>
    <s v="OFF-FA-10000134"/>
    <x v="1"/>
    <x v="13"/>
    <s v="Advantus Push Pins, Aluminum Head"/>
    <x v="5953"/>
    <n v="7"/>
    <n v="0"/>
    <n v="12.607699999999999"/>
  </r>
  <r>
    <n v="9535"/>
    <x v="4778"/>
    <x v="0"/>
    <x v="189"/>
    <d v="2013-11-01T00:00:00"/>
    <s v="Standard Class"/>
    <s v="BW-11200"/>
    <s v="Ben Wallace"/>
    <x v="0"/>
    <s v="United States"/>
    <s v="New York City"/>
    <x v="15"/>
    <n v="10011"/>
    <x v="3"/>
    <s v="OFF-ST-10000636"/>
    <x v="1"/>
    <x v="4"/>
    <s v="Rogers Profile Extra Capacity Storage Tub"/>
    <x v="3446"/>
    <n v="2"/>
    <n v="0"/>
    <n v="1.3391999999999982"/>
  </r>
  <r>
    <n v="9536"/>
    <x v="4778"/>
    <x v="0"/>
    <x v="189"/>
    <d v="2013-11-01T00:00:00"/>
    <s v="Standard Class"/>
    <s v="BW-11200"/>
    <s v="Ben Wallace"/>
    <x v="0"/>
    <s v="United States"/>
    <s v="New York City"/>
    <x v="15"/>
    <n v="10011"/>
    <x v="3"/>
    <s v="OFF-BI-10002949"/>
    <x v="1"/>
    <x v="8"/>
    <s v="Prestige Round Ring Binders"/>
    <x v="1276"/>
    <n v="2"/>
    <n v="0.2"/>
    <n v="3.283199999999999"/>
  </r>
  <r>
    <n v="9537"/>
    <x v="4779"/>
    <x v="3"/>
    <x v="492"/>
    <d v="2014-06-15T00:00:00"/>
    <s v="Second Class"/>
    <s v="TS-21610"/>
    <s v="Troy Staebel"/>
    <x v="0"/>
    <s v="United States"/>
    <s v="Chicago"/>
    <x v="10"/>
    <n v="60610"/>
    <x v="2"/>
    <s v="FUR-FU-10002364"/>
    <x v="0"/>
    <x v="5"/>
    <s v="Eldon Expressions Wood Desk Accessories, Oak"/>
    <x v="3179"/>
    <n v="3"/>
    <n v="0.6"/>
    <n v="-6.8634000000000013"/>
  </r>
  <r>
    <n v="9538"/>
    <x v="4780"/>
    <x v="0"/>
    <x v="477"/>
    <d v="2013-09-28T00:00:00"/>
    <s v="First Class"/>
    <s v="AS-10045"/>
    <s v="Aaron Smayling"/>
    <x v="1"/>
    <s v="United States"/>
    <s v="San Francisco"/>
    <x v="1"/>
    <n v="94110"/>
    <x v="1"/>
    <s v="FUR-BO-10002613"/>
    <x v="0"/>
    <x v="0"/>
    <s v="Atlantic Metals Mobile 4-Shelf Bookcases, Custom Colors"/>
    <x v="5954"/>
    <n v="2"/>
    <n v="0.15"/>
    <n v="84.293999999999969"/>
  </r>
  <r>
    <n v="9539"/>
    <x v="4781"/>
    <x v="3"/>
    <x v="210"/>
    <d v="2014-09-10T00:00:00"/>
    <s v="First Class"/>
    <s v="AA-10375"/>
    <s v="Allen Armold"/>
    <x v="0"/>
    <s v="United States"/>
    <s v="Providence"/>
    <x v="34"/>
    <n v="2908"/>
    <x v="3"/>
    <s v="OFF-PA-10002659"/>
    <x v="1"/>
    <x v="10"/>
    <s v="Avoid Verbal Orders Carbonless Minifold Book"/>
    <x v="2952"/>
    <n v="5"/>
    <n v="0"/>
    <n v="7.7739999999999991"/>
  </r>
  <r>
    <n v="9540"/>
    <x v="4781"/>
    <x v="3"/>
    <x v="210"/>
    <d v="2014-09-10T00:00:00"/>
    <s v="First Class"/>
    <s v="AA-10375"/>
    <s v="Allen Armold"/>
    <x v="0"/>
    <s v="United States"/>
    <s v="Providence"/>
    <x v="34"/>
    <n v="2908"/>
    <x v="3"/>
    <s v="OFF-PA-10000157"/>
    <x v="1"/>
    <x v="10"/>
    <s v="Xerox 191"/>
    <x v="792"/>
    <n v="2"/>
    <n v="0"/>
    <n v="18.781199999999998"/>
  </r>
  <r>
    <n v="9541"/>
    <x v="4782"/>
    <x v="1"/>
    <x v="1224"/>
    <d v="2012-05-16T00:00:00"/>
    <s v="Second Class"/>
    <s v="PS-18970"/>
    <s v="Paul Stevenson"/>
    <x v="2"/>
    <s v="United States"/>
    <s v="Phoenix"/>
    <x v="16"/>
    <n v="85023"/>
    <x v="1"/>
    <s v="FUR-CH-10004540"/>
    <x v="0"/>
    <x v="1"/>
    <s v="Global Chrome Stack Chair"/>
    <x v="3029"/>
    <n v="7"/>
    <n v="0.2"/>
    <n v="16.797200000000004"/>
  </r>
  <r>
    <n v="9542"/>
    <x v="4783"/>
    <x v="1"/>
    <x v="705"/>
    <d v="2012-08-10T00:00:00"/>
    <s v="Standard Class"/>
    <s v="RP-19270"/>
    <s v="Rachel Payne"/>
    <x v="1"/>
    <s v="United States"/>
    <s v="Houston"/>
    <x v="5"/>
    <n v="77095"/>
    <x v="2"/>
    <s v="OFF-LA-10004544"/>
    <x v="1"/>
    <x v="2"/>
    <s v="Avery 505"/>
    <x v="5955"/>
    <n v="3"/>
    <n v="0.2"/>
    <n v="13.320000000000002"/>
  </r>
  <r>
    <n v="9543"/>
    <x v="4783"/>
    <x v="1"/>
    <x v="705"/>
    <d v="2012-08-10T00:00:00"/>
    <s v="Standard Class"/>
    <s v="RP-19270"/>
    <s v="Rachel Payne"/>
    <x v="1"/>
    <s v="United States"/>
    <s v="Houston"/>
    <x v="5"/>
    <n v="77095"/>
    <x v="2"/>
    <s v="OFF-BI-10001097"/>
    <x v="1"/>
    <x v="8"/>
    <s v="Avery Hole Reinforcements"/>
    <x v="5956"/>
    <n v="5"/>
    <n v="0.8"/>
    <n v="-9.6565000000000047"/>
  </r>
  <r>
    <n v="9544"/>
    <x v="4783"/>
    <x v="1"/>
    <x v="705"/>
    <d v="2012-08-10T00:00:00"/>
    <s v="Standard Class"/>
    <s v="RP-19270"/>
    <s v="Rachel Payne"/>
    <x v="1"/>
    <s v="United States"/>
    <s v="Houston"/>
    <x v="5"/>
    <n v="77095"/>
    <x v="2"/>
    <s v="OFF-PA-10003302"/>
    <x v="1"/>
    <x v="10"/>
    <s v="Xerox 1906"/>
    <x v="3987"/>
    <n v="2"/>
    <n v="0.2"/>
    <n v="19.137599999999992"/>
  </r>
  <r>
    <n v="9545"/>
    <x v="4783"/>
    <x v="1"/>
    <x v="705"/>
    <d v="2012-08-10T00:00:00"/>
    <s v="Standard Class"/>
    <s v="RP-19270"/>
    <s v="Rachel Payne"/>
    <x v="1"/>
    <s v="United States"/>
    <s v="Houston"/>
    <x v="5"/>
    <n v="77095"/>
    <x v="2"/>
    <s v="FUR-BO-10003965"/>
    <x v="0"/>
    <x v="0"/>
    <s v="O'Sullivan Manor Hill 2-Door Library in Brianna Oak"/>
    <x v="5957"/>
    <n v="3"/>
    <n v="0.32"/>
    <n v="-114.01739999999995"/>
  </r>
  <r>
    <n v="9546"/>
    <x v="4784"/>
    <x v="2"/>
    <x v="194"/>
    <d v="2011-11-02T00:00:00"/>
    <s v="Standard Class"/>
    <s v="NC-18625"/>
    <s v="Noah Childs"/>
    <x v="1"/>
    <s v="United States"/>
    <s v="Columbus"/>
    <x v="14"/>
    <n v="47201"/>
    <x v="2"/>
    <s v="TEC-AC-10003433"/>
    <x v="2"/>
    <x v="11"/>
    <s v="Maxell 4.7GB DVD+R 5/Pack"/>
    <x v="5237"/>
    <n v="2"/>
    <n v="0"/>
    <n v="0.89100000000000001"/>
  </r>
  <r>
    <n v="9547"/>
    <x v="4784"/>
    <x v="2"/>
    <x v="194"/>
    <d v="2011-11-02T00:00:00"/>
    <s v="Standard Class"/>
    <s v="NC-18625"/>
    <s v="Noah Childs"/>
    <x v="1"/>
    <s v="United States"/>
    <s v="Columbus"/>
    <x v="14"/>
    <n v="47201"/>
    <x v="2"/>
    <s v="OFF-PA-10000482"/>
    <x v="1"/>
    <x v="10"/>
    <s v="Snap-A-Way Black Print Carbonless Ruled Speed Letter, Triplicate"/>
    <x v="69"/>
    <n v="2"/>
    <n v="0"/>
    <n v="35.663599999999995"/>
  </r>
  <r>
    <n v="9548"/>
    <x v="4785"/>
    <x v="0"/>
    <x v="1133"/>
    <d v="2013-06-21T00:00:00"/>
    <s v="Second Class"/>
    <s v="SC-20770"/>
    <s v="Stewart Carmichael"/>
    <x v="1"/>
    <s v="United States"/>
    <s v="Philadelphia"/>
    <x v="9"/>
    <n v="19134"/>
    <x v="3"/>
    <s v="OFF-PA-10004610"/>
    <x v="1"/>
    <x v="10"/>
    <s v="Xerox 1900"/>
    <x v="1312"/>
    <n v="2"/>
    <n v="0.2"/>
    <n v="2.1399999999999992"/>
  </r>
  <r>
    <n v="9549"/>
    <x v="4785"/>
    <x v="0"/>
    <x v="1133"/>
    <d v="2013-06-21T00:00:00"/>
    <s v="Second Class"/>
    <s v="SC-20770"/>
    <s v="Stewart Carmichael"/>
    <x v="1"/>
    <s v="United States"/>
    <s v="Philadelphia"/>
    <x v="9"/>
    <n v="19134"/>
    <x v="3"/>
    <s v="OFF-BI-10003910"/>
    <x v="1"/>
    <x v="8"/>
    <s v="DXL Angle-View Binders with Locking Rings by Samsill"/>
    <x v="5958"/>
    <n v="2"/>
    <n v="0.7"/>
    <n v="-3.8549999999999986"/>
  </r>
  <r>
    <n v="9550"/>
    <x v="4785"/>
    <x v="0"/>
    <x v="1133"/>
    <d v="2013-06-21T00:00:00"/>
    <s v="Second Class"/>
    <s v="SC-20770"/>
    <s v="Stewart Carmichael"/>
    <x v="1"/>
    <s v="United States"/>
    <s v="Philadelphia"/>
    <x v="9"/>
    <n v="19134"/>
    <x v="3"/>
    <s v="OFF-AP-10001394"/>
    <x v="1"/>
    <x v="9"/>
    <s v="Harmony Air Purifier"/>
    <x v="5959"/>
    <n v="3"/>
    <n v="0.2"/>
    <n v="90.71999999999997"/>
  </r>
  <r>
    <n v="9551"/>
    <x v="4786"/>
    <x v="1"/>
    <x v="910"/>
    <d v="2012-05-06T00:00:00"/>
    <s v="First Class"/>
    <s v="NF-18595"/>
    <s v="Nicole Fjeld"/>
    <x v="2"/>
    <s v="United States"/>
    <s v="San Jose"/>
    <x v="1"/>
    <n v="95123"/>
    <x v="1"/>
    <s v="OFF-BI-10004654"/>
    <x v="1"/>
    <x v="8"/>
    <s v="Avery Binding System Hidden Tab Executive Style Index Sets"/>
    <x v="5960"/>
    <n v="3"/>
    <n v="0.2"/>
    <n v="5.1929999999999996"/>
  </r>
  <r>
    <n v="9552"/>
    <x v="4787"/>
    <x v="1"/>
    <x v="113"/>
    <d v="2012-11-14T00:00:00"/>
    <s v="Standard Class"/>
    <s v="SC-20020"/>
    <s v="Sam Craven"/>
    <x v="0"/>
    <s v="United States"/>
    <s v="Philadelphia"/>
    <x v="9"/>
    <n v="19140"/>
    <x v="3"/>
    <s v="OFF-ST-10001526"/>
    <x v="1"/>
    <x v="4"/>
    <s v="Iceberg Mobile Mega Data/Printer Cart "/>
    <x v="5961"/>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x v="4789"/>
    <x v="0"/>
    <x v="897"/>
    <d v="2013-09-28T00:00:00"/>
    <s v="Standard Class"/>
    <s v="SM-20950"/>
    <s v="Suzanne McNair"/>
    <x v="1"/>
    <s v="United States"/>
    <s v="Broomfield"/>
    <x v="22"/>
    <n v="80020"/>
    <x v="1"/>
    <s v="FUR-FU-10000246"/>
    <x v="0"/>
    <x v="5"/>
    <s v="Aluminum Document Frame"/>
    <x v="5962"/>
    <n v="7"/>
    <n v="0.2"/>
    <n v="8.5539999999999878"/>
  </r>
  <r>
    <n v="9555"/>
    <x v="4790"/>
    <x v="1"/>
    <x v="109"/>
    <d v="2012-12-02T00:00:00"/>
    <s v="Standard Class"/>
    <s v="EB-14110"/>
    <s v="Eugene Barchas"/>
    <x v="0"/>
    <s v="United States"/>
    <s v="Columbus"/>
    <x v="24"/>
    <n v="43229"/>
    <x v="3"/>
    <s v="FUR-FU-10003799"/>
    <x v="0"/>
    <x v="5"/>
    <s v="Seth Thomas 13 1/2&quot; Wall Clock"/>
    <x v="4192"/>
    <n v="5"/>
    <n v="0.2"/>
    <n v="9.7789999999999964"/>
  </r>
  <r>
    <n v="9556"/>
    <x v="4790"/>
    <x v="1"/>
    <x v="109"/>
    <d v="2012-12-02T00:00:00"/>
    <s v="Standard Class"/>
    <s v="EB-14110"/>
    <s v="Eugene Barchas"/>
    <x v="0"/>
    <s v="United States"/>
    <s v="Columbus"/>
    <x v="24"/>
    <n v="43229"/>
    <x v="3"/>
    <s v="OFF-FA-10003021"/>
    <x v="1"/>
    <x v="13"/>
    <s v="Staples"/>
    <x v="5133"/>
    <n v="2"/>
    <n v="0.2"/>
    <n v="0.56399999999999983"/>
  </r>
  <r>
    <n v="9557"/>
    <x v="4791"/>
    <x v="1"/>
    <x v="155"/>
    <d v="2012-12-05T00:00:00"/>
    <s v="Second Class"/>
    <s v="HP-14815"/>
    <s v="Harold Pawlan"/>
    <x v="2"/>
    <s v="United States"/>
    <s v="Concord"/>
    <x v="38"/>
    <n v="3301"/>
    <x v="3"/>
    <s v="OFF-PA-10003656"/>
    <x v="1"/>
    <x v="10"/>
    <s v="Xerox 1935"/>
    <x v="2381"/>
    <n v="7"/>
    <n v="0"/>
    <n v="84.943599999999989"/>
  </r>
  <r>
    <n v="9558"/>
    <x v="4792"/>
    <x v="2"/>
    <x v="1136"/>
    <d v="2011-10-19T00:00:00"/>
    <s v="Second Class"/>
    <s v="EB-14170"/>
    <s v="Evan Bailliet"/>
    <x v="0"/>
    <s v="United States"/>
    <s v="Houston"/>
    <x v="5"/>
    <n v="77095"/>
    <x v="2"/>
    <s v="FUR-FU-10004586"/>
    <x v="0"/>
    <x v="5"/>
    <s v="G.E. Longer-Life Indoor Recessed Floodlight Bulbs"/>
    <x v="5963"/>
    <n v="2"/>
    <n v="0.6"/>
    <n v="-1.5935999999999995"/>
  </r>
  <r>
    <n v="9559"/>
    <x v="4793"/>
    <x v="0"/>
    <x v="973"/>
    <d v="2013-05-06T00:00:00"/>
    <s v="First Class"/>
    <s v="SM-20905"/>
    <s v="Susan MacKendrick"/>
    <x v="0"/>
    <s v="United States"/>
    <s v="Newark"/>
    <x v="24"/>
    <n v="43055"/>
    <x v="3"/>
    <s v="TEC-AC-10003832"/>
    <x v="2"/>
    <x v="11"/>
    <s v="Imation 16GB Mini TravelDrive USB 2.0 Flash Drive"/>
    <x v="5964"/>
    <n v="5"/>
    <n v="0.2"/>
    <n v="34.786500000000004"/>
  </r>
  <r>
    <n v="9560"/>
    <x v="4793"/>
    <x v="0"/>
    <x v="973"/>
    <d v="2013-05-06T00:00:00"/>
    <s v="First Class"/>
    <s v="SM-20905"/>
    <s v="Susan MacKendrick"/>
    <x v="0"/>
    <s v="United States"/>
    <s v="Newark"/>
    <x v="24"/>
    <n v="43055"/>
    <x v="3"/>
    <s v="OFF-ST-10002554"/>
    <x v="1"/>
    <x v="4"/>
    <s v="Tennsco Industrial Shelving"/>
    <x v="3589"/>
    <n v="5"/>
    <n v="0.2"/>
    <n v="-44.018999999999991"/>
  </r>
  <r>
    <n v="9561"/>
    <x v="4793"/>
    <x v="0"/>
    <x v="973"/>
    <d v="2013-05-06T00:00:00"/>
    <s v="First Class"/>
    <s v="SM-20905"/>
    <s v="Susan MacKendrick"/>
    <x v="0"/>
    <s v="United States"/>
    <s v="Newark"/>
    <x v="24"/>
    <n v="43055"/>
    <x v="3"/>
    <s v="FUR-FU-10001876"/>
    <x v="0"/>
    <x v="5"/>
    <s v="Computer Room Manger, 14&quot;"/>
    <x v="3518"/>
    <n v="2"/>
    <n v="0.2"/>
    <n v="10.393599999999998"/>
  </r>
  <r>
    <n v="9562"/>
    <x v="4793"/>
    <x v="0"/>
    <x v="973"/>
    <d v="2013-05-06T00:00:00"/>
    <s v="First Class"/>
    <s v="SM-20905"/>
    <s v="Susan MacKendrick"/>
    <x v="0"/>
    <s v="United States"/>
    <s v="Newark"/>
    <x v="24"/>
    <n v="43055"/>
    <x v="3"/>
    <s v="TEC-AC-10002637"/>
    <x v="2"/>
    <x v="11"/>
    <s v="Logitech VX Revolution Cordless Laser Mouse for Notebooks (Black)"/>
    <x v="2404"/>
    <n v="3"/>
    <n v="0.2"/>
    <n v="-75.59580000000004"/>
  </r>
  <r>
    <n v="9563"/>
    <x v="4793"/>
    <x v="0"/>
    <x v="973"/>
    <d v="2013-05-06T00:00:00"/>
    <s v="First Class"/>
    <s v="SM-20905"/>
    <s v="Susan MacKendrick"/>
    <x v="0"/>
    <s v="United States"/>
    <s v="Newark"/>
    <x v="24"/>
    <n v="43055"/>
    <x v="3"/>
    <s v="TEC-MA-10003589"/>
    <x v="2"/>
    <x v="15"/>
    <s v="Cisco 8961 IP Phone Charcoal"/>
    <x v="5965"/>
    <n v="3"/>
    <n v="0.7"/>
    <n v="-164.9538"/>
  </r>
  <r>
    <n v="9564"/>
    <x v="4793"/>
    <x v="0"/>
    <x v="973"/>
    <d v="2013-05-06T00:00:00"/>
    <s v="First Class"/>
    <s v="SM-20905"/>
    <s v="Susan MacKendrick"/>
    <x v="0"/>
    <s v="United States"/>
    <s v="Newark"/>
    <x v="24"/>
    <n v="43055"/>
    <x v="3"/>
    <s v="OFF-LA-10000081"/>
    <x v="1"/>
    <x v="2"/>
    <s v="Avery 496"/>
    <x v="1628"/>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x v="4795"/>
    <x v="2"/>
    <x v="691"/>
    <d v="2011-03-31T00:00:00"/>
    <s v="Same Day"/>
    <s v="TG-21640"/>
    <s v="Trudy Glocke"/>
    <x v="0"/>
    <s v="United States"/>
    <s v="Tampa"/>
    <x v="2"/>
    <n v="33614"/>
    <x v="0"/>
    <s v="OFF-BI-10001636"/>
    <x v="1"/>
    <x v="8"/>
    <s v="Ibico Plastic and Wire Spiral Binding Combs"/>
    <x v="5967"/>
    <n v="5"/>
    <n v="0.7"/>
    <n v="-10.116"/>
  </r>
  <r>
    <n v="9568"/>
    <x v="4795"/>
    <x v="2"/>
    <x v="691"/>
    <d v="2011-03-31T00:00:00"/>
    <s v="Same Day"/>
    <s v="TG-21640"/>
    <s v="Trudy Glocke"/>
    <x v="0"/>
    <s v="United States"/>
    <s v="Tampa"/>
    <x v="2"/>
    <n v="33614"/>
    <x v="0"/>
    <s v="OFF-AR-10004027"/>
    <x v="1"/>
    <x v="6"/>
    <s v="Binney &amp; Smith inkTank Erasable Desk Highlighter, Chisel Tip, Yellow, 12/Box"/>
    <x v="5968"/>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x v="4797"/>
    <x v="1"/>
    <x v="496"/>
    <d v="2012-09-24T00:00:00"/>
    <s v="Same Day"/>
    <s v="MB-17305"/>
    <s v="Maria Bertelson"/>
    <x v="0"/>
    <s v="United States"/>
    <s v="Columbus"/>
    <x v="24"/>
    <n v="43229"/>
    <x v="3"/>
    <s v="OFF-BI-10003196"/>
    <x v="1"/>
    <x v="8"/>
    <s v="Accohide Poly Flexible Ring Binders"/>
    <x v="5969"/>
    <n v="6"/>
    <n v="0.7"/>
    <n v="-4.4879999999999978"/>
  </r>
  <r>
    <n v="9571"/>
    <x v="4797"/>
    <x v="1"/>
    <x v="496"/>
    <d v="2012-09-24T00:00:00"/>
    <s v="Same Day"/>
    <s v="MB-17305"/>
    <s v="Maria Bertelson"/>
    <x v="0"/>
    <s v="United States"/>
    <s v="Columbus"/>
    <x v="24"/>
    <n v="43229"/>
    <x v="3"/>
    <s v="OFF-ST-10001172"/>
    <x v="1"/>
    <x v="4"/>
    <s v="Tennsco Lockers, Sand"/>
    <x v="3295"/>
    <n v="2"/>
    <n v="0.2"/>
    <n v="1.6783999999999981"/>
  </r>
  <r>
    <n v="9572"/>
    <x v="4797"/>
    <x v="1"/>
    <x v="496"/>
    <d v="2012-09-24T00:00:00"/>
    <s v="Same Day"/>
    <s v="MB-17305"/>
    <s v="Maria Bertelson"/>
    <x v="0"/>
    <s v="United States"/>
    <s v="Columbus"/>
    <x v="24"/>
    <n v="43229"/>
    <x v="3"/>
    <s v="OFF-EN-10003068"/>
    <x v="1"/>
    <x v="12"/>
    <s v="#6 3/4 Gummed Flap White Envelopes"/>
    <x v="4073"/>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x v="4797"/>
    <x v="1"/>
    <x v="496"/>
    <d v="2012-09-24T00:00:00"/>
    <s v="Same Day"/>
    <s v="MB-17305"/>
    <s v="Maria Bertelson"/>
    <x v="0"/>
    <s v="United States"/>
    <s v="Columbus"/>
    <x v="24"/>
    <n v="43229"/>
    <x v="3"/>
    <s v="OFF-AR-10003504"/>
    <x v="1"/>
    <x v="6"/>
    <s v="Newell 347"/>
    <x v="860"/>
    <n v="5"/>
    <n v="0.2"/>
    <n v="1.9259999999999975"/>
  </r>
  <r>
    <n v="9575"/>
    <x v="4798"/>
    <x v="1"/>
    <x v="863"/>
    <d v="2012-08-13T00:00:00"/>
    <s v="Same Day"/>
    <s v="SF-20065"/>
    <s v="Sandra Flanagan"/>
    <x v="0"/>
    <s v="United States"/>
    <s v="Pomona"/>
    <x v="1"/>
    <n v="91767"/>
    <x v="1"/>
    <s v="FUR-FU-10001889"/>
    <x v="0"/>
    <x v="5"/>
    <s v="Ultra Door Pull Handle"/>
    <x v="1629"/>
    <n v="3"/>
    <n v="0"/>
    <n v="10.4148"/>
  </r>
  <r>
    <n v="9576"/>
    <x v="4799"/>
    <x v="1"/>
    <x v="989"/>
    <d v="2012-05-28T00:00:00"/>
    <s v="Second Class"/>
    <s v="PS-18760"/>
    <s v="Pamela Stobb"/>
    <x v="0"/>
    <s v="United States"/>
    <s v="San Antonio"/>
    <x v="5"/>
    <n v="78207"/>
    <x v="2"/>
    <s v="FUR-CH-10000863"/>
    <x v="0"/>
    <x v="1"/>
    <s v="Novimex Swivel Fabric Task Chair"/>
    <x v="5970"/>
    <n v="1"/>
    <n v="0.3"/>
    <n v="-28.686199999999999"/>
  </r>
  <r>
    <n v="9577"/>
    <x v="4799"/>
    <x v="1"/>
    <x v="989"/>
    <d v="2012-05-28T00:00:00"/>
    <s v="Second Class"/>
    <s v="PS-18760"/>
    <s v="Pamela Stobb"/>
    <x v="0"/>
    <s v="United States"/>
    <s v="San Antonio"/>
    <x v="5"/>
    <n v="78207"/>
    <x v="2"/>
    <s v="TEC-MA-10004679"/>
    <x v="2"/>
    <x v="15"/>
    <s v="StarTech.com 10/100 VDSL2 Ethernet Extender Kit"/>
    <x v="5971"/>
    <n v="2"/>
    <n v="0.4"/>
    <n v="-79.908000000000015"/>
  </r>
  <r>
    <n v="9578"/>
    <x v="4799"/>
    <x v="1"/>
    <x v="989"/>
    <d v="2012-05-28T00:00:00"/>
    <s v="Second Class"/>
    <s v="PS-18760"/>
    <s v="Pamela Stobb"/>
    <x v="0"/>
    <s v="United States"/>
    <s v="San Antonio"/>
    <x v="5"/>
    <n v="78207"/>
    <x v="2"/>
    <s v="FUR-CH-10004754"/>
    <x v="0"/>
    <x v="1"/>
    <s v="Global Stack Chair with Arms, Black"/>
    <x v="5972"/>
    <n v="5"/>
    <n v="0.3"/>
    <n v="-4.4969999999999999"/>
  </r>
  <r>
    <n v="9579"/>
    <x v="4800"/>
    <x v="3"/>
    <x v="32"/>
    <d v="2014-09-17T00:00:00"/>
    <s v="First Class"/>
    <s v="RB-19705"/>
    <s v="Roger Barcio"/>
    <x v="2"/>
    <s v="United States"/>
    <s v="New York City"/>
    <x v="15"/>
    <n v="10035"/>
    <x v="3"/>
    <s v="TEC-PH-10004586"/>
    <x v="2"/>
    <x v="7"/>
    <s v="Wilson SignalBoost 841262 DB PRO Amplifier Kit"/>
    <x v="5973"/>
    <n v="3"/>
    <n v="0"/>
    <n v="323.95499999999993"/>
  </r>
  <r>
    <n v="9580"/>
    <x v="4800"/>
    <x v="3"/>
    <x v="32"/>
    <d v="2014-09-17T00:00:00"/>
    <s v="First Class"/>
    <s v="RB-19705"/>
    <s v="Roger Barcio"/>
    <x v="2"/>
    <s v="United States"/>
    <s v="New York City"/>
    <x v="15"/>
    <n v="10035"/>
    <x v="3"/>
    <s v="OFF-ST-10001370"/>
    <x v="1"/>
    <x v="4"/>
    <s v="Sensible Storage WireTech Storage Systems"/>
    <x v="558"/>
    <n v="1"/>
    <n v="0"/>
    <n v="3.5489999999999924"/>
  </r>
  <r>
    <n v="9581"/>
    <x v="4800"/>
    <x v="3"/>
    <x v="32"/>
    <d v="2014-09-17T00:00:00"/>
    <s v="First Class"/>
    <s v="RB-19705"/>
    <s v="Roger Barcio"/>
    <x v="2"/>
    <s v="United States"/>
    <s v="New York City"/>
    <x v="15"/>
    <n v="10035"/>
    <x v="3"/>
    <s v="OFF-AR-10001988"/>
    <x v="1"/>
    <x v="6"/>
    <s v="Bulldog Table or Wall-Mount Pencil Sharpener"/>
    <x v="5734"/>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x v="4801"/>
    <x v="0"/>
    <x v="843"/>
    <d v="2013-06-12T00:00:00"/>
    <s v="Standard Class"/>
    <s v="RS-19870"/>
    <s v="Roy Skaria"/>
    <x v="2"/>
    <s v="United States"/>
    <s v="Philadelphia"/>
    <x v="9"/>
    <n v="19120"/>
    <x v="3"/>
    <s v="OFF-FA-10002988"/>
    <x v="1"/>
    <x v="13"/>
    <s v="Ideal Clamps"/>
    <x v="5974"/>
    <n v="6"/>
    <n v="0.2"/>
    <n v="3.4973999999999998"/>
  </r>
  <r>
    <n v="9584"/>
    <x v="4802"/>
    <x v="3"/>
    <x v="643"/>
    <d v="2014-06-28T00:00:00"/>
    <s v="Second Class"/>
    <s v="SB-20185"/>
    <s v="Sarah Brown"/>
    <x v="0"/>
    <s v="United States"/>
    <s v="New York City"/>
    <x v="15"/>
    <n v="10024"/>
    <x v="3"/>
    <s v="FUR-BO-10002213"/>
    <x v="0"/>
    <x v="0"/>
    <s v="DMI Eclipse Executive Suite Bookcases"/>
    <x v="5975"/>
    <n v="1"/>
    <n v="0.2"/>
    <n v="-5.0098000000000269"/>
  </r>
  <r>
    <n v="9585"/>
    <x v="4803"/>
    <x v="3"/>
    <x v="775"/>
    <d v="2014-08-28T00:00:00"/>
    <s v="First Class"/>
    <s v="HJ-14875"/>
    <s v="Heather Jas"/>
    <x v="2"/>
    <s v="United States"/>
    <s v="Detroit"/>
    <x v="12"/>
    <n v="48234"/>
    <x v="2"/>
    <s v="OFF-ST-10000344"/>
    <x v="1"/>
    <x v="4"/>
    <s v="Neat Ideas Personal Hanging Folder Files, Black"/>
    <x v="2099"/>
    <n v="4"/>
    <n v="0"/>
    <n v="13.967199999999998"/>
  </r>
  <r>
    <n v="9586"/>
    <x v="4804"/>
    <x v="0"/>
    <x v="370"/>
    <d v="2013-08-29T00:00:00"/>
    <s v="First Class"/>
    <s v="SV-20815"/>
    <s v="Stuart Van"/>
    <x v="1"/>
    <s v="United States"/>
    <s v="Miami"/>
    <x v="2"/>
    <n v="33142"/>
    <x v="0"/>
    <s v="OFF-PA-10002319"/>
    <x v="1"/>
    <x v="10"/>
    <s v="Xerox 1944"/>
    <x v="5976"/>
    <n v="1"/>
    <n v="0.2"/>
    <n v="11.240400000000001"/>
  </r>
  <r>
    <n v="9587"/>
    <x v="4805"/>
    <x v="0"/>
    <x v="741"/>
    <d v="2013-11-19T00:00:00"/>
    <s v="Same Day"/>
    <s v="BE-11410"/>
    <s v="Bobby Elias"/>
    <x v="0"/>
    <s v="United States"/>
    <s v="Concord"/>
    <x v="1"/>
    <n v="94521"/>
    <x v="1"/>
    <s v="OFF-BI-10002437"/>
    <x v="1"/>
    <x v="8"/>
    <s v="Recycled Premium Regency Composition Covers"/>
    <x v="5977"/>
    <n v="5"/>
    <n v="0.2"/>
    <n v="22.155999999999999"/>
  </r>
  <r>
    <n v="9588"/>
    <x v="4806"/>
    <x v="3"/>
    <x v="827"/>
    <d v="2014-04-23T00:00:00"/>
    <s v="Standard Class"/>
    <s v="BM-11575"/>
    <s v="Brendan Murry"/>
    <x v="1"/>
    <s v="United States"/>
    <s v="Chicago"/>
    <x v="10"/>
    <n v="60653"/>
    <x v="2"/>
    <s v="OFF-ST-10001418"/>
    <x v="1"/>
    <x v="4"/>
    <s v="Carina Media Storage Towers in Natural &amp; Black"/>
    <x v="2468"/>
    <n v="4"/>
    <n v="0.2"/>
    <n v="-43.9056"/>
  </r>
  <r>
    <n v="9589"/>
    <x v="4807"/>
    <x v="3"/>
    <x v="283"/>
    <d v="2014-07-29T00:00:00"/>
    <s v="Standard Class"/>
    <s v="AZ-10750"/>
    <s v="Annie Zypern"/>
    <x v="0"/>
    <s v="United States"/>
    <s v="Wheeling"/>
    <x v="10"/>
    <n v="60090"/>
    <x v="2"/>
    <s v="OFF-AR-10000380"/>
    <x v="1"/>
    <x v="6"/>
    <s v="Hunt PowerHouse Electric Pencil Sharpener, Blue"/>
    <x v="5978"/>
    <n v="4"/>
    <n v="0.2"/>
    <n v="15.191999999999979"/>
  </r>
  <r>
    <n v="9590"/>
    <x v="4808"/>
    <x v="2"/>
    <x v="218"/>
    <d v="2011-05-15T00:00:00"/>
    <s v="Standard Class"/>
    <s v="HD-14785"/>
    <s v="Harold Dahlen"/>
    <x v="2"/>
    <s v="United States"/>
    <s v="Chicago"/>
    <x v="10"/>
    <n v="60610"/>
    <x v="2"/>
    <s v="OFF-PA-10003036"/>
    <x v="1"/>
    <x v="10"/>
    <s v="Black Print Carbonless 8 1/2&quot; x 8 1/4&quot; Rapid Memo Book"/>
    <x v="1133"/>
    <n v="3"/>
    <n v="0.2"/>
    <n v="5.6783999999999981"/>
  </r>
  <r>
    <n v="9591"/>
    <x v="4808"/>
    <x v="2"/>
    <x v="218"/>
    <d v="2011-05-15T00:00:00"/>
    <s v="Standard Class"/>
    <s v="HD-14785"/>
    <s v="Harold Dahlen"/>
    <x v="2"/>
    <s v="United States"/>
    <s v="Chicago"/>
    <x v="10"/>
    <n v="60610"/>
    <x v="2"/>
    <s v="OFF-BI-10002026"/>
    <x v="1"/>
    <x v="8"/>
    <s v="Avery Arch Ring Binders"/>
    <x v="5979"/>
    <n v="9"/>
    <n v="0.8"/>
    <n v="-172.55700000000007"/>
  </r>
  <r>
    <n v="9592"/>
    <x v="4809"/>
    <x v="0"/>
    <x v="1062"/>
    <d v="2013-08-02T00:00:00"/>
    <s v="Standard Class"/>
    <s v="BF-11005"/>
    <s v="Barry Franz"/>
    <x v="2"/>
    <s v="United States"/>
    <s v="Pasadena"/>
    <x v="5"/>
    <n v="77506"/>
    <x v="2"/>
    <s v="FUR-FU-10003691"/>
    <x v="0"/>
    <x v="5"/>
    <s v="Eldon Image Series Desk Accessories, Ebony"/>
    <x v="3224"/>
    <n v="5"/>
    <n v="0.6"/>
    <n v="-9.8799999999999955"/>
  </r>
  <r>
    <n v="9593"/>
    <x v="4809"/>
    <x v="0"/>
    <x v="1062"/>
    <d v="2013-08-02T00:00:00"/>
    <s v="Standard Class"/>
    <s v="BF-11005"/>
    <s v="Barry Franz"/>
    <x v="2"/>
    <s v="United States"/>
    <s v="Pasadena"/>
    <x v="5"/>
    <n v="77506"/>
    <x v="2"/>
    <s v="FUR-FU-10003806"/>
    <x v="0"/>
    <x v="5"/>
    <s v="Tenex Chairmat w/ Average Lip, 45&quot; x 53&quot;"/>
    <x v="5980"/>
    <n v="5"/>
    <n v="0.6"/>
    <n v="-378.40000000000009"/>
  </r>
  <r>
    <n v="9594"/>
    <x v="4810"/>
    <x v="3"/>
    <x v="32"/>
    <d v="2014-09-20T00:00:00"/>
    <s v="Standard Class"/>
    <s v="HZ-14950"/>
    <s v="Henia Zydlo"/>
    <x v="0"/>
    <s v="United States"/>
    <s v="New York City"/>
    <x v="15"/>
    <n v="10024"/>
    <x v="3"/>
    <s v="OFF-PA-10002741"/>
    <x v="1"/>
    <x v="10"/>
    <s v="Xerox 1980"/>
    <x v="18"/>
    <n v="2"/>
    <n v="0"/>
    <n v="3.8519999999999994"/>
  </r>
  <r>
    <n v="9595"/>
    <x v="4810"/>
    <x v="3"/>
    <x v="32"/>
    <d v="2014-09-20T00:00:00"/>
    <s v="Standard Class"/>
    <s v="HZ-14950"/>
    <s v="Henia Zydlo"/>
    <x v="0"/>
    <s v="United States"/>
    <s v="New York City"/>
    <x v="15"/>
    <n v="10024"/>
    <x v="3"/>
    <s v="OFF-PA-10003845"/>
    <x v="1"/>
    <x v="10"/>
    <s v="Xerox 1987"/>
    <x v="1057"/>
    <n v="2"/>
    <n v="0"/>
    <n v="5.6644000000000005"/>
  </r>
  <r>
    <n v="9596"/>
    <x v="4811"/>
    <x v="3"/>
    <x v="714"/>
    <d v="2014-01-30T00:00:00"/>
    <s v="Standard Class"/>
    <s v="KD-16495"/>
    <s v="Keith Dawkins"/>
    <x v="1"/>
    <s v="United States"/>
    <s v="San Jose"/>
    <x v="1"/>
    <n v="95123"/>
    <x v="1"/>
    <s v="OFF-AP-10001492"/>
    <x v="1"/>
    <x v="9"/>
    <s v="Acco Six-Outlet Power Strip, 4' Cord Length"/>
    <x v="3119"/>
    <n v="3"/>
    <n v="0"/>
    <n v="6.7236000000000002"/>
  </r>
  <r>
    <n v="9597"/>
    <x v="4811"/>
    <x v="3"/>
    <x v="714"/>
    <d v="2014-01-30T00:00:00"/>
    <s v="Standard Class"/>
    <s v="KD-16495"/>
    <s v="Keith Dawkins"/>
    <x v="1"/>
    <s v="United States"/>
    <s v="San Jose"/>
    <x v="1"/>
    <n v="95123"/>
    <x v="1"/>
    <s v="OFF-BI-10004318"/>
    <x v="1"/>
    <x v="8"/>
    <s v="Ibico EB-19 Dual Function Manual Binding System"/>
    <x v="4795"/>
    <n v="2"/>
    <n v="0.2"/>
    <n v="89.954799999999992"/>
  </r>
  <r>
    <n v="9598"/>
    <x v="4811"/>
    <x v="3"/>
    <x v="714"/>
    <d v="2014-01-30T00:00:00"/>
    <s v="Standard Class"/>
    <s v="KD-16495"/>
    <s v="Keith Dawkins"/>
    <x v="1"/>
    <s v="United States"/>
    <s v="San Jose"/>
    <x v="1"/>
    <n v="95123"/>
    <x v="1"/>
    <s v="TEC-PH-10000193"/>
    <x v="2"/>
    <x v="7"/>
    <s v="Jensen SMPS-640 - speaker phone"/>
    <x v="3440"/>
    <n v="3"/>
    <n v="0.2"/>
    <n v="8.2763999999999953"/>
  </r>
  <r>
    <n v="9599"/>
    <x v="4812"/>
    <x v="1"/>
    <x v="444"/>
    <d v="2012-09-23T00:00:00"/>
    <s v="Standard Class"/>
    <s v="FC-14245"/>
    <s v="Frank Carlisle"/>
    <x v="2"/>
    <s v="United States"/>
    <s v="Sacramento"/>
    <x v="1"/>
    <n v="95823"/>
    <x v="1"/>
    <s v="FUR-FU-10003464"/>
    <x v="0"/>
    <x v="5"/>
    <s v="Seth Thomas 8 1/2&quot; Cubicle Clock"/>
    <x v="4053"/>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x v="4814"/>
    <x v="3"/>
    <x v="540"/>
    <d v="2014-05-12T00:00:00"/>
    <s v="Second Class"/>
    <s v="EB-13705"/>
    <s v="Ed Braxton"/>
    <x v="1"/>
    <s v="United States"/>
    <s v="Mansfield"/>
    <x v="5"/>
    <n v="76063"/>
    <x v="2"/>
    <s v="OFF-PA-10003848"/>
    <x v="1"/>
    <x v="10"/>
    <s v="Xerox 1997"/>
    <x v="759"/>
    <n v="8"/>
    <n v="0.2"/>
    <n v="14.5152"/>
  </r>
  <r>
    <n v="9602"/>
    <x v="4815"/>
    <x v="0"/>
    <x v="913"/>
    <d v="2013-09-10T00:00:00"/>
    <s v="Standard Class"/>
    <s v="JP-15520"/>
    <s v="Jeremy Pistek"/>
    <x v="0"/>
    <s v="United States"/>
    <s v="Jonesboro"/>
    <x v="36"/>
    <n v="72401"/>
    <x v="0"/>
    <s v="OFF-PA-10001357"/>
    <x v="1"/>
    <x v="10"/>
    <s v="Xerox 1886"/>
    <x v="5982"/>
    <n v="5"/>
    <n v="0"/>
    <n v="114.95999999999998"/>
  </r>
  <r>
    <n v="9603"/>
    <x v="4816"/>
    <x v="2"/>
    <x v="946"/>
    <d v="2011-05-22T00:00:00"/>
    <s v="First Class"/>
    <s v="TD-20995"/>
    <s v="Tamara Dahlen"/>
    <x v="0"/>
    <s v="United States"/>
    <s v="Virginia Beach"/>
    <x v="17"/>
    <n v="23464"/>
    <x v="0"/>
    <s v="OFF-SU-10004737"/>
    <x v="1"/>
    <x v="14"/>
    <s v="Acme Design Stainless Steel Bent Scissors"/>
    <x v="5983"/>
    <n v="5"/>
    <n v="0"/>
    <n v="9.234"/>
  </r>
  <r>
    <n v="9604"/>
    <x v="4817"/>
    <x v="0"/>
    <x v="26"/>
    <d v="2013-06-24T00:00:00"/>
    <s v="Standard Class"/>
    <s v="DM-13345"/>
    <s v="Denise Monton"/>
    <x v="1"/>
    <s v="United States"/>
    <s v="Rochester"/>
    <x v="15"/>
    <n v="14609"/>
    <x v="3"/>
    <s v="FUR-TA-10003715"/>
    <x v="0"/>
    <x v="3"/>
    <s v="Hon 2111 Invitation Series Corner Table"/>
    <x v="5984"/>
    <n v="3"/>
    <n v="0.4"/>
    <n v="-213.55740000000006"/>
  </r>
  <r>
    <n v="9605"/>
    <x v="4818"/>
    <x v="1"/>
    <x v="121"/>
    <d v="2012-11-05T00:00:00"/>
    <s v="First Class"/>
    <s v="EG-13900"/>
    <s v="Emily Grady"/>
    <x v="0"/>
    <s v="United States"/>
    <s v="Chesapeake"/>
    <x v="17"/>
    <n v="23320"/>
    <x v="0"/>
    <s v="OFF-AP-10003099"/>
    <x v="1"/>
    <x v="9"/>
    <s v="Eureka Hand Vacuum, Bagless"/>
    <x v="5985"/>
    <n v="4"/>
    <n v="0"/>
    <n v="55.36160000000001"/>
  </r>
  <r>
    <n v="9606"/>
    <x v="4819"/>
    <x v="3"/>
    <x v="259"/>
    <d v="2014-11-10T00:00:00"/>
    <s v="Standard Class"/>
    <s v="HG-14965"/>
    <s v="Henry Goldwyn"/>
    <x v="1"/>
    <s v="United States"/>
    <s v="Lancaster"/>
    <x v="24"/>
    <n v="43130"/>
    <x v="3"/>
    <s v="TEC-AC-10002323"/>
    <x v="2"/>
    <x v="11"/>
    <s v="SanDisk Ultra 32 GB MicroSDHC Class 10 Memory Card"/>
    <x v="5986"/>
    <n v="4"/>
    <n v="0.2"/>
    <n v="-6.1879999999999988"/>
  </r>
  <r>
    <n v="9607"/>
    <x v="4819"/>
    <x v="3"/>
    <x v="259"/>
    <d v="2014-11-10T00:00:00"/>
    <s v="Standard Class"/>
    <s v="HG-14965"/>
    <s v="Henry Goldwyn"/>
    <x v="1"/>
    <s v="United States"/>
    <s v="Lancaster"/>
    <x v="24"/>
    <n v="43130"/>
    <x v="3"/>
    <s v="OFF-ST-10002344"/>
    <x v="1"/>
    <x v="4"/>
    <s v="Carina 42&quot;Hx23 3/4&quot;W Media Storage Unit"/>
    <x v="4934"/>
    <n v="3"/>
    <n v="0.2"/>
    <n v="-43.729199999999992"/>
  </r>
  <r>
    <n v="9608"/>
    <x v="4820"/>
    <x v="3"/>
    <x v="256"/>
    <d v="2014-12-09T00:00:00"/>
    <s v="Second Class"/>
    <s v="BF-11080"/>
    <s v="Bart Folk"/>
    <x v="0"/>
    <s v="United States"/>
    <s v="New York City"/>
    <x v="15"/>
    <n v="10024"/>
    <x v="3"/>
    <s v="OFF-PA-10000007"/>
    <x v="1"/>
    <x v="10"/>
    <s v="Telephone Message Books with Fax/Mobile Section, 4 1/4&quot; x 6&quot;"/>
    <x v="5987"/>
    <n v="6"/>
    <n v="0"/>
    <n v="9.9359999999999999"/>
  </r>
  <r>
    <n v="9609"/>
    <x v="4820"/>
    <x v="3"/>
    <x v="256"/>
    <d v="2014-12-09T00:00:00"/>
    <s v="Second Class"/>
    <s v="BF-11080"/>
    <s v="Bart Folk"/>
    <x v="0"/>
    <s v="United States"/>
    <s v="New York City"/>
    <x v="15"/>
    <n v="10024"/>
    <x v="3"/>
    <s v="OFF-LA-10000248"/>
    <x v="1"/>
    <x v="2"/>
    <s v="Avery 52"/>
    <x v="469"/>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x v="4821"/>
    <x v="0"/>
    <x v="458"/>
    <d v="2013-05-20T00:00:00"/>
    <s v="Second Class"/>
    <s v="SC-20095"/>
    <s v="Sanjit Chand"/>
    <x v="0"/>
    <s v="United States"/>
    <s v="Los Angeles"/>
    <x v="1"/>
    <n v="90045"/>
    <x v="1"/>
    <s v="OFF-LA-10002195"/>
    <x v="1"/>
    <x v="2"/>
    <s v="Avery 481"/>
    <x v="1806"/>
    <n v="9"/>
    <n v="0"/>
    <n v="13.3056"/>
  </r>
  <r>
    <n v="9612"/>
    <x v="4822"/>
    <x v="3"/>
    <x v="1200"/>
    <d v="2014-10-31T00:00:00"/>
    <s v="Standard Class"/>
    <s v="CS-11950"/>
    <s v="Carlos Soltero"/>
    <x v="0"/>
    <s v="United States"/>
    <s v="Jackson"/>
    <x v="35"/>
    <n v="39212"/>
    <x v="0"/>
    <s v="OFF-FA-10000735"/>
    <x v="1"/>
    <x v="13"/>
    <s v="Staples"/>
    <x v="2643"/>
    <n v="4"/>
    <n v="0"/>
    <n v="5.2559999999999993"/>
  </r>
  <r>
    <n v="9613"/>
    <x v="4823"/>
    <x v="0"/>
    <x v="31"/>
    <d v="2013-09-23T00:00:00"/>
    <s v="Standard Class"/>
    <s v="BD-11320"/>
    <s v="Bill Donatelli"/>
    <x v="0"/>
    <s v="United States"/>
    <s v="Woodland"/>
    <x v="1"/>
    <n v="95695"/>
    <x v="1"/>
    <s v="TEC-PH-10001299"/>
    <x v="2"/>
    <x v="7"/>
    <s v="Polycom CX300 Desktop Phone USB VoIP phone"/>
    <x v="2562"/>
    <n v="2"/>
    <n v="0.2"/>
    <n v="23.998400000000004"/>
  </r>
  <r>
    <n v="9614"/>
    <x v="4824"/>
    <x v="2"/>
    <x v="7"/>
    <d v="2011-11-13T00:00:00"/>
    <s v="First Class"/>
    <s v="MZ-17515"/>
    <s v="Mary Zewe"/>
    <x v="1"/>
    <s v="United States"/>
    <s v="Seattle"/>
    <x v="4"/>
    <n v="98115"/>
    <x v="1"/>
    <s v="OFF-AP-10002892"/>
    <x v="1"/>
    <x v="9"/>
    <s v="Belkin F5C206VTEL 6 Outlet Surge"/>
    <x v="5989"/>
    <n v="1"/>
    <n v="0"/>
    <n v="6.8939999999999984"/>
  </r>
  <r>
    <n v="9615"/>
    <x v="4824"/>
    <x v="2"/>
    <x v="7"/>
    <d v="2011-11-13T00:00:00"/>
    <s v="First Class"/>
    <s v="MZ-17515"/>
    <s v="Mary Zewe"/>
    <x v="1"/>
    <s v="United States"/>
    <s v="Seattle"/>
    <x v="4"/>
    <n v="98115"/>
    <x v="1"/>
    <s v="TEC-AC-10002718"/>
    <x v="2"/>
    <x v="11"/>
    <s v="Belkin Standard 104 key USB Keyboard"/>
    <x v="5990"/>
    <n v="7"/>
    <n v="0"/>
    <n v="15.319499999999996"/>
  </r>
  <r>
    <n v="9616"/>
    <x v="48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x v="4825"/>
    <x v="0"/>
    <x v="250"/>
    <d v="2013-08-30T00:00:00"/>
    <s v="Standard Class"/>
    <s v="PW-19030"/>
    <s v="Pauline Webber"/>
    <x v="1"/>
    <s v="United States"/>
    <s v="Los Angeles"/>
    <x v="1"/>
    <n v="90049"/>
    <x v="1"/>
    <s v="OFF-AR-10002255"/>
    <x v="1"/>
    <x v="6"/>
    <s v="Newell 346"/>
    <x v="1784"/>
    <n v="2"/>
    <n v="0"/>
    <n v="1.6703999999999999"/>
  </r>
  <r>
    <n v="9618"/>
    <x v="4826"/>
    <x v="3"/>
    <x v="673"/>
    <d v="2014-11-22T00:00:00"/>
    <s v="Standard Class"/>
    <s v="BS-11380"/>
    <s v="Bill Stewart"/>
    <x v="1"/>
    <s v="United States"/>
    <s v="Bowling Green"/>
    <x v="24"/>
    <n v="43402"/>
    <x v="3"/>
    <s v="TEC-CO-10002095"/>
    <x v="2"/>
    <x v="16"/>
    <s v="Hewlett Packard 610 Color Digital Copier / Printer"/>
    <x v="5992"/>
    <n v="3"/>
    <n v="0.4"/>
    <n v="74.998499999999922"/>
  </r>
  <r>
    <n v="9619"/>
    <x v="4826"/>
    <x v="3"/>
    <x v="673"/>
    <d v="2014-11-22T00:00:00"/>
    <s v="Standard Class"/>
    <s v="BS-11380"/>
    <s v="Bill Stewart"/>
    <x v="1"/>
    <s v="United States"/>
    <s v="Bowling Green"/>
    <x v="24"/>
    <n v="43402"/>
    <x v="3"/>
    <s v="OFF-AR-10004022"/>
    <x v="1"/>
    <x v="6"/>
    <s v="Panasonic KP-380BK Classic Electric Pencil Sharpener"/>
    <x v="1146"/>
    <n v="3"/>
    <n v="0.2"/>
    <n v="5.3969999999999914"/>
  </r>
  <r>
    <n v="9620"/>
    <x v="4826"/>
    <x v="3"/>
    <x v="673"/>
    <d v="2014-11-22T00:00:00"/>
    <s v="Standard Class"/>
    <s v="BS-11380"/>
    <s v="Bill Stewart"/>
    <x v="1"/>
    <s v="United States"/>
    <s v="Bowling Green"/>
    <x v="24"/>
    <n v="43402"/>
    <x v="3"/>
    <s v="TEC-AC-10002335"/>
    <x v="2"/>
    <x v="11"/>
    <s v="Logitech Media Keyboard K200"/>
    <x v="4089"/>
    <n v="5"/>
    <n v="0.2"/>
    <n v="-1.7495000000000118"/>
  </r>
  <r>
    <n v="9621"/>
    <x v="4827"/>
    <x v="2"/>
    <x v="467"/>
    <d v="2011-09-30T00:00:00"/>
    <s v="Standard Class"/>
    <s v="DA-13450"/>
    <s v="Dianna Arnett"/>
    <x v="2"/>
    <s v="United States"/>
    <s v="Lancaster"/>
    <x v="24"/>
    <n v="43130"/>
    <x v="3"/>
    <s v="OFF-AP-10001634"/>
    <x v="1"/>
    <x v="9"/>
    <s v="Hoover Commercial Lightweight Upright Vacuum"/>
    <x v="5993"/>
    <n v="6"/>
    <n v="0.2"/>
    <n v="1.2527999999999988"/>
  </r>
  <r>
    <n v="9622"/>
    <x v="4827"/>
    <x v="2"/>
    <x v="467"/>
    <d v="2011-09-30T00:00:00"/>
    <s v="Standard Class"/>
    <s v="DA-13450"/>
    <s v="Dianna Arnett"/>
    <x v="2"/>
    <s v="United States"/>
    <s v="Lancaster"/>
    <x v="24"/>
    <n v="43130"/>
    <x v="3"/>
    <s v="TEC-AC-10002370"/>
    <x v="2"/>
    <x v="11"/>
    <s v="Maxell CD-R Discs"/>
    <x v="5994"/>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x v="4828"/>
    <x v="3"/>
    <x v="222"/>
    <d v="2014-07-01T00:00:00"/>
    <s v="First Class"/>
    <s v="ME-17725"/>
    <s v="Max Engle"/>
    <x v="0"/>
    <s v="United States"/>
    <s v="Dallas"/>
    <x v="5"/>
    <n v="75220"/>
    <x v="2"/>
    <s v="OFF-AP-10000240"/>
    <x v="1"/>
    <x v="9"/>
    <s v="Belkin F9G930V10-GRY 9 Outlet Surge"/>
    <x v="5995"/>
    <n v="2"/>
    <n v="0.8"/>
    <n v="-54.549600000000012"/>
  </r>
  <r>
    <n v="9625"/>
    <x v="4828"/>
    <x v="3"/>
    <x v="222"/>
    <d v="2014-07-01T00:00:00"/>
    <s v="First Class"/>
    <s v="ME-17725"/>
    <s v="Max Engle"/>
    <x v="0"/>
    <s v="United States"/>
    <s v="Dallas"/>
    <x v="5"/>
    <n v="75220"/>
    <x v="2"/>
    <s v="FUR-TA-10002855"/>
    <x v="0"/>
    <x v="3"/>
    <s v="Bevis Round Conference Table Top &amp; Single Column Base"/>
    <x v="5996"/>
    <n v="3"/>
    <n v="0.3"/>
    <n v="-39.511800000000036"/>
  </r>
  <r>
    <n v="9626"/>
    <x v="4828"/>
    <x v="3"/>
    <x v="222"/>
    <d v="2014-07-01T00:00:00"/>
    <s v="First Class"/>
    <s v="ME-17725"/>
    <s v="Max Engle"/>
    <x v="0"/>
    <s v="United States"/>
    <s v="Dallas"/>
    <x v="5"/>
    <n v="75220"/>
    <x v="2"/>
    <s v="FUR-BO-10000780"/>
    <x v="0"/>
    <x v="0"/>
    <s v="O'Sullivan Plantations 2-Door Library in Landvery Oak"/>
    <x v="5997"/>
    <n v="3"/>
    <n v="0.32"/>
    <n v="-96.470399999999955"/>
  </r>
  <r>
    <n v="9627"/>
    <x v="4829"/>
    <x v="3"/>
    <x v="397"/>
    <d v="2014-09-26T00:00:00"/>
    <s v="First Class"/>
    <s v="MH-17785"/>
    <s v="Maya Herman"/>
    <x v="1"/>
    <s v="United States"/>
    <s v="Lubbock"/>
    <x v="5"/>
    <n v="79424"/>
    <x v="2"/>
    <s v="OFF-PA-10001846"/>
    <x v="1"/>
    <x v="10"/>
    <s v="Xerox 1899"/>
    <x v="4766"/>
    <n v="2"/>
    <n v="0.2"/>
    <n v="3.3524000000000003"/>
  </r>
  <r>
    <n v="9628"/>
    <x v="4830"/>
    <x v="2"/>
    <x v="533"/>
    <d v="2011-11-27T00:00:00"/>
    <s v="Standard Class"/>
    <s v="BT-11440"/>
    <s v="Bobby Trafton"/>
    <x v="0"/>
    <s v="United States"/>
    <s v="Detroit"/>
    <x v="12"/>
    <n v="48227"/>
    <x v="2"/>
    <s v="OFF-BI-10002049"/>
    <x v="1"/>
    <x v="8"/>
    <s v="UniKeep View Case Binders"/>
    <x v="1865"/>
    <n v="3"/>
    <n v="0"/>
    <n v="6.7481999999999989"/>
  </r>
  <r>
    <n v="9629"/>
    <x v="4831"/>
    <x v="2"/>
    <x v="286"/>
    <d v="2011-01-19T00:00:00"/>
    <s v="Standard Class"/>
    <s v="MM-17920"/>
    <s v="Michael Moore"/>
    <x v="0"/>
    <s v="United States"/>
    <s v="Newark"/>
    <x v="24"/>
    <n v="43055"/>
    <x v="3"/>
    <s v="OFF-PA-10002947"/>
    <x v="1"/>
    <x v="10"/>
    <s v="Xerox 1923"/>
    <x v="5577"/>
    <n v="7"/>
    <n v="0.2"/>
    <n v="13.0928"/>
  </r>
  <r>
    <n v="9630"/>
    <x v="4831"/>
    <x v="2"/>
    <x v="286"/>
    <d v="2011-01-19T00:00:00"/>
    <s v="Standard Class"/>
    <s v="MM-17920"/>
    <s v="Michael Moore"/>
    <x v="0"/>
    <s v="United States"/>
    <s v="Newark"/>
    <x v="24"/>
    <n v="43055"/>
    <x v="3"/>
    <s v="OFF-BI-10003476"/>
    <x v="1"/>
    <x v="8"/>
    <s v="Avery Metallic Poly Binders"/>
    <x v="5998"/>
    <n v="2"/>
    <n v="0.7"/>
    <n v="-2.5212000000000003"/>
  </r>
  <r>
    <n v="9631"/>
    <x v="4832"/>
    <x v="0"/>
    <x v="1207"/>
    <d v="2013-06-07T00:00:00"/>
    <s v="Standard Class"/>
    <s v="NM-18520"/>
    <s v="Neoma Murray"/>
    <x v="0"/>
    <s v="United States"/>
    <s v="New York City"/>
    <x v="15"/>
    <n v="10011"/>
    <x v="3"/>
    <s v="OFF-BI-10002609"/>
    <x v="1"/>
    <x v="8"/>
    <s v="Avery Hidden Tab Dividers for Binding Systems"/>
    <x v="489"/>
    <n v="3"/>
    <n v="0.2"/>
    <n v="2.3243999999999994"/>
  </r>
  <r>
    <n v="9632"/>
    <x v="4832"/>
    <x v="0"/>
    <x v="1207"/>
    <d v="2013-06-07T00:00:00"/>
    <s v="Standard Class"/>
    <s v="NM-18520"/>
    <s v="Neoma Murray"/>
    <x v="0"/>
    <s v="United States"/>
    <s v="New York City"/>
    <x v="15"/>
    <n v="10011"/>
    <x v="3"/>
    <s v="TEC-PH-10003215"/>
    <x v="2"/>
    <x v="7"/>
    <s v="Jackery Bar Premium Fast-charging Portable Charger"/>
    <x v="5999"/>
    <n v="6"/>
    <n v="0"/>
    <n v="88.052999999999997"/>
  </r>
  <r>
    <n v="9633"/>
    <x v="4833"/>
    <x v="3"/>
    <x v="778"/>
    <d v="2014-02-18T00:00:00"/>
    <s v="Standard Class"/>
    <s v="MH-17455"/>
    <s v="Mark Hamilton"/>
    <x v="0"/>
    <s v="United States"/>
    <s v="Minneapolis"/>
    <x v="11"/>
    <n v="55407"/>
    <x v="2"/>
    <s v="OFF-AP-10004785"/>
    <x v="1"/>
    <x v="9"/>
    <s v="Holmes Replacement Filter for HEPA Air Cleaner, Medium Room"/>
    <x v="6000"/>
    <n v="8"/>
    <n v="0"/>
    <n v="38.975200000000008"/>
  </r>
  <r>
    <n v="9634"/>
    <x v="4834"/>
    <x v="2"/>
    <x v="1005"/>
    <d v="2011-10-17T00:00:00"/>
    <s v="First Class"/>
    <s v="TC-21295"/>
    <s v="Toby Carlisle"/>
    <x v="0"/>
    <s v="United States"/>
    <s v="Everett"/>
    <x v="31"/>
    <n v="2149"/>
    <x v="3"/>
    <s v="TEC-AC-10000865"/>
    <x v="2"/>
    <x v="11"/>
    <s v="WD My Passport Ultra 500GB Portable External Hard Drive"/>
    <x v="1322"/>
    <n v="3"/>
    <n v="0"/>
    <n v="30.089999999999982"/>
  </r>
  <r>
    <n v="9635"/>
    <x v="4834"/>
    <x v="2"/>
    <x v="1005"/>
    <d v="2011-10-17T00:00:00"/>
    <s v="First Class"/>
    <s v="TC-21295"/>
    <s v="Toby Carlisle"/>
    <x v="0"/>
    <s v="United States"/>
    <s v="Everett"/>
    <x v="31"/>
    <n v="2149"/>
    <x v="3"/>
    <s v="OFF-ST-10000615"/>
    <x v="1"/>
    <x v="4"/>
    <s v="SimpliFile Personal File, Black Granite, 15w x 6-15/16d x 11-1/4h"/>
    <x v="6001"/>
    <n v="7"/>
    <n v="0"/>
    <n v="22.246000000000006"/>
  </r>
  <r>
    <n v="9636"/>
    <x v="4834"/>
    <x v="2"/>
    <x v="1005"/>
    <d v="2011-10-17T00:00:00"/>
    <s v="First Class"/>
    <s v="TC-21295"/>
    <s v="Toby Carlisle"/>
    <x v="0"/>
    <s v="United States"/>
    <s v="Everett"/>
    <x v="31"/>
    <n v="2149"/>
    <x v="3"/>
    <s v="FUR-CH-10000749"/>
    <x v="0"/>
    <x v="1"/>
    <s v="Office Star - Ergonomic Mid Back Chair with 2-Way Adjustable Arms"/>
    <x v="2356"/>
    <n v="9"/>
    <n v="0"/>
    <n v="260.61120000000017"/>
  </r>
  <r>
    <n v="9637"/>
    <x v="4835"/>
    <x v="2"/>
    <x v="728"/>
    <d v="2011-11-25T00:00:00"/>
    <s v="Standard Class"/>
    <s v="MH-17785"/>
    <s v="Maya Herman"/>
    <x v="1"/>
    <s v="United States"/>
    <s v="Seattle"/>
    <x v="4"/>
    <n v="98105"/>
    <x v="1"/>
    <s v="FUR-FU-10003553"/>
    <x v="0"/>
    <x v="5"/>
    <s v="Howard Miller 13-1/2&quot; Diameter Rosebrook Wall Clock"/>
    <x v="6002"/>
    <n v="2"/>
    <n v="0"/>
    <n v="55.016000000000005"/>
  </r>
  <r>
    <n v="9638"/>
    <x v="4835"/>
    <x v="2"/>
    <x v="728"/>
    <d v="2011-11-25T00:00:00"/>
    <s v="Standard Class"/>
    <s v="MH-17785"/>
    <s v="Maya Herman"/>
    <x v="1"/>
    <s v="United States"/>
    <s v="Seattle"/>
    <x v="4"/>
    <n v="98105"/>
    <x v="1"/>
    <s v="FUR-TA-10003008"/>
    <x v="0"/>
    <x v="3"/>
    <s v="Lesro Round Back Collection Coffee Table, End Table"/>
    <x v="6003"/>
    <n v="4"/>
    <n v="0"/>
    <n v="94.926000000000045"/>
  </r>
  <r>
    <n v="9639"/>
    <x v="4836"/>
    <x v="3"/>
    <x v="105"/>
    <d v="2014-11-16T00:00:00"/>
    <s v="Second Class"/>
    <s v="EP-13915"/>
    <s v="Emily Phan"/>
    <x v="0"/>
    <s v="United States"/>
    <s v="Los Angeles"/>
    <x v="1"/>
    <n v="90032"/>
    <x v="1"/>
    <s v="OFF-PA-10001846"/>
    <x v="1"/>
    <x v="10"/>
    <s v="Xerox 1899"/>
    <x v="1057"/>
    <n v="2"/>
    <n v="0"/>
    <n v="5.6644000000000005"/>
  </r>
  <r>
    <n v="9640"/>
    <x v="4837"/>
    <x v="1"/>
    <x v="1226"/>
    <d v="2012-01-31T00:00:00"/>
    <s v="Second Class"/>
    <s v="JH-15985"/>
    <s v="Joseph Holt"/>
    <x v="0"/>
    <s v="United States"/>
    <s v="Concord"/>
    <x v="3"/>
    <n v="28027"/>
    <x v="0"/>
    <s v="FUR-TA-10000198"/>
    <x v="0"/>
    <x v="3"/>
    <s v="Chromcraft Bull-Nose Wood Oval Conference Tables &amp; Bases"/>
    <x v="6004"/>
    <n v="13"/>
    <n v="0.4"/>
    <n v="-1862.3124000000003"/>
  </r>
  <r>
    <n v="9641"/>
    <x v="4838"/>
    <x v="2"/>
    <x v="1009"/>
    <d v="2011-03-12T00:00:00"/>
    <s v="Standard Class"/>
    <s v="CM-12715"/>
    <s v="Craig Molinari"/>
    <x v="1"/>
    <s v="United States"/>
    <s v="Seattle"/>
    <x v="4"/>
    <n v="98103"/>
    <x v="1"/>
    <s v="OFF-AR-10000390"/>
    <x v="1"/>
    <x v="6"/>
    <s v="Newell Chalk Holder"/>
    <x v="2809"/>
    <n v="5"/>
    <n v="0"/>
    <n v="9.4989999999999988"/>
  </r>
  <r>
    <n v="9642"/>
    <x v="4838"/>
    <x v="2"/>
    <x v="1009"/>
    <d v="2011-03-12T00:00:00"/>
    <s v="Standard Class"/>
    <s v="CM-12715"/>
    <s v="Craig Molinari"/>
    <x v="1"/>
    <s v="United States"/>
    <s v="Seattle"/>
    <x v="4"/>
    <n v="98103"/>
    <x v="1"/>
    <s v="OFF-ST-10000934"/>
    <x v="1"/>
    <x v="4"/>
    <s v="Contico 72&quot;H Heavy-Duty Storage System"/>
    <x v="6005"/>
    <n v="5"/>
    <n v="0"/>
    <n v="0"/>
  </r>
  <r>
    <n v="9643"/>
    <x v="4838"/>
    <x v="2"/>
    <x v="1009"/>
    <d v="2011-03-12T00:00:00"/>
    <s v="Standard Class"/>
    <s v="CM-12715"/>
    <s v="Craig Molinari"/>
    <x v="1"/>
    <s v="United States"/>
    <s v="Seattle"/>
    <x v="4"/>
    <n v="98103"/>
    <x v="1"/>
    <s v="FUR-CH-10002780"/>
    <x v="0"/>
    <x v="1"/>
    <s v="Office Star - Task Chair with Contemporary Loop Arms"/>
    <x v="5404"/>
    <n v="6"/>
    <n v="0.2"/>
    <n v="21.835199999999986"/>
  </r>
  <r>
    <n v="9644"/>
    <x v="4838"/>
    <x v="2"/>
    <x v="1009"/>
    <d v="2011-03-12T00:00:00"/>
    <s v="Standard Class"/>
    <s v="CM-12715"/>
    <s v="Craig Molinari"/>
    <x v="1"/>
    <s v="United States"/>
    <s v="Seattle"/>
    <x v="4"/>
    <n v="98103"/>
    <x v="1"/>
    <s v="FUR-CH-10004495"/>
    <x v="0"/>
    <x v="1"/>
    <s v="Global Leather and Oak Executive Chair, Black"/>
    <x v="6006"/>
    <n v="2"/>
    <n v="0.2"/>
    <n v="54.17639999999993"/>
  </r>
  <r>
    <n v="9645"/>
    <x v="4839"/>
    <x v="3"/>
    <x v="110"/>
    <d v="2014-06-14T00:00:00"/>
    <s v="Standard Class"/>
    <s v="FO-14305"/>
    <s v="Frank Olsen"/>
    <x v="0"/>
    <s v="United States"/>
    <s v="Glendale"/>
    <x v="16"/>
    <n v="85301"/>
    <x v="1"/>
    <s v="TEC-AC-10002006"/>
    <x v="2"/>
    <x v="11"/>
    <s v="Memorex Micro Travel Drive 16 GB"/>
    <x v="6007"/>
    <n v="7"/>
    <n v="0.2"/>
    <n v="12.312299999999993"/>
  </r>
  <r>
    <n v="9646"/>
    <x v="4839"/>
    <x v="3"/>
    <x v="110"/>
    <d v="2014-06-14T00:00:00"/>
    <s v="Standard Class"/>
    <s v="FO-14305"/>
    <s v="Frank Olsen"/>
    <x v="0"/>
    <s v="United States"/>
    <s v="Glendale"/>
    <x v="16"/>
    <n v="85301"/>
    <x v="1"/>
    <s v="OFF-ST-10002485"/>
    <x v="1"/>
    <x v="4"/>
    <s v="Rogers Deluxe File Chest"/>
    <x v="2083"/>
    <n v="2"/>
    <n v="0.2"/>
    <n v="-8.3524000000000012"/>
  </r>
  <r>
    <n v="9647"/>
    <x v="4839"/>
    <x v="3"/>
    <x v="110"/>
    <d v="2014-06-14T00:00:00"/>
    <s v="Standard Class"/>
    <s v="FO-14305"/>
    <s v="Frank Olsen"/>
    <x v="0"/>
    <s v="United States"/>
    <s v="Glendale"/>
    <x v="16"/>
    <n v="85301"/>
    <x v="1"/>
    <s v="OFF-BI-10000778"/>
    <x v="1"/>
    <x v="8"/>
    <s v="GBC VeloBinder Electric Binding Machine"/>
    <x v="1270"/>
    <n v="2"/>
    <n v="0.7"/>
    <n v="-48.391999999999982"/>
  </r>
  <r>
    <n v="9648"/>
    <x v="4840"/>
    <x v="2"/>
    <x v="84"/>
    <d v="2011-11-24T00:00:00"/>
    <s v="Standard Class"/>
    <s v="MW-18220"/>
    <s v="Mitch Webber"/>
    <x v="0"/>
    <s v="United States"/>
    <s v="Coon Rapids"/>
    <x v="11"/>
    <n v="55433"/>
    <x v="2"/>
    <s v="OFF-ST-10000877"/>
    <x v="1"/>
    <x v="4"/>
    <s v="Recycled Steel Personal File for Standard File Folders"/>
    <x v="3552"/>
    <n v="4"/>
    <n v="0"/>
    <n v="57.501599999999996"/>
  </r>
  <r>
    <n v="9649"/>
    <x v="4840"/>
    <x v="2"/>
    <x v="84"/>
    <d v="2011-11-24T00:00:00"/>
    <s v="Standard Class"/>
    <s v="MW-18220"/>
    <s v="Mitch Webber"/>
    <x v="0"/>
    <s v="United States"/>
    <s v="Coon Rapids"/>
    <x v="11"/>
    <n v="55433"/>
    <x v="2"/>
    <s v="TEC-PH-10002103"/>
    <x v="2"/>
    <x v="7"/>
    <s v="Jabra SPEAK 410"/>
    <x v="1694"/>
    <n v="3"/>
    <n v="0"/>
    <n v="78.951599999999999"/>
  </r>
  <r>
    <n v="9650"/>
    <x v="4841"/>
    <x v="0"/>
    <x v="491"/>
    <d v="2013-12-01T00:00:00"/>
    <s v="Standard Class"/>
    <s v="MS-17365"/>
    <s v="Maribeth Schnelling"/>
    <x v="0"/>
    <s v="United States"/>
    <s v="Los Angeles"/>
    <x v="1"/>
    <n v="90045"/>
    <x v="1"/>
    <s v="FUR-BO-10002213"/>
    <x v="0"/>
    <x v="0"/>
    <s v="DMI Eclipse Executive Suite Bookcases"/>
    <x v="6008"/>
    <n v="8"/>
    <n v="0.15"/>
    <n v="160.31359999999984"/>
  </r>
  <r>
    <n v="9651"/>
    <x v="4841"/>
    <x v="0"/>
    <x v="491"/>
    <d v="2013-12-01T00:00:00"/>
    <s v="Standard Class"/>
    <s v="MS-17365"/>
    <s v="Maribeth Schnelling"/>
    <x v="0"/>
    <s v="United States"/>
    <s v="Los Angeles"/>
    <x v="1"/>
    <n v="90045"/>
    <x v="1"/>
    <s v="OFF-AR-10004269"/>
    <x v="1"/>
    <x v="6"/>
    <s v="Newell 31"/>
    <x v="5389"/>
    <n v="9"/>
    <n v="0"/>
    <n v="10.4076"/>
  </r>
  <r>
    <n v="9652"/>
    <x v="4841"/>
    <x v="0"/>
    <x v="491"/>
    <d v="2013-12-01T00:00:00"/>
    <s v="Standard Class"/>
    <s v="MS-17365"/>
    <s v="Maribeth Schnelling"/>
    <x v="0"/>
    <s v="United States"/>
    <s v="Los Angeles"/>
    <x v="1"/>
    <n v="90045"/>
    <x v="1"/>
    <s v="OFF-AP-10000055"/>
    <x v="1"/>
    <x v="9"/>
    <s v="Belkin F9S820V06 8 Outlet Surge"/>
    <x v="647"/>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x v="1930"/>
    <n v="6"/>
    <n v="0"/>
    <n v="297.69"/>
  </r>
  <r>
    <n v="9654"/>
    <x v="4842"/>
    <x v="3"/>
    <x v="205"/>
    <d v="2014-01-28T00:00:00"/>
    <s v="Standard Class"/>
    <s v="HP-14815"/>
    <s v="Harold Pawlan"/>
    <x v="2"/>
    <s v="United States"/>
    <s v="Tucson"/>
    <x v="16"/>
    <n v="85705"/>
    <x v="1"/>
    <s v="TEC-AC-10001874"/>
    <x v="2"/>
    <x v="11"/>
    <s v="Logitech Wireless Anywhere Mouse MX for PC and Mac"/>
    <x v="916"/>
    <n v="2"/>
    <n v="0.2"/>
    <n v="11.997999999999998"/>
  </r>
  <r>
    <n v="9655"/>
    <x v="4842"/>
    <x v="3"/>
    <x v="205"/>
    <d v="2014-01-28T00:00:00"/>
    <s v="Standard Class"/>
    <s v="HP-14815"/>
    <s v="Harold Pawlan"/>
    <x v="2"/>
    <s v="United States"/>
    <s v="Tucson"/>
    <x v="16"/>
    <n v="85705"/>
    <x v="1"/>
    <s v="OFF-BI-10004506"/>
    <x v="1"/>
    <x v="8"/>
    <s v="Wilson Jones data.warehouse D-Ring Binders with DublLock"/>
    <x v="6009"/>
    <n v="2"/>
    <n v="0.7"/>
    <n v="-3.6212"/>
  </r>
  <r>
    <n v="9656"/>
    <x v="4843"/>
    <x v="2"/>
    <x v="358"/>
    <d v="2011-09-29T00:00:00"/>
    <s v="Standard Class"/>
    <s v="AS-10090"/>
    <s v="Adam Shillingsburg"/>
    <x v="0"/>
    <s v="United States"/>
    <s v="New York City"/>
    <x v="15"/>
    <n v="10035"/>
    <x v="3"/>
    <s v="FUR-FU-10001876"/>
    <x v="0"/>
    <x v="5"/>
    <s v="Computer Room Manger, 14&quot;"/>
    <x v="6010"/>
    <n v="3"/>
    <n v="0"/>
    <n v="35.078399999999995"/>
  </r>
  <r>
    <n v="9657"/>
    <x v="4843"/>
    <x v="2"/>
    <x v="358"/>
    <d v="2011-09-29T00:00:00"/>
    <s v="Standard Class"/>
    <s v="AS-10090"/>
    <s v="Adam Shillingsburg"/>
    <x v="0"/>
    <s v="United States"/>
    <s v="New York City"/>
    <x v="15"/>
    <n v="10035"/>
    <x v="3"/>
    <s v="OFF-BI-10003355"/>
    <x v="1"/>
    <x v="8"/>
    <s v="Cardinal Holdit Business Card Pockets"/>
    <x v="2217"/>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x v="4844"/>
    <x v="2"/>
    <x v="959"/>
    <d v="2011-03-30T00:00:00"/>
    <s v="Second Class"/>
    <s v="CS-12505"/>
    <s v="Cindy Stewart"/>
    <x v="0"/>
    <s v="United States"/>
    <s v="Pomona"/>
    <x v="1"/>
    <n v="91767"/>
    <x v="1"/>
    <s v="OFF-LA-10001982"/>
    <x v="1"/>
    <x v="2"/>
    <s v="Smead Alpha-Z Color-Coded Name Labels First Letter Starter Set"/>
    <x v="2057"/>
    <n v="5"/>
    <n v="0"/>
    <n v="9"/>
  </r>
  <r>
    <n v="9661"/>
    <x v="4845"/>
    <x v="0"/>
    <x v="112"/>
    <d v="2013-06-12T00:00:00"/>
    <s v="Standard Class"/>
    <s v="ME-17320"/>
    <s v="Maria Etezadi"/>
    <x v="2"/>
    <s v="United States"/>
    <s v="Santa Barbara"/>
    <x v="1"/>
    <n v="93101"/>
    <x v="1"/>
    <s v="TEC-PH-10001459"/>
    <x v="2"/>
    <x v="7"/>
    <s v="Samsung Galaxy Mega 6.3"/>
    <x v="6013"/>
    <n v="9"/>
    <n v="0.2"/>
    <n v="226.79460000000006"/>
  </r>
  <r>
    <n v="9662"/>
    <x v="4845"/>
    <x v="0"/>
    <x v="112"/>
    <d v="2013-06-12T00:00:00"/>
    <s v="Standard Class"/>
    <s v="ME-17320"/>
    <s v="Maria Etezadi"/>
    <x v="2"/>
    <s v="United States"/>
    <s v="Santa Barbara"/>
    <x v="1"/>
    <n v="93101"/>
    <x v="1"/>
    <s v="TEC-AC-10002134"/>
    <x v="2"/>
    <x v="11"/>
    <s v="Rosewill 107 Normal Keys USB Wired Standard Keyboard"/>
    <x v="1165"/>
    <n v="2"/>
    <n v="0"/>
    <n v="3.7744"/>
  </r>
  <r>
    <n v="9663"/>
    <x v="4845"/>
    <x v="0"/>
    <x v="112"/>
    <d v="2013-06-12T00:00:00"/>
    <s v="Standard Class"/>
    <s v="ME-17320"/>
    <s v="Maria Etezadi"/>
    <x v="2"/>
    <s v="United States"/>
    <s v="Santa Barbara"/>
    <x v="1"/>
    <n v="93101"/>
    <x v="1"/>
    <s v="TEC-PH-10001760"/>
    <x v="2"/>
    <x v="7"/>
    <s v="Bose SoundLink Bluetooth Speaker"/>
    <x v="6014"/>
    <n v="3"/>
    <n v="0.2"/>
    <n v="161.19000000000003"/>
  </r>
  <r>
    <n v="9664"/>
    <x v="4846"/>
    <x v="3"/>
    <x v="515"/>
    <d v="2014-09-06T00:00:00"/>
    <s v="Standard Class"/>
    <s v="MS-17770"/>
    <s v="Maxwell Schwartz"/>
    <x v="0"/>
    <s v="United States"/>
    <s v="San Francisco"/>
    <x v="1"/>
    <n v="94109"/>
    <x v="1"/>
    <s v="OFF-ST-10001511"/>
    <x v="1"/>
    <x v="4"/>
    <s v="Space Solutions Commercial Steel Shelving"/>
    <x v="2714"/>
    <n v="3"/>
    <n v="0"/>
    <n v="9.6974999999999838"/>
  </r>
  <r>
    <n v="9665"/>
    <x v="4847"/>
    <x v="1"/>
    <x v="214"/>
    <d v="2012-12-07T00:00:00"/>
    <s v="Same Day"/>
    <s v="KH-16690"/>
    <s v="Kristen Hastings"/>
    <x v="1"/>
    <s v="United States"/>
    <s v="Riverside"/>
    <x v="1"/>
    <n v="92503"/>
    <x v="1"/>
    <s v="OFF-PA-10003953"/>
    <x v="1"/>
    <x v="10"/>
    <s v="Xerox 218"/>
    <x v="91"/>
    <n v="2"/>
    <n v="0"/>
    <n v="6.2208000000000006"/>
  </r>
  <r>
    <n v="9666"/>
    <x v="4848"/>
    <x v="3"/>
    <x v="673"/>
    <d v="2014-11-21T00:00:00"/>
    <s v="Standard Class"/>
    <s v="LC-16885"/>
    <s v="Lena Creighton"/>
    <x v="0"/>
    <s v="United States"/>
    <s v="Los Angeles"/>
    <x v="1"/>
    <n v="90049"/>
    <x v="1"/>
    <s v="FUR-FU-10003268"/>
    <x v="0"/>
    <x v="5"/>
    <s v="Eldon Radial Chair Mat for Low to Medium Pile Carpets"/>
    <x v="5001"/>
    <n v="3"/>
    <n v="0"/>
    <n v="23.987999999999996"/>
  </r>
  <r>
    <n v="9667"/>
    <x v="4848"/>
    <x v="3"/>
    <x v="673"/>
    <d v="2014-11-21T00:00:00"/>
    <s v="Standard Class"/>
    <s v="LC-16885"/>
    <s v="Lena Creighton"/>
    <x v="0"/>
    <s v="United States"/>
    <s v="Los Angeles"/>
    <x v="1"/>
    <n v="90049"/>
    <x v="1"/>
    <s v="FUR-FU-10001847"/>
    <x v="0"/>
    <x v="5"/>
    <s v="Eldon Image Series Black Desk Accessories"/>
    <x v="2162"/>
    <n v="3"/>
    <n v="0"/>
    <n v="4.4711999999999996"/>
  </r>
  <r>
    <n v="9668"/>
    <x v="4849"/>
    <x v="0"/>
    <x v="131"/>
    <d v="2013-04-28T00:00:00"/>
    <s v="Standard Class"/>
    <s v="AF-10870"/>
    <s v="Art Ferguson"/>
    <x v="0"/>
    <s v="United States"/>
    <s v="San Clemente"/>
    <x v="1"/>
    <n v="92672"/>
    <x v="1"/>
    <s v="OFF-BI-10002764"/>
    <x v="1"/>
    <x v="8"/>
    <s v="Recycled Pressboard Report Cover with Reinforced Top Hinge"/>
    <x v="2314"/>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x v="4850"/>
    <x v="3"/>
    <x v="459"/>
    <d v="2014-04-07T00:00:00"/>
    <s v="Standard Class"/>
    <s v="AH-10465"/>
    <s v="Amy Hunt"/>
    <x v="0"/>
    <s v="United States"/>
    <s v="Decatur"/>
    <x v="19"/>
    <n v="35601"/>
    <x v="0"/>
    <s v="OFF-LA-10001569"/>
    <x v="1"/>
    <x v="2"/>
    <s v="Avery 499"/>
    <x v="1830"/>
    <n v="3"/>
    <n v="0"/>
    <n v="6.8723999999999998"/>
  </r>
  <r>
    <n v="9671"/>
    <x v="4851"/>
    <x v="1"/>
    <x v="863"/>
    <d v="2012-08-15T00:00:00"/>
    <s v="First Class"/>
    <s v="GK-14620"/>
    <s v="Grace Kelly"/>
    <x v="1"/>
    <s v="United States"/>
    <s v="Greensboro"/>
    <x v="3"/>
    <n v="27405"/>
    <x v="0"/>
    <s v="OFF-AR-10001446"/>
    <x v="1"/>
    <x v="6"/>
    <s v="Newell 309"/>
    <x v="6015"/>
    <n v="7"/>
    <n v="0.2"/>
    <n v="8.0849999999999973"/>
  </r>
  <r>
    <n v="9672"/>
    <x v="4852"/>
    <x v="3"/>
    <x v="38"/>
    <d v="2014-11-20T00:00:00"/>
    <s v="Standard Class"/>
    <s v="KL-16645"/>
    <s v="Ken Lonsdale"/>
    <x v="0"/>
    <s v="United States"/>
    <s v="Dublin"/>
    <x v="1"/>
    <n v="94568"/>
    <x v="1"/>
    <s v="TEC-PH-10003442"/>
    <x v="2"/>
    <x v="7"/>
    <s v="Samsung Replacement EH64AVFWE Premium Headset"/>
    <x v="1114"/>
    <n v="5"/>
    <n v="0.2"/>
    <n v="1.375"/>
  </r>
  <r>
    <n v="9673"/>
    <x v="4853"/>
    <x v="0"/>
    <x v="443"/>
    <d v="2013-12-29T00:00:00"/>
    <s v="Standard Class"/>
    <s v="FM-14290"/>
    <s v="Frank Merwin"/>
    <x v="2"/>
    <s v="United States"/>
    <s v="Philadelphia"/>
    <x v="9"/>
    <n v="19143"/>
    <x v="3"/>
    <s v="OFF-PA-10000477"/>
    <x v="1"/>
    <x v="10"/>
    <s v="Xerox 1952"/>
    <x v="892"/>
    <n v="2"/>
    <n v="0.2"/>
    <n v="2.6892000000000005"/>
  </r>
  <r>
    <n v="9674"/>
    <x v="4853"/>
    <x v="0"/>
    <x v="443"/>
    <d v="2013-12-29T00:00:00"/>
    <s v="Standard Class"/>
    <s v="FM-14290"/>
    <s v="Frank Merwin"/>
    <x v="2"/>
    <s v="United States"/>
    <s v="Philadelphia"/>
    <x v="9"/>
    <n v="19143"/>
    <x v="3"/>
    <s v="TEC-PH-10002645"/>
    <x v="2"/>
    <x v="7"/>
    <s v="LG G2"/>
    <x v="6016"/>
    <n v="5"/>
    <n v="0.4"/>
    <n v="-374.99250000000006"/>
  </r>
  <r>
    <n v="9675"/>
    <x v="4854"/>
    <x v="2"/>
    <x v="192"/>
    <d v="2011-07-24T00:00:00"/>
    <s v="Second Class"/>
    <s v="JL-15850"/>
    <s v="John Lucas"/>
    <x v="0"/>
    <s v="United States"/>
    <s v="Houston"/>
    <x v="5"/>
    <n v="77095"/>
    <x v="2"/>
    <s v="OFF-ST-10003123"/>
    <x v="1"/>
    <x v="4"/>
    <s v="Fellowes Bases and Tops For Staxonsteel/High-Stak Systems"/>
    <x v="6017"/>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x v="4856"/>
    <x v="2"/>
    <x v="683"/>
    <d v="2011-12-03T00:00:00"/>
    <s v="Standard Class"/>
    <s v="MC-17635"/>
    <s v="Matthew Clasen"/>
    <x v="1"/>
    <s v="United States"/>
    <s v="Richmond"/>
    <x v="14"/>
    <n v="47374"/>
    <x v="2"/>
    <s v="OFF-EN-10003862"/>
    <x v="1"/>
    <x v="12"/>
    <s v="Laser &amp; Ink Jet Business Envelopes"/>
    <x v="6018"/>
    <n v="6"/>
    <n v="0"/>
    <n v="29.449199999999998"/>
  </r>
  <r>
    <n v="9678"/>
    <x v="4857"/>
    <x v="0"/>
    <x v="724"/>
    <d v="2013-04-24T00:00:00"/>
    <s v="Standard Class"/>
    <s v="CS-12490"/>
    <s v="Cindy Schnelling"/>
    <x v="1"/>
    <s v="United States"/>
    <s v="New York City"/>
    <x v="15"/>
    <n v="10009"/>
    <x v="3"/>
    <s v="OFF-AR-10001573"/>
    <x v="1"/>
    <x v="6"/>
    <s v="American Pencil"/>
    <x v="4562"/>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x v="4858"/>
    <x v="1"/>
    <x v="17"/>
    <d v="2012-12-31T00:00:00"/>
    <s v="Standard Class"/>
    <s v="AH-10030"/>
    <s v="Aaron Hawkins"/>
    <x v="1"/>
    <s v="United States"/>
    <s v="San Francisco"/>
    <x v="1"/>
    <n v="94122"/>
    <x v="1"/>
    <s v="OFF-ST-10000046"/>
    <x v="1"/>
    <x v="4"/>
    <s v="Fellowes Super Stor/Drawer Files"/>
    <x v="2144"/>
    <n v="2"/>
    <n v="0"/>
    <n v="61.38900000000001"/>
  </r>
  <r>
    <n v="9681"/>
    <x v="4858"/>
    <x v="1"/>
    <x v="17"/>
    <d v="2012-12-31T00:00:00"/>
    <s v="Standard Class"/>
    <s v="AH-10030"/>
    <s v="Aaron Hawkins"/>
    <x v="1"/>
    <s v="United States"/>
    <s v="San Francisco"/>
    <x v="1"/>
    <n v="94122"/>
    <x v="1"/>
    <s v="TEC-PH-10003505"/>
    <x v="2"/>
    <x v="7"/>
    <s v="Geemarc AmpliPOWER60"/>
    <x v="6020"/>
    <n v="9"/>
    <n v="0.2"/>
    <n v="75.167999999999921"/>
  </r>
  <r>
    <n v="9682"/>
    <x v="4859"/>
    <x v="3"/>
    <x v="1096"/>
    <d v="2014-12-19T00:00:00"/>
    <s v="Standard Class"/>
    <s v="EP-13915"/>
    <s v="Emily Phan"/>
    <x v="0"/>
    <s v="United States"/>
    <s v="San Francisco"/>
    <x v="1"/>
    <n v="94122"/>
    <x v="1"/>
    <s v="OFF-LA-10004559"/>
    <x v="1"/>
    <x v="2"/>
    <s v="Avery 49"/>
    <x v="880"/>
    <n v="3"/>
    <n v="0"/>
    <n v="4.2336"/>
  </r>
  <r>
    <n v="9683"/>
    <x v="4859"/>
    <x v="3"/>
    <x v="1096"/>
    <d v="2014-12-19T00:00:00"/>
    <s v="Standard Class"/>
    <s v="EP-13915"/>
    <s v="Emily Phan"/>
    <x v="0"/>
    <s v="United States"/>
    <s v="San Francisco"/>
    <x v="1"/>
    <n v="94122"/>
    <x v="1"/>
    <s v="OFF-PA-10003172"/>
    <x v="1"/>
    <x v="10"/>
    <s v="Xerox 1996"/>
    <x v="789"/>
    <n v="6"/>
    <n v="0"/>
    <n v="18.662400000000002"/>
  </r>
  <r>
    <n v="9684"/>
    <x v="4859"/>
    <x v="3"/>
    <x v="1096"/>
    <d v="2014-12-19T00:00:00"/>
    <s v="Standard Class"/>
    <s v="EP-13915"/>
    <s v="Emily Phan"/>
    <x v="0"/>
    <s v="United States"/>
    <s v="San Francisco"/>
    <x v="1"/>
    <n v="94122"/>
    <x v="1"/>
    <s v="FUR-FU-10001473"/>
    <x v="0"/>
    <x v="5"/>
    <s v="Eldon Executive Woodline II Desk Accessories, Mahogany"/>
    <x v="6021"/>
    <n v="8"/>
    <n v="0"/>
    <n v="54.280799999999999"/>
  </r>
  <r>
    <n v="9685"/>
    <x v="4859"/>
    <x v="3"/>
    <x v="1096"/>
    <d v="2014-12-19T00:00:00"/>
    <s v="Standard Class"/>
    <s v="EP-13915"/>
    <s v="Emily Phan"/>
    <x v="0"/>
    <s v="United States"/>
    <s v="San Francisco"/>
    <x v="1"/>
    <n v="94122"/>
    <x v="1"/>
    <s v="OFF-PA-10000232"/>
    <x v="1"/>
    <x v="10"/>
    <s v="Xerox 1975"/>
    <x v="91"/>
    <n v="2"/>
    <n v="0"/>
    <n v="6.3504000000000005"/>
  </r>
  <r>
    <n v="9686"/>
    <x v="4860"/>
    <x v="3"/>
    <x v="460"/>
    <d v="2014-01-05T00:00:00"/>
    <s v="Second Class"/>
    <s v="FW-14395"/>
    <s v="Fred Wasserman"/>
    <x v="1"/>
    <s v="United States"/>
    <s v="Los Angeles"/>
    <x v="1"/>
    <n v="90032"/>
    <x v="1"/>
    <s v="TEC-AC-10000682"/>
    <x v="2"/>
    <x v="11"/>
    <s v="Kensington K72356US Mouse-in-a-Box USB Desktop Mouse"/>
    <x v="6022"/>
    <n v="1"/>
    <n v="0"/>
    <n v="5.8064999999999998"/>
  </r>
  <r>
    <n v="9687"/>
    <x v="4861"/>
    <x v="3"/>
    <x v="1109"/>
    <d v="2014-06-04T00:00:00"/>
    <s v="Standard Class"/>
    <s v="KA-16525"/>
    <s v="Kelly Andreada"/>
    <x v="0"/>
    <s v="United States"/>
    <s v="San Diego"/>
    <x v="1"/>
    <n v="92037"/>
    <x v="1"/>
    <s v="OFF-AR-10003405"/>
    <x v="1"/>
    <x v="6"/>
    <s v="Dixon My First Ticonderoga Pencil, #2"/>
    <x v="1863"/>
    <n v="6"/>
    <n v="0"/>
    <n v="10.178999999999997"/>
  </r>
  <r>
    <n v="9688"/>
    <x v="4862"/>
    <x v="3"/>
    <x v="1033"/>
    <d v="2014-10-07T00:00:00"/>
    <s v="Standard Class"/>
    <s v="SC-20050"/>
    <s v="Sample Company A"/>
    <x v="2"/>
    <s v="United States"/>
    <s v="Arlington"/>
    <x v="5"/>
    <n v="76017"/>
    <x v="2"/>
    <s v="OFF-BI-10000301"/>
    <x v="1"/>
    <x v="8"/>
    <s v="GBC Instant Report Kit"/>
    <x v="6023"/>
    <n v="9"/>
    <n v="0.8"/>
    <n v="-17.469000000000005"/>
  </r>
  <r>
    <n v="9689"/>
    <x v="4863"/>
    <x v="3"/>
    <x v="308"/>
    <d v="2014-06-28T00:00:00"/>
    <s v="Standard Class"/>
    <s v="PG-18895"/>
    <s v="Paul Gonzalez"/>
    <x v="0"/>
    <s v="United States"/>
    <s v="Richmond"/>
    <x v="17"/>
    <n v="23223"/>
    <x v="0"/>
    <s v="OFF-PA-10001534"/>
    <x v="1"/>
    <x v="10"/>
    <s v="Xerox 230"/>
    <x v="56"/>
    <n v="5"/>
    <n v="0"/>
    <n v="15.552000000000001"/>
  </r>
  <r>
    <n v="9690"/>
    <x v="4863"/>
    <x v="3"/>
    <x v="308"/>
    <d v="2014-06-28T00:00:00"/>
    <s v="Standard Class"/>
    <s v="PG-18895"/>
    <s v="Paul Gonzalez"/>
    <x v="0"/>
    <s v="United States"/>
    <s v="Richmond"/>
    <x v="17"/>
    <n v="23223"/>
    <x v="0"/>
    <s v="TEC-PH-10003691"/>
    <x v="2"/>
    <x v="7"/>
    <s v="BlackBerry Q10"/>
    <x v="178"/>
    <n v="4"/>
    <n v="0"/>
    <n v="125.99000000000001"/>
  </r>
  <r>
    <n v="9691"/>
    <x v="4864"/>
    <x v="3"/>
    <x v="1095"/>
    <d v="2014-04-06T00:00:00"/>
    <s v="First Class"/>
    <s v="TA-21385"/>
    <s v="Tom Ashbrook"/>
    <x v="2"/>
    <s v="United States"/>
    <s v="New York City"/>
    <x v="15"/>
    <n v="10035"/>
    <x v="3"/>
    <s v="OFF-AR-10001545"/>
    <x v="1"/>
    <x v="6"/>
    <s v="Newell 326"/>
    <x v="991"/>
    <n v="4"/>
    <n v="0"/>
    <n v="2.0415999999999999"/>
  </r>
  <r>
    <n v="9692"/>
    <x v="4865"/>
    <x v="1"/>
    <x v="50"/>
    <d v="2012-11-17T00:00:00"/>
    <s v="Standard Class"/>
    <s v="PO-18850"/>
    <s v="Patrick O'Brill"/>
    <x v="0"/>
    <s v="United States"/>
    <s v="Houston"/>
    <x v="5"/>
    <n v="77041"/>
    <x v="2"/>
    <s v="FUR-BO-10001811"/>
    <x v="0"/>
    <x v="0"/>
    <s v="Atlantic Metals Mobile 5-Shelf Bookcases, Custom Colors"/>
    <x v="6024"/>
    <n v="3"/>
    <n v="0.32"/>
    <n v="-18.058800000000076"/>
  </r>
  <r>
    <n v="9693"/>
    <x v="4866"/>
    <x v="1"/>
    <x v="834"/>
    <d v="2012-09-02T00:00:00"/>
    <s v="Standard Class"/>
    <s v="SM-20950"/>
    <s v="Suzanne McNair"/>
    <x v="1"/>
    <s v="United States"/>
    <s v="Fairfield"/>
    <x v="29"/>
    <n v="6824"/>
    <x v="3"/>
    <s v="OFF-ST-10001837"/>
    <x v="1"/>
    <x v="4"/>
    <s v="SAFCO Mobile Desk Side File, Wire Frame"/>
    <x v="6025"/>
    <n v="11"/>
    <n v="0"/>
    <n v="122.2936"/>
  </r>
  <r>
    <n v="9694"/>
    <x v="4867"/>
    <x v="3"/>
    <x v="241"/>
    <d v="2014-09-29T00:00:00"/>
    <s v="Second Class"/>
    <s v="NK-18490"/>
    <s v="Neil Knudson"/>
    <x v="2"/>
    <s v="United States"/>
    <s v="San Francisco"/>
    <x v="1"/>
    <n v="94110"/>
    <x v="1"/>
    <s v="OFF-PA-10000551"/>
    <x v="1"/>
    <x v="10"/>
    <s v="Array Memo Cubes"/>
    <x v="4747"/>
    <n v="6"/>
    <n v="0"/>
    <n v="15.229199999999999"/>
  </r>
  <r>
    <n v="9695"/>
    <x v="4867"/>
    <x v="3"/>
    <x v="241"/>
    <d v="2014-09-29T00:00:00"/>
    <s v="Second Class"/>
    <s v="NK-18490"/>
    <s v="Neil Knudson"/>
    <x v="2"/>
    <s v="United States"/>
    <s v="San Francisco"/>
    <x v="1"/>
    <n v="94110"/>
    <x v="1"/>
    <s v="OFF-SU-10001574"/>
    <x v="1"/>
    <x v="14"/>
    <s v="Acme Value Line Scissors"/>
    <x v="549"/>
    <n v="2"/>
    <n v="0"/>
    <n v="2.1899999999999995"/>
  </r>
  <r>
    <n v="9696"/>
    <x v="4868"/>
    <x v="0"/>
    <x v="25"/>
    <d v="2013-12-15T00:00:00"/>
    <s v="First Class"/>
    <s v="SC-20695"/>
    <s v="Steve Chapman"/>
    <x v="1"/>
    <s v="United States"/>
    <s v="Springfield"/>
    <x v="24"/>
    <n v="45503"/>
    <x v="3"/>
    <s v="OFF-AP-10002892"/>
    <x v="1"/>
    <x v="9"/>
    <s v="Belkin F5C206VTEL 6 Outlet Surge"/>
    <x v="6026"/>
    <n v="4"/>
    <n v="0.2"/>
    <n v="9.1919999999999931"/>
  </r>
  <r>
    <n v="9697"/>
    <x v="4869"/>
    <x v="2"/>
    <x v="1227"/>
    <d v="2011-06-15T00:00:00"/>
    <s v="Second Class"/>
    <s v="HK-14890"/>
    <s v="Heather Kirkland"/>
    <x v="1"/>
    <s v="United States"/>
    <s v="Detroit"/>
    <x v="12"/>
    <n v="48234"/>
    <x v="2"/>
    <s v="OFF-LA-10003930"/>
    <x v="1"/>
    <x v="2"/>
    <s v="Dot Matrix Printer Tape Reel Labels, White, 5000/Box"/>
    <x v="4712"/>
    <n v="5"/>
    <n v="0"/>
    <n v="240.8595"/>
  </r>
  <r>
    <n v="9698"/>
    <x v="4870"/>
    <x v="0"/>
    <x v="21"/>
    <d v="2013-03-12T00:00:00"/>
    <s v="Same Day"/>
    <s v="BT-11485"/>
    <s v="Brad Thomas"/>
    <x v="2"/>
    <s v="United States"/>
    <s v="Philadelphia"/>
    <x v="9"/>
    <n v="19140"/>
    <x v="3"/>
    <s v="FUR-FU-10001037"/>
    <x v="0"/>
    <x v="5"/>
    <s v="DAX Charcoal/Nickel-Tone Document Frame, 5 x 7"/>
    <x v="6027"/>
    <n v="4"/>
    <n v="0.2"/>
    <n v="9.48"/>
  </r>
  <r>
    <n v="9699"/>
    <x v="4871"/>
    <x v="3"/>
    <x v="934"/>
    <d v="2014-12-20T00:00:00"/>
    <s v="Standard Class"/>
    <s v="KM-16660"/>
    <s v="Khloe Miller"/>
    <x v="0"/>
    <s v="United States"/>
    <s v="Inglewood"/>
    <x v="1"/>
    <n v="90301"/>
    <x v="1"/>
    <s v="OFF-PA-10004569"/>
    <x v="1"/>
    <x v="10"/>
    <s v="Wirebound Message Books, Two 4 1/4&quot; x 5&quot; Forms per Page"/>
    <x v="4861"/>
    <n v="3"/>
    <n v="0"/>
    <n v="10.7301"/>
  </r>
  <r>
    <n v="9700"/>
    <x v="4871"/>
    <x v="3"/>
    <x v="934"/>
    <d v="2014-12-20T00:00:00"/>
    <s v="Standard Class"/>
    <s v="KM-16660"/>
    <s v="Khloe Miller"/>
    <x v="0"/>
    <s v="United States"/>
    <s v="Inglewood"/>
    <x v="1"/>
    <n v="90301"/>
    <x v="1"/>
    <s v="OFF-AP-10000027"/>
    <x v="1"/>
    <x v="9"/>
    <s v="Hoover Commercial SteamVac"/>
    <x v="3287"/>
    <n v="4"/>
    <n v="0"/>
    <n v="16.295999999999999"/>
  </r>
  <r>
    <n v="9701"/>
    <x v="4871"/>
    <x v="3"/>
    <x v="934"/>
    <d v="2014-12-20T00:00:00"/>
    <s v="Standard Class"/>
    <s v="KM-16660"/>
    <s v="Khloe Miller"/>
    <x v="0"/>
    <s v="United States"/>
    <s v="Inglewood"/>
    <x v="1"/>
    <n v="90301"/>
    <x v="1"/>
    <s v="TEC-PH-10000675"/>
    <x v="2"/>
    <x v="7"/>
    <s v="Panasonic KX TS3282B Corded phone"/>
    <x v="2103"/>
    <n v="3"/>
    <n v="0.2"/>
    <n v="14.758199999999995"/>
  </r>
  <r>
    <n v="9702"/>
    <x v="4872"/>
    <x v="0"/>
    <x v="859"/>
    <d v="2013-11-05T00:00:00"/>
    <s v="Standard Class"/>
    <s v="SP-20920"/>
    <s v="Susan Pistek"/>
    <x v="0"/>
    <s v="United States"/>
    <s v="San Luis Obispo"/>
    <x v="1"/>
    <n v="93405"/>
    <x v="1"/>
    <s v="OFF-FA-10003059"/>
    <x v="1"/>
    <x v="13"/>
    <s v="Assorted Color Push Pins"/>
    <x v="3657"/>
    <n v="2"/>
    <n v="0"/>
    <n v="1.1945999999999999"/>
  </r>
  <r>
    <n v="9703"/>
    <x v="4873"/>
    <x v="3"/>
    <x v="689"/>
    <d v="2014-08-05T00:00:00"/>
    <s v="Standard Class"/>
    <s v="LB-16795"/>
    <s v="Laurel Beltran"/>
    <x v="2"/>
    <s v="United States"/>
    <s v="Wilmington"/>
    <x v="13"/>
    <n v="19805"/>
    <x v="3"/>
    <s v="OFF-PA-10003256"/>
    <x v="1"/>
    <x v="10"/>
    <s v="Avery Personal Creations Heavyweight Cards"/>
    <x v="1042"/>
    <n v="1"/>
    <n v="0"/>
    <n v="5.5391999999999992"/>
  </r>
  <r>
    <n v="9704"/>
    <x v="4873"/>
    <x v="3"/>
    <x v="689"/>
    <d v="2014-08-05T00:00:00"/>
    <s v="Standard Class"/>
    <s v="LB-16795"/>
    <s v="Laurel Beltran"/>
    <x v="2"/>
    <s v="United States"/>
    <s v="Wilmington"/>
    <x v="13"/>
    <n v="19805"/>
    <x v="3"/>
    <s v="OFF-BI-10003656"/>
    <x v="1"/>
    <x v="8"/>
    <s v="Fellowes PB200 Plastic Comb Binding Machine"/>
    <x v="6028"/>
    <n v="5"/>
    <n v="0"/>
    <n v="390.97699999999998"/>
  </r>
  <r>
    <n v="9705"/>
    <x v="4873"/>
    <x v="3"/>
    <x v="689"/>
    <d v="2014-08-05T00:00:00"/>
    <s v="Standard Class"/>
    <s v="LB-16795"/>
    <s v="Laurel Beltran"/>
    <x v="2"/>
    <s v="United States"/>
    <s v="Wilmington"/>
    <x v="13"/>
    <n v="19805"/>
    <x v="3"/>
    <s v="OFF-BI-10002897"/>
    <x v="1"/>
    <x v="8"/>
    <s v="Black Avery Memo-Size 3-Ring Binder, 5 1/2&quot; x 8 1/2&quot;"/>
    <x v="6029"/>
    <n v="3"/>
    <n v="0"/>
    <n v="5.3948999999999998"/>
  </r>
  <r>
    <n v="9706"/>
    <x v="4874"/>
    <x v="3"/>
    <x v="15"/>
    <d v="2014-10-24T00:00:00"/>
    <s v="Standard Class"/>
    <s v="JS-16030"/>
    <s v="Joy Smith"/>
    <x v="0"/>
    <s v="United States"/>
    <s v="San Francisco"/>
    <x v="1"/>
    <n v="94122"/>
    <x v="1"/>
    <s v="OFF-BI-10004826"/>
    <x v="1"/>
    <x v="8"/>
    <s v="JM Magazine Binder"/>
    <x v="5524"/>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x v="4875"/>
    <x v="0"/>
    <x v="147"/>
    <d v="2013-10-28T00:00:00"/>
    <s v="Standard Class"/>
    <s v="CS-11950"/>
    <s v="Carlos Soltero"/>
    <x v="0"/>
    <s v="United States"/>
    <s v="Los Angeles"/>
    <x v="1"/>
    <n v="90045"/>
    <x v="1"/>
    <s v="OFF-AR-10000390"/>
    <x v="1"/>
    <x v="6"/>
    <s v="Newell Chalk Holder"/>
    <x v="714"/>
    <n v="3"/>
    <n v="0"/>
    <n v="5.6993999999999998"/>
  </r>
  <r>
    <n v="9709"/>
    <x v="4875"/>
    <x v="0"/>
    <x v="147"/>
    <d v="2013-10-28T00:00:00"/>
    <s v="Standard Class"/>
    <s v="CS-11950"/>
    <s v="Carlos Soltero"/>
    <x v="0"/>
    <s v="United States"/>
    <s v="Los Angeles"/>
    <x v="1"/>
    <n v="90045"/>
    <x v="1"/>
    <s v="FUR-FU-10003731"/>
    <x v="0"/>
    <x v="5"/>
    <s v="Eldon Expressions Wood and Plastic Desk Accessories, Oak"/>
    <x v="3002"/>
    <n v="2"/>
    <n v="0"/>
    <n v="5.5888000000000009"/>
  </r>
  <r>
    <n v="9710"/>
    <x v="4875"/>
    <x v="0"/>
    <x v="147"/>
    <d v="2013-10-28T00:00:00"/>
    <s v="Standard Class"/>
    <s v="CS-11950"/>
    <s v="Carlos Soltero"/>
    <x v="0"/>
    <s v="United States"/>
    <s v="Los Angeles"/>
    <x v="1"/>
    <n v="90045"/>
    <x v="1"/>
    <s v="OFF-ST-10002743"/>
    <x v="1"/>
    <x v="4"/>
    <s v="SAFCO Boltless Steel Shelving"/>
    <x v="448"/>
    <n v="3"/>
    <n v="0"/>
    <n v="3.4091999999999842"/>
  </r>
  <r>
    <n v="9711"/>
    <x v="4876"/>
    <x v="2"/>
    <x v="1127"/>
    <d v="2011-11-10T00:00:00"/>
    <s v="Standard Class"/>
    <s v="MD-17350"/>
    <s v="Maribeth Dona"/>
    <x v="0"/>
    <s v="United States"/>
    <s v="Philadelphia"/>
    <x v="9"/>
    <n v="19143"/>
    <x v="3"/>
    <s v="FUR-FU-10001468"/>
    <x v="0"/>
    <x v="5"/>
    <s v="Tenex Antistatic Computer Chair Mats"/>
    <x v="6031"/>
    <n v="2"/>
    <n v="0.2"/>
    <n v="-34.196000000000026"/>
  </r>
  <r>
    <n v="9712"/>
    <x v="4876"/>
    <x v="2"/>
    <x v="1127"/>
    <d v="2011-11-10T00:00:00"/>
    <s v="Standard Class"/>
    <s v="MD-17350"/>
    <s v="Maribeth Dona"/>
    <x v="0"/>
    <s v="United States"/>
    <s v="Philadelphia"/>
    <x v="9"/>
    <n v="19143"/>
    <x v="3"/>
    <s v="OFF-BI-10003684"/>
    <x v="1"/>
    <x v="8"/>
    <s v="Wilson Jones Legal Size Ring Binders"/>
    <x v="6032"/>
    <n v="2"/>
    <n v="0.7"/>
    <n v="-8.7959999999999958"/>
  </r>
  <r>
    <n v="9713"/>
    <x v="4876"/>
    <x v="2"/>
    <x v="1127"/>
    <d v="2011-11-10T00:00:00"/>
    <s v="Standard Class"/>
    <s v="MD-17350"/>
    <s v="Maribeth Dona"/>
    <x v="0"/>
    <s v="United States"/>
    <s v="Philadelphia"/>
    <x v="9"/>
    <n v="19143"/>
    <x v="3"/>
    <s v="OFF-ST-10003716"/>
    <x v="1"/>
    <x v="4"/>
    <s v="Tennsco Double-Tier Lockers"/>
    <x v="6033"/>
    <n v="6"/>
    <n v="0.2"/>
    <n v="-94.508399999999995"/>
  </r>
  <r>
    <n v="9714"/>
    <x v="4876"/>
    <x v="2"/>
    <x v="1127"/>
    <d v="2011-11-10T00:00:00"/>
    <s v="Standard Class"/>
    <s v="MD-17350"/>
    <s v="Maribeth Dona"/>
    <x v="0"/>
    <s v="United States"/>
    <s v="Philadelphia"/>
    <x v="9"/>
    <n v="19143"/>
    <x v="3"/>
    <s v="TEC-AC-10001101"/>
    <x v="2"/>
    <x v="11"/>
    <s v="Sony 16GB Class 10 Micro SDHC R40 Memory Card"/>
    <x v="5924"/>
    <n v="5"/>
    <n v="0.2"/>
    <n v="-6.4450000000000021"/>
  </r>
  <r>
    <n v="9715"/>
    <x v="4876"/>
    <x v="2"/>
    <x v="1127"/>
    <d v="2011-11-10T00:00:00"/>
    <s v="Standard Class"/>
    <s v="MD-17350"/>
    <s v="Maribeth Dona"/>
    <x v="0"/>
    <s v="United States"/>
    <s v="Philadelphia"/>
    <x v="9"/>
    <n v="19143"/>
    <x v="3"/>
    <s v="TEC-AC-10004864"/>
    <x v="2"/>
    <x v="11"/>
    <s v="Memorex Micro Travel Drive 32 GB"/>
    <x v="2860"/>
    <n v="2"/>
    <n v="0.2"/>
    <n v="16.794600000000003"/>
  </r>
  <r>
    <n v="9716"/>
    <x v="4877"/>
    <x v="0"/>
    <x v="77"/>
    <d v="2013-11-13T00:00:00"/>
    <s v="Standard Class"/>
    <s v="LD-17005"/>
    <s v="Lisa DeCherney"/>
    <x v="0"/>
    <s v="United States"/>
    <s v="San Francisco"/>
    <x v="1"/>
    <n v="94122"/>
    <x v="1"/>
    <s v="OFF-BI-10001543"/>
    <x v="1"/>
    <x v="8"/>
    <s v="GBC VeloBinder Manual Binding System"/>
    <x v="382"/>
    <n v="2"/>
    <n v="0.2"/>
    <n v="20.154400000000003"/>
  </r>
  <r>
    <n v="9717"/>
    <x v="4878"/>
    <x v="0"/>
    <x v="399"/>
    <d v="2013-08-15T00:00:00"/>
    <s v="Second Class"/>
    <s v="DB-13270"/>
    <s v="Deborah Brumfield"/>
    <x v="2"/>
    <s v="United States"/>
    <s v="Philadelphia"/>
    <x v="9"/>
    <n v="19134"/>
    <x v="3"/>
    <s v="OFF-AR-10000914"/>
    <x v="1"/>
    <x v="6"/>
    <s v="Boston 16765 Mini Stand Up Battery Pencil Sharpener"/>
    <x v="6034"/>
    <n v="4"/>
    <n v="0.2"/>
    <n v="2.7984000000000027"/>
  </r>
  <r>
    <n v="9718"/>
    <x v="4879"/>
    <x v="0"/>
    <x v="198"/>
    <d v="2013-06-01T00:00:00"/>
    <s v="Same Day"/>
    <s v="AT-10735"/>
    <s v="Annie Thurman"/>
    <x v="0"/>
    <s v="United States"/>
    <s v="Houston"/>
    <x v="5"/>
    <n v="77041"/>
    <x v="2"/>
    <s v="TEC-PH-10002293"/>
    <x v="2"/>
    <x v="7"/>
    <s v="Anker 36W 4-Port USB Wall Charger Travel Power Adapter for iPhone 5s 5c 5"/>
    <x v="1105"/>
    <n v="5"/>
    <n v="0.2"/>
    <n v="7.9960000000000058"/>
  </r>
  <r>
    <n v="9719"/>
    <x v="4879"/>
    <x v="0"/>
    <x v="198"/>
    <d v="2013-06-01T00:00:00"/>
    <s v="Same Day"/>
    <s v="AT-10735"/>
    <s v="Annie Thurman"/>
    <x v="0"/>
    <s v="United States"/>
    <s v="Houston"/>
    <x v="5"/>
    <n v="77041"/>
    <x v="2"/>
    <s v="TEC-AC-10000109"/>
    <x v="2"/>
    <x v="11"/>
    <s v="Sony Micro Vault Click 16 GB USB 2.0 Flash Drive"/>
    <x v="1922"/>
    <n v="5"/>
    <n v="0.2"/>
    <n v="11.198000000000015"/>
  </r>
  <r>
    <n v="9720"/>
    <x v="4880"/>
    <x v="3"/>
    <x v="105"/>
    <d v="2014-11-15T00:00:00"/>
    <s v="Second Class"/>
    <s v="DK-13375"/>
    <s v="Dennis Kane"/>
    <x v="0"/>
    <s v="United States"/>
    <s v="Lancaster"/>
    <x v="9"/>
    <n v="17602"/>
    <x v="3"/>
    <s v="OFF-ST-10002574"/>
    <x v="1"/>
    <x v="4"/>
    <s v="SAFCO Commercial Wire Shelving, Black"/>
    <x v="3167"/>
    <n v="2"/>
    <n v="0.2"/>
    <n v="-55.256"/>
  </r>
  <r>
    <n v="9721"/>
    <x v="4881"/>
    <x v="0"/>
    <x v="897"/>
    <d v="2013-09-27T00:00:00"/>
    <s v="Standard Class"/>
    <s v="CS-12250"/>
    <s v="Chris Selesnick"/>
    <x v="1"/>
    <s v="United States"/>
    <s v="Green Bay"/>
    <x v="6"/>
    <n v="54302"/>
    <x v="2"/>
    <s v="FUR-FU-10002445"/>
    <x v="0"/>
    <x v="5"/>
    <s v="DAX Two-Tone Rosewood/Black Document Frame, Desktop, 5 x 7"/>
    <x v="1651"/>
    <n v="2"/>
    <n v="0"/>
    <n v="7.5840000000000014"/>
  </r>
  <r>
    <n v="9722"/>
    <x v="4882"/>
    <x v="0"/>
    <x v="595"/>
    <d v="2013-02-20T00:00:00"/>
    <s v="Standard Class"/>
    <s v="JF-15565"/>
    <s v="Jill Fjeld"/>
    <x v="0"/>
    <s v="United States"/>
    <s v="New York City"/>
    <x v="15"/>
    <n v="10024"/>
    <x v="3"/>
    <s v="FUR-CH-10001802"/>
    <x v="0"/>
    <x v="1"/>
    <s v="Hon Every-Day Chair Series Swivel Task Chairs"/>
    <x v="6035"/>
    <n v="3"/>
    <n v="0.1"/>
    <n v="39.923399999999994"/>
  </r>
  <r>
    <n v="9723"/>
    <x v="4882"/>
    <x v="0"/>
    <x v="595"/>
    <d v="2013-02-20T00:00:00"/>
    <s v="Standard Class"/>
    <s v="JF-15565"/>
    <s v="Jill Fjeld"/>
    <x v="0"/>
    <s v="United States"/>
    <s v="New York City"/>
    <x v="15"/>
    <n v="10024"/>
    <x v="3"/>
    <s v="TEC-AC-10003628"/>
    <x v="2"/>
    <x v="11"/>
    <s v="Logitech 910-002974 M325 Wireless Mouse for Web Scrolling"/>
    <x v="1324"/>
    <n v="3"/>
    <n v="0"/>
    <n v="39.586800000000011"/>
  </r>
  <r>
    <n v="9724"/>
    <x v="4883"/>
    <x v="2"/>
    <x v="1091"/>
    <d v="2011-12-26T00:00:00"/>
    <s v="Standard Class"/>
    <s v="TW-21025"/>
    <s v="Tamara Willingham"/>
    <x v="2"/>
    <s v="United States"/>
    <s v="New York City"/>
    <x v="15"/>
    <n v="10011"/>
    <x v="3"/>
    <s v="OFF-BI-10003984"/>
    <x v="1"/>
    <x v="8"/>
    <s v="Lock-Up Easel 'Spel-Binder'"/>
    <x v="6036"/>
    <n v="13"/>
    <n v="0.2"/>
    <n v="100.14029999999998"/>
  </r>
  <r>
    <n v="9725"/>
    <x v="4884"/>
    <x v="1"/>
    <x v="901"/>
    <d v="2012-12-11T00:00:00"/>
    <s v="Standard Class"/>
    <s v="TB-21250"/>
    <s v="Tim Brockman"/>
    <x v="0"/>
    <s v="United States"/>
    <s v="Bloomington"/>
    <x v="10"/>
    <n v="61701"/>
    <x v="2"/>
    <s v="OFF-EN-10004459"/>
    <x v="1"/>
    <x v="12"/>
    <s v="Security-Tint Envelopes"/>
    <x v="2096"/>
    <n v="2"/>
    <n v="0.2"/>
    <n v="4.4311999999999996"/>
  </r>
  <r>
    <n v="9726"/>
    <x v="4885"/>
    <x v="3"/>
    <x v="697"/>
    <d v="2014-09-21T00:00:00"/>
    <s v="First Class"/>
    <s v="SC-20380"/>
    <s v="Shahid Collister"/>
    <x v="0"/>
    <s v="United States"/>
    <s v="Boise"/>
    <x v="45"/>
    <n v="83704"/>
    <x v="1"/>
    <s v="TEC-AC-10001109"/>
    <x v="2"/>
    <x v="11"/>
    <s v="Logitech Trackman Marble Mouse"/>
    <x v="1324"/>
    <n v="3"/>
    <n v="0"/>
    <n v="37.787400000000005"/>
  </r>
  <r>
    <n v="9727"/>
    <x v="4886"/>
    <x v="3"/>
    <x v="574"/>
    <d v="2014-12-05T00:00:00"/>
    <s v="First Class"/>
    <s v="KM-16720"/>
    <s v="Kunst Miller"/>
    <x v="0"/>
    <s v="United States"/>
    <s v="Lowell"/>
    <x v="31"/>
    <n v="1852"/>
    <x v="3"/>
    <s v="OFF-AP-10001293"/>
    <x v="1"/>
    <x v="9"/>
    <s v="Belkin 8 Outlet Surge Protector"/>
    <x v="6037"/>
    <n v="7"/>
    <n v="0"/>
    <n v="80.320799999999991"/>
  </r>
  <r>
    <n v="9728"/>
    <x v="4886"/>
    <x v="3"/>
    <x v="574"/>
    <d v="2014-12-05T00:00:00"/>
    <s v="First Class"/>
    <s v="KM-16720"/>
    <s v="Kunst Miller"/>
    <x v="0"/>
    <s v="United States"/>
    <s v="Lowell"/>
    <x v="31"/>
    <n v="1852"/>
    <x v="3"/>
    <s v="TEC-PH-10004977"/>
    <x v="2"/>
    <x v="7"/>
    <s v="GE 30524EE4"/>
    <x v="508"/>
    <n v="5"/>
    <n v="0"/>
    <n v="284.18549999999993"/>
  </r>
  <r>
    <n v="9729"/>
    <x v="4886"/>
    <x v="3"/>
    <x v="574"/>
    <d v="2014-12-05T00:00:00"/>
    <s v="First Class"/>
    <s v="KM-16720"/>
    <s v="Kunst Miller"/>
    <x v="0"/>
    <s v="United States"/>
    <s v="Lowell"/>
    <x v="31"/>
    <n v="1852"/>
    <x v="3"/>
    <s v="OFF-SU-10001935"/>
    <x v="1"/>
    <x v="14"/>
    <s v="Staples"/>
    <x v="1009"/>
    <n v="2"/>
    <n v="0"/>
    <n v="0.17439999999999944"/>
  </r>
  <r>
    <n v="9730"/>
    <x v="4887"/>
    <x v="2"/>
    <x v="411"/>
    <d v="2011-10-04T00:00:00"/>
    <s v="Standard Class"/>
    <s v="EB-14170"/>
    <s v="Evan Bailliet"/>
    <x v="0"/>
    <s v="United States"/>
    <s v="Seattle"/>
    <x v="4"/>
    <n v="98115"/>
    <x v="1"/>
    <s v="OFF-BI-10001308"/>
    <x v="1"/>
    <x v="8"/>
    <s v="GBC Standard Plastic Binding Systems' Combs"/>
    <x v="3769"/>
    <n v="2"/>
    <n v="0.2"/>
    <n v="3.1399999999999988"/>
  </r>
  <r>
    <n v="9731"/>
    <x v="4887"/>
    <x v="2"/>
    <x v="411"/>
    <d v="2011-10-04T00:00:00"/>
    <s v="Standard Class"/>
    <s v="EB-14170"/>
    <s v="Evan Bailliet"/>
    <x v="0"/>
    <s v="United States"/>
    <s v="Seattle"/>
    <x v="4"/>
    <n v="98115"/>
    <x v="1"/>
    <s v="OFF-ST-10000046"/>
    <x v="1"/>
    <x v="4"/>
    <s v="Fellowes Super Stor/Drawer Files"/>
    <x v="6038"/>
    <n v="5"/>
    <n v="0"/>
    <n v="153.47250000000003"/>
  </r>
  <r>
    <n v="9732"/>
    <x v="4888"/>
    <x v="3"/>
    <x v="237"/>
    <d v="2014-11-20T00:00:00"/>
    <s v="Standard Class"/>
    <s v="JE-15715"/>
    <s v="Joe Elijah"/>
    <x v="0"/>
    <s v="United States"/>
    <s v="Los Angeles"/>
    <x v="1"/>
    <n v="90049"/>
    <x v="1"/>
    <s v="OFF-AR-10003504"/>
    <x v="1"/>
    <x v="6"/>
    <s v="Newell 347"/>
    <x v="1369"/>
    <n v="8"/>
    <n v="0"/>
    <n v="9.9295999999999971"/>
  </r>
  <r>
    <n v="9733"/>
    <x v="4889"/>
    <x v="2"/>
    <x v="1071"/>
    <d v="2011-08-25T00:00:00"/>
    <s v="Standard Class"/>
    <s v="NC-18535"/>
    <s v="Nick Crebassa"/>
    <x v="1"/>
    <s v="United States"/>
    <s v="Hampton"/>
    <x v="17"/>
    <n v="23666"/>
    <x v="0"/>
    <s v="FUR-CH-10001797"/>
    <x v="0"/>
    <x v="1"/>
    <s v="Safco Chair Connectors, 6/Carton"/>
    <x v="6039"/>
    <n v="13"/>
    <n v="0"/>
    <n v="145.06959999999992"/>
  </r>
  <r>
    <n v="9734"/>
    <x v="4889"/>
    <x v="2"/>
    <x v="1071"/>
    <d v="2011-08-25T00:00:00"/>
    <s v="Standard Class"/>
    <s v="NC-18535"/>
    <s v="Nick Crebassa"/>
    <x v="1"/>
    <s v="United States"/>
    <s v="Hampton"/>
    <x v="17"/>
    <n v="23666"/>
    <x v="0"/>
    <s v="OFF-PA-10000246"/>
    <x v="1"/>
    <x v="10"/>
    <s v="Riverleaf Stik-Withit Designer Note Cubes"/>
    <x v="6040"/>
    <n v="2"/>
    <n v="0"/>
    <n v="9.2552000000000003"/>
  </r>
  <r>
    <n v="9735"/>
    <x v="4889"/>
    <x v="2"/>
    <x v="1071"/>
    <d v="2011-08-25T00:00:00"/>
    <s v="Standard Class"/>
    <s v="NC-18535"/>
    <s v="Nick Crebassa"/>
    <x v="1"/>
    <s v="United States"/>
    <s v="Hampton"/>
    <x v="17"/>
    <n v="23666"/>
    <x v="0"/>
    <s v="OFF-BI-10001359"/>
    <x v="1"/>
    <x v="8"/>
    <s v="GBC DocuBind TL300 Electric Binding System"/>
    <x v="6041"/>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x v="4891"/>
    <x v="1"/>
    <x v="685"/>
    <d v="2012-07-03T00:00:00"/>
    <s v="Standard Class"/>
    <s v="NF-18475"/>
    <s v="Neil Französisch"/>
    <x v="2"/>
    <s v="United States"/>
    <s v="Omaha"/>
    <x v="8"/>
    <n v="68104"/>
    <x v="2"/>
    <s v="TEC-PH-10004667"/>
    <x v="2"/>
    <x v="7"/>
    <s v="Cisco 8x8 Inc. 6753i IP Business Phone System"/>
    <x v="3420"/>
    <n v="2"/>
    <n v="0"/>
    <n v="72.894599999999997"/>
  </r>
  <r>
    <n v="9738"/>
    <x v="4892"/>
    <x v="3"/>
    <x v="633"/>
    <d v="2014-03-22T00:00:00"/>
    <s v="Standard Class"/>
    <s v="KD-16615"/>
    <s v="Ken Dana"/>
    <x v="1"/>
    <s v="United States"/>
    <s v="Los Angeles"/>
    <x v="1"/>
    <n v="90032"/>
    <x v="1"/>
    <s v="OFF-ST-10002615"/>
    <x v="1"/>
    <x v="4"/>
    <s v="Dual Level, Single-Width Filing Carts"/>
    <x v="2385"/>
    <n v="2"/>
    <n v="0"/>
    <n v="80.631200000000007"/>
  </r>
  <r>
    <n v="9739"/>
    <x v="4892"/>
    <x v="3"/>
    <x v="633"/>
    <d v="2014-03-22T00:00:00"/>
    <s v="Standard Class"/>
    <s v="KD-16615"/>
    <s v="Ken Dana"/>
    <x v="1"/>
    <s v="United States"/>
    <s v="Los Angeles"/>
    <x v="1"/>
    <n v="90032"/>
    <x v="1"/>
    <s v="OFF-BI-10004236"/>
    <x v="1"/>
    <x v="8"/>
    <s v="XtraLife ClearVue Slant-D Ring Binder, White, 3&quot;"/>
    <x v="6042"/>
    <n v="6"/>
    <n v="0.2"/>
    <n v="22.900799999999997"/>
  </r>
  <r>
    <n v="9740"/>
    <x v="4892"/>
    <x v="3"/>
    <x v="633"/>
    <d v="2014-03-22T00:00:00"/>
    <s v="Standard Class"/>
    <s v="KD-16615"/>
    <s v="Ken Dana"/>
    <x v="1"/>
    <s v="United States"/>
    <s v="Los Angeles"/>
    <x v="1"/>
    <n v="90032"/>
    <x v="1"/>
    <s v="OFF-BI-10001757"/>
    <x v="1"/>
    <x v="8"/>
    <s v="Pressboard Hanging Data Binders for Unburst Sheets"/>
    <x v="1209"/>
    <n v="5"/>
    <n v="0.2"/>
    <n v="6.8879999999999981"/>
  </r>
  <r>
    <n v="9741"/>
    <x v="4892"/>
    <x v="3"/>
    <x v="633"/>
    <d v="2014-03-22T00:00:00"/>
    <s v="Standard Class"/>
    <s v="KD-16615"/>
    <s v="Ken Dana"/>
    <x v="1"/>
    <s v="United States"/>
    <s v="Los Angeles"/>
    <x v="1"/>
    <n v="90032"/>
    <x v="1"/>
    <s v="OFF-AP-10001154"/>
    <x v="1"/>
    <x v="9"/>
    <s v="Bionaire Personal Warm Mist Humidifier/Vaporizer"/>
    <x v="6043"/>
    <n v="3"/>
    <n v="0"/>
    <n v="54.861300000000007"/>
  </r>
  <r>
    <n v="9742"/>
    <x v="4893"/>
    <x v="1"/>
    <x v="627"/>
    <d v="2012-11-12T00:00:00"/>
    <s v="Standard Class"/>
    <s v="QJ-19255"/>
    <s v="Quincy Jones"/>
    <x v="1"/>
    <s v="United States"/>
    <s v="Burlington"/>
    <x v="42"/>
    <s v="05408"/>
    <x v="3"/>
    <s v="FUR-BO-10004834"/>
    <x v="0"/>
    <x v="0"/>
    <s v="Riverside Palais Royal Lawyers Bookcase, Royale Cherry Finish"/>
    <x v="6044"/>
    <n v="5"/>
    <n v="0"/>
    <n v="1013.1270000000001"/>
  </r>
  <r>
    <n v="9743"/>
    <x v="4894"/>
    <x v="3"/>
    <x v="354"/>
    <d v="2014-12-03T00:00:00"/>
    <s v="Standard Class"/>
    <s v="EP-13915"/>
    <s v="Emily Phan"/>
    <x v="0"/>
    <s v="United States"/>
    <s v="San Diego"/>
    <x v="1"/>
    <n v="92037"/>
    <x v="1"/>
    <s v="OFF-LA-10001074"/>
    <x v="1"/>
    <x v="2"/>
    <s v="Round Specialty Laser Printer Labels"/>
    <x v="6045"/>
    <n v="5"/>
    <n v="0"/>
    <n v="29.445499999999996"/>
  </r>
  <r>
    <n v="9744"/>
    <x v="4895"/>
    <x v="0"/>
    <x v="950"/>
    <d v="2013-06-23T00:00:00"/>
    <s v="Standard Class"/>
    <s v="JJ-15445"/>
    <s v="Jennifer Jackson"/>
    <x v="0"/>
    <s v="United States"/>
    <s v="Newark"/>
    <x v="13"/>
    <n v="19711"/>
    <x v="3"/>
    <s v="OFF-LA-10001641"/>
    <x v="1"/>
    <x v="2"/>
    <s v="Avery 518"/>
    <x v="1242"/>
    <n v="3"/>
    <n v="0"/>
    <n v="4.5359999999999996"/>
  </r>
  <r>
    <n v="9745"/>
    <x v="4896"/>
    <x v="3"/>
    <x v="276"/>
    <d v="2014-01-26T00:00:00"/>
    <s v="Standard Class"/>
    <s v="BE-11410"/>
    <s v="Bobby Elias"/>
    <x v="0"/>
    <s v="United States"/>
    <s v="Aurora"/>
    <x v="10"/>
    <n v="60505"/>
    <x v="2"/>
    <s v="OFF-EN-10002230"/>
    <x v="1"/>
    <x v="12"/>
    <s v="Airmail Envelopes"/>
    <x v="6046"/>
    <n v="4"/>
    <n v="0.2"/>
    <n v="90.64439999999999"/>
  </r>
  <r>
    <n v="9746"/>
    <x v="4897"/>
    <x v="3"/>
    <x v="221"/>
    <d v="2014-11-25T00:00:00"/>
    <s v="Same Day"/>
    <s v="BP-11290"/>
    <s v="Beth Paige"/>
    <x v="0"/>
    <s v="United States"/>
    <s v="Los Angeles"/>
    <x v="1"/>
    <n v="90008"/>
    <x v="1"/>
    <s v="FUR-TA-10000617"/>
    <x v="0"/>
    <x v="3"/>
    <s v="Hon Practical Foundations 30 x 60 Training Table, Light Gray/Charcoal"/>
    <x v="6047"/>
    <n v="2"/>
    <n v="0.2"/>
    <n v="9.1020000000000039"/>
  </r>
  <r>
    <n v="9747"/>
    <x v="4897"/>
    <x v="3"/>
    <x v="221"/>
    <d v="2014-11-25T00:00:00"/>
    <s v="Same Day"/>
    <s v="BP-11290"/>
    <s v="Beth Paige"/>
    <x v="0"/>
    <s v="United States"/>
    <s v="Los Angeles"/>
    <x v="1"/>
    <n v="90008"/>
    <x v="1"/>
    <s v="FUR-TA-10001676"/>
    <x v="0"/>
    <x v="3"/>
    <s v="Hon 61000 Series Interactive Training Tables"/>
    <x v="4085"/>
    <n v="2"/>
    <n v="0.2"/>
    <n v="-1.7772000000000041"/>
  </r>
  <r>
    <n v="9748"/>
    <x v="4898"/>
    <x v="2"/>
    <x v="7"/>
    <d v="2011-11-15T00:00:00"/>
    <s v="Standard Class"/>
    <s v="BH-11710"/>
    <s v="Brosina Hoffman"/>
    <x v="0"/>
    <s v="United States"/>
    <s v="Chicago"/>
    <x v="10"/>
    <n v="60653"/>
    <x v="2"/>
    <s v="FUR-FU-10000175"/>
    <x v="0"/>
    <x v="5"/>
    <s v="DAX Wood Document Frame."/>
    <x v="6048"/>
    <n v="2"/>
    <n v="0.6"/>
    <n v="-7.9634"/>
  </r>
  <r>
    <n v="9749"/>
    <x v="4898"/>
    <x v="2"/>
    <x v="7"/>
    <d v="2011-11-15T00:00:00"/>
    <s v="Standard Class"/>
    <s v="BH-11710"/>
    <s v="Brosina Hoffman"/>
    <x v="0"/>
    <s v="United States"/>
    <s v="Chicago"/>
    <x v="10"/>
    <n v="60653"/>
    <x v="2"/>
    <s v="FUR-CH-10003379"/>
    <x v="0"/>
    <x v="1"/>
    <s v="Global Commerce Series High-Back Swivel/Tilt Chairs"/>
    <x v="840"/>
    <n v="4"/>
    <n v="0.3"/>
    <n v="-56.995999999999981"/>
  </r>
  <r>
    <n v="9750"/>
    <x v="4899"/>
    <x v="0"/>
    <x v="758"/>
    <d v="2013-03-09T00:00:00"/>
    <s v="Standard Class"/>
    <s v="EM-13810"/>
    <s v="Eleni McCrary"/>
    <x v="1"/>
    <s v="United States"/>
    <s v="Dover"/>
    <x v="38"/>
    <n v="3820"/>
    <x v="3"/>
    <s v="TEC-AC-10002567"/>
    <x v="2"/>
    <x v="11"/>
    <s v="Logitech G602 Wireless Gaming Mouse"/>
    <x v="460"/>
    <n v="2"/>
    <n v="0"/>
    <n v="57.592799999999997"/>
  </r>
  <r>
    <n v="9751"/>
    <x v="4900"/>
    <x v="0"/>
    <x v="1228"/>
    <d v="2013-10-16T00:00:00"/>
    <s v="Standard Class"/>
    <s v="EP-13915"/>
    <s v="Emily Phan"/>
    <x v="0"/>
    <s v="United States"/>
    <s v="Chicago"/>
    <x v="10"/>
    <n v="60610"/>
    <x v="2"/>
    <s v="OFF-AR-10003183"/>
    <x v="1"/>
    <x v="6"/>
    <s v="Avery Fluorescent Highlighter Four-Color Set"/>
    <x v="758"/>
    <n v="2"/>
    <n v="0.2"/>
    <n v="0.66799999999999948"/>
  </r>
  <r>
    <n v="9752"/>
    <x v="4900"/>
    <x v="0"/>
    <x v="1228"/>
    <d v="2013-10-16T00:00:00"/>
    <s v="Standard Class"/>
    <s v="EP-13915"/>
    <s v="Emily Phan"/>
    <x v="0"/>
    <s v="United States"/>
    <s v="Chicago"/>
    <x v="10"/>
    <n v="60610"/>
    <x v="2"/>
    <s v="OFF-AR-10001446"/>
    <x v="1"/>
    <x v="6"/>
    <s v="Newell 309"/>
    <x v="1806"/>
    <n v="3"/>
    <n v="0.2"/>
    <n v="3.4649999999999999"/>
  </r>
  <r>
    <n v="9753"/>
    <x v="4901"/>
    <x v="0"/>
    <x v="949"/>
    <d v="2013-07-03T00:00:00"/>
    <s v="First Class"/>
    <s v="NZ-18565"/>
    <s v="Nick Zandusky"/>
    <x v="2"/>
    <s v="United States"/>
    <s v="Seattle"/>
    <x v="4"/>
    <n v="98115"/>
    <x v="1"/>
    <s v="OFF-BI-10000145"/>
    <x v="1"/>
    <x v="8"/>
    <s v="Zipper Ring Binder Pockets"/>
    <x v="6049"/>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x v="4902"/>
    <x v="3"/>
    <x v="996"/>
    <d v="2014-03-30T00:00:00"/>
    <s v="Second Class"/>
    <s v="LC-16870"/>
    <s v="Lena Cacioppo"/>
    <x v="0"/>
    <s v="United States"/>
    <s v="Richmond"/>
    <x v="17"/>
    <n v="23223"/>
    <x v="0"/>
    <s v="OFF-BI-10001679"/>
    <x v="1"/>
    <x v="8"/>
    <s v="GBC Instant Index System for Binding Systems"/>
    <x v="2788"/>
    <n v="2"/>
    <n v="0"/>
    <n v="8.8800000000000008"/>
  </r>
  <r>
    <n v="9756"/>
    <x v="4902"/>
    <x v="3"/>
    <x v="996"/>
    <d v="2014-03-30T00:00:00"/>
    <s v="Second Class"/>
    <s v="LC-16870"/>
    <s v="Lena Cacioppo"/>
    <x v="0"/>
    <s v="United States"/>
    <s v="Richmond"/>
    <x v="17"/>
    <n v="23223"/>
    <x v="0"/>
    <s v="OFF-ST-10001128"/>
    <x v="1"/>
    <x v="4"/>
    <s v="Carina Mini System Audio Rack, Model AR050B"/>
    <x v="743"/>
    <n v="3"/>
    <n v="0"/>
    <n v="9.9882000000000204"/>
  </r>
  <r>
    <n v="9757"/>
    <x v="4902"/>
    <x v="3"/>
    <x v="996"/>
    <d v="2014-03-30T00:00:00"/>
    <s v="Second Class"/>
    <s v="LC-16870"/>
    <s v="Lena Cacioppo"/>
    <x v="0"/>
    <s v="United States"/>
    <s v="Richmond"/>
    <x v="17"/>
    <n v="23223"/>
    <x v="0"/>
    <s v="FUR-TA-10002533"/>
    <x v="0"/>
    <x v="3"/>
    <s v="BPI Conference Tables"/>
    <x v="4898"/>
    <n v="2"/>
    <n v="0"/>
    <n v="58.419999999999987"/>
  </r>
  <r>
    <n v="9758"/>
    <x v="4902"/>
    <x v="3"/>
    <x v="996"/>
    <d v="2014-03-30T00:00:00"/>
    <s v="Second Class"/>
    <s v="LC-16870"/>
    <s v="Lena Cacioppo"/>
    <x v="0"/>
    <s v="United States"/>
    <s v="Richmond"/>
    <x v="17"/>
    <n v="23223"/>
    <x v="0"/>
    <s v="TEC-PH-10004006"/>
    <x v="2"/>
    <x v="7"/>
    <s v="Panasonic KX - TS880B Telephone"/>
    <x v="6050"/>
    <n v="5"/>
    <n v="0"/>
    <n v="55.647000000000006"/>
  </r>
  <r>
    <n v="9759"/>
    <x v="4902"/>
    <x v="3"/>
    <x v="996"/>
    <d v="2014-03-30T00:00:00"/>
    <s v="Second Class"/>
    <s v="LC-16870"/>
    <s v="Lena Cacioppo"/>
    <x v="0"/>
    <s v="United States"/>
    <s v="Richmond"/>
    <x v="17"/>
    <n v="23223"/>
    <x v="0"/>
    <s v="OFF-PA-10002615"/>
    <x v="1"/>
    <x v="10"/>
    <s v="Ampad Gold Fibre Wirebound Steno Books, 6&quot; x 9&quot;, Gregg Ruled"/>
    <x v="463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x v="4905"/>
    <x v="2"/>
    <x v="1047"/>
    <d v="2011-02-19T00:00:00"/>
    <s v="Standard Class"/>
    <s v="ML-17395"/>
    <s v="Marina Lichtenstein"/>
    <x v="1"/>
    <s v="United States"/>
    <s v="Seattle"/>
    <x v="4"/>
    <n v="98103"/>
    <x v="1"/>
    <s v="TEC-AC-10000736"/>
    <x v="2"/>
    <x v="11"/>
    <s v="Logitech G600 MMO Gaming Mouse"/>
    <x v="764"/>
    <n v="3"/>
    <n v="0"/>
    <n v="86.389199999999988"/>
  </r>
  <r>
    <n v="9763"/>
    <x v="4905"/>
    <x v="2"/>
    <x v="1047"/>
    <d v="2011-02-19T00:00:00"/>
    <s v="Standard Class"/>
    <s v="ML-17395"/>
    <s v="Marina Lichtenstein"/>
    <x v="1"/>
    <s v="United States"/>
    <s v="Seattle"/>
    <x v="4"/>
    <n v="98103"/>
    <x v="1"/>
    <s v="OFF-AP-10001293"/>
    <x v="1"/>
    <x v="9"/>
    <s v="Belkin 8 Outlet Surge Protector"/>
    <x v="3411"/>
    <n v="2"/>
    <n v="0"/>
    <n v="22.948799999999999"/>
  </r>
  <r>
    <n v="9764"/>
    <x v="4905"/>
    <x v="2"/>
    <x v="1047"/>
    <d v="2011-02-19T00:00:00"/>
    <s v="Standard Class"/>
    <s v="ML-17395"/>
    <s v="Marina Lichtenstein"/>
    <x v="1"/>
    <s v="United States"/>
    <s v="Seattle"/>
    <x v="4"/>
    <n v="98103"/>
    <x v="1"/>
    <s v="OFF-SU-10000157"/>
    <x v="1"/>
    <x v="14"/>
    <s v="Compact Automatic Electric Letter Opener"/>
    <x v="4148"/>
    <n v="2"/>
    <n v="0"/>
    <n v="4.7724000000000046"/>
  </r>
  <r>
    <n v="9765"/>
    <x v="4906"/>
    <x v="2"/>
    <x v="1229"/>
    <d v="2011-06-23T00:00:00"/>
    <s v="Standard Class"/>
    <s v="MC-18100"/>
    <s v="Mick Crebagga"/>
    <x v="0"/>
    <s v="United States"/>
    <s v="Los Angeles"/>
    <x v="1"/>
    <n v="90036"/>
    <x v="1"/>
    <s v="TEC-PH-10000215"/>
    <x v="2"/>
    <x v="7"/>
    <s v="Plantronics Cordless Phone Headset with In-line Volume - M214C"/>
    <x v="6052"/>
    <n v="5"/>
    <n v="0.2"/>
    <n v="12.232500000000009"/>
  </r>
  <r>
    <n v="9766"/>
    <x v="4907"/>
    <x v="3"/>
    <x v="1230"/>
    <d v="2014-03-07T00:00:00"/>
    <s v="Standard Class"/>
    <s v="DB-13660"/>
    <s v="Duane Benoit"/>
    <x v="0"/>
    <s v="United States"/>
    <s v="Middletown"/>
    <x v="29"/>
    <n v="6457"/>
    <x v="3"/>
    <s v="OFF-BI-10001757"/>
    <x v="1"/>
    <x v="8"/>
    <s v="Pressboard Hanging Data Binders for Unburst Sheets"/>
    <x v="296"/>
    <n v="2"/>
    <n v="0"/>
    <n v="4.7231999999999994"/>
  </r>
  <r>
    <n v="9767"/>
    <x v="4907"/>
    <x v="3"/>
    <x v="1230"/>
    <d v="2014-03-07T00:00:00"/>
    <s v="Standard Class"/>
    <s v="DB-13660"/>
    <s v="Duane Benoit"/>
    <x v="0"/>
    <s v="United States"/>
    <s v="Middletown"/>
    <x v="29"/>
    <n v="6457"/>
    <x v="3"/>
    <s v="OFF-PA-10002137"/>
    <x v="1"/>
    <x v="10"/>
    <s v="Southworth 100% Résumé Paper, 24lb."/>
    <x v="4034"/>
    <n v="1"/>
    <n v="0"/>
    <n v="3.5009999999999994"/>
  </r>
  <r>
    <n v="9768"/>
    <x v="4908"/>
    <x v="3"/>
    <x v="34"/>
    <d v="2014-12-16T00:00:00"/>
    <s v="Standard Class"/>
    <s v="LW-17215"/>
    <s v="Luke Weiss"/>
    <x v="0"/>
    <s v="United States"/>
    <s v="Grand Rapids"/>
    <x v="12"/>
    <n v="49505"/>
    <x v="2"/>
    <s v="OFF-BI-10000088"/>
    <x v="1"/>
    <x v="8"/>
    <s v="GBC Imprintable Covers"/>
    <x v="2803"/>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x v="6053"/>
    <n v="6"/>
    <n v="0"/>
    <n v="25.02"/>
  </r>
  <r>
    <n v="9770"/>
    <x v="4910"/>
    <x v="0"/>
    <x v="390"/>
    <d v="2013-12-01T00:00:00"/>
    <s v="Standard Class"/>
    <s v="SC-20050"/>
    <s v="Sample Company A"/>
    <x v="2"/>
    <s v="United States"/>
    <s v="Hialeah"/>
    <x v="2"/>
    <n v="33012"/>
    <x v="0"/>
    <s v="FUR-BO-10001619"/>
    <x v="0"/>
    <x v="0"/>
    <s v="O'Sullivan Cherrywood Estates Traditional Bookcase"/>
    <x v="6054"/>
    <n v="5"/>
    <n v="0.2"/>
    <n v="8.4979999999999762"/>
  </r>
  <r>
    <n v="9771"/>
    <x v="4910"/>
    <x v="0"/>
    <x v="390"/>
    <d v="2013-12-01T00:00:00"/>
    <s v="Standard Class"/>
    <s v="SC-20050"/>
    <s v="Sample Company A"/>
    <x v="2"/>
    <s v="United States"/>
    <s v="Hialeah"/>
    <x v="2"/>
    <n v="33012"/>
    <x v="0"/>
    <s v="OFF-PA-10001609"/>
    <x v="1"/>
    <x v="10"/>
    <s v="Tops Wirebound Message Log Books"/>
    <x v="3330"/>
    <n v="4"/>
    <n v="0.2"/>
    <n v="3.4215999999999993"/>
  </r>
  <r>
    <n v="9772"/>
    <x v="4910"/>
    <x v="0"/>
    <x v="390"/>
    <d v="2013-12-01T00:00:00"/>
    <s v="Standard Class"/>
    <s v="SC-20050"/>
    <s v="Sample Company A"/>
    <x v="2"/>
    <s v="United States"/>
    <s v="Hialeah"/>
    <x v="2"/>
    <n v="33012"/>
    <x v="0"/>
    <s v="OFF-AP-10002765"/>
    <x v="1"/>
    <x v="9"/>
    <s v="Fellowes Advanced Computer Series Surge Protectors"/>
    <x v="6055"/>
    <n v="2"/>
    <n v="0.2"/>
    <n v="4.2384000000000022"/>
  </r>
  <r>
    <n v="9773"/>
    <x v="4911"/>
    <x v="0"/>
    <x v="894"/>
    <d v="2013-07-04T00:00:00"/>
    <s v="Same Day"/>
    <s v="FM-14215"/>
    <s v="Filia McAdams"/>
    <x v="1"/>
    <s v="United States"/>
    <s v="Philadelphia"/>
    <x v="9"/>
    <n v="19143"/>
    <x v="3"/>
    <s v="OFF-PA-10000167"/>
    <x v="1"/>
    <x v="10"/>
    <s v="Xerox 1925"/>
    <x v="3971"/>
    <n v="5"/>
    <n v="0.2"/>
    <n v="38.724999999999994"/>
  </r>
  <r>
    <n v="9774"/>
    <x v="4912"/>
    <x v="0"/>
    <x v="190"/>
    <d v="2013-07-04T00:00:00"/>
    <s v="Standard Class"/>
    <s v="PF-19225"/>
    <s v="Phillip Flathmann"/>
    <x v="0"/>
    <s v="United States"/>
    <s v="Atlanta"/>
    <x v="32"/>
    <n v="30318"/>
    <x v="0"/>
    <s v="TEC-PH-10004434"/>
    <x v="2"/>
    <x v="7"/>
    <s v="Cisco IP Phone 7961G VoIP phone - Dark gray"/>
    <x v="6056"/>
    <n v="1"/>
    <n v="0"/>
    <n v="39.425499999999985"/>
  </r>
  <r>
    <n v="9775"/>
    <x v="4913"/>
    <x v="2"/>
    <x v="711"/>
    <d v="2011-07-30T00:00:00"/>
    <s v="Standard Class"/>
    <s v="LF-17185"/>
    <s v="Luke Foster"/>
    <x v="0"/>
    <s v="United States"/>
    <s v="San Antonio"/>
    <x v="5"/>
    <n v="78207"/>
    <x v="2"/>
    <s v="OFF-BI-10004995"/>
    <x v="1"/>
    <x v="8"/>
    <s v="GBC DocuBind P400 Electric Binding System"/>
    <x v="6057"/>
    <n v="8"/>
    <n v="0.8"/>
    <n v="-3701.8928000000014"/>
  </r>
  <r>
    <n v="9776"/>
    <x v="4913"/>
    <x v="2"/>
    <x v="711"/>
    <d v="2011-07-30T00:00:00"/>
    <s v="Standard Class"/>
    <s v="LF-17185"/>
    <s v="Luke Foster"/>
    <x v="0"/>
    <s v="United States"/>
    <s v="San Antonio"/>
    <x v="5"/>
    <n v="78207"/>
    <x v="2"/>
    <s v="FUR-FU-10004666"/>
    <x v="0"/>
    <x v="5"/>
    <s v="DAX Clear Channel Poster Frame"/>
    <x v="3770"/>
    <n v="3"/>
    <n v="0.6"/>
    <n v="-10.060199999999998"/>
  </r>
  <r>
    <n v="9777"/>
    <x v="4913"/>
    <x v="2"/>
    <x v="711"/>
    <d v="2011-07-30T00:00:00"/>
    <s v="Standard Class"/>
    <s v="LF-17185"/>
    <s v="Luke Foster"/>
    <x v="0"/>
    <s v="United States"/>
    <s v="San Antonio"/>
    <x v="5"/>
    <n v="78207"/>
    <x v="2"/>
    <s v="OFF-BI-10001524"/>
    <x v="1"/>
    <x v="8"/>
    <s v="GBC Premium Transparent Covers with Diagonal Lined Pattern"/>
    <x v="6058"/>
    <n v="4"/>
    <n v="0.8"/>
    <n v="-26.854400000000012"/>
  </r>
  <r>
    <n v="9778"/>
    <x v="4913"/>
    <x v="2"/>
    <x v="711"/>
    <d v="2011-07-30T00:00:00"/>
    <s v="Standard Class"/>
    <s v="LF-17185"/>
    <s v="Luke Foster"/>
    <x v="0"/>
    <s v="United States"/>
    <s v="San Antonio"/>
    <x v="5"/>
    <n v="78207"/>
    <x v="2"/>
    <s v="TEC-AC-10002076"/>
    <x v="2"/>
    <x v="11"/>
    <s v="Microsoft Natural Keyboard Elite"/>
    <x v="6059"/>
    <n v="9"/>
    <n v="0.2"/>
    <n v="-26.946000000000012"/>
  </r>
  <r>
    <n v="9779"/>
    <x v="4913"/>
    <x v="2"/>
    <x v="711"/>
    <d v="2011-07-30T00:00:00"/>
    <s v="Standard Class"/>
    <s v="LF-17185"/>
    <s v="Luke Foster"/>
    <x v="0"/>
    <s v="United States"/>
    <s v="San Antonio"/>
    <x v="5"/>
    <n v="78207"/>
    <x v="2"/>
    <s v="OFF-BI-10001679"/>
    <x v="1"/>
    <x v="8"/>
    <s v="GBC Instant Index System for Binding Systems"/>
    <x v="6060"/>
    <n v="5"/>
    <n v="0.8"/>
    <n v="-13.32"/>
  </r>
  <r>
    <n v="9780"/>
    <x v="4913"/>
    <x v="2"/>
    <x v="711"/>
    <d v="2011-07-30T00:00:00"/>
    <s v="Standard Class"/>
    <s v="LF-17185"/>
    <s v="Luke Foster"/>
    <x v="0"/>
    <s v="United States"/>
    <s v="San Antonio"/>
    <x v="5"/>
    <n v="78207"/>
    <x v="2"/>
    <s v="OFF-AP-10003281"/>
    <x v="1"/>
    <x v="9"/>
    <s v="Acco 6 Outlet Guardian Standard Surge Suppressor"/>
    <x v="6061"/>
    <n v="2"/>
    <n v="0.8"/>
    <n v="-12.090000000000003"/>
  </r>
  <r>
    <n v="9781"/>
    <x v="4914"/>
    <x v="0"/>
    <x v="749"/>
    <d v="2013-09-19T00:00:00"/>
    <s v="Standard Class"/>
    <s v="CL-12565"/>
    <s v="Clay Ludtke"/>
    <x v="0"/>
    <s v="United States"/>
    <s v="Long Beach"/>
    <x v="15"/>
    <n v="11561"/>
    <x v="3"/>
    <s v="TEC-PH-10001944"/>
    <x v="2"/>
    <x v="7"/>
    <s v="Wi-Ex zBoost YX540 Cellular Phone Signal Booster"/>
    <x v="1907"/>
    <n v="3"/>
    <n v="0"/>
    <n v="131.35499999999996"/>
  </r>
  <r>
    <n v="9782"/>
    <x v="4914"/>
    <x v="0"/>
    <x v="749"/>
    <d v="2013-09-19T00:00:00"/>
    <s v="Standard Class"/>
    <s v="CL-12565"/>
    <s v="Clay Ludtke"/>
    <x v="0"/>
    <s v="United States"/>
    <s v="Long Beach"/>
    <x v="15"/>
    <n v="11561"/>
    <x v="3"/>
    <s v="OFF-BI-10004390"/>
    <x v="1"/>
    <x v="8"/>
    <s v="GBC DocuBind 200 Manual Binding Machine"/>
    <x v="1891"/>
    <n v="2"/>
    <n v="0.2"/>
    <n v="252.58799999999999"/>
  </r>
  <r>
    <n v="9783"/>
    <x v="4915"/>
    <x v="1"/>
    <x v="70"/>
    <d v="2012-06-02T00:00:00"/>
    <s v="Second Class"/>
    <s v="EM-13825"/>
    <s v="Elizabeth Moffitt"/>
    <x v="1"/>
    <s v="United States"/>
    <s v="Paterson"/>
    <x v="30"/>
    <n v="7501"/>
    <x v="3"/>
    <s v="OFF-PA-10002120"/>
    <x v="1"/>
    <x v="10"/>
    <s v="Xerox 1889"/>
    <x v="4310"/>
    <n v="5"/>
    <n v="0"/>
    <n v="134.65199999999999"/>
  </r>
  <r>
    <n v="9784"/>
    <x v="4915"/>
    <x v="1"/>
    <x v="70"/>
    <d v="2012-06-02T00:00:00"/>
    <s v="Second Class"/>
    <s v="EM-13825"/>
    <s v="Elizabeth Moffitt"/>
    <x v="1"/>
    <s v="United States"/>
    <s v="Paterson"/>
    <x v="30"/>
    <n v="7501"/>
    <x v="3"/>
    <s v="OFF-ST-10004340"/>
    <x v="1"/>
    <x v="4"/>
    <s v="Fellowes Mobile File Cart, Black"/>
    <x v="1028"/>
    <n v="1"/>
    <n v="0"/>
    <n v="16.788600000000002"/>
  </r>
  <r>
    <n v="9785"/>
    <x v="4915"/>
    <x v="1"/>
    <x v="70"/>
    <d v="2012-06-02T00:00:00"/>
    <s v="Second Class"/>
    <s v="EM-13825"/>
    <s v="Elizabeth Moffitt"/>
    <x v="1"/>
    <s v="United States"/>
    <s v="Paterson"/>
    <x v="30"/>
    <n v="7501"/>
    <x v="3"/>
    <s v="FUR-FU-10001847"/>
    <x v="0"/>
    <x v="5"/>
    <s v="Eldon Image Series Black Desk Accessories"/>
    <x v="5768"/>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x v="4917"/>
    <x v="2"/>
    <x v="1127"/>
    <d v="2011-11-05T00:00:00"/>
    <s v="Same Day"/>
    <s v="BG-11035"/>
    <s v="Barry Gonzalez"/>
    <x v="0"/>
    <s v="United States"/>
    <s v="Hampton"/>
    <x v="17"/>
    <n v="23666"/>
    <x v="0"/>
    <s v="FUR-CH-10004754"/>
    <x v="0"/>
    <x v="1"/>
    <s v="Global Stack Chair with Arms, Black"/>
    <x v="6063"/>
    <n v="5"/>
    <n v="0"/>
    <n v="40.472999999999999"/>
  </r>
  <r>
    <n v="9788"/>
    <x v="4918"/>
    <x v="3"/>
    <x v="996"/>
    <d v="2014-04-02T00:00:00"/>
    <s v="Standard Class"/>
    <s v="CJ-12010"/>
    <s v="Caroline Jumper"/>
    <x v="0"/>
    <s v="United States"/>
    <s v="Houston"/>
    <x v="5"/>
    <n v="77070"/>
    <x v="2"/>
    <s v="FUR-BO-10001811"/>
    <x v="0"/>
    <x v="0"/>
    <s v="Atlantic Metals Mobile 5-Shelf Bookcases, Custom Colors"/>
    <x v="6064"/>
    <n v="5"/>
    <n v="0.32"/>
    <n v="-30.098000000000127"/>
  </r>
  <r>
    <n v="9789"/>
    <x v="4918"/>
    <x v="3"/>
    <x v="996"/>
    <d v="2014-04-02T00:00:00"/>
    <s v="Standard Class"/>
    <s v="CJ-12010"/>
    <s v="Caroline Jumper"/>
    <x v="0"/>
    <s v="United States"/>
    <s v="Houston"/>
    <x v="5"/>
    <n v="77070"/>
    <x v="2"/>
    <s v="FUR-CH-10004063"/>
    <x v="0"/>
    <x v="1"/>
    <s v="Global Deluxe High-Back Manager's Chair"/>
    <x v="121"/>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x v="4918"/>
    <x v="3"/>
    <x v="996"/>
    <d v="2014-04-02T00:00:00"/>
    <s v="Standard Class"/>
    <s v="CJ-12010"/>
    <s v="Caroline Jumper"/>
    <x v="0"/>
    <s v="United States"/>
    <s v="Houston"/>
    <x v="5"/>
    <n v="77070"/>
    <x v="2"/>
    <s v="FUR-CH-10001714"/>
    <x v="0"/>
    <x v="1"/>
    <s v="Global Leather &amp; Oak Executive Chair, Burgundy"/>
    <x v="6065"/>
    <n v="2"/>
    <n v="0.3"/>
    <n v="-66.391599999999983"/>
  </r>
  <r>
    <n v="9792"/>
    <x v="4919"/>
    <x v="2"/>
    <x v="371"/>
    <d v="2011-05-23T00:00:00"/>
    <s v="Second Class"/>
    <s v="KH-16360"/>
    <s v="Katherine Hughes"/>
    <x v="0"/>
    <s v="United States"/>
    <s v="Houston"/>
    <x v="5"/>
    <n v="77070"/>
    <x v="2"/>
    <s v="OFF-EN-10003134"/>
    <x v="1"/>
    <x v="12"/>
    <s v="Staples"/>
    <x v="6066"/>
    <n v="6"/>
    <n v="0.2"/>
    <n v="21.024000000000001"/>
  </r>
  <r>
    <n v="9793"/>
    <x v="4919"/>
    <x v="2"/>
    <x v="371"/>
    <d v="2011-05-23T00:00:00"/>
    <s v="Second Class"/>
    <s v="KH-16360"/>
    <s v="Katherine Hughes"/>
    <x v="0"/>
    <s v="United States"/>
    <s v="Houston"/>
    <x v="5"/>
    <n v="77070"/>
    <x v="2"/>
    <s v="FUR-CH-10003396"/>
    <x v="0"/>
    <x v="1"/>
    <s v="Global Deluxe Steno Chair"/>
    <x v="961"/>
    <n v="2"/>
    <n v="0.3"/>
    <n v="-29.252400000000009"/>
  </r>
  <r>
    <n v="9794"/>
    <x v="4919"/>
    <x v="2"/>
    <x v="371"/>
    <d v="2011-05-23T00:00:00"/>
    <s v="Second Class"/>
    <s v="KH-16360"/>
    <s v="Katherine Hughes"/>
    <x v="0"/>
    <s v="United States"/>
    <s v="Houston"/>
    <x v="5"/>
    <n v="77070"/>
    <x v="2"/>
    <s v="OFF-PA-10001560"/>
    <x v="1"/>
    <x v="10"/>
    <s v="Adams Telephone Message Books, 5 1/4” x 11”"/>
    <x v="6067"/>
    <n v="1"/>
    <n v="0.2"/>
    <n v="1.6307999999999998"/>
  </r>
  <r>
    <n v="9795"/>
    <x v="4919"/>
    <x v="2"/>
    <x v="371"/>
    <d v="2011-05-23T00:00:00"/>
    <s v="Second Class"/>
    <s v="KH-16360"/>
    <s v="Katherine Hughes"/>
    <x v="0"/>
    <s v="United States"/>
    <s v="Houston"/>
    <x v="5"/>
    <n v="77070"/>
    <x v="2"/>
    <s v="OFF-BI-10000977"/>
    <x v="1"/>
    <x v="8"/>
    <s v="Ibico Plastic Spiral Binding Combs"/>
    <x v="6068"/>
    <n v="3"/>
    <n v="0.8"/>
    <n v="-31.00800000000001"/>
  </r>
  <r>
    <n v="9796"/>
    <x v="4920"/>
    <x v="0"/>
    <x v="206"/>
    <d v="2013-05-29T00:00:00"/>
    <s v="Standard Class"/>
    <s v="SH-19975"/>
    <s v="Sally Hughsby"/>
    <x v="1"/>
    <s v="United States"/>
    <s v="Chicago"/>
    <x v="10"/>
    <n v="60610"/>
    <x v="2"/>
    <s v="OFF-BI-10003429"/>
    <x v="1"/>
    <x v="8"/>
    <s v="Cardinal HOLDit! Binder Insert Strips,Extra Strips"/>
    <x v="6069"/>
    <n v="3"/>
    <n v="0.8"/>
    <n v="-5.8869000000000007"/>
  </r>
  <r>
    <n v="9797"/>
    <x v="4921"/>
    <x v="1"/>
    <x v="1026"/>
    <d v="2012-01-17T00:00:00"/>
    <s v="Standard Class"/>
    <s v="CS-12490"/>
    <s v="Cindy Schnelling"/>
    <x v="1"/>
    <s v="United States"/>
    <s v="Toledo"/>
    <x v="24"/>
    <n v="43615"/>
    <x v="3"/>
    <s v="OFF-AR-10001374"/>
    <x v="1"/>
    <x v="6"/>
    <s v="BIC Brite Liner Highlighters, Chisel Tip"/>
    <x v="563"/>
    <n v="2"/>
    <n v="0.2"/>
    <n v="1.5551999999999992"/>
  </r>
  <r>
    <n v="9798"/>
    <x v="4921"/>
    <x v="1"/>
    <x v="1026"/>
    <d v="2012-01-17T00:00:00"/>
    <s v="Standard Class"/>
    <s v="CS-12490"/>
    <s v="Cindy Schnelling"/>
    <x v="1"/>
    <s v="United States"/>
    <s v="Toledo"/>
    <x v="24"/>
    <n v="43615"/>
    <x v="3"/>
    <s v="TEC-PH-10004977"/>
    <x v="2"/>
    <x v="7"/>
    <s v="GE 30524EE4"/>
    <x v="6070"/>
    <n v="2"/>
    <n v="0.4"/>
    <n v="-43.117800000000045"/>
  </r>
  <r>
    <n v="9799"/>
    <x v="4921"/>
    <x v="1"/>
    <x v="1026"/>
    <d v="2012-01-17T00:00:00"/>
    <s v="Standard Class"/>
    <s v="CS-12490"/>
    <s v="Cindy Schnelling"/>
    <x v="1"/>
    <s v="United States"/>
    <s v="Toledo"/>
    <x v="24"/>
    <n v="43615"/>
    <x v="3"/>
    <s v="TEC-PH-10000912"/>
    <x v="2"/>
    <x v="7"/>
    <s v="Anker 24W Portable Micro USB Car Charger"/>
    <x v="6071"/>
    <n v="4"/>
    <n v="0.4"/>
    <n v="2.6375999999999991"/>
  </r>
  <r>
    <n v="9800"/>
    <x v="4921"/>
    <x v="1"/>
    <x v="1026"/>
    <d v="2012-01-17T00:00:00"/>
    <s v="Standard Class"/>
    <s v="CS-12490"/>
    <s v="Cindy Schnelling"/>
    <x v="1"/>
    <s v="United States"/>
    <s v="Toledo"/>
    <x v="24"/>
    <n v="43615"/>
    <x v="3"/>
    <s v="TEC-AC-10000487"/>
    <x v="2"/>
    <x v="11"/>
    <s v="SanDisk Cruzer 4 GB USB Flash Drive"/>
    <x v="6072"/>
    <n v="2"/>
    <n v="0.2"/>
    <n v="2.2065999999999999"/>
  </r>
  <r>
    <n v="9801"/>
    <x v="4921"/>
    <x v="1"/>
    <x v="1026"/>
    <d v="2012-01-17T00:00:00"/>
    <s v="Standard Class"/>
    <s v="CS-12490"/>
    <s v="Cindy Schnelling"/>
    <x v="1"/>
    <s v="United States"/>
    <s v="Toledo"/>
    <x v="24"/>
    <n v="43615"/>
    <x v="3"/>
    <s v="TEC-PH-10002262"/>
    <x v="2"/>
    <x v="7"/>
    <s v="LG Electronics Tone+ HBS-730 Bluetooth Headset"/>
    <x v="6073"/>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x v="4923"/>
    <x v="1"/>
    <x v="1074"/>
    <d v="2012-07-20T00:00:00"/>
    <s v="Second Class"/>
    <s v="PJ-19015"/>
    <s v="Pauline Johnson"/>
    <x v="0"/>
    <s v="United States"/>
    <s v="New York City"/>
    <x v="15"/>
    <n v="10024"/>
    <x v="3"/>
    <s v="OFF-BI-10004182"/>
    <x v="1"/>
    <x v="8"/>
    <s v="Economy Binders"/>
    <x v="5353"/>
    <n v="2"/>
    <n v="0.2"/>
    <n v="1.2064000000000001"/>
  </r>
  <r>
    <n v="9804"/>
    <x v="4923"/>
    <x v="1"/>
    <x v="1074"/>
    <d v="2012-07-20T00:00:00"/>
    <s v="Second Class"/>
    <s v="PJ-19015"/>
    <s v="Pauline Johnson"/>
    <x v="0"/>
    <s v="United States"/>
    <s v="New York City"/>
    <x v="15"/>
    <n v="10024"/>
    <x v="3"/>
    <s v="TEC-PH-10002468"/>
    <x v="2"/>
    <x v="7"/>
    <s v="Plantronics CS 50-USB - headset - Convertible, Monaural"/>
    <x v="4472"/>
    <n v="1"/>
    <n v="0"/>
    <n v="36.717300000000009"/>
  </r>
  <r>
    <n v="9805"/>
    <x v="4923"/>
    <x v="1"/>
    <x v="1074"/>
    <d v="2012-07-20T00:00:00"/>
    <s v="Second Class"/>
    <s v="PJ-19015"/>
    <s v="Pauline Johnson"/>
    <x v="0"/>
    <s v="United States"/>
    <s v="New York City"/>
    <x v="15"/>
    <n v="10024"/>
    <x v="3"/>
    <s v="FUR-FU-10002364"/>
    <x v="0"/>
    <x v="5"/>
    <s v="Eldon Expressions Wood Desk Accessories, Oak"/>
    <x v="1576"/>
    <n v="1"/>
    <n v="0"/>
    <n v="2.1401999999999992"/>
  </r>
  <r>
    <n v="9806"/>
    <x v="4924"/>
    <x v="0"/>
    <x v="147"/>
    <d v="2013-10-27T00:00:00"/>
    <s v="Standard Class"/>
    <s v="AP-10720"/>
    <s v="Anne Pryor"/>
    <x v="2"/>
    <s v="United States"/>
    <s v="Fort Lauderdale"/>
    <x v="2"/>
    <n v="33311"/>
    <x v="0"/>
    <s v="FUR-FU-10002878"/>
    <x v="0"/>
    <x v="5"/>
    <s v="Seth Thomas 14&quot; Day/Date Wall Clock"/>
    <x v="6075"/>
    <n v="2"/>
    <n v="0.2"/>
    <n v="9.6832000000000011"/>
  </r>
  <r>
    <n v="9807"/>
    <x v="4924"/>
    <x v="0"/>
    <x v="147"/>
    <d v="2013-10-27T00:00:00"/>
    <s v="Standard Class"/>
    <s v="AP-10720"/>
    <s v="Anne Pryor"/>
    <x v="2"/>
    <s v="United States"/>
    <s v="Fort Lauderdale"/>
    <x v="2"/>
    <n v="33311"/>
    <x v="0"/>
    <s v="OFF-BI-10004817"/>
    <x v="1"/>
    <x v="8"/>
    <s v="GBC Personal VeloBind Strips"/>
    <x v="6076"/>
    <n v="8"/>
    <n v="0.7"/>
    <n v="-21.084799999999994"/>
  </r>
  <r>
    <n v="9808"/>
    <x v="4925"/>
    <x v="3"/>
    <x v="944"/>
    <d v="2014-08-02T00:00:00"/>
    <s v="Second Class"/>
    <s v="JW-15955"/>
    <s v="Joni Wasserman"/>
    <x v="0"/>
    <s v="United States"/>
    <s v="Raleigh"/>
    <x v="3"/>
    <n v="27604"/>
    <x v="0"/>
    <s v="FUR-CH-10001146"/>
    <x v="0"/>
    <x v="1"/>
    <s v="Global Value Mid-Back Manager's Chair, Gray"/>
    <x v="968"/>
    <n v="4"/>
    <n v="0.2"/>
    <n v="12.177999999999983"/>
  </r>
  <r>
    <n v="9809"/>
    <x v="4926"/>
    <x v="3"/>
    <x v="246"/>
    <d v="2014-07-27T00:00:00"/>
    <s v="Standard Class"/>
    <s v="PT-19090"/>
    <s v="Pete Takahito"/>
    <x v="0"/>
    <s v="United States"/>
    <s v="Chicago"/>
    <x v="10"/>
    <n v="60623"/>
    <x v="2"/>
    <s v="OFF-BI-10001116"/>
    <x v="1"/>
    <x v="8"/>
    <s v="Wilson Jones 1&quot; Hanging DublLock Ring Binders"/>
    <x v="6077"/>
    <n v="2"/>
    <n v="0.8"/>
    <n v="-3.3792"/>
  </r>
  <r>
    <n v="9810"/>
    <x v="4927"/>
    <x v="2"/>
    <x v="845"/>
    <d v="2011-11-11T00:00:00"/>
    <s v="Second Class"/>
    <s v="TB-21595"/>
    <s v="Troy Blackwell"/>
    <x v="0"/>
    <s v="United States"/>
    <s v="Portland"/>
    <x v="21"/>
    <n v="97206"/>
    <x v="1"/>
    <s v="OFF-PA-10000304"/>
    <x v="1"/>
    <x v="10"/>
    <s v="Xerox 1995"/>
    <x v="233"/>
    <n v="5"/>
    <n v="0.2"/>
    <n v="9.0719999999999992"/>
  </r>
  <r>
    <n v="9811"/>
    <x v="4927"/>
    <x v="2"/>
    <x v="845"/>
    <d v="2011-11-11T00:00:00"/>
    <s v="Second Class"/>
    <s v="TB-21595"/>
    <s v="Troy Blackwell"/>
    <x v="0"/>
    <s v="United States"/>
    <s v="Portland"/>
    <x v="21"/>
    <n v="97206"/>
    <x v="1"/>
    <s v="OFF-AR-10002240"/>
    <x v="1"/>
    <x v="6"/>
    <s v="Panasonic KP-150 Electric Pencil Sharpener"/>
    <x v="6078"/>
    <n v="4"/>
    <n v="0.2"/>
    <n v="9.0575999999999972"/>
  </r>
  <r>
    <n v="9812"/>
    <x v="4928"/>
    <x v="0"/>
    <x v="581"/>
    <d v="2013-12-01T00:00:00"/>
    <s v="First Class"/>
    <s v="CB-12025"/>
    <s v="Cassandra Brandow"/>
    <x v="0"/>
    <s v="United States"/>
    <s v="East Orange"/>
    <x v="30"/>
    <n v="7017"/>
    <x v="3"/>
    <s v="OFF-PA-10001246"/>
    <x v="1"/>
    <x v="10"/>
    <s v="Xerox 215"/>
    <x v="243"/>
    <n v="4"/>
    <n v="0"/>
    <n v="12.441600000000001"/>
  </r>
  <r>
    <n v="9813"/>
    <x v="4928"/>
    <x v="0"/>
    <x v="581"/>
    <d v="2013-12-01T00:00:00"/>
    <s v="First Class"/>
    <s v="CB-12025"/>
    <s v="Cassandra Brandow"/>
    <x v="0"/>
    <s v="United States"/>
    <s v="East Orange"/>
    <x v="30"/>
    <n v="7017"/>
    <x v="3"/>
    <s v="OFF-AR-10000658"/>
    <x v="1"/>
    <x v="6"/>
    <s v="Newell 324"/>
    <x v="1637"/>
    <n v="3"/>
    <n v="0"/>
    <n v="9.702"/>
  </r>
  <r>
    <n v="9814"/>
    <x v="4928"/>
    <x v="0"/>
    <x v="581"/>
    <d v="2013-12-01T00:00:00"/>
    <s v="First Class"/>
    <s v="CB-12025"/>
    <s v="Cassandra Brandow"/>
    <x v="0"/>
    <s v="United States"/>
    <s v="East Orange"/>
    <x v="30"/>
    <n v="7017"/>
    <x v="3"/>
    <s v="OFF-PA-10000100"/>
    <x v="1"/>
    <x v="10"/>
    <s v="Xerox 1945"/>
    <x v="2929"/>
    <n v="5"/>
    <n v="0"/>
    <n v="100.4255"/>
  </r>
  <r>
    <n v="9815"/>
    <x v="4928"/>
    <x v="0"/>
    <x v="581"/>
    <d v="2013-12-01T00:00:00"/>
    <s v="First Class"/>
    <s v="CB-12025"/>
    <s v="Cassandra Brandow"/>
    <x v="0"/>
    <s v="United States"/>
    <s v="East Orange"/>
    <x v="30"/>
    <n v="7017"/>
    <x v="3"/>
    <s v="OFF-BI-10004233"/>
    <x v="1"/>
    <x v="8"/>
    <s v="GBC Pre-Punched Binding Paper, Plastic, White, 8-1/2&quot; x 11&quot;"/>
    <x v="6079"/>
    <n v="5"/>
    <n v="0"/>
    <n v="38.376000000000005"/>
  </r>
  <r>
    <n v="9816"/>
    <x v="4929"/>
    <x v="1"/>
    <x v="1214"/>
    <d v="2012-06-12T00:00:00"/>
    <s v="Standard Class"/>
    <s v="AG-10495"/>
    <s v="Andrew Gjertsen"/>
    <x v="1"/>
    <s v="United States"/>
    <s v="Saint Petersburg"/>
    <x v="2"/>
    <n v="33710"/>
    <x v="0"/>
    <s v="OFF-PA-10002581"/>
    <x v="1"/>
    <x v="10"/>
    <s v="Xerox 1951"/>
    <x v="4259"/>
    <n v="7"/>
    <n v="0.2"/>
    <n v="54.214999999999982"/>
  </r>
  <r>
    <n v="9817"/>
    <x v="4929"/>
    <x v="1"/>
    <x v="1214"/>
    <d v="2012-06-12T00:00:00"/>
    <s v="Standard Class"/>
    <s v="AG-10495"/>
    <s v="Andrew Gjertsen"/>
    <x v="1"/>
    <s v="United States"/>
    <s v="Saint Petersburg"/>
    <x v="2"/>
    <n v="33710"/>
    <x v="0"/>
    <s v="OFF-ST-10000046"/>
    <x v="1"/>
    <x v="4"/>
    <s v="Fellowes Super Stor/Drawer Files"/>
    <x v="6080"/>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x v="4929"/>
    <x v="1"/>
    <x v="1214"/>
    <d v="2012-06-12T00:00:00"/>
    <s v="Standard Class"/>
    <s v="AG-10495"/>
    <s v="Andrew Gjertsen"/>
    <x v="1"/>
    <s v="United States"/>
    <s v="Saint Petersburg"/>
    <x v="2"/>
    <n v="33710"/>
    <x v="0"/>
    <s v="OFF-AR-10003856"/>
    <x v="1"/>
    <x v="6"/>
    <s v="Newell 344"/>
    <x v="3079"/>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x v="4929"/>
    <x v="1"/>
    <x v="1214"/>
    <d v="2012-06-12T00:00:00"/>
    <s v="Standard Class"/>
    <s v="AG-10495"/>
    <s v="Andrew Gjertsen"/>
    <x v="1"/>
    <s v="United States"/>
    <s v="Saint Petersburg"/>
    <x v="2"/>
    <n v="33710"/>
    <x v="0"/>
    <s v="OFF-PA-10001215"/>
    <x v="1"/>
    <x v="10"/>
    <s v="Xerox 1963"/>
    <x v="3085"/>
    <n v="10"/>
    <n v="0.2"/>
    <n v="13.199999999999998"/>
  </r>
  <r>
    <n v="9822"/>
    <x v="4929"/>
    <x v="1"/>
    <x v="1214"/>
    <d v="2012-06-12T00:00:00"/>
    <s v="Standard Class"/>
    <s v="AG-10495"/>
    <s v="Andrew Gjertsen"/>
    <x v="1"/>
    <s v="United States"/>
    <s v="Saint Petersburg"/>
    <x v="2"/>
    <n v="33710"/>
    <x v="0"/>
    <s v="OFF-BI-10002429"/>
    <x v="1"/>
    <x v="8"/>
    <s v="Premier Elliptical Ring Binder, Black"/>
    <x v="3594"/>
    <n v="2"/>
    <n v="0.7"/>
    <n v="-13.393599999999999"/>
  </r>
  <r>
    <n v="9823"/>
    <x v="4930"/>
    <x v="2"/>
    <x v="860"/>
    <d v="2011-08-19T00:00:00"/>
    <s v="Standard Class"/>
    <s v="BD-11605"/>
    <s v="Brian Dahlen"/>
    <x v="0"/>
    <s v="United States"/>
    <s v="San Francisco"/>
    <x v="1"/>
    <n v="94122"/>
    <x v="1"/>
    <s v="OFF-AP-10003287"/>
    <x v="1"/>
    <x v="9"/>
    <s v="Tripp Lite TLP810NET Broadband Surge for Modem/Fax"/>
    <x v="6083"/>
    <n v="3"/>
    <n v="0"/>
    <n v="42.814799999999998"/>
  </r>
  <r>
    <n v="9824"/>
    <x v="4930"/>
    <x v="2"/>
    <x v="860"/>
    <d v="2011-08-19T00:00:00"/>
    <s v="Standard Class"/>
    <s v="BD-11605"/>
    <s v="Brian Dahlen"/>
    <x v="0"/>
    <s v="United States"/>
    <s v="San Francisco"/>
    <x v="1"/>
    <n v="94122"/>
    <x v="1"/>
    <s v="OFF-PA-10000167"/>
    <x v="1"/>
    <x v="10"/>
    <s v="Xerox 1925"/>
    <x v="1663"/>
    <n v="3"/>
    <n v="0"/>
    <n v="41.822999999999993"/>
  </r>
  <r>
    <n v="9825"/>
    <x v="4930"/>
    <x v="2"/>
    <x v="860"/>
    <d v="2011-08-19T00:00:00"/>
    <s v="Standard Class"/>
    <s v="BD-11605"/>
    <s v="Brian Dahlen"/>
    <x v="0"/>
    <s v="United States"/>
    <s v="San Francisco"/>
    <x v="1"/>
    <n v="94122"/>
    <x v="1"/>
    <s v="OFF-BI-10002309"/>
    <x v="1"/>
    <x v="8"/>
    <s v="Avery Heavy-Duty EZD  Binder With Locking Rings"/>
    <x v="329"/>
    <n v="4"/>
    <n v="0.2"/>
    <n v="6.2495999999999992"/>
  </r>
  <r>
    <n v="9826"/>
    <x v="4930"/>
    <x v="2"/>
    <x v="860"/>
    <d v="2011-08-19T00:00:00"/>
    <s v="Standard Class"/>
    <s v="BD-11605"/>
    <s v="Brian Dahlen"/>
    <x v="0"/>
    <s v="United States"/>
    <s v="San Francisco"/>
    <x v="1"/>
    <n v="94122"/>
    <x v="1"/>
    <s v="OFF-BI-10003638"/>
    <x v="1"/>
    <x v="8"/>
    <s v="GBC Durable Plastic Covers"/>
    <x v="6084"/>
    <n v="3"/>
    <n v="0.2"/>
    <n v="15.092999999999998"/>
  </r>
  <r>
    <n v="9827"/>
    <x v="4930"/>
    <x v="2"/>
    <x v="860"/>
    <d v="2011-08-19T00:00:00"/>
    <s v="Standard Class"/>
    <s v="BD-11605"/>
    <s v="Brian Dahlen"/>
    <x v="0"/>
    <s v="United States"/>
    <s v="San Francisco"/>
    <x v="1"/>
    <n v="94122"/>
    <x v="1"/>
    <s v="FUR-CH-10003833"/>
    <x v="0"/>
    <x v="1"/>
    <s v="Novimex Fabric Task Chair"/>
    <x v="2468"/>
    <n v="4"/>
    <n v="0.2"/>
    <n v="-12.196000000000005"/>
  </r>
  <r>
    <n v="9828"/>
    <x v="4931"/>
    <x v="3"/>
    <x v="249"/>
    <d v="2014-06-27T00:00:00"/>
    <s v="Standard Class"/>
    <s v="JS-15685"/>
    <s v="Jim Sink"/>
    <x v="1"/>
    <s v="United States"/>
    <s v="New York City"/>
    <x v="15"/>
    <n v="10035"/>
    <x v="3"/>
    <s v="OFF-ST-10001511"/>
    <x v="1"/>
    <x v="4"/>
    <s v="Space Solutions Commercial Steel Shelving"/>
    <x v="2396"/>
    <n v="2"/>
    <n v="0"/>
    <n v="6.4649999999999892"/>
  </r>
  <r>
    <n v="9829"/>
    <x v="4931"/>
    <x v="3"/>
    <x v="249"/>
    <d v="2014-06-27T00:00:00"/>
    <s v="Standard Class"/>
    <s v="JS-15685"/>
    <s v="Jim Sink"/>
    <x v="1"/>
    <s v="United States"/>
    <s v="New York City"/>
    <x v="15"/>
    <n v="10035"/>
    <x v="3"/>
    <s v="OFF-BI-10004728"/>
    <x v="1"/>
    <x v="8"/>
    <s v="Wilson Jones Turn Tabs Binder Tool for Ring Binders"/>
    <x v="5668"/>
    <n v="3"/>
    <n v="0.2"/>
    <n v="3.7595999999999998"/>
  </r>
  <r>
    <n v="9830"/>
    <x v="4932"/>
    <x v="3"/>
    <x v="11"/>
    <d v="2014-07-24T00:00:00"/>
    <s v="Standard Class"/>
    <s v="NF-18385"/>
    <s v="Natalie Fritzler"/>
    <x v="0"/>
    <s v="United States"/>
    <s v="Charlotte"/>
    <x v="3"/>
    <n v="28205"/>
    <x v="0"/>
    <s v="FUR-CH-10004218"/>
    <x v="0"/>
    <x v="1"/>
    <s v="Global Fabric Manager's Chair, Dark Gray"/>
    <x v="2516"/>
    <n v="3"/>
    <n v="0.2"/>
    <n v="15.147000000000006"/>
  </r>
  <r>
    <n v="9831"/>
    <x v="4933"/>
    <x v="2"/>
    <x v="757"/>
    <d v="2011-12-18T00:00:00"/>
    <s v="Second Class"/>
    <s v="SC-20305"/>
    <s v="Sean Christensen"/>
    <x v="0"/>
    <s v="United States"/>
    <s v="Beaumont"/>
    <x v="5"/>
    <n v="77705"/>
    <x v="2"/>
    <s v="TEC-AC-10004171"/>
    <x v="2"/>
    <x v="11"/>
    <s v="Razer Kraken 7.1 Surround Sound Over Ear USB Gaming Headset"/>
    <x v="1895"/>
    <n v="4"/>
    <n v="0.2"/>
    <n v="95.990400000000008"/>
  </r>
  <r>
    <n v="9832"/>
    <x v="4933"/>
    <x v="2"/>
    <x v="757"/>
    <d v="2011-12-18T00:00:00"/>
    <s v="Second Class"/>
    <s v="SC-20305"/>
    <s v="Sean Christensen"/>
    <x v="0"/>
    <s v="United States"/>
    <s v="Beaumont"/>
    <x v="5"/>
    <n v="77705"/>
    <x v="2"/>
    <s v="FUR-FU-10001706"/>
    <x v="0"/>
    <x v="5"/>
    <s v="Longer-Life Soft White Bulbs"/>
    <x v="6085"/>
    <n v="7"/>
    <n v="0.6"/>
    <n v="-2.5872000000000011"/>
  </r>
  <r>
    <n v="9833"/>
    <x v="4934"/>
    <x v="2"/>
    <x v="598"/>
    <d v="2011-05-22T00:00:00"/>
    <s v="Second Class"/>
    <s v="GA-14515"/>
    <s v="George Ashbrook"/>
    <x v="0"/>
    <s v="United States"/>
    <s v="Dallas"/>
    <x v="5"/>
    <n v="75220"/>
    <x v="2"/>
    <s v="OFF-PA-10001526"/>
    <x v="1"/>
    <x v="10"/>
    <s v="Xerox 1949"/>
    <x v="2217"/>
    <n v="1"/>
    <n v="0.2"/>
    <n v="1.4442000000000004"/>
  </r>
  <r>
    <n v="9834"/>
    <x v="4935"/>
    <x v="3"/>
    <x v="32"/>
    <d v="2014-09-20T00:00:00"/>
    <s v="Standard Class"/>
    <s v="CY-12745"/>
    <s v="Craig Yedwab"/>
    <x v="1"/>
    <s v="United States"/>
    <s v="Springfield"/>
    <x v="24"/>
    <n v="45503"/>
    <x v="3"/>
    <s v="TEC-AC-10002001"/>
    <x v="2"/>
    <x v="11"/>
    <s v="Logitech Wireless Gaming Headset G930"/>
    <x v="6086"/>
    <n v="7"/>
    <n v="0.2"/>
    <n v="190.38810000000001"/>
  </r>
  <r>
    <n v="9835"/>
    <x v="4936"/>
    <x v="0"/>
    <x v="1155"/>
    <d v="2013-10-13T00:00:00"/>
    <s v="First Class"/>
    <s v="WB-21850"/>
    <s v="William Brown"/>
    <x v="0"/>
    <s v="United States"/>
    <s v="La Porte"/>
    <x v="5"/>
    <n v="77571"/>
    <x v="2"/>
    <s v="FUR-FU-10004963"/>
    <x v="0"/>
    <x v="5"/>
    <s v="Eldon 400 Class Desk Accessories, Black Carbon"/>
    <x v="6087"/>
    <n v="4"/>
    <n v="0.6"/>
    <n v="-6.2999999999999972"/>
  </r>
  <r>
    <n v="9836"/>
    <x v="4936"/>
    <x v="0"/>
    <x v="1155"/>
    <d v="2013-10-13T00:00:00"/>
    <s v="First Class"/>
    <s v="WB-21850"/>
    <s v="William Brown"/>
    <x v="0"/>
    <s v="United States"/>
    <s v="La Porte"/>
    <x v="5"/>
    <n v="77571"/>
    <x v="2"/>
    <s v="OFF-BI-10001597"/>
    <x v="1"/>
    <x v="8"/>
    <s v="Wilson Jones Ledger-Size, Piano-Hinge Binder, 2&quot;, Blue"/>
    <x v="6088"/>
    <n v="2"/>
    <n v="0.8"/>
    <n v="-26.227200000000003"/>
  </r>
  <r>
    <n v="9837"/>
    <x v="4937"/>
    <x v="0"/>
    <x v="477"/>
    <d v="2013-10-02T00:00:00"/>
    <s v="Standard Class"/>
    <s v="DL-12865"/>
    <s v="Dan Lawera"/>
    <x v="0"/>
    <s v="United States"/>
    <s v="Long Beach"/>
    <x v="1"/>
    <n v="90805"/>
    <x v="1"/>
    <s v="OFF-PA-10000141"/>
    <x v="1"/>
    <x v="10"/>
    <s v="Ampad Evidence Wirebond Steno Books, 6&quot; x 9&quot;"/>
    <x v="2943"/>
    <n v="5"/>
    <n v="0"/>
    <n v="5.1229999999999993"/>
  </r>
  <r>
    <n v="9838"/>
    <x v="4937"/>
    <x v="0"/>
    <x v="477"/>
    <d v="2013-10-02T00:00:00"/>
    <s v="Standard Class"/>
    <s v="DL-12865"/>
    <s v="Dan Lawera"/>
    <x v="0"/>
    <s v="United States"/>
    <s v="Long Beach"/>
    <x v="1"/>
    <n v="90805"/>
    <x v="1"/>
    <s v="OFF-LA-10003923"/>
    <x v="1"/>
    <x v="2"/>
    <s v="Alphabetical Labels for Top Tab Filing"/>
    <x v="461"/>
    <n v="2"/>
    <n v="0"/>
    <n v="14.8"/>
  </r>
  <r>
    <n v="9839"/>
    <x v="4937"/>
    <x v="0"/>
    <x v="477"/>
    <d v="2013-10-02T00:00:00"/>
    <s v="Standard Class"/>
    <s v="DL-12865"/>
    <s v="Dan Lawera"/>
    <x v="0"/>
    <s v="United States"/>
    <s v="Long Beach"/>
    <x v="1"/>
    <n v="90805"/>
    <x v="1"/>
    <s v="OFF-LA-10001771"/>
    <x v="1"/>
    <x v="2"/>
    <s v="Avery 513"/>
    <x v="1393"/>
    <n v="1"/>
    <n v="0"/>
    <n v="2.2907999999999999"/>
  </r>
  <r>
    <n v="9840"/>
    <x v="4937"/>
    <x v="0"/>
    <x v="477"/>
    <d v="2013-10-02T00:00:00"/>
    <s v="Standard Class"/>
    <s v="DL-12865"/>
    <s v="Dan Lawera"/>
    <x v="0"/>
    <s v="United States"/>
    <s v="Long Beach"/>
    <x v="1"/>
    <n v="90805"/>
    <x v="1"/>
    <s v="TEC-CO-10001943"/>
    <x v="2"/>
    <x v="16"/>
    <s v="Canon PC-428 Personal Copier"/>
    <x v="5478"/>
    <n v="3"/>
    <n v="0.2"/>
    <n v="161.99189999999999"/>
  </r>
  <r>
    <n v="9841"/>
    <x v="4937"/>
    <x v="0"/>
    <x v="477"/>
    <d v="2013-10-02T00:00:00"/>
    <s v="Standard Class"/>
    <s v="DL-12865"/>
    <s v="Dan Lawera"/>
    <x v="0"/>
    <s v="United States"/>
    <s v="Long Beach"/>
    <x v="1"/>
    <n v="90805"/>
    <x v="1"/>
    <s v="TEC-PH-10003356"/>
    <x v="2"/>
    <x v="7"/>
    <s v="SmartStand Mobile Device Holder, Assorted Colors"/>
    <x v="6089"/>
    <n v="8"/>
    <n v="0.2"/>
    <n v="4.4736000000000011"/>
  </r>
  <r>
    <n v="9842"/>
    <x v="4937"/>
    <x v="0"/>
    <x v="477"/>
    <d v="2013-10-02T00:00:00"/>
    <s v="Standard Class"/>
    <s v="DL-12865"/>
    <s v="Dan Lawera"/>
    <x v="0"/>
    <s v="United States"/>
    <s v="Long Beach"/>
    <x v="1"/>
    <n v="90805"/>
    <x v="1"/>
    <s v="OFF-AR-10002255"/>
    <x v="1"/>
    <x v="6"/>
    <s v="Newell 346"/>
    <x v="1784"/>
    <n v="2"/>
    <n v="0"/>
    <n v="1.6703999999999999"/>
  </r>
  <r>
    <n v="9843"/>
    <x v="4937"/>
    <x v="0"/>
    <x v="477"/>
    <d v="2013-10-02T00:00:00"/>
    <s v="Standard Class"/>
    <s v="DL-12865"/>
    <s v="Dan Lawera"/>
    <x v="0"/>
    <s v="United States"/>
    <s v="Long Beach"/>
    <x v="1"/>
    <n v="90805"/>
    <x v="1"/>
    <s v="FUR-CH-10000665"/>
    <x v="0"/>
    <x v="1"/>
    <s v="Global Airflow Leather Mesh Back Chair, Black"/>
    <x v="5019"/>
    <n v="4"/>
    <n v="0.2"/>
    <n v="60.391999999999939"/>
  </r>
  <r>
    <n v="9844"/>
    <x v="4938"/>
    <x v="2"/>
    <x v="561"/>
    <d v="2011-06-06T00:00:00"/>
    <s v="First Class"/>
    <s v="RE-19450"/>
    <s v="Richard Eichhorn"/>
    <x v="0"/>
    <s v="United States"/>
    <s v="Decatur"/>
    <x v="10"/>
    <n v="62521"/>
    <x v="2"/>
    <s v="OFF-LA-10001771"/>
    <x v="1"/>
    <x v="2"/>
    <s v="Avery 513"/>
    <x v="801"/>
    <n v="4"/>
    <n v="0.2"/>
    <n v="5.1791999999999998"/>
  </r>
  <r>
    <n v="9845"/>
    <x v="4938"/>
    <x v="2"/>
    <x v="561"/>
    <d v="2011-06-06T00:00:00"/>
    <s v="First Class"/>
    <s v="RE-19450"/>
    <s v="Richard Eichhorn"/>
    <x v="0"/>
    <s v="United States"/>
    <s v="Decatur"/>
    <x v="10"/>
    <n v="62521"/>
    <x v="2"/>
    <s v="FUR-FU-10001475"/>
    <x v="0"/>
    <x v="5"/>
    <s v="Contract Clock, 14&quot;, Brown"/>
    <x v="6090"/>
    <n v="7"/>
    <n v="0.6"/>
    <n v="-40.003599999999999"/>
  </r>
  <r>
    <n v="9846"/>
    <x v="4938"/>
    <x v="2"/>
    <x v="561"/>
    <d v="2011-06-06T00:00:00"/>
    <s v="First Class"/>
    <s v="RE-19450"/>
    <s v="Richard Eichhorn"/>
    <x v="0"/>
    <s v="United States"/>
    <s v="Decatur"/>
    <x v="10"/>
    <n v="62521"/>
    <x v="2"/>
    <s v="OFF-ST-10000877"/>
    <x v="1"/>
    <x v="4"/>
    <s v="Recycled Steel Personal File for Standard File Folders"/>
    <x v="6091"/>
    <n v="3"/>
    <n v="0.2"/>
    <n v="9.9521999999999977"/>
  </r>
  <r>
    <n v="9847"/>
    <x v="4939"/>
    <x v="3"/>
    <x v="264"/>
    <d v="2014-09-05T00:00:00"/>
    <s v="Second Class"/>
    <s v="MH-17290"/>
    <s v="Marc Harrigan"/>
    <x v="2"/>
    <s v="United States"/>
    <s v="Los Angeles"/>
    <x v="1"/>
    <n v="90008"/>
    <x v="1"/>
    <s v="OFF-AP-10001492"/>
    <x v="1"/>
    <x v="9"/>
    <s v="Acco Six-Outlet Power Strip, 4' Cord Length"/>
    <x v="2526"/>
    <n v="5"/>
    <n v="0"/>
    <n v="11.206"/>
  </r>
  <r>
    <n v="9848"/>
    <x v="4939"/>
    <x v="3"/>
    <x v="264"/>
    <d v="2014-09-05T00:00:00"/>
    <s v="Second Class"/>
    <s v="MH-17290"/>
    <s v="Marc Harrigan"/>
    <x v="2"/>
    <s v="United States"/>
    <s v="Los Angeles"/>
    <x v="1"/>
    <n v="90008"/>
    <x v="1"/>
    <s v="FUR-FU-10004188"/>
    <x v="0"/>
    <x v="5"/>
    <s v="Luxo Professional Combination Clamp-On Lamps"/>
    <x v="6092"/>
    <n v="5"/>
    <n v="0"/>
    <n v="132.99"/>
  </r>
  <r>
    <n v="9849"/>
    <x v="4939"/>
    <x v="3"/>
    <x v="264"/>
    <d v="2014-09-05T00:00:00"/>
    <s v="Second Class"/>
    <s v="MH-17290"/>
    <s v="Marc Harrigan"/>
    <x v="2"/>
    <s v="United States"/>
    <s v="Los Angeles"/>
    <x v="1"/>
    <n v="90008"/>
    <x v="1"/>
    <s v="OFF-BI-10004330"/>
    <x v="1"/>
    <x v="8"/>
    <s v="GBC Velobind Prepunched Cover Sets, Regency Series"/>
    <x v="5442"/>
    <n v="5"/>
    <n v="0.2"/>
    <n v="46.224999999999987"/>
  </r>
  <r>
    <n v="9850"/>
    <x v="4940"/>
    <x v="2"/>
    <x v="791"/>
    <d v="2011-04-18T00:00:00"/>
    <s v="Standard Class"/>
    <s v="EH-13765"/>
    <s v="Edward Hooks"/>
    <x v="1"/>
    <s v="United States"/>
    <s v="Lodi"/>
    <x v="1"/>
    <n v="95240"/>
    <x v="1"/>
    <s v="OFF-AR-10002987"/>
    <x v="1"/>
    <x v="6"/>
    <s v="Prismacolor Color Pencil Set"/>
    <x v="2010"/>
    <n v="2"/>
    <n v="0"/>
    <n v="16.268800000000002"/>
  </r>
  <r>
    <n v="9851"/>
    <x v="4941"/>
    <x v="0"/>
    <x v="440"/>
    <d v="2013-05-07T00:00:00"/>
    <s v="Standard Class"/>
    <s v="EH-13765"/>
    <s v="Edward Hooks"/>
    <x v="1"/>
    <s v="United States"/>
    <s v="New York City"/>
    <x v="15"/>
    <n v="10009"/>
    <x v="3"/>
    <s v="FUR-FU-10000732"/>
    <x v="0"/>
    <x v="5"/>
    <s v="Eldon 200 Class Desk Accessories"/>
    <x v="2391"/>
    <n v="2"/>
    <n v="0"/>
    <n v="4.0191999999999997"/>
  </r>
  <r>
    <n v="9852"/>
    <x v="4941"/>
    <x v="0"/>
    <x v="440"/>
    <d v="2013-05-07T00:00:00"/>
    <s v="Standard Class"/>
    <s v="EH-13765"/>
    <s v="Edward Hooks"/>
    <x v="1"/>
    <s v="United States"/>
    <s v="New York City"/>
    <x v="15"/>
    <n v="10009"/>
    <x v="3"/>
    <s v="OFF-BI-10001670"/>
    <x v="1"/>
    <x v="8"/>
    <s v="Vinyl Sectional Post Binders"/>
    <x v="3476"/>
    <n v="3"/>
    <n v="0.2"/>
    <n v="33.93"/>
  </r>
  <r>
    <n v="9853"/>
    <x v="4941"/>
    <x v="0"/>
    <x v="440"/>
    <d v="2013-05-07T00:00:00"/>
    <s v="Standard Class"/>
    <s v="EH-13765"/>
    <s v="Edward Hooks"/>
    <x v="1"/>
    <s v="United States"/>
    <s v="New York City"/>
    <x v="15"/>
    <n v="10009"/>
    <x v="3"/>
    <s v="OFF-PA-10000533"/>
    <x v="1"/>
    <x v="10"/>
    <s v="Southworth Parchment Paper &amp; Envelopes"/>
    <x v="1733"/>
    <n v="2"/>
    <n v="0"/>
    <n v="6.0167999999999999"/>
  </r>
  <r>
    <n v="9854"/>
    <x v="4941"/>
    <x v="0"/>
    <x v="440"/>
    <d v="2013-05-07T00:00:00"/>
    <s v="Standard Class"/>
    <s v="EH-13765"/>
    <s v="Edward Hooks"/>
    <x v="1"/>
    <s v="United States"/>
    <s v="New York City"/>
    <x v="15"/>
    <n v="10009"/>
    <x v="3"/>
    <s v="FUR-FU-10002253"/>
    <x v="0"/>
    <x v="5"/>
    <s v="Howard Miller 13&quot; Diameter Pewter Finish Round Wall Clock"/>
    <x v="6093"/>
    <n v="5"/>
    <n v="0"/>
    <n v="83.733000000000004"/>
  </r>
  <r>
    <n v="9855"/>
    <x v="4942"/>
    <x v="3"/>
    <x v="249"/>
    <d v="2014-06-24T00:00:00"/>
    <s v="Standard Class"/>
    <s v="GA-14515"/>
    <s v="George Ashbrook"/>
    <x v="0"/>
    <s v="United States"/>
    <s v="San Francisco"/>
    <x v="1"/>
    <n v="94109"/>
    <x v="1"/>
    <s v="FUR-FU-10002396"/>
    <x v="0"/>
    <x v="5"/>
    <s v="DAX Copper Panel Document Frame, 5 x 7 Size"/>
    <x v="6094"/>
    <n v="4"/>
    <n v="0"/>
    <n v="21.134400000000003"/>
  </r>
  <r>
    <n v="9856"/>
    <x v="4942"/>
    <x v="3"/>
    <x v="249"/>
    <d v="2014-06-24T00:00:00"/>
    <s v="Standard Class"/>
    <s v="GA-14515"/>
    <s v="George Ashbrook"/>
    <x v="0"/>
    <s v="United States"/>
    <s v="San Francisco"/>
    <x v="1"/>
    <n v="94109"/>
    <x v="1"/>
    <s v="OFF-PA-10004438"/>
    <x v="1"/>
    <x v="10"/>
    <s v="Xerox 1907"/>
    <x v="335"/>
    <n v="2"/>
    <n v="0"/>
    <n v="11.543199999999999"/>
  </r>
  <r>
    <n v="9857"/>
    <x v="4943"/>
    <x v="2"/>
    <x v="1232"/>
    <d v="2011-11-11T00:00:00"/>
    <s v="Standard Class"/>
    <s v="GA-14515"/>
    <s v="George Ashbrook"/>
    <x v="0"/>
    <s v="United States"/>
    <s v="Columbus"/>
    <x v="32"/>
    <n v="31907"/>
    <x v="0"/>
    <s v="OFF-PA-10000587"/>
    <x v="1"/>
    <x v="10"/>
    <s v="Array Parchment Paper, Assorted Colors"/>
    <x v="2908"/>
    <n v="6"/>
    <n v="0"/>
    <n v="20.9664"/>
  </r>
  <r>
    <n v="9858"/>
    <x v="4944"/>
    <x v="1"/>
    <x v="514"/>
    <d v="2012-03-30T00:00:00"/>
    <s v="Standard Class"/>
    <s v="EB-13840"/>
    <s v="Ellis Ballard"/>
    <x v="1"/>
    <s v="United States"/>
    <s v="Seattle"/>
    <x v="4"/>
    <n v="98103"/>
    <x v="1"/>
    <s v="FUR-TA-10001889"/>
    <x v="0"/>
    <x v="3"/>
    <s v="Bush Advantage Collection Racetrack Conference Table"/>
    <x v="6095"/>
    <n v="8"/>
    <n v="0"/>
    <n v="610.86239999999998"/>
  </r>
  <r>
    <n v="9859"/>
    <x v="4945"/>
    <x v="3"/>
    <x v="424"/>
    <d v="2014-01-21T00:00:00"/>
    <s v="Standard Class"/>
    <s v="HR-14770"/>
    <s v="Hallie Redmond"/>
    <x v="2"/>
    <s v="United States"/>
    <s v="Richmond"/>
    <x v="14"/>
    <n v="47374"/>
    <x v="2"/>
    <s v="OFF-ST-10001590"/>
    <x v="1"/>
    <x v="4"/>
    <s v="Tenex Personal Project File with Scoop Front Design, Black"/>
    <x v="4005"/>
    <n v="5"/>
    <n v="0"/>
    <n v="17.523999999999997"/>
  </r>
  <r>
    <n v="9860"/>
    <x v="4945"/>
    <x v="3"/>
    <x v="424"/>
    <d v="2014-01-21T00:00:00"/>
    <s v="Standard Class"/>
    <s v="HR-14770"/>
    <s v="Hallie Redmond"/>
    <x v="2"/>
    <s v="United States"/>
    <s v="Richmond"/>
    <x v="14"/>
    <n v="47374"/>
    <x v="2"/>
    <s v="OFF-FA-10003472"/>
    <x v="1"/>
    <x v="13"/>
    <s v="Bagged Rubber Bands"/>
    <x v="2182"/>
    <n v="2"/>
    <n v="0"/>
    <n v="0.1008"/>
  </r>
  <r>
    <n v="9861"/>
    <x v="4945"/>
    <x v="3"/>
    <x v="424"/>
    <d v="2014-01-21T00:00:00"/>
    <s v="Standard Class"/>
    <s v="HR-14770"/>
    <s v="Hallie Redmond"/>
    <x v="2"/>
    <s v="United States"/>
    <s v="Richmond"/>
    <x v="14"/>
    <n v="47374"/>
    <x v="2"/>
    <s v="TEC-PH-10000169"/>
    <x v="2"/>
    <x v="7"/>
    <s v="ARKON Windshield Dashboard Air Vent Car Mount Holder"/>
    <x v="766"/>
    <n v="4"/>
    <n v="0"/>
    <n v="1.3559999999999945"/>
  </r>
  <r>
    <n v="9862"/>
    <x v="4945"/>
    <x v="3"/>
    <x v="424"/>
    <d v="2014-01-21T00:00:00"/>
    <s v="Standard Class"/>
    <s v="HR-14770"/>
    <s v="Hallie Redmond"/>
    <x v="2"/>
    <s v="United States"/>
    <s v="Richmond"/>
    <x v="14"/>
    <n v="47374"/>
    <x v="2"/>
    <s v="OFF-ST-10002562"/>
    <x v="1"/>
    <x v="4"/>
    <s v="Staples"/>
    <x v="2572"/>
    <n v="2"/>
    <n v="0"/>
    <n v="5.2528000000000006"/>
  </r>
  <r>
    <n v="9863"/>
    <x v="4945"/>
    <x v="3"/>
    <x v="424"/>
    <d v="2014-01-21T00:00:00"/>
    <s v="Standard Class"/>
    <s v="HR-14770"/>
    <s v="Hallie Redmond"/>
    <x v="2"/>
    <s v="United States"/>
    <s v="Richmond"/>
    <x v="14"/>
    <n v="47374"/>
    <x v="2"/>
    <s v="TEC-AC-10001445"/>
    <x v="2"/>
    <x v="11"/>
    <s v="Imation USB 2.0 Swivel Flash Drive USB flash drive - 4 GB - Pink"/>
    <x v="6096"/>
    <n v="4"/>
    <n v="0"/>
    <n v="2.5451999999999995"/>
  </r>
  <r>
    <n v="9864"/>
    <x v="4945"/>
    <x v="3"/>
    <x v="424"/>
    <d v="2014-01-21T00:00:00"/>
    <s v="Standard Class"/>
    <s v="HR-14770"/>
    <s v="Hallie Redmond"/>
    <x v="2"/>
    <s v="United States"/>
    <s v="Richmond"/>
    <x v="14"/>
    <n v="47374"/>
    <x v="2"/>
    <s v="OFF-PA-10004156"/>
    <x v="1"/>
    <x v="10"/>
    <s v="Xerox 188"/>
    <x v="1189"/>
    <n v="1"/>
    <n v="0"/>
    <n v="5.5565999999999995"/>
  </r>
  <r>
    <n v="9865"/>
    <x v="4945"/>
    <x v="3"/>
    <x v="424"/>
    <d v="2014-01-21T00:00:00"/>
    <s v="Standard Class"/>
    <s v="HR-14770"/>
    <s v="Hallie Redmond"/>
    <x v="2"/>
    <s v="United States"/>
    <s v="Richmond"/>
    <x v="14"/>
    <n v="47374"/>
    <x v="2"/>
    <s v="TEC-AC-10004469"/>
    <x v="2"/>
    <x v="11"/>
    <s v="Microsoft Sculpt Comfort Mouse"/>
    <x v="3863"/>
    <n v="4"/>
    <n v="0"/>
    <n v="70.312000000000012"/>
  </r>
  <r>
    <n v="9866"/>
    <x v="4945"/>
    <x v="3"/>
    <x v="424"/>
    <d v="2014-01-21T00:00:00"/>
    <s v="Standard Class"/>
    <s v="HR-14770"/>
    <s v="Hallie Redmond"/>
    <x v="2"/>
    <s v="United States"/>
    <s v="Richmond"/>
    <x v="14"/>
    <n v="47374"/>
    <x v="2"/>
    <s v="FUR-FU-10001037"/>
    <x v="0"/>
    <x v="5"/>
    <s v="DAX Charcoal/Nickel-Tone Document Frame, 5 x 7"/>
    <x v="1651"/>
    <n v="2"/>
    <n v="0"/>
    <n v="8.532"/>
  </r>
  <r>
    <n v="9867"/>
    <x v="4946"/>
    <x v="1"/>
    <x v="514"/>
    <d v="2012-03-28T00:00:00"/>
    <s v="Second Class"/>
    <s v="SM-20950"/>
    <s v="Suzanne McNair"/>
    <x v="1"/>
    <s v="United States"/>
    <s v="New York City"/>
    <x v="15"/>
    <n v="10009"/>
    <x v="3"/>
    <s v="OFF-ST-10002615"/>
    <x v="1"/>
    <x v="4"/>
    <s v="Dual Level, Single-Width Filing Carts"/>
    <x v="2969"/>
    <n v="7"/>
    <n v="0"/>
    <n v="282.20920000000001"/>
  </r>
  <r>
    <n v="9868"/>
    <x v="4946"/>
    <x v="1"/>
    <x v="514"/>
    <d v="2012-03-28T00:00:00"/>
    <s v="Second Class"/>
    <s v="SM-20950"/>
    <s v="Suzanne McNair"/>
    <x v="1"/>
    <s v="United States"/>
    <s v="New York City"/>
    <x v="15"/>
    <n v="10009"/>
    <x v="3"/>
    <s v="OFF-AP-10000595"/>
    <x v="1"/>
    <x v="9"/>
    <s v="Disposable Triple-Filter Dust Bags"/>
    <x v="2638"/>
    <n v="3"/>
    <n v="0"/>
    <n v="3.4086000000000003"/>
  </r>
  <r>
    <n v="9869"/>
    <x v="4947"/>
    <x v="2"/>
    <x v="301"/>
    <d v="2011-11-03T00:00:00"/>
    <s v="First Class"/>
    <s v="EA-14035"/>
    <s v="Erin Ashbrook"/>
    <x v="1"/>
    <s v="United States"/>
    <s v="Mason"/>
    <x v="24"/>
    <n v="45040"/>
    <x v="3"/>
    <s v="FUR-FU-10002253"/>
    <x v="0"/>
    <x v="5"/>
    <s v="Howard Miller 13&quot; Diameter Pewter Finish Round Wall Clock"/>
    <x v="4574"/>
    <n v="2"/>
    <n v="0.2"/>
    <n v="16.317200000000003"/>
  </r>
  <r>
    <n v="9870"/>
    <x v="4947"/>
    <x v="2"/>
    <x v="301"/>
    <d v="2011-11-03T00:00:00"/>
    <s v="First Class"/>
    <s v="EA-14035"/>
    <s v="Erin Ashbrook"/>
    <x v="1"/>
    <s v="United States"/>
    <s v="Mason"/>
    <x v="24"/>
    <n v="45040"/>
    <x v="3"/>
    <s v="OFF-BI-10000494"/>
    <x v="1"/>
    <x v="8"/>
    <s v="Acco Economy Flexible Poly Round Ring Binder"/>
    <x v="2968"/>
    <n v="2"/>
    <n v="0.7"/>
    <n v="-2.6099999999999994"/>
  </r>
  <r>
    <n v="9871"/>
    <x v="4947"/>
    <x v="2"/>
    <x v="301"/>
    <d v="2011-11-03T00:00:00"/>
    <s v="First Class"/>
    <s v="EA-14035"/>
    <s v="Erin Ashbrook"/>
    <x v="1"/>
    <s v="United States"/>
    <s v="Mason"/>
    <x v="24"/>
    <n v="45040"/>
    <x v="3"/>
    <s v="OFF-BI-10001658"/>
    <x v="1"/>
    <x v="8"/>
    <s v="GBC Standard Therm-A-Bind Covers"/>
    <x v="2849"/>
    <n v="3"/>
    <n v="0.7"/>
    <n v="-17.942399999999992"/>
  </r>
  <r>
    <n v="9872"/>
    <x v="4948"/>
    <x v="3"/>
    <x v="833"/>
    <d v="2014-10-07T00:00:00"/>
    <s v="Same Day"/>
    <s v="MH-17455"/>
    <s v="Mark Hamilton"/>
    <x v="0"/>
    <s v="United States"/>
    <s v="Chicago"/>
    <x v="10"/>
    <n v="60623"/>
    <x v="2"/>
    <s v="OFF-ST-10003208"/>
    <x v="1"/>
    <x v="4"/>
    <s v="Adjustable Depth Letter/Legal Cart"/>
    <x v="6097"/>
    <n v="2"/>
    <n v="0.2"/>
    <n v="32.662799999999947"/>
  </r>
  <r>
    <n v="9873"/>
    <x v="4948"/>
    <x v="3"/>
    <x v="833"/>
    <d v="2014-10-07T00:00:00"/>
    <s v="Same Day"/>
    <s v="MH-17455"/>
    <s v="Mark Hamilton"/>
    <x v="0"/>
    <s v="United States"/>
    <s v="Chicago"/>
    <x v="10"/>
    <n v="60623"/>
    <x v="2"/>
    <s v="OFF-AR-10004790"/>
    <x v="1"/>
    <x v="6"/>
    <s v="Staples"/>
    <x v="3764"/>
    <n v="2"/>
    <n v="0.2"/>
    <n v="1.1969999999999992"/>
  </r>
  <r>
    <n v="9874"/>
    <x v="4949"/>
    <x v="0"/>
    <x v="107"/>
    <d v="2013-12-15T00:00:00"/>
    <s v="Standard Class"/>
    <s v="SL-20155"/>
    <s v="Sara Luxemburg"/>
    <x v="2"/>
    <s v="United States"/>
    <s v="New York City"/>
    <x v="15"/>
    <n v="10024"/>
    <x v="3"/>
    <s v="OFF-PA-10004609"/>
    <x v="1"/>
    <x v="10"/>
    <s v="Xerox 221"/>
    <x v="90"/>
    <n v="1"/>
    <n v="0"/>
    <n v="3.1104000000000003"/>
  </r>
  <r>
    <n v="9875"/>
    <x v="4950"/>
    <x v="0"/>
    <x v="897"/>
    <d v="2013-09-25T00:00:00"/>
    <s v="Second Class"/>
    <s v="NP-18685"/>
    <s v="Nora Pelletier"/>
    <x v="2"/>
    <s v="United States"/>
    <s v="Parma"/>
    <x v="24"/>
    <n v="44134"/>
    <x v="3"/>
    <s v="OFF-EN-10003055"/>
    <x v="1"/>
    <x v="12"/>
    <s v="Blue String-Tie &amp; Button Interoffice Envelopes, 10 x 13"/>
    <x v="1109"/>
    <n v="2"/>
    <n v="0.2"/>
    <n v="19.989999999999995"/>
  </r>
  <r>
    <n v="9876"/>
    <x v="4951"/>
    <x v="1"/>
    <x v="1233"/>
    <d v="2013-01-05T00:00:00"/>
    <s v="Standard Class"/>
    <s v="RF-19840"/>
    <s v="Roy Französisch"/>
    <x v="0"/>
    <s v="United States"/>
    <s v="New York City"/>
    <x v="15"/>
    <n v="10035"/>
    <x v="3"/>
    <s v="OFF-SU-10003936"/>
    <x v="1"/>
    <x v="14"/>
    <s v="Acme Serrated Blade Letter Opener"/>
    <x v="6098"/>
    <n v="2"/>
    <n v="0"/>
    <n v="6.3600000000000101E-2"/>
  </r>
  <r>
    <n v="9877"/>
    <x v="4952"/>
    <x v="3"/>
    <x v="693"/>
    <d v="2014-04-22T00:00:00"/>
    <s v="First Class"/>
    <s v="BE-11455"/>
    <s v="Brad Eason"/>
    <x v="2"/>
    <s v="United States"/>
    <s v="Cleveland"/>
    <x v="24"/>
    <n v="44105"/>
    <x v="3"/>
    <s v="OFF-ST-10000078"/>
    <x v="1"/>
    <x v="4"/>
    <s v="Tennsco 6- and 18-Compartment Lockers"/>
    <x v="6099"/>
    <n v="4"/>
    <n v="0.2"/>
    <n v="-21.213600000000099"/>
  </r>
  <r>
    <n v="9878"/>
    <x v="4952"/>
    <x v="3"/>
    <x v="693"/>
    <d v="2014-04-22T00:00:00"/>
    <s v="First Class"/>
    <s v="BE-11455"/>
    <s v="Brad Eason"/>
    <x v="2"/>
    <s v="United States"/>
    <s v="Cleveland"/>
    <x v="24"/>
    <n v="44105"/>
    <x v="3"/>
    <s v="OFF-BI-10000174"/>
    <x v="1"/>
    <x v="8"/>
    <s v="Wilson Jones Clip &amp; Carry Folder Binder Tool for Ring Binders, Clear"/>
    <x v="6100"/>
    <n v="5"/>
    <n v="0.7"/>
    <n v="-6.379999999999999"/>
  </r>
  <r>
    <n v="9879"/>
    <x v="4952"/>
    <x v="3"/>
    <x v="693"/>
    <d v="2014-04-22T00:00:00"/>
    <s v="First Class"/>
    <s v="BE-11455"/>
    <s v="Brad Eason"/>
    <x v="2"/>
    <s v="United States"/>
    <s v="Cleveland"/>
    <x v="24"/>
    <n v="44105"/>
    <x v="3"/>
    <s v="TEC-PH-10004080"/>
    <x v="2"/>
    <x v="7"/>
    <s v="Avaya 5410 Digital phone"/>
    <x v="4457"/>
    <n v="3"/>
    <n v="0.4"/>
    <n v="-24.476399999999998"/>
  </r>
  <r>
    <n v="9880"/>
    <x v="4953"/>
    <x v="0"/>
    <x v="1036"/>
    <d v="2013-08-26T00:00:00"/>
    <s v="Standard Class"/>
    <s v="JK-15370"/>
    <s v="Jay Kimmel"/>
    <x v="0"/>
    <s v="United States"/>
    <s v="New York City"/>
    <x v="15"/>
    <n v="10035"/>
    <x v="3"/>
    <s v="FUR-CH-10002961"/>
    <x v="0"/>
    <x v="1"/>
    <s v="Leather Task Chair, Black"/>
    <x v="6101"/>
    <n v="7"/>
    <n v="0.1"/>
    <n v="63.685999999999979"/>
  </r>
  <r>
    <n v="9881"/>
    <x v="4954"/>
    <x v="1"/>
    <x v="352"/>
    <d v="2012-05-31T00:00:00"/>
    <s v="First Class"/>
    <s v="CC-12100"/>
    <s v="Chad Cunningham"/>
    <x v="2"/>
    <s v="United States"/>
    <s v="Cleveland"/>
    <x v="24"/>
    <n v="44105"/>
    <x v="3"/>
    <s v="OFF-PA-10000474"/>
    <x v="1"/>
    <x v="10"/>
    <s v="Staples"/>
    <x v="633"/>
    <n v="3"/>
    <n v="0.2"/>
    <n v="28.706399999999991"/>
  </r>
  <r>
    <n v="9882"/>
    <x v="4955"/>
    <x v="2"/>
    <x v="1132"/>
    <d v="2011-08-13T00:00:00"/>
    <s v="First Class"/>
    <s v="LL-16840"/>
    <s v="Lauren Leatherbury"/>
    <x v="0"/>
    <s v="United States"/>
    <s v="Woodstock"/>
    <x v="32"/>
    <n v="30188"/>
    <x v="0"/>
    <s v="OFF-BI-10000138"/>
    <x v="1"/>
    <x v="8"/>
    <s v="Acco Translucent Poly Ring Binders"/>
    <x v="1230"/>
    <n v="3"/>
    <n v="0"/>
    <n v="6.7392000000000003"/>
  </r>
  <r>
    <n v="9883"/>
    <x v="4955"/>
    <x v="2"/>
    <x v="1132"/>
    <d v="2011-08-13T00:00:00"/>
    <s v="First Class"/>
    <s v="LL-16840"/>
    <s v="Lauren Leatherbury"/>
    <x v="0"/>
    <s v="United States"/>
    <s v="Woodstock"/>
    <x v="32"/>
    <n v="30188"/>
    <x v="0"/>
    <s v="TEC-AC-10000023"/>
    <x v="2"/>
    <x v="11"/>
    <s v="Maxell 74 Minute CD-R Spindle, 50/Pack"/>
    <x v="6102"/>
    <n v="13"/>
    <n v="0"/>
    <n v="98.139599999999987"/>
  </r>
  <r>
    <n v="9884"/>
    <x v="4956"/>
    <x v="2"/>
    <x v="1234"/>
    <d v="2011-04-08T00:00:00"/>
    <s v="Standard Class"/>
    <s v="KE-16420"/>
    <s v="Katrina Edelman"/>
    <x v="1"/>
    <s v="United States"/>
    <s v="Los Angeles"/>
    <x v="1"/>
    <n v="90008"/>
    <x v="1"/>
    <s v="OFF-EN-10001415"/>
    <x v="1"/>
    <x v="12"/>
    <s v="Staples"/>
    <x v="954"/>
    <n v="2"/>
    <n v="0"/>
    <n v="5.58"/>
  </r>
  <r>
    <n v="9885"/>
    <x v="4956"/>
    <x v="2"/>
    <x v="1234"/>
    <d v="2011-04-08T00:00:00"/>
    <s v="Standard Class"/>
    <s v="KE-16420"/>
    <s v="Katrina Edelman"/>
    <x v="1"/>
    <s v="United States"/>
    <s v="Los Angeles"/>
    <x v="1"/>
    <n v="90008"/>
    <x v="1"/>
    <s v="TEC-AC-10001284"/>
    <x v="2"/>
    <x v="11"/>
    <s v="Enermax Briskie RF Wireless Keyboard and Mouse Combo"/>
    <x v="1038"/>
    <n v="3"/>
    <n v="0"/>
    <n v="22.4316"/>
  </r>
  <r>
    <n v="9886"/>
    <x v="4956"/>
    <x v="2"/>
    <x v="1234"/>
    <d v="2011-04-08T00:00:00"/>
    <s v="Standard Class"/>
    <s v="KE-16420"/>
    <s v="Katrina Edelman"/>
    <x v="1"/>
    <s v="United States"/>
    <s v="Los Angeles"/>
    <x v="1"/>
    <n v="90008"/>
    <x v="1"/>
    <s v="TEC-AC-10000736"/>
    <x v="2"/>
    <x v="11"/>
    <s v="Logitech G600 MMO Gaming Mouse"/>
    <x v="460"/>
    <n v="2"/>
    <n v="0"/>
    <n v="57.592799999999997"/>
  </r>
  <r>
    <n v="9887"/>
    <x v="4957"/>
    <x v="2"/>
    <x v="1213"/>
    <d v="2011-01-28T00:00:00"/>
    <s v="Standard Class"/>
    <s v="SG-20605"/>
    <s v="Speros Goranitis"/>
    <x v="0"/>
    <s v="United States"/>
    <s v="Lafayette"/>
    <x v="14"/>
    <n v="47905"/>
    <x v="2"/>
    <s v="OFF-FA-10003467"/>
    <x v="1"/>
    <x v="13"/>
    <s v="Alliance Big Bands Rubber Bands, 12/Pack"/>
    <x v="4095"/>
    <n v="3"/>
    <n v="0"/>
    <n v="0"/>
  </r>
  <r>
    <n v="9888"/>
    <x v="4958"/>
    <x v="3"/>
    <x v="386"/>
    <d v="2014-10-16T00:00:00"/>
    <s v="First Class"/>
    <s v="CA-12265"/>
    <s v="Christina Anderson"/>
    <x v="0"/>
    <s v="United States"/>
    <s v="New York City"/>
    <x v="15"/>
    <n v="10024"/>
    <x v="3"/>
    <s v="OFF-PA-10000477"/>
    <x v="1"/>
    <x v="10"/>
    <s v="Xerox 1952"/>
    <x v="745"/>
    <n v="2"/>
    <n v="0"/>
    <n v="4.6812000000000005"/>
  </r>
  <r>
    <n v="9889"/>
    <x v="4959"/>
    <x v="1"/>
    <x v="816"/>
    <d v="2012-08-12T00:00:00"/>
    <s v="Standard Class"/>
    <s v="RD-19585"/>
    <s v="Rob Dowd"/>
    <x v="0"/>
    <s v="United States"/>
    <s v="Utica"/>
    <x v="15"/>
    <n v="13501"/>
    <x v="3"/>
    <s v="TEC-AC-10000736"/>
    <x v="2"/>
    <x v="11"/>
    <s v="Logitech G600 MMO Gaming Mouse"/>
    <x v="3705"/>
    <n v="1"/>
    <n v="0"/>
    <n v="28.796399999999998"/>
  </r>
  <r>
    <n v="9890"/>
    <x v="4960"/>
    <x v="3"/>
    <x v="498"/>
    <d v="2014-03-21T00:00:00"/>
    <s v="First Class"/>
    <s v="VG-21805"/>
    <s v="Vivek Grady"/>
    <x v="1"/>
    <s v="United States"/>
    <s v="Lakewood"/>
    <x v="30"/>
    <n v="8701"/>
    <x v="3"/>
    <s v="OFF-AR-10002467"/>
    <x v="1"/>
    <x v="6"/>
    <s v="Dixon Ticonderoga Pencils"/>
    <x v="3090"/>
    <n v="3"/>
    <n v="0"/>
    <n v="2.4138000000000006"/>
  </r>
  <r>
    <n v="9891"/>
    <x v="4961"/>
    <x v="0"/>
    <x v="197"/>
    <d v="2013-07-29T00:00:00"/>
    <s v="Second Class"/>
    <s v="SH-19975"/>
    <s v="Sally Hughsby"/>
    <x v="1"/>
    <s v="United States"/>
    <s v="Milwaukee"/>
    <x v="6"/>
    <n v="53209"/>
    <x v="2"/>
    <s v="OFF-PA-10004996"/>
    <x v="1"/>
    <x v="10"/>
    <s v="Speediset Carbonless Redi-Letter 7&quot; x 8 1/2&quot;"/>
    <x v="6103"/>
    <n v="2"/>
    <n v="0"/>
    <n v="9.6913999999999998"/>
  </r>
  <r>
    <n v="9892"/>
    <x v="4961"/>
    <x v="0"/>
    <x v="197"/>
    <d v="2013-07-29T00:00:00"/>
    <s v="Second Class"/>
    <s v="SH-19975"/>
    <s v="Sally Hughsby"/>
    <x v="1"/>
    <s v="United States"/>
    <s v="Milwaukee"/>
    <x v="6"/>
    <n v="53209"/>
    <x v="2"/>
    <s v="TEC-AC-10003116"/>
    <x v="2"/>
    <x v="11"/>
    <s v="Memorex Froggy Flash Drive 8 GB"/>
    <x v="6104"/>
    <n v="7"/>
    <n v="0"/>
    <n v="48.457499999999996"/>
  </r>
  <r>
    <n v="9893"/>
    <x v="4961"/>
    <x v="0"/>
    <x v="197"/>
    <d v="2013-07-29T00:00:00"/>
    <s v="Second Class"/>
    <s v="SH-19975"/>
    <s v="Sally Hughsby"/>
    <x v="1"/>
    <s v="United States"/>
    <s v="Milwaukee"/>
    <x v="6"/>
    <n v="53209"/>
    <x v="2"/>
    <s v="TEC-PH-10002262"/>
    <x v="2"/>
    <x v="7"/>
    <s v="LG Electronics Tone+ HBS-730 Bluetooth Headset"/>
    <x v="6105"/>
    <n v="5"/>
    <n v="0"/>
    <n v="83.314000000000021"/>
  </r>
  <r>
    <n v="9894"/>
    <x v="4961"/>
    <x v="0"/>
    <x v="197"/>
    <d v="2013-07-29T00:00:00"/>
    <s v="Second Class"/>
    <s v="SH-19975"/>
    <s v="Sally Hughsby"/>
    <x v="1"/>
    <s v="United States"/>
    <s v="Milwaukee"/>
    <x v="6"/>
    <n v="53209"/>
    <x v="2"/>
    <s v="FUR-CH-10004626"/>
    <x v="0"/>
    <x v="1"/>
    <s v="Office Star Flex Back Scooter Chair with Aluminum Finish Frame"/>
    <x v="6106"/>
    <n v="4"/>
    <n v="0"/>
    <n v="96.854399999999998"/>
  </r>
  <r>
    <n v="9895"/>
    <x v="4961"/>
    <x v="0"/>
    <x v="197"/>
    <d v="2013-07-29T00:00:00"/>
    <s v="Second Class"/>
    <s v="SH-19975"/>
    <s v="Sally Hughsby"/>
    <x v="1"/>
    <s v="United States"/>
    <s v="Milwaukee"/>
    <x v="6"/>
    <n v="53209"/>
    <x v="2"/>
    <s v="FUR-FU-10001756"/>
    <x v="0"/>
    <x v="5"/>
    <s v="Eldon Expressions Desk Accessory, Wood Photo Frame, Mahogany"/>
    <x v="6107"/>
    <n v="5"/>
    <n v="0"/>
    <n v="27.60799999999999"/>
  </r>
  <r>
    <n v="9896"/>
    <x v="4962"/>
    <x v="2"/>
    <x v="467"/>
    <d v="2011-10-01T00:00:00"/>
    <s v="Standard Class"/>
    <s v="MM-17920"/>
    <s v="Michael Moore"/>
    <x v="0"/>
    <s v="United States"/>
    <s v="Chicago"/>
    <x v="10"/>
    <n v="60623"/>
    <x v="2"/>
    <s v="TEC-AC-10004859"/>
    <x v="2"/>
    <x v="11"/>
    <s v="Maxell Pro 80 Minute CD-R, 10/Pack"/>
    <x v="6108"/>
    <n v="11"/>
    <n v="0.2"/>
    <n v="38.456000000000003"/>
  </r>
  <r>
    <n v="9897"/>
    <x v="4963"/>
    <x v="2"/>
    <x v="1103"/>
    <d v="2011-06-20T00:00:00"/>
    <s v="Second Class"/>
    <s v="JF-15415"/>
    <s v="Jennifer Ferguson"/>
    <x v="0"/>
    <s v="United States"/>
    <s v="Chicago"/>
    <x v="10"/>
    <n v="60653"/>
    <x v="2"/>
    <s v="OFF-PA-10001725"/>
    <x v="1"/>
    <x v="10"/>
    <s v="Xerox 1892"/>
    <x v="4546"/>
    <n v="2"/>
    <n v="0.2"/>
    <n v="22.480800000000002"/>
  </r>
  <r>
    <n v="9898"/>
    <x v="4964"/>
    <x v="0"/>
    <x v="112"/>
    <d v="2013-06-11T00:00:00"/>
    <s v="Standard Class"/>
    <s v="LP-17095"/>
    <s v="Liz Preis"/>
    <x v="0"/>
    <s v="United States"/>
    <s v="Fairfield"/>
    <x v="24"/>
    <n v="45014"/>
    <x v="3"/>
    <s v="FUR-FU-10004306"/>
    <x v="0"/>
    <x v="5"/>
    <s v="Electrix Halogen Magnifier Lamp"/>
    <x v="6109"/>
    <n v="3"/>
    <n v="0.2"/>
    <n v="34.97399999999999"/>
  </r>
  <r>
    <n v="9899"/>
    <x v="4964"/>
    <x v="0"/>
    <x v="112"/>
    <d v="2013-06-11T00:00:00"/>
    <s v="Standard Class"/>
    <s v="LP-17095"/>
    <s v="Liz Preis"/>
    <x v="0"/>
    <s v="United States"/>
    <s v="Fairfield"/>
    <x v="24"/>
    <n v="45014"/>
    <x v="3"/>
    <s v="FUR-FU-10004845"/>
    <x v="0"/>
    <x v="5"/>
    <s v="Deflect-o EconoMat Nonstudded, No Bevel Mat"/>
    <x v="5350"/>
    <n v="2"/>
    <n v="0.2"/>
    <n v="0"/>
  </r>
  <r>
    <n v="9900"/>
    <x v="4965"/>
    <x v="2"/>
    <x v="1176"/>
    <d v="2011-04-03T00:00:00"/>
    <s v="Standard Class"/>
    <s v="MP-18175"/>
    <s v="Mike Pelletier"/>
    <x v="2"/>
    <s v="United States"/>
    <s v="Springfield"/>
    <x v="24"/>
    <n v="45503"/>
    <x v="3"/>
    <s v="FUR-TA-10000198"/>
    <x v="0"/>
    <x v="3"/>
    <s v="Chromcraft Bull-Nose Wood Oval Conference Tables &amp; Bases"/>
    <x v="1890"/>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x v="4966"/>
    <x v="3"/>
    <x v="170"/>
    <d v="2014-08-26T00:00:00"/>
    <s v="Standard Class"/>
    <s v="SC-20845"/>
    <s v="Sung Chung"/>
    <x v="0"/>
    <s v="United States"/>
    <s v="Louisville"/>
    <x v="22"/>
    <n v="80027"/>
    <x v="1"/>
    <s v="FUR-FU-10001037"/>
    <x v="0"/>
    <x v="5"/>
    <s v="DAX Charcoal/Nickel-Tone Document Frame, 5 x 7"/>
    <x v="4915"/>
    <n v="3"/>
    <n v="0.2"/>
    <n v="7.1099999999999994"/>
  </r>
  <r>
    <n v="9903"/>
    <x v="4966"/>
    <x v="3"/>
    <x v="170"/>
    <d v="2014-08-26T00:00:00"/>
    <s v="Standard Class"/>
    <s v="SC-20845"/>
    <s v="Sung Chung"/>
    <x v="0"/>
    <s v="United States"/>
    <s v="Louisville"/>
    <x v="22"/>
    <n v="80027"/>
    <x v="1"/>
    <s v="OFF-PA-10001950"/>
    <x v="1"/>
    <x v="10"/>
    <s v="Southworth 25% Cotton Antique Laid Paper &amp; Envelopes"/>
    <x v="1407"/>
    <n v="1"/>
    <n v="0.2"/>
    <n v="2.0849999999999991"/>
  </r>
  <r>
    <n v="9904"/>
    <x v="4967"/>
    <x v="2"/>
    <x v="607"/>
    <d v="2011-11-18T00:00:00"/>
    <s v="Standard Class"/>
    <s v="DP-13000"/>
    <s v="Darren Powers"/>
    <x v="0"/>
    <s v="United States"/>
    <s v="Carrollton"/>
    <x v="5"/>
    <n v="75007"/>
    <x v="2"/>
    <s v="FUR-FU-10004587"/>
    <x v="0"/>
    <x v="5"/>
    <s v="GE General Use Halogen Bulbs, 100 Watts, 1 Bulb per Pack"/>
    <x v="6110"/>
    <n v="3"/>
    <n v="0.6"/>
    <n v="-6.9101999999999997"/>
  </r>
  <r>
    <n v="9905"/>
    <x v="4967"/>
    <x v="2"/>
    <x v="607"/>
    <d v="2011-11-18T00:00:00"/>
    <s v="Standard Class"/>
    <s v="DP-13000"/>
    <s v="Darren Powers"/>
    <x v="0"/>
    <s v="United States"/>
    <s v="Carrollton"/>
    <x v="5"/>
    <n v="75007"/>
    <x v="2"/>
    <s v="TEC-AC-10002567"/>
    <x v="2"/>
    <x v="11"/>
    <s v="Logitech G602 Wireless Gaming Mouse"/>
    <x v="2506"/>
    <n v="2"/>
    <n v="0.2"/>
    <n v="25.596799999999998"/>
  </r>
  <r>
    <n v="9906"/>
    <x v="4968"/>
    <x v="1"/>
    <x v="1023"/>
    <d v="2012-09-15T00:00:00"/>
    <s v="First Class"/>
    <s v="KD-16615"/>
    <s v="Ken Dana"/>
    <x v="1"/>
    <s v="United States"/>
    <s v="Anaheim"/>
    <x v="1"/>
    <n v="92804"/>
    <x v="1"/>
    <s v="FUR-FU-10004973"/>
    <x v="0"/>
    <x v="5"/>
    <s v="Flat Face Poster Frame"/>
    <x v="6111"/>
    <n v="7"/>
    <n v="0"/>
    <n v="55.389600000000002"/>
  </r>
  <r>
    <n v="9907"/>
    <x v="4968"/>
    <x v="1"/>
    <x v="1023"/>
    <d v="2012-09-15T00:00:00"/>
    <s v="First Class"/>
    <s v="KD-16615"/>
    <s v="Ken Dana"/>
    <x v="1"/>
    <s v="United States"/>
    <s v="Anaheim"/>
    <x v="1"/>
    <n v="92804"/>
    <x v="1"/>
    <s v="OFF-BI-10001628"/>
    <x v="1"/>
    <x v="8"/>
    <s v="Acco Data Flex Cable Posts For Top &amp; Bottom Load Binders, 6&quot; Capacity"/>
    <x v="3148"/>
    <n v="3"/>
    <n v="0.2"/>
    <n v="7.822499999999998"/>
  </r>
  <r>
    <n v="9908"/>
    <x v="4968"/>
    <x v="1"/>
    <x v="1023"/>
    <d v="2012-09-15T00:00:00"/>
    <s v="First Class"/>
    <s v="KD-16615"/>
    <s v="Ken Dana"/>
    <x v="1"/>
    <s v="United States"/>
    <s v="Anaheim"/>
    <x v="1"/>
    <n v="92804"/>
    <x v="1"/>
    <s v="FUR-CH-10000155"/>
    <x v="0"/>
    <x v="1"/>
    <s v="Global Comet Stacking Armless Chair"/>
    <x v="4829"/>
    <n v="3"/>
    <n v="0.2"/>
    <n v="71.77200000000002"/>
  </r>
  <r>
    <n v="9909"/>
    <x v="4968"/>
    <x v="1"/>
    <x v="1023"/>
    <d v="2012-09-15T00:00:00"/>
    <s v="First Class"/>
    <s v="KD-16615"/>
    <s v="Ken Dana"/>
    <x v="1"/>
    <s v="United States"/>
    <s v="Anaheim"/>
    <x v="1"/>
    <n v="92804"/>
    <x v="1"/>
    <s v="FUR-FU-10002379"/>
    <x v="0"/>
    <x v="5"/>
    <s v="Eldon Econocleat Chair Mats for Low Pile Carpets"/>
    <x v="6112"/>
    <n v="5"/>
    <n v="0"/>
    <n v="24.881999999999991"/>
  </r>
  <r>
    <n v="9910"/>
    <x v="4968"/>
    <x v="1"/>
    <x v="1023"/>
    <d v="2012-09-15T00:00:00"/>
    <s v="First Class"/>
    <s v="KD-16615"/>
    <s v="Ken Dana"/>
    <x v="1"/>
    <s v="United States"/>
    <s v="Anaheim"/>
    <x v="1"/>
    <n v="92804"/>
    <x v="1"/>
    <s v="FUR-FU-10004018"/>
    <x v="0"/>
    <x v="5"/>
    <s v="Tensor Computer Mounted Lamp"/>
    <x v="3082"/>
    <n v="3"/>
    <n v="0"/>
    <n v="12.060900000000002"/>
  </r>
  <r>
    <n v="9911"/>
    <x v="4968"/>
    <x v="1"/>
    <x v="1023"/>
    <d v="2012-09-15T00:00:00"/>
    <s v="First Class"/>
    <s v="KD-16615"/>
    <s v="Ken Dana"/>
    <x v="1"/>
    <s v="United States"/>
    <s v="Anaheim"/>
    <x v="1"/>
    <n v="92804"/>
    <x v="1"/>
    <s v="OFF-PA-10000994"/>
    <x v="1"/>
    <x v="10"/>
    <s v="Xerox 1915"/>
    <x v="1441"/>
    <n v="2"/>
    <n v="0"/>
    <n v="100.65599999999999"/>
  </r>
  <r>
    <n v="9912"/>
    <x v="4969"/>
    <x v="2"/>
    <x v="267"/>
    <d v="2011-04-09T00:00:00"/>
    <s v="Standard Class"/>
    <s v="RP-19855"/>
    <s v="Roy Phan"/>
    <x v="1"/>
    <s v="United States"/>
    <s v="Richmond"/>
    <x v="0"/>
    <n v="40475"/>
    <x v="0"/>
    <s v="OFF-BI-10002852"/>
    <x v="1"/>
    <x v="8"/>
    <s v="Ibico Standard Transparent Covers"/>
    <x v="787"/>
    <n v="7"/>
    <n v="0"/>
    <n v="56.526400000000002"/>
  </r>
  <r>
    <n v="9913"/>
    <x v="4970"/>
    <x v="1"/>
    <x v="998"/>
    <d v="2012-10-12T00:00:00"/>
    <s v="First Class"/>
    <s v="KN-16390"/>
    <s v="Katherine Nockton"/>
    <x v="1"/>
    <s v="United States"/>
    <s v="Santa Barbara"/>
    <x v="1"/>
    <n v="93101"/>
    <x v="1"/>
    <s v="FUR-CH-10001714"/>
    <x v="0"/>
    <x v="1"/>
    <s v="Global Leather &amp; Oak Executive Chair, Burgundy"/>
    <x v="6113"/>
    <n v="3"/>
    <n v="0.2"/>
    <n v="-54.320399999999978"/>
  </r>
  <r>
    <n v="9914"/>
    <x v="4970"/>
    <x v="1"/>
    <x v="998"/>
    <d v="2012-10-12T00:00:00"/>
    <s v="First Class"/>
    <s v="KN-16390"/>
    <s v="Katherine Nockton"/>
    <x v="1"/>
    <s v="United States"/>
    <s v="Santa Barbara"/>
    <x v="1"/>
    <n v="93101"/>
    <x v="1"/>
    <s v="OFF-LA-10000414"/>
    <x v="1"/>
    <x v="2"/>
    <s v="Avery 503"/>
    <x v="2551"/>
    <n v="3"/>
    <n v="0"/>
    <n v="14.904"/>
  </r>
  <r>
    <n v="9915"/>
    <x v="4971"/>
    <x v="3"/>
    <x v="926"/>
    <d v="2014-02-01T00:00:00"/>
    <s v="Second Class"/>
    <s v="TM-21010"/>
    <s v="Tamara Manning"/>
    <x v="0"/>
    <s v="United States"/>
    <s v="Marion"/>
    <x v="23"/>
    <n v="52302"/>
    <x v="2"/>
    <s v="OFF-PA-10003848"/>
    <x v="1"/>
    <x v="10"/>
    <s v="Xerox 1997"/>
    <x v="91"/>
    <n v="2"/>
    <n v="0"/>
    <n v="6.2208000000000006"/>
  </r>
  <r>
    <n v="9916"/>
    <x v="4971"/>
    <x v="3"/>
    <x v="926"/>
    <d v="2014-02-01T00:00:00"/>
    <s v="Second Class"/>
    <s v="TM-21010"/>
    <s v="Tamara Manning"/>
    <x v="0"/>
    <s v="United States"/>
    <s v="Marion"/>
    <x v="23"/>
    <n v="52302"/>
    <x v="2"/>
    <s v="OFF-PA-10000176"/>
    <x v="1"/>
    <x v="10"/>
    <s v="Xerox 1887"/>
    <x v="453"/>
    <n v="5"/>
    <n v="0"/>
    <n v="45.527999999999992"/>
  </r>
  <r>
    <n v="9917"/>
    <x v="4971"/>
    <x v="3"/>
    <x v="926"/>
    <d v="2014-02-01T00:00:00"/>
    <s v="Second Class"/>
    <s v="TM-21010"/>
    <s v="Tamara Manning"/>
    <x v="0"/>
    <s v="United States"/>
    <s v="Marion"/>
    <x v="23"/>
    <n v="52302"/>
    <x v="2"/>
    <s v="OFF-ST-10001590"/>
    <x v="1"/>
    <x v="4"/>
    <s v="Tenex Personal Project File with Scoop Front Design, Black"/>
    <x v="814"/>
    <n v="1"/>
    <n v="0"/>
    <n v="3.5047999999999995"/>
  </r>
  <r>
    <n v="9918"/>
    <x v="4971"/>
    <x v="3"/>
    <x v="926"/>
    <d v="2014-02-01T00:00:00"/>
    <s v="Second Class"/>
    <s v="TM-21010"/>
    <s v="Tamara Manning"/>
    <x v="0"/>
    <s v="United States"/>
    <s v="Marion"/>
    <x v="23"/>
    <n v="52302"/>
    <x v="2"/>
    <s v="FUR-FU-10000010"/>
    <x v="0"/>
    <x v="5"/>
    <s v="DAX Value U-Channel Document Frames, Easel Back"/>
    <x v="4126"/>
    <n v="3"/>
    <n v="0"/>
    <n v="4.6220999999999997"/>
  </r>
  <r>
    <n v="9919"/>
    <x v="4972"/>
    <x v="1"/>
    <x v="496"/>
    <d v="2012-09-29T00:00:00"/>
    <s v="Standard Class"/>
    <s v="JF-15190"/>
    <s v="Jamie Frazer"/>
    <x v="0"/>
    <s v="United States"/>
    <s v="New York City"/>
    <x v="15"/>
    <n v="10035"/>
    <x v="3"/>
    <s v="OFF-EN-10003055"/>
    <x v="1"/>
    <x v="12"/>
    <s v="Blue String-Tie &amp; Button Interoffice Envelopes, 10 x 13"/>
    <x v="372"/>
    <n v="1"/>
    <n v="0"/>
    <n v="17.990999999999996"/>
  </r>
  <r>
    <n v="9920"/>
    <x v="4973"/>
    <x v="0"/>
    <x v="543"/>
    <d v="2013-03-20T00:00:00"/>
    <s v="Standard Class"/>
    <s v="MY-18295"/>
    <s v="Muhammed Yedwab"/>
    <x v="1"/>
    <s v="United States"/>
    <s v="Bryan"/>
    <x v="5"/>
    <n v="77803"/>
    <x v="2"/>
    <s v="FUR-CH-10000863"/>
    <x v="0"/>
    <x v="1"/>
    <s v="Novimex Swivel Fabric Task Chair"/>
    <x v="2568"/>
    <n v="5"/>
    <n v="0.3"/>
    <n v="-143.43099999999998"/>
  </r>
  <r>
    <n v="9921"/>
    <x v="4973"/>
    <x v="0"/>
    <x v="543"/>
    <d v="2013-03-20T00:00:00"/>
    <s v="Standard Class"/>
    <s v="MY-18295"/>
    <s v="Muhammed Yedwab"/>
    <x v="1"/>
    <s v="United States"/>
    <s v="Bryan"/>
    <x v="5"/>
    <n v="77803"/>
    <x v="2"/>
    <s v="OFF-BI-10004233"/>
    <x v="1"/>
    <x v="8"/>
    <s v="GBC Pre-Punched Binding Paper, Plastic, White, 8-1/2&quot; x 11&quot;"/>
    <x v="6114"/>
    <n v="7"/>
    <n v="0.8"/>
    <n v="-35.817600000000013"/>
  </r>
  <r>
    <n v="9922"/>
    <x v="4974"/>
    <x v="2"/>
    <x v="156"/>
    <d v="2011-11-30T00:00:00"/>
    <s v="Standard Class"/>
    <s v="AT-10435"/>
    <s v="Alyssa Tate"/>
    <x v="2"/>
    <s v="United States"/>
    <s v="Akron"/>
    <x v="24"/>
    <n v="44312"/>
    <x v="3"/>
    <s v="OFF-BI-10003350"/>
    <x v="1"/>
    <x v="8"/>
    <s v="Acco Expandable Hanging Binders"/>
    <x v="6115"/>
    <n v="3"/>
    <n v="0.7"/>
    <n v="-4.5935999999999986"/>
  </r>
  <r>
    <n v="9923"/>
    <x v="4975"/>
    <x v="3"/>
    <x v="636"/>
    <d v="2014-05-11T00:00:00"/>
    <s v="Standard Class"/>
    <s v="JF-15490"/>
    <s v="Jeremy Farry"/>
    <x v="0"/>
    <s v="United States"/>
    <s v="Chicago"/>
    <x v="10"/>
    <n v="60653"/>
    <x v="2"/>
    <s v="TEC-AC-10001990"/>
    <x v="2"/>
    <x v="11"/>
    <s v="Kensington Orbit Wireless Mobile Trackball for PC and Mac"/>
    <x v="3029"/>
    <n v="4"/>
    <n v="0.2"/>
    <n v="28.79519999999998"/>
  </r>
  <r>
    <n v="9924"/>
    <x v="4976"/>
    <x v="1"/>
    <x v="305"/>
    <d v="2012-03-23T00:00:00"/>
    <s v="First Class"/>
    <s v="DH-13075"/>
    <s v="Dave Hallsten"/>
    <x v="1"/>
    <s v="United States"/>
    <s v="New York City"/>
    <x v="15"/>
    <n v="10035"/>
    <x v="3"/>
    <s v="OFF-BI-10003982"/>
    <x v="1"/>
    <x v="8"/>
    <s v="Wilson Jones Century Plastic Molded Ring Binders"/>
    <x v="3621"/>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x v="4976"/>
    <x v="1"/>
    <x v="305"/>
    <d v="2012-03-23T00:00:00"/>
    <s v="First Class"/>
    <s v="DH-13075"/>
    <s v="Dave Hallsten"/>
    <x v="1"/>
    <s v="United States"/>
    <s v="New York City"/>
    <x v="15"/>
    <n v="10035"/>
    <x v="3"/>
    <s v="OFF-BI-10003656"/>
    <x v="1"/>
    <x v="8"/>
    <s v="Fellowes PB200 Plastic Comb Binding Machine"/>
    <x v="6116"/>
    <n v="8"/>
    <n v="0.2"/>
    <n v="353.5791999999999"/>
  </r>
  <r>
    <n v="9927"/>
    <x v="4976"/>
    <x v="1"/>
    <x v="305"/>
    <d v="2012-03-23T00:00:00"/>
    <s v="First Class"/>
    <s v="DH-13075"/>
    <s v="Dave Hallsten"/>
    <x v="1"/>
    <s v="United States"/>
    <s v="New York City"/>
    <x v="15"/>
    <n v="10035"/>
    <x v="3"/>
    <s v="TEC-PH-10002310"/>
    <x v="2"/>
    <x v="7"/>
    <s v="Panasonic KX T7731-B Digital phone"/>
    <x v="1664"/>
    <n v="2"/>
    <n v="0"/>
    <n v="53.994599999999991"/>
  </r>
  <r>
    <n v="9928"/>
    <x v="4976"/>
    <x v="1"/>
    <x v="305"/>
    <d v="2012-03-23T00:00:00"/>
    <s v="First Class"/>
    <s v="DH-13075"/>
    <s v="Dave Hallsten"/>
    <x v="1"/>
    <s v="United States"/>
    <s v="New York City"/>
    <x v="15"/>
    <n v="10035"/>
    <x v="3"/>
    <s v="OFF-ST-10001172"/>
    <x v="1"/>
    <x v="4"/>
    <s v="Tennsco Lockers, Sand"/>
    <x v="202"/>
    <n v="4"/>
    <n v="0"/>
    <n v="20.140799999999999"/>
  </r>
  <r>
    <n v="9929"/>
    <x v="4977"/>
    <x v="0"/>
    <x v="913"/>
    <d v="2013-09-05T00:00:00"/>
    <s v="Same Day"/>
    <s v="IM-15055"/>
    <s v="Ionia McGrath"/>
    <x v="0"/>
    <s v="United States"/>
    <s v="San Francisco"/>
    <x v="1"/>
    <n v="94122"/>
    <x v="1"/>
    <s v="FUR-FU-10000260"/>
    <x v="0"/>
    <x v="5"/>
    <s v="6&quot; Cubicle Wall Clock, Black"/>
    <x v="6117"/>
    <n v="3"/>
    <n v="0"/>
    <n v="8.7371999999999996"/>
  </r>
  <r>
    <n v="9930"/>
    <x v="4977"/>
    <x v="0"/>
    <x v="913"/>
    <d v="2013-09-05T00:00:00"/>
    <s v="Same Day"/>
    <s v="IM-15055"/>
    <s v="Ionia McGrath"/>
    <x v="0"/>
    <s v="United States"/>
    <s v="San Francisco"/>
    <x v="1"/>
    <n v="94122"/>
    <x v="1"/>
    <s v="TEC-CO-10003763"/>
    <x v="2"/>
    <x v="16"/>
    <s v="Canon PC1060 Personal Laser Copier"/>
    <x v="2481"/>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x v="4978"/>
    <x v="1"/>
    <x v="50"/>
    <d v="2012-11-17T00:00:00"/>
    <s v="Standard Class"/>
    <s v="KH-16510"/>
    <s v="Keith Herrera"/>
    <x v="0"/>
    <s v="United States"/>
    <s v="San Bernardino"/>
    <x v="1"/>
    <n v="92404"/>
    <x v="1"/>
    <s v="FUR-BO-10004357"/>
    <x v="0"/>
    <x v="0"/>
    <s v="O'Sullivan Living Dimensions 3-Shelf Bookcases"/>
    <x v="6119"/>
    <n v="4"/>
    <n v="0.15"/>
    <n v="-40.196000000000055"/>
  </r>
  <r>
    <n v="9933"/>
    <x v="4978"/>
    <x v="1"/>
    <x v="50"/>
    <d v="2012-11-17T00:00:00"/>
    <s v="Standard Class"/>
    <s v="KH-16510"/>
    <s v="Keith Herrera"/>
    <x v="0"/>
    <s v="United States"/>
    <s v="San Bernardino"/>
    <x v="1"/>
    <n v="92404"/>
    <x v="1"/>
    <s v="OFF-PA-10004610"/>
    <x v="1"/>
    <x v="10"/>
    <s v="Xerox 1900"/>
    <x v="6120"/>
    <n v="7"/>
    <n v="0"/>
    <n v="13.481999999999998"/>
  </r>
  <r>
    <n v="9934"/>
    <x v="4979"/>
    <x v="2"/>
    <x v="384"/>
    <d v="2011-07-14T00:00:00"/>
    <s v="First Class"/>
    <s v="JK-15205"/>
    <s v="Jamie Kunitz"/>
    <x v="0"/>
    <s v="United States"/>
    <s v="Niagara Falls"/>
    <x v="15"/>
    <n v="14304"/>
    <x v="3"/>
    <s v="TEC-PH-10004912"/>
    <x v="2"/>
    <x v="7"/>
    <s v="Cisco SPA112 2 Port Phone Adapter"/>
    <x v="6121"/>
    <n v="3"/>
    <n v="0"/>
    <n v="47.806499999999993"/>
  </r>
  <r>
    <n v="9935"/>
    <x v="4980"/>
    <x v="0"/>
    <x v="281"/>
    <d v="2013-04-13T00:00:00"/>
    <s v="Standard Class"/>
    <s v="AS-10240"/>
    <s v="Alan Shonely"/>
    <x v="0"/>
    <s v="United States"/>
    <s v="Philadelphia"/>
    <x v="9"/>
    <n v="19120"/>
    <x v="3"/>
    <s v="OFF-AP-10003278"/>
    <x v="1"/>
    <x v="9"/>
    <s v="Belkin 7-Outlet SurgeMaster Home Series"/>
    <x v="6122"/>
    <n v="3"/>
    <n v="0.2"/>
    <n v="2.5146000000000015"/>
  </r>
  <r>
    <n v="9936"/>
    <x v="4980"/>
    <x v="0"/>
    <x v="281"/>
    <d v="2013-04-13T00:00:00"/>
    <s v="Standard Class"/>
    <s v="AS-10240"/>
    <s v="Alan Shonely"/>
    <x v="0"/>
    <s v="United States"/>
    <s v="Philadelphia"/>
    <x v="9"/>
    <n v="19120"/>
    <x v="3"/>
    <s v="OFF-ST-10001627"/>
    <x v="1"/>
    <x v="4"/>
    <s v="Eldon Jumbo ProFile Portable File Boxes Graphite/Black"/>
    <x v="6123"/>
    <n v="3"/>
    <n v="0.2"/>
    <n v="3.6744000000000039"/>
  </r>
  <r>
    <n v="9937"/>
    <x v="4981"/>
    <x v="3"/>
    <x v="92"/>
    <d v="2014-06-29T00:00:00"/>
    <s v="Standard Class"/>
    <s v="SC-20575"/>
    <s v="Sonia Cooley"/>
    <x v="0"/>
    <s v="United States"/>
    <s v="Cranston"/>
    <x v="34"/>
    <n v="2920"/>
    <x v="3"/>
    <s v="OFF-BI-10002735"/>
    <x v="1"/>
    <x v="8"/>
    <s v="GBC Prestige Therm-A-Bind Covers"/>
    <x v="4450"/>
    <n v="3"/>
    <n v="0"/>
    <n v="48.377100000000006"/>
  </r>
  <r>
    <n v="9938"/>
    <x v="4982"/>
    <x v="0"/>
    <x v="1235"/>
    <d v="2013-06-07T00:00:00"/>
    <s v="Second Class"/>
    <s v="CP-12340"/>
    <s v="Christine Phan"/>
    <x v="1"/>
    <s v="United States"/>
    <s v="Los Angeles"/>
    <x v="1"/>
    <n v="90049"/>
    <x v="1"/>
    <s v="FUR-TA-10001676"/>
    <x v="0"/>
    <x v="3"/>
    <s v="Hon 61000 Series Interactive Training Tables"/>
    <x v="4085"/>
    <n v="2"/>
    <n v="0.2"/>
    <n v="-1.7772000000000041"/>
  </r>
  <r>
    <n v="9939"/>
    <x v="4983"/>
    <x v="0"/>
    <x v="939"/>
    <d v="2013-12-18T00:00:00"/>
    <s v="Standard Class"/>
    <s v="NS-18640"/>
    <s v="Noel Staavos"/>
    <x v="1"/>
    <s v="United States"/>
    <s v="New York City"/>
    <x v="15"/>
    <n v="10009"/>
    <x v="3"/>
    <s v="FUR-FU-10004864"/>
    <x v="0"/>
    <x v="5"/>
    <s v="Eldon 500 Class Desk Accessories"/>
    <x v="6124"/>
    <n v="5"/>
    <n v="0"/>
    <n v="19.915500000000002"/>
  </r>
  <r>
    <n v="9940"/>
    <x v="4983"/>
    <x v="0"/>
    <x v="939"/>
    <d v="2013-12-18T00:00:00"/>
    <s v="Standard Class"/>
    <s v="NS-18640"/>
    <s v="Noel Staavos"/>
    <x v="1"/>
    <s v="United States"/>
    <s v="New York City"/>
    <x v="15"/>
    <n v="10009"/>
    <x v="3"/>
    <s v="OFF-SU-10000952"/>
    <x v="1"/>
    <x v="14"/>
    <s v="Fiskars Home &amp; Office Scissors"/>
    <x v="5955"/>
    <n v="4"/>
    <n v="0"/>
    <n v="9.9456000000000024"/>
  </r>
  <r>
    <n v="9941"/>
    <x v="4983"/>
    <x v="0"/>
    <x v="939"/>
    <d v="2013-12-18T00:00:00"/>
    <s v="Standard Class"/>
    <s v="NS-18640"/>
    <s v="Noel Staavos"/>
    <x v="1"/>
    <s v="United States"/>
    <s v="New York City"/>
    <x v="15"/>
    <n v="10009"/>
    <x v="3"/>
    <s v="OFF-AR-10000462"/>
    <x v="1"/>
    <x v="6"/>
    <s v="Sanford Pocket Accent Highlighters"/>
    <x v="6125"/>
    <n v="7"/>
    <n v="0"/>
    <n v="4.8160000000000007"/>
  </r>
  <r>
    <n v="9942"/>
    <x v="4984"/>
    <x v="3"/>
    <x v="221"/>
    <d v="2014-12-01T00:00:00"/>
    <s v="Standard Class"/>
    <s v="JL-15835"/>
    <s v="John Lee"/>
    <x v="0"/>
    <s v="United States"/>
    <s v="San Francisco"/>
    <x v="1"/>
    <n v="94122"/>
    <x v="1"/>
    <s v="TEC-AC-10001772"/>
    <x v="2"/>
    <x v="11"/>
    <s v="Memorex Mini Travel Drive 16 GB USB 2.0 Flash Drive"/>
    <x v="6126"/>
    <n v="14"/>
    <n v="0"/>
    <n v="87.196200000000005"/>
  </r>
  <r>
    <n v="9943"/>
    <x v="4985"/>
    <x v="2"/>
    <x v="129"/>
    <d v="2012-01-03T00:00:00"/>
    <s v="Standard Class"/>
    <s v="MD-17350"/>
    <s v="Maribeth Dona"/>
    <x v="0"/>
    <s v="United States"/>
    <s v="Anaheim"/>
    <x v="1"/>
    <n v="92804"/>
    <x v="1"/>
    <s v="OFF-ST-10001128"/>
    <x v="1"/>
    <x v="4"/>
    <s v="Carina Mini System Audio Rack, Model AR050B"/>
    <x v="6127"/>
    <n v="9"/>
    <n v="0"/>
    <n v="29.964600000000061"/>
  </r>
  <r>
    <n v="9944"/>
    <x v="4985"/>
    <x v="2"/>
    <x v="129"/>
    <d v="2012-01-03T00:00:00"/>
    <s v="Standard Class"/>
    <s v="MD-17350"/>
    <s v="Maribeth Dona"/>
    <x v="0"/>
    <s v="United States"/>
    <s v="Anaheim"/>
    <x v="1"/>
    <n v="92804"/>
    <x v="1"/>
    <s v="OFF-SU-10002537"/>
    <x v="1"/>
    <x v="14"/>
    <s v="Acme Box Cutter Scissors"/>
    <x v="6128"/>
    <n v="5"/>
    <n v="0"/>
    <n v="13.299000000000003"/>
  </r>
  <r>
    <n v="9945"/>
    <x v="4986"/>
    <x v="1"/>
    <x v="1236"/>
    <d v="2012-04-17T00:00:00"/>
    <s v="Second Class"/>
    <s v="RD-19660"/>
    <s v="Robert Dilbeck"/>
    <x v="2"/>
    <s v="United States"/>
    <s v="Seattle"/>
    <x v="4"/>
    <n v="98103"/>
    <x v="1"/>
    <s v="OFF-ST-10000419"/>
    <x v="1"/>
    <x v="4"/>
    <s v="Rogers Jumbo File, Granite"/>
    <x v="1360"/>
    <n v="3"/>
    <n v="0"/>
    <n v="0.4073999999999991"/>
  </r>
  <r>
    <n v="9946"/>
    <x v="4987"/>
    <x v="2"/>
    <x v="1086"/>
    <d v="2011-03-06T00:00:00"/>
    <s v="Standard Class"/>
    <s v="NH-18610"/>
    <s v="Nicole Hansen"/>
    <x v="1"/>
    <s v="United States"/>
    <s v="Philadelphia"/>
    <x v="9"/>
    <n v="19120"/>
    <x v="3"/>
    <s v="OFF-PA-10000327"/>
    <x v="1"/>
    <x v="10"/>
    <s v="Xerox 1971"/>
    <x v="1321"/>
    <n v="1"/>
    <n v="0.2"/>
    <n v="1.0699999999999996"/>
  </r>
  <r>
    <n v="9947"/>
    <x v="4987"/>
    <x v="2"/>
    <x v="1086"/>
    <d v="2011-03-06T00:00:00"/>
    <s v="Standard Class"/>
    <s v="NH-18610"/>
    <s v="Nicole Hansen"/>
    <x v="1"/>
    <s v="United States"/>
    <s v="Philadelphia"/>
    <x v="9"/>
    <n v="19120"/>
    <x v="3"/>
    <s v="TEC-AC-10004353"/>
    <x v="2"/>
    <x v="11"/>
    <s v="Hypercom P1300 Pinpad"/>
    <x v="1267"/>
    <n v="3"/>
    <n v="0.2"/>
    <n v="32.130000000000003"/>
  </r>
  <r>
    <n v="9948"/>
    <x v="4988"/>
    <x v="3"/>
    <x v="702"/>
    <d v="2014-06-04T00:00:00"/>
    <s v="Second Class"/>
    <s v="HW-14935"/>
    <s v="Helen Wasserman"/>
    <x v="1"/>
    <s v="United States"/>
    <s v="Indianapolis"/>
    <x v="14"/>
    <n v="46203"/>
    <x v="2"/>
    <s v="FUR-CH-10003746"/>
    <x v="0"/>
    <x v="1"/>
    <s v="Hon 4070 Series Pagoda Round Back Stacking Chairs"/>
    <x v="6129"/>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x v="4988"/>
    <x v="3"/>
    <x v="702"/>
    <d v="2014-06-04T00:00:00"/>
    <s v="Second Class"/>
    <s v="HW-14935"/>
    <s v="Helen Wasserman"/>
    <x v="1"/>
    <s v="United States"/>
    <s v="Indianapolis"/>
    <x v="14"/>
    <n v="46203"/>
    <x v="2"/>
    <s v="TEC-AC-10004568"/>
    <x v="2"/>
    <x v="11"/>
    <s v="Maxell LTO Ultrium - 800 GB"/>
    <x v="2487"/>
    <n v="3"/>
    <n v="0"/>
    <n v="15.954299999999993"/>
  </r>
  <r>
    <n v="9951"/>
    <x v="4988"/>
    <x v="3"/>
    <x v="702"/>
    <d v="2014-06-04T00:00:00"/>
    <s v="Second Class"/>
    <s v="HW-14935"/>
    <s v="Helen Wasserman"/>
    <x v="1"/>
    <s v="United States"/>
    <s v="Indianapolis"/>
    <x v="14"/>
    <n v="46203"/>
    <x v="2"/>
    <s v="TEC-AC-10001714"/>
    <x v="2"/>
    <x v="11"/>
    <s v="Logitech MX Performance Wireless Mouse"/>
    <x v="6131"/>
    <n v="1"/>
    <n v="0"/>
    <n v="14.7593"/>
  </r>
  <r>
    <n v="9952"/>
    <x v="4988"/>
    <x v="3"/>
    <x v="702"/>
    <d v="2014-06-04T00:00:00"/>
    <s v="Second Class"/>
    <s v="HW-14935"/>
    <s v="Helen Wasserman"/>
    <x v="1"/>
    <s v="United States"/>
    <s v="Indianapolis"/>
    <x v="14"/>
    <n v="46203"/>
    <x v="2"/>
    <s v="OFF-BI-10002072"/>
    <x v="1"/>
    <x v="8"/>
    <s v="Cardinal Slant-D Ring Binders"/>
    <x v="1026"/>
    <n v="2"/>
    <n v="0"/>
    <n v="8.69"/>
  </r>
  <r>
    <n v="9953"/>
    <x v="4989"/>
    <x v="1"/>
    <x v="639"/>
    <d v="2012-12-16T00:00:00"/>
    <s v="Second Class"/>
    <s v="DB-12970"/>
    <s v="Darren Budd"/>
    <x v="1"/>
    <s v="United States"/>
    <s v="Los Angeles"/>
    <x v="1"/>
    <n v="90045"/>
    <x v="1"/>
    <s v="OFF-BI-10001153"/>
    <x v="1"/>
    <x v="8"/>
    <s v="Ibico Recycled Grain-Textured Covers"/>
    <x v="6132"/>
    <n v="2"/>
    <n v="0.2"/>
    <n v="20.723999999999997"/>
  </r>
  <r>
    <n v="9954"/>
    <x v="4989"/>
    <x v="1"/>
    <x v="639"/>
    <d v="2012-12-16T00:00:00"/>
    <s v="Second Class"/>
    <s v="DB-12970"/>
    <s v="Darren Budd"/>
    <x v="1"/>
    <s v="United States"/>
    <s v="Los Angeles"/>
    <x v="1"/>
    <n v="90045"/>
    <x v="1"/>
    <s v="OFF-PA-10004983"/>
    <x v="1"/>
    <x v="10"/>
    <s v="Xerox 23"/>
    <x v="90"/>
    <n v="1"/>
    <n v="0"/>
    <n v="3.1104000000000003"/>
  </r>
  <r>
    <n v="9955"/>
    <x v="4989"/>
    <x v="1"/>
    <x v="639"/>
    <d v="2012-12-16T00:00:00"/>
    <s v="Second Class"/>
    <s v="DB-12970"/>
    <s v="Darren Budd"/>
    <x v="1"/>
    <s v="United States"/>
    <s v="Los Angeles"/>
    <x v="1"/>
    <n v="90045"/>
    <x v="1"/>
    <s v="OFF-BI-10000948"/>
    <x v="1"/>
    <x v="8"/>
    <s v="GBC Laser Imprintable Binding System Covers, Desert Sand"/>
    <x v="4326"/>
    <n v="3"/>
    <n v="0.2"/>
    <n v="11.558699999999998"/>
  </r>
  <r>
    <n v="9956"/>
    <x v="4989"/>
    <x v="1"/>
    <x v="639"/>
    <d v="2012-12-16T00:00:00"/>
    <s v="Second Class"/>
    <s v="DB-12970"/>
    <s v="Darren Budd"/>
    <x v="1"/>
    <s v="United States"/>
    <s v="Los Angeles"/>
    <x v="1"/>
    <n v="90045"/>
    <x v="1"/>
    <s v="FUR-TA-10002622"/>
    <x v="0"/>
    <x v="3"/>
    <s v="Bush Andora Conference Table, Maple/Graphite Gray Finish"/>
    <x v="6031"/>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x v="4990"/>
    <x v="2"/>
    <x v="7"/>
    <d v="2011-11-17T00:00:00"/>
    <s v="Standard Class"/>
    <s v="KN-16705"/>
    <s v="Kristina Nunn"/>
    <x v="2"/>
    <s v="United States"/>
    <s v="New Rochelle"/>
    <x v="15"/>
    <n v="10801"/>
    <x v="3"/>
    <s v="OFF-PA-10004039"/>
    <x v="1"/>
    <x v="10"/>
    <s v="Xerox 1882"/>
    <x v="1070"/>
    <n v="4"/>
    <n v="0"/>
    <n v="109.7208"/>
  </r>
  <r>
    <n v="9959"/>
    <x v="4990"/>
    <x v="2"/>
    <x v="7"/>
    <d v="2011-11-17T00:00:00"/>
    <s v="Standard Class"/>
    <s v="KN-16705"/>
    <s v="Kristina Nunn"/>
    <x v="2"/>
    <s v="United States"/>
    <s v="New Rochelle"/>
    <x v="15"/>
    <n v="10801"/>
    <x v="3"/>
    <s v="OFF-SU-10001574"/>
    <x v="1"/>
    <x v="14"/>
    <s v="Acme Value Line Scissors"/>
    <x v="549"/>
    <n v="2"/>
    <n v="0"/>
    <n v="2.1899999999999995"/>
  </r>
  <r>
    <n v="9960"/>
    <x v="4991"/>
    <x v="3"/>
    <x v="833"/>
    <d v="2014-10-12T00:00:00"/>
    <s v="Standard Class"/>
    <s v="AJ-10945"/>
    <s v="Ashley Jarboe"/>
    <x v="0"/>
    <s v="United States"/>
    <s v="Chandler"/>
    <x v="16"/>
    <n v="85224"/>
    <x v="1"/>
    <s v="OFF-AR-10001761"/>
    <x v="1"/>
    <x v="6"/>
    <s v="Avery Hi-Liter Smear-Safe Highlighters"/>
    <x v="564"/>
    <n v="2"/>
    <n v="0.2"/>
    <n v="1.8687999999999998"/>
  </r>
  <r>
    <n v="9961"/>
    <x v="4992"/>
    <x v="3"/>
    <x v="118"/>
    <d v="2014-09-19T00:00:00"/>
    <s v="Second Class"/>
    <s v="CL-12700"/>
    <s v="Craig Leslie"/>
    <x v="2"/>
    <s v="United States"/>
    <s v="Florence"/>
    <x v="0"/>
    <n v="41042"/>
    <x v="0"/>
    <s v="TEC-AC-10002305"/>
    <x v="2"/>
    <x v="11"/>
    <s v="KeyTronic E03601U1 - Keyboard - Beige"/>
    <x v="3308"/>
    <n v="1"/>
    <n v="0"/>
    <n v="3.2399999999999984"/>
  </r>
  <r>
    <n v="9962"/>
    <x v="4993"/>
    <x v="1"/>
    <x v="531"/>
    <d v="2012-03-22T00:00:00"/>
    <s v="First Class"/>
    <s v="CM-12655"/>
    <s v="Corinna Mitchell"/>
    <x v="2"/>
    <s v="United States"/>
    <s v="Houston"/>
    <x v="5"/>
    <n v="77041"/>
    <x v="2"/>
    <s v="OFF-PA-10000675"/>
    <x v="1"/>
    <x v="10"/>
    <s v="Xerox 1919"/>
    <x v="4975"/>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x v="4994"/>
    <x v="1"/>
    <x v="353"/>
    <d v="2012-07-26T00:00:00"/>
    <s v="Same Day"/>
    <s v="AS-10240"/>
    <s v="Alan Shonely"/>
    <x v="0"/>
    <s v="United States"/>
    <s v="Philadelphia"/>
    <x v="9"/>
    <n v="19140"/>
    <x v="3"/>
    <s v="OFF-PA-10003072"/>
    <x v="1"/>
    <x v="10"/>
    <s v="Eureka Recycled Copy Paper 8 1/2&quot; x 11&quot;, Ream"/>
    <x v="563"/>
    <n v="2"/>
    <n v="0.2"/>
    <n v="3.6288"/>
  </r>
  <r>
    <n v="9965"/>
    <x v="4995"/>
    <x v="0"/>
    <x v="5"/>
    <d v="2013-12-11T00:00:00"/>
    <s v="Second Class"/>
    <s v="HE-14800"/>
    <s v="Harold Engle"/>
    <x v="1"/>
    <s v="United States"/>
    <s v="Newark"/>
    <x v="13"/>
    <n v="19711"/>
    <x v="3"/>
    <s v="FUR-FU-10002671"/>
    <x v="0"/>
    <x v="5"/>
    <s v="Electrix 20W Halogen Replacement Bulb for Zoom-In Desk Lamp"/>
    <x v="6134"/>
    <n v="1"/>
    <n v="0"/>
    <n v="6.4319999999999995"/>
  </r>
  <r>
    <n v="9966"/>
    <x v="4995"/>
    <x v="0"/>
    <x v="5"/>
    <d v="2013-12-11T00:00:00"/>
    <s v="Second Class"/>
    <s v="HE-14800"/>
    <s v="Harold Engle"/>
    <x v="1"/>
    <s v="United States"/>
    <s v="Newark"/>
    <x v="13"/>
    <n v="19711"/>
    <x v="3"/>
    <s v="OFF-PA-10000349"/>
    <x v="1"/>
    <x v="10"/>
    <s v="Staples"/>
    <x v="1393"/>
    <n v="1"/>
    <n v="0"/>
    <n v="2.3406000000000002"/>
  </r>
  <r>
    <n v="9967"/>
    <x v="4995"/>
    <x v="0"/>
    <x v="5"/>
    <d v="2013-12-11T00:00:00"/>
    <s v="Second Class"/>
    <s v="HE-14800"/>
    <s v="Harold Engle"/>
    <x v="1"/>
    <s v="United States"/>
    <s v="Newark"/>
    <x v="13"/>
    <n v="19711"/>
    <x v="3"/>
    <s v="OFF-EN-10004483"/>
    <x v="1"/>
    <x v="12"/>
    <s v="#10 White Business Envelopes,4 1/8 x 9 1/2"/>
    <x v="6135"/>
    <n v="7"/>
    <n v="0"/>
    <n v="51.554299999999991"/>
  </r>
  <r>
    <n v="9968"/>
    <x v="4996"/>
    <x v="3"/>
    <x v="157"/>
    <d v="2014-12-18T00:00:00"/>
    <s v="Standard Class"/>
    <s v="RB-19435"/>
    <s v="Richard Bierner"/>
    <x v="0"/>
    <s v="United States"/>
    <s v="Plainfield"/>
    <x v="30"/>
    <n v="7060"/>
    <x v="3"/>
    <s v="OFF-BI-10004209"/>
    <x v="1"/>
    <x v="8"/>
    <s v="Fellowes Twister Kit, Gray/Clear, 3/pkg"/>
    <x v="5940"/>
    <n v="5"/>
    <n v="0"/>
    <n v="18.089999999999996"/>
  </r>
  <r>
    <n v="9969"/>
    <x v="4996"/>
    <x v="3"/>
    <x v="157"/>
    <d v="2014-12-18T00:00:00"/>
    <s v="Standard Class"/>
    <s v="RB-19435"/>
    <s v="Richard Bierner"/>
    <x v="0"/>
    <s v="United States"/>
    <s v="Plainfield"/>
    <x v="30"/>
    <n v="7060"/>
    <x v="3"/>
    <s v="OFF-BI-10004600"/>
    <x v="1"/>
    <x v="8"/>
    <s v="Ibico Ibimaster 300 Manual Binding System"/>
    <x v="2556"/>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x v="4997"/>
    <x v="1"/>
    <x v="1141"/>
    <d v="2012-07-02T00:00:00"/>
    <s v="Standard Class"/>
    <s v="MP-17470"/>
    <s v="Mark Packer"/>
    <x v="2"/>
    <s v="United States"/>
    <s v="Smyrna"/>
    <x v="32"/>
    <n v="30080"/>
    <x v="0"/>
    <s v="OFF-BI-10002867"/>
    <x v="1"/>
    <x v="8"/>
    <s v="GBC Recycled Regency Composition Covers"/>
    <x v="6136"/>
    <n v="2"/>
    <n v="0"/>
    <n v="54.997599999999991"/>
  </r>
  <r>
    <n v="9972"/>
    <x v="4997"/>
    <x v="1"/>
    <x v="1141"/>
    <d v="2012-07-02T00:00:00"/>
    <s v="Standard Class"/>
    <s v="MP-17470"/>
    <s v="Mark Packer"/>
    <x v="2"/>
    <s v="United States"/>
    <s v="Smyrna"/>
    <x v="32"/>
    <n v="30080"/>
    <x v="0"/>
    <s v="OFF-AR-10000538"/>
    <x v="1"/>
    <x v="6"/>
    <s v="Boston Model 1800 Electric Pencil Sharpener, Gray"/>
    <x v="3483"/>
    <n v="5"/>
    <n v="0"/>
    <n v="42.22499999999998"/>
  </r>
  <r>
    <n v="9973"/>
    <x v="4998"/>
    <x v="0"/>
    <x v="108"/>
    <d v="2013-09-18T00:00:00"/>
    <s v="Standard Class"/>
    <s v="RC-19960"/>
    <s v="Ryan Crowe"/>
    <x v="0"/>
    <s v="United States"/>
    <s v="Houston"/>
    <x v="5"/>
    <n v="77041"/>
    <x v="2"/>
    <s v="OFF-EN-10000056"/>
    <x v="1"/>
    <x v="12"/>
    <s v="Cameo Buff Policy Envelopes"/>
    <x v="6137"/>
    <n v="2"/>
    <n v="0.2"/>
    <n v="33.604199999999992"/>
  </r>
  <r>
    <n v="9974"/>
    <x v="4999"/>
    <x v="0"/>
    <x v="409"/>
    <d v="2013-12-11T00:00:00"/>
    <s v="Standard Class"/>
    <s v="AP-10720"/>
    <s v="Anne Pryor"/>
    <x v="2"/>
    <s v="United States"/>
    <s v="Los Angeles"/>
    <x v="1"/>
    <n v="90032"/>
    <x v="1"/>
    <s v="TEC-PH-10004080"/>
    <x v="2"/>
    <x v="7"/>
    <s v="Avaya 5410 Digital phone"/>
    <x v="1081"/>
    <n v="5"/>
    <n v="0.2"/>
    <n v="27.195999999999998"/>
  </r>
  <r>
    <n v="9975"/>
    <x v="4999"/>
    <x v="0"/>
    <x v="409"/>
    <d v="2013-12-11T00:00:00"/>
    <s v="Standard Class"/>
    <s v="AP-10720"/>
    <s v="Anne Pryor"/>
    <x v="2"/>
    <s v="United States"/>
    <s v="Los Angeles"/>
    <x v="1"/>
    <n v="90032"/>
    <x v="1"/>
    <s v="OFF-AR-10004752"/>
    <x v="1"/>
    <x v="6"/>
    <s v="Blackstonian Pencils"/>
    <x v="5476"/>
    <n v="7"/>
    <n v="0"/>
    <n v="5.2332000000000001"/>
  </r>
  <r>
    <n v="9976"/>
    <x v="4999"/>
    <x v="0"/>
    <x v="409"/>
    <d v="2013-12-11T00:00:00"/>
    <s v="Standard Class"/>
    <s v="AP-10720"/>
    <s v="Anne Pryor"/>
    <x v="2"/>
    <s v="United States"/>
    <s v="Los Angeles"/>
    <x v="1"/>
    <n v="90032"/>
    <x v="1"/>
    <s v="OFF-PA-10000743"/>
    <x v="1"/>
    <x v="10"/>
    <s v="Xerox 1977"/>
    <x v="522"/>
    <n v="2"/>
    <n v="0"/>
    <n v="6.4127999999999998"/>
  </r>
  <r>
    <n v="9977"/>
    <x v="4999"/>
    <x v="0"/>
    <x v="409"/>
    <d v="2013-12-11T00:00:00"/>
    <s v="Standard Class"/>
    <s v="AP-10720"/>
    <s v="Anne Pryor"/>
    <x v="2"/>
    <s v="United States"/>
    <s v="Los Angeles"/>
    <x v="1"/>
    <n v="90032"/>
    <x v="1"/>
    <s v="TEC-PH-10002496"/>
    <x v="2"/>
    <x v="7"/>
    <s v="Cisco SPA301"/>
    <x v="2528"/>
    <n v="2"/>
    <n v="0.2"/>
    <n v="31.197999999999986"/>
  </r>
  <r>
    <n v="9978"/>
    <x v="4999"/>
    <x v="0"/>
    <x v="409"/>
    <d v="2013-12-11T00:00:00"/>
    <s v="Standard Class"/>
    <s v="AP-10720"/>
    <s v="Anne Pryor"/>
    <x v="2"/>
    <s v="United States"/>
    <s v="Los Angeles"/>
    <x v="1"/>
    <n v="90032"/>
    <x v="1"/>
    <s v="OFF-FA-10003467"/>
    <x v="1"/>
    <x v="13"/>
    <s v="Alliance Big Bands Rubber Bands, 12/Pack"/>
    <x v="6138"/>
    <n v="7"/>
    <n v="0"/>
    <n v="0"/>
  </r>
  <r>
    <n v="9979"/>
    <x v="4999"/>
    <x v="0"/>
    <x v="409"/>
    <d v="2013-12-11T00:00:00"/>
    <s v="Standard Class"/>
    <s v="AP-10720"/>
    <s v="Anne Pryor"/>
    <x v="2"/>
    <s v="United States"/>
    <s v="Los Angeles"/>
    <x v="1"/>
    <n v="90032"/>
    <x v="1"/>
    <s v="OFF-BI-10003727"/>
    <x v="1"/>
    <x v="8"/>
    <s v="Avery Durable Slant Ring Binders With Label Holder"/>
    <x v="6139"/>
    <n v="4"/>
    <n v="0.2"/>
    <n v="4.6815999999999995"/>
  </r>
  <r>
    <n v="9980"/>
    <x v="4999"/>
    <x v="0"/>
    <x v="409"/>
    <d v="2013-12-11T00:00:00"/>
    <s v="Standard Class"/>
    <s v="AP-10720"/>
    <s v="Anne Pryor"/>
    <x v="2"/>
    <s v="United States"/>
    <s v="Los Angeles"/>
    <x v="1"/>
    <n v="90032"/>
    <x v="1"/>
    <s v="OFF-BI-10002026"/>
    <x v="1"/>
    <x v="8"/>
    <s v="Ibico Recycled Linen-Style Covers"/>
    <x v="6140"/>
    <n v="14"/>
    <n v="0.2"/>
    <n v="153.11519999999999"/>
  </r>
  <r>
    <n v="9981"/>
    <x v="5000"/>
    <x v="1"/>
    <x v="684"/>
    <d v="2012-09-09T00:00:00"/>
    <s v="Second Class"/>
    <s v="SW-20455"/>
    <s v="Shaun Weien"/>
    <x v="0"/>
    <s v="United States"/>
    <s v="Lafayette"/>
    <x v="28"/>
    <n v="70506"/>
    <x v="0"/>
    <s v="FUR-TA-10001039"/>
    <x v="0"/>
    <x v="3"/>
    <s v="KI Adjustable-Height Table"/>
    <x v="1921"/>
    <n v="1"/>
    <n v="0"/>
    <n v="22.354800000000004"/>
  </r>
  <r>
    <n v="9982"/>
    <x v="5001"/>
    <x v="3"/>
    <x v="646"/>
    <d v="2014-08-07T00:00:00"/>
    <s v="First Class"/>
    <s v="TB-21055"/>
    <s v="Ted Butterfield"/>
    <x v="0"/>
    <s v="United States"/>
    <s v="Fairfield"/>
    <x v="24"/>
    <n v="45014"/>
    <x v="3"/>
    <s v="OFF-LA-10004484"/>
    <x v="1"/>
    <x v="2"/>
    <s v="Avery 476"/>
    <x v="105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x v="5002"/>
    <x v="0"/>
    <x v="897"/>
    <d v="2013-09-29T00:00:00"/>
    <s v="Standard Class"/>
    <s v="RC-19960"/>
    <s v="Ryan Crowe"/>
    <x v="0"/>
    <s v="United States"/>
    <s v="Grand Rapids"/>
    <x v="12"/>
    <n v="49505"/>
    <x v="2"/>
    <s v="TEC-PH-10001305"/>
    <x v="2"/>
    <x v="7"/>
    <s v="Panasonic KX TS208W Corded phone"/>
    <x v="6141"/>
    <n v="2"/>
    <n v="0"/>
    <n v="27.434400000000011"/>
  </r>
  <r>
    <n v="9985"/>
    <x v="5003"/>
    <x v="1"/>
    <x v="961"/>
    <d v="2012-05-23T00:00:00"/>
    <s v="Standard Class"/>
    <s v="DV-13465"/>
    <s v="Dianna Vittorini"/>
    <x v="0"/>
    <s v="United States"/>
    <s v="Long Beach"/>
    <x v="15"/>
    <n v="11561"/>
    <x v="3"/>
    <s v="OFF-LA-10003766"/>
    <x v="1"/>
    <x v="2"/>
    <s v="Self-Adhesive Removable Labels"/>
    <x v="2483"/>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x v="5004"/>
    <x v="0"/>
    <x v="321"/>
    <d v="2013-10-04T00:00:00"/>
    <s v="Standard Class"/>
    <s v="ML-17410"/>
    <s v="Maris LaWare"/>
    <x v="0"/>
    <s v="United States"/>
    <s v="Los Angeles"/>
    <x v="1"/>
    <n v="90008"/>
    <x v="1"/>
    <s v="TEC-AC-10003399"/>
    <x v="2"/>
    <x v="11"/>
    <s v="Memorex Mini Travel Drive 64 GB USB 2.0 Flash Drive"/>
    <x v="2642"/>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x v="5005"/>
    <x v="3"/>
    <x v="701"/>
    <d v="2014-11-22T00:00:00"/>
    <s v="Standard Class"/>
    <s v="RA-19885"/>
    <s v="Ruben Ausman"/>
    <x v="1"/>
    <s v="United States"/>
    <s v="Athens"/>
    <x v="32"/>
    <n v="30605"/>
    <x v="0"/>
    <s v="TEC-PH-10004006"/>
    <x v="2"/>
    <x v="7"/>
    <s v="Panasonic KX - TS880B Telephone"/>
    <x v="6050"/>
    <n v="5"/>
    <n v="0"/>
    <n v="55.647000000000006"/>
  </r>
  <r>
    <n v="9990"/>
    <x v="5006"/>
    <x v="2"/>
    <x v="1237"/>
    <d v="2011-01-24T00:00:00"/>
    <s v="Second Class"/>
    <s v="TB-21400"/>
    <s v="Tom Boeckenhauer"/>
    <x v="0"/>
    <s v="United States"/>
    <s v="Miami"/>
    <x v="2"/>
    <n v="33180"/>
    <x v="0"/>
    <s v="FUR-FU-10001889"/>
    <x v="0"/>
    <x v="5"/>
    <s v="Ultra Door Pull Handle"/>
    <x v="4349"/>
    <n v="3"/>
    <n v="0.2"/>
    <n v="4.1027999999999993"/>
  </r>
  <r>
    <n v="9991"/>
    <x v="5007"/>
    <x v="3"/>
    <x v="425"/>
    <d v="2014-03-04T00:00:00"/>
    <s v="Standard Class"/>
    <s v="DB-13060"/>
    <s v="Dave Brooks"/>
    <x v="0"/>
    <s v="United States"/>
    <s v="Costa Mesa"/>
    <x v="1"/>
    <n v="92627"/>
    <x v="1"/>
    <s v="FUR-FU-10000747"/>
    <x v="0"/>
    <x v="5"/>
    <s v="Tenex B1-RE Series Chair Mats for Low Pile Carpets"/>
    <x v="1377"/>
    <n v="2"/>
    <n v="0"/>
    <n v="15.633199999999988"/>
  </r>
  <r>
    <n v="9992"/>
    <x v="5007"/>
    <x v="3"/>
    <x v="425"/>
    <d v="2014-03-04T00:00:00"/>
    <s v="Standard Class"/>
    <s v="DB-13060"/>
    <s v="Dave Brooks"/>
    <x v="0"/>
    <s v="United States"/>
    <s v="Costa Mesa"/>
    <x v="1"/>
    <n v="92627"/>
    <x v="1"/>
    <s v="TEC-PH-10003645"/>
    <x v="2"/>
    <x v="7"/>
    <s v="Aastra 57i VoIP phone"/>
    <x v="3809"/>
    <n v="2"/>
    <n v="0.2"/>
    <n v="19.393200000000007"/>
  </r>
  <r>
    <n v="9993"/>
    <x v="5007"/>
    <x v="3"/>
    <x v="425"/>
    <d v="2014-03-04T00:00:00"/>
    <s v="Standard Class"/>
    <s v="DB-13060"/>
    <s v="Dave Brooks"/>
    <x v="0"/>
    <s v="United States"/>
    <s v="Costa Mesa"/>
    <x v="1"/>
    <n v="92627"/>
    <x v="1"/>
    <s v="OFF-PA-10004041"/>
    <x v="1"/>
    <x v="10"/>
    <s v="It's Hot Message Books with Stickers, 2 3/4&quot; x 5&quot;"/>
    <x v="461"/>
    <n v="4"/>
    <n v="0"/>
    <n v="13.32"/>
  </r>
  <r>
    <n v="9994"/>
    <x v="5008"/>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2B20DA-183D-458B-9213-290B9AE19477}"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e"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B46677-2B1D-4FF4-89BC-D5DDA4300C8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DE6C91-27CA-4B48-83B6-711EE550799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4C2021-7DDA-43E4-BCA8-73D10D4ED51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 chart="16" format="8"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03846E-5F60-41C0-817F-4C1D5089E3DF}"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e" fld="25"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A2BFA4-0EF1-400E-9583-71FDE10FD89F}"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D344EBD-49F8-4127-B528-B8DFBD596128}"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8"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5">
    <i>
      <x v="3"/>
    </i>
    <i>
      <x v="16"/>
    </i>
    <i>
      <x v="14"/>
    </i>
    <i>
      <x v="5"/>
    </i>
    <i>
      <x v="13"/>
    </i>
  </rowItems>
  <colItems count="1">
    <i/>
  </colItems>
  <dataFields count="1">
    <dataField name="Sum of Sales" fld="18" baseField="0" baseItem="0" numFmtId="165"/>
  </dataFields>
  <formats count="1">
    <format dxfId="8">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FB4FE14-4070-4A3E-ADAF-B985CCF8A20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51B761-0965-4C6D-9B30-0906740FFB40}"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B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3">
    <i>
      <x/>
    </i>
    <i>
      <x v="1"/>
    </i>
    <i>
      <x v="2"/>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BF983D2-E574-472A-B462-2CE00F2D207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BB7A1B0-9887-4D9C-8BD1-ACDCDC8BD4DB}"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15"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numFmtId="1"/>
    <dataField name="Sum of Profit" fld="21" baseField="0" baseItem="0" numFmtId="1"/>
  </dataFields>
  <formats count="6">
    <format dxfId="5">
      <pivotArea collapsedLevelsAreSubtotals="1" fieldPosition="0">
        <references count="2">
          <reference field="4294967294" count="1" selected="0">
            <x v="0"/>
          </reference>
          <reference field="22" count="1">
            <x v="1"/>
          </reference>
        </references>
      </pivotArea>
    </format>
    <format dxfId="4">
      <pivotArea outline="0" collapsedLevelsAreSubtotals="1" fieldPosition="0">
        <references count="1">
          <reference field="4294967294" count="1" selected="0">
            <x v="0"/>
          </reference>
        </references>
      </pivotArea>
    </format>
    <format dxfId="3">
      <pivotArea dataOnly="0" labelOnly="1" outline="0" fieldPosition="0">
        <references count="1">
          <reference field="4294967294" count="1">
            <x v="0"/>
          </reference>
        </references>
      </pivotArea>
    </format>
    <format dxfId="2">
      <pivotArea outline="0" collapsedLevelsAreSubtotals="1" fieldPosition="0">
        <references count="1">
          <reference field="4294967294" count="1" selected="0">
            <x v="1"/>
          </reference>
        </references>
      </pivotArea>
    </format>
    <format dxfId="1">
      <pivotArea dataOnly="0" labelOnly="1" outline="0" fieldPosition="0">
        <references count="1">
          <reference field="4294967294" count="1">
            <x v="1"/>
          </reference>
        </references>
      </pivotArea>
    </format>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5ABEDF0-17F9-4E3C-B917-BB4A8C672970}" sourceName="Year">
  <pivotTables>
    <pivotTable tabId="7" name="PivotTable8"/>
    <pivotTable tabId="4" name="PivotTable3"/>
    <pivotTable tabId="5" name="PivotTable6"/>
    <pivotTable tabId="9" name="PivotTable10"/>
    <pivotTable tabId="9" name="PivotTable11"/>
    <pivotTable tabId="9" name="PivotTable12"/>
    <pivotTable tabId="9" name="PivotTable13"/>
    <pivotTable tabId="9" name="PivotTable9"/>
    <pivotTable tabId="3" name="PivotTable2"/>
    <pivotTable tabId="6" name="PivotTable7"/>
    <pivotTable tabId="10" name="PivotTable14"/>
  </pivotTables>
  <data>
    <tabular pivotCacheId="956200778">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87B301B-DE83-4977-B067-9F429FE969EC}" sourceName="Segment">
  <pivotTables>
    <pivotTable tabId="7" name="PivotTable8"/>
  </pivotTables>
  <data>
    <tabular pivotCacheId="95620077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B711E3B-2F9A-4D45-90CB-0C839119A654}" sourceName="Region">
  <pivotTables>
    <pivotTable tabId="7" name="PivotTable8"/>
  </pivotTables>
  <data>
    <tabular pivotCacheId="95620077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563D00A-18DC-46E8-AD77-080D095321FC}" cache="Slicer_Year" caption="Year" style="Slicer Style 1" rowHeight="241300"/>
  <slicer name="Segment" xr10:uid="{6058D1B5-86B9-4E9E-B551-70C1827AAD14}" cache="Slicer_Segment" caption="Segment" style="Slicer Style 1" rowHeight="241300"/>
  <slicer name="Region" xr10:uid="{D5EA1150-308B-4684-AFF2-BDA19756A344}" cache="Slicer_Region" caption="Region" style="Slicer Style 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headerRowDxfId="9">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8"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1C3B5F5-44F4-4FEE-8683-6AF8FEED2647}" name="Table2" displayName="Table2" ref="D3:E52" totalsRowShown="0">
  <autoFilter ref="D3:E52" xr:uid="{01C3B5F5-44F4-4FEE-8683-6AF8FEED2647}"/>
  <tableColumns count="2">
    <tableColumn id="1" xr3:uid="{97E62851-96E3-4BD1-B7EF-4E40EFAD6999}" name="State">
      <calculatedColumnFormula>A4</calculatedColumnFormula>
    </tableColumn>
    <tableColumn id="2" xr3:uid="{8E45D02E-6B18-4E2B-A4E0-03DA200F237E}" name="Sales" dataDxfId="7">
      <calculatedColumnFormula>GETPIVOTDATA("Sales",$A$3,"State",A4)</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408C1A2-7DFB-40B6-A192-29E05AF94A92}" name="Table3" displayName="Table3" ref="A9:B13" totalsRowShown="0">
  <autoFilter ref="A9:B13" xr:uid="{F408C1A2-7DFB-40B6-A192-29E05AF94A92}"/>
  <tableColumns count="2">
    <tableColumn id="1" xr3:uid="{82171EAA-DBCD-49E8-9941-88528E893842}" name="Category"/>
    <tableColumn id="2" xr3:uid="{26FE683F-B1CD-4234-841E-D1911690A075}" name="Profit" dataDxfId="6"/>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07/relationships/slicer" Target="../slicers/slicer1.xml"/><Relationship Id="rId4" Type="http://schemas.openxmlformats.org/officeDocument/2006/relationships/image" Target="../media/image1.jpeg"/></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FF7EA-F70B-4A0D-BC49-549D40CC7579}">
  <dimension ref="A1:U17"/>
  <sheetViews>
    <sheetView showGridLines="0" tabSelected="1" zoomScale="63" zoomScaleNormal="98" workbookViewId="0">
      <selection activeCell="S40" sqref="S40"/>
    </sheetView>
  </sheetViews>
  <sheetFormatPr defaultRowHeight="15" x14ac:dyDescent="0.25"/>
  <sheetData>
    <row r="1" spans="1:21" ht="33.75" x14ac:dyDescent="0.25">
      <c r="A1" s="48" t="s">
        <v>10955</v>
      </c>
      <c r="B1" s="49"/>
      <c r="C1" s="49"/>
      <c r="D1" s="49"/>
      <c r="E1" s="49"/>
      <c r="F1" s="49"/>
      <c r="G1" s="49"/>
      <c r="H1" s="49"/>
      <c r="I1" s="49"/>
      <c r="J1" s="49"/>
      <c r="K1" s="49"/>
      <c r="L1" s="49"/>
      <c r="M1" s="49"/>
      <c r="N1" s="49"/>
      <c r="O1" s="49"/>
      <c r="P1" s="49"/>
      <c r="Q1" s="49"/>
      <c r="R1" s="49"/>
      <c r="S1" s="49"/>
      <c r="T1" s="49"/>
      <c r="U1" s="49"/>
    </row>
    <row r="17" spans="15:15" x14ac:dyDescent="0.25">
      <c r="O17" s="44" t="e">
        <f>GETPIVOTDATA("Sum of Profit Margine",$A$3,"Year",2014)/GETPIVOTDATA("Sum of Profit Margine",$A$3,"Year",2013)-1</f>
        <v>#REF!</v>
      </c>
    </row>
  </sheetData>
  <mergeCells count="1">
    <mergeCell ref="A1:U1"/>
  </mergeCells>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9974" workbookViewId="0">
      <selection activeCell="C9995" sqref="C9995"/>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s="4" customFormat="1" ht="14.25" customHeight="1"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ht="14.25" customHeight="1" x14ac:dyDescent="0.25">
      <c r="A2" s="1">
        <v>1</v>
      </c>
      <c r="B2" s="1" t="s">
        <v>22</v>
      </c>
      <c r="C2" s="1">
        <f>YEAR(Data!$D2)</f>
        <v>2013</v>
      </c>
      <c r="D2" s="2">
        <v>41587</v>
      </c>
      <c r="E2" s="2">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ht="14.25" customHeight="1" x14ac:dyDescent="0.25">
      <c r="A3" s="1">
        <v>2</v>
      </c>
      <c r="B3" s="1" t="s">
        <v>22</v>
      </c>
      <c r="C3" s="1">
        <f>YEAR(Data!$D3)</f>
        <v>2013</v>
      </c>
      <c r="D3" s="2">
        <v>41587</v>
      </c>
      <c r="E3" s="2">
        <v>41590</v>
      </c>
      <c r="F3" s="1" t="s">
        <v>23</v>
      </c>
      <c r="G3" s="1" t="s">
        <v>24</v>
      </c>
      <c r="H3" s="1" t="s">
        <v>25</v>
      </c>
      <c r="I3" s="1" t="s">
        <v>26</v>
      </c>
      <c r="J3" s="1" t="s">
        <v>27</v>
      </c>
      <c r="K3" s="1" t="s">
        <v>28</v>
      </c>
      <c r="L3" s="1" t="s">
        <v>29</v>
      </c>
      <c r="M3" s="1">
        <v>42420</v>
      </c>
      <c r="N3" s="1" t="s">
        <v>30</v>
      </c>
      <c r="O3" s="1" t="s">
        <v>35</v>
      </c>
      <c r="P3" s="1" t="s">
        <v>32</v>
      </c>
      <c r="Q3" s="1" t="s">
        <v>36</v>
      </c>
      <c r="R3" s="1" t="s">
        <v>37</v>
      </c>
      <c r="S3" s="1">
        <v>731.93999999999994</v>
      </c>
      <c r="T3" s="1">
        <v>3</v>
      </c>
      <c r="U3" s="1">
        <v>0</v>
      </c>
      <c r="V3" s="1">
        <v>219.58199999999997</v>
      </c>
    </row>
    <row r="4" spans="1:22" ht="14.25" customHeight="1" x14ac:dyDescent="0.25">
      <c r="A4" s="1">
        <v>3</v>
      </c>
      <c r="B4" s="1" t="s">
        <v>38</v>
      </c>
      <c r="C4" s="1">
        <f>YEAR(Data!$D4)</f>
        <v>2013</v>
      </c>
      <c r="D4" s="2">
        <v>41438</v>
      </c>
      <c r="E4" s="2">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6.8713999999999995</v>
      </c>
    </row>
    <row r="5" spans="1:22" ht="14.25" customHeight="1" x14ac:dyDescent="0.25">
      <c r="A5" s="1">
        <v>4</v>
      </c>
      <c r="B5" s="1" t="s">
        <v>49</v>
      </c>
      <c r="C5" s="1">
        <f>YEAR(Data!$D5)</f>
        <v>2012</v>
      </c>
      <c r="D5" s="2">
        <v>41193</v>
      </c>
      <c r="E5" s="2">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-383.03100000000006</v>
      </c>
    </row>
    <row r="6" spans="1:22" ht="14.25" customHeight="1" x14ac:dyDescent="0.25">
      <c r="A6" s="1">
        <v>5</v>
      </c>
      <c r="B6" s="1" t="s">
        <v>49</v>
      </c>
      <c r="C6" s="1">
        <f>YEAR(Data!$D6)</f>
        <v>2012</v>
      </c>
      <c r="D6" s="2">
        <v>41193</v>
      </c>
      <c r="E6" s="2">
        <v>41200</v>
      </c>
      <c r="F6" s="1" t="s">
        <v>50</v>
      </c>
      <c r="G6" s="1" t="s">
        <v>51</v>
      </c>
      <c r="H6" s="1" t="s">
        <v>52</v>
      </c>
      <c r="I6" s="1" t="s">
        <v>26</v>
      </c>
      <c r="J6" s="1" t="s">
        <v>27</v>
      </c>
      <c r="K6" s="1" t="s">
        <v>53</v>
      </c>
      <c r="L6" s="1" t="s">
        <v>54</v>
      </c>
      <c r="M6" s="1">
        <v>33311</v>
      </c>
      <c r="N6" s="1" t="s">
        <v>30</v>
      </c>
      <c r="O6" s="1" t="s">
        <v>58</v>
      </c>
      <c r="P6" s="1" t="s">
        <v>46</v>
      </c>
      <c r="Q6" s="1" t="s">
        <v>59</v>
      </c>
      <c r="R6" s="1" t="s">
        <v>60</v>
      </c>
      <c r="S6" s="1">
        <v>22.368000000000002</v>
      </c>
      <c r="T6" s="1">
        <v>2</v>
      </c>
      <c r="U6" s="1">
        <v>0.2</v>
      </c>
      <c r="V6" s="1">
        <v>2.5163999999999991</v>
      </c>
    </row>
    <row r="7" spans="1:22" ht="14.25" customHeight="1" x14ac:dyDescent="0.25">
      <c r="A7" s="1">
        <v>6</v>
      </c>
      <c r="B7" s="1" t="s">
        <v>61</v>
      </c>
      <c r="C7" s="1">
        <f>YEAR(Data!$D7)</f>
        <v>2011</v>
      </c>
      <c r="D7" s="2">
        <v>40703</v>
      </c>
      <c r="E7" s="2">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14.169399999999996</v>
      </c>
    </row>
    <row r="8" spans="1:22" ht="14.25" customHeight="1" x14ac:dyDescent="0.25">
      <c r="A8" s="1">
        <v>7</v>
      </c>
      <c r="B8" s="1" t="s">
        <v>61</v>
      </c>
      <c r="C8" s="1">
        <f>YEAR(Data!$D8)</f>
        <v>2011</v>
      </c>
      <c r="D8" s="2">
        <v>40703</v>
      </c>
      <c r="E8" s="2">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1.9656000000000002</v>
      </c>
    </row>
    <row r="9" spans="1:22" ht="14.25" customHeight="1" x14ac:dyDescent="0.25">
      <c r="A9" s="1">
        <v>8</v>
      </c>
      <c r="B9" s="1" t="s">
        <v>61</v>
      </c>
      <c r="C9" s="1">
        <f>YEAR(Data!$D9)</f>
        <v>2011</v>
      </c>
      <c r="D9" s="2">
        <v>40703</v>
      </c>
      <c r="E9" s="2">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90.715200000000038</v>
      </c>
    </row>
    <row r="10" spans="1:22" ht="14.25" customHeight="1" x14ac:dyDescent="0.25">
      <c r="A10" s="1">
        <v>9</v>
      </c>
      <c r="B10" s="1" t="s">
        <v>61</v>
      </c>
      <c r="C10" s="1">
        <f>YEAR(Data!$D10)</f>
        <v>2011</v>
      </c>
      <c r="D10" s="2">
        <v>40703</v>
      </c>
      <c r="E10" s="2">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1">
        <v>5.7824999999999998</v>
      </c>
    </row>
    <row r="11" spans="1:22" ht="14.25" customHeight="1" x14ac:dyDescent="0.25">
      <c r="A11" s="1">
        <v>10</v>
      </c>
      <c r="B11" s="1" t="s">
        <v>61</v>
      </c>
      <c r="C11" s="1">
        <f>YEAR(Data!$D11)</f>
        <v>2011</v>
      </c>
      <c r="D11" s="2">
        <v>40703</v>
      </c>
      <c r="E11" s="2">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1">
        <v>34.469999999999992</v>
      </c>
    </row>
    <row r="12" spans="1:22" ht="14.25" customHeight="1" x14ac:dyDescent="0.25">
      <c r="A12" s="1">
        <v>11</v>
      </c>
      <c r="B12" s="1" t="s">
        <v>61</v>
      </c>
      <c r="C12" s="1">
        <f>YEAR(Data!$D12)</f>
        <v>2011</v>
      </c>
      <c r="D12" s="2">
        <v>40703</v>
      </c>
      <c r="E12" s="2">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1706.1840000000002</v>
      </c>
      <c r="T12" s="1">
        <v>9</v>
      </c>
      <c r="U12" s="1">
        <v>0.2</v>
      </c>
      <c r="V12" s="1">
        <v>85.309199999999805</v>
      </c>
    </row>
    <row r="13" spans="1:22" ht="14.25" customHeight="1" x14ac:dyDescent="0.25">
      <c r="A13" s="1">
        <v>12</v>
      </c>
      <c r="B13" s="1" t="s">
        <v>61</v>
      </c>
      <c r="C13" s="1">
        <f>YEAR(Data!$D13)</f>
        <v>2011</v>
      </c>
      <c r="D13" s="2">
        <v>40703</v>
      </c>
      <c r="E13" s="2">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1">
        <v>68.356800000000021</v>
      </c>
    </row>
    <row r="14" spans="1:22" ht="14.25" customHeight="1" x14ac:dyDescent="0.25">
      <c r="A14" s="1">
        <v>13</v>
      </c>
      <c r="B14" s="1" t="s">
        <v>84</v>
      </c>
      <c r="C14" s="1">
        <f>YEAR(Data!$D14)</f>
        <v>2014</v>
      </c>
      <c r="D14" s="2">
        <v>41745</v>
      </c>
      <c r="E14" s="2">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15.552000000000003</v>
      </c>
      <c r="T14" s="1">
        <v>3</v>
      </c>
      <c r="U14" s="1">
        <v>0.2</v>
      </c>
      <c r="V14" s="1">
        <v>5.4432</v>
      </c>
    </row>
    <row r="15" spans="1:22" ht="14.25" customHeight="1" x14ac:dyDescent="0.25">
      <c r="A15" s="1">
        <v>14</v>
      </c>
      <c r="B15" s="1" t="s">
        <v>92</v>
      </c>
      <c r="C15" s="1">
        <f>YEAR(Data!$D15)</f>
        <v>2013</v>
      </c>
      <c r="D15" s="2">
        <v>41614</v>
      </c>
      <c r="E15" s="2">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407.97600000000006</v>
      </c>
      <c r="T15" s="1">
        <v>3</v>
      </c>
      <c r="U15" s="1">
        <v>0.2</v>
      </c>
      <c r="V15" s="1">
        <v>132.59219999999993</v>
      </c>
    </row>
    <row r="16" spans="1:22" ht="14.25" customHeight="1" x14ac:dyDescent="0.25">
      <c r="A16" s="1">
        <v>15</v>
      </c>
      <c r="B16" s="1" t="s">
        <v>99</v>
      </c>
      <c r="C16" s="1">
        <f>YEAR(Data!$D16)</f>
        <v>2012</v>
      </c>
      <c r="D16" s="2">
        <v>41235</v>
      </c>
      <c r="E16" s="2">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68.809999999999988</v>
      </c>
      <c r="T16" s="1">
        <v>5</v>
      </c>
      <c r="U16" s="1">
        <v>0.8</v>
      </c>
      <c r="V16" s="1">
        <v>-123.858</v>
      </c>
    </row>
    <row r="17" spans="1:22" ht="14.25" customHeight="1" x14ac:dyDescent="0.25">
      <c r="A17" s="1">
        <v>16</v>
      </c>
      <c r="B17" s="1" t="s">
        <v>99</v>
      </c>
      <c r="C17" s="1">
        <f>YEAR(Data!$D17)</f>
        <v>2012</v>
      </c>
      <c r="D17" s="2">
        <v>41235</v>
      </c>
      <c r="E17" s="2">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2.5439999999999996</v>
      </c>
      <c r="T17" s="1">
        <v>3</v>
      </c>
      <c r="U17" s="1">
        <v>0.8</v>
      </c>
      <c r="V17" s="1">
        <v>-3.8160000000000016</v>
      </c>
    </row>
    <row r="18" spans="1:22" ht="14.25" customHeight="1" x14ac:dyDescent="0.25">
      <c r="A18" s="1">
        <v>17</v>
      </c>
      <c r="B18" s="1" t="s">
        <v>110</v>
      </c>
      <c r="C18" s="1">
        <f>YEAR(Data!$D18)</f>
        <v>2011</v>
      </c>
      <c r="D18" s="2">
        <v>40858</v>
      </c>
      <c r="E18" s="2">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1">
        <v>13.317599999999999</v>
      </c>
    </row>
    <row r="19" spans="1:22" ht="14.25" customHeight="1" x14ac:dyDescent="0.25">
      <c r="A19" s="1">
        <v>18</v>
      </c>
      <c r="B19" s="1" t="s">
        <v>117</v>
      </c>
      <c r="C19" s="1">
        <f>YEAR(Data!$D19)</f>
        <v>2011</v>
      </c>
      <c r="D19" s="2">
        <v>40676</v>
      </c>
      <c r="E19" s="2">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1">
        <v>9.9899999999999949</v>
      </c>
    </row>
    <row r="20" spans="1:22" ht="14.25" customHeight="1" x14ac:dyDescent="0.25">
      <c r="A20" s="1">
        <v>19</v>
      </c>
      <c r="B20" s="1" t="s">
        <v>124</v>
      </c>
      <c r="C20" s="1">
        <f>YEAR(Data!$D20)</f>
        <v>2011</v>
      </c>
      <c r="D20" s="2">
        <v>40782</v>
      </c>
      <c r="E20" s="2">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1">
        <v>2.4823999999999993</v>
      </c>
    </row>
    <row r="21" spans="1:22" ht="14.25" customHeight="1" x14ac:dyDescent="0.25">
      <c r="A21" s="1">
        <v>20</v>
      </c>
      <c r="B21" s="1" t="s">
        <v>124</v>
      </c>
      <c r="C21" s="1">
        <f>YEAR(Data!$D21)</f>
        <v>2011</v>
      </c>
      <c r="D21" s="2">
        <v>40782</v>
      </c>
      <c r="E21" s="2">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213.48000000000002</v>
      </c>
      <c r="T21" s="1">
        <v>3</v>
      </c>
      <c r="U21" s="1">
        <v>0.2</v>
      </c>
      <c r="V21" s="1">
        <v>16.010999999999981</v>
      </c>
    </row>
    <row r="22" spans="1:22" ht="14.25" customHeight="1" x14ac:dyDescent="0.25">
      <c r="A22" s="1">
        <v>21</v>
      </c>
      <c r="B22" s="1" t="s">
        <v>124</v>
      </c>
      <c r="C22" s="1">
        <f>YEAR(Data!$D22)</f>
        <v>2011</v>
      </c>
      <c r="D22" s="2">
        <v>40782</v>
      </c>
      <c r="E22" s="2">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1">
        <v>7.3839999999999986</v>
      </c>
    </row>
    <row r="23" spans="1:22" ht="14.25" customHeight="1" x14ac:dyDescent="0.25">
      <c r="A23" s="1">
        <v>22</v>
      </c>
      <c r="B23" s="1" t="s">
        <v>134</v>
      </c>
      <c r="C23" s="1">
        <f>YEAR(Data!$D23)</f>
        <v>2013</v>
      </c>
      <c r="D23" s="2">
        <v>41618</v>
      </c>
      <c r="E23" s="2">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19.459999999999997</v>
      </c>
      <c r="T23" s="1">
        <v>7</v>
      </c>
      <c r="U23" s="1">
        <v>0</v>
      </c>
      <c r="V23" s="1">
        <v>5.0595999999999997</v>
      </c>
    </row>
    <row r="24" spans="1:22" ht="14.25" customHeight="1" x14ac:dyDescent="0.25">
      <c r="A24" s="1">
        <v>23</v>
      </c>
      <c r="B24" s="1" t="s">
        <v>134</v>
      </c>
      <c r="C24" s="1">
        <f>YEAR(Data!$D24)</f>
        <v>2013</v>
      </c>
      <c r="D24" s="2">
        <v>41618</v>
      </c>
      <c r="E24" s="2">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60.339999999999996</v>
      </c>
      <c r="T24" s="1">
        <v>7</v>
      </c>
      <c r="U24" s="1">
        <v>0</v>
      </c>
      <c r="V24" s="1">
        <v>15.688400000000001</v>
      </c>
    </row>
    <row r="25" spans="1:22" ht="14.25" customHeight="1" x14ac:dyDescent="0.25">
      <c r="A25" s="1">
        <v>24</v>
      </c>
      <c r="B25" s="1" t="s">
        <v>143</v>
      </c>
      <c r="C25" s="1">
        <f>YEAR(Data!$D25)</f>
        <v>2014</v>
      </c>
      <c r="D25" s="2">
        <v>41837</v>
      </c>
      <c r="E25" s="2">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71.371999999999986</v>
      </c>
      <c r="T25" s="1">
        <v>2</v>
      </c>
      <c r="U25" s="1">
        <v>0.3</v>
      </c>
      <c r="V25" s="1">
        <v>-1.0196000000000005</v>
      </c>
    </row>
    <row r="26" spans="1:22" ht="14.25" customHeight="1" x14ac:dyDescent="0.25">
      <c r="A26" s="1">
        <v>25</v>
      </c>
      <c r="B26" s="1" t="s">
        <v>151</v>
      </c>
      <c r="C26" s="1">
        <f>YEAR(Data!$D26)</f>
        <v>2012</v>
      </c>
      <c r="D26" s="2">
        <v>41177</v>
      </c>
      <c r="E26" s="2">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1044.6299999999999</v>
      </c>
      <c r="T26" s="1">
        <v>3</v>
      </c>
      <c r="U26" s="1">
        <v>0</v>
      </c>
      <c r="V26" s="1">
        <v>240.26490000000001</v>
      </c>
    </row>
    <row r="27" spans="1:22" ht="14.25" customHeight="1" x14ac:dyDescent="0.25">
      <c r="A27" s="1">
        <v>26</v>
      </c>
      <c r="B27" s="1" t="s">
        <v>155</v>
      </c>
      <c r="C27" s="1">
        <f>YEAR(Data!$D27)</f>
        <v>2013</v>
      </c>
      <c r="D27" s="2">
        <v>41290</v>
      </c>
      <c r="E27" s="2">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11.648000000000001</v>
      </c>
      <c r="T27" s="1">
        <v>2</v>
      </c>
      <c r="U27" s="1">
        <v>0.2</v>
      </c>
      <c r="V27" s="1">
        <v>4.2224000000000004</v>
      </c>
    </row>
    <row r="28" spans="1:22" ht="14.25" customHeight="1" x14ac:dyDescent="0.25">
      <c r="A28" s="1">
        <v>27</v>
      </c>
      <c r="B28" s="1" t="s">
        <v>155</v>
      </c>
      <c r="C28" s="1">
        <f>YEAR(Data!$D28)</f>
        <v>2013</v>
      </c>
      <c r="D28" s="2">
        <v>41290</v>
      </c>
      <c r="E28" s="2">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90.570000000000007</v>
      </c>
      <c r="T28" s="1">
        <v>3</v>
      </c>
      <c r="U28" s="1">
        <v>0</v>
      </c>
      <c r="V28" s="1">
        <v>11.774100000000004</v>
      </c>
    </row>
    <row r="29" spans="1:22" ht="14.25" customHeight="1" x14ac:dyDescent="0.25">
      <c r="A29" s="1">
        <v>28</v>
      </c>
      <c r="B29" s="1" t="s">
        <v>163</v>
      </c>
      <c r="C29" s="1">
        <f>YEAR(Data!$D29)</f>
        <v>2012</v>
      </c>
      <c r="D29" s="2">
        <v>41169</v>
      </c>
      <c r="E29" s="2">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3083.4300000000003</v>
      </c>
      <c r="T29" s="1">
        <v>7</v>
      </c>
      <c r="U29" s="1">
        <v>0.5</v>
      </c>
      <c r="V29" s="1">
        <v>-1665.0522000000001</v>
      </c>
    </row>
    <row r="30" spans="1:22" ht="14.25" customHeight="1" x14ac:dyDescent="0.25">
      <c r="A30" s="1">
        <v>29</v>
      </c>
      <c r="B30" s="1" t="s">
        <v>163</v>
      </c>
      <c r="C30" s="1">
        <f>YEAR(Data!$D30)</f>
        <v>2012</v>
      </c>
      <c r="D30" s="2">
        <v>41169</v>
      </c>
      <c r="E30" s="2">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9.6180000000000021</v>
      </c>
      <c r="T30" s="1">
        <v>2</v>
      </c>
      <c r="U30" s="1">
        <v>0.7</v>
      </c>
      <c r="V30" s="1">
        <v>-7.0532000000000004</v>
      </c>
    </row>
    <row r="31" spans="1:22" ht="14.25" customHeight="1" x14ac:dyDescent="0.25">
      <c r="A31" s="1">
        <v>30</v>
      </c>
      <c r="B31" s="1" t="s">
        <v>163</v>
      </c>
      <c r="C31" s="1">
        <f>YEAR(Data!$D31)</f>
        <v>2012</v>
      </c>
      <c r="D31" s="2">
        <v>41169</v>
      </c>
      <c r="E31" s="2">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124.20000000000002</v>
      </c>
      <c r="T31" s="1">
        <v>3</v>
      </c>
      <c r="U31" s="1">
        <v>0.2</v>
      </c>
      <c r="V31" s="1">
        <v>15.524999999999991</v>
      </c>
    </row>
    <row r="32" spans="1:22" ht="14.25" customHeight="1" x14ac:dyDescent="0.25">
      <c r="A32" s="1">
        <v>31</v>
      </c>
      <c r="B32" s="1" t="s">
        <v>163</v>
      </c>
      <c r="C32" s="1">
        <f>YEAR(Data!$D32)</f>
        <v>2012</v>
      </c>
      <c r="D32" s="2">
        <v>41169</v>
      </c>
      <c r="E32" s="2">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3.2640000000000002</v>
      </c>
      <c r="T32" s="1">
        <v>2</v>
      </c>
      <c r="U32" s="1">
        <v>0.2</v>
      </c>
      <c r="V32" s="1">
        <v>1.1015999999999997</v>
      </c>
    </row>
    <row r="33" spans="1:22" ht="14.25" customHeight="1" x14ac:dyDescent="0.25">
      <c r="A33" s="1">
        <v>32</v>
      </c>
      <c r="B33" s="1" t="s">
        <v>163</v>
      </c>
      <c r="C33" s="1">
        <f>YEAR(Data!$D33)</f>
        <v>2012</v>
      </c>
      <c r="D33" s="2">
        <v>41169</v>
      </c>
      <c r="E33" s="2">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1">
        <v>9.7091999999999885</v>
      </c>
    </row>
    <row r="34" spans="1:22" ht="14.25" customHeight="1" x14ac:dyDescent="0.25">
      <c r="A34" s="1">
        <v>33</v>
      </c>
      <c r="B34" s="1" t="s">
        <v>163</v>
      </c>
      <c r="C34" s="1">
        <f>YEAR(Data!$D34)</f>
        <v>2012</v>
      </c>
      <c r="D34" s="2">
        <v>41169</v>
      </c>
      <c r="E34" s="2">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6.8580000000000014</v>
      </c>
      <c r="T34" s="1">
        <v>6</v>
      </c>
      <c r="U34" s="1">
        <v>0.7</v>
      </c>
      <c r="V34" s="1">
        <v>-5.7149999999999999</v>
      </c>
    </row>
    <row r="35" spans="1:22" ht="14.25" customHeight="1" x14ac:dyDescent="0.25">
      <c r="A35" s="1">
        <v>34</v>
      </c>
      <c r="B35" s="1" t="s">
        <v>163</v>
      </c>
      <c r="C35" s="1">
        <f>YEAR(Data!$D35)</f>
        <v>2012</v>
      </c>
      <c r="D35" s="2">
        <v>41169</v>
      </c>
      <c r="E35" s="2">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1">
        <v>3.5460000000000007</v>
      </c>
    </row>
    <row r="36" spans="1:22" ht="14.25" customHeight="1" x14ac:dyDescent="0.25">
      <c r="A36" s="1">
        <v>35</v>
      </c>
      <c r="B36" s="1" t="s">
        <v>181</v>
      </c>
      <c r="C36" s="1">
        <f>YEAR(Data!$D36)</f>
        <v>2014</v>
      </c>
      <c r="D36" s="2">
        <v>41932</v>
      </c>
      <c r="E36" s="2">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1">
        <v>9.9467999999999979</v>
      </c>
    </row>
    <row r="37" spans="1:22" ht="14.25" customHeight="1" x14ac:dyDescent="0.25">
      <c r="A37" s="1">
        <v>36</v>
      </c>
      <c r="B37" s="1" t="s">
        <v>187</v>
      </c>
      <c r="C37" s="1">
        <f>YEAR(Data!$D37)</f>
        <v>2013</v>
      </c>
      <c r="D37" s="2">
        <v>41617</v>
      </c>
      <c r="E37" s="2">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1097.5440000000003</v>
      </c>
      <c r="T37" s="1">
        <v>7</v>
      </c>
      <c r="U37" s="1">
        <v>0.2</v>
      </c>
      <c r="V37" s="1">
        <v>123.47369999999989</v>
      </c>
    </row>
    <row r="38" spans="1:22" ht="14.25" customHeight="1" x14ac:dyDescent="0.25">
      <c r="A38" s="1">
        <v>37</v>
      </c>
      <c r="B38" s="1" t="s">
        <v>187</v>
      </c>
      <c r="C38" s="1">
        <f>YEAR(Data!$D38)</f>
        <v>2013</v>
      </c>
      <c r="D38" s="2">
        <v>41617</v>
      </c>
      <c r="E38" s="2">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1">
        <v>-147.96300000000002</v>
      </c>
    </row>
    <row r="39" spans="1:22" ht="14.25" customHeight="1" x14ac:dyDescent="0.25">
      <c r="A39" s="1">
        <v>38</v>
      </c>
      <c r="B39" s="1" t="s">
        <v>196</v>
      </c>
      <c r="C39" s="1">
        <f>YEAR(Data!$D39)</f>
        <v>2012</v>
      </c>
      <c r="D39" s="2">
        <v>41270</v>
      </c>
      <c r="E39" s="2">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1">
        <v>35.414999999999999</v>
      </c>
    </row>
    <row r="40" spans="1:22" ht="14.25" customHeight="1" x14ac:dyDescent="0.25">
      <c r="A40" s="1">
        <v>39</v>
      </c>
      <c r="B40" s="1" t="s">
        <v>196</v>
      </c>
      <c r="C40" s="1">
        <f>YEAR(Data!$D40)</f>
        <v>2012</v>
      </c>
      <c r="D40" s="2">
        <v>41270</v>
      </c>
      <c r="E40" s="2">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1">
        <v>-46.976400000000012</v>
      </c>
    </row>
    <row r="41" spans="1:22" ht="14.25" customHeight="1" x14ac:dyDescent="0.25">
      <c r="A41" s="1">
        <v>40</v>
      </c>
      <c r="B41" s="1" t="s">
        <v>196</v>
      </c>
      <c r="C41" s="1">
        <f>YEAR(Data!$D41)</f>
        <v>2012</v>
      </c>
      <c r="D41" s="2">
        <v>41270</v>
      </c>
      <c r="E41" s="2">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1">
        <v>-15.146999999999991</v>
      </c>
    </row>
    <row r="42" spans="1:22" ht="14.25" customHeight="1" x14ac:dyDescent="0.25">
      <c r="A42" s="1">
        <v>41</v>
      </c>
      <c r="B42" s="1" t="s">
        <v>196</v>
      </c>
      <c r="C42" s="1">
        <f>YEAR(Data!$D42)</f>
        <v>2012</v>
      </c>
      <c r="D42" s="2">
        <v>41270</v>
      </c>
      <c r="E42" s="2">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1">
        <v>41.756399999999957</v>
      </c>
    </row>
    <row r="43" spans="1:22" ht="14.25" customHeight="1" x14ac:dyDescent="0.25">
      <c r="A43" s="1">
        <v>42</v>
      </c>
      <c r="B43" s="1" t="s">
        <v>207</v>
      </c>
      <c r="C43" s="1">
        <f>YEAR(Data!$D43)</f>
        <v>2014</v>
      </c>
      <c r="D43" s="2">
        <v>41893</v>
      </c>
      <c r="E43" s="2">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1">
        <v>16.556399999999996</v>
      </c>
    </row>
    <row r="44" spans="1:22" ht="14.25" customHeight="1" x14ac:dyDescent="0.25">
      <c r="A44" s="1">
        <v>43</v>
      </c>
      <c r="B44" s="1" t="s">
        <v>214</v>
      </c>
      <c r="C44" s="1">
        <f>YEAR(Data!$D44)</f>
        <v>2013</v>
      </c>
      <c r="D44" s="2">
        <v>41473</v>
      </c>
      <c r="E44" s="2">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1">
        <v>3.8939999999999912</v>
      </c>
    </row>
    <row r="45" spans="1:22" ht="14.25" customHeight="1" x14ac:dyDescent="0.25">
      <c r="A45" s="1">
        <v>44</v>
      </c>
      <c r="B45" s="1" t="s">
        <v>219</v>
      </c>
      <c r="C45" s="1">
        <f>YEAR(Data!$D45)</f>
        <v>2014</v>
      </c>
      <c r="D45" s="2">
        <v>41902</v>
      </c>
      <c r="E45" s="2">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1">
        <v>9.5616000000000092</v>
      </c>
    </row>
    <row r="46" spans="1:22" ht="14.25" customHeight="1" x14ac:dyDescent="0.25">
      <c r="A46" s="1">
        <v>45</v>
      </c>
      <c r="B46" s="1" t="s">
        <v>225</v>
      </c>
      <c r="C46" s="1">
        <f>YEAR(Data!$D46)</f>
        <v>2013</v>
      </c>
      <c r="D46" s="2">
        <v>41345</v>
      </c>
      <c r="E46" s="2">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1">
        <v>19.7714</v>
      </c>
    </row>
    <row r="47" spans="1:22" ht="14.25" customHeight="1" x14ac:dyDescent="0.25">
      <c r="A47" s="1">
        <v>46</v>
      </c>
      <c r="B47" s="1" t="s">
        <v>225</v>
      </c>
      <c r="C47" s="1">
        <f>YEAR(Data!$D47)</f>
        <v>2013</v>
      </c>
      <c r="D47" s="2">
        <v>41345</v>
      </c>
      <c r="E47" s="2">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1">
        <v>8.2061999999999991</v>
      </c>
    </row>
    <row r="48" spans="1:22" ht="14.25" customHeight="1" x14ac:dyDescent="0.25">
      <c r="A48" s="1">
        <v>47</v>
      </c>
      <c r="B48" s="1" t="s">
        <v>234</v>
      </c>
      <c r="C48" s="1">
        <f>YEAR(Data!$D48)</f>
        <v>2011</v>
      </c>
      <c r="D48" s="2">
        <v>40836</v>
      </c>
      <c r="E48" s="2">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1">
        <v>8.4783999999999935</v>
      </c>
    </row>
    <row r="49" spans="1:22" ht="14.25" customHeight="1" x14ac:dyDescent="0.25">
      <c r="A49" s="1">
        <v>48</v>
      </c>
      <c r="B49" s="1" t="s">
        <v>241</v>
      </c>
      <c r="C49" s="1">
        <f>YEAR(Data!$D49)</f>
        <v>2013</v>
      </c>
      <c r="D49" s="2">
        <v>41446</v>
      </c>
      <c r="E49" s="2">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1">
        <v>4.9500000000000011</v>
      </c>
    </row>
    <row r="50" spans="1:22" ht="14.25" customHeight="1" x14ac:dyDescent="0.25">
      <c r="A50" s="1">
        <v>49</v>
      </c>
      <c r="B50" s="1" t="s">
        <v>241</v>
      </c>
      <c r="C50" s="1">
        <f>YEAR(Data!$D50)</f>
        <v>2013</v>
      </c>
      <c r="D50" s="2">
        <v>41446</v>
      </c>
      <c r="E50" s="2">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1">
        <v>6.104000000000001</v>
      </c>
    </row>
    <row r="51" spans="1:22" ht="14.25" customHeight="1" x14ac:dyDescent="0.25">
      <c r="A51" s="1">
        <v>50</v>
      </c>
      <c r="B51" s="1" t="s">
        <v>250</v>
      </c>
      <c r="C51" s="1">
        <f>YEAR(Data!$D51)</f>
        <v>2012</v>
      </c>
      <c r="D51" s="2">
        <v>41017</v>
      </c>
      <c r="E51" s="2">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1">
        <v>17.9634</v>
      </c>
    </row>
    <row r="52" spans="1:22" ht="14.25" customHeight="1" x14ac:dyDescent="0.25">
      <c r="A52" s="1">
        <v>51</v>
      </c>
      <c r="B52" s="1" t="s">
        <v>250</v>
      </c>
      <c r="C52" s="1">
        <f>YEAR(Data!$D52)</f>
        <v>2012</v>
      </c>
      <c r="D52" s="2">
        <v>41017</v>
      </c>
      <c r="E52" s="2">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75.179999999999993</v>
      </c>
      <c r="T52" s="1">
        <v>6</v>
      </c>
      <c r="U52" s="1">
        <v>0</v>
      </c>
      <c r="V52" s="1">
        <v>35.334599999999995</v>
      </c>
    </row>
    <row r="53" spans="1:22" ht="14.25" customHeight="1" x14ac:dyDescent="0.25">
      <c r="A53" s="1">
        <v>52</v>
      </c>
      <c r="B53" s="1" t="s">
        <v>250</v>
      </c>
      <c r="C53" s="1">
        <f>YEAR(Data!$D53)</f>
        <v>2012</v>
      </c>
      <c r="D53" s="2">
        <v>41017</v>
      </c>
      <c r="E53" s="2">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1">
        <v>2.9567999999999999</v>
      </c>
    </row>
    <row r="54" spans="1:22" ht="14.25" customHeight="1" x14ac:dyDescent="0.25">
      <c r="A54" s="1">
        <v>53</v>
      </c>
      <c r="B54" s="1" t="s">
        <v>250</v>
      </c>
      <c r="C54" s="1">
        <f>YEAR(Data!$D54)</f>
        <v>2012</v>
      </c>
      <c r="D54" s="2">
        <v>41017</v>
      </c>
      <c r="E54" s="2">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1">
        <v>17.098099999999988</v>
      </c>
    </row>
    <row r="55" spans="1:22" ht="14.25" customHeight="1" x14ac:dyDescent="0.25">
      <c r="A55" s="1">
        <v>54</v>
      </c>
      <c r="B55" s="1" t="s">
        <v>263</v>
      </c>
      <c r="C55" s="1">
        <f>YEAR(Data!$D55)</f>
        <v>2013</v>
      </c>
      <c r="D55" s="2">
        <v>41620</v>
      </c>
      <c r="E55" s="2">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15.260000000000002</v>
      </c>
      <c r="T55" s="1">
        <v>7</v>
      </c>
      <c r="U55" s="1">
        <v>0</v>
      </c>
      <c r="V55" s="1">
        <v>6.2566000000000006</v>
      </c>
    </row>
    <row r="56" spans="1:22" ht="14.25" customHeight="1" x14ac:dyDescent="0.25">
      <c r="A56" s="1">
        <v>55</v>
      </c>
      <c r="B56" s="1" t="s">
        <v>263</v>
      </c>
      <c r="C56" s="1">
        <f>YEAR(Data!$D56)</f>
        <v>2013</v>
      </c>
      <c r="D56" s="2">
        <v>41620</v>
      </c>
      <c r="E56" s="2">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1">
        <v>298.68549999999999</v>
      </c>
    </row>
    <row r="57" spans="1:22" ht="14.25" customHeight="1" x14ac:dyDescent="0.25">
      <c r="A57" s="1">
        <v>56</v>
      </c>
      <c r="B57" s="1" t="s">
        <v>273</v>
      </c>
      <c r="C57" s="1">
        <f>YEAR(Data!$D57)</f>
        <v>2013</v>
      </c>
      <c r="D57" s="2">
        <v>41443</v>
      </c>
      <c r="E57" s="2">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1">
        <v>52.139999999999986</v>
      </c>
    </row>
    <row r="58" spans="1:22" ht="14.25" customHeight="1" x14ac:dyDescent="0.25">
      <c r="A58" s="1">
        <v>57</v>
      </c>
      <c r="B58" s="1" t="s">
        <v>273</v>
      </c>
      <c r="C58" s="1">
        <f>YEAR(Data!$D58)</f>
        <v>2013</v>
      </c>
      <c r="D58" s="2">
        <v>41443</v>
      </c>
      <c r="E58" s="2">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32.400000000000006</v>
      </c>
      <c r="T58" s="1">
        <v>5</v>
      </c>
      <c r="U58" s="1">
        <v>0</v>
      </c>
      <c r="V58" s="1">
        <v>15.552000000000001</v>
      </c>
    </row>
    <row r="59" spans="1:22" ht="14.25" customHeight="1" x14ac:dyDescent="0.25">
      <c r="A59" s="1">
        <v>58</v>
      </c>
      <c r="B59" s="1" t="s">
        <v>273</v>
      </c>
      <c r="C59" s="1">
        <f>YEAR(Data!$D59)</f>
        <v>2013</v>
      </c>
      <c r="D59" s="2">
        <v>41443</v>
      </c>
      <c r="E59" s="2">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1">
        <v>7.0980000000000061</v>
      </c>
    </row>
    <row r="60" spans="1:22" ht="14.25" customHeight="1" x14ac:dyDescent="0.25">
      <c r="A60" s="1">
        <v>59</v>
      </c>
      <c r="B60" s="1" t="s">
        <v>273</v>
      </c>
      <c r="C60" s="1">
        <f>YEAR(Data!$D60)</f>
        <v>2013</v>
      </c>
      <c r="D60" s="2">
        <v>41443</v>
      </c>
      <c r="E60" s="2">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1">
        <v>6.9888000000000003</v>
      </c>
    </row>
    <row r="61" spans="1:22" ht="14.25" customHeight="1" x14ac:dyDescent="0.25">
      <c r="A61" s="1">
        <v>60</v>
      </c>
      <c r="B61" s="1" t="s">
        <v>273</v>
      </c>
      <c r="C61" s="1">
        <f>YEAR(Data!$D61)</f>
        <v>2013</v>
      </c>
      <c r="D61" s="2">
        <v>41443</v>
      </c>
      <c r="E61" s="2">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1">
        <v>3.3000000000000007</v>
      </c>
    </row>
    <row r="62" spans="1:22" ht="14.25" customHeight="1" x14ac:dyDescent="0.25">
      <c r="A62" s="1">
        <v>61</v>
      </c>
      <c r="B62" s="1" t="s">
        <v>273</v>
      </c>
      <c r="C62" s="1">
        <f>YEAR(Data!$D62)</f>
        <v>2013</v>
      </c>
      <c r="D62" s="2">
        <v>41443</v>
      </c>
      <c r="E62" s="2">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48.480000000000004</v>
      </c>
      <c r="T62" s="1">
        <v>4</v>
      </c>
      <c r="U62" s="1">
        <v>0.2</v>
      </c>
      <c r="V62" s="1">
        <v>16.361999999999998</v>
      </c>
    </row>
    <row r="63" spans="1:22" ht="14.25" customHeight="1" x14ac:dyDescent="0.25">
      <c r="A63" s="1">
        <v>62</v>
      </c>
      <c r="B63" s="1" t="s">
        <v>273</v>
      </c>
      <c r="C63" s="1">
        <f>YEAR(Data!$D63)</f>
        <v>2013</v>
      </c>
      <c r="D63" s="2">
        <v>41443</v>
      </c>
      <c r="E63" s="2">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1">
        <v>0.84</v>
      </c>
    </row>
    <row r="64" spans="1:22" ht="14.25" customHeight="1" x14ac:dyDescent="0.25">
      <c r="A64" s="1">
        <v>63</v>
      </c>
      <c r="B64" s="1" t="s">
        <v>289</v>
      </c>
      <c r="C64" s="1">
        <f>YEAR(Data!$D64)</f>
        <v>2012</v>
      </c>
      <c r="D64" s="2">
        <v>41237</v>
      </c>
      <c r="E64" s="2">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1">
        <v>6.1512000000000011</v>
      </c>
    </row>
    <row r="65" spans="1:22" ht="14.25" customHeight="1" x14ac:dyDescent="0.25">
      <c r="A65" s="1">
        <v>64</v>
      </c>
      <c r="B65" s="1" t="s">
        <v>289</v>
      </c>
      <c r="C65" s="1">
        <f>YEAR(Data!$D65)</f>
        <v>2012</v>
      </c>
      <c r="D65" s="2">
        <v>41237</v>
      </c>
      <c r="E65" s="2">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1">
        <v>9.3612000000000002</v>
      </c>
    </row>
    <row r="66" spans="1:22" ht="14.25" customHeight="1" x14ac:dyDescent="0.25">
      <c r="A66" s="1">
        <v>65</v>
      </c>
      <c r="B66" s="1" t="s">
        <v>289</v>
      </c>
      <c r="C66" s="1">
        <f>YEAR(Data!$D66)</f>
        <v>2012</v>
      </c>
      <c r="D66" s="2">
        <v>41237</v>
      </c>
      <c r="E66" s="2">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1">
        <v>68.963099999999997</v>
      </c>
    </row>
    <row r="67" spans="1:22" ht="14.25" customHeight="1" x14ac:dyDescent="0.25">
      <c r="A67" s="1">
        <v>66</v>
      </c>
      <c r="B67" s="1" t="s">
        <v>289</v>
      </c>
      <c r="C67" s="1">
        <f>YEAR(Data!$D67)</f>
        <v>2012</v>
      </c>
      <c r="D67" s="2">
        <v>41237</v>
      </c>
      <c r="E67" s="2">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1">
        <v>22.332800000000006</v>
      </c>
    </row>
    <row r="68" spans="1:22" ht="14.25" customHeight="1" x14ac:dyDescent="0.25">
      <c r="A68" s="1">
        <v>67</v>
      </c>
      <c r="B68" s="1" t="s">
        <v>300</v>
      </c>
      <c r="C68" s="1">
        <f>YEAR(Data!$D68)</f>
        <v>2012</v>
      </c>
      <c r="D68" s="2">
        <v>41029</v>
      </c>
      <c r="E68" s="2">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213.11499999999998</v>
      </c>
      <c r="T68" s="1">
        <v>5</v>
      </c>
      <c r="U68" s="1">
        <v>0.3</v>
      </c>
      <c r="V68" s="1">
        <v>-15.222500000000011</v>
      </c>
    </row>
    <row r="69" spans="1:22" ht="14.25" customHeight="1" x14ac:dyDescent="0.25">
      <c r="A69" s="1">
        <v>68</v>
      </c>
      <c r="B69" s="1" t="s">
        <v>306</v>
      </c>
      <c r="C69" s="1">
        <f>YEAR(Data!$D69)</f>
        <v>2011</v>
      </c>
      <c r="D69" s="2">
        <v>40882</v>
      </c>
      <c r="E69" s="2">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1113.0240000000001</v>
      </c>
      <c r="T69" s="1">
        <v>8</v>
      </c>
      <c r="U69" s="1">
        <v>0.2</v>
      </c>
      <c r="V69" s="1">
        <v>111.30239999999998</v>
      </c>
    </row>
    <row r="70" spans="1:22" ht="14.25" customHeight="1" x14ac:dyDescent="0.25">
      <c r="A70" s="1">
        <v>69</v>
      </c>
      <c r="B70" s="1" t="s">
        <v>306</v>
      </c>
      <c r="C70" s="1">
        <f>YEAR(Data!$D70)</f>
        <v>2011</v>
      </c>
      <c r="D70" s="2">
        <v>40882</v>
      </c>
      <c r="E70" s="2">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167.96800000000002</v>
      </c>
      <c r="T70" s="1">
        <v>4</v>
      </c>
      <c r="U70" s="1">
        <v>0.2</v>
      </c>
      <c r="V70" s="1">
        <v>62.988</v>
      </c>
    </row>
    <row r="71" spans="1:22" ht="14.25" customHeight="1" x14ac:dyDescent="0.25">
      <c r="A71" s="1">
        <v>70</v>
      </c>
      <c r="B71" s="1" t="s">
        <v>315</v>
      </c>
      <c r="C71" s="1">
        <f>YEAR(Data!$D71)</f>
        <v>2013</v>
      </c>
      <c r="D71" s="2">
        <v>41430</v>
      </c>
      <c r="E71" s="2">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1">
        <v>35.663599999999995</v>
      </c>
    </row>
    <row r="72" spans="1:22" ht="14.25" customHeight="1" x14ac:dyDescent="0.25">
      <c r="A72" s="1">
        <v>71</v>
      </c>
      <c r="B72" s="1" t="s">
        <v>322</v>
      </c>
      <c r="C72" s="1">
        <f>YEAR(Data!$D72)</f>
        <v>2013</v>
      </c>
      <c r="D72" s="2">
        <v>41536</v>
      </c>
      <c r="E72" s="2">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1">
        <v>1.7309999999999999</v>
      </c>
    </row>
    <row r="73" spans="1:22" ht="14.25" customHeight="1" x14ac:dyDescent="0.25">
      <c r="A73" s="1">
        <v>72</v>
      </c>
      <c r="B73" s="1" t="s">
        <v>327</v>
      </c>
      <c r="C73" s="1">
        <f>YEAR(Data!$D73)</f>
        <v>2014</v>
      </c>
      <c r="D73" s="2">
        <v>41897</v>
      </c>
      <c r="E73" s="2">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19.049999999999997</v>
      </c>
      <c r="T73" s="1">
        <v>3</v>
      </c>
      <c r="U73" s="1">
        <v>0</v>
      </c>
      <c r="V73" s="1">
        <v>8.7629999999999999</v>
      </c>
    </row>
    <row r="74" spans="1:22" ht="14.25" customHeight="1" x14ac:dyDescent="0.25">
      <c r="A74" s="1">
        <v>73</v>
      </c>
      <c r="B74" s="1" t="s">
        <v>331</v>
      </c>
      <c r="C74" s="1">
        <f>YEAR(Data!$D74)</f>
        <v>2012</v>
      </c>
      <c r="D74" s="2">
        <v>41025</v>
      </c>
      <c r="E74" s="2">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831.93600000000015</v>
      </c>
      <c r="T74" s="1">
        <v>8</v>
      </c>
      <c r="U74" s="1">
        <v>0.2</v>
      </c>
      <c r="V74" s="1">
        <v>-114.39120000000003</v>
      </c>
    </row>
    <row r="75" spans="1:22" ht="14.25" customHeight="1" x14ac:dyDescent="0.25">
      <c r="A75" s="1">
        <v>74</v>
      </c>
      <c r="B75" s="1" t="s">
        <v>331</v>
      </c>
      <c r="C75" s="1">
        <f>YEAR(Data!$D75)</f>
        <v>2012</v>
      </c>
      <c r="D75" s="2">
        <v>41025</v>
      </c>
      <c r="E75" s="2">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1">
        <v>1.2129999999999974</v>
      </c>
    </row>
    <row r="76" spans="1:22" ht="14.25" customHeight="1" x14ac:dyDescent="0.25">
      <c r="A76" s="1">
        <v>75</v>
      </c>
      <c r="B76" s="1" t="s">
        <v>331</v>
      </c>
      <c r="C76" s="1">
        <f>YEAR(Data!$D76)</f>
        <v>2012</v>
      </c>
      <c r="D76" s="2">
        <v>41025</v>
      </c>
      <c r="E76" s="2">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1">
        <v>-18.196000000000002</v>
      </c>
    </row>
    <row r="77" spans="1:22" ht="14.25" customHeight="1" x14ac:dyDescent="0.25">
      <c r="A77" s="1">
        <v>76</v>
      </c>
      <c r="B77" s="1" t="s">
        <v>342</v>
      </c>
      <c r="C77" s="1">
        <f>YEAR(Data!$D77)</f>
        <v>2014</v>
      </c>
      <c r="D77" s="2">
        <v>41983</v>
      </c>
      <c r="E77" s="2">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1.2479999999999998</v>
      </c>
      <c r="T77" s="1">
        <v>3</v>
      </c>
      <c r="U77" s="1">
        <v>0.8</v>
      </c>
      <c r="V77" s="1">
        <v>-1.9344000000000006</v>
      </c>
    </row>
    <row r="78" spans="1:22" ht="14.25" customHeight="1" x14ac:dyDescent="0.25">
      <c r="A78" s="1">
        <v>77</v>
      </c>
      <c r="B78" s="1" t="s">
        <v>342</v>
      </c>
      <c r="C78" s="1">
        <f>YEAR(Data!$D78)</f>
        <v>2014</v>
      </c>
      <c r="D78" s="2">
        <v>41983</v>
      </c>
      <c r="E78" s="2">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1">
        <v>-5.8248000000000015</v>
      </c>
    </row>
    <row r="79" spans="1:22" ht="14.25" customHeight="1" x14ac:dyDescent="0.25">
      <c r="A79" s="1">
        <v>78</v>
      </c>
      <c r="B79" s="1" t="s">
        <v>342</v>
      </c>
      <c r="C79" s="1">
        <f>YEAR(Data!$D79)</f>
        <v>2014</v>
      </c>
      <c r="D79" s="2">
        <v>41983</v>
      </c>
      <c r="E79" s="2">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27.240000000000002</v>
      </c>
      <c r="T79" s="1">
        <v>3</v>
      </c>
      <c r="U79" s="1">
        <v>0.2</v>
      </c>
      <c r="V79" s="1">
        <v>2.724000000000002</v>
      </c>
    </row>
    <row r="80" spans="1:22" ht="14.25" customHeight="1" x14ac:dyDescent="0.25">
      <c r="A80" s="1">
        <v>79</v>
      </c>
      <c r="B80" s="1" t="s">
        <v>351</v>
      </c>
      <c r="C80" s="1">
        <f>YEAR(Data!$D80)</f>
        <v>2011</v>
      </c>
      <c r="D80" s="2">
        <v>40873</v>
      </c>
      <c r="E80" s="2">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1">
        <v>-14.475000000000001</v>
      </c>
    </row>
    <row r="81" spans="1:22" ht="14.25" customHeight="1" x14ac:dyDescent="0.25">
      <c r="A81" s="1">
        <v>80</v>
      </c>
      <c r="B81" s="1" t="s">
        <v>354</v>
      </c>
      <c r="C81" s="1">
        <f>YEAR(Data!$D81)</f>
        <v>2013</v>
      </c>
      <c r="D81" s="2">
        <v>41438</v>
      </c>
      <c r="E81" s="2">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1">
        <v>56.20320000000001</v>
      </c>
    </row>
    <row r="82" spans="1:22" ht="14.25" customHeight="1" x14ac:dyDescent="0.25">
      <c r="A82" s="1">
        <v>81</v>
      </c>
      <c r="B82" s="1" t="s">
        <v>354</v>
      </c>
      <c r="C82" s="1">
        <f>YEAR(Data!$D82)</f>
        <v>2013</v>
      </c>
      <c r="D82" s="2">
        <v>41438</v>
      </c>
      <c r="E82" s="2">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16.740000000000002</v>
      </c>
      <c r="T82" s="1">
        <v>3</v>
      </c>
      <c r="U82" s="1">
        <v>0</v>
      </c>
      <c r="V82" s="1">
        <v>8.0351999999999997</v>
      </c>
    </row>
    <row r="83" spans="1:22" ht="14.25" customHeight="1" x14ac:dyDescent="0.25">
      <c r="A83" s="1">
        <v>82</v>
      </c>
      <c r="B83" s="1" t="s">
        <v>363</v>
      </c>
      <c r="C83" s="1">
        <f>YEAR(Data!$D83)</f>
        <v>2011</v>
      </c>
      <c r="D83" s="2">
        <v>40828</v>
      </c>
      <c r="E83" s="2">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1">
        <v>4.1720000000000006</v>
      </c>
    </row>
    <row r="84" spans="1:22" ht="14.25" customHeight="1" x14ac:dyDescent="0.25">
      <c r="A84" s="1">
        <v>83</v>
      </c>
      <c r="B84" s="1" t="s">
        <v>363</v>
      </c>
      <c r="C84" s="1">
        <f>YEAR(Data!$D84)</f>
        <v>2011</v>
      </c>
      <c r="D84" s="2">
        <v>40828</v>
      </c>
      <c r="E84" s="2">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1">
        <v>6.2030999999999992</v>
      </c>
    </row>
    <row r="85" spans="1:22" ht="14.25" customHeight="1" x14ac:dyDescent="0.25">
      <c r="A85" s="1">
        <v>84</v>
      </c>
      <c r="B85" s="1" t="s">
        <v>370</v>
      </c>
      <c r="C85" s="1">
        <f>YEAR(Data!$D85)</f>
        <v>2012</v>
      </c>
      <c r="D85" s="2">
        <v>41155</v>
      </c>
      <c r="E85" s="2">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200.98400000000004</v>
      </c>
      <c r="T85" s="1">
        <v>7</v>
      </c>
      <c r="U85" s="1">
        <v>0.2</v>
      </c>
      <c r="V85" s="1">
        <v>62.807499999999976</v>
      </c>
    </row>
    <row r="86" spans="1:22" ht="14.25" customHeight="1" x14ac:dyDescent="0.25">
      <c r="A86" s="1">
        <v>85</v>
      </c>
      <c r="B86" s="1" t="s">
        <v>376</v>
      </c>
      <c r="C86" s="1">
        <f>YEAR(Data!$D86)</f>
        <v>2014</v>
      </c>
      <c r="D86" s="2">
        <v>41957</v>
      </c>
      <c r="E86" s="2">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1">
        <v>-48.954900000000002</v>
      </c>
    </row>
    <row r="87" spans="1:22" ht="14.25" customHeight="1" x14ac:dyDescent="0.25">
      <c r="A87" s="1">
        <v>86</v>
      </c>
      <c r="B87" s="1" t="s">
        <v>381</v>
      </c>
      <c r="C87" s="1">
        <f>YEAR(Data!$D87)</f>
        <v>2014</v>
      </c>
      <c r="D87" s="2">
        <v>41788</v>
      </c>
      <c r="E87" s="2">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1">
        <v>33.215599999999995</v>
      </c>
    </row>
    <row r="88" spans="1:22" ht="14.25" customHeight="1" x14ac:dyDescent="0.25">
      <c r="A88" s="1">
        <v>87</v>
      </c>
      <c r="B88" s="1" t="s">
        <v>386</v>
      </c>
      <c r="C88" s="1">
        <f>YEAR(Data!$D88)</f>
        <v>2014</v>
      </c>
      <c r="D88" s="2">
        <v>41939</v>
      </c>
      <c r="E88" s="2">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1">
        <v>6.796599999999998</v>
      </c>
    </row>
    <row r="89" spans="1:22" ht="14.25" customHeight="1" x14ac:dyDescent="0.25">
      <c r="A89" s="1">
        <v>88</v>
      </c>
      <c r="B89" s="1" t="s">
        <v>386</v>
      </c>
      <c r="C89" s="1">
        <f>YEAR(Data!$D89)</f>
        <v>2014</v>
      </c>
      <c r="D89" s="2">
        <v>41939</v>
      </c>
      <c r="E89" s="2">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1">
        <v>2.9567999999999999</v>
      </c>
    </row>
    <row r="90" spans="1:22" ht="14.25" customHeight="1" x14ac:dyDescent="0.25">
      <c r="A90" s="1">
        <v>89</v>
      </c>
      <c r="B90" s="1" t="s">
        <v>394</v>
      </c>
      <c r="C90" s="1">
        <f>YEAR(Data!$D90)</f>
        <v>2013</v>
      </c>
      <c r="D90" s="2">
        <v>41370</v>
      </c>
      <c r="E90" s="2">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158.36800000000002</v>
      </c>
      <c r="T90" s="1">
        <v>7</v>
      </c>
      <c r="U90" s="1">
        <v>0.2</v>
      </c>
      <c r="V90" s="1">
        <v>13.857199999999999</v>
      </c>
    </row>
    <row r="91" spans="1:22" ht="14.25" customHeight="1" x14ac:dyDescent="0.25">
      <c r="A91" s="1">
        <v>90</v>
      </c>
      <c r="B91" s="1" t="s">
        <v>399</v>
      </c>
      <c r="C91" s="1">
        <f>YEAR(Data!$D91)</f>
        <v>2013</v>
      </c>
      <c r="D91" s="2">
        <v>41535</v>
      </c>
      <c r="E91" s="2">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1">
        <v>6.6329999999999982</v>
      </c>
    </row>
    <row r="92" spans="1:22" ht="14.25" customHeight="1" x14ac:dyDescent="0.25">
      <c r="A92" s="1">
        <v>91</v>
      </c>
      <c r="B92" s="1" t="s">
        <v>399</v>
      </c>
      <c r="C92" s="1">
        <f>YEAR(Data!$D92)</f>
        <v>2013</v>
      </c>
      <c r="D92" s="2">
        <v>41535</v>
      </c>
      <c r="E92" s="2">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1">
        <v>8.2781999999999982</v>
      </c>
    </row>
    <row r="93" spans="1:22" ht="14.25" customHeight="1" x14ac:dyDescent="0.25">
      <c r="A93" s="1">
        <v>92</v>
      </c>
      <c r="B93" s="1" t="s">
        <v>399</v>
      </c>
      <c r="C93" s="1">
        <f>YEAR(Data!$D93)</f>
        <v>2013</v>
      </c>
      <c r="D93" s="2">
        <v>41535</v>
      </c>
      <c r="E93" s="2">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1">
        <v>3.1104000000000003</v>
      </c>
    </row>
    <row r="94" spans="1:22" ht="14.25" customHeight="1" x14ac:dyDescent="0.25">
      <c r="A94" s="1">
        <v>93</v>
      </c>
      <c r="B94" s="1" t="s">
        <v>406</v>
      </c>
      <c r="C94" s="1">
        <f>YEAR(Data!$D94)</f>
        <v>2012</v>
      </c>
      <c r="D94" s="2">
        <v>40939</v>
      </c>
      <c r="E94" s="2">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1">
        <v>6.2208000000000006</v>
      </c>
    </row>
    <row r="95" spans="1:22" ht="14.25" customHeight="1" x14ac:dyDescent="0.25">
      <c r="A95" s="1">
        <v>94</v>
      </c>
      <c r="B95" s="1" t="s">
        <v>406</v>
      </c>
      <c r="C95" s="1">
        <f>YEAR(Data!$D95)</f>
        <v>2012</v>
      </c>
      <c r="D95" s="2">
        <v>40939</v>
      </c>
      <c r="E95" s="2">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1">
        <v>16.535399999999996</v>
      </c>
    </row>
    <row r="96" spans="1:22" ht="14.25" customHeight="1" x14ac:dyDescent="0.25">
      <c r="A96" s="1">
        <v>95</v>
      </c>
      <c r="B96" s="1" t="s">
        <v>406</v>
      </c>
      <c r="C96" s="1">
        <f>YEAR(Data!$D96)</f>
        <v>2012</v>
      </c>
      <c r="D96" s="2">
        <v>40939</v>
      </c>
      <c r="E96" s="2">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1">
        <v>16.150400000000001</v>
      </c>
    </row>
    <row r="97" spans="1:22" ht="14.25" customHeight="1" x14ac:dyDescent="0.25">
      <c r="A97" s="1">
        <v>96</v>
      </c>
      <c r="B97" s="1" t="s">
        <v>416</v>
      </c>
      <c r="C97" s="1">
        <f>YEAR(Data!$D97)</f>
        <v>2014</v>
      </c>
      <c r="D97" s="2">
        <v>41950</v>
      </c>
      <c r="E97" s="2">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5.6820000000000013</v>
      </c>
      <c r="T97" s="1">
        <v>1</v>
      </c>
      <c r="U97" s="1">
        <v>0.7</v>
      </c>
      <c r="V97" s="1">
        <v>-3.7880000000000003</v>
      </c>
    </row>
    <row r="98" spans="1:22" ht="14.25" customHeight="1" x14ac:dyDescent="0.25">
      <c r="A98" s="1">
        <v>97</v>
      </c>
      <c r="B98" s="1" t="s">
        <v>423</v>
      </c>
      <c r="C98" s="1">
        <f>YEAR(Data!$D98)</f>
        <v>2014</v>
      </c>
      <c r="D98" s="2">
        <v>41953</v>
      </c>
      <c r="E98" s="2">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1">
        <v>40.5426</v>
      </c>
    </row>
    <row r="99" spans="1:22" ht="14.25" customHeight="1" x14ac:dyDescent="0.25">
      <c r="A99" s="1">
        <v>98</v>
      </c>
      <c r="B99" s="1" t="s">
        <v>428</v>
      </c>
      <c r="C99" s="1">
        <f>YEAR(Data!$D99)</f>
        <v>2014</v>
      </c>
      <c r="D99" s="2">
        <v>41808</v>
      </c>
      <c r="E99" s="2">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1">
        <v>17.959199999999999</v>
      </c>
    </row>
    <row r="100" spans="1:22" ht="14.25" customHeight="1" x14ac:dyDescent="0.25">
      <c r="A100" s="1">
        <v>99</v>
      </c>
      <c r="B100" s="1" t="s">
        <v>433</v>
      </c>
      <c r="C100" s="1">
        <f>YEAR(Data!$D100)</f>
        <v>2013</v>
      </c>
      <c r="D100" s="2">
        <v>41524</v>
      </c>
      <c r="E100" s="2">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1">
        <v>22.585199999999993</v>
      </c>
    </row>
    <row r="101" spans="1:22" ht="14.25" customHeight="1" x14ac:dyDescent="0.25">
      <c r="A101" s="1">
        <v>100</v>
      </c>
      <c r="B101" s="1" t="s">
        <v>439</v>
      </c>
      <c r="C101" s="1">
        <f>YEAR(Data!$D101)</f>
        <v>2013</v>
      </c>
      <c r="D101" s="2">
        <v>41516</v>
      </c>
      <c r="E101" s="2">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1">
        <v>22.618399999999994</v>
      </c>
    </row>
    <row r="102" spans="1:22" ht="14.25" customHeight="1" x14ac:dyDescent="0.25">
      <c r="A102" s="1">
        <v>101</v>
      </c>
      <c r="B102" s="1" t="s">
        <v>439</v>
      </c>
      <c r="C102" s="1">
        <f>YEAR(Data!$D102)</f>
        <v>2013</v>
      </c>
      <c r="D102" s="2">
        <v>41516</v>
      </c>
      <c r="E102" s="2">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95.976000000000013</v>
      </c>
      <c r="T102" s="1">
        <v>3</v>
      </c>
      <c r="U102" s="1">
        <v>0.2</v>
      </c>
      <c r="V102" s="1">
        <v>-10.797300000000011</v>
      </c>
    </row>
    <row r="103" spans="1:22" ht="14.25" customHeight="1" x14ac:dyDescent="0.25">
      <c r="A103" s="1">
        <v>102</v>
      </c>
      <c r="B103" s="1" t="s">
        <v>439</v>
      </c>
      <c r="C103" s="1">
        <f>YEAR(Data!$D103)</f>
        <v>2013</v>
      </c>
      <c r="D103" s="2">
        <v>41516</v>
      </c>
      <c r="E103" s="2">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1.7879999999999996</v>
      </c>
      <c r="T103" s="1">
        <v>3</v>
      </c>
      <c r="U103" s="1">
        <v>0.8</v>
      </c>
      <c r="V103" s="1">
        <v>-3.0396000000000001</v>
      </c>
    </row>
    <row r="104" spans="1:22" ht="14.25" customHeight="1" x14ac:dyDescent="0.25">
      <c r="A104" s="1">
        <v>103</v>
      </c>
      <c r="B104" s="1" t="s">
        <v>448</v>
      </c>
      <c r="C104" s="1">
        <f>YEAR(Data!$D104)</f>
        <v>2013</v>
      </c>
      <c r="D104" s="2">
        <v>41610</v>
      </c>
      <c r="E104" s="2">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1">
        <v>11.720800000000001</v>
      </c>
    </row>
    <row r="105" spans="1:22" ht="14.25" customHeight="1" x14ac:dyDescent="0.25">
      <c r="A105" s="1">
        <v>104</v>
      </c>
      <c r="B105" s="1" t="s">
        <v>453</v>
      </c>
      <c r="C105" s="1">
        <f>YEAR(Data!$D105)</f>
        <v>2012</v>
      </c>
      <c r="D105" s="2">
        <v>41226</v>
      </c>
      <c r="E105" s="2">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238.89600000000002</v>
      </c>
      <c r="T105" s="1">
        <v>6</v>
      </c>
      <c r="U105" s="1">
        <v>0.2</v>
      </c>
      <c r="V105" s="1">
        <v>-26.875800000000012</v>
      </c>
    </row>
    <row r="106" spans="1:22" ht="14.25" customHeight="1" x14ac:dyDescent="0.25">
      <c r="A106" s="1">
        <v>105</v>
      </c>
      <c r="B106" s="1" t="s">
        <v>453</v>
      </c>
      <c r="C106" s="1">
        <f>YEAR(Data!$D106)</f>
        <v>2012</v>
      </c>
      <c r="D106" s="2">
        <v>41226</v>
      </c>
      <c r="E106" s="2">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102.35999999999999</v>
      </c>
      <c r="T106" s="1">
        <v>3</v>
      </c>
      <c r="U106" s="1">
        <v>0.2</v>
      </c>
      <c r="V106" s="1">
        <v>-3.8385000000000105</v>
      </c>
    </row>
    <row r="107" spans="1:22" ht="14.25" customHeight="1" x14ac:dyDescent="0.25">
      <c r="A107" s="1">
        <v>106</v>
      </c>
      <c r="B107" s="1" t="s">
        <v>453</v>
      </c>
      <c r="C107" s="1">
        <f>YEAR(Data!$D107)</f>
        <v>2012</v>
      </c>
      <c r="D107" s="2">
        <v>41226</v>
      </c>
      <c r="E107" s="2">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36.882000000000005</v>
      </c>
      <c r="T107" s="1">
        <v>3</v>
      </c>
      <c r="U107" s="1">
        <v>0.7</v>
      </c>
      <c r="V107" s="1">
        <v>-25.817399999999999</v>
      </c>
    </row>
    <row r="108" spans="1:22" ht="14.25" customHeight="1" x14ac:dyDescent="0.25">
      <c r="A108" s="1">
        <v>107</v>
      </c>
      <c r="B108" s="1" t="s">
        <v>464</v>
      </c>
      <c r="C108" s="1">
        <f>YEAR(Data!$D108)</f>
        <v>2014</v>
      </c>
      <c r="D108" s="2">
        <v>41967</v>
      </c>
      <c r="E108" s="2">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74.112000000000009</v>
      </c>
      <c r="T108" s="1">
        <v>8</v>
      </c>
      <c r="U108" s="1">
        <v>0.2</v>
      </c>
      <c r="V108" s="1">
        <v>17.601600000000001</v>
      </c>
    </row>
    <row r="109" spans="1:22" ht="14.25" customHeight="1" x14ac:dyDescent="0.25">
      <c r="A109" s="1">
        <v>108</v>
      </c>
      <c r="B109" s="1" t="s">
        <v>464</v>
      </c>
      <c r="C109" s="1">
        <f>YEAR(Data!$D109)</f>
        <v>2014</v>
      </c>
      <c r="D109" s="2">
        <v>41967</v>
      </c>
      <c r="E109" s="2">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27.992000000000004</v>
      </c>
      <c r="T109" s="1">
        <v>1</v>
      </c>
      <c r="U109" s="1">
        <v>0.2</v>
      </c>
      <c r="V109" s="1">
        <v>2.0993999999999993</v>
      </c>
    </row>
    <row r="110" spans="1:22" ht="14.25" customHeight="1" x14ac:dyDescent="0.25">
      <c r="A110" s="1">
        <v>109</v>
      </c>
      <c r="B110" s="1" t="s">
        <v>464</v>
      </c>
      <c r="C110" s="1">
        <f>YEAR(Data!$D110)</f>
        <v>2014</v>
      </c>
      <c r="D110" s="2">
        <v>41967</v>
      </c>
      <c r="E110" s="2">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3.3040000000000003</v>
      </c>
      <c r="T110" s="1">
        <v>1</v>
      </c>
      <c r="U110" s="1">
        <v>0.2</v>
      </c>
      <c r="V110" s="1">
        <v>1.0737999999999999</v>
      </c>
    </row>
    <row r="111" spans="1:22" ht="14.25" customHeight="1" x14ac:dyDescent="0.25">
      <c r="A111" s="1">
        <v>110</v>
      </c>
      <c r="B111" s="1" t="s">
        <v>474</v>
      </c>
      <c r="C111" s="1">
        <f>YEAR(Data!$D111)</f>
        <v>2012</v>
      </c>
      <c r="D111" s="2">
        <v>41197</v>
      </c>
      <c r="E111" s="2">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339.96000000000004</v>
      </c>
      <c r="T111" s="1">
        <v>5</v>
      </c>
      <c r="U111" s="1">
        <v>0.2</v>
      </c>
      <c r="V111" s="1">
        <v>67.991999999999962</v>
      </c>
    </row>
    <row r="112" spans="1:22" ht="14.25" customHeight="1" x14ac:dyDescent="0.25">
      <c r="A112" s="1">
        <v>111</v>
      </c>
      <c r="B112" s="1" t="s">
        <v>480</v>
      </c>
      <c r="C112" s="1">
        <f>YEAR(Data!$D112)</f>
        <v>2014</v>
      </c>
      <c r="D112" s="2">
        <v>41999</v>
      </c>
      <c r="E112" s="2">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1">
        <v>10.909600000000001</v>
      </c>
    </row>
    <row r="113" spans="1:22" ht="14.25" customHeight="1" x14ac:dyDescent="0.25">
      <c r="A113" s="1">
        <v>112</v>
      </c>
      <c r="B113" s="1" t="s">
        <v>485</v>
      </c>
      <c r="C113" s="1">
        <f>YEAR(Data!$D113)</f>
        <v>2013</v>
      </c>
      <c r="D113" s="2">
        <v>41582</v>
      </c>
      <c r="E113" s="2">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1">
        <v>22.78799999999999</v>
      </c>
    </row>
    <row r="114" spans="1:22" ht="14.25" customHeight="1" x14ac:dyDescent="0.25">
      <c r="A114" s="1">
        <v>113</v>
      </c>
      <c r="B114" s="1" t="s">
        <v>485</v>
      </c>
      <c r="C114" s="1">
        <f>YEAR(Data!$D114)</f>
        <v>2013</v>
      </c>
      <c r="D114" s="2">
        <v>41582</v>
      </c>
      <c r="E114" s="2">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27.240000000000002</v>
      </c>
      <c r="T114" s="1">
        <v>6</v>
      </c>
      <c r="U114" s="1">
        <v>0</v>
      </c>
      <c r="V114" s="1">
        <v>13.3476</v>
      </c>
    </row>
    <row r="115" spans="1:22" ht="14.25" customHeight="1" x14ac:dyDescent="0.25">
      <c r="A115" s="1">
        <v>114</v>
      </c>
      <c r="B115" s="1" t="s">
        <v>494</v>
      </c>
      <c r="C115" s="1">
        <f>YEAR(Data!$D115)</f>
        <v>2011</v>
      </c>
      <c r="D115" s="2">
        <v>40780</v>
      </c>
      <c r="E115" s="2">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40.096000000000004</v>
      </c>
      <c r="T115" s="1">
        <v>14</v>
      </c>
      <c r="U115" s="1">
        <v>0.2</v>
      </c>
      <c r="V115" s="1">
        <v>14.534799999999997</v>
      </c>
    </row>
    <row r="116" spans="1:22" ht="14.25" customHeight="1" x14ac:dyDescent="0.25">
      <c r="A116" s="1">
        <v>115</v>
      </c>
      <c r="B116" s="1" t="s">
        <v>494</v>
      </c>
      <c r="C116" s="1">
        <f>YEAR(Data!$D116)</f>
        <v>2011</v>
      </c>
      <c r="D116" s="2">
        <v>40780</v>
      </c>
      <c r="E116" s="2">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4.7200000000000006</v>
      </c>
      <c r="T116" s="1">
        <v>2</v>
      </c>
      <c r="U116" s="1">
        <v>0.2</v>
      </c>
      <c r="V116" s="1">
        <v>1.6519999999999997</v>
      </c>
    </row>
    <row r="117" spans="1:22" ht="14.25" customHeight="1" x14ac:dyDescent="0.25">
      <c r="A117" s="1">
        <v>116</v>
      </c>
      <c r="B117" s="1" t="s">
        <v>494</v>
      </c>
      <c r="C117" s="1">
        <f>YEAR(Data!$D117)</f>
        <v>2011</v>
      </c>
      <c r="D117" s="2">
        <v>40780</v>
      </c>
      <c r="E117" s="2">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23.976000000000003</v>
      </c>
      <c r="T117" s="1">
        <v>3</v>
      </c>
      <c r="U117" s="1">
        <v>0.2</v>
      </c>
      <c r="V117" s="1">
        <v>7.4924999999999988</v>
      </c>
    </row>
    <row r="118" spans="1:22" ht="14.25" customHeight="1" x14ac:dyDescent="0.25">
      <c r="A118" s="1">
        <v>117</v>
      </c>
      <c r="B118" s="1" t="s">
        <v>494</v>
      </c>
      <c r="C118" s="1">
        <f>YEAR(Data!$D118)</f>
        <v>2011</v>
      </c>
      <c r="D118" s="2">
        <v>40780</v>
      </c>
      <c r="E118" s="2">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1">
        <v>44.031599999999997</v>
      </c>
    </row>
    <row r="119" spans="1:22" ht="14.25" customHeight="1" x14ac:dyDescent="0.25">
      <c r="A119" s="1">
        <v>118</v>
      </c>
      <c r="B119" s="1" t="s">
        <v>507</v>
      </c>
      <c r="C119" s="1">
        <f>YEAR(Data!$D119)</f>
        <v>2012</v>
      </c>
      <c r="D119" s="2">
        <v>40970</v>
      </c>
      <c r="E119" s="2">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1">
        <v>165.38129999999995</v>
      </c>
    </row>
    <row r="120" spans="1:22" ht="14.25" customHeight="1" x14ac:dyDescent="0.25">
      <c r="A120" s="1">
        <v>119</v>
      </c>
      <c r="B120" s="1" t="s">
        <v>512</v>
      </c>
      <c r="C120" s="1">
        <f>YEAR(Data!$D120)</f>
        <v>2012</v>
      </c>
      <c r="D120" s="2">
        <v>41004</v>
      </c>
      <c r="E120" s="2">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157.79400000000004</v>
      </c>
      <c r="T120" s="1">
        <v>1</v>
      </c>
      <c r="U120" s="1">
        <v>0.7</v>
      </c>
      <c r="V120" s="1">
        <v>-115.71559999999999</v>
      </c>
    </row>
    <row r="121" spans="1:22" ht="14.25" customHeight="1" x14ac:dyDescent="0.25">
      <c r="A121" s="1">
        <v>120</v>
      </c>
      <c r="B121" s="1" t="s">
        <v>518</v>
      </c>
      <c r="C121" s="1">
        <f>YEAR(Data!$D121)</f>
        <v>2013</v>
      </c>
      <c r="D121" s="2">
        <v>41438</v>
      </c>
      <c r="E121" s="2">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1">
        <v>18.345599999999997</v>
      </c>
    </row>
    <row r="122" spans="1:22" ht="14.25" customHeight="1" x14ac:dyDescent="0.25">
      <c r="A122" s="1">
        <v>121</v>
      </c>
      <c r="B122" s="1" t="s">
        <v>518</v>
      </c>
      <c r="C122" s="1">
        <f>YEAR(Data!$D122)</f>
        <v>2013</v>
      </c>
      <c r="D122" s="2">
        <v>41438</v>
      </c>
      <c r="E122" s="2">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1">
        <v>13.878</v>
      </c>
    </row>
    <row r="123" spans="1:22" ht="14.25" customHeight="1" x14ac:dyDescent="0.25">
      <c r="A123" s="1">
        <v>122</v>
      </c>
      <c r="B123" s="1" t="s">
        <v>518</v>
      </c>
      <c r="C123" s="1">
        <f>YEAR(Data!$D123)</f>
        <v>2013</v>
      </c>
      <c r="D123" s="2">
        <v>41438</v>
      </c>
      <c r="E123" s="2">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1">
        <v>63.436800000000005</v>
      </c>
    </row>
    <row r="124" spans="1:22" ht="14.25" customHeight="1" x14ac:dyDescent="0.25">
      <c r="A124" s="1">
        <v>123</v>
      </c>
      <c r="B124" s="1" t="s">
        <v>518</v>
      </c>
      <c r="C124" s="1">
        <f>YEAR(Data!$D124)</f>
        <v>2013</v>
      </c>
      <c r="D124" s="2">
        <v>41438</v>
      </c>
      <c r="E124" s="2">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1">
        <v>51.758999999999993</v>
      </c>
    </row>
    <row r="125" spans="1:22" ht="14.25" customHeight="1" x14ac:dyDescent="0.25">
      <c r="A125" s="1">
        <v>124</v>
      </c>
      <c r="B125" s="1" t="s">
        <v>518</v>
      </c>
      <c r="C125" s="1">
        <f>YEAR(Data!$D125)</f>
        <v>2013</v>
      </c>
      <c r="D125" s="2">
        <v>41438</v>
      </c>
      <c r="E125" s="2">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1">
        <v>19.731599999999997</v>
      </c>
    </row>
    <row r="126" spans="1:22" ht="14.25" customHeight="1" x14ac:dyDescent="0.25">
      <c r="A126" s="1">
        <v>125</v>
      </c>
      <c r="B126" s="1" t="s">
        <v>530</v>
      </c>
      <c r="C126" s="1">
        <f>YEAR(Data!$D126)</f>
        <v>2011</v>
      </c>
      <c r="D126" s="2">
        <v>40903</v>
      </c>
      <c r="E126" s="2">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1">
        <v>-8.5794000000000779</v>
      </c>
    </row>
    <row r="127" spans="1:22" ht="14.25" customHeight="1" x14ac:dyDescent="0.25">
      <c r="A127" s="1">
        <v>126</v>
      </c>
      <c r="B127" s="1" t="s">
        <v>535</v>
      </c>
      <c r="C127" s="1">
        <f>YEAR(Data!$D127)</f>
        <v>2011</v>
      </c>
      <c r="D127" s="2">
        <v>40806</v>
      </c>
      <c r="E127" s="2">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1">
        <v>-407.68200000000013</v>
      </c>
    </row>
    <row r="128" spans="1:22" ht="14.25" customHeight="1" x14ac:dyDescent="0.25">
      <c r="A128" s="1">
        <v>127</v>
      </c>
      <c r="B128" s="1" t="s">
        <v>541</v>
      </c>
      <c r="C128" s="1">
        <f>YEAR(Data!$D128)</f>
        <v>2014</v>
      </c>
      <c r="D128" s="2">
        <v>41949</v>
      </c>
      <c r="E128" s="2">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2.3880000000000003</v>
      </c>
      <c r="T128" s="1">
        <v>2</v>
      </c>
      <c r="U128" s="1">
        <v>0.7</v>
      </c>
      <c r="V128" s="1">
        <v>-1.8308</v>
      </c>
    </row>
    <row r="129" spans="1:22" ht="14.25" customHeight="1" x14ac:dyDescent="0.25">
      <c r="A129" s="1">
        <v>128</v>
      </c>
      <c r="B129" s="1" t="s">
        <v>541</v>
      </c>
      <c r="C129" s="1">
        <f>YEAR(Data!$D129)</f>
        <v>2014</v>
      </c>
      <c r="D129" s="2">
        <v>41949</v>
      </c>
      <c r="E129" s="2">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243.99200000000002</v>
      </c>
      <c r="T129" s="1">
        <v>7</v>
      </c>
      <c r="U129" s="1">
        <v>0.2</v>
      </c>
      <c r="V129" s="1">
        <v>30.498999999999981</v>
      </c>
    </row>
    <row r="130" spans="1:22" ht="14.25" customHeight="1" x14ac:dyDescent="0.25">
      <c r="A130" s="1">
        <v>129</v>
      </c>
      <c r="B130" s="1" t="s">
        <v>549</v>
      </c>
      <c r="C130" s="1">
        <f>YEAR(Data!$D130)</f>
        <v>2013</v>
      </c>
      <c r="D130" s="2">
        <v>41585</v>
      </c>
      <c r="E130" s="2">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1">
        <v>-9.1601999999999961</v>
      </c>
    </row>
    <row r="131" spans="1:22" ht="14.25" customHeight="1" x14ac:dyDescent="0.25">
      <c r="A131" s="1">
        <v>130</v>
      </c>
      <c r="B131" s="1" t="s">
        <v>549</v>
      </c>
      <c r="C131" s="1">
        <f>YEAR(Data!$D131)</f>
        <v>2013</v>
      </c>
      <c r="D131" s="2">
        <v>41585</v>
      </c>
      <c r="E131" s="2">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1">
        <v>26.241599999999977</v>
      </c>
    </row>
    <row r="132" spans="1:22" ht="14.25" customHeight="1" x14ac:dyDescent="0.25">
      <c r="A132" s="1">
        <v>131</v>
      </c>
      <c r="B132" s="1" t="s">
        <v>555</v>
      </c>
      <c r="C132" s="1">
        <f>YEAR(Data!$D132)</f>
        <v>2014</v>
      </c>
      <c r="D132" s="2">
        <v>41673</v>
      </c>
      <c r="E132" s="2">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59.969999999999992</v>
      </c>
      <c r="T132" s="1">
        <v>5</v>
      </c>
      <c r="U132" s="1">
        <v>0.4</v>
      </c>
      <c r="V132" s="1">
        <v>-11.993999999999993</v>
      </c>
    </row>
    <row r="133" spans="1:22" ht="14.25" customHeight="1" x14ac:dyDescent="0.25">
      <c r="A133" s="1">
        <v>132</v>
      </c>
      <c r="B133" s="1" t="s">
        <v>555</v>
      </c>
      <c r="C133" s="1">
        <f>YEAR(Data!$D133)</f>
        <v>2014</v>
      </c>
      <c r="D133" s="2">
        <v>41673</v>
      </c>
      <c r="E133" s="2">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1">
        <v>29.363999999999997</v>
      </c>
    </row>
    <row r="134" spans="1:22" ht="14.25" customHeight="1" x14ac:dyDescent="0.25">
      <c r="A134" s="1">
        <v>133</v>
      </c>
      <c r="B134" s="1" t="s">
        <v>555</v>
      </c>
      <c r="C134" s="1">
        <f>YEAR(Data!$D134)</f>
        <v>2014</v>
      </c>
      <c r="D134" s="2">
        <v>41673</v>
      </c>
      <c r="E134" s="2">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1">
        <v>6.9731999999999976</v>
      </c>
    </row>
    <row r="135" spans="1:22" ht="14.25" customHeight="1" x14ac:dyDescent="0.25">
      <c r="A135" s="1">
        <v>134</v>
      </c>
      <c r="B135" s="1" t="s">
        <v>563</v>
      </c>
      <c r="C135" s="1">
        <f>YEAR(Data!$D135)</f>
        <v>2013</v>
      </c>
      <c r="D135" s="2">
        <v>41561</v>
      </c>
      <c r="E135" s="2">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1">
        <v>9.6191999999999993</v>
      </c>
    </row>
    <row r="136" spans="1:22" ht="14.25" customHeight="1" x14ac:dyDescent="0.25">
      <c r="A136" s="1">
        <v>135</v>
      </c>
      <c r="B136" s="1" t="s">
        <v>563</v>
      </c>
      <c r="C136" s="1">
        <f>YEAR(Data!$D136)</f>
        <v>2013</v>
      </c>
      <c r="D136" s="2">
        <v>41561</v>
      </c>
      <c r="E136" s="2">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1">
        <v>16.656799999999997</v>
      </c>
    </row>
    <row r="137" spans="1:22" ht="14.25" customHeight="1" x14ac:dyDescent="0.25">
      <c r="A137" s="1">
        <v>136</v>
      </c>
      <c r="B137" s="1" t="s">
        <v>563</v>
      </c>
      <c r="C137" s="1">
        <f>YEAR(Data!$D137)</f>
        <v>2013</v>
      </c>
      <c r="D137" s="2">
        <v>41561</v>
      </c>
      <c r="E137" s="2">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1">
        <v>3.4559999999999995</v>
      </c>
    </row>
    <row r="138" spans="1:22" ht="14.25" customHeight="1" x14ac:dyDescent="0.25">
      <c r="A138" s="1">
        <v>137</v>
      </c>
      <c r="B138" s="1" t="s">
        <v>563</v>
      </c>
      <c r="C138" s="1">
        <f>YEAR(Data!$D138)</f>
        <v>2013</v>
      </c>
      <c r="D138" s="2">
        <v>41561</v>
      </c>
      <c r="E138" s="2">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1">
        <v>1.9697999999999998</v>
      </c>
    </row>
    <row r="139" spans="1:22" ht="14.25" customHeight="1" x14ac:dyDescent="0.25">
      <c r="A139" s="1">
        <v>138</v>
      </c>
      <c r="B139" s="1" t="s">
        <v>563</v>
      </c>
      <c r="C139" s="1">
        <f>YEAR(Data!$D139)</f>
        <v>2013</v>
      </c>
      <c r="D139" s="2">
        <v>41561</v>
      </c>
      <c r="E139" s="2">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1">
        <v>26.661599999999996</v>
      </c>
    </row>
    <row r="140" spans="1:22" ht="14.25" customHeight="1" x14ac:dyDescent="0.25">
      <c r="A140" s="1">
        <v>139</v>
      </c>
      <c r="B140" s="1" t="s">
        <v>563</v>
      </c>
      <c r="C140" s="1">
        <f>YEAR(Data!$D140)</f>
        <v>2013</v>
      </c>
      <c r="D140" s="2">
        <v>41561</v>
      </c>
      <c r="E140" s="2">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1">
        <v>18.446400000000004</v>
      </c>
    </row>
    <row r="141" spans="1:22" ht="14.25" customHeight="1" x14ac:dyDescent="0.25">
      <c r="A141" s="1">
        <v>140</v>
      </c>
      <c r="B141" s="1" t="s">
        <v>563</v>
      </c>
      <c r="C141" s="1">
        <f>YEAR(Data!$D141)</f>
        <v>2013</v>
      </c>
      <c r="D141" s="2">
        <v>41561</v>
      </c>
      <c r="E141" s="2">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43.120000000000005</v>
      </c>
      <c r="T141" s="1">
        <v>14</v>
      </c>
      <c r="U141" s="1">
        <v>0</v>
      </c>
      <c r="V141" s="1">
        <v>20.697599999999998</v>
      </c>
    </row>
    <row r="142" spans="1:22" ht="14.25" customHeight="1" x14ac:dyDescent="0.25">
      <c r="A142" s="1">
        <v>141</v>
      </c>
      <c r="B142" s="1" t="s">
        <v>580</v>
      </c>
      <c r="C142" s="1">
        <f>YEAR(Data!$D142)</f>
        <v>2013</v>
      </c>
      <c r="D142" s="2">
        <v>41523</v>
      </c>
      <c r="E142" s="2">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82.800000000000011</v>
      </c>
      <c r="T142" s="1">
        <v>2</v>
      </c>
      <c r="U142" s="1">
        <v>0.2</v>
      </c>
      <c r="V142" s="1">
        <v>10.349999999999994</v>
      </c>
    </row>
    <row r="143" spans="1:22" ht="14.25" customHeight="1" x14ac:dyDescent="0.25">
      <c r="A143" s="1">
        <v>142</v>
      </c>
      <c r="B143" s="1" t="s">
        <v>583</v>
      </c>
      <c r="C143" s="1">
        <f>YEAR(Data!$D143)</f>
        <v>2014</v>
      </c>
      <c r="D143" s="2">
        <v>41901</v>
      </c>
      <c r="E143" s="2">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1">
        <v>2.3814000000000002</v>
      </c>
    </row>
    <row r="144" spans="1:22" ht="14.25" customHeight="1" x14ac:dyDescent="0.25">
      <c r="A144" s="1">
        <v>143</v>
      </c>
      <c r="B144" s="1" t="s">
        <v>583</v>
      </c>
      <c r="C144" s="1">
        <f>YEAR(Data!$D144)</f>
        <v>2014</v>
      </c>
      <c r="D144" s="2">
        <v>41901</v>
      </c>
      <c r="E144" s="2">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1">
        <v>5.1042000000000005</v>
      </c>
    </row>
    <row r="145" spans="1:22" ht="14.25" customHeight="1" x14ac:dyDescent="0.25">
      <c r="A145" s="1">
        <v>144</v>
      </c>
      <c r="B145" s="1" t="s">
        <v>583</v>
      </c>
      <c r="C145" s="1">
        <f>YEAR(Data!$D145)</f>
        <v>2014</v>
      </c>
      <c r="D145" s="2">
        <v>41901</v>
      </c>
      <c r="E145" s="2">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1">
        <v>68.975999999999999</v>
      </c>
    </row>
    <row r="146" spans="1:22" ht="14.25" customHeight="1" x14ac:dyDescent="0.25">
      <c r="A146" s="1">
        <v>145</v>
      </c>
      <c r="B146" s="1" t="s">
        <v>592</v>
      </c>
      <c r="C146" s="1">
        <f>YEAR(Data!$D146)</f>
        <v>2014</v>
      </c>
      <c r="D146" s="2">
        <v>41996</v>
      </c>
      <c r="E146" s="2">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839.43000000000006</v>
      </c>
      <c r="T146" s="1">
        <v>3</v>
      </c>
      <c r="U146" s="1">
        <v>0</v>
      </c>
      <c r="V146" s="1">
        <v>218.25179999999997</v>
      </c>
    </row>
    <row r="147" spans="1:22" ht="14.25" customHeight="1" x14ac:dyDescent="0.25">
      <c r="A147" s="1">
        <v>146</v>
      </c>
      <c r="B147" s="1" t="s">
        <v>599</v>
      </c>
      <c r="C147" s="1">
        <f>YEAR(Data!$D147)</f>
        <v>2012</v>
      </c>
      <c r="D147" s="2">
        <v>41159</v>
      </c>
      <c r="E147" s="2">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1">
        <v>20.157899999999998</v>
      </c>
    </row>
    <row r="148" spans="1:22" ht="14.25" customHeight="1" x14ac:dyDescent="0.25">
      <c r="A148" s="1">
        <v>147</v>
      </c>
      <c r="B148" s="1" t="s">
        <v>603</v>
      </c>
      <c r="C148" s="1">
        <f>YEAR(Data!$D148)</f>
        <v>2011</v>
      </c>
      <c r="D148" s="2">
        <v>40838</v>
      </c>
      <c r="E148" s="2">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1">
        <v>12.90959999999999</v>
      </c>
    </row>
    <row r="149" spans="1:22" ht="14.25" customHeight="1" x14ac:dyDescent="0.25">
      <c r="A149" s="1">
        <v>148</v>
      </c>
      <c r="B149" s="1" t="s">
        <v>609</v>
      </c>
      <c r="C149" s="1">
        <f>YEAR(Data!$D149)</f>
        <v>2013</v>
      </c>
      <c r="D149" s="2">
        <v>41614</v>
      </c>
      <c r="E149" s="2">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384.45000000000005</v>
      </c>
      <c r="T149" s="1">
        <v>11</v>
      </c>
      <c r="U149" s="1">
        <v>0</v>
      </c>
      <c r="V149" s="1">
        <v>103.80150000000003</v>
      </c>
    </row>
    <row r="150" spans="1:22" ht="14.25" customHeight="1" x14ac:dyDescent="0.25">
      <c r="A150" s="1">
        <v>149</v>
      </c>
      <c r="B150" s="1" t="s">
        <v>609</v>
      </c>
      <c r="C150" s="1">
        <f>YEAR(Data!$D150)</f>
        <v>2013</v>
      </c>
      <c r="D150" s="2">
        <v>41614</v>
      </c>
      <c r="E150" s="2">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1">
        <v>5.9987999999999815</v>
      </c>
    </row>
    <row r="151" spans="1:22" ht="14.25" customHeight="1" x14ac:dyDescent="0.25">
      <c r="A151" s="1">
        <v>150</v>
      </c>
      <c r="B151" s="1" t="s">
        <v>609</v>
      </c>
      <c r="C151" s="1">
        <f>YEAR(Data!$D151)</f>
        <v>2013</v>
      </c>
      <c r="D151" s="2">
        <v>41614</v>
      </c>
      <c r="E151" s="2">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1">
        <v>585.55199999999991</v>
      </c>
    </row>
    <row r="152" spans="1:22" ht="14.25" customHeight="1" x14ac:dyDescent="0.25">
      <c r="A152" s="1">
        <v>151</v>
      </c>
      <c r="B152" s="1" t="s">
        <v>609</v>
      </c>
      <c r="C152" s="1">
        <f>YEAR(Data!$D152)</f>
        <v>2013</v>
      </c>
      <c r="D152" s="2">
        <v>41614</v>
      </c>
      <c r="E152" s="2">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1">
        <v>80.628500000000003</v>
      </c>
    </row>
    <row r="153" spans="1:22" ht="14.25" customHeight="1" x14ac:dyDescent="0.25">
      <c r="A153" s="1">
        <v>152</v>
      </c>
      <c r="B153" s="1" t="s">
        <v>619</v>
      </c>
      <c r="C153" s="1">
        <f>YEAR(Data!$D153)</f>
        <v>2013</v>
      </c>
      <c r="D153" s="2">
        <v>41347</v>
      </c>
      <c r="E153" s="2">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1">
        <v>17.765999999999991</v>
      </c>
    </row>
    <row r="154" spans="1:22" ht="14.25" customHeight="1" x14ac:dyDescent="0.25">
      <c r="A154" s="1">
        <v>153</v>
      </c>
      <c r="B154" s="1" t="s">
        <v>619</v>
      </c>
      <c r="C154" s="1">
        <f>YEAR(Data!$D154)</f>
        <v>2013</v>
      </c>
      <c r="D154" s="2">
        <v>41347</v>
      </c>
      <c r="E154" s="2">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1">
        <v>15.238799999999991</v>
      </c>
    </row>
    <row r="155" spans="1:22" ht="14.25" customHeight="1" x14ac:dyDescent="0.25">
      <c r="A155" s="1">
        <v>154</v>
      </c>
      <c r="B155" s="1" t="s">
        <v>627</v>
      </c>
      <c r="C155" s="1">
        <f>YEAR(Data!$D155)</f>
        <v>2012</v>
      </c>
      <c r="D155" s="2">
        <v>41060</v>
      </c>
      <c r="E155" s="2">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58.379999999999995</v>
      </c>
      <c r="T155" s="1">
        <v>7</v>
      </c>
      <c r="U155" s="1">
        <v>0</v>
      </c>
      <c r="V155" s="1">
        <v>26.270999999999994</v>
      </c>
    </row>
    <row r="156" spans="1:22" ht="14.25" customHeight="1" x14ac:dyDescent="0.25">
      <c r="A156" s="1">
        <v>155</v>
      </c>
      <c r="B156" s="1" t="s">
        <v>627</v>
      </c>
      <c r="C156" s="1">
        <f>YEAR(Data!$D156)</f>
        <v>2012</v>
      </c>
      <c r="D156" s="2">
        <v>41060</v>
      </c>
      <c r="E156" s="2">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1">
        <v>48.539199999999994</v>
      </c>
    </row>
    <row r="157" spans="1:22" ht="14.25" customHeight="1" x14ac:dyDescent="0.25">
      <c r="A157" s="1">
        <v>156</v>
      </c>
      <c r="B157" s="1" t="s">
        <v>627</v>
      </c>
      <c r="C157" s="1">
        <f>YEAR(Data!$D157)</f>
        <v>2012</v>
      </c>
      <c r="D157" s="2">
        <v>41060</v>
      </c>
      <c r="E157" s="2">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1">
        <v>21.028799999999997</v>
      </c>
    </row>
    <row r="158" spans="1:22" ht="14.25" customHeight="1" x14ac:dyDescent="0.25">
      <c r="A158" s="1">
        <v>157</v>
      </c>
      <c r="B158" s="1" t="s">
        <v>637</v>
      </c>
      <c r="C158" s="1">
        <f>YEAR(Data!$D158)</f>
        <v>2012</v>
      </c>
      <c r="D158" s="2">
        <v>41057</v>
      </c>
      <c r="E158" s="2">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1">
        <v>1.7901</v>
      </c>
    </row>
    <row r="159" spans="1:22" ht="14.25" customHeight="1" x14ac:dyDescent="0.25">
      <c r="A159" s="1">
        <v>158</v>
      </c>
      <c r="B159" s="1" t="s">
        <v>642</v>
      </c>
      <c r="C159" s="1">
        <f>YEAR(Data!$D159)</f>
        <v>2011</v>
      </c>
      <c r="D159" s="2">
        <v>40603</v>
      </c>
      <c r="E159" s="2">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457.56800000000004</v>
      </c>
      <c r="T159" s="1">
        <v>2</v>
      </c>
      <c r="U159" s="1">
        <v>0.2</v>
      </c>
      <c r="V159" s="1">
        <v>51.476399999999941</v>
      </c>
    </row>
    <row r="160" spans="1:22" ht="14.25" customHeight="1" x14ac:dyDescent="0.25">
      <c r="A160" s="1">
        <v>159</v>
      </c>
      <c r="B160" s="1" t="s">
        <v>645</v>
      </c>
      <c r="C160" s="1">
        <f>YEAR(Data!$D160)</f>
        <v>2013</v>
      </c>
      <c r="D160" s="2">
        <v>41599</v>
      </c>
      <c r="E160" s="2">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1">
        <v>6.8713999999999995</v>
      </c>
    </row>
    <row r="161" spans="1:22" ht="14.25" customHeight="1" x14ac:dyDescent="0.25">
      <c r="A161" s="1">
        <v>160</v>
      </c>
      <c r="B161" s="1" t="s">
        <v>645</v>
      </c>
      <c r="C161" s="1">
        <f>YEAR(Data!$D161)</f>
        <v>2013</v>
      </c>
      <c r="D161" s="2">
        <v>41599</v>
      </c>
      <c r="E161" s="2">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944.93000000000006</v>
      </c>
      <c r="T161" s="1">
        <v>7</v>
      </c>
      <c r="U161" s="1">
        <v>0</v>
      </c>
      <c r="V161" s="1">
        <v>236.23250000000002</v>
      </c>
    </row>
    <row r="162" spans="1:22" ht="14.25" customHeight="1" x14ac:dyDescent="0.25">
      <c r="A162" s="1">
        <v>161</v>
      </c>
      <c r="B162" s="1" t="s">
        <v>654</v>
      </c>
      <c r="C162" s="1">
        <f>YEAR(Data!$D162)</f>
        <v>2013</v>
      </c>
      <c r="D162" s="2">
        <v>41406</v>
      </c>
      <c r="E162" s="2">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1">
        <v>2.6909999999999998</v>
      </c>
    </row>
    <row r="163" spans="1:22" ht="14.25" customHeight="1" x14ac:dyDescent="0.25">
      <c r="A163" s="1">
        <v>162</v>
      </c>
      <c r="B163" s="1" t="s">
        <v>659</v>
      </c>
      <c r="C163" s="1">
        <f>YEAR(Data!$D163)</f>
        <v>2012</v>
      </c>
      <c r="D163" s="2">
        <v>41271</v>
      </c>
      <c r="E163" s="2">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54.384000000000007</v>
      </c>
      <c r="T163" s="1">
        <v>2</v>
      </c>
      <c r="U163" s="1">
        <v>0.2</v>
      </c>
      <c r="V163" s="1">
        <v>1.359599999999995</v>
      </c>
    </row>
    <row r="164" spans="1:22" ht="14.25" customHeight="1" x14ac:dyDescent="0.25">
      <c r="A164" s="1">
        <v>163</v>
      </c>
      <c r="B164" s="1" t="s">
        <v>664</v>
      </c>
      <c r="C164" s="1">
        <f>YEAR(Data!$D164)</f>
        <v>2013</v>
      </c>
      <c r="D164" s="2">
        <v>41595</v>
      </c>
      <c r="E164" s="2">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1">
        <v>13.347999999999997</v>
      </c>
    </row>
    <row r="165" spans="1:22" ht="14.25" customHeight="1" x14ac:dyDescent="0.25">
      <c r="A165" s="1">
        <v>164</v>
      </c>
      <c r="B165" s="1" t="s">
        <v>670</v>
      </c>
      <c r="C165" s="1">
        <f>YEAR(Data!$D165)</f>
        <v>2013</v>
      </c>
      <c r="D165" s="2">
        <v>41586</v>
      </c>
      <c r="E165" s="2">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27.680000000000003</v>
      </c>
      <c r="T165" s="1">
        <v>2</v>
      </c>
      <c r="U165" s="1">
        <v>0.2</v>
      </c>
      <c r="V165" s="1">
        <v>9.6879999999999988</v>
      </c>
    </row>
    <row r="166" spans="1:22" ht="14.25" customHeight="1" x14ac:dyDescent="0.25">
      <c r="A166" s="1">
        <v>165</v>
      </c>
      <c r="B166" s="1" t="s">
        <v>675</v>
      </c>
      <c r="C166" s="1">
        <f>YEAR(Data!$D166)</f>
        <v>2011</v>
      </c>
      <c r="D166" s="2">
        <v>40794</v>
      </c>
      <c r="E166" s="2">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1">
        <v>2.7324000000000002</v>
      </c>
    </row>
    <row r="167" spans="1:22" ht="14.25" customHeight="1" x14ac:dyDescent="0.25">
      <c r="A167" s="1">
        <v>166</v>
      </c>
      <c r="B167" s="1" t="s">
        <v>675</v>
      </c>
      <c r="C167" s="1">
        <f>YEAR(Data!$D167)</f>
        <v>2011</v>
      </c>
      <c r="D167" s="2">
        <v>40794</v>
      </c>
      <c r="E167" s="2">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8159.9519999999993</v>
      </c>
      <c r="T167" s="1">
        <v>8</v>
      </c>
      <c r="U167" s="1">
        <v>0.4</v>
      </c>
      <c r="V167" s="1">
        <v>-1359.992000000002</v>
      </c>
    </row>
    <row r="168" spans="1:22" ht="14.25" customHeight="1" x14ac:dyDescent="0.25">
      <c r="A168" s="1">
        <v>167</v>
      </c>
      <c r="B168" s="1" t="s">
        <v>675</v>
      </c>
      <c r="C168" s="1">
        <f>YEAR(Data!$D168)</f>
        <v>2011</v>
      </c>
      <c r="D168" s="2">
        <v>40794</v>
      </c>
      <c r="E168" s="2">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1">
        <v>-58.634699999999995</v>
      </c>
    </row>
    <row r="169" spans="1:22" ht="14.25" customHeight="1" x14ac:dyDescent="0.25">
      <c r="A169" s="1">
        <v>168</v>
      </c>
      <c r="B169" s="1" t="s">
        <v>675</v>
      </c>
      <c r="C169" s="1">
        <f>YEAR(Data!$D169)</f>
        <v>2011</v>
      </c>
      <c r="D169" s="2">
        <v>40794</v>
      </c>
      <c r="E169" s="2">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1740.0599999999997</v>
      </c>
      <c r="T169" s="1">
        <v>9</v>
      </c>
      <c r="U169" s="1">
        <v>0.3</v>
      </c>
      <c r="V169" s="1">
        <v>-24.858000000000175</v>
      </c>
    </row>
    <row r="170" spans="1:22" ht="14.25" customHeight="1" x14ac:dyDescent="0.25">
      <c r="A170" s="1">
        <v>169</v>
      </c>
      <c r="B170" s="1" t="s">
        <v>675</v>
      </c>
      <c r="C170" s="1">
        <f>YEAR(Data!$D170)</f>
        <v>2011</v>
      </c>
      <c r="D170" s="2">
        <v>40794</v>
      </c>
      <c r="E170" s="2">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1">
        <v>6.8135999999999974</v>
      </c>
    </row>
    <row r="171" spans="1:22" ht="14.25" customHeight="1" x14ac:dyDescent="0.25">
      <c r="A171" s="1">
        <v>170</v>
      </c>
      <c r="B171" s="1" t="s">
        <v>675</v>
      </c>
      <c r="C171" s="1">
        <f>YEAR(Data!$D171)</f>
        <v>2011</v>
      </c>
      <c r="D171" s="2">
        <v>40794</v>
      </c>
      <c r="E171" s="2">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177.97999999999996</v>
      </c>
      <c r="T171" s="1">
        <v>5</v>
      </c>
      <c r="U171" s="1">
        <v>0.8</v>
      </c>
      <c r="V171" s="1">
        <v>-453.84900000000005</v>
      </c>
    </row>
    <row r="172" spans="1:22" ht="14.25" customHeight="1" x14ac:dyDescent="0.25">
      <c r="A172" s="1">
        <v>171</v>
      </c>
      <c r="B172" s="1" t="s">
        <v>675</v>
      </c>
      <c r="C172" s="1">
        <f>YEAR(Data!$D172)</f>
        <v>2011</v>
      </c>
      <c r="D172" s="2">
        <v>40794</v>
      </c>
      <c r="E172" s="2">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1">
        <v>8.998500000000007</v>
      </c>
    </row>
    <row r="173" spans="1:22" ht="14.25" customHeight="1" x14ac:dyDescent="0.25">
      <c r="A173" s="1">
        <v>172</v>
      </c>
      <c r="B173" s="1" t="s">
        <v>694</v>
      </c>
      <c r="C173" s="1">
        <f>YEAR(Data!$D173)</f>
        <v>2011</v>
      </c>
      <c r="D173" s="2">
        <v>40760</v>
      </c>
      <c r="E173" s="2">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1">
        <v>9.841800000000001</v>
      </c>
    </row>
    <row r="174" spans="1:22" ht="14.25" customHeight="1" x14ac:dyDescent="0.25">
      <c r="A174" s="1">
        <v>173</v>
      </c>
      <c r="B174" s="1" t="s">
        <v>694</v>
      </c>
      <c r="C174" s="1">
        <f>YEAR(Data!$D174)</f>
        <v>2011</v>
      </c>
      <c r="D174" s="2">
        <v>40760</v>
      </c>
      <c r="E174" s="2">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1">
        <v>53.260799999999996</v>
      </c>
    </row>
    <row r="175" spans="1:22" ht="14.25" customHeight="1" x14ac:dyDescent="0.25">
      <c r="A175" s="1">
        <v>174</v>
      </c>
      <c r="B175" s="1" t="s">
        <v>694</v>
      </c>
      <c r="C175" s="1">
        <f>YEAR(Data!$D175)</f>
        <v>2011</v>
      </c>
      <c r="D175" s="2">
        <v>40760</v>
      </c>
      <c r="E175" s="2">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340.14400000000006</v>
      </c>
      <c r="T175" s="1">
        <v>7</v>
      </c>
      <c r="U175" s="1">
        <v>0.2</v>
      </c>
      <c r="V175" s="1">
        <v>21.259</v>
      </c>
    </row>
    <row r="176" spans="1:22" ht="14.25" customHeight="1" x14ac:dyDescent="0.25">
      <c r="A176" s="1">
        <v>175</v>
      </c>
      <c r="B176" s="1" t="s">
        <v>703</v>
      </c>
      <c r="C176" s="1">
        <f>YEAR(Data!$D176)</f>
        <v>2011</v>
      </c>
      <c r="D176" s="2">
        <v>40800</v>
      </c>
      <c r="E176" s="2">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52.447999999999993</v>
      </c>
      <c r="T176" s="1">
        <v>2</v>
      </c>
      <c r="U176" s="1">
        <v>0.8</v>
      </c>
      <c r="V176" s="1">
        <v>-131.12000000000003</v>
      </c>
    </row>
    <row r="177" spans="1:22" ht="14.25" customHeight="1" x14ac:dyDescent="0.25">
      <c r="A177" s="1">
        <v>176</v>
      </c>
      <c r="B177" s="1" t="s">
        <v>703</v>
      </c>
      <c r="C177" s="1">
        <f>YEAR(Data!$D177)</f>
        <v>2011</v>
      </c>
      <c r="D177" s="2">
        <v>40800</v>
      </c>
      <c r="E177" s="2">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1">
        <v>6.5519999999999987</v>
      </c>
    </row>
    <row r="178" spans="1:22" ht="14.25" customHeight="1" x14ac:dyDescent="0.25">
      <c r="A178" s="1">
        <v>177</v>
      </c>
      <c r="B178" s="1" t="s">
        <v>710</v>
      </c>
      <c r="C178" s="1">
        <f>YEAR(Data!$D178)</f>
        <v>2014</v>
      </c>
      <c r="D178" s="2">
        <v>41751</v>
      </c>
      <c r="E178" s="2">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97.263999999999982</v>
      </c>
      <c r="T178" s="1">
        <v>4</v>
      </c>
      <c r="U178" s="1">
        <v>0.8</v>
      </c>
      <c r="V178" s="1">
        <v>-243.16000000000008</v>
      </c>
    </row>
    <row r="179" spans="1:22" ht="14.25" customHeight="1" x14ac:dyDescent="0.25">
      <c r="A179" s="1">
        <v>178</v>
      </c>
      <c r="B179" s="1" t="s">
        <v>715</v>
      </c>
      <c r="C179" s="1">
        <f>YEAR(Data!$D179)</f>
        <v>2012</v>
      </c>
      <c r="D179" s="2">
        <v>41234</v>
      </c>
      <c r="E179" s="2">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1">
        <v>-11.337199999999939</v>
      </c>
    </row>
    <row r="180" spans="1:22" ht="14.25" customHeight="1" x14ac:dyDescent="0.25">
      <c r="A180" s="1">
        <v>179</v>
      </c>
      <c r="B180" s="1" t="s">
        <v>715</v>
      </c>
      <c r="C180" s="1">
        <f>YEAR(Data!$D180)</f>
        <v>2012</v>
      </c>
      <c r="D180" s="2">
        <v>41234</v>
      </c>
      <c r="E180" s="2">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1">
        <v>-3.771500000000001</v>
      </c>
    </row>
    <row r="181" spans="1:22" ht="14.25" customHeight="1" x14ac:dyDescent="0.25">
      <c r="A181" s="1">
        <v>180</v>
      </c>
      <c r="B181" s="1" t="s">
        <v>720</v>
      </c>
      <c r="C181" s="1">
        <f>YEAR(Data!$D181)</f>
        <v>2012</v>
      </c>
      <c r="D181" s="2">
        <v>41258</v>
      </c>
      <c r="E181" s="2">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1">
        <v>1.4104000000000001</v>
      </c>
    </row>
    <row r="182" spans="1:22" ht="14.25" customHeight="1" x14ac:dyDescent="0.25">
      <c r="A182" s="1">
        <v>181</v>
      </c>
      <c r="B182" s="1" t="s">
        <v>725</v>
      </c>
      <c r="C182" s="1">
        <f>YEAR(Data!$D182)</f>
        <v>2011</v>
      </c>
      <c r="D182" s="2">
        <v>40882</v>
      </c>
      <c r="E182" s="2">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24.816000000000003</v>
      </c>
      <c r="T182" s="1">
        <v>2</v>
      </c>
      <c r="U182" s="1">
        <v>0.2</v>
      </c>
      <c r="V182" s="1">
        <v>1.8612000000000002</v>
      </c>
    </row>
    <row r="183" spans="1:22" ht="14.25" customHeight="1" x14ac:dyDescent="0.25">
      <c r="A183" s="1">
        <v>182</v>
      </c>
      <c r="B183" s="1" t="s">
        <v>725</v>
      </c>
      <c r="C183" s="1">
        <f>YEAR(Data!$D183)</f>
        <v>2011</v>
      </c>
      <c r="D183" s="2">
        <v>40882</v>
      </c>
      <c r="E183" s="2">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408.74399999999997</v>
      </c>
      <c r="T183" s="1">
        <v>7</v>
      </c>
      <c r="U183" s="1">
        <v>0.2</v>
      </c>
      <c r="V183" s="1">
        <v>76.639499999999984</v>
      </c>
    </row>
    <row r="184" spans="1:22" ht="14.25" customHeight="1" x14ac:dyDescent="0.25">
      <c r="A184" s="1">
        <v>183</v>
      </c>
      <c r="B184" s="1" t="s">
        <v>732</v>
      </c>
      <c r="C184" s="1">
        <f>YEAR(Data!$D184)</f>
        <v>2011</v>
      </c>
      <c r="D184" s="2">
        <v>40866</v>
      </c>
      <c r="E184" s="2">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1">
        <v>131.02960000000002</v>
      </c>
    </row>
    <row r="185" spans="1:22" ht="14.25" customHeight="1" x14ac:dyDescent="0.25">
      <c r="A185" s="1">
        <v>184</v>
      </c>
      <c r="B185" s="1" t="s">
        <v>732</v>
      </c>
      <c r="C185" s="1">
        <f>YEAR(Data!$D185)</f>
        <v>2011</v>
      </c>
      <c r="D185" s="2">
        <v>40866</v>
      </c>
      <c r="E185" s="2">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1">
        <v>41.986000000000004</v>
      </c>
    </row>
    <row r="186" spans="1:22" ht="14.25" customHeight="1" x14ac:dyDescent="0.25">
      <c r="A186" s="1">
        <v>185</v>
      </c>
      <c r="B186" s="1" t="s">
        <v>732</v>
      </c>
      <c r="C186" s="1">
        <f>YEAR(Data!$D186)</f>
        <v>2011</v>
      </c>
      <c r="D186" s="2">
        <v>40866</v>
      </c>
      <c r="E186" s="2">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1">
        <v>7.25</v>
      </c>
    </row>
    <row r="187" spans="1:22" ht="14.25" customHeight="1" x14ac:dyDescent="0.25">
      <c r="A187" s="1">
        <v>186</v>
      </c>
      <c r="B187" s="1" t="s">
        <v>743</v>
      </c>
      <c r="C187" s="1">
        <f>YEAR(Data!$D187)</f>
        <v>2013</v>
      </c>
      <c r="D187" s="2">
        <v>41607</v>
      </c>
      <c r="E187" s="2">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1">
        <v>3.4367999999999999</v>
      </c>
    </row>
    <row r="188" spans="1:22" ht="14.25" customHeight="1" x14ac:dyDescent="0.25">
      <c r="A188" s="1">
        <v>187</v>
      </c>
      <c r="B188" s="1" t="s">
        <v>750</v>
      </c>
      <c r="C188" s="1">
        <f>YEAR(Data!$D188)</f>
        <v>2011</v>
      </c>
      <c r="D188" s="2">
        <v>40781</v>
      </c>
      <c r="E188" s="2">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1">
        <v>22.984000000000009</v>
      </c>
    </row>
    <row r="189" spans="1:22" ht="14.25" customHeight="1" x14ac:dyDescent="0.25">
      <c r="A189" s="1">
        <v>188</v>
      </c>
      <c r="B189" s="1" t="s">
        <v>755</v>
      </c>
      <c r="C189" s="1">
        <f>YEAR(Data!$D189)</f>
        <v>2013</v>
      </c>
      <c r="D189" s="2">
        <v>41472</v>
      </c>
      <c r="E189" s="2">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37.224000000000004</v>
      </c>
      <c r="T189" s="1">
        <v>3</v>
      </c>
      <c r="U189" s="1">
        <v>0.2</v>
      </c>
      <c r="V189" s="1">
        <v>3.7224000000000004</v>
      </c>
    </row>
    <row r="190" spans="1:22" ht="14.25" customHeight="1" x14ac:dyDescent="0.25">
      <c r="A190" s="1">
        <v>189</v>
      </c>
      <c r="B190" s="1" t="s">
        <v>755</v>
      </c>
      <c r="C190" s="1">
        <f>YEAR(Data!$D190)</f>
        <v>2013</v>
      </c>
      <c r="D190" s="2">
        <v>41472</v>
      </c>
      <c r="E190" s="2">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20.016000000000002</v>
      </c>
      <c r="T190" s="1">
        <v>3</v>
      </c>
      <c r="U190" s="1">
        <v>0.2</v>
      </c>
      <c r="V190" s="1">
        <v>6.2549999999999963</v>
      </c>
    </row>
    <row r="191" spans="1:22" ht="14.25" customHeight="1" x14ac:dyDescent="0.25">
      <c r="A191" s="1">
        <v>190</v>
      </c>
      <c r="B191" s="1" t="s">
        <v>761</v>
      </c>
      <c r="C191" s="1">
        <f>YEAR(Data!$D191)</f>
        <v>2012</v>
      </c>
      <c r="D191" s="2">
        <v>41194</v>
      </c>
      <c r="E191" s="2">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899.13600000000008</v>
      </c>
      <c r="T191" s="1">
        <v>4</v>
      </c>
      <c r="U191" s="1">
        <v>0.2</v>
      </c>
      <c r="V191" s="1">
        <v>112.39199999999991</v>
      </c>
    </row>
    <row r="192" spans="1:22" ht="14.25" customHeight="1" x14ac:dyDescent="0.25">
      <c r="A192" s="1">
        <v>191</v>
      </c>
      <c r="B192" s="1" t="s">
        <v>761</v>
      </c>
      <c r="C192" s="1">
        <f>YEAR(Data!$D192)</f>
        <v>2012</v>
      </c>
      <c r="D192" s="2">
        <v>41194</v>
      </c>
      <c r="E192" s="2">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1">
        <v>20.092800000000004</v>
      </c>
    </row>
    <row r="193" spans="1:22" ht="14.25" customHeight="1" x14ac:dyDescent="0.25">
      <c r="A193" s="1">
        <v>192</v>
      </c>
      <c r="B193" s="1" t="s">
        <v>761</v>
      </c>
      <c r="C193" s="1">
        <f>YEAR(Data!$D193)</f>
        <v>2012</v>
      </c>
      <c r="D193" s="2">
        <v>41194</v>
      </c>
      <c r="E193" s="2">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1">
        <v>24.883200000000002</v>
      </c>
    </row>
    <row r="194" spans="1:22" ht="14.25" customHeight="1" x14ac:dyDescent="0.25">
      <c r="A194" s="1">
        <v>193</v>
      </c>
      <c r="B194" s="1" t="s">
        <v>761</v>
      </c>
      <c r="C194" s="1">
        <f>YEAR(Data!$D194)</f>
        <v>2012</v>
      </c>
      <c r="D194" s="2">
        <v>41194</v>
      </c>
      <c r="E194" s="2">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626.35200000000009</v>
      </c>
      <c r="T194" s="1">
        <v>3</v>
      </c>
      <c r="U194" s="1">
        <v>0.2</v>
      </c>
      <c r="V194" s="1">
        <v>46.976400000000012</v>
      </c>
    </row>
    <row r="195" spans="1:22" ht="14.25" customHeight="1" x14ac:dyDescent="0.25">
      <c r="A195" s="1">
        <v>194</v>
      </c>
      <c r="B195" s="1" t="s">
        <v>761</v>
      </c>
      <c r="C195" s="1">
        <f>YEAR(Data!$D195)</f>
        <v>2012</v>
      </c>
      <c r="D195" s="2">
        <v>41194</v>
      </c>
      <c r="E195" s="2">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1">
        <v>6.5669999999999984</v>
      </c>
    </row>
    <row r="196" spans="1:22" ht="14.25" customHeight="1" x14ac:dyDescent="0.25">
      <c r="A196" s="1">
        <v>195</v>
      </c>
      <c r="B196" s="1" t="s">
        <v>772</v>
      </c>
      <c r="C196" s="1">
        <f>YEAR(Data!$D196)</f>
        <v>2012</v>
      </c>
      <c r="D196" s="2">
        <v>41213</v>
      </c>
      <c r="E196" s="2">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14.280000000000001</v>
      </c>
      <c r="T196" s="1">
        <v>7</v>
      </c>
      <c r="U196" s="1">
        <v>0</v>
      </c>
      <c r="V196" s="1">
        <v>6.7115999999999989</v>
      </c>
    </row>
    <row r="197" spans="1:22" ht="14.25" customHeight="1" x14ac:dyDescent="0.25">
      <c r="A197" s="1">
        <v>196</v>
      </c>
      <c r="B197" s="1" t="s">
        <v>776</v>
      </c>
      <c r="C197" s="1">
        <f>YEAR(Data!$D197)</f>
        <v>2011</v>
      </c>
      <c r="D197" s="2">
        <v>40623</v>
      </c>
      <c r="E197" s="2">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1">
        <v>1.2037999999999995</v>
      </c>
    </row>
    <row r="198" spans="1:22" ht="14.25" customHeight="1" x14ac:dyDescent="0.25">
      <c r="A198" s="1">
        <v>197</v>
      </c>
      <c r="B198" s="1" t="s">
        <v>776</v>
      </c>
      <c r="C198" s="1">
        <f>YEAR(Data!$D198)</f>
        <v>2011</v>
      </c>
      <c r="D198" s="2">
        <v>40623</v>
      </c>
      <c r="E198" s="2">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1">
        <v>1.5876000000000006</v>
      </c>
    </row>
    <row r="199" spans="1:22" ht="14.25" customHeight="1" x14ac:dyDescent="0.25">
      <c r="A199" s="1">
        <v>198</v>
      </c>
      <c r="B199" s="1" t="s">
        <v>784</v>
      </c>
      <c r="C199" s="1">
        <f>YEAR(Data!$D199)</f>
        <v>2014</v>
      </c>
      <c r="D199" s="2">
        <v>41950</v>
      </c>
      <c r="E199" s="2">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1">
        <v>12.0276</v>
      </c>
    </row>
    <row r="200" spans="1:22" ht="14.25" customHeight="1" x14ac:dyDescent="0.25">
      <c r="A200" s="1">
        <v>199</v>
      </c>
      <c r="B200" s="1" t="s">
        <v>791</v>
      </c>
      <c r="C200" s="1">
        <f>YEAR(Data!$D200)</f>
        <v>2014</v>
      </c>
      <c r="D200" s="2">
        <v>41827</v>
      </c>
      <c r="E200" s="2">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2.9460000000000006</v>
      </c>
      <c r="T200" s="1">
        <v>2</v>
      </c>
      <c r="U200" s="1">
        <v>0.7</v>
      </c>
      <c r="V200" s="1">
        <v>-2.2585999999999995</v>
      </c>
    </row>
    <row r="201" spans="1:22" ht="14.25" customHeight="1" x14ac:dyDescent="0.25">
      <c r="A201" s="1">
        <v>200</v>
      </c>
      <c r="B201" s="1" t="s">
        <v>791</v>
      </c>
      <c r="C201" s="1">
        <f>YEAR(Data!$D201)</f>
        <v>2014</v>
      </c>
      <c r="D201" s="2">
        <v>41827</v>
      </c>
      <c r="E201" s="2">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1">
        <v>5.8203000000000005</v>
      </c>
    </row>
    <row r="202" spans="1:22" ht="14.25" customHeight="1" x14ac:dyDescent="0.25">
      <c r="A202" s="1">
        <v>201</v>
      </c>
      <c r="B202" s="1" t="s">
        <v>798</v>
      </c>
      <c r="C202" s="1">
        <f>YEAR(Data!$D202)</f>
        <v>2014</v>
      </c>
      <c r="D202" s="2">
        <v>41815</v>
      </c>
      <c r="E202" s="2">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21.744000000000003</v>
      </c>
      <c r="T202" s="1">
        <v>3</v>
      </c>
      <c r="U202" s="1">
        <v>0.2</v>
      </c>
      <c r="V202" s="1">
        <v>6.794999999999999</v>
      </c>
    </row>
    <row r="203" spans="1:22" ht="14.25" customHeight="1" x14ac:dyDescent="0.25">
      <c r="A203" s="1">
        <v>202</v>
      </c>
      <c r="B203" s="1" t="s">
        <v>804</v>
      </c>
      <c r="C203" s="1">
        <f>YEAR(Data!$D203)</f>
        <v>2011</v>
      </c>
      <c r="D203" s="2">
        <v>40758</v>
      </c>
      <c r="E203" s="2">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1">
        <v>-161.875</v>
      </c>
    </row>
    <row r="204" spans="1:22" ht="14.25" customHeight="1" x14ac:dyDescent="0.25">
      <c r="A204" s="1">
        <v>203</v>
      </c>
      <c r="B204" s="1" t="s">
        <v>804</v>
      </c>
      <c r="C204" s="1">
        <f>YEAR(Data!$D204)</f>
        <v>2011</v>
      </c>
      <c r="D204" s="2">
        <v>40758</v>
      </c>
      <c r="E204" s="2">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1">
        <v>0.29249999999999987</v>
      </c>
    </row>
    <row r="205" spans="1:22" ht="14.25" customHeight="1" x14ac:dyDescent="0.25">
      <c r="A205" s="1">
        <v>204</v>
      </c>
      <c r="B205" s="1" t="s">
        <v>812</v>
      </c>
      <c r="C205" s="1">
        <f>YEAR(Data!$D205)</f>
        <v>2014</v>
      </c>
      <c r="D205" s="2">
        <v>41991</v>
      </c>
      <c r="E205" s="2">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66.283999999999992</v>
      </c>
      <c r="T205" s="1">
        <v>2</v>
      </c>
      <c r="U205" s="1">
        <v>0.8</v>
      </c>
      <c r="V205" s="1">
        <v>-178.96680000000001</v>
      </c>
    </row>
    <row r="206" spans="1:22" ht="14.25" customHeight="1" x14ac:dyDescent="0.25">
      <c r="A206" s="1">
        <v>205</v>
      </c>
      <c r="B206" s="1" t="s">
        <v>818</v>
      </c>
      <c r="C206" s="1">
        <f>YEAR(Data!$D206)</f>
        <v>2014</v>
      </c>
      <c r="D206" s="2">
        <v>41794</v>
      </c>
      <c r="E206" s="2">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35.168000000000006</v>
      </c>
      <c r="T206" s="1">
        <v>7</v>
      </c>
      <c r="U206" s="1">
        <v>0.2</v>
      </c>
      <c r="V206" s="1">
        <v>9.6712000000000025</v>
      </c>
    </row>
    <row r="207" spans="1:22" ht="14.25" customHeight="1" x14ac:dyDescent="0.25">
      <c r="A207" s="1">
        <v>206</v>
      </c>
      <c r="B207" s="1" t="s">
        <v>823</v>
      </c>
      <c r="C207" s="1">
        <f>YEAR(Data!$D207)</f>
        <v>2014</v>
      </c>
      <c r="D207" s="2">
        <v>41983</v>
      </c>
      <c r="E207" s="2">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444.76800000000003</v>
      </c>
      <c r="T207" s="1">
        <v>4</v>
      </c>
      <c r="U207" s="1">
        <v>0.2</v>
      </c>
      <c r="V207" s="1">
        <v>44.476800000000026</v>
      </c>
    </row>
    <row r="208" spans="1:22" ht="14.25" customHeight="1" x14ac:dyDescent="0.25">
      <c r="A208" s="1">
        <v>207</v>
      </c>
      <c r="B208" s="1" t="s">
        <v>829</v>
      </c>
      <c r="C208" s="1">
        <f>YEAR(Data!$D208)</f>
        <v>2014</v>
      </c>
      <c r="D208" s="2">
        <v>41975</v>
      </c>
      <c r="E208" s="2">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1">
        <v>5.8743999999999943</v>
      </c>
    </row>
    <row r="209" spans="1:22" ht="14.25" customHeight="1" x14ac:dyDescent="0.25">
      <c r="A209" s="1">
        <v>208</v>
      </c>
      <c r="B209" s="1" t="s">
        <v>829</v>
      </c>
      <c r="C209" s="1">
        <f>YEAR(Data!$D209)</f>
        <v>2014</v>
      </c>
      <c r="D209" s="2">
        <v>41975</v>
      </c>
      <c r="E209" s="2">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1">
        <v>35.634600000000006</v>
      </c>
    </row>
    <row r="210" spans="1:22" ht="14.25" customHeight="1" x14ac:dyDescent="0.25">
      <c r="A210" s="1">
        <v>209</v>
      </c>
      <c r="B210" s="1" t="s">
        <v>829</v>
      </c>
      <c r="C210" s="1">
        <f>YEAR(Data!$D210)</f>
        <v>2014</v>
      </c>
      <c r="D210" s="2">
        <v>41975</v>
      </c>
      <c r="E210" s="2">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1">
        <v>7.4824000000000002</v>
      </c>
    </row>
    <row r="211" spans="1:22" ht="14.25" customHeight="1" x14ac:dyDescent="0.25">
      <c r="A211" s="1">
        <v>210</v>
      </c>
      <c r="B211" s="1" t="s">
        <v>829</v>
      </c>
      <c r="C211" s="1">
        <f>YEAR(Data!$D211)</f>
        <v>2014</v>
      </c>
      <c r="D211" s="2">
        <v>41975</v>
      </c>
      <c r="E211" s="2">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1">
        <v>16.209899999999998</v>
      </c>
    </row>
    <row r="212" spans="1:22" ht="14.25" customHeight="1" x14ac:dyDescent="0.25">
      <c r="A212" s="1">
        <v>211</v>
      </c>
      <c r="B212" s="1" t="s">
        <v>829</v>
      </c>
      <c r="C212" s="1">
        <f>YEAR(Data!$D212)</f>
        <v>2014</v>
      </c>
      <c r="D212" s="2">
        <v>41975</v>
      </c>
      <c r="E212" s="2">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1">
        <v>3.6795999999999935</v>
      </c>
    </row>
    <row r="213" spans="1:22" ht="14.25" customHeight="1" x14ac:dyDescent="0.25">
      <c r="A213" s="1">
        <v>212</v>
      </c>
      <c r="B213" s="1" t="s">
        <v>841</v>
      </c>
      <c r="C213" s="1">
        <f>YEAR(Data!$D213)</f>
        <v>2012</v>
      </c>
      <c r="D213" s="2">
        <v>40948</v>
      </c>
      <c r="E213" s="2">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1">
        <v>6.4999999999999991</v>
      </c>
    </row>
    <row r="214" spans="1:22" ht="14.25" customHeight="1" x14ac:dyDescent="0.25">
      <c r="A214" s="1">
        <v>213</v>
      </c>
      <c r="B214" s="1" t="s">
        <v>846</v>
      </c>
      <c r="C214" s="1">
        <f>YEAR(Data!$D214)</f>
        <v>2012</v>
      </c>
      <c r="D214" s="2">
        <v>40910</v>
      </c>
      <c r="E214" s="2">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23.680000000000003</v>
      </c>
      <c r="T214" s="1">
        <v>2</v>
      </c>
      <c r="U214" s="1">
        <v>0.2</v>
      </c>
      <c r="V214" s="1">
        <v>8.879999999999999</v>
      </c>
    </row>
    <row r="215" spans="1:22" ht="14.25" customHeight="1" x14ac:dyDescent="0.25">
      <c r="A215" s="1">
        <v>214</v>
      </c>
      <c r="B215" s="1" t="s">
        <v>846</v>
      </c>
      <c r="C215" s="1">
        <f>YEAR(Data!$D215)</f>
        <v>2012</v>
      </c>
      <c r="D215" s="2">
        <v>40910</v>
      </c>
      <c r="E215" s="2">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1">
        <v>-244.32300000000006</v>
      </c>
    </row>
    <row r="216" spans="1:22" ht="14.25" customHeight="1" x14ac:dyDescent="0.25">
      <c r="A216" s="1">
        <v>215</v>
      </c>
      <c r="B216" s="1" t="s">
        <v>846</v>
      </c>
      <c r="C216" s="1">
        <f>YEAR(Data!$D216)</f>
        <v>2012</v>
      </c>
      <c r="D216" s="2">
        <v>40910</v>
      </c>
      <c r="E216" s="2">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1">
        <v>-14.695800000000006</v>
      </c>
    </row>
    <row r="217" spans="1:22" ht="14.25" customHeight="1" x14ac:dyDescent="0.25">
      <c r="A217" s="1">
        <v>216</v>
      </c>
      <c r="B217" s="1" t="s">
        <v>846</v>
      </c>
      <c r="C217" s="1">
        <f>YEAR(Data!$D217)</f>
        <v>2012</v>
      </c>
      <c r="D217" s="2">
        <v>40910</v>
      </c>
      <c r="E217" s="2">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1188.0000000000002</v>
      </c>
      <c r="T217" s="1">
        <v>9</v>
      </c>
      <c r="U217" s="1">
        <v>0.7</v>
      </c>
      <c r="V217" s="1">
        <v>-950.40000000000009</v>
      </c>
    </row>
    <row r="218" spans="1:22" ht="14.25" customHeight="1" x14ac:dyDescent="0.25">
      <c r="A218" s="1">
        <v>217</v>
      </c>
      <c r="B218" s="1" t="s">
        <v>846</v>
      </c>
      <c r="C218" s="1">
        <f>YEAR(Data!$D218)</f>
        <v>2012</v>
      </c>
      <c r="D218" s="2">
        <v>40910</v>
      </c>
      <c r="E218" s="2">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1">
        <v>4.4792000000000058</v>
      </c>
    </row>
    <row r="219" spans="1:22" ht="14.25" customHeight="1" x14ac:dyDescent="0.25">
      <c r="A219" s="1">
        <v>218</v>
      </c>
      <c r="B219" s="1" t="s">
        <v>858</v>
      </c>
      <c r="C219" s="1">
        <f>YEAR(Data!$D219)</f>
        <v>2013</v>
      </c>
      <c r="D219" s="2">
        <v>41576</v>
      </c>
      <c r="E219" s="2">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1">
        <v>26.056800000000003</v>
      </c>
    </row>
    <row r="220" spans="1:22" ht="14.25" customHeight="1" x14ac:dyDescent="0.25">
      <c r="A220" s="1">
        <v>219</v>
      </c>
      <c r="B220" s="1" t="s">
        <v>858</v>
      </c>
      <c r="C220" s="1">
        <f>YEAR(Data!$D220)</f>
        <v>2013</v>
      </c>
      <c r="D220" s="2">
        <v>41576</v>
      </c>
      <c r="E220" s="2">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1">
        <v>22.678200000000018</v>
      </c>
    </row>
    <row r="221" spans="1:22" ht="14.25" customHeight="1" x14ac:dyDescent="0.25">
      <c r="A221" s="1">
        <v>220</v>
      </c>
      <c r="B221" s="1" t="s">
        <v>863</v>
      </c>
      <c r="C221" s="1">
        <f>YEAR(Data!$D221)</f>
        <v>2012</v>
      </c>
      <c r="D221" s="2">
        <v>41267</v>
      </c>
      <c r="E221" s="2">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5.5840000000000005</v>
      </c>
      <c r="T221" s="1">
        <v>2</v>
      </c>
      <c r="U221" s="1">
        <v>0.2</v>
      </c>
      <c r="V221" s="1">
        <v>1.8147999999999997</v>
      </c>
    </row>
    <row r="222" spans="1:22" ht="14.25" customHeight="1" x14ac:dyDescent="0.25">
      <c r="A222" s="1">
        <v>221</v>
      </c>
      <c r="B222" s="1" t="s">
        <v>863</v>
      </c>
      <c r="C222" s="1">
        <f>YEAR(Data!$D222)</f>
        <v>2012</v>
      </c>
      <c r="D222" s="2">
        <v>41267</v>
      </c>
      <c r="E222" s="2">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22.704000000000004</v>
      </c>
      <c r="T222" s="1">
        <v>6</v>
      </c>
      <c r="U222" s="1">
        <v>0.2</v>
      </c>
      <c r="V222" s="1">
        <v>8.2302</v>
      </c>
    </row>
    <row r="223" spans="1:22" ht="14.25" customHeight="1" x14ac:dyDescent="0.25">
      <c r="A223" s="1">
        <v>222</v>
      </c>
      <c r="B223" s="1" t="s">
        <v>863</v>
      </c>
      <c r="C223" s="1">
        <f>YEAR(Data!$D223)</f>
        <v>2012</v>
      </c>
      <c r="D223" s="2">
        <v>41267</v>
      </c>
      <c r="E223" s="2">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19.776000000000003</v>
      </c>
      <c r="T223" s="1">
        <v>4</v>
      </c>
      <c r="U223" s="1">
        <v>0.7</v>
      </c>
      <c r="V223" s="1">
        <v>-13.843199999999996</v>
      </c>
    </row>
    <row r="224" spans="1:22" ht="14.25" customHeight="1" x14ac:dyDescent="0.25">
      <c r="A224" s="1">
        <v>223</v>
      </c>
      <c r="B224" s="1" t="s">
        <v>863</v>
      </c>
      <c r="C224" s="1">
        <f>YEAR(Data!$D224)</f>
        <v>2012</v>
      </c>
      <c r="D224" s="2">
        <v>41267</v>
      </c>
      <c r="E224" s="2">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1">
        <v>19.084800000000005</v>
      </c>
    </row>
    <row r="225" spans="1:22" ht="14.25" customHeight="1" x14ac:dyDescent="0.25">
      <c r="A225" s="1">
        <v>224</v>
      </c>
      <c r="B225" s="1" t="s">
        <v>863</v>
      </c>
      <c r="C225" s="1">
        <f>YEAR(Data!$D225)</f>
        <v>2012</v>
      </c>
      <c r="D225" s="2">
        <v>41267</v>
      </c>
      <c r="E225" s="2">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479.98800000000006</v>
      </c>
      <c r="T225" s="1">
        <v>4</v>
      </c>
      <c r="U225" s="1">
        <v>0.7</v>
      </c>
      <c r="V225" s="1">
        <v>-383.99040000000002</v>
      </c>
    </row>
    <row r="226" spans="1:22" ht="14.25" customHeight="1" x14ac:dyDescent="0.25">
      <c r="A226" s="1">
        <v>225</v>
      </c>
      <c r="B226" s="1" t="s">
        <v>863</v>
      </c>
      <c r="C226" s="1">
        <f>YEAR(Data!$D226)</f>
        <v>2012</v>
      </c>
      <c r="D226" s="2">
        <v>41267</v>
      </c>
      <c r="E226" s="2">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27.168000000000003</v>
      </c>
      <c r="T226" s="1">
        <v>2</v>
      </c>
      <c r="U226" s="1">
        <v>0.2</v>
      </c>
      <c r="V226" s="1">
        <v>2.7168000000000001</v>
      </c>
    </row>
    <row r="227" spans="1:22" ht="14.25" customHeight="1" x14ac:dyDescent="0.25">
      <c r="A227" s="1">
        <v>226</v>
      </c>
      <c r="B227" s="1" t="s">
        <v>877</v>
      </c>
      <c r="C227" s="1">
        <f>YEAR(Data!$D227)</f>
        <v>2012</v>
      </c>
      <c r="D227" s="2">
        <v>41130</v>
      </c>
      <c r="E227" s="2">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1">
        <v>0.96800000000000019</v>
      </c>
    </row>
    <row r="228" spans="1:22" ht="14.25" customHeight="1" x14ac:dyDescent="0.25">
      <c r="A228" s="1">
        <v>227</v>
      </c>
      <c r="B228" s="1" t="s">
        <v>877</v>
      </c>
      <c r="C228" s="1">
        <f>YEAR(Data!$D228)</f>
        <v>2012</v>
      </c>
      <c r="D228" s="2">
        <v>41130</v>
      </c>
      <c r="E228" s="2">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622.44999999999993</v>
      </c>
      <c r="T228" s="1">
        <v>5</v>
      </c>
      <c r="U228" s="1">
        <v>0</v>
      </c>
      <c r="V228" s="1">
        <v>136.93899999999999</v>
      </c>
    </row>
    <row r="229" spans="1:22" ht="14.25" customHeight="1" x14ac:dyDescent="0.25">
      <c r="A229" s="1">
        <v>228</v>
      </c>
      <c r="B229" s="1" t="s">
        <v>877</v>
      </c>
      <c r="C229" s="1">
        <f>YEAR(Data!$D229)</f>
        <v>2012</v>
      </c>
      <c r="D229" s="2">
        <v>41130</v>
      </c>
      <c r="E229" s="2">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1">
        <v>0.21979999999999933</v>
      </c>
    </row>
    <row r="230" spans="1:22" ht="14.25" customHeight="1" x14ac:dyDescent="0.25">
      <c r="A230" s="1">
        <v>229</v>
      </c>
      <c r="B230" s="1" t="s">
        <v>887</v>
      </c>
      <c r="C230" s="1">
        <f>YEAR(Data!$D230)</f>
        <v>2012</v>
      </c>
      <c r="D230" s="2">
        <v>40967</v>
      </c>
      <c r="E230" s="2">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1">
        <v>-28.274400000000021</v>
      </c>
    </row>
    <row r="231" spans="1:22" ht="14.25" customHeight="1" x14ac:dyDescent="0.25">
      <c r="A231" s="1">
        <v>230</v>
      </c>
      <c r="B231" s="1" t="s">
        <v>887</v>
      </c>
      <c r="C231" s="1">
        <f>YEAR(Data!$D231)</f>
        <v>2012</v>
      </c>
      <c r="D231" s="2">
        <v>40967</v>
      </c>
      <c r="E231" s="2">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1">
        <v>43.840799999999973</v>
      </c>
    </row>
    <row r="232" spans="1:22" ht="14.25" customHeight="1" x14ac:dyDescent="0.25">
      <c r="A232" s="1">
        <v>231</v>
      </c>
      <c r="B232" s="1" t="s">
        <v>894</v>
      </c>
      <c r="C232" s="1">
        <f>YEAR(Data!$D232)</f>
        <v>2011</v>
      </c>
      <c r="D232" s="2">
        <v>40799</v>
      </c>
      <c r="E232" s="2">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18.648000000000003</v>
      </c>
      <c r="T232" s="1">
        <v>7</v>
      </c>
      <c r="U232" s="1">
        <v>0.7</v>
      </c>
      <c r="V232" s="1">
        <v>-12.431999999999999</v>
      </c>
    </row>
    <row r="233" spans="1:22" ht="14.25" customHeight="1" x14ac:dyDescent="0.25">
      <c r="A233" s="1">
        <v>232</v>
      </c>
      <c r="B233" s="1" t="s">
        <v>899</v>
      </c>
      <c r="C233" s="1">
        <f>YEAR(Data!$D233)</f>
        <v>2014</v>
      </c>
      <c r="D233" s="2">
        <v>41737</v>
      </c>
      <c r="E233" s="2">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1">
        <v>-102.04800000000003</v>
      </c>
    </row>
    <row r="234" spans="1:22" ht="14.25" customHeight="1" x14ac:dyDescent="0.25">
      <c r="A234" s="1">
        <v>233</v>
      </c>
      <c r="B234" s="1" t="s">
        <v>899</v>
      </c>
      <c r="C234" s="1">
        <f>YEAR(Data!$D234)</f>
        <v>2014</v>
      </c>
      <c r="D234" s="2">
        <v>41737</v>
      </c>
      <c r="E234" s="2">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620.61450000000013</v>
      </c>
      <c r="T234" s="1">
        <v>3</v>
      </c>
      <c r="U234" s="1">
        <v>0.45</v>
      </c>
      <c r="V234" s="1">
        <v>-248.24579999999992</v>
      </c>
    </row>
    <row r="235" spans="1:22" ht="14.25" customHeight="1" x14ac:dyDescent="0.25">
      <c r="A235" s="1">
        <v>234</v>
      </c>
      <c r="B235" s="1" t="s">
        <v>899</v>
      </c>
      <c r="C235" s="1">
        <f>YEAR(Data!$D235)</f>
        <v>2014</v>
      </c>
      <c r="D235" s="2">
        <v>41737</v>
      </c>
      <c r="E235" s="2">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5.3280000000000012</v>
      </c>
      <c r="T235" s="1">
        <v>2</v>
      </c>
      <c r="U235" s="1">
        <v>0.7</v>
      </c>
      <c r="V235" s="1">
        <v>-3.5519999999999996</v>
      </c>
    </row>
    <row r="236" spans="1:22" ht="14.25" customHeight="1" x14ac:dyDescent="0.25">
      <c r="A236" s="1">
        <v>235</v>
      </c>
      <c r="B236" s="1" t="s">
        <v>899</v>
      </c>
      <c r="C236" s="1">
        <f>YEAR(Data!$D236)</f>
        <v>2014</v>
      </c>
      <c r="D236" s="2">
        <v>41737</v>
      </c>
      <c r="E236" s="2">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1">
        <v>0</v>
      </c>
    </row>
    <row r="237" spans="1:22" ht="14.25" customHeight="1" x14ac:dyDescent="0.25">
      <c r="A237" s="1">
        <v>236</v>
      </c>
      <c r="B237" s="1" t="s">
        <v>899</v>
      </c>
      <c r="C237" s="1">
        <f>YEAR(Data!$D237)</f>
        <v>2014</v>
      </c>
      <c r="D237" s="2">
        <v>41737</v>
      </c>
      <c r="E237" s="2">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617.97600000000011</v>
      </c>
      <c r="T237" s="1">
        <v>3</v>
      </c>
      <c r="U237" s="1">
        <v>0.2</v>
      </c>
      <c r="V237" s="1">
        <v>-7.724700000000098</v>
      </c>
    </row>
    <row r="238" spans="1:22" ht="14.25" customHeight="1" x14ac:dyDescent="0.25">
      <c r="A238" s="1">
        <v>237</v>
      </c>
      <c r="B238" s="1" t="s">
        <v>909</v>
      </c>
      <c r="C238" s="1">
        <f>YEAR(Data!$D238)</f>
        <v>2014</v>
      </c>
      <c r="D238" s="2">
        <v>41956</v>
      </c>
      <c r="E238" s="2">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1">
        <v>4.7519999999999998</v>
      </c>
    </row>
    <row r="239" spans="1:22" ht="14.25" customHeight="1" x14ac:dyDescent="0.25">
      <c r="A239" s="1">
        <v>238</v>
      </c>
      <c r="B239" s="1" t="s">
        <v>915</v>
      </c>
      <c r="C239" s="1">
        <f>YEAR(Data!$D239)</f>
        <v>2013</v>
      </c>
      <c r="D239" s="2">
        <v>41430</v>
      </c>
      <c r="E239" s="2">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25.920000000000005</v>
      </c>
      <c r="T239" s="1">
        <v>5</v>
      </c>
      <c r="U239" s="1">
        <v>0.2</v>
      </c>
      <c r="V239" s="1">
        <v>9.3960000000000008</v>
      </c>
    </row>
    <row r="240" spans="1:22" ht="14.25" customHeight="1" x14ac:dyDescent="0.25">
      <c r="A240" s="1">
        <v>239</v>
      </c>
      <c r="B240" s="1" t="s">
        <v>915</v>
      </c>
      <c r="C240" s="1">
        <f>YEAR(Data!$D240)</f>
        <v>2013</v>
      </c>
      <c r="D240" s="2">
        <v>41430</v>
      </c>
      <c r="E240" s="2">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419.68000000000006</v>
      </c>
      <c r="T240" s="1">
        <v>5</v>
      </c>
      <c r="U240" s="1">
        <v>0.6</v>
      </c>
      <c r="V240" s="1">
        <v>-356.72799999999995</v>
      </c>
    </row>
    <row r="241" spans="1:22" ht="14.25" customHeight="1" x14ac:dyDescent="0.25">
      <c r="A241" s="1">
        <v>240</v>
      </c>
      <c r="B241" s="1" t="s">
        <v>915</v>
      </c>
      <c r="C241" s="1">
        <f>YEAR(Data!$D241)</f>
        <v>2013</v>
      </c>
      <c r="D241" s="2">
        <v>41430</v>
      </c>
      <c r="E241" s="2">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1">
        <v>-4.6751999999999985</v>
      </c>
    </row>
    <row r="242" spans="1:22" ht="14.25" customHeight="1" x14ac:dyDescent="0.25">
      <c r="A242" s="1">
        <v>241</v>
      </c>
      <c r="B242" s="1" t="s">
        <v>915</v>
      </c>
      <c r="C242" s="1">
        <f>YEAR(Data!$D242)</f>
        <v>2013</v>
      </c>
      <c r="D242" s="2">
        <v>41430</v>
      </c>
      <c r="E242" s="2">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31.983999999999998</v>
      </c>
      <c r="T242" s="1">
        <v>2</v>
      </c>
      <c r="U242" s="1">
        <v>0.2</v>
      </c>
      <c r="V242" s="1">
        <v>11.194399999999998</v>
      </c>
    </row>
    <row r="243" spans="1:22" ht="14.25" customHeight="1" x14ac:dyDescent="0.25">
      <c r="A243" s="1">
        <v>242</v>
      </c>
      <c r="B243" s="1" t="s">
        <v>915</v>
      </c>
      <c r="C243" s="1">
        <f>YEAR(Data!$D243)</f>
        <v>2013</v>
      </c>
      <c r="D243" s="2">
        <v>41430</v>
      </c>
      <c r="E243" s="2">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1">
        <v>-120.51299999999998</v>
      </c>
    </row>
    <row r="244" spans="1:22" ht="14.25" customHeight="1" x14ac:dyDescent="0.25">
      <c r="A244" s="1">
        <v>243</v>
      </c>
      <c r="B244" s="1" t="s">
        <v>915</v>
      </c>
      <c r="C244" s="1">
        <f>YEAR(Data!$D244)</f>
        <v>2013</v>
      </c>
      <c r="D244" s="2">
        <v>41430</v>
      </c>
      <c r="E244" s="2">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4.0440000000000005</v>
      </c>
      <c r="T244" s="1">
        <v>3</v>
      </c>
      <c r="U244" s="1">
        <v>0.6</v>
      </c>
      <c r="V244" s="1">
        <v>-2.8307999999999995</v>
      </c>
    </row>
    <row r="245" spans="1:22" ht="14.25" customHeight="1" x14ac:dyDescent="0.25">
      <c r="A245" s="1">
        <v>244</v>
      </c>
      <c r="B245" s="1" t="s">
        <v>915</v>
      </c>
      <c r="C245" s="1">
        <f>YEAR(Data!$D245)</f>
        <v>2013</v>
      </c>
      <c r="D245" s="2">
        <v>41430</v>
      </c>
      <c r="E245" s="2">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1">
        <v>1.2037999999999995</v>
      </c>
    </row>
    <row r="246" spans="1:22" ht="14.25" customHeight="1" x14ac:dyDescent="0.25">
      <c r="A246" s="1">
        <v>245</v>
      </c>
      <c r="B246" s="1" t="s">
        <v>929</v>
      </c>
      <c r="C246" s="1">
        <f>YEAR(Data!$D246)</f>
        <v>2011</v>
      </c>
      <c r="D246" s="2">
        <v>40695</v>
      </c>
      <c r="E246" s="2">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2001.8600000000001</v>
      </c>
      <c r="T246" s="1">
        <v>7</v>
      </c>
      <c r="U246" s="1">
        <v>0</v>
      </c>
      <c r="V246" s="1">
        <v>580.53939999999989</v>
      </c>
    </row>
    <row r="247" spans="1:22" ht="14.25" customHeight="1" x14ac:dyDescent="0.25">
      <c r="A247" s="1">
        <v>246</v>
      </c>
      <c r="B247" s="1" t="s">
        <v>929</v>
      </c>
      <c r="C247" s="1">
        <f>YEAR(Data!$D247)</f>
        <v>2011</v>
      </c>
      <c r="D247" s="2">
        <v>40695</v>
      </c>
      <c r="E247" s="2">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1">
        <v>41.680000000000007</v>
      </c>
    </row>
    <row r="248" spans="1:22" ht="14.25" customHeight="1" x14ac:dyDescent="0.25">
      <c r="A248" s="1">
        <v>247</v>
      </c>
      <c r="B248" s="1" t="s">
        <v>929</v>
      </c>
      <c r="C248" s="1">
        <f>YEAR(Data!$D248)</f>
        <v>2011</v>
      </c>
      <c r="D248" s="2">
        <v>40695</v>
      </c>
      <c r="E248" s="2">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1">
        <v>23.94</v>
      </c>
    </row>
    <row r="249" spans="1:22" ht="14.25" customHeight="1" x14ac:dyDescent="0.25">
      <c r="A249" s="1">
        <v>248</v>
      </c>
      <c r="B249" s="1" t="s">
        <v>929</v>
      </c>
      <c r="C249" s="1">
        <f>YEAR(Data!$D249)</f>
        <v>2011</v>
      </c>
      <c r="D249" s="2">
        <v>40695</v>
      </c>
      <c r="E249" s="2">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1">
        <v>496.07249999999993</v>
      </c>
    </row>
    <row r="250" spans="1:22" ht="14.25" customHeight="1" x14ac:dyDescent="0.25">
      <c r="A250" s="1">
        <v>249</v>
      </c>
      <c r="B250" s="1" t="s">
        <v>929</v>
      </c>
      <c r="C250" s="1">
        <f>YEAR(Data!$D250)</f>
        <v>2011</v>
      </c>
      <c r="D250" s="2">
        <v>40695</v>
      </c>
      <c r="E250" s="2">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1">
        <v>12.441600000000001</v>
      </c>
    </row>
    <row r="251" spans="1:22" ht="14.25" customHeight="1" x14ac:dyDescent="0.25">
      <c r="A251" s="1">
        <v>250</v>
      </c>
      <c r="B251" s="1" t="s">
        <v>939</v>
      </c>
      <c r="C251" s="1">
        <f>YEAR(Data!$D251)</f>
        <v>2013</v>
      </c>
      <c r="D251" s="2">
        <v>41619</v>
      </c>
      <c r="E251" s="2">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1">
        <v>28.137200000000007</v>
      </c>
    </row>
    <row r="252" spans="1:22" ht="14.25" customHeight="1" x14ac:dyDescent="0.25">
      <c r="A252" s="1">
        <v>251</v>
      </c>
      <c r="B252" s="1" t="s">
        <v>944</v>
      </c>
      <c r="C252" s="1">
        <f>YEAR(Data!$D252)</f>
        <v>2013</v>
      </c>
      <c r="D252" s="2">
        <v>41529</v>
      </c>
      <c r="E252" s="2">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1">
        <v>3.5766999999999998</v>
      </c>
    </row>
    <row r="253" spans="1:22" ht="14.25" customHeight="1" x14ac:dyDescent="0.25">
      <c r="A253" s="1">
        <v>252</v>
      </c>
      <c r="B253" s="1" t="s">
        <v>944</v>
      </c>
      <c r="C253" s="1">
        <f>YEAR(Data!$D253)</f>
        <v>2013</v>
      </c>
      <c r="D253" s="2">
        <v>41529</v>
      </c>
      <c r="E253" s="2">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1">
        <v>636.0002999999997</v>
      </c>
    </row>
    <row r="254" spans="1:22" ht="14.25" customHeight="1" x14ac:dyDescent="0.25">
      <c r="A254" s="1">
        <v>253</v>
      </c>
      <c r="B254" s="1" t="s">
        <v>950</v>
      </c>
      <c r="C254" s="1">
        <f>YEAR(Data!$D254)</f>
        <v>2013</v>
      </c>
      <c r="D254" s="2">
        <v>41619</v>
      </c>
      <c r="E254" s="2">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1">
        <v>22.562400000000004</v>
      </c>
    </row>
    <row r="255" spans="1:22" ht="14.25" customHeight="1" x14ac:dyDescent="0.25">
      <c r="A255" s="1">
        <v>254</v>
      </c>
      <c r="B255" s="1" t="s">
        <v>950</v>
      </c>
      <c r="C255" s="1">
        <f>YEAR(Data!$D255)</f>
        <v>2013</v>
      </c>
      <c r="D255" s="2">
        <v>41619</v>
      </c>
      <c r="E255" s="2">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1">
        <v>162.864</v>
      </c>
    </row>
    <row r="256" spans="1:22" ht="14.25" customHeight="1" x14ac:dyDescent="0.25">
      <c r="A256" s="1">
        <v>255</v>
      </c>
      <c r="B256" s="1" t="s">
        <v>957</v>
      </c>
      <c r="C256" s="1">
        <f>YEAR(Data!$D256)</f>
        <v>2012</v>
      </c>
      <c r="D256" s="2">
        <v>41241</v>
      </c>
      <c r="E256" s="2">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12.132000000000001</v>
      </c>
      <c r="T256" s="1">
        <v>9</v>
      </c>
      <c r="U256" s="1">
        <v>0.6</v>
      </c>
      <c r="V256" s="1">
        <v>-8.4923999999999982</v>
      </c>
    </row>
    <row r="257" spans="1:22" ht="14.25" customHeight="1" x14ac:dyDescent="0.25">
      <c r="A257" s="1">
        <v>256</v>
      </c>
      <c r="B257" s="1" t="s">
        <v>957</v>
      </c>
      <c r="C257" s="1">
        <f>YEAR(Data!$D257)</f>
        <v>2012</v>
      </c>
      <c r="D257" s="2">
        <v>41241</v>
      </c>
      <c r="E257" s="2">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1">
        <v>-19.562399999999997</v>
      </c>
    </row>
    <row r="258" spans="1:22" ht="14.25" customHeight="1" x14ac:dyDescent="0.25">
      <c r="A258" s="1">
        <v>257</v>
      </c>
      <c r="B258" s="1" t="s">
        <v>957</v>
      </c>
      <c r="C258" s="1">
        <f>YEAR(Data!$D258)</f>
        <v>2012</v>
      </c>
      <c r="D258" s="2">
        <v>41241</v>
      </c>
      <c r="E258" s="2">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1">
        <v>4.0439999999999969</v>
      </c>
    </row>
    <row r="259" spans="1:22" ht="14.25" customHeight="1" x14ac:dyDescent="0.25">
      <c r="A259" s="1">
        <v>258</v>
      </c>
      <c r="B259" s="1" t="s">
        <v>957</v>
      </c>
      <c r="C259" s="1">
        <f>YEAR(Data!$D259)</f>
        <v>2012</v>
      </c>
      <c r="D259" s="2">
        <v>41241</v>
      </c>
      <c r="E259" s="2">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1">
        <v>56.691599999999966</v>
      </c>
    </row>
    <row r="260" spans="1:22" ht="14.25" customHeight="1" x14ac:dyDescent="0.25">
      <c r="A260" s="1">
        <v>259</v>
      </c>
      <c r="B260" s="1" t="s">
        <v>964</v>
      </c>
      <c r="C260" s="1">
        <f>YEAR(Data!$D260)</f>
        <v>2014</v>
      </c>
      <c r="D260" s="2">
        <v>41975</v>
      </c>
      <c r="E260" s="2">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1">
        <v>6.9258000000000006</v>
      </c>
    </row>
    <row r="261" spans="1:22" ht="14.25" customHeight="1" x14ac:dyDescent="0.25">
      <c r="A261" s="1">
        <v>260</v>
      </c>
      <c r="B261" s="1" t="s">
        <v>964</v>
      </c>
      <c r="C261" s="1">
        <f>YEAR(Data!$D261)</f>
        <v>2014</v>
      </c>
      <c r="D261" s="2">
        <v>41975</v>
      </c>
      <c r="E261" s="2">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221.54999999999998</v>
      </c>
      <c r="T261" s="1">
        <v>3</v>
      </c>
      <c r="U261" s="1">
        <v>0</v>
      </c>
      <c r="V261" s="1">
        <v>6.6465000000000174</v>
      </c>
    </row>
    <row r="262" spans="1:22" ht="14.25" customHeight="1" x14ac:dyDescent="0.25">
      <c r="A262" s="1">
        <v>261</v>
      </c>
      <c r="B262" s="1" t="s">
        <v>964</v>
      </c>
      <c r="C262" s="1">
        <f>YEAR(Data!$D262)</f>
        <v>2014</v>
      </c>
      <c r="D262" s="2">
        <v>41975</v>
      </c>
      <c r="E262" s="2">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1">
        <v>6.1319999999999988</v>
      </c>
    </row>
    <row r="263" spans="1:22" ht="14.25" customHeight="1" x14ac:dyDescent="0.25">
      <c r="A263" s="1">
        <v>262</v>
      </c>
      <c r="B263" s="1" t="s">
        <v>973</v>
      </c>
      <c r="C263" s="1">
        <f>YEAR(Data!$D263)</f>
        <v>2014</v>
      </c>
      <c r="D263" s="2">
        <v>41799</v>
      </c>
      <c r="E263" s="2">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1.6239999999999994</v>
      </c>
      <c r="T263" s="1">
        <v>2</v>
      </c>
      <c r="U263" s="1">
        <v>0.8</v>
      </c>
      <c r="V263" s="1">
        <v>-4.4660000000000002</v>
      </c>
    </row>
    <row r="264" spans="1:22" ht="14.25" customHeight="1" x14ac:dyDescent="0.25">
      <c r="A264" s="1">
        <v>263</v>
      </c>
      <c r="B264" s="1" t="s">
        <v>978</v>
      </c>
      <c r="C264" s="1">
        <f>YEAR(Data!$D264)</f>
        <v>2011</v>
      </c>
      <c r="D264" s="2">
        <v>40805</v>
      </c>
      <c r="E264" s="2">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1">
        <v>-509.99700000000075</v>
      </c>
    </row>
    <row r="265" spans="1:22" ht="14.25" customHeight="1" x14ac:dyDescent="0.25">
      <c r="A265" s="1">
        <v>264</v>
      </c>
      <c r="B265" s="1" t="s">
        <v>978</v>
      </c>
      <c r="C265" s="1">
        <f>YEAR(Data!$D265)</f>
        <v>2011</v>
      </c>
      <c r="D265" s="2">
        <v>40805</v>
      </c>
      <c r="E265" s="2">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2519.9579999999996</v>
      </c>
      <c r="T265" s="1">
        <v>7</v>
      </c>
      <c r="U265" s="1">
        <v>0.4</v>
      </c>
      <c r="V265" s="1">
        <v>-251.99579999999992</v>
      </c>
    </row>
    <row r="266" spans="1:22" ht="14.25" customHeight="1" x14ac:dyDescent="0.25">
      <c r="A266" s="1">
        <v>265</v>
      </c>
      <c r="B266" s="1" t="s">
        <v>983</v>
      </c>
      <c r="C266" s="1">
        <f>YEAR(Data!$D266)</f>
        <v>2013</v>
      </c>
      <c r="D266" s="2">
        <v>41432</v>
      </c>
      <c r="E266" s="2">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1">
        <v>28.7196</v>
      </c>
    </row>
    <row r="267" spans="1:22" ht="14.25" customHeight="1" x14ac:dyDescent="0.25">
      <c r="A267" s="1">
        <v>266</v>
      </c>
      <c r="B267" s="1" t="s">
        <v>988</v>
      </c>
      <c r="C267" s="1">
        <f>YEAR(Data!$D267)</f>
        <v>2012</v>
      </c>
      <c r="D267" s="2">
        <v>41223</v>
      </c>
      <c r="E267" s="2">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1">
        <v>35.156000000000006</v>
      </c>
    </row>
    <row r="268" spans="1:22" ht="14.25" customHeight="1" x14ac:dyDescent="0.25">
      <c r="A268" s="1">
        <v>267</v>
      </c>
      <c r="B268" s="1" t="s">
        <v>994</v>
      </c>
      <c r="C268" s="1">
        <f>YEAR(Data!$D268)</f>
        <v>2014</v>
      </c>
      <c r="D268" s="2">
        <v>41807</v>
      </c>
      <c r="E268" s="2">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14.015999999999998</v>
      </c>
      <c r="T268" s="1">
        <v>3</v>
      </c>
      <c r="U268" s="1">
        <v>0.2</v>
      </c>
      <c r="V268" s="1">
        <v>4.7303999999999995</v>
      </c>
    </row>
    <row r="269" spans="1:22" ht="14.25" customHeight="1" x14ac:dyDescent="0.25">
      <c r="A269" s="1">
        <v>268</v>
      </c>
      <c r="B269" s="1" t="s">
        <v>1000</v>
      </c>
      <c r="C269" s="1">
        <f>YEAR(Data!$D269)</f>
        <v>2013</v>
      </c>
      <c r="D269" s="2">
        <v>41296</v>
      </c>
      <c r="E269" s="2">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7.5600000000000005</v>
      </c>
      <c r="T269" s="1">
        <v>6</v>
      </c>
      <c r="U269" s="1">
        <v>0</v>
      </c>
      <c r="V269" s="1">
        <v>0.3024</v>
      </c>
    </row>
    <row r="270" spans="1:22" ht="14.25" customHeight="1" x14ac:dyDescent="0.25">
      <c r="A270" s="1">
        <v>269</v>
      </c>
      <c r="B270" s="1" t="s">
        <v>1004</v>
      </c>
      <c r="C270" s="1">
        <f>YEAR(Data!$D270)</f>
        <v>2014</v>
      </c>
      <c r="D270" s="2">
        <v>41983</v>
      </c>
      <c r="E270" s="2">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1">
        <v>-7.4416000000000011</v>
      </c>
    </row>
    <row r="271" spans="1:22" ht="14.25" customHeight="1" x14ac:dyDescent="0.25">
      <c r="A271" s="1">
        <v>270</v>
      </c>
      <c r="B271" s="1" t="s">
        <v>1004</v>
      </c>
      <c r="C271" s="1">
        <f>YEAR(Data!$D271)</f>
        <v>2014</v>
      </c>
      <c r="D271" s="2">
        <v>41983</v>
      </c>
      <c r="E271" s="2">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1">
        <v>21.591000000000001</v>
      </c>
    </row>
    <row r="272" spans="1:22" ht="14.25" customHeight="1" x14ac:dyDescent="0.25">
      <c r="A272" s="1">
        <v>271</v>
      </c>
      <c r="B272" s="1" t="s">
        <v>1012</v>
      </c>
      <c r="C272" s="1">
        <f>YEAR(Data!$D272)</f>
        <v>2014</v>
      </c>
      <c r="D272" s="2">
        <v>42002</v>
      </c>
      <c r="E272" s="2">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1">
        <v>210.4935999999999</v>
      </c>
    </row>
    <row r="273" spans="1:22" ht="14.25" customHeight="1" x14ac:dyDescent="0.25">
      <c r="A273" s="1">
        <v>272</v>
      </c>
      <c r="B273" s="1" t="s">
        <v>1017</v>
      </c>
      <c r="C273" s="1">
        <f>YEAR(Data!$D273)</f>
        <v>2012</v>
      </c>
      <c r="D273" s="2">
        <v>41120</v>
      </c>
      <c r="E273" s="2">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209.92999999999998</v>
      </c>
      <c r="T273" s="1">
        <v>7</v>
      </c>
      <c r="U273" s="1">
        <v>0</v>
      </c>
      <c r="V273" s="1">
        <v>92.369200000000021</v>
      </c>
    </row>
    <row r="274" spans="1:22" ht="14.25" customHeight="1" x14ac:dyDescent="0.25">
      <c r="A274" s="1">
        <v>273</v>
      </c>
      <c r="B274" s="1" t="s">
        <v>1017</v>
      </c>
      <c r="C274" s="1">
        <f>YEAR(Data!$D274)</f>
        <v>2012</v>
      </c>
      <c r="D274" s="2">
        <v>41120</v>
      </c>
      <c r="E274" s="2">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1">
        <v>2.3232000000000004</v>
      </c>
    </row>
    <row r="275" spans="1:22" ht="14.25" customHeight="1" x14ac:dyDescent="0.25">
      <c r="A275" s="1">
        <v>274</v>
      </c>
      <c r="B275" s="1" t="s">
        <v>1017</v>
      </c>
      <c r="C275" s="1">
        <f>YEAR(Data!$D275)</f>
        <v>2012</v>
      </c>
      <c r="D275" s="2">
        <v>41120</v>
      </c>
      <c r="E275" s="2">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1">
        <v>4.0949999999999989</v>
      </c>
    </row>
    <row r="276" spans="1:22" ht="14.25" customHeight="1" x14ac:dyDescent="0.25">
      <c r="A276" s="1">
        <v>275</v>
      </c>
      <c r="B276" s="1" t="s">
        <v>1024</v>
      </c>
      <c r="C276" s="1">
        <f>YEAR(Data!$D276)</f>
        <v>2014</v>
      </c>
      <c r="D276" s="2">
        <v>41899</v>
      </c>
      <c r="E276" s="2">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1">
        <v>4.0571999999999999</v>
      </c>
    </row>
    <row r="277" spans="1:22" ht="14.25" customHeight="1" x14ac:dyDescent="0.25">
      <c r="A277" s="1">
        <v>276</v>
      </c>
      <c r="B277" s="1" t="s">
        <v>1024</v>
      </c>
      <c r="C277" s="1">
        <f>YEAR(Data!$D277)</f>
        <v>2014</v>
      </c>
      <c r="D277" s="2">
        <v>41899</v>
      </c>
      <c r="E277" s="2">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1">
        <v>1.5548000000000002</v>
      </c>
    </row>
    <row r="278" spans="1:22" ht="14.25" customHeight="1" x14ac:dyDescent="0.25">
      <c r="A278" s="1">
        <v>277</v>
      </c>
      <c r="B278" s="1" t="s">
        <v>1032</v>
      </c>
      <c r="C278" s="1">
        <f>YEAR(Data!$D278)</f>
        <v>2014</v>
      </c>
      <c r="D278" s="2">
        <v>41926</v>
      </c>
      <c r="E278" s="2">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11.648000000000001</v>
      </c>
      <c r="T278" s="1">
        <v>2</v>
      </c>
      <c r="U278" s="1">
        <v>0.2</v>
      </c>
      <c r="V278" s="1">
        <v>4.0768000000000004</v>
      </c>
    </row>
    <row r="279" spans="1:22" ht="14.25" customHeight="1" x14ac:dyDescent="0.25">
      <c r="A279" s="1">
        <v>278</v>
      </c>
      <c r="B279" s="1" t="s">
        <v>1032</v>
      </c>
      <c r="C279" s="1">
        <f>YEAR(Data!$D279)</f>
        <v>2014</v>
      </c>
      <c r="D279" s="2">
        <v>41926</v>
      </c>
      <c r="E279" s="2">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1">
        <v>5.9071999999999987</v>
      </c>
    </row>
    <row r="280" spans="1:22" ht="14.25" customHeight="1" x14ac:dyDescent="0.25">
      <c r="A280" s="1">
        <v>279</v>
      </c>
      <c r="B280" s="1" t="s">
        <v>1032</v>
      </c>
      <c r="C280" s="1">
        <f>YEAR(Data!$D280)</f>
        <v>2014</v>
      </c>
      <c r="D280" s="2">
        <v>41926</v>
      </c>
      <c r="E280" s="2">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1">
        <v>5.9711999999999996</v>
      </c>
    </row>
    <row r="281" spans="1:22" ht="14.25" customHeight="1" x14ac:dyDescent="0.25">
      <c r="A281" s="1">
        <v>280</v>
      </c>
      <c r="B281" s="1" t="s">
        <v>1032</v>
      </c>
      <c r="C281" s="1">
        <f>YEAR(Data!$D281)</f>
        <v>2014</v>
      </c>
      <c r="D281" s="2">
        <v>41926</v>
      </c>
      <c r="E281" s="2">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24.839999999999996</v>
      </c>
      <c r="T281" s="1">
        <v>3</v>
      </c>
      <c r="U281" s="1">
        <v>0.2</v>
      </c>
      <c r="V281" s="1">
        <v>8.6940000000000008</v>
      </c>
    </row>
    <row r="282" spans="1:22" ht="14.25" customHeight="1" x14ac:dyDescent="0.25">
      <c r="A282" s="1">
        <v>281</v>
      </c>
      <c r="B282" s="1" t="s">
        <v>1043</v>
      </c>
      <c r="C282" s="1">
        <f>YEAR(Data!$D282)</f>
        <v>2012</v>
      </c>
      <c r="D282" s="2">
        <v>41178</v>
      </c>
      <c r="E282" s="2">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2.0799999999999996</v>
      </c>
      <c r="T282" s="1">
        <v>5</v>
      </c>
      <c r="U282" s="1">
        <v>0.8</v>
      </c>
      <c r="V282" s="1">
        <v>-3.4320000000000004</v>
      </c>
    </row>
    <row r="283" spans="1:22" ht="14.25" customHeight="1" x14ac:dyDescent="0.25">
      <c r="A283" s="1">
        <v>282</v>
      </c>
      <c r="B283" s="1" t="s">
        <v>1043</v>
      </c>
      <c r="C283" s="1">
        <f>YEAR(Data!$D283)</f>
        <v>2012</v>
      </c>
      <c r="D283" s="2">
        <v>41178</v>
      </c>
      <c r="E283" s="2">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1">
        <v>376.11</v>
      </c>
    </row>
    <row r="284" spans="1:22" ht="14.25" customHeight="1" x14ac:dyDescent="0.25">
      <c r="A284" s="1">
        <v>283</v>
      </c>
      <c r="B284" s="1" t="s">
        <v>1048</v>
      </c>
      <c r="C284" s="1">
        <f>YEAR(Data!$D284)</f>
        <v>2012</v>
      </c>
      <c r="D284" s="2">
        <v>41215</v>
      </c>
      <c r="E284" s="2">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1">
        <v>51.942000000000007</v>
      </c>
    </row>
    <row r="285" spans="1:22" ht="14.25" customHeight="1" x14ac:dyDescent="0.25">
      <c r="A285" s="1">
        <v>284</v>
      </c>
      <c r="B285" s="1" t="s">
        <v>1053</v>
      </c>
      <c r="C285" s="1">
        <f>YEAR(Data!$D285)</f>
        <v>2012</v>
      </c>
      <c r="D285" s="2">
        <v>41178</v>
      </c>
      <c r="E285" s="2">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1">
        <v>47.843999999999994</v>
      </c>
    </row>
    <row r="286" spans="1:22" ht="14.25" customHeight="1" x14ac:dyDescent="0.25">
      <c r="A286" s="1">
        <v>285</v>
      </c>
      <c r="B286" s="1" t="s">
        <v>1053</v>
      </c>
      <c r="C286" s="1">
        <f>YEAR(Data!$D286)</f>
        <v>2012</v>
      </c>
      <c r="D286" s="2">
        <v>41178</v>
      </c>
      <c r="E286" s="2">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239.80000000000004</v>
      </c>
      <c r="T286" s="1">
        <v>5</v>
      </c>
      <c r="U286" s="1">
        <v>0.2</v>
      </c>
      <c r="V286" s="1">
        <v>47.959999999999987</v>
      </c>
    </row>
    <row r="287" spans="1:22" ht="14.25" customHeight="1" x14ac:dyDescent="0.25">
      <c r="A287" s="1">
        <v>286</v>
      </c>
      <c r="B287" s="1" t="s">
        <v>1053</v>
      </c>
      <c r="C287" s="1">
        <f>YEAR(Data!$D287)</f>
        <v>2012</v>
      </c>
      <c r="D287" s="2">
        <v>41178</v>
      </c>
      <c r="E287" s="2">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31.104000000000006</v>
      </c>
      <c r="T287" s="1">
        <v>6</v>
      </c>
      <c r="U287" s="1">
        <v>0.2</v>
      </c>
      <c r="V287" s="1">
        <v>10.8864</v>
      </c>
    </row>
    <row r="288" spans="1:22" ht="14.25" customHeight="1" x14ac:dyDescent="0.25">
      <c r="A288" s="1">
        <v>287</v>
      </c>
      <c r="B288" s="1" t="s">
        <v>1059</v>
      </c>
      <c r="C288" s="1">
        <f>YEAR(Data!$D288)</f>
        <v>2013</v>
      </c>
      <c r="D288" s="2">
        <v>41627</v>
      </c>
      <c r="E288" s="2">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254.05800000000002</v>
      </c>
      <c r="T288" s="1">
        <v>7</v>
      </c>
      <c r="U288" s="1">
        <v>0.7</v>
      </c>
      <c r="V288" s="1">
        <v>-169.3719999999999</v>
      </c>
    </row>
    <row r="289" spans="1:22" ht="14.25" customHeight="1" x14ac:dyDescent="0.25">
      <c r="A289" s="1">
        <v>288</v>
      </c>
      <c r="B289" s="1" t="s">
        <v>1059</v>
      </c>
      <c r="C289" s="1">
        <f>YEAR(Data!$D289)</f>
        <v>2013</v>
      </c>
      <c r="D289" s="2">
        <v>41627</v>
      </c>
      <c r="E289" s="2">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194.52800000000002</v>
      </c>
      <c r="T289" s="1">
        <v>2</v>
      </c>
      <c r="U289" s="1">
        <v>0.2</v>
      </c>
      <c r="V289" s="1">
        <v>24.315999999999974</v>
      </c>
    </row>
    <row r="290" spans="1:22" ht="14.25" customHeight="1" x14ac:dyDescent="0.25">
      <c r="A290" s="1">
        <v>289</v>
      </c>
      <c r="B290" s="1" t="s">
        <v>1059</v>
      </c>
      <c r="C290" s="1">
        <f>YEAR(Data!$D290)</f>
        <v>2013</v>
      </c>
      <c r="D290" s="2">
        <v>41627</v>
      </c>
      <c r="E290" s="2">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961.48000000000013</v>
      </c>
      <c r="T290" s="1">
        <v>5</v>
      </c>
      <c r="U290" s="1">
        <v>0.2</v>
      </c>
      <c r="V290" s="1">
        <v>-204.31449999999995</v>
      </c>
    </row>
    <row r="291" spans="1:22" ht="14.25" customHeight="1" x14ac:dyDescent="0.25">
      <c r="A291" s="1">
        <v>290</v>
      </c>
      <c r="B291" s="1" t="s">
        <v>1067</v>
      </c>
      <c r="C291" s="1">
        <f>YEAR(Data!$D291)</f>
        <v>2013</v>
      </c>
      <c r="D291" s="2">
        <v>41599</v>
      </c>
      <c r="E291" s="2">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1">
        <v>6.6835999999999993</v>
      </c>
    </row>
    <row r="292" spans="1:22" ht="14.25" customHeight="1" x14ac:dyDescent="0.25">
      <c r="A292" s="1">
        <v>291</v>
      </c>
      <c r="B292" s="1" t="s">
        <v>1067</v>
      </c>
      <c r="C292" s="1">
        <f>YEAR(Data!$D292)</f>
        <v>2013</v>
      </c>
      <c r="D292" s="2">
        <v>41599</v>
      </c>
      <c r="E292" s="2">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18.496000000000002</v>
      </c>
      <c r="T292" s="1">
        <v>8</v>
      </c>
      <c r="U292" s="1">
        <v>0.2</v>
      </c>
      <c r="V292" s="1">
        <v>6.2423999999999999</v>
      </c>
    </row>
    <row r="293" spans="1:22" ht="14.25" customHeight="1" x14ac:dyDescent="0.25">
      <c r="A293" s="1">
        <v>292</v>
      </c>
      <c r="B293" s="1" t="s">
        <v>1067</v>
      </c>
      <c r="C293" s="1">
        <f>YEAR(Data!$D293)</f>
        <v>2013</v>
      </c>
      <c r="D293" s="2">
        <v>41599</v>
      </c>
      <c r="E293" s="2">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255.98400000000004</v>
      </c>
      <c r="T293" s="1">
        <v>2</v>
      </c>
      <c r="U293" s="1">
        <v>0.2</v>
      </c>
      <c r="V293" s="1">
        <v>54.396600000000007</v>
      </c>
    </row>
    <row r="294" spans="1:22" ht="14.25" customHeight="1" x14ac:dyDescent="0.25">
      <c r="A294" s="1">
        <v>293</v>
      </c>
      <c r="B294" s="1" t="s">
        <v>1067</v>
      </c>
      <c r="C294" s="1">
        <f>YEAR(Data!$D294)</f>
        <v>2013</v>
      </c>
      <c r="D294" s="2">
        <v>41599</v>
      </c>
      <c r="E294" s="2">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1">
        <v>-48.703199999999995</v>
      </c>
    </row>
    <row r="295" spans="1:22" ht="14.25" customHeight="1" x14ac:dyDescent="0.25">
      <c r="A295" s="1">
        <v>294</v>
      </c>
      <c r="B295" s="1" t="s">
        <v>1078</v>
      </c>
      <c r="C295" s="1">
        <f>YEAR(Data!$D295)</f>
        <v>2011</v>
      </c>
      <c r="D295" s="2">
        <v>40903</v>
      </c>
      <c r="E295" s="2">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1">
        <v>78.859200000000001</v>
      </c>
    </row>
    <row r="296" spans="1:22" ht="14.25" customHeight="1" x14ac:dyDescent="0.25">
      <c r="A296" s="1">
        <v>295</v>
      </c>
      <c r="B296" s="1" t="s">
        <v>1078</v>
      </c>
      <c r="C296" s="1">
        <f>YEAR(Data!$D296)</f>
        <v>2011</v>
      </c>
      <c r="D296" s="2">
        <v>40903</v>
      </c>
      <c r="E296" s="2">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230.35200000000003</v>
      </c>
      <c r="T296" s="1">
        <v>3</v>
      </c>
      <c r="U296" s="1">
        <v>0.2</v>
      </c>
      <c r="V296" s="1">
        <v>20.155800000000013</v>
      </c>
    </row>
    <row r="297" spans="1:22" ht="14.25" customHeight="1" x14ac:dyDescent="0.25">
      <c r="A297" s="1">
        <v>296</v>
      </c>
      <c r="B297" s="1" t="s">
        <v>1078</v>
      </c>
      <c r="C297" s="1">
        <f>YEAR(Data!$D297)</f>
        <v>2011</v>
      </c>
      <c r="D297" s="2">
        <v>40903</v>
      </c>
      <c r="E297" s="2">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218.35200000000003</v>
      </c>
      <c r="T297" s="1">
        <v>3</v>
      </c>
      <c r="U297" s="1">
        <v>0.2</v>
      </c>
      <c r="V297" s="1">
        <v>-24.564599999999999</v>
      </c>
    </row>
    <row r="298" spans="1:22" ht="14.25" customHeight="1" x14ac:dyDescent="0.25">
      <c r="A298" s="1">
        <v>297</v>
      </c>
      <c r="B298" s="1" t="s">
        <v>1078</v>
      </c>
      <c r="C298" s="1">
        <f>YEAR(Data!$D298)</f>
        <v>2011</v>
      </c>
      <c r="D298" s="2">
        <v>40903</v>
      </c>
      <c r="E298" s="2">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78.600000000000009</v>
      </c>
      <c r="T298" s="1">
        <v>5</v>
      </c>
      <c r="U298" s="1">
        <v>0.7</v>
      </c>
      <c r="V298" s="1">
        <v>-62.88000000000001</v>
      </c>
    </row>
    <row r="299" spans="1:22" ht="14.25" customHeight="1" x14ac:dyDescent="0.25">
      <c r="A299" s="1">
        <v>298</v>
      </c>
      <c r="B299" s="1" t="s">
        <v>1078</v>
      </c>
      <c r="C299" s="1">
        <f>YEAR(Data!$D299)</f>
        <v>2011</v>
      </c>
      <c r="D299" s="2">
        <v>40903</v>
      </c>
      <c r="E299" s="2">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27.552000000000003</v>
      </c>
      <c r="T299" s="1">
        <v>3</v>
      </c>
      <c r="U299" s="1">
        <v>0.2</v>
      </c>
      <c r="V299" s="1">
        <v>9.2987999999999964</v>
      </c>
    </row>
    <row r="300" spans="1:22" ht="14.25" customHeight="1" x14ac:dyDescent="0.25">
      <c r="A300" s="1">
        <v>299</v>
      </c>
      <c r="B300" s="1" t="s">
        <v>1092</v>
      </c>
      <c r="C300" s="1">
        <f>YEAR(Data!$D300)</f>
        <v>2013</v>
      </c>
      <c r="D300" s="2">
        <v>41576</v>
      </c>
      <c r="E300" s="2">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32.400000000000006</v>
      </c>
      <c r="T300" s="1">
        <v>5</v>
      </c>
      <c r="U300" s="1">
        <v>0</v>
      </c>
      <c r="V300" s="1">
        <v>15.552000000000001</v>
      </c>
    </row>
    <row r="301" spans="1:22" ht="14.25" customHeight="1" x14ac:dyDescent="0.25">
      <c r="A301" s="1">
        <v>300</v>
      </c>
      <c r="B301" s="1" t="s">
        <v>1092</v>
      </c>
      <c r="C301" s="1">
        <f>YEAR(Data!$D301)</f>
        <v>2013</v>
      </c>
      <c r="D301" s="2">
        <v>41576</v>
      </c>
      <c r="E301" s="2">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1">
        <v>10.824800000000096</v>
      </c>
    </row>
    <row r="302" spans="1:22" ht="14.25" customHeight="1" x14ac:dyDescent="0.25">
      <c r="A302" s="1">
        <v>301</v>
      </c>
      <c r="B302" s="1" t="s">
        <v>1092</v>
      </c>
      <c r="C302" s="1">
        <f>YEAR(Data!$D302)</f>
        <v>2013</v>
      </c>
      <c r="D302" s="2">
        <v>41576</v>
      </c>
      <c r="E302" s="2">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1">
        <v>27.316799999999997</v>
      </c>
    </row>
    <row r="303" spans="1:22" ht="14.25" customHeight="1" x14ac:dyDescent="0.25">
      <c r="A303" s="1">
        <v>302</v>
      </c>
      <c r="B303" s="1" t="s">
        <v>1092</v>
      </c>
      <c r="C303" s="1">
        <f>YEAR(Data!$D303)</f>
        <v>2013</v>
      </c>
      <c r="D303" s="2">
        <v>41576</v>
      </c>
      <c r="E303" s="2">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1">
        <v>38.023999999999994</v>
      </c>
    </row>
    <row r="304" spans="1:22" ht="14.25" customHeight="1" x14ac:dyDescent="0.25">
      <c r="A304" s="1">
        <v>303</v>
      </c>
      <c r="B304" s="1" t="s">
        <v>1092</v>
      </c>
      <c r="C304" s="1">
        <f>YEAR(Data!$D304)</f>
        <v>2013</v>
      </c>
      <c r="D304" s="2">
        <v>41576</v>
      </c>
      <c r="E304" s="2">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1">
        <v>6.5687999999999995</v>
      </c>
    </row>
    <row r="305" spans="1:22" ht="14.25" customHeight="1" x14ac:dyDescent="0.25">
      <c r="A305" s="1">
        <v>304</v>
      </c>
      <c r="B305" s="1" t="s">
        <v>1104</v>
      </c>
      <c r="C305" s="1">
        <f>YEAR(Data!$D305)</f>
        <v>2014</v>
      </c>
      <c r="D305" s="2">
        <v>41963</v>
      </c>
      <c r="E305" s="2">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219.07500000000002</v>
      </c>
      <c r="T305" s="1">
        <v>3</v>
      </c>
      <c r="U305" s="1">
        <v>0.5</v>
      </c>
      <c r="V305" s="1">
        <v>-131.44500000000005</v>
      </c>
    </row>
    <row r="306" spans="1:22" ht="14.25" customHeight="1" x14ac:dyDescent="0.25">
      <c r="A306" s="1">
        <v>305</v>
      </c>
      <c r="B306" s="1" t="s">
        <v>1107</v>
      </c>
      <c r="C306" s="1">
        <f>YEAR(Data!$D306)</f>
        <v>2012</v>
      </c>
      <c r="D306" s="2">
        <v>41033</v>
      </c>
      <c r="E306" s="2">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1">
        <v>12.863999999999999</v>
      </c>
    </row>
    <row r="307" spans="1:22" ht="14.25" customHeight="1" x14ac:dyDescent="0.25">
      <c r="A307" s="1">
        <v>306</v>
      </c>
      <c r="B307" s="1" t="s">
        <v>1112</v>
      </c>
      <c r="C307" s="1">
        <f>YEAR(Data!$D307)</f>
        <v>2011</v>
      </c>
      <c r="D307" s="2">
        <v>40907</v>
      </c>
      <c r="E307" s="2">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1">
        <v>2.8535999999999988</v>
      </c>
    </row>
    <row r="308" spans="1:22" ht="14.25" customHeight="1" x14ac:dyDescent="0.25">
      <c r="A308" s="1">
        <v>307</v>
      </c>
      <c r="B308" s="1" t="s">
        <v>1116</v>
      </c>
      <c r="C308" s="1">
        <f>YEAR(Data!$D308)</f>
        <v>2011</v>
      </c>
      <c r="D308" s="2">
        <v>40695</v>
      </c>
      <c r="E308" s="2">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45.480000000000004</v>
      </c>
      <c r="T308" s="1">
        <v>3</v>
      </c>
      <c r="U308" s="1">
        <v>0</v>
      </c>
      <c r="V308" s="1">
        <v>20.9208</v>
      </c>
    </row>
    <row r="309" spans="1:22" ht="14.25" customHeight="1" x14ac:dyDescent="0.25">
      <c r="A309" s="1">
        <v>308</v>
      </c>
      <c r="B309" s="1" t="s">
        <v>1116</v>
      </c>
      <c r="C309" s="1">
        <f>YEAR(Data!$D309)</f>
        <v>2011</v>
      </c>
      <c r="D309" s="2">
        <v>40695</v>
      </c>
      <c r="E309" s="2">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289.20000000000005</v>
      </c>
      <c r="T309" s="1">
        <v>6</v>
      </c>
      <c r="U309" s="1">
        <v>0</v>
      </c>
      <c r="V309" s="1">
        <v>83.867999999999967</v>
      </c>
    </row>
    <row r="310" spans="1:22" ht="14.25" customHeight="1" x14ac:dyDescent="0.25">
      <c r="A310" s="1">
        <v>309</v>
      </c>
      <c r="B310" s="1" t="s">
        <v>1124</v>
      </c>
      <c r="C310" s="1">
        <f>YEAR(Data!$D310)</f>
        <v>2014</v>
      </c>
      <c r="D310" s="2">
        <v>41745</v>
      </c>
      <c r="E310" s="2">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1">
        <v>2.0049000000000001</v>
      </c>
    </row>
    <row r="311" spans="1:22" ht="14.25" customHeight="1" x14ac:dyDescent="0.25">
      <c r="A311" s="1">
        <v>310</v>
      </c>
      <c r="B311" s="1" t="s">
        <v>1130</v>
      </c>
      <c r="C311" s="1">
        <f>YEAR(Data!$D311)</f>
        <v>2013</v>
      </c>
      <c r="D311" s="2">
        <v>41530</v>
      </c>
      <c r="E311" s="2">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15.136000000000003</v>
      </c>
      <c r="T311" s="1">
        <v>4</v>
      </c>
      <c r="U311" s="1">
        <v>0.2</v>
      </c>
      <c r="V311" s="1">
        <v>3.5948000000000011</v>
      </c>
    </row>
    <row r="312" spans="1:22" ht="14.25" customHeight="1" x14ac:dyDescent="0.25">
      <c r="A312" s="1">
        <v>311</v>
      </c>
      <c r="B312" s="1" t="s">
        <v>1130</v>
      </c>
      <c r="C312" s="1">
        <f>YEAR(Data!$D312)</f>
        <v>2013</v>
      </c>
      <c r="D312" s="2">
        <v>41530</v>
      </c>
      <c r="E312" s="2">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466.76800000000003</v>
      </c>
      <c r="T312" s="1">
        <v>2</v>
      </c>
      <c r="U312" s="1">
        <v>0.2</v>
      </c>
      <c r="V312" s="1">
        <v>52.511399999999981</v>
      </c>
    </row>
    <row r="313" spans="1:22" ht="14.25" customHeight="1" x14ac:dyDescent="0.25">
      <c r="A313" s="1">
        <v>312</v>
      </c>
      <c r="B313" s="1" t="s">
        <v>1130</v>
      </c>
      <c r="C313" s="1">
        <f>YEAR(Data!$D313)</f>
        <v>2013</v>
      </c>
      <c r="D313" s="2">
        <v>41530</v>
      </c>
      <c r="E313" s="2">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1">
        <v>1.7135999999999978</v>
      </c>
    </row>
    <row r="314" spans="1:22" ht="14.25" customHeight="1" x14ac:dyDescent="0.25">
      <c r="A314" s="1">
        <v>313</v>
      </c>
      <c r="B314" s="1" t="s">
        <v>1130</v>
      </c>
      <c r="C314" s="1">
        <f>YEAR(Data!$D314)</f>
        <v>2013</v>
      </c>
      <c r="D314" s="2">
        <v>41530</v>
      </c>
      <c r="E314" s="2">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1">
        <v>2.0358000000000001</v>
      </c>
    </row>
    <row r="315" spans="1:22" ht="14.25" customHeight="1" x14ac:dyDescent="0.25">
      <c r="A315" s="1">
        <v>314</v>
      </c>
      <c r="B315" s="1" t="s">
        <v>1142</v>
      </c>
      <c r="C315" s="1">
        <f>YEAR(Data!$D315)</f>
        <v>2011</v>
      </c>
      <c r="D315" s="2">
        <v>40813</v>
      </c>
      <c r="E315" s="2">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87.539999999999992</v>
      </c>
      <c r="T315" s="1">
        <v>3</v>
      </c>
      <c r="U315" s="1">
        <v>0</v>
      </c>
      <c r="V315" s="1">
        <v>37.642200000000003</v>
      </c>
    </row>
    <row r="316" spans="1:22" ht="14.25" customHeight="1" x14ac:dyDescent="0.25">
      <c r="A316" s="1">
        <v>315</v>
      </c>
      <c r="B316" s="1" t="s">
        <v>1148</v>
      </c>
      <c r="C316" s="1">
        <f>YEAR(Data!$D316)</f>
        <v>2011</v>
      </c>
      <c r="D316" s="2">
        <v>40764</v>
      </c>
      <c r="E316" s="2">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178.38400000000001</v>
      </c>
      <c r="T316" s="1">
        <v>2</v>
      </c>
      <c r="U316" s="1">
        <v>0.2</v>
      </c>
      <c r="V316" s="1">
        <v>22.297999999999973</v>
      </c>
    </row>
    <row r="317" spans="1:22" ht="14.25" customHeight="1" x14ac:dyDescent="0.25">
      <c r="A317" s="1">
        <v>316</v>
      </c>
      <c r="B317" s="1" t="s">
        <v>1148</v>
      </c>
      <c r="C317" s="1">
        <f>YEAR(Data!$D317)</f>
        <v>2011</v>
      </c>
      <c r="D317" s="2">
        <v>40764</v>
      </c>
      <c r="E317" s="2">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15.552000000000003</v>
      </c>
      <c r="T317" s="1">
        <v>3</v>
      </c>
      <c r="U317" s="1">
        <v>0.2</v>
      </c>
      <c r="V317" s="1">
        <v>5.4432</v>
      </c>
    </row>
    <row r="318" spans="1:22" ht="14.25" customHeight="1" x14ac:dyDescent="0.25">
      <c r="A318" s="1">
        <v>317</v>
      </c>
      <c r="B318" s="1" t="s">
        <v>1156</v>
      </c>
      <c r="C318" s="1">
        <f>YEAR(Data!$D318)</f>
        <v>2011</v>
      </c>
      <c r="D318" s="2">
        <v>40905</v>
      </c>
      <c r="E318" s="2">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99.13600000000001</v>
      </c>
      <c r="T318" s="1">
        <v>4</v>
      </c>
      <c r="U318" s="1">
        <v>0.2</v>
      </c>
      <c r="V318" s="1">
        <v>8.674399999999995</v>
      </c>
    </row>
    <row r="319" spans="1:22" ht="14.25" customHeight="1" x14ac:dyDescent="0.25">
      <c r="A319" s="1">
        <v>318</v>
      </c>
      <c r="B319" s="1" t="s">
        <v>1161</v>
      </c>
      <c r="C319" s="1">
        <f>YEAR(Data!$D319)</f>
        <v>2011</v>
      </c>
      <c r="D319" s="2">
        <v>40851</v>
      </c>
      <c r="E319" s="2">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1">
        <v>24.156800000000004</v>
      </c>
    </row>
    <row r="320" spans="1:22" ht="14.25" customHeight="1" x14ac:dyDescent="0.25">
      <c r="A320" s="1">
        <v>319</v>
      </c>
      <c r="B320" s="1" t="s">
        <v>1161</v>
      </c>
      <c r="C320" s="1">
        <f>YEAR(Data!$D320)</f>
        <v>2011</v>
      </c>
      <c r="D320" s="2">
        <v>40851</v>
      </c>
      <c r="E320" s="2">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1">
        <v>1995.99</v>
      </c>
    </row>
    <row r="321" spans="1:22" ht="14.25" customHeight="1" x14ac:dyDescent="0.25">
      <c r="A321" s="1">
        <v>320</v>
      </c>
      <c r="B321" s="1" t="s">
        <v>1161</v>
      </c>
      <c r="C321" s="1">
        <f>YEAR(Data!$D321)</f>
        <v>2011</v>
      </c>
      <c r="D321" s="2">
        <v>40851</v>
      </c>
      <c r="E321" s="2">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1">
        <v>80.022599999999997</v>
      </c>
    </row>
    <row r="322" spans="1:22" ht="14.25" customHeight="1" x14ac:dyDescent="0.25">
      <c r="A322" s="1">
        <v>321</v>
      </c>
      <c r="B322" s="1" t="s">
        <v>1161</v>
      </c>
      <c r="C322" s="1">
        <f>YEAR(Data!$D322)</f>
        <v>2011</v>
      </c>
      <c r="D322" s="2">
        <v>40851</v>
      </c>
      <c r="E322" s="2">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1">
        <v>129.6</v>
      </c>
    </row>
    <row r="323" spans="1:22" ht="14.25" customHeight="1" x14ac:dyDescent="0.25">
      <c r="A323" s="1">
        <v>322</v>
      </c>
      <c r="B323" s="1" t="s">
        <v>1161</v>
      </c>
      <c r="C323" s="1">
        <f>YEAR(Data!$D323)</f>
        <v>2011</v>
      </c>
      <c r="D323" s="2">
        <v>40851</v>
      </c>
      <c r="E323" s="2">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1">
        <v>13.070999999999998</v>
      </c>
    </row>
    <row r="324" spans="1:22" ht="14.25" customHeight="1" x14ac:dyDescent="0.25">
      <c r="A324" s="1">
        <v>323</v>
      </c>
      <c r="B324" s="1" t="s">
        <v>1170</v>
      </c>
      <c r="C324" s="1">
        <f>YEAR(Data!$D324)</f>
        <v>2011</v>
      </c>
      <c r="D324" s="2">
        <v>40805</v>
      </c>
      <c r="E324" s="2">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1">
        <v>3.58</v>
      </c>
    </row>
    <row r="325" spans="1:22" ht="14.25" customHeight="1" x14ac:dyDescent="0.25">
      <c r="A325" s="1">
        <v>324</v>
      </c>
      <c r="B325" s="1" t="s">
        <v>1176</v>
      </c>
      <c r="C325" s="1">
        <f>YEAR(Data!$D325)</f>
        <v>2013</v>
      </c>
      <c r="D325" s="2">
        <v>41388</v>
      </c>
      <c r="E325" s="2">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1">
        <v>81.744</v>
      </c>
    </row>
    <row r="326" spans="1:22" ht="14.25" customHeight="1" x14ac:dyDescent="0.25">
      <c r="A326" s="1">
        <v>325</v>
      </c>
      <c r="B326" s="1" t="s">
        <v>1176</v>
      </c>
      <c r="C326" s="1">
        <f>YEAR(Data!$D326)</f>
        <v>2013</v>
      </c>
      <c r="D326" s="2">
        <v>41388</v>
      </c>
      <c r="E326" s="2">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1">
        <v>34.996499999999997</v>
      </c>
    </row>
    <row r="327" spans="1:22" ht="14.25" customHeight="1" x14ac:dyDescent="0.25">
      <c r="A327" s="1">
        <v>326</v>
      </c>
      <c r="B327" s="1" t="s">
        <v>1182</v>
      </c>
      <c r="C327" s="1">
        <f>YEAR(Data!$D327)</f>
        <v>2014</v>
      </c>
      <c r="D327" s="2">
        <v>41947</v>
      </c>
      <c r="E327" s="2">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15.991999999999999</v>
      </c>
      <c r="T327" s="1">
        <v>1</v>
      </c>
      <c r="U327" s="1">
        <v>0.2</v>
      </c>
      <c r="V327" s="1">
        <v>0.99949999999999894</v>
      </c>
    </row>
    <row r="328" spans="1:22" ht="14.25" customHeight="1" x14ac:dyDescent="0.25">
      <c r="A328" s="1">
        <v>327</v>
      </c>
      <c r="B328" s="1" t="s">
        <v>1188</v>
      </c>
      <c r="C328" s="1">
        <f>YEAR(Data!$D328)</f>
        <v>2013</v>
      </c>
      <c r="D328" s="2">
        <v>41517</v>
      </c>
      <c r="E328" s="2">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1">
        <v>-67.876199999999997</v>
      </c>
    </row>
    <row r="329" spans="1:22" ht="14.25" customHeight="1" x14ac:dyDescent="0.25">
      <c r="A329" s="1">
        <v>328</v>
      </c>
      <c r="B329" s="1" t="s">
        <v>1188</v>
      </c>
      <c r="C329" s="1">
        <f>YEAR(Data!$D329)</f>
        <v>2013</v>
      </c>
      <c r="D329" s="2">
        <v>41517</v>
      </c>
      <c r="E329" s="2">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54.224000000000004</v>
      </c>
      <c r="T329" s="1">
        <v>2</v>
      </c>
      <c r="U329" s="1">
        <v>0.2</v>
      </c>
      <c r="V329" s="1">
        <v>3.3889999999999993</v>
      </c>
    </row>
    <row r="330" spans="1:22" ht="14.25" customHeight="1" x14ac:dyDescent="0.25">
      <c r="A330" s="1">
        <v>329</v>
      </c>
      <c r="B330" s="1" t="s">
        <v>1188</v>
      </c>
      <c r="C330" s="1">
        <f>YEAR(Data!$D330)</f>
        <v>2013</v>
      </c>
      <c r="D330" s="2">
        <v>41517</v>
      </c>
      <c r="E330" s="2">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1">
        <v>-258.50160000000011</v>
      </c>
    </row>
    <row r="331" spans="1:22" ht="14.25" customHeight="1" x14ac:dyDescent="0.25">
      <c r="A331" s="1">
        <v>330</v>
      </c>
      <c r="B331" s="1" t="s">
        <v>1188</v>
      </c>
      <c r="C331" s="1">
        <f>YEAR(Data!$D331)</f>
        <v>2013</v>
      </c>
      <c r="D331" s="2">
        <v>41517</v>
      </c>
      <c r="E331" s="2">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100.24000000000001</v>
      </c>
      <c r="T331" s="1">
        <v>10</v>
      </c>
      <c r="U331" s="1">
        <v>0.2</v>
      </c>
      <c r="V331" s="1">
        <v>33.830999999999989</v>
      </c>
    </row>
    <row r="332" spans="1:22" ht="14.25" customHeight="1" x14ac:dyDescent="0.25">
      <c r="A332" s="1">
        <v>331</v>
      </c>
      <c r="B332" s="1" t="s">
        <v>1188</v>
      </c>
      <c r="C332" s="1">
        <f>YEAR(Data!$D332)</f>
        <v>2013</v>
      </c>
      <c r="D332" s="2">
        <v>41517</v>
      </c>
      <c r="E332" s="2">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37.76400000000001</v>
      </c>
      <c r="T332" s="1">
        <v>6</v>
      </c>
      <c r="U332" s="1">
        <v>0.7</v>
      </c>
      <c r="V332" s="1">
        <v>-27.693600000000004</v>
      </c>
    </row>
    <row r="333" spans="1:22" ht="14.25" customHeight="1" x14ac:dyDescent="0.25">
      <c r="A333" s="1">
        <v>332</v>
      </c>
      <c r="B333" s="1" t="s">
        <v>1201</v>
      </c>
      <c r="C333" s="1">
        <f>YEAR(Data!$D333)</f>
        <v>2013</v>
      </c>
      <c r="D333" s="2">
        <v>41390</v>
      </c>
      <c r="E333" s="2">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1">
        <v>-20.700000000000003</v>
      </c>
    </row>
    <row r="334" spans="1:22" ht="14.25" customHeight="1" x14ac:dyDescent="0.25">
      <c r="A334" s="1">
        <v>333</v>
      </c>
      <c r="B334" s="1" t="s">
        <v>1201</v>
      </c>
      <c r="C334" s="1">
        <f>YEAR(Data!$D334)</f>
        <v>2013</v>
      </c>
      <c r="D334" s="2">
        <v>41390</v>
      </c>
      <c r="E334" s="2">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20.724000000000004</v>
      </c>
      <c r="T334" s="1">
        <v>2</v>
      </c>
      <c r="U334" s="1">
        <v>0.7</v>
      </c>
      <c r="V334" s="1">
        <v>-13.815999999999995</v>
      </c>
    </row>
    <row r="335" spans="1:22" ht="14.25" customHeight="1" x14ac:dyDescent="0.25">
      <c r="A335" s="1">
        <v>334</v>
      </c>
      <c r="B335" s="1" t="s">
        <v>1201</v>
      </c>
      <c r="C335" s="1">
        <f>YEAR(Data!$D335)</f>
        <v>2013</v>
      </c>
      <c r="D335" s="2">
        <v>41390</v>
      </c>
      <c r="E335" s="2">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4.8960000000000008</v>
      </c>
      <c r="T335" s="1">
        <v>3</v>
      </c>
      <c r="U335" s="1">
        <v>0.7</v>
      </c>
      <c r="V335" s="1">
        <v>-3.4271999999999991</v>
      </c>
    </row>
    <row r="336" spans="1:22" ht="14.25" customHeight="1" x14ac:dyDescent="0.25">
      <c r="A336" s="1">
        <v>335</v>
      </c>
      <c r="B336" s="1" t="s">
        <v>1210</v>
      </c>
      <c r="C336" s="1">
        <f>YEAR(Data!$D336)</f>
        <v>2012</v>
      </c>
      <c r="D336" s="2">
        <v>41153</v>
      </c>
      <c r="E336" s="2">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4.7520000000000007</v>
      </c>
      <c r="T336" s="1">
        <v>1</v>
      </c>
      <c r="U336" s="1">
        <v>0.2</v>
      </c>
      <c r="V336" s="1">
        <v>1.6037999999999997</v>
      </c>
    </row>
    <row r="337" spans="1:22" ht="14.25" customHeight="1" x14ac:dyDescent="0.25">
      <c r="A337" s="1">
        <v>336</v>
      </c>
      <c r="B337" s="1" t="s">
        <v>1210</v>
      </c>
      <c r="C337" s="1">
        <f>YEAR(Data!$D337)</f>
        <v>2012</v>
      </c>
      <c r="D337" s="2">
        <v>41153</v>
      </c>
      <c r="E337" s="2">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1">
        <v>335.99440000000004</v>
      </c>
    </row>
    <row r="338" spans="1:22" ht="14.25" customHeight="1" x14ac:dyDescent="0.25">
      <c r="A338" s="1">
        <v>337</v>
      </c>
      <c r="B338" s="1" t="s">
        <v>1210</v>
      </c>
      <c r="C338" s="1">
        <f>YEAR(Data!$D338)</f>
        <v>2012</v>
      </c>
      <c r="D338" s="2">
        <v>41153</v>
      </c>
      <c r="E338" s="2">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14.368000000000002</v>
      </c>
      <c r="T338" s="1">
        <v>4</v>
      </c>
      <c r="U338" s="1">
        <v>0.2</v>
      </c>
      <c r="V338" s="1">
        <v>4.4899999999999984</v>
      </c>
    </row>
    <row r="339" spans="1:22" ht="14.25" customHeight="1" x14ac:dyDescent="0.25">
      <c r="A339" s="1">
        <v>338</v>
      </c>
      <c r="B339" s="1" t="s">
        <v>1220</v>
      </c>
      <c r="C339" s="1">
        <f>YEAR(Data!$D339)</f>
        <v>2011</v>
      </c>
      <c r="D339" s="2">
        <v>40736</v>
      </c>
      <c r="E339" s="2">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7.7120000000000006</v>
      </c>
      <c r="T339" s="1">
        <v>2</v>
      </c>
      <c r="U339" s="1">
        <v>0.2</v>
      </c>
      <c r="V339" s="1">
        <v>2.7956000000000003</v>
      </c>
    </row>
    <row r="340" spans="1:22" ht="14.25" customHeight="1" x14ac:dyDescent="0.25">
      <c r="A340" s="1">
        <v>339</v>
      </c>
      <c r="B340" s="1" t="s">
        <v>1220</v>
      </c>
      <c r="C340" s="1">
        <f>YEAR(Data!$D340)</f>
        <v>2011</v>
      </c>
      <c r="D340" s="2">
        <v>40736</v>
      </c>
      <c r="E340" s="2">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698.35200000000009</v>
      </c>
      <c r="T340" s="1">
        <v>3</v>
      </c>
      <c r="U340" s="1">
        <v>0.2</v>
      </c>
      <c r="V340" s="1">
        <v>-17.458800000000053</v>
      </c>
    </row>
    <row r="341" spans="1:22" ht="14.25" customHeight="1" x14ac:dyDescent="0.25">
      <c r="A341" s="1">
        <v>340</v>
      </c>
      <c r="B341" s="1" t="s">
        <v>1227</v>
      </c>
      <c r="C341" s="1">
        <f>YEAR(Data!$D341)</f>
        <v>2012</v>
      </c>
      <c r="D341" s="2">
        <v>41082</v>
      </c>
      <c r="E341" s="2">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1">
        <v>2.3311999999999999</v>
      </c>
    </row>
    <row r="342" spans="1:22" ht="14.25" customHeight="1" x14ac:dyDescent="0.25">
      <c r="A342" s="1">
        <v>341</v>
      </c>
      <c r="B342" s="1" t="s">
        <v>1231</v>
      </c>
      <c r="C342" s="1">
        <f>YEAR(Data!$D342)</f>
        <v>2011</v>
      </c>
      <c r="D342" s="2">
        <v>40646</v>
      </c>
      <c r="E342" s="2">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1">
        <v>1.1159999999999979</v>
      </c>
    </row>
    <row r="343" spans="1:22" ht="14.25" customHeight="1" x14ac:dyDescent="0.25">
      <c r="A343" s="1">
        <v>342</v>
      </c>
      <c r="B343" s="1" t="s">
        <v>1231</v>
      </c>
      <c r="C343" s="1">
        <f>YEAR(Data!$D343)</f>
        <v>2011</v>
      </c>
      <c r="D343" s="2">
        <v>40646</v>
      </c>
      <c r="E343" s="2">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509.97000000000008</v>
      </c>
      <c r="T343" s="1">
        <v>10</v>
      </c>
      <c r="U343" s="1">
        <v>0.7</v>
      </c>
      <c r="V343" s="1">
        <v>-407.97599999999989</v>
      </c>
    </row>
    <row r="344" spans="1:22" ht="14.25" customHeight="1" x14ac:dyDescent="0.25">
      <c r="A344" s="1">
        <v>343</v>
      </c>
      <c r="B344" s="1" t="s">
        <v>1231</v>
      </c>
      <c r="C344" s="1">
        <f>YEAR(Data!$D344)</f>
        <v>2011</v>
      </c>
      <c r="D344" s="2">
        <v>40646</v>
      </c>
      <c r="E344" s="2">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30.991999999999997</v>
      </c>
      <c r="T344" s="1">
        <v>13</v>
      </c>
      <c r="U344" s="1">
        <v>0.2</v>
      </c>
      <c r="V344" s="1">
        <v>10.072399999999996</v>
      </c>
    </row>
    <row r="345" spans="1:22" ht="14.25" customHeight="1" x14ac:dyDescent="0.25">
      <c r="A345" s="1">
        <v>344</v>
      </c>
      <c r="B345" s="1" t="s">
        <v>1231</v>
      </c>
      <c r="C345" s="1">
        <f>YEAR(Data!$D345)</f>
        <v>2011</v>
      </c>
      <c r="D345" s="2">
        <v>40646</v>
      </c>
      <c r="E345" s="2">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1">
        <v>8.3915999999999897</v>
      </c>
    </row>
    <row r="346" spans="1:22" ht="14.25" customHeight="1" x14ac:dyDescent="0.25">
      <c r="A346" s="1">
        <v>345</v>
      </c>
      <c r="B346" s="1" t="s">
        <v>1236</v>
      </c>
      <c r="C346" s="1">
        <f>YEAR(Data!$D346)</f>
        <v>2012</v>
      </c>
      <c r="D346" s="2">
        <v>41263</v>
      </c>
      <c r="E346" s="2">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88.800000000000011</v>
      </c>
      <c r="T346" s="1">
        <v>4</v>
      </c>
      <c r="U346" s="1">
        <v>0.2</v>
      </c>
      <c r="V346" s="1">
        <v>-2.2200000000000131</v>
      </c>
    </row>
    <row r="347" spans="1:22" ht="14.25" customHeight="1" x14ac:dyDescent="0.25">
      <c r="A347" s="1">
        <v>346</v>
      </c>
      <c r="B347" s="1" t="s">
        <v>1238</v>
      </c>
      <c r="C347" s="1">
        <f>YEAR(Data!$D347)</f>
        <v>2014</v>
      </c>
      <c r="D347" s="2">
        <v>41806</v>
      </c>
      <c r="E347" s="2">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1">
        <v>4.7976000000000028</v>
      </c>
    </row>
    <row r="348" spans="1:22" ht="14.25" customHeight="1" x14ac:dyDescent="0.25">
      <c r="A348" s="1">
        <v>347</v>
      </c>
      <c r="B348" s="1" t="s">
        <v>1241</v>
      </c>
      <c r="C348" s="1">
        <f>YEAR(Data!$D348)</f>
        <v>2014</v>
      </c>
      <c r="D348" s="2">
        <v>41829</v>
      </c>
      <c r="E348" s="2">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7.5600000000000005</v>
      </c>
      <c r="T348" s="1">
        <v>3</v>
      </c>
      <c r="U348" s="1">
        <v>0</v>
      </c>
      <c r="V348" s="1">
        <v>3.0996000000000006</v>
      </c>
    </row>
    <row r="349" spans="1:22" ht="14.25" customHeight="1" x14ac:dyDescent="0.25">
      <c r="A349" s="1">
        <v>348</v>
      </c>
      <c r="B349" s="1" t="s">
        <v>1241</v>
      </c>
      <c r="C349" s="1">
        <f>YEAR(Data!$D349)</f>
        <v>2014</v>
      </c>
      <c r="D349" s="2">
        <v>41829</v>
      </c>
      <c r="E349" s="2">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1">
        <v>11.543199999999999</v>
      </c>
    </row>
    <row r="350" spans="1:22" ht="14.25" customHeight="1" x14ac:dyDescent="0.25">
      <c r="A350" s="1">
        <v>349</v>
      </c>
      <c r="B350" s="1" t="s">
        <v>1241</v>
      </c>
      <c r="C350" s="1">
        <f>YEAR(Data!$D350)</f>
        <v>2014</v>
      </c>
      <c r="D350" s="2">
        <v>41829</v>
      </c>
      <c r="E350" s="2">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1">
        <v>4.1471999999999998</v>
      </c>
    </row>
    <row r="351" spans="1:22" ht="14.25" customHeight="1" x14ac:dyDescent="0.25">
      <c r="A351" s="1">
        <v>350</v>
      </c>
      <c r="B351" s="1" t="s">
        <v>1248</v>
      </c>
      <c r="C351" s="1">
        <f>YEAR(Data!$D351)</f>
        <v>2013</v>
      </c>
      <c r="D351" s="2">
        <v>41519</v>
      </c>
      <c r="E351" s="2">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1">
        <v>2.3086000000000002</v>
      </c>
    </row>
    <row r="352" spans="1:22" ht="14.25" customHeight="1" x14ac:dyDescent="0.25">
      <c r="A352" s="1">
        <v>351</v>
      </c>
      <c r="B352" s="1" t="s">
        <v>1248</v>
      </c>
      <c r="C352" s="1">
        <f>YEAR(Data!$D352)</f>
        <v>2013</v>
      </c>
      <c r="D352" s="2">
        <v>41519</v>
      </c>
      <c r="E352" s="2">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1">
        <v>11.543199999999999</v>
      </c>
    </row>
    <row r="353" spans="1:22" ht="14.25" customHeight="1" x14ac:dyDescent="0.25">
      <c r="A353" s="1">
        <v>352</v>
      </c>
      <c r="B353" s="1" t="s">
        <v>1248</v>
      </c>
      <c r="C353" s="1">
        <f>YEAR(Data!$D353)</f>
        <v>2013</v>
      </c>
      <c r="D353" s="2">
        <v>41519</v>
      </c>
      <c r="E353" s="2">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1">
        <v>1.0668</v>
      </c>
    </row>
    <row r="354" spans="1:22" ht="14.25" customHeight="1" x14ac:dyDescent="0.25">
      <c r="A354" s="1">
        <v>353</v>
      </c>
      <c r="B354" s="1" t="s">
        <v>1248</v>
      </c>
      <c r="C354" s="1">
        <f>YEAR(Data!$D354)</f>
        <v>2013</v>
      </c>
      <c r="D354" s="2">
        <v>41519</v>
      </c>
      <c r="E354" s="2">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1">
        <v>23.086399999999998</v>
      </c>
    </row>
    <row r="355" spans="1:22" ht="14.25" customHeight="1" x14ac:dyDescent="0.25">
      <c r="A355" s="1">
        <v>354</v>
      </c>
      <c r="B355" s="1" t="s">
        <v>1248</v>
      </c>
      <c r="C355" s="1">
        <f>YEAR(Data!$D355)</f>
        <v>2013</v>
      </c>
      <c r="D355" s="2">
        <v>41519</v>
      </c>
      <c r="E355" s="2">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4355.1680000000006</v>
      </c>
      <c r="T355" s="1">
        <v>4</v>
      </c>
      <c r="U355" s="1">
        <v>0.2</v>
      </c>
      <c r="V355" s="1">
        <v>1415.4295999999997</v>
      </c>
    </row>
    <row r="356" spans="1:22" ht="14.25" customHeight="1" x14ac:dyDescent="0.25">
      <c r="A356" s="1">
        <v>355</v>
      </c>
      <c r="B356" s="1" t="s">
        <v>1257</v>
      </c>
      <c r="C356" s="1">
        <f>YEAR(Data!$D356)</f>
        <v>2013</v>
      </c>
      <c r="D356" s="2">
        <v>41373</v>
      </c>
      <c r="E356" s="2">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388.70400000000006</v>
      </c>
      <c r="T356" s="1">
        <v>6</v>
      </c>
      <c r="U356" s="1">
        <v>0.2</v>
      </c>
      <c r="V356" s="1">
        <v>-4.8588000000000022</v>
      </c>
    </row>
    <row r="357" spans="1:22" ht="14.25" customHeight="1" x14ac:dyDescent="0.25">
      <c r="A357" s="1">
        <v>356</v>
      </c>
      <c r="B357" s="1" t="s">
        <v>1257</v>
      </c>
      <c r="C357" s="1">
        <f>YEAR(Data!$D357)</f>
        <v>2013</v>
      </c>
      <c r="D357" s="2">
        <v>41373</v>
      </c>
      <c r="E357" s="2">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1">
        <v>3.7995999999999999</v>
      </c>
    </row>
    <row r="358" spans="1:22" ht="14.25" customHeight="1" x14ac:dyDescent="0.25">
      <c r="A358" s="1">
        <v>357</v>
      </c>
      <c r="B358" s="1" t="s">
        <v>1257</v>
      </c>
      <c r="C358" s="1">
        <f>YEAR(Data!$D358)</f>
        <v>2013</v>
      </c>
      <c r="D358" s="2">
        <v>41373</v>
      </c>
      <c r="E358" s="2">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1">
        <v>6.9863999999999997</v>
      </c>
    </row>
    <row r="359" spans="1:22" ht="14.25" customHeight="1" x14ac:dyDescent="0.25">
      <c r="A359" s="1">
        <v>358</v>
      </c>
      <c r="B359" s="1" t="s">
        <v>1257</v>
      </c>
      <c r="C359" s="1">
        <f>YEAR(Data!$D359)</f>
        <v>2013</v>
      </c>
      <c r="D359" s="2">
        <v>41373</v>
      </c>
      <c r="E359" s="2">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1">
        <v>15.823999999999998</v>
      </c>
    </row>
    <row r="360" spans="1:22" ht="14.25" customHeight="1" x14ac:dyDescent="0.25">
      <c r="A360" s="1">
        <v>359</v>
      </c>
      <c r="B360" s="1" t="s">
        <v>1268</v>
      </c>
      <c r="C360" s="1">
        <f>YEAR(Data!$D360)</f>
        <v>2013</v>
      </c>
      <c r="D360" s="2">
        <v>41388</v>
      </c>
      <c r="E360" s="2">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36.240000000000009</v>
      </c>
      <c r="T360" s="1">
        <v>5</v>
      </c>
      <c r="U360" s="1">
        <v>0.2</v>
      </c>
      <c r="V360" s="1">
        <v>11.324999999999996</v>
      </c>
    </row>
    <row r="361" spans="1:22" ht="14.25" customHeight="1" x14ac:dyDescent="0.25">
      <c r="A361" s="1">
        <v>360</v>
      </c>
      <c r="B361" s="1" t="s">
        <v>1269</v>
      </c>
      <c r="C361" s="1">
        <f>YEAR(Data!$D361)</f>
        <v>2014</v>
      </c>
      <c r="D361" s="2">
        <v>41707</v>
      </c>
      <c r="E361" s="2">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1">
        <v>168.4384</v>
      </c>
    </row>
    <row r="362" spans="1:22" ht="14.25" customHeight="1" x14ac:dyDescent="0.25">
      <c r="A362" s="1">
        <v>361</v>
      </c>
      <c r="B362" s="1" t="s">
        <v>1269</v>
      </c>
      <c r="C362" s="1">
        <f>YEAR(Data!$D362)</f>
        <v>2014</v>
      </c>
      <c r="D362" s="2">
        <v>41707</v>
      </c>
      <c r="E362" s="2">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1">
        <v>9.9359999999999999</v>
      </c>
    </row>
    <row r="363" spans="1:22" ht="14.25" customHeight="1" x14ac:dyDescent="0.25">
      <c r="A363" s="1">
        <v>362</v>
      </c>
      <c r="B363" s="1" t="s">
        <v>1277</v>
      </c>
      <c r="C363" s="1">
        <f>YEAR(Data!$D363)</f>
        <v>2014</v>
      </c>
      <c r="D363" s="2">
        <v>41908</v>
      </c>
      <c r="E363" s="2">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1">
        <v>9.9359999999999999</v>
      </c>
    </row>
    <row r="364" spans="1:22" ht="14.25" customHeight="1" x14ac:dyDescent="0.25">
      <c r="A364" s="1">
        <v>363</v>
      </c>
      <c r="B364" s="1" t="s">
        <v>1277</v>
      </c>
      <c r="C364" s="1">
        <f>YEAR(Data!$D364)</f>
        <v>2014</v>
      </c>
      <c r="D364" s="2">
        <v>41908</v>
      </c>
      <c r="E364" s="2">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1">
        <v>86.870400000000004</v>
      </c>
    </row>
    <row r="365" spans="1:22" ht="14.25" customHeight="1" x14ac:dyDescent="0.25">
      <c r="A365" s="1">
        <v>364</v>
      </c>
      <c r="B365" s="1" t="s">
        <v>1277</v>
      </c>
      <c r="C365" s="1">
        <f>YEAR(Data!$D365)</f>
        <v>2014</v>
      </c>
      <c r="D365" s="2">
        <v>41908</v>
      </c>
      <c r="E365" s="2">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1">
        <v>1.4455999999999998</v>
      </c>
    </row>
    <row r="366" spans="1:22" ht="14.25" customHeight="1" x14ac:dyDescent="0.25">
      <c r="A366" s="1">
        <v>365</v>
      </c>
      <c r="B366" s="1" t="s">
        <v>1277</v>
      </c>
      <c r="C366" s="1">
        <f>YEAR(Data!$D366)</f>
        <v>2014</v>
      </c>
      <c r="D366" s="2">
        <v>41908</v>
      </c>
      <c r="E366" s="2">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1">
        <v>20.732800000000001</v>
      </c>
    </row>
    <row r="367" spans="1:22" ht="14.25" customHeight="1" x14ac:dyDescent="0.25">
      <c r="A367" s="1">
        <v>366</v>
      </c>
      <c r="B367" s="1" t="s">
        <v>1286</v>
      </c>
      <c r="C367" s="1">
        <f>YEAR(Data!$D367)</f>
        <v>2011</v>
      </c>
      <c r="D367" s="2">
        <v>40810</v>
      </c>
      <c r="E367" s="2">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1">
        <v>8.4783999999999935</v>
      </c>
    </row>
    <row r="368" spans="1:22" ht="14.25" customHeight="1" x14ac:dyDescent="0.25">
      <c r="A368" s="1">
        <v>367</v>
      </c>
      <c r="B368" s="1" t="s">
        <v>1289</v>
      </c>
      <c r="C368" s="1">
        <f>YEAR(Data!$D368)</f>
        <v>2013</v>
      </c>
      <c r="D368" s="2">
        <v>41569</v>
      </c>
      <c r="E368" s="2">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1">
        <v>10.44</v>
      </c>
    </row>
    <row r="369" spans="1:22" ht="14.25" customHeight="1" x14ac:dyDescent="0.25">
      <c r="A369" s="1">
        <v>368</v>
      </c>
      <c r="B369" s="1" t="s">
        <v>1289</v>
      </c>
      <c r="C369" s="1">
        <f>YEAR(Data!$D369)</f>
        <v>2013</v>
      </c>
      <c r="D369" s="2">
        <v>41569</v>
      </c>
      <c r="E369" s="2">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1">
        <v>0.14719999999999978</v>
      </c>
    </row>
    <row r="370" spans="1:22" ht="14.25" customHeight="1" x14ac:dyDescent="0.25">
      <c r="A370" s="1">
        <v>369</v>
      </c>
      <c r="B370" s="1" t="s">
        <v>1289</v>
      </c>
      <c r="C370" s="1">
        <f>YEAR(Data!$D370)</f>
        <v>2013</v>
      </c>
      <c r="D370" s="2">
        <v>41569</v>
      </c>
      <c r="E370" s="2">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1">
        <v>29.341200000000008</v>
      </c>
    </row>
    <row r="371" spans="1:22" ht="14.25" customHeight="1" x14ac:dyDescent="0.25">
      <c r="A371" s="1">
        <v>370</v>
      </c>
      <c r="B371" s="1" t="s">
        <v>1289</v>
      </c>
      <c r="C371" s="1">
        <f>YEAR(Data!$D371)</f>
        <v>2013</v>
      </c>
      <c r="D371" s="2">
        <v>41569</v>
      </c>
      <c r="E371" s="2">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1">
        <v>271.41920000000005</v>
      </c>
    </row>
    <row r="372" spans="1:22" ht="14.25" customHeight="1" x14ac:dyDescent="0.25">
      <c r="A372" s="1">
        <v>371</v>
      </c>
      <c r="B372" s="1" t="s">
        <v>1299</v>
      </c>
      <c r="C372" s="1">
        <f>YEAR(Data!$D372)</f>
        <v>2014</v>
      </c>
      <c r="D372" s="2">
        <v>41789</v>
      </c>
      <c r="E372" s="2">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25.920000000000005</v>
      </c>
      <c r="T372" s="1">
        <v>5</v>
      </c>
      <c r="U372" s="1">
        <v>0.2</v>
      </c>
      <c r="V372" s="1">
        <v>9.3960000000000008</v>
      </c>
    </row>
    <row r="373" spans="1:22" ht="14.25" customHeight="1" x14ac:dyDescent="0.25">
      <c r="A373" s="1">
        <v>372</v>
      </c>
      <c r="B373" s="1" t="s">
        <v>1299</v>
      </c>
      <c r="C373" s="1">
        <f>YEAR(Data!$D373)</f>
        <v>2014</v>
      </c>
      <c r="D373" s="2">
        <v>41789</v>
      </c>
      <c r="E373" s="2">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53.424000000000007</v>
      </c>
      <c r="T373" s="1">
        <v>3</v>
      </c>
      <c r="U373" s="1">
        <v>0.2</v>
      </c>
      <c r="V373" s="1">
        <v>4.6746000000000016</v>
      </c>
    </row>
    <row r="374" spans="1:22" ht="14.25" customHeight="1" x14ac:dyDescent="0.25">
      <c r="A374" s="1">
        <v>373</v>
      </c>
      <c r="B374" s="1" t="s">
        <v>1307</v>
      </c>
      <c r="C374" s="1">
        <f>YEAR(Data!$D374)</f>
        <v>2011</v>
      </c>
      <c r="D374" s="2">
        <v>40747</v>
      </c>
      <c r="E374" s="2">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8.1600000000000019</v>
      </c>
      <c r="T374" s="1">
        <v>5</v>
      </c>
      <c r="U374" s="1">
        <v>0.7</v>
      </c>
      <c r="V374" s="1">
        <v>-5.7119999999999997</v>
      </c>
    </row>
    <row r="375" spans="1:22" ht="14.25" customHeight="1" x14ac:dyDescent="0.25">
      <c r="A375" s="1">
        <v>374</v>
      </c>
      <c r="B375" s="1" t="s">
        <v>1307</v>
      </c>
      <c r="C375" s="1">
        <f>YEAR(Data!$D375)</f>
        <v>2011</v>
      </c>
      <c r="D375" s="2">
        <v>40747</v>
      </c>
      <c r="E375" s="2">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1023.9360000000001</v>
      </c>
      <c r="T375" s="1">
        <v>8</v>
      </c>
      <c r="U375" s="1">
        <v>0.2</v>
      </c>
      <c r="V375" s="1">
        <v>179.1887999999999</v>
      </c>
    </row>
    <row r="376" spans="1:22" ht="14.25" customHeight="1" x14ac:dyDescent="0.25">
      <c r="A376" s="1">
        <v>375</v>
      </c>
      <c r="B376" s="1" t="s">
        <v>1307</v>
      </c>
      <c r="C376" s="1">
        <f>YEAR(Data!$D376)</f>
        <v>2011</v>
      </c>
      <c r="D376" s="2">
        <v>40747</v>
      </c>
      <c r="E376" s="2">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1">
        <v>0.92399999999999993</v>
      </c>
    </row>
    <row r="377" spans="1:22" ht="14.25" customHeight="1" x14ac:dyDescent="0.25">
      <c r="A377" s="1">
        <v>376</v>
      </c>
      <c r="B377" s="1" t="s">
        <v>1307</v>
      </c>
      <c r="C377" s="1">
        <f>YEAR(Data!$D377)</f>
        <v>2011</v>
      </c>
      <c r="D377" s="2">
        <v>40747</v>
      </c>
      <c r="E377" s="2">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1">
        <v>-29.940000000000012</v>
      </c>
    </row>
    <row r="378" spans="1:22" ht="14.25" customHeight="1" x14ac:dyDescent="0.25">
      <c r="A378" s="1">
        <v>377</v>
      </c>
      <c r="B378" s="1" t="s">
        <v>1317</v>
      </c>
      <c r="C378" s="1">
        <f>YEAR(Data!$D378)</f>
        <v>2013</v>
      </c>
      <c r="D378" s="2">
        <v>41546</v>
      </c>
      <c r="E378" s="2">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99.13600000000001</v>
      </c>
      <c r="T378" s="1">
        <v>4</v>
      </c>
      <c r="U378" s="1">
        <v>0.2</v>
      </c>
      <c r="V378" s="1">
        <v>30.979999999999993</v>
      </c>
    </row>
    <row r="379" spans="1:22" ht="14.25" customHeight="1" x14ac:dyDescent="0.25">
      <c r="A379" s="1">
        <v>378</v>
      </c>
      <c r="B379" s="1" t="s">
        <v>1323</v>
      </c>
      <c r="C379" s="1">
        <f>YEAR(Data!$D379)</f>
        <v>2014</v>
      </c>
      <c r="D379" s="2">
        <v>41879</v>
      </c>
      <c r="E379" s="2">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1488.4239999999998</v>
      </c>
      <c r="T379" s="1">
        <v>7</v>
      </c>
      <c r="U379" s="1">
        <v>0.3</v>
      </c>
      <c r="V379" s="1">
        <v>-297.68479999999983</v>
      </c>
    </row>
    <row r="380" spans="1:22" ht="14.25" customHeight="1" x14ac:dyDescent="0.25">
      <c r="A380" s="1">
        <v>379</v>
      </c>
      <c r="B380" s="1" t="s">
        <v>1328</v>
      </c>
      <c r="C380" s="1">
        <f>YEAR(Data!$D380)</f>
        <v>2012</v>
      </c>
      <c r="D380" s="2">
        <v>41027</v>
      </c>
      <c r="E380" s="2">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8.6519999999999975</v>
      </c>
      <c r="T380" s="1">
        <v>3</v>
      </c>
      <c r="U380" s="1">
        <v>0.8</v>
      </c>
      <c r="V380" s="1">
        <v>-20.332200000000007</v>
      </c>
    </row>
    <row r="381" spans="1:22" ht="14.25" customHeight="1" x14ac:dyDescent="0.25">
      <c r="A381" s="1">
        <v>380</v>
      </c>
      <c r="B381" s="1" t="s">
        <v>1328</v>
      </c>
      <c r="C381" s="1">
        <f>YEAR(Data!$D381)</f>
        <v>2012</v>
      </c>
      <c r="D381" s="2">
        <v>41027</v>
      </c>
      <c r="E381" s="2">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1">
        <v>2.6810999999999954</v>
      </c>
    </row>
    <row r="382" spans="1:22" ht="14.25" customHeight="1" x14ac:dyDescent="0.25">
      <c r="A382" s="1">
        <v>381</v>
      </c>
      <c r="B382" s="1" t="s">
        <v>1328</v>
      </c>
      <c r="C382" s="1">
        <f>YEAR(Data!$D382)</f>
        <v>2012</v>
      </c>
      <c r="D382" s="2">
        <v>41027</v>
      </c>
      <c r="E382" s="2">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12.175999999999998</v>
      </c>
      <c r="T382" s="1">
        <v>4</v>
      </c>
      <c r="U382" s="1">
        <v>0.8</v>
      </c>
      <c r="V382" s="1">
        <v>-18.872800000000009</v>
      </c>
    </row>
    <row r="383" spans="1:22" ht="14.25" customHeight="1" x14ac:dyDescent="0.25">
      <c r="A383" s="1">
        <v>382</v>
      </c>
      <c r="B383" s="1" t="s">
        <v>1337</v>
      </c>
      <c r="C383" s="1">
        <f>YEAR(Data!$D383)</f>
        <v>2013</v>
      </c>
      <c r="D383" s="2">
        <v>41576</v>
      </c>
      <c r="E383" s="2">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1">
        <v>25.48</v>
      </c>
    </row>
    <row r="384" spans="1:22" ht="14.25" customHeight="1" x14ac:dyDescent="0.25">
      <c r="A384" s="1">
        <v>383</v>
      </c>
      <c r="B384" s="1" t="s">
        <v>1337</v>
      </c>
      <c r="C384" s="1">
        <f>YEAR(Data!$D384)</f>
        <v>2013</v>
      </c>
      <c r="D384" s="2">
        <v>41576</v>
      </c>
      <c r="E384" s="2">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1">
        <v>17.337599999999998</v>
      </c>
    </row>
    <row r="385" spans="1:22" ht="14.25" customHeight="1" x14ac:dyDescent="0.25">
      <c r="A385" s="1">
        <v>384</v>
      </c>
      <c r="B385" s="1" t="s">
        <v>1344</v>
      </c>
      <c r="C385" s="1">
        <f>YEAR(Data!$D385)</f>
        <v>2012</v>
      </c>
      <c r="D385" s="2">
        <v>41086</v>
      </c>
      <c r="E385" s="2">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1">
        <v>8.7989999999999995</v>
      </c>
    </row>
    <row r="386" spans="1:22" ht="14.25" customHeight="1" x14ac:dyDescent="0.25">
      <c r="A386" s="1">
        <v>385</v>
      </c>
      <c r="B386" s="1" t="s">
        <v>1349</v>
      </c>
      <c r="C386" s="1">
        <f>YEAR(Data!$D386)</f>
        <v>2012</v>
      </c>
      <c r="D386" s="2">
        <v>41240</v>
      </c>
      <c r="E386" s="2">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375.45750000000004</v>
      </c>
      <c r="T386" s="1">
        <v>3</v>
      </c>
      <c r="U386" s="1">
        <v>0.45</v>
      </c>
      <c r="V386" s="1">
        <v>-157.00949999999997</v>
      </c>
    </row>
    <row r="387" spans="1:22" ht="14.25" customHeight="1" x14ac:dyDescent="0.25">
      <c r="A387" s="1">
        <v>386</v>
      </c>
      <c r="B387" s="1" t="s">
        <v>1349</v>
      </c>
      <c r="C387" s="1">
        <f>YEAR(Data!$D387)</f>
        <v>2012</v>
      </c>
      <c r="D387" s="2">
        <v>41240</v>
      </c>
      <c r="E387" s="2">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83.976000000000013</v>
      </c>
      <c r="T387" s="1">
        <v>3</v>
      </c>
      <c r="U387" s="1">
        <v>0.2</v>
      </c>
      <c r="V387" s="1">
        <v>-1.049700000000005</v>
      </c>
    </row>
    <row r="388" spans="1:22" ht="14.25" customHeight="1" x14ac:dyDescent="0.25">
      <c r="A388" s="1">
        <v>387</v>
      </c>
      <c r="B388" s="1" t="s">
        <v>1357</v>
      </c>
      <c r="C388" s="1">
        <f>YEAR(Data!$D388)</f>
        <v>2012</v>
      </c>
      <c r="D388" s="2">
        <v>41246</v>
      </c>
      <c r="E388" s="2">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482.34000000000003</v>
      </c>
      <c r="T388" s="1">
        <v>4</v>
      </c>
      <c r="U388" s="1">
        <v>0.7</v>
      </c>
      <c r="V388" s="1">
        <v>-337.63799999999981</v>
      </c>
    </row>
    <row r="389" spans="1:22" ht="14.25" customHeight="1" x14ac:dyDescent="0.25">
      <c r="A389" s="1">
        <v>388</v>
      </c>
      <c r="B389" s="1" t="s">
        <v>1357</v>
      </c>
      <c r="C389" s="1">
        <f>YEAR(Data!$D389)</f>
        <v>2012</v>
      </c>
      <c r="D389" s="2">
        <v>41246</v>
      </c>
      <c r="E389" s="2">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2.9600000000000004</v>
      </c>
      <c r="T389" s="1">
        <v>1</v>
      </c>
      <c r="U389" s="1">
        <v>0.2</v>
      </c>
      <c r="V389" s="1">
        <v>0.77700000000000025</v>
      </c>
    </row>
    <row r="390" spans="1:22" ht="14.25" customHeight="1" x14ac:dyDescent="0.25">
      <c r="A390" s="1">
        <v>389</v>
      </c>
      <c r="B390" s="1" t="s">
        <v>1364</v>
      </c>
      <c r="C390" s="1">
        <f>YEAR(Data!$D390)</f>
        <v>2011</v>
      </c>
      <c r="D390" s="2">
        <v>40871</v>
      </c>
      <c r="E390" s="2">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1">
        <v>0.42639999999999978</v>
      </c>
    </row>
    <row r="391" spans="1:22" ht="14.25" customHeight="1" x14ac:dyDescent="0.25">
      <c r="A391" s="1">
        <v>390</v>
      </c>
      <c r="B391" s="1" t="s">
        <v>1369</v>
      </c>
      <c r="C391" s="1">
        <f>YEAR(Data!$D391)</f>
        <v>2014</v>
      </c>
      <c r="D391" s="2">
        <v>41985</v>
      </c>
      <c r="E391" s="2">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1">
        <v>7.8839999999999986</v>
      </c>
    </row>
    <row r="392" spans="1:22" ht="14.25" customHeight="1" x14ac:dyDescent="0.25">
      <c r="A392" s="1">
        <v>391</v>
      </c>
      <c r="B392" s="1" t="s">
        <v>1369</v>
      </c>
      <c r="C392" s="1">
        <f>YEAR(Data!$D392)</f>
        <v>2014</v>
      </c>
      <c r="D392" s="2">
        <v>41985</v>
      </c>
      <c r="E392" s="2">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1">
        <v>13.593199999999996</v>
      </c>
    </row>
    <row r="393" spans="1:22" ht="14.25" customHeight="1" x14ac:dyDescent="0.25">
      <c r="A393" s="1">
        <v>392</v>
      </c>
      <c r="B393" s="1" t="s">
        <v>1374</v>
      </c>
      <c r="C393" s="1">
        <f>YEAR(Data!$D393)</f>
        <v>2011</v>
      </c>
      <c r="D393" s="2">
        <v>40807</v>
      </c>
      <c r="E393" s="2">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246.38400000000001</v>
      </c>
      <c r="T393" s="1">
        <v>2</v>
      </c>
      <c r="U393" s="1">
        <v>0.2</v>
      </c>
      <c r="V393" s="1">
        <v>27.718199999999968</v>
      </c>
    </row>
    <row r="394" spans="1:22" ht="14.25" customHeight="1" x14ac:dyDescent="0.25">
      <c r="A394" s="1">
        <v>393</v>
      </c>
      <c r="B394" s="1" t="s">
        <v>1374</v>
      </c>
      <c r="C394" s="1">
        <f>YEAR(Data!$D394)</f>
        <v>2011</v>
      </c>
      <c r="D394" s="2">
        <v>40807</v>
      </c>
      <c r="E394" s="2">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1">
        <v>701.98829999999998</v>
      </c>
    </row>
    <row r="395" spans="1:22" ht="14.25" customHeight="1" x14ac:dyDescent="0.25">
      <c r="A395" s="1">
        <v>394</v>
      </c>
      <c r="B395" s="1" t="s">
        <v>1382</v>
      </c>
      <c r="C395" s="1">
        <f>YEAR(Data!$D395)</f>
        <v>2011</v>
      </c>
      <c r="D395" s="2">
        <v>40701</v>
      </c>
      <c r="E395" s="2">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12.461999999999996</v>
      </c>
      <c r="T395" s="1">
        <v>3</v>
      </c>
      <c r="U395" s="1">
        <v>0.8</v>
      </c>
      <c r="V395" s="1">
        <v>-20.5623</v>
      </c>
    </row>
    <row r="396" spans="1:22" ht="14.25" customHeight="1" x14ac:dyDescent="0.25">
      <c r="A396" s="1">
        <v>395</v>
      </c>
      <c r="B396" s="1" t="s">
        <v>1388</v>
      </c>
      <c r="C396" s="1">
        <f>YEAR(Data!$D396)</f>
        <v>2014</v>
      </c>
      <c r="D396" s="2">
        <v>41821</v>
      </c>
      <c r="E396" s="2">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1">
        <v>25.579799999999992</v>
      </c>
    </row>
    <row r="397" spans="1:22" ht="14.25" customHeight="1" x14ac:dyDescent="0.25">
      <c r="A397" s="1">
        <v>396</v>
      </c>
      <c r="B397" s="1" t="s">
        <v>1395</v>
      </c>
      <c r="C397" s="1">
        <f>YEAR(Data!$D397)</f>
        <v>2014</v>
      </c>
      <c r="D397" s="2">
        <v>41930</v>
      </c>
      <c r="E397" s="2">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1">
        <v>9.4923999999999964</v>
      </c>
    </row>
    <row r="398" spans="1:22" ht="14.25" customHeight="1" x14ac:dyDescent="0.25">
      <c r="A398" s="1">
        <v>397</v>
      </c>
      <c r="B398" s="1" t="s">
        <v>1395</v>
      </c>
      <c r="C398" s="1">
        <f>YEAR(Data!$D398)</f>
        <v>2014</v>
      </c>
      <c r="D398" s="2">
        <v>41930</v>
      </c>
      <c r="E398" s="2">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1">
        <v>6.2208000000000006</v>
      </c>
    </row>
    <row r="399" spans="1:22" ht="14.25" customHeight="1" x14ac:dyDescent="0.25">
      <c r="A399" s="1">
        <v>398</v>
      </c>
      <c r="B399" s="1" t="s">
        <v>1404</v>
      </c>
      <c r="C399" s="1">
        <f>YEAR(Data!$D399)</f>
        <v>2012</v>
      </c>
      <c r="D399" s="2">
        <v>41213</v>
      </c>
      <c r="E399" s="2">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1">
        <v>21.035999999999994</v>
      </c>
    </row>
    <row r="400" spans="1:22" ht="14.25" customHeight="1" x14ac:dyDescent="0.25">
      <c r="A400" s="1">
        <v>399</v>
      </c>
      <c r="B400" s="1" t="s">
        <v>1407</v>
      </c>
      <c r="C400" s="1">
        <f>YEAR(Data!$D400)</f>
        <v>2013</v>
      </c>
      <c r="D400" s="2">
        <v>41526</v>
      </c>
      <c r="E400" s="2">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35.952000000000005</v>
      </c>
      <c r="T400" s="1">
        <v>3</v>
      </c>
      <c r="U400" s="1">
        <v>0.2</v>
      </c>
      <c r="V400" s="1">
        <v>3.5951999999999984</v>
      </c>
    </row>
    <row r="401" spans="1:22" ht="14.25" customHeight="1" x14ac:dyDescent="0.25">
      <c r="A401" s="1">
        <v>400</v>
      </c>
      <c r="B401" s="1" t="s">
        <v>1407</v>
      </c>
      <c r="C401" s="1">
        <f>YEAR(Data!$D401)</f>
        <v>2013</v>
      </c>
      <c r="D401" s="2">
        <v>41526</v>
      </c>
      <c r="E401" s="2">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2396.2655999999997</v>
      </c>
      <c r="T401" s="1">
        <v>4</v>
      </c>
      <c r="U401" s="1">
        <v>0.32</v>
      </c>
      <c r="V401" s="1">
        <v>-317.15280000000007</v>
      </c>
    </row>
    <row r="402" spans="1:22" ht="14.25" customHeight="1" x14ac:dyDescent="0.25">
      <c r="A402" s="1">
        <v>401</v>
      </c>
      <c r="B402" s="1" t="s">
        <v>1407</v>
      </c>
      <c r="C402" s="1">
        <f>YEAR(Data!$D402)</f>
        <v>2013</v>
      </c>
      <c r="D402" s="2">
        <v>41526</v>
      </c>
      <c r="E402" s="2">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1">
        <v>-32.783999999999999</v>
      </c>
    </row>
    <row r="403" spans="1:22" ht="14.25" customHeight="1" x14ac:dyDescent="0.25">
      <c r="A403" s="1">
        <v>402</v>
      </c>
      <c r="B403" s="1" t="s">
        <v>1407</v>
      </c>
      <c r="C403" s="1">
        <f>YEAR(Data!$D403)</f>
        <v>2013</v>
      </c>
      <c r="D403" s="2">
        <v>41526</v>
      </c>
      <c r="E403" s="2">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1">
        <v>0.71979999999999933</v>
      </c>
    </row>
    <row r="404" spans="1:22" ht="14.25" customHeight="1" x14ac:dyDescent="0.25">
      <c r="A404" s="1">
        <v>403</v>
      </c>
      <c r="B404" s="1" t="s">
        <v>1416</v>
      </c>
      <c r="C404" s="1">
        <f>YEAR(Data!$D404)</f>
        <v>2011</v>
      </c>
      <c r="D404" s="2">
        <v>40901</v>
      </c>
      <c r="E404" s="2">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9.5680000000000014</v>
      </c>
      <c r="T404" s="1">
        <v>2</v>
      </c>
      <c r="U404" s="1">
        <v>0.2</v>
      </c>
      <c r="V404" s="1">
        <v>3.4683999999999999</v>
      </c>
    </row>
    <row r="405" spans="1:22" ht="14.25" customHeight="1" x14ac:dyDescent="0.25">
      <c r="A405" s="1">
        <v>404</v>
      </c>
      <c r="B405" s="1" t="s">
        <v>1422</v>
      </c>
      <c r="C405" s="1">
        <f>YEAR(Data!$D405)</f>
        <v>2011</v>
      </c>
      <c r="D405" s="2">
        <v>40649</v>
      </c>
      <c r="E405" s="2">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1">
        <v>9.7680000000000007</v>
      </c>
    </row>
    <row r="406" spans="1:22" ht="14.25" customHeight="1" x14ac:dyDescent="0.25">
      <c r="A406" s="1">
        <v>405</v>
      </c>
      <c r="B406" s="1" t="s">
        <v>1425</v>
      </c>
      <c r="C406" s="1">
        <f>YEAR(Data!$D406)</f>
        <v>2014</v>
      </c>
      <c r="D406" s="2">
        <v>41998</v>
      </c>
      <c r="E406" s="2">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35.910000000000004</v>
      </c>
      <c r="T406" s="1">
        <v>3</v>
      </c>
      <c r="U406" s="1">
        <v>0</v>
      </c>
      <c r="V406" s="1">
        <v>9.6956999999999987</v>
      </c>
    </row>
    <row r="407" spans="1:22" ht="14.25" customHeight="1" x14ac:dyDescent="0.25">
      <c r="A407" s="1">
        <v>406</v>
      </c>
      <c r="B407" s="1" t="s">
        <v>1429</v>
      </c>
      <c r="C407" s="1">
        <f>YEAR(Data!$D407)</f>
        <v>2014</v>
      </c>
      <c r="D407" s="2">
        <v>41982</v>
      </c>
      <c r="E407" s="2">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179.95000000000002</v>
      </c>
      <c r="T407" s="1">
        <v>5</v>
      </c>
      <c r="U407" s="1">
        <v>0</v>
      </c>
      <c r="V407" s="1">
        <v>37.789500000000004</v>
      </c>
    </row>
    <row r="408" spans="1:22" ht="14.25" customHeight="1" x14ac:dyDescent="0.25">
      <c r="A408" s="1">
        <v>407</v>
      </c>
      <c r="B408" s="1" t="s">
        <v>1429</v>
      </c>
      <c r="C408" s="1">
        <f>YEAR(Data!$D408)</f>
        <v>2014</v>
      </c>
      <c r="D408" s="2">
        <v>41982</v>
      </c>
      <c r="E408" s="2">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1">
        <v>434.99130000000002</v>
      </c>
    </row>
    <row r="409" spans="1:22" ht="14.25" customHeight="1" x14ac:dyDescent="0.25">
      <c r="A409" s="1">
        <v>408</v>
      </c>
      <c r="B409" s="1" t="s">
        <v>1429</v>
      </c>
      <c r="C409" s="1">
        <f>YEAR(Data!$D409)</f>
        <v>2014</v>
      </c>
      <c r="D409" s="2">
        <v>41982</v>
      </c>
      <c r="E409" s="2">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1">
        <v>13.3035</v>
      </c>
    </row>
    <row r="410" spans="1:22" ht="14.25" customHeight="1" x14ac:dyDescent="0.25">
      <c r="A410" s="1">
        <v>409</v>
      </c>
      <c r="B410" s="1" t="s">
        <v>1429</v>
      </c>
      <c r="C410" s="1">
        <f>YEAR(Data!$D410)</f>
        <v>2014</v>
      </c>
      <c r="D410" s="2">
        <v>41982</v>
      </c>
      <c r="E410" s="2">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1004.0239999999999</v>
      </c>
      <c r="T410" s="1">
        <v>7</v>
      </c>
      <c r="U410" s="1">
        <v>0.2</v>
      </c>
      <c r="V410" s="1">
        <v>-112.95269999999994</v>
      </c>
    </row>
    <row r="411" spans="1:22" ht="14.25" customHeight="1" x14ac:dyDescent="0.25">
      <c r="A411" s="1">
        <v>410</v>
      </c>
      <c r="B411" s="1" t="s">
        <v>1429</v>
      </c>
      <c r="C411" s="1">
        <f>YEAR(Data!$D411)</f>
        <v>2014</v>
      </c>
      <c r="D411" s="2">
        <v>41982</v>
      </c>
      <c r="E411" s="2">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1">
        <v>4.6463999999999999</v>
      </c>
    </row>
    <row r="412" spans="1:22" ht="14.25" customHeight="1" x14ac:dyDescent="0.25">
      <c r="A412" s="1">
        <v>411</v>
      </c>
      <c r="B412" s="1" t="s">
        <v>1429</v>
      </c>
      <c r="C412" s="1">
        <f>YEAR(Data!$D412)</f>
        <v>2014</v>
      </c>
      <c r="D412" s="2">
        <v>41982</v>
      </c>
      <c r="E412" s="2">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28.349999999999998</v>
      </c>
      <c r="T412" s="1">
        <v>9</v>
      </c>
      <c r="U412" s="1">
        <v>0</v>
      </c>
      <c r="V412" s="1">
        <v>13.608000000000001</v>
      </c>
    </row>
    <row r="413" spans="1:22" ht="14.25" customHeight="1" x14ac:dyDescent="0.25">
      <c r="A413" s="1">
        <v>412</v>
      </c>
      <c r="B413" s="1" t="s">
        <v>1429</v>
      </c>
      <c r="C413" s="1">
        <f>YEAR(Data!$D413)</f>
        <v>2014</v>
      </c>
      <c r="D413" s="2">
        <v>41982</v>
      </c>
      <c r="E413" s="2">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1">
        <v>27.430199999999999</v>
      </c>
    </row>
    <row r="414" spans="1:22" ht="14.25" customHeight="1" x14ac:dyDescent="0.25">
      <c r="A414" s="1">
        <v>413</v>
      </c>
      <c r="B414" s="1" t="s">
        <v>1429</v>
      </c>
      <c r="C414" s="1">
        <f>YEAR(Data!$D414)</f>
        <v>2014</v>
      </c>
      <c r="D414" s="2">
        <v>41982</v>
      </c>
      <c r="E414" s="2">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1">
        <v>31.454799999999949</v>
      </c>
    </row>
    <row r="415" spans="1:22" ht="14.25" customHeight="1" x14ac:dyDescent="0.25">
      <c r="A415" s="1">
        <v>414</v>
      </c>
      <c r="B415" s="1" t="s">
        <v>1429</v>
      </c>
      <c r="C415" s="1">
        <f>YEAR(Data!$D415)</f>
        <v>2014</v>
      </c>
      <c r="D415" s="2">
        <v>41982</v>
      </c>
      <c r="E415" s="2">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113.56800000000001</v>
      </c>
      <c r="T415" s="1">
        <v>2</v>
      </c>
      <c r="U415" s="1">
        <v>0.2</v>
      </c>
      <c r="V415" s="1">
        <v>-18.454800000000013</v>
      </c>
    </row>
    <row r="416" spans="1:22" ht="14.25" customHeight="1" x14ac:dyDescent="0.25">
      <c r="A416" s="1">
        <v>415</v>
      </c>
      <c r="B416" s="1" t="s">
        <v>1447</v>
      </c>
      <c r="C416" s="1">
        <f>YEAR(Data!$D416)</f>
        <v>2014</v>
      </c>
      <c r="D416" s="2">
        <v>41947</v>
      </c>
      <c r="E416" s="2">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1">
        <v>65.734199999999987</v>
      </c>
    </row>
    <row r="417" spans="1:22" ht="14.25" customHeight="1" x14ac:dyDescent="0.25">
      <c r="A417" s="1">
        <v>416</v>
      </c>
      <c r="B417" s="1" t="s">
        <v>1447</v>
      </c>
      <c r="C417" s="1">
        <f>YEAR(Data!$D417)</f>
        <v>2014</v>
      </c>
      <c r="D417" s="2">
        <v>41947</v>
      </c>
      <c r="E417" s="2">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1">
        <v>26.874400000000023</v>
      </c>
    </row>
    <row r="418" spans="1:22" ht="14.25" customHeight="1" x14ac:dyDescent="0.25">
      <c r="A418" s="1">
        <v>417</v>
      </c>
      <c r="B418" s="1" t="s">
        <v>1452</v>
      </c>
      <c r="C418" s="1">
        <f>YEAR(Data!$D418)</f>
        <v>2014</v>
      </c>
      <c r="D418" s="2">
        <v>41815</v>
      </c>
      <c r="E418" s="2">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1">
        <v>25.898399999999995</v>
      </c>
    </row>
    <row r="419" spans="1:22" ht="14.25" customHeight="1" x14ac:dyDescent="0.25">
      <c r="A419" s="1">
        <v>418</v>
      </c>
      <c r="B419" s="1" t="s">
        <v>1458</v>
      </c>
      <c r="C419" s="1">
        <f>YEAR(Data!$D419)</f>
        <v>2013</v>
      </c>
      <c r="D419" s="2">
        <v>41379</v>
      </c>
      <c r="E419" s="2">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1">
        <v>38.379999999999981</v>
      </c>
    </row>
    <row r="420" spans="1:22" ht="14.25" customHeight="1" x14ac:dyDescent="0.25">
      <c r="A420" s="1">
        <v>419</v>
      </c>
      <c r="B420" s="1" t="s">
        <v>1463</v>
      </c>
      <c r="C420" s="1">
        <f>YEAR(Data!$D420)</f>
        <v>2014</v>
      </c>
      <c r="D420" s="2">
        <v>41950</v>
      </c>
      <c r="E420" s="2">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1">
        <v>2.8322000000000003</v>
      </c>
    </row>
    <row r="421" spans="1:22" ht="14.25" customHeight="1" x14ac:dyDescent="0.25">
      <c r="A421" s="1">
        <v>420</v>
      </c>
      <c r="B421" s="1" t="s">
        <v>1467</v>
      </c>
      <c r="C421" s="1">
        <f>YEAR(Data!$D421)</f>
        <v>2014</v>
      </c>
      <c r="D421" s="2">
        <v>41703</v>
      </c>
      <c r="E421" s="2">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1">
        <v>2.702799999999999</v>
      </c>
    </row>
    <row r="422" spans="1:22" ht="14.25" customHeight="1" x14ac:dyDescent="0.25">
      <c r="A422" s="1">
        <v>421</v>
      </c>
      <c r="B422" s="1" t="s">
        <v>1467</v>
      </c>
      <c r="C422" s="1">
        <f>YEAR(Data!$D422)</f>
        <v>2014</v>
      </c>
      <c r="D422" s="2">
        <v>41703</v>
      </c>
      <c r="E422" s="2">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1">
        <v>7.0149999999999988</v>
      </c>
    </row>
    <row r="423" spans="1:22" ht="14.25" customHeight="1" x14ac:dyDescent="0.25">
      <c r="A423" s="1">
        <v>422</v>
      </c>
      <c r="B423" s="1" t="s">
        <v>1472</v>
      </c>
      <c r="C423" s="1">
        <f>YEAR(Data!$D423)</f>
        <v>2011</v>
      </c>
      <c r="D423" s="2">
        <v>40716</v>
      </c>
      <c r="E423" s="2">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1">
        <v>56.566200000000009</v>
      </c>
    </row>
    <row r="424" spans="1:22" ht="14.25" customHeight="1" x14ac:dyDescent="0.25">
      <c r="A424" s="1">
        <v>423</v>
      </c>
      <c r="B424" s="1" t="s">
        <v>1476</v>
      </c>
      <c r="C424" s="1">
        <f>YEAR(Data!$D424)</f>
        <v>2014</v>
      </c>
      <c r="D424" s="2">
        <v>41932</v>
      </c>
      <c r="E424" s="2">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1">
        <v>14.705600000000004</v>
      </c>
    </row>
    <row r="425" spans="1:22" ht="14.25" customHeight="1" x14ac:dyDescent="0.25">
      <c r="A425" s="1">
        <v>424</v>
      </c>
      <c r="B425" s="1" t="s">
        <v>1476</v>
      </c>
      <c r="C425" s="1">
        <f>YEAR(Data!$D425)</f>
        <v>2014</v>
      </c>
      <c r="D425" s="2">
        <v>41932</v>
      </c>
      <c r="E425" s="2">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1">
        <v>8.5019999999999989</v>
      </c>
    </row>
    <row r="426" spans="1:22" ht="14.25" customHeight="1" x14ac:dyDescent="0.25">
      <c r="A426" s="1">
        <v>425</v>
      </c>
      <c r="B426" s="1" t="s">
        <v>1484</v>
      </c>
      <c r="C426" s="1">
        <f>YEAR(Data!$D426)</f>
        <v>2014</v>
      </c>
      <c r="D426" s="2">
        <v>41873</v>
      </c>
      <c r="E426" s="2">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1">
        <v>225.26400000000001</v>
      </c>
    </row>
    <row r="427" spans="1:22" ht="14.25" customHeight="1" x14ac:dyDescent="0.25">
      <c r="A427" s="1">
        <v>426</v>
      </c>
      <c r="B427" s="1" t="s">
        <v>1490</v>
      </c>
      <c r="C427" s="1">
        <f>YEAR(Data!$D427)</f>
        <v>2014</v>
      </c>
      <c r="D427" s="2">
        <v>41967</v>
      </c>
      <c r="E427" s="2">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1">
        <v>11.076000000000001</v>
      </c>
    </row>
    <row r="428" spans="1:22" ht="14.25" customHeight="1" x14ac:dyDescent="0.25">
      <c r="A428" s="1">
        <v>427</v>
      </c>
      <c r="B428" s="1" t="s">
        <v>1490</v>
      </c>
      <c r="C428" s="1">
        <f>YEAR(Data!$D428)</f>
        <v>2014</v>
      </c>
      <c r="D428" s="2">
        <v>41967</v>
      </c>
      <c r="E428" s="2">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1">
        <v>138.20160000000001</v>
      </c>
    </row>
    <row r="429" spans="1:22" ht="14.25" customHeight="1" x14ac:dyDescent="0.25">
      <c r="A429" s="1">
        <v>428</v>
      </c>
      <c r="B429" s="1" t="s">
        <v>1496</v>
      </c>
      <c r="C429" s="1">
        <f>YEAR(Data!$D429)</f>
        <v>2011</v>
      </c>
      <c r="D429" s="2">
        <v>40798</v>
      </c>
      <c r="E429" s="2">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1">
        <v>30.095700000000001</v>
      </c>
    </row>
    <row r="430" spans="1:22" ht="14.25" customHeight="1" x14ac:dyDescent="0.25">
      <c r="A430" s="1">
        <v>429</v>
      </c>
      <c r="B430" s="1" t="s">
        <v>1502</v>
      </c>
      <c r="C430" s="1">
        <f>YEAR(Data!$D430)</f>
        <v>2014</v>
      </c>
      <c r="D430" s="2">
        <v>41914</v>
      </c>
      <c r="E430" s="2">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6.6719999999999988</v>
      </c>
      <c r="T430" s="1">
        <v>6</v>
      </c>
      <c r="U430" s="1">
        <v>0.2</v>
      </c>
      <c r="V430" s="1">
        <v>0.50039999999999996</v>
      </c>
    </row>
    <row r="431" spans="1:22" ht="14.25" customHeight="1" x14ac:dyDescent="0.25">
      <c r="A431" s="1">
        <v>430</v>
      </c>
      <c r="B431" s="1" t="s">
        <v>1507</v>
      </c>
      <c r="C431" s="1">
        <f>YEAR(Data!$D431)</f>
        <v>2013</v>
      </c>
      <c r="D431" s="2">
        <v>41380</v>
      </c>
      <c r="E431" s="2">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189.58800000000005</v>
      </c>
      <c r="T431" s="1">
        <v>2</v>
      </c>
      <c r="U431" s="1">
        <v>0.7</v>
      </c>
      <c r="V431" s="1">
        <v>-145.35079999999999</v>
      </c>
    </row>
    <row r="432" spans="1:22" ht="14.25" customHeight="1" x14ac:dyDescent="0.25">
      <c r="A432" s="1">
        <v>431</v>
      </c>
      <c r="B432" s="1" t="s">
        <v>1507</v>
      </c>
      <c r="C432" s="1">
        <f>YEAR(Data!$D432)</f>
        <v>2013</v>
      </c>
      <c r="D432" s="2">
        <v>41380</v>
      </c>
      <c r="E432" s="2">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408.74399999999997</v>
      </c>
      <c r="T432" s="1">
        <v>7</v>
      </c>
      <c r="U432" s="1">
        <v>0.2</v>
      </c>
      <c r="V432" s="1">
        <v>76.639499999999984</v>
      </c>
    </row>
    <row r="433" spans="1:22" ht="14.25" customHeight="1" x14ac:dyDescent="0.25">
      <c r="A433" s="1">
        <v>432</v>
      </c>
      <c r="B433" s="1" t="s">
        <v>1507</v>
      </c>
      <c r="C433" s="1">
        <f>YEAR(Data!$D433)</f>
        <v>2013</v>
      </c>
      <c r="D433" s="2">
        <v>41380</v>
      </c>
      <c r="E433" s="2">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1">
        <v>54.742499999999978</v>
      </c>
    </row>
    <row r="434" spans="1:22" ht="14.25" customHeight="1" x14ac:dyDescent="0.25">
      <c r="A434" s="1">
        <v>433</v>
      </c>
      <c r="B434" s="1" t="s">
        <v>1507</v>
      </c>
      <c r="C434" s="1">
        <f>YEAR(Data!$D434)</f>
        <v>2013</v>
      </c>
      <c r="D434" s="2">
        <v>41380</v>
      </c>
      <c r="E434" s="2">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1">
        <v>-0.7748000000000006</v>
      </c>
    </row>
    <row r="435" spans="1:22" ht="14.25" customHeight="1" x14ac:dyDescent="0.25">
      <c r="A435" s="1">
        <v>434</v>
      </c>
      <c r="B435" s="1" t="s">
        <v>1515</v>
      </c>
      <c r="C435" s="1">
        <f>YEAR(Data!$D435)</f>
        <v>2013</v>
      </c>
      <c r="D435" s="2">
        <v>41432</v>
      </c>
      <c r="E435" s="2">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714.30000000000007</v>
      </c>
      <c r="T435" s="1">
        <v>5</v>
      </c>
      <c r="U435" s="1">
        <v>0</v>
      </c>
      <c r="V435" s="1">
        <v>207.14699999999993</v>
      </c>
    </row>
    <row r="436" spans="1:22" ht="14.25" customHeight="1" x14ac:dyDescent="0.25">
      <c r="A436" s="1">
        <v>435</v>
      </c>
      <c r="B436" s="1" t="s">
        <v>1518</v>
      </c>
      <c r="C436" s="1">
        <f>YEAR(Data!$D436)</f>
        <v>2011</v>
      </c>
      <c r="D436" s="2">
        <v>40896</v>
      </c>
      <c r="E436" s="2">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1">
        <v>-3.6891999999999996</v>
      </c>
    </row>
    <row r="437" spans="1:22" ht="14.25" customHeight="1" x14ac:dyDescent="0.25">
      <c r="A437" s="1">
        <v>436</v>
      </c>
      <c r="B437" s="1" t="s">
        <v>1518</v>
      </c>
      <c r="C437" s="1">
        <f>YEAR(Data!$D437)</f>
        <v>2011</v>
      </c>
      <c r="D437" s="2">
        <v>40896</v>
      </c>
      <c r="E437" s="2">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1">
        <v>-18.584999999999994</v>
      </c>
    </row>
    <row r="438" spans="1:22" ht="14.25" customHeight="1" x14ac:dyDescent="0.25">
      <c r="A438" s="1">
        <v>437</v>
      </c>
      <c r="B438" s="1" t="s">
        <v>1526</v>
      </c>
      <c r="C438" s="1">
        <f>YEAR(Data!$D438)</f>
        <v>2013</v>
      </c>
      <c r="D438" s="2">
        <v>41438</v>
      </c>
      <c r="E438" s="2">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1">
        <v>43.199100000000044</v>
      </c>
    </row>
    <row r="439" spans="1:22" ht="14.25" customHeight="1" x14ac:dyDescent="0.25">
      <c r="A439" s="1">
        <v>438</v>
      </c>
      <c r="B439" s="1" t="s">
        <v>1526</v>
      </c>
      <c r="C439" s="1">
        <f>YEAR(Data!$D439)</f>
        <v>2013</v>
      </c>
      <c r="D439" s="2">
        <v>41438</v>
      </c>
      <c r="E439" s="2">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1">
        <v>113.63939999999998</v>
      </c>
    </row>
    <row r="440" spans="1:22" ht="14.25" customHeight="1" x14ac:dyDescent="0.25">
      <c r="A440" s="1">
        <v>439</v>
      </c>
      <c r="B440" s="1" t="s">
        <v>1531</v>
      </c>
      <c r="C440" s="1">
        <f>YEAR(Data!$D440)</f>
        <v>2014</v>
      </c>
      <c r="D440" s="2">
        <v>41898</v>
      </c>
      <c r="E440" s="2">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31.872000000000003</v>
      </c>
      <c r="T440" s="1">
        <v>8</v>
      </c>
      <c r="U440" s="1">
        <v>0.2</v>
      </c>
      <c r="V440" s="1">
        <v>11.553600000000003</v>
      </c>
    </row>
    <row r="441" spans="1:22" ht="14.25" customHeight="1" x14ac:dyDescent="0.25">
      <c r="A441" s="1">
        <v>440</v>
      </c>
      <c r="B441" s="1" t="s">
        <v>1536</v>
      </c>
      <c r="C441" s="1">
        <f>YEAR(Data!$D441)</f>
        <v>2014</v>
      </c>
      <c r="D441" s="2">
        <v>41660</v>
      </c>
      <c r="E441" s="2">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207.84600000000003</v>
      </c>
      <c r="T441" s="1">
        <v>3</v>
      </c>
      <c r="U441" s="1">
        <v>0.1</v>
      </c>
      <c r="V441" s="1">
        <v>2.3093999999999895</v>
      </c>
    </row>
    <row r="442" spans="1:22" ht="14.25" customHeight="1" x14ac:dyDescent="0.25">
      <c r="A442" s="1">
        <v>441</v>
      </c>
      <c r="B442" s="1" t="s">
        <v>1539</v>
      </c>
      <c r="C442" s="1">
        <f>YEAR(Data!$D442)</f>
        <v>2013</v>
      </c>
      <c r="D442" s="2">
        <v>41523</v>
      </c>
      <c r="E442" s="2">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1">
        <v>3.6659999999999986</v>
      </c>
    </row>
    <row r="443" spans="1:22" ht="14.25" customHeight="1" x14ac:dyDescent="0.25">
      <c r="A443" s="1">
        <v>442</v>
      </c>
      <c r="B443" s="1" t="s">
        <v>1539</v>
      </c>
      <c r="C443" s="1">
        <f>YEAR(Data!$D443)</f>
        <v>2013</v>
      </c>
      <c r="D443" s="2">
        <v>41523</v>
      </c>
      <c r="E443" s="2">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1">
        <v>23.392800000000008</v>
      </c>
    </row>
    <row r="444" spans="1:22" ht="14.25" customHeight="1" x14ac:dyDescent="0.25">
      <c r="A444" s="1">
        <v>443</v>
      </c>
      <c r="B444" s="1" t="s">
        <v>1539</v>
      </c>
      <c r="C444" s="1">
        <f>YEAR(Data!$D444)</f>
        <v>2013</v>
      </c>
      <c r="D444" s="2">
        <v>41523</v>
      </c>
      <c r="E444" s="2">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70.949999999999989</v>
      </c>
      <c r="T444" s="1">
        <v>3</v>
      </c>
      <c r="U444" s="1">
        <v>0</v>
      </c>
      <c r="V444" s="1">
        <v>20.575499999999998</v>
      </c>
    </row>
    <row r="445" spans="1:22" ht="14.25" customHeight="1" x14ac:dyDescent="0.25">
      <c r="A445" s="1">
        <v>444</v>
      </c>
      <c r="B445" s="1" t="s">
        <v>1539</v>
      </c>
      <c r="C445" s="1">
        <f>YEAR(Data!$D445)</f>
        <v>2013</v>
      </c>
      <c r="D445" s="2">
        <v>41523</v>
      </c>
      <c r="E445" s="2">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1">
        <v>42.025599999999997</v>
      </c>
    </row>
    <row r="446" spans="1:22" ht="14.25" customHeight="1" x14ac:dyDescent="0.25">
      <c r="A446" s="1">
        <v>445</v>
      </c>
      <c r="B446" s="1" t="s">
        <v>1539</v>
      </c>
      <c r="C446" s="1">
        <f>YEAR(Data!$D446)</f>
        <v>2013</v>
      </c>
      <c r="D446" s="2">
        <v>41523</v>
      </c>
      <c r="E446" s="2">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1">
        <v>29.152800000000013</v>
      </c>
    </row>
    <row r="447" spans="1:22" ht="14.25" customHeight="1" x14ac:dyDescent="0.25">
      <c r="A447" s="1">
        <v>446</v>
      </c>
      <c r="B447" s="1" t="s">
        <v>1539</v>
      </c>
      <c r="C447" s="1">
        <f>YEAR(Data!$D447)</f>
        <v>2013</v>
      </c>
      <c r="D447" s="2">
        <v>41523</v>
      </c>
      <c r="E447" s="2">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1">
        <v>10.584</v>
      </c>
    </row>
    <row r="448" spans="1:22" ht="14.25" customHeight="1" x14ac:dyDescent="0.25">
      <c r="A448" s="1">
        <v>447</v>
      </c>
      <c r="B448" s="1" t="s">
        <v>1552</v>
      </c>
      <c r="C448" s="1">
        <f>YEAR(Data!$D448)</f>
        <v>2014</v>
      </c>
      <c r="D448" s="2">
        <v>41719</v>
      </c>
      <c r="E448" s="2">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1">
        <v>1.3676999999999999</v>
      </c>
    </row>
    <row r="449" spans="1:22" ht="14.25" customHeight="1" x14ac:dyDescent="0.25">
      <c r="A449" s="1">
        <v>448</v>
      </c>
      <c r="B449" s="1" t="s">
        <v>1557</v>
      </c>
      <c r="C449" s="1">
        <f>YEAR(Data!$D449)</f>
        <v>2013</v>
      </c>
      <c r="D449" s="2">
        <v>41366</v>
      </c>
      <c r="E449" s="2">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59.519999999999996</v>
      </c>
      <c r="T449" s="1">
        <v>3</v>
      </c>
      <c r="U449" s="1">
        <v>0</v>
      </c>
      <c r="V449" s="1">
        <v>15.475200000000001</v>
      </c>
    </row>
    <row r="450" spans="1:22" ht="14.25" customHeight="1" x14ac:dyDescent="0.25">
      <c r="A450" s="1">
        <v>449</v>
      </c>
      <c r="B450" s="1" t="s">
        <v>1557</v>
      </c>
      <c r="C450" s="1">
        <f>YEAR(Data!$D450)</f>
        <v>2013</v>
      </c>
      <c r="D450" s="2">
        <v>41366</v>
      </c>
      <c r="E450" s="2">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1">
        <v>9.716399999999993</v>
      </c>
    </row>
    <row r="451" spans="1:22" ht="14.25" customHeight="1" x14ac:dyDescent="0.25">
      <c r="A451" s="1">
        <v>450</v>
      </c>
      <c r="B451" s="1" t="s">
        <v>1557</v>
      </c>
      <c r="C451" s="1">
        <f>YEAR(Data!$D451)</f>
        <v>2013</v>
      </c>
      <c r="D451" s="2">
        <v>41366</v>
      </c>
      <c r="E451" s="2">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1">
        <v>71.247600000000006</v>
      </c>
    </row>
    <row r="452" spans="1:22" ht="14.25" customHeight="1" x14ac:dyDescent="0.25">
      <c r="A452" s="1">
        <v>451</v>
      </c>
      <c r="B452" s="1" t="s">
        <v>1557</v>
      </c>
      <c r="C452" s="1">
        <f>YEAR(Data!$D452)</f>
        <v>2013</v>
      </c>
      <c r="D452" s="2">
        <v>41366</v>
      </c>
      <c r="E452" s="2">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1">
        <v>7.9248000000000012</v>
      </c>
    </row>
    <row r="453" spans="1:22" ht="14.25" customHeight="1" x14ac:dyDescent="0.25">
      <c r="A453" s="1">
        <v>452</v>
      </c>
      <c r="B453" s="1" t="s">
        <v>1557</v>
      </c>
      <c r="C453" s="1">
        <f>YEAR(Data!$D453)</f>
        <v>2013</v>
      </c>
      <c r="D453" s="2">
        <v>41366</v>
      </c>
      <c r="E453" s="2">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1">
        <v>2.8535999999999988</v>
      </c>
    </row>
    <row r="454" spans="1:22" ht="14.25" customHeight="1" x14ac:dyDescent="0.25">
      <c r="A454" s="1">
        <v>453</v>
      </c>
      <c r="B454" s="1" t="s">
        <v>1557</v>
      </c>
      <c r="C454" s="1">
        <f>YEAR(Data!$D454)</f>
        <v>2013</v>
      </c>
      <c r="D454" s="2">
        <v>41366</v>
      </c>
      <c r="E454" s="2">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1">
        <v>9.1311999999999998</v>
      </c>
    </row>
    <row r="455" spans="1:22" ht="14.25" customHeight="1" x14ac:dyDescent="0.25">
      <c r="A455" s="1">
        <v>454</v>
      </c>
      <c r="B455" s="1" t="s">
        <v>1573</v>
      </c>
      <c r="C455" s="1">
        <f>YEAR(Data!$D455)</f>
        <v>2014</v>
      </c>
      <c r="D455" s="2">
        <v>41933</v>
      </c>
      <c r="E455" s="2">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1">
        <v>-75.830400000000054</v>
      </c>
    </row>
    <row r="456" spans="1:22" ht="14.25" customHeight="1" x14ac:dyDescent="0.25">
      <c r="A456" s="1">
        <v>455</v>
      </c>
      <c r="B456" s="1" t="s">
        <v>1573</v>
      </c>
      <c r="C456" s="1">
        <f>YEAR(Data!$D456)</f>
        <v>2014</v>
      </c>
      <c r="D456" s="2">
        <v>41933</v>
      </c>
      <c r="E456" s="2">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1">
        <v>66.540799999999962</v>
      </c>
    </row>
    <row r="457" spans="1:22" ht="14.25" customHeight="1" x14ac:dyDescent="0.25">
      <c r="A457" s="1">
        <v>456</v>
      </c>
      <c r="B457" s="1" t="s">
        <v>1578</v>
      </c>
      <c r="C457" s="1">
        <f>YEAR(Data!$D457)</f>
        <v>2013</v>
      </c>
      <c r="D457" s="2">
        <v>41622</v>
      </c>
      <c r="E457" s="2">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1">
        <v>24.913200000000003</v>
      </c>
    </row>
    <row r="458" spans="1:22" ht="14.25" customHeight="1" x14ac:dyDescent="0.25">
      <c r="A458" s="1">
        <v>457</v>
      </c>
      <c r="B458" s="1" t="s">
        <v>1582</v>
      </c>
      <c r="C458" s="1">
        <f>YEAR(Data!$D458)</f>
        <v>2011</v>
      </c>
      <c r="D458" s="2">
        <v>40587</v>
      </c>
      <c r="E458" s="2">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1">
        <v>-24.294000000000018</v>
      </c>
    </row>
    <row r="459" spans="1:22" ht="14.25" customHeight="1" x14ac:dyDescent="0.25">
      <c r="A459" s="1">
        <v>458</v>
      </c>
      <c r="B459" s="1" t="s">
        <v>1587</v>
      </c>
      <c r="C459" s="1">
        <f>YEAR(Data!$D459)</f>
        <v>2013</v>
      </c>
      <c r="D459" s="2">
        <v>41544</v>
      </c>
      <c r="E459" s="2">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1">
        <v>-96.11460000000011</v>
      </c>
    </row>
    <row r="460" spans="1:22" ht="14.25" customHeight="1" x14ac:dyDescent="0.25">
      <c r="A460" s="1">
        <v>459</v>
      </c>
      <c r="B460" s="1" t="s">
        <v>1587</v>
      </c>
      <c r="C460" s="1">
        <f>YEAR(Data!$D460)</f>
        <v>2013</v>
      </c>
      <c r="D460" s="2">
        <v>41544</v>
      </c>
      <c r="E460" s="2">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1">
        <v>3.3479999999999999</v>
      </c>
    </row>
    <row r="461" spans="1:22" ht="14.25" customHeight="1" x14ac:dyDescent="0.25">
      <c r="A461" s="1">
        <v>460</v>
      </c>
      <c r="B461" s="1" t="s">
        <v>1591</v>
      </c>
      <c r="C461" s="1">
        <f>YEAR(Data!$D461)</f>
        <v>2012</v>
      </c>
      <c r="D461" s="2">
        <v>41258</v>
      </c>
      <c r="E461" s="2">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1">
        <v>36.372</v>
      </c>
    </row>
    <row r="462" spans="1:22" ht="14.25" customHeight="1" x14ac:dyDescent="0.25">
      <c r="A462" s="1">
        <v>461</v>
      </c>
      <c r="B462" s="1" t="s">
        <v>1591</v>
      </c>
      <c r="C462" s="1">
        <f>YEAR(Data!$D462)</f>
        <v>2012</v>
      </c>
      <c r="D462" s="2">
        <v>41258</v>
      </c>
      <c r="E462" s="2">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1">
        <v>377.96220000000005</v>
      </c>
    </row>
    <row r="463" spans="1:22" ht="14.25" customHeight="1" x14ac:dyDescent="0.25">
      <c r="A463" s="1">
        <v>462</v>
      </c>
      <c r="B463" s="1" t="s">
        <v>1591</v>
      </c>
      <c r="C463" s="1">
        <f>YEAR(Data!$D463)</f>
        <v>2012</v>
      </c>
      <c r="D463" s="2">
        <v>41258</v>
      </c>
      <c r="E463" s="2">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1">
        <v>18.600599999999996</v>
      </c>
    </row>
    <row r="464" spans="1:22" ht="14.25" customHeight="1" x14ac:dyDescent="0.25">
      <c r="A464" s="1">
        <v>463</v>
      </c>
      <c r="B464" s="1" t="s">
        <v>1598</v>
      </c>
      <c r="C464" s="1">
        <f>YEAR(Data!$D464)</f>
        <v>2013</v>
      </c>
      <c r="D464" s="2">
        <v>41387</v>
      </c>
      <c r="E464" s="2">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1">
        <v>7.0680000000000005</v>
      </c>
    </row>
    <row r="465" spans="1:22" ht="14.25" customHeight="1" x14ac:dyDescent="0.25">
      <c r="A465" s="1">
        <v>464</v>
      </c>
      <c r="B465" s="1" t="s">
        <v>1598</v>
      </c>
      <c r="C465" s="1">
        <f>YEAR(Data!$D465)</f>
        <v>2013</v>
      </c>
      <c r="D465" s="2">
        <v>41387</v>
      </c>
      <c r="E465" s="2">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1272.6299999999999</v>
      </c>
      <c r="T465" s="1">
        <v>6</v>
      </c>
      <c r="U465" s="1">
        <v>0.5</v>
      </c>
      <c r="V465" s="1">
        <v>-814.4831999999999</v>
      </c>
    </row>
    <row r="466" spans="1:22" ht="14.25" customHeight="1" x14ac:dyDescent="0.25">
      <c r="A466" s="1">
        <v>465</v>
      </c>
      <c r="B466" s="1" t="s">
        <v>1598</v>
      </c>
      <c r="C466" s="1">
        <f>YEAR(Data!$D466)</f>
        <v>2013</v>
      </c>
      <c r="D466" s="2">
        <v>41387</v>
      </c>
      <c r="E466" s="2">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1">
        <v>-20.888999999999989</v>
      </c>
    </row>
    <row r="467" spans="1:22" ht="14.25" customHeight="1" x14ac:dyDescent="0.25">
      <c r="A467" s="1">
        <v>466</v>
      </c>
      <c r="B467" s="1" t="s">
        <v>1598</v>
      </c>
      <c r="C467" s="1">
        <f>YEAR(Data!$D467)</f>
        <v>2013</v>
      </c>
      <c r="D467" s="2">
        <v>41387</v>
      </c>
      <c r="E467" s="2">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1">
        <v>-34.758000000000017</v>
      </c>
    </row>
    <row r="468" spans="1:22" ht="14.25" customHeight="1" x14ac:dyDescent="0.25">
      <c r="A468" s="1">
        <v>467</v>
      </c>
      <c r="B468" s="1" t="s">
        <v>1598</v>
      </c>
      <c r="C468" s="1">
        <f>YEAR(Data!$D468)</f>
        <v>2013</v>
      </c>
      <c r="D468" s="2">
        <v>41387</v>
      </c>
      <c r="E468" s="2">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1">
        <v>5.8704000000000001</v>
      </c>
    </row>
    <row r="469" spans="1:22" ht="14.25" customHeight="1" x14ac:dyDescent="0.25">
      <c r="A469" s="1">
        <v>468</v>
      </c>
      <c r="B469" s="1" t="s">
        <v>1609</v>
      </c>
      <c r="C469" s="1">
        <f>YEAR(Data!$D469)</f>
        <v>2012</v>
      </c>
      <c r="D469" s="2">
        <v>40925</v>
      </c>
      <c r="E469" s="2">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254.74400000000003</v>
      </c>
      <c r="T469" s="1">
        <v>7</v>
      </c>
      <c r="U469" s="1">
        <v>0.6</v>
      </c>
      <c r="V469" s="1">
        <v>-312.06139999999994</v>
      </c>
    </row>
    <row r="470" spans="1:22" ht="14.25" customHeight="1" x14ac:dyDescent="0.25">
      <c r="A470" s="1">
        <v>469</v>
      </c>
      <c r="B470" s="1" t="s">
        <v>1613</v>
      </c>
      <c r="C470" s="1">
        <f>YEAR(Data!$D470)</f>
        <v>2014</v>
      </c>
      <c r="D470" s="2">
        <v>41730</v>
      </c>
      <c r="E470" s="2">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205.33279999999996</v>
      </c>
      <c r="T470" s="1">
        <v>2</v>
      </c>
      <c r="U470" s="1">
        <v>0.32</v>
      </c>
      <c r="V470" s="1">
        <v>-36.235200000000006</v>
      </c>
    </row>
    <row r="471" spans="1:22" ht="14.25" customHeight="1" x14ac:dyDescent="0.25">
      <c r="A471" s="1">
        <v>470</v>
      </c>
      <c r="B471" s="1" t="s">
        <v>1617</v>
      </c>
      <c r="C471" s="1">
        <f>YEAR(Data!$D471)</f>
        <v>2013</v>
      </c>
      <c r="D471" s="2">
        <v>41625</v>
      </c>
      <c r="E471" s="2">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4.7879999999999985</v>
      </c>
      <c r="T471" s="1">
        <v>3</v>
      </c>
      <c r="U471" s="1">
        <v>0.8</v>
      </c>
      <c r="V471" s="1">
        <v>-7.9001999999999999</v>
      </c>
    </row>
    <row r="472" spans="1:22" ht="14.25" customHeight="1" x14ac:dyDescent="0.25">
      <c r="A472" s="1">
        <v>471</v>
      </c>
      <c r="B472" s="1" t="s">
        <v>1620</v>
      </c>
      <c r="C472" s="1">
        <f>YEAR(Data!$D472)</f>
        <v>2012</v>
      </c>
      <c r="D472" s="2">
        <v>41263</v>
      </c>
      <c r="E472" s="2">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1">
        <v>26.630399999999998</v>
      </c>
    </row>
    <row r="473" spans="1:22" ht="14.25" customHeight="1" x14ac:dyDescent="0.25">
      <c r="A473" s="1">
        <v>472</v>
      </c>
      <c r="B473" s="1" t="s">
        <v>1626</v>
      </c>
      <c r="C473" s="1">
        <f>YEAR(Data!$D473)</f>
        <v>2011</v>
      </c>
      <c r="D473" s="2">
        <v>40856</v>
      </c>
      <c r="E473" s="2">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1">
        <v>3.4091999999999842</v>
      </c>
    </row>
    <row r="474" spans="1:22" ht="14.25" customHeight="1" x14ac:dyDescent="0.25">
      <c r="A474" s="1">
        <v>473</v>
      </c>
      <c r="B474" s="1" t="s">
        <v>1626</v>
      </c>
      <c r="C474" s="1">
        <f>YEAR(Data!$D474)</f>
        <v>2011</v>
      </c>
      <c r="D474" s="2">
        <v>40856</v>
      </c>
      <c r="E474" s="2">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222.66599999999997</v>
      </c>
      <c r="T474" s="1">
        <v>2</v>
      </c>
      <c r="U474" s="1">
        <v>0.15</v>
      </c>
      <c r="V474" s="1">
        <v>10.478399999999979</v>
      </c>
    </row>
    <row r="475" spans="1:22" ht="14.25" customHeight="1" x14ac:dyDescent="0.25">
      <c r="A475" s="1">
        <v>474</v>
      </c>
      <c r="B475" s="1" t="s">
        <v>1626</v>
      </c>
      <c r="C475" s="1">
        <f>YEAR(Data!$D475)</f>
        <v>2011</v>
      </c>
      <c r="D475" s="2">
        <v>40856</v>
      </c>
      <c r="E475" s="2">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703.96800000000007</v>
      </c>
      <c r="T475" s="1">
        <v>4</v>
      </c>
      <c r="U475" s="1">
        <v>0.2</v>
      </c>
      <c r="V475" s="1">
        <v>87.995999999999924</v>
      </c>
    </row>
    <row r="476" spans="1:22" ht="14.25" customHeight="1" x14ac:dyDescent="0.25">
      <c r="A476" s="1">
        <v>475</v>
      </c>
      <c r="B476" s="1" t="s">
        <v>1626</v>
      </c>
      <c r="C476" s="1">
        <f>YEAR(Data!$D476)</f>
        <v>2011</v>
      </c>
      <c r="D476" s="2">
        <v>40856</v>
      </c>
      <c r="E476" s="2">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1">
        <v>24.980400000000007</v>
      </c>
    </row>
    <row r="477" spans="1:22" ht="14.25" customHeight="1" x14ac:dyDescent="0.25">
      <c r="A477" s="1">
        <v>476</v>
      </c>
      <c r="B477" s="1" t="s">
        <v>1626</v>
      </c>
      <c r="C477" s="1">
        <f>YEAR(Data!$D477)</f>
        <v>2011</v>
      </c>
      <c r="D477" s="2">
        <v>40856</v>
      </c>
      <c r="E477" s="2">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62.649999999999991</v>
      </c>
      <c r="T477" s="1">
        <v>7</v>
      </c>
      <c r="U477" s="1">
        <v>0</v>
      </c>
      <c r="V477" s="1">
        <v>28.818999999999996</v>
      </c>
    </row>
    <row r="478" spans="1:22" ht="14.25" customHeight="1" x14ac:dyDescent="0.25">
      <c r="A478" s="1">
        <v>477</v>
      </c>
      <c r="B478" s="1" t="s">
        <v>1626</v>
      </c>
      <c r="C478" s="1">
        <f>YEAR(Data!$D478)</f>
        <v>2011</v>
      </c>
      <c r="D478" s="2">
        <v>40856</v>
      </c>
      <c r="E478" s="2">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1">
        <v>45.527999999999992</v>
      </c>
    </row>
    <row r="479" spans="1:22" ht="14.25" customHeight="1" x14ac:dyDescent="0.25">
      <c r="A479" s="1">
        <v>478</v>
      </c>
      <c r="B479" s="1" t="s">
        <v>1641</v>
      </c>
      <c r="C479" s="1">
        <f>YEAR(Data!$D479)</f>
        <v>2013</v>
      </c>
      <c r="D479" s="2">
        <v>41468</v>
      </c>
      <c r="E479" s="2">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1">
        <v>7.1819999999999951</v>
      </c>
    </row>
    <row r="480" spans="1:22" ht="14.25" customHeight="1" x14ac:dyDescent="0.25">
      <c r="A480" s="1">
        <v>479</v>
      </c>
      <c r="B480" s="1" t="s">
        <v>1644</v>
      </c>
      <c r="C480" s="1">
        <f>YEAR(Data!$D480)</f>
        <v>2013</v>
      </c>
      <c r="D480" s="2">
        <v>41575</v>
      </c>
      <c r="E480" s="2">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1">
        <v>19.295999999999999</v>
      </c>
    </row>
    <row r="481" spans="1:22" ht="14.25" customHeight="1" x14ac:dyDescent="0.25">
      <c r="A481" s="1">
        <v>480</v>
      </c>
      <c r="B481" s="1" t="s">
        <v>1647</v>
      </c>
      <c r="C481" s="1">
        <f>YEAR(Data!$D481)</f>
        <v>2013</v>
      </c>
      <c r="D481" s="2">
        <v>41452</v>
      </c>
      <c r="E481" s="2">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1">
        <v>6.6150000000000002</v>
      </c>
    </row>
    <row r="482" spans="1:22" ht="14.25" customHeight="1" x14ac:dyDescent="0.25">
      <c r="A482" s="1">
        <v>481</v>
      </c>
      <c r="B482" s="1" t="s">
        <v>1647</v>
      </c>
      <c r="C482" s="1">
        <f>YEAR(Data!$D482)</f>
        <v>2013</v>
      </c>
      <c r="D482" s="2">
        <v>41452</v>
      </c>
      <c r="E482" s="2">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1">
        <v>84.51</v>
      </c>
    </row>
    <row r="483" spans="1:22" ht="14.25" customHeight="1" x14ac:dyDescent="0.25">
      <c r="A483" s="1">
        <v>482</v>
      </c>
      <c r="B483" s="1" t="s">
        <v>1654</v>
      </c>
      <c r="C483" s="1">
        <f>YEAR(Data!$D483)</f>
        <v>2011</v>
      </c>
      <c r="D483" s="2">
        <v>40822</v>
      </c>
      <c r="E483" s="2">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1">
        <v>1.9088999999999996</v>
      </c>
    </row>
    <row r="484" spans="1:22" ht="14.25" customHeight="1" x14ac:dyDescent="0.25">
      <c r="A484" s="1">
        <v>483</v>
      </c>
      <c r="B484" s="1" t="s">
        <v>1659</v>
      </c>
      <c r="C484" s="1">
        <f>YEAR(Data!$D484)</f>
        <v>2011</v>
      </c>
      <c r="D484" s="2">
        <v>40746</v>
      </c>
      <c r="E484" s="2">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1">
        <v>1.6688000000000001</v>
      </c>
    </row>
    <row r="485" spans="1:22" ht="14.25" customHeight="1" x14ac:dyDescent="0.25">
      <c r="A485" s="1">
        <v>484</v>
      </c>
      <c r="B485" s="1" t="s">
        <v>1659</v>
      </c>
      <c r="C485" s="1">
        <f>YEAR(Data!$D485)</f>
        <v>2011</v>
      </c>
      <c r="D485" s="2">
        <v>40746</v>
      </c>
      <c r="E485" s="2">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1">
        <v>57.592799999999997</v>
      </c>
    </row>
    <row r="486" spans="1:22" ht="14.25" customHeight="1" x14ac:dyDescent="0.25">
      <c r="A486" s="1">
        <v>485</v>
      </c>
      <c r="B486" s="1" t="s">
        <v>1664</v>
      </c>
      <c r="C486" s="1">
        <f>YEAR(Data!$D486)</f>
        <v>2014</v>
      </c>
      <c r="D486" s="2">
        <v>41801</v>
      </c>
      <c r="E486" s="2">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1">
        <v>14.8</v>
      </c>
    </row>
    <row r="487" spans="1:22" ht="14.25" customHeight="1" x14ac:dyDescent="0.25">
      <c r="A487" s="1">
        <v>486</v>
      </c>
      <c r="B487" s="1" t="s">
        <v>1664</v>
      </c>
      <c r="C487" s="1">
        <f>YEAR(Data!$D487)</f>
        <v>2014</v>
      </c>
      <c r="D487" s="2">
        <v>41801</v>
      </c>
      <c r="E487" s="2">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1">
        <v>-30.24499999999999</v>
      </c>
    </row>
    <row r="488" spans="1:22" ht="14.25" customHeight="1" x14ac:dyDescent="0.25">
      <c r="A488" s="1">
        <v>487</v>
      </c>
      <c r="B488" s="1" t="s">
        <v>1664</v>
      </c>
      <c r="C488" s="1">
        <f>YEAR(Data!$D488)</f>
        <v>2014</v>
      </c>
      <c r="D488" s="2">
        <v>41801</v>
      </c>
      <c r="E488" s="2">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1">
        <v>17.497500000000016</v>
      </c>
    </row>
    <row r="489" spans="1:22" ht="14.25" customHeight="1" x14ac:dyDescent="0.25">
      <c r="A489" s="1">
        <v>488</v>
      </c>
      <c r="B489" s="1" t="s">
        <v>1673</v>
      </c>
      <c r="C489" s="1">
        <f>YEAR(Data!$D489)</f>
        <v>2011</v>
      </c>
      <c r="D489" s="2">
        <v>40845</v>
      </c>
      <c r="E489" s="2">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1">
        <v>341.99399999999969</v>
      </c>
    </row>
    <row r="490" spans="1:22" ht="14.25" customHeight="1" x14ac:dyDescent="0.25">
      <c r="A490" s="1">
        <v>489</v>
      </c>
      <c r="B490" s="1" t="s">
        <v>1678</v>
      </c>
      <c r="C490" s="1">
        <f>YEAR(Data!$D490)</f>
        <v>2011</v>
      </c>
      <c r="D490" s="2">
        <v>40703</v>
      </c>
      <c r="E490" s="2">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7.9920000000000009</v>
      </c>
      <c r="T490" s="1">
        <v>1</v>
      </c>
      <c r="U490" s="1">
        <v>0.2</v>
      </c>
      <c r="V490" s="1">
        <v>0.59940000000000015</v>
      </c>
    </row>
    <row r="491" spans="1:22" ht="14.25" customHeight="1" x14ac:dyDescent="0.25">
      <c r="A491" s="1">
        <v>490</v>
      </c>
      <c r="B491" s="1" t="s">
        <v>1678</v>
      </c>
      <c r="C491" s="1">
        <f>YEAR(Data!$D491)</f>
        <v>2011</v>
      </c>
      <c r="D491" s="2">
        <v>40703</v>
      </c>
      <c r="E491" s="2">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63.984000000000009</v>
      </c>
      <c r="T491" s="1">
        <v>2</v>
      </c>
      <c r="U491" s="1">
        <v>0.2</v>
      </c>
      <c r="V491" s="1">
        <v>10.397399999999998</v>
      </c>
    </row>
    <row r="492" spans="1:22" ht="14.25" customHeight="1" x14ac:dyDescent="0.25">
      <c r="A492" s="1">
        <v>491</v>
      </c>
      <c r="B492" s="1" t="s">
        <v>1678</v>
      </c>
      <c r="C492" s="1">
        <f>YEAR(Data!$D492)</f>
        <v>2011</v>
      </c>
      <c r="D492" s="2">
        <v>40703</v>
      </c>
      <c r="E492" s="2">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1">
        <v>6.1572000000000031</v>
      </c>
    </row>
    <row r="493" spans="1:22" ht="14.25" customHeight="1" x14ac:dyDescent="0.25">
      <c r="A493" s="1">
        <v>492</v>
      </c>
      <c r="B493" s="1" t="s">
        <v>1686</v>
      </c>
      <c r="C493" s="1">
        <f>YEAR(Data!$D493)</f>
        <v>2011</v>
      </c>
      <c r="D493" s="2">
        <v>40800</v>
      </c>
      <c r="E493" s="2">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1">
        <v>8.9829999999999899</v>
      </c>
    </row>
    <row r="494" spans="1:22" ht="14.25" customHeight="1" x14ac:dyDescent="0.25">
      <c r="A494" s="1">
        <v>493</v>
      </c>
      <c r="B494" s="1" t="s">
        <v>1686</v>
      </c>
      <c r="C494" s="1">
        <f>YEAR(Data!$D494)</f>
        <v>2011</v>
      </c>
      <c r="D494" s="2">
        <v>40800</v>
      </c>
      <c r="E494" s="2">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1">
        <v>5.0921999999999992</v>
      </c>
    </row>
    <row r="495" spans="1:22" ht="14.25" customHeight="1" x14ac:dyDescent="0.25">
      <c r="A495" s="1">
        <v>494</v>
      </c>
      <c r="B495" s="1" t="s">
        <v>1693</v>
      </c>
      <c r="C495" s="1">
        <f>YEAR(Data!$D495)</f>
        <v>2013</v>
      </c>
      <c r="D495" s="2">
        <v>41404</v>
      </c>
      <c r="E495" s="2">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1">
        <v>13.157200000000003</v>
      </c>
    </row>
    <row r="496" spans="1:22" ht="14.25" customHeight="1" x14ac:dyDescent="0.25">
      <c r="A496" s="1">
        <v>495</v>
      </c>
      <c r="B496" s="1" t="s">
        <v>1698</v>
      </c>
      <c r="C496" s="1">
        <f>YEAR(Data!$D496)</f>
        <v>2013</v>
      </c>
      <c r="D496" s="2">
        <v>41352</v>
      </c>
      <c r="E496" s="2">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1">
        <v>-94.941000000000017</v>
      </c>
    </row>
    <row r="497" spans="1:22" ht="14.25" customHeight="1" x14ac:dyDescent="0.25">
      <c r="A497" s="1">
        <v>496</v>
      </c>
      <c r="B497" s="1" t="s">
        <v>1703</v>
      </c>
      <c r="C497" s="1">
        <f>YEAR(Data!$D497)</f>
        <v>2012</v>
      </c>
      <c r="D497" s="2">
        <v>41270</v>
      </c>
      <c r="E497" s="2">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1">
        <v>51.655799999999999</v>
      </c>
    </row>
    <row r="498" spans="1:22" ht="14.25" customHeight="1" x14ac:dyDescent="0.25">
      <c r="A498" s="1">
        <v>497</v>
      </c>
      <c r="B498" s="1" t="s">
        <v>1710</v>
      </c>
      <c r="C498" s="1">
        <f>YEAR(Data!$D498)</f>
        <v>2013</v>
      </c>
      <c r="D498" s="2">
        <v>41481</v>
      </c>
      <c r="E498" s="2">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119.61600000000001</v>
      </c>
      <c r="T498" s="1">
        <v>8</v>
      </c>
      <c r="U498" s="1">
        <v>0.2</v>
      </c>
      <c r="V498" s="1">
        <v>40.370399999999997</v>
      </c>
    </row>
    <row r="499" spans="1:22" ht="14.25" customHeight="1" x14ac:dyDescent="0.25">
      <c r="A499" s="1">
        <v>498</v>
      </c>
      <c r="B499" s="1" t="s">
        <v>1710</v>
      </c>
      <c r="C499" s="1">
        <f>YEAR(Data!$D499)</f>
        <v>2013</v>
      </c>
      <c r="D499" s="2">
        <v>41481</v>
      </c>
      <c r="E499" s="2">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1">
        <v>81.843199999999996</v>
      </c>
    </row>
    <row r="500" spans="1:22" ht="14.25" customHeight="1" x14ac:dyDescent="0.25">
      <c r="A500" s="1">
        <v>499</v>
      </c>
      <c r="B500" s="1" t="s">
        <v>1710</v>
      </c>
      <c r="C500" s="1">
        <f>YEAR(Data!$D500)</f>
        <v>2013</v>
      </c>
      <c r="D500" s="2">
        <v>41481</v>
      </c>
      <c r="E500" s="2">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241.56799999999998</v>
      </c>
      <c r="T500" s="1">
        <v>2</v>
      </c>
      <c r="U500" s="1">
        <v>0.2</v>
      </c>
      <c r="V500" s="1">
        <v>18.11760000000001</v>
      </c>
    </row>
    <row r="501" spans="1:22" ht="14.25" customHeight="1" x14ac:dyDescent="0.25">
      <c r="A501" s="1">
        <v>500</v>
      </c>
      <c r="B501" s="1" t="s">
        <v>1710</v>
      </c>
      <c r="C501" s="1">
        <f>YEAR(Data!$D501)</f>
        <v>2013</v>
      </c>
      <c r="D501" s="2">
        <v>41481</v>
      </c>
      <c r="E501" s="2">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1">
        <v>22.868999999999996</v>
      </c>
    </row>
    <row r="502" spans="1:22" ht="14.25" customHeight="1" x14ac:dyDescent="0.25">
      <c r="A502" s="1">
        <v>501</v>
      </c>
      <c r="B502" s="1" t="s">
        <v>1718</v>
      </c>
      <c r="C502" s="1">
        <f>YEAR(Data!$D502)</f>
        <v>2013</v>
      </c>
      <c r="D502" s="2">
        <v>41425</v>
      </c>
      <c r="E502" s="2">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22.620000000000005</v>
      </c>
      <c r="T502" s="1">
        <v>2</v>
      </c>
      <c r="U502" s="1">
        <v>0.7</v>
      </c>
      <c r="V502" s="1">
        <v>-15.079999999999998</v>
      </c>
    </row>
    <row r="503" spans="1:22" ht="14.25" customHeight="1" x14ac:dyDescent="0.25">
      <c r="A503" s="1">
        <v>502</v>
      </c>
      <c r="B503" s="1" t="s">
        <v>1718</v>
      </c>
      <c r="C503" s="1">
        <f>YEAR(Data!$D503)</f>
        <v>2013</v>
      </c>
      <c r="D503" s="2">
        <v>41425</v>
      </c>
      <c r="E503" s="2">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14.952000000000004</v>
      </c>
      <c r="T503" s="1">
        <v>2</v>
      </c>
      <c r="U503" s="1">
        <v>0.7</v>
      </c>
      <c r="V503" s="1">
        <v>-11.961599999999997</v>
      </c>
    </row>
    <row r="504" spans="1:22" ht="14.25" customHeight="1" x14ac:dyDescent="0.25">
      <c r="A504" s="1">
        <v>503</v>
      </c>
      <c r="B504" s="1" t="s">
        <v>1718</v>
      </c>
      <c r="C504" s="1">
        <f>YEAR(Data!$D504)</f>
        <v>2013</v>
      </c>
      <c r="D504" s="2">
        <v>41425</v>
      </c>
      <c r="E504" s="2">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801.5680000000001</v>
      </c>
      <c r="T504" s="1">
        <v>2</v>
      </c>
      <c r="U504" s="1">
        <v>0.2</v>
      </c>
      <c r="V504" s="1">
        <v>50.097999999999985</v>
      </c>
    </row>
    <row r="505" spans="1:22" ht="14.25" customHeight="1" x14ac:dyDescent="0.25">
      <c r="A505" s="1">
        <v>504</v>
      </c>
      <c r="B505" s="1" t="s">
        <v>1718</v>
      </c>
      <c r="C505" s="1">
        <f>YEAR(Data!$D505)</f>
        <v>2013</v>
      </c>
      <c r="D505" s="2">
        <v>41425</v>
      </c>
      <c r="E505" s="2">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2.3760000000000003</v>
      </c>
      <c r="T505" s="1">
        <v>3</v>
      </c>
      <c r="U505" s="1">
        <v>0.7</v>
      </c>
      <c r="V505" s="1">
        <v>-1.9007999999999998</v>
      </c>
    </row>
    <row r="506" spans="1:22" ht="14.25" customHeight="1" x14ac:dyDescent="0.25">
      <c r="A506" s="1">
        <v>505</v>
      </c>
      <c r="B506" s="1" t="s">
        <v>1718</v>
      </c>
      <c r="C506" s="1">
        <f>YEAR(Data!$D506)</f>
        <v>2013</v>
      </c>
      <c r="D506" s="2">
        <v>41425</v>
      </c>
      <c r="E506" s="2">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1">
        <v>11.8871</v>
      </c>
    </row>
    <row r="507" spans="1:22" ht="14.25" customHeight="1" x14ac:dyDescent="0.25">
      <c r="A507" s="1">
        <v>506</v>
      </c>
      <c r="B507" s="1" t="s">
        <v>1732</v>
      </c>
      <c r="C507" s="1">
        <f>YEAR(Data!$D507)</f>
        <v>2014</v>
      </c>
      <c r="D507" s="2">
        <v>41956</v>
      </c>
      <c r="E507" s="2">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15.920000000000002</v>
      </c>
      <c r="T507" s="1">
        <v>5</v>
      </c>
      <c r="U507" s="1">
        <v>0.2</v>
      </c>
      <c r="V507" s="1">
        <v>5.3729999999999993</v>
      </c>
    </row>
    <row r="508" spans="1:22" ht="14.25" customHeight="1" x14ac:dyDescent="0.25">
      <c r="A508" s="1">
        <v>507</v>
      </c>
      <c r="B508" s="1" t="s">
        <v>1733</v>
      </c>
      <c r="C508" s="1">
        <f>YEAR(Data!$D508)</f>
        <v>2012</v>
      </c>
      <c r="D508" s="2">
        <v>40984</v>
      </c>
      <c r="E508" s="2">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1">
        <v>0.73980000000000024</v>
      </c>
    </row>
    <row r="509" spans="1:22" ht="14.25" customHeight="1" x14ac:dyDescent="0.25">
      <c r="A509" s="1">
        <v>508</v>
      </c>
      <c r="B509" s="1" t="s">
        <v>1733</v>
      </c>
      <c r="C509" s="1">
        <f>YEAR(Data!$D509)</f>
        <v>2012</v>
      </c>
      <c r="D509" s="2">
        <v>40984</v>
      </c>
      <c r="E509" s="2">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1">
        <v>2.1683999999999997</v>
      </c>
    </row>
    <row r="510" spans="1:22" ht="14.25" customHeight="1" x14ac:dyDescent="0.25">
      <c r="A510" s="1">
        <v>509</v>
      </c>
      <c r="B510" s="1" t="s">
        <v>1733</v>
      </c>
      <c r="C510" s="1">
        <f>YEAR(Data!$D510)</f>
        <v>2012</v>
      </c>
      <c r="D510" s="2">
        <v>40984</v>
      </c>
      <c r="E510" s="2">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1">
        <v>11.684999999999999</v>
      </c>
    </row>
    <row r="511" spans="1:22" ht="14.25" customHeight="1" x14ac:dyDescent="0.25">
      <c r="A511" s="1">
        <v>510</v>
      </c>
      <c r="B511" s="1" t="s">
        <v>1733</v>
      </c>
      <c r="C511" s="1">
        <f>YEAR(Data!$D511)</f>
        <v>2012</v>
      </c>
      <c r="D511" s="2">
        <v>40984</v>
      </c>
      <c r="E511" s="2">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1">
        <v>3177.4749999999999</v>
      </c>
    </row>
    <row r="512" spans="1:22" ht="14.25" customHeight="1" x14ac:dyDescent="0.25">
      <c r="A512" s="1">
        <v>511</v>
      </c>
      <c r="B512" s="1" t="s">
        <v>1744</v>
      </c>
      <c r="C512" s="1">
        <f>YEAR(Data!$D512)</f>
        <v>2014</v>
      </c>
      <c r="D512" s="2">
        <v>41970</v>
      </c>
      <c r="E512" s="2">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126.30000000000001</v>
      </c>
      <c r="T512" s="1">
        <v>3</v>
      </c>
      <c r="U512" s="1">
        <v>0</v>
      </c>
      <c r="V512" s="1">
        <v>40.415999999999997</v>
      </c>
    </row>
    <row r="513" spans="1:22" ht="14.25" customHeight="1" x14ac:dyDescent="0.25">
      <c r="A513" s="1">
        <v>512</v>
      </c>
      <c r="B513" s="1" t="s">
        <v>1744</v>
      </c>
      <c r="C513" s="1">
        <f>YEAR(Data!$D513)</f>
        <v>2014</v>
      </c>
      <c r="D513" s="2">
        <v>41970</v>
      </c>
      <c r="E513" s="2">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1">
        <v>12.172799999999999</v>
      </c>
    </row>
    <row r="514" spans="1:22" ht="14.25" customHeight="1" x14ac:dyDescent="0.25">
      <c r="A514" s="1">
        <v>513</v>
      </c>
      <c r="B514" s="1" t="s">
        <v>1752</v>
      </c>
      <c r="C514" s="1">
        <f>YEAR(Data!$D514)</f>
        <v>2013</v>
      </c>
      <c r="D514" s="2">
        <v>41568</v>
      </c>
      <c r="E514" s="2">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7.1519999999999992</v>
      </c>
      <c r="T514" s="1">
        <v>3</v>
      </c>
      <c r="U514" s="1">
        <v>0.2</v>
      </c>
      <c r="V514" s="1">
        <v>0.71520000000000028</v>
      </c>
    </row>
    <row r="515" spans="1:22" ht="14.25" customHeight="1" x14ac:dyDescent="0.25">
      <c r="A515" s="1">
        <v>514</v>
      </c>
      <c r="B515" s="1" t="s">
        <v>1753</v>
      </c>
      <c r="C515" s="1">
        <f>YEAR(Data!$D515)</f>
        <v>2014</v>
      </c>
      <c r="D515" s="2">
        <v>41995</v>
      </c>
      <c r="E515" s="2">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1">
        <v>1.7901</v>
      </c>
    </row>
    <row r="516" spans="1:22" ht="14.25" customHeight="1" x14ac:dyDescent="0.25">
      <c r="A516" s="1">
        <v>515</v>
      </c>
      <c r="B516" s="1" t="s">
        <v>1753</v>
      </c>
      <c r="C516" s="1">
        <f>YEAR(Data!$D516)</f>
        <v>2014</v>
      </c>
      <c r="D516" s="2">
        <v>41995</v>
      </c>
      <c r="E516" s="2">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1">
        <v>1.7051999999999996</v>
      </c>
    </row>
    <row r="517" spans="1:22" ht="14.25" customHeight="1" x14ac:dyDescent="0.25">
      <c r="A517" s="1">
        <v>516</v>
      </c>
      <c r="B517" s="1" t="s">
        <v>1760</v>
      </c>
      <c r="C517" s="1">
        <f>YEAR(Data!$D517)</f>
        <v>2014</v>
      </c>
      <c r="D517" s="2">
        <v>41662</v>
      </c>
      <c r="E517" s="2">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1">
        <v>1379.9769999999999</v>
      </c>
    </row>
    <row r="518" spans="1:22" ht="14.25" customHeight="1" x14ac:dyDescent="0.25">
      <c r="A518" s="1">
        <v>517</v>
      </c>
      <c r="B518" s="1" t="s">
        <v>1760</v>
      </c>
      <c r="C518" s="1">
        <f>YEAR(Data!$D518)</f>
        <v>2014</v>
      </c>
      <c r="D518" s="2">
        <v>41662</v>
      </c>
      <c r="E518" s="2">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51.449999999999996</v>
      </c>
      <c r="T518" s="1">
        <v>3</v>
      </c>
      <c r="U518" s="1">
        <v>0</v>
      </c>
      <c r="V518" s="1">
        <v>13.891499999999999</v>
      </c>
    </row>
    <row r="519" spans="1:22" ht="14.25" customHeight="1" x14ac:dyDescent="0.25">
      <c r="A519" s="1">
        <v>518</v>
      </c>
      <c r="B519" s="1" t="s">
        <v>1760</v>
      </c>
      <c r="C519" s="1">
        <f>YEAR(Data!$D519)</f>
        <v>2014</v>
      </c>
      <c r="D519" s="2">
        <v>41662</v>
      </c>
      <c r="E519" s="2">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1">
        <v>5.3819999999999997</v>
      </c>
    </row>
    <row r="520" spans="1:22" ht="14.25" customHeight="1" x14ac:dyDescent="0.25">
      <c r="A520" s="1">
        <v>519</v>
      </c>
      <c r="B520" s="1" t="s">
        <v>1760</v>
      </c>
      <c r="C520" s="1">
        <f>YEAR(Data!$D520)</f>
        <v>2014</v>
      </c>
      <c r="D520" s="2">
        <v>41662</v>
      </c>
      <c r="E520" s="2">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1">
        <v>56.300999999999988</v>
      </c>
    </row>
    <row r="521" spans="1:22" ht="14.25" customHeight="1" x14ac:dyDescent="0.25">
      <c r="A521" s="1">
        <v>520</v>
      </c>
      <c r="B521" s="1" t="s">
        <v>1771</v>
      </c>
      <c r="C521" s="1">
        <f>YEAR(Data!$D521)</f>
        <v>2012</v>
      </c>
      <c r="D521" s="2">
        <v>40990</v>
      </c>
      <c r="E521" s="2">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1">
        <v>5.2877000000000001</v>
      </c>
    </row>
    <row r="522" spans="1:22" ht="14.25" customHeight="1" x14ac:dyDescent="0.25">
      <c r="A522" s="1">
        <v>521</v>
      </c>
      <c r="B522" s="1" t="s">
        <v>1771</v>
      </c>
      <c r="C522" s="1">
        <f>YEAR(Data!$D522)</f>
        <v>2012</v>
      </c>
      <c r="D522" s="2">
        <v>40990</v>
      </c>
      <c r="E522" s="2">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1">
        <v>-25.91360000000001</v>
      </c>
    </row>
    <row r="523" spans="1:22" ht="14.25" customHeight="1" x14ac:dyDescent="0.25">
      <c r="A523" s="1">
        <v>522</v>
      </c>
      <c r="B523" s="1" t="s">
        <v>1771</v>
      </c>
      <c r="C523" s="1">
        <f>YEAR(Data!$D523)</f>
        <v>2012</v>
      </c>
      <c r="D523" s="2">
        <v>40990</v>
      </c>
      <c r="E523" s="2">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14.111999999999997</v>
      </c>
      <c r="T523" s="1">
        <v>9</v>
      </c>
      <c r="U523" s="1">
        <v>0.8</v>
      </c>
      <c r="V523" s="1">
        <v>-21.167999999999999</v>
      </c>
    </row>
    <row r="524" spans="1:22" ht="14.25" customHeight="1" x14ac:dyDescent="0.25">
      <c r="A524" s="1">
        <v>523</v>
      </c>
      <c r="B524" s="1" t="s">
        <v>1778</v>
      </c>
      <c r="C524" s="1">
        <f>YEAR(Data!$D524)</f>
        <v>2014</v>
      </c>
      <c r="D524" s="2">
        <v>41663</v>
      </c>
      <c r="E524" s="2">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1">
        <v>21.097999999999985</v>
      </c>
    </row>
    <row r="525" spans="1:22" ht="14.25" customHeight="1" x14ac:dyDescent="0.25">
      <c r="A525" s="1">
        <v>524</v>
      </c>
      <c r="B525" s="1" t="s">
        <v>1781</v>
      </c>
      <c r="C525" s="1">
        <f>YEAR(Data!$D525)</f>
        <v>2013</v>
      </c>
      <c r="D525" s="2">
        <v>41416</v>
      </c>
      <c r="E525" s="2">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1">
        <v>-12.414599999999997</v>
      </c>
    </row>
    <row r="526" spans="1:22" ht="14.25" customHeight="1" x14ac:dyDescent="0.25">
      <c r="A526" s="1">
        <v>525</v>
      </c>
      <c r="B526" s="1" t="s">
        <v>1781</v>
      </c>
      <c r="C526" s="1">
        <f>YEAR(Data!$D526)</f>
        <v>2013</v>
      </c>
      <c r="D526" s="2">
        <v>41416</v>
      </c>
      <c r="E526" s="2">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1">
        <v>27.166600000000003</v>
      </c>
    </row>
    <row r="527" spans="1:22" ht="14.25" customHeight="1" x14ac:dyDescent="0.25">
      <c r="A527" s="1">
        <v>526</v>
      </c>
      <c r="B527" s="1" t="s">
        <v>1785</v>
      </c>
      <c r="C527" s="1">
        <f>YEAR(Data!$D527)</f>
        <v>2012</v>
      </c>
      <c r="D527" s="2">
        <v>41269</v>
      </c>
      <c r="E527" s="2">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22.200000000000003</v>
      </c>
      <c r="T527" s="1">
        <v>5</v>
      </c>
      <c r="U527" s="1">
        <v>0</v>
      </c>
      <c r="V527" s="1">
        <v>10.434000000000001</v>
      </c>
    </row>
    <row r="528" spans="1:22" ht="14.25" customHeight="1" x14ac:dyDescent="0.25">
      <c r="A528" s="1">
        <v>527</v>
      </c>
      <c r="B528" s="1" t="s">
        <v>1789</v>
      </c>
      <c r="C528" s="1">
        <f>YEAR(Data!$D528)</f>
        <v>2014</v>
      </c>
      <c r="D528" s="2">
        <v>41934</v>
      </c>
      <c r="E528" s="2">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683.95200000000011</v>
      </c>
      <c r="T528" s="1">
        <v>3</v>
      </c>
      <c r="U528" s="1">
        <v>0.2</v>
      </c>
      <c r="V528" s="1">
        <v>42.746999999999986</v>
      </c>
    </row>
    <row r="529" spans="1:22" ht="14.25" customHeight="1" x14ac:dyDescent="0.25">
      <c r="A529" s="1">
        <v>528</v>
      </c>
      <c r="B529" s="1" t="s">
        <v>1789</v>
      </c>
      <c r="C529" s="1">
        <f>YEAR(Data!$D529)</f>
        <v>2014</v>
      </c>
      <c r="D529" s="2">
        <v>41934</v>
      </c>
      <c r="E529" s="2">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1">
        <v>5.1407999999999916</v>
      </c>
    </row>
    <row r="530" spans="1:22" ht="14.25" customHeight="1" x14ac:dyDescent="0.25">
      <c r="A530" s="1">
        <v>529</v>
      </c>
      <c r="B530" s="1" t="s">
        <v>1795</v>
      </c>
      <c r="C530" s="1">
        <f>YEAR(Data!$D530)</f>
        <v>2012</v>
      </c>
      <c r="D530" s="2">
        <v>41155</v>
      </c>
      <c r="E530" s="2">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36.336000000000006</v>
      </c>
      <c r="T530" s="1">
        <v>3</v>
      </c>
      <c r="U530" s="1">
        <v>0.2</v>
      </c>
      <c r="V530" s="1">
        <v>-7.2672000000000043</v>
      </c>
    </row>
    <row r="531" spans="1:22" ht="14.25" customHeight="1" x14ac:dyDescent="0.25">
      <c r="A531" s="1">
        <v>530</v>
      </c>
      <c r="B531" s="1" t="s">
        <v>1795</v>
      </c>
      <c r="C531" s="1">
        <f>YEAR(Data!$D531)</f>
        <v>2012</v>
      </c>
      <c r="D531" s="2">
        <v>41155</v>
      </c>
      <c r="E531" s="2">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1">
        <v>-149.9058</v>
      </c>
    </row>
    <row r="532" spans="1:22" ht="14.25" customHeight="1" x14ac:dyDescent="0.25">
      <c r="A532" s="1">
        <v>531</v>
      </c>
      <c r="B532" s="1" t="s">
        <v>1795</v>
      </c>
      <c r="C532" s="1">
        <f>YEAR(Data!$D532)</f>
        <v>2012</v>
      </c>
      <c r="D532" s="2">
        <v>41155</v>
      </c>
      <c r="E532" s="2">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1">
        <v>19.692</v>
      </c>
    </row>
    <row r="533" spans="1:22" ht="14.25" customHeight="1" x14ac:dyDescent="0.25">
      <c r="A533" s="1">
        <v>532</v>
      </c>
      <c r="B533" s="1" t="s">
        <v>1804</v>
      </c>
      <c r="C533" s="1">
        <f>YEAR(Data!$D533)</f>
        <v>2012</v>
      </c>
      <c r="D533" s="2">
        <v>41220</v>
      </c>
      <c r="E533" s="2">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190.72000000000003</v>
      </c>
      <c r="T533" s="1">
        <v>1</v>
      </c>
      <c r="U533" s="1">
        <v>0.2</v>
      </c>
      <c r="V533" s="1">
        <v>11.919999999999987</v>
      </c>
    </row>
    <row r="534" spans="1:22" ht="14.25" customHeight="1" x14ac:dyDescent="0.25">
      <c r="A534" s="1">
        <v>533</v>
      </c>
      <c r="B534" s="1" t="s">
        <v>1809</v>
      </c>
      <c r="C534" s="1">
        <f>YEAR(Data!$D534)</f>
        <v>2014</v>
      </c>
      <c r="D534" s="2">
        <v>41890</v>
      </c>
      <c r="E534" s="2">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1">
        <v>2.3969999999999985</v>
      </c>
    </row>
    <row r="535" spans="1:22" ht="14.25" customHeight="1" x14ac:dyDescent="0.25">
      <c r="A535" s="1">
        <v>534</v>
      </c>
      <c r="B535" s="1" t="s">
        <v>1814</v>
      </c>
      <c r="C535" s="1">
        <f>YEAR(Data!$D535)</f>
        <v>2013</v>
      </c>
      <c r="D535" s="2">
        <v>41424</v>
      </c>
      <c r="E535" s="2">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1">
        <v>274.38600000000008</v>
      </c>
    </row>
    <row r="536" spans="1:22" ht="14.25" customHeight="1" x14ac:dyDescent="0.25">
      <c r="A536" s="1">
        <v>535</v>
      </c>
      <c r="B536" s="1" t="s">
        <v>1814</v>
      </c>
      <c r="C536" s="1">
        <f>YEAR(Data!$D536)</f>
        <v>2013</v>
      </c>
      <c r="D536" s="2">
        <v>41424</v>
      </c>
      <c r="E536" s="2">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1">
        <v>11.375</v>
      </c>
    </row>
    <row r="537" spans="1:22" ht="14.25" customHeight="1" x14ac:dyDescent="0.25">
      <c r="A537" s="1">
        <v>536</v>
      </c>
      <c r="B537" s="1" t="s">
        <v>1820</v>
      </c>
      <c r="C537" s="1">
        <f>YEAR(Data!$D537)</f>
        <v>2013</v>
      </c>
      <c r="D537" s="2">
        <v>41466</v>
      </c>
      <c r="E537" s="2">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1">
        <v>1.4672000000000001</v>
      </c>
    </row>
    <row r="538" spans="1:22" ht="14.25" customHeight="1" x14ac:dyDescent="0.25">
      <c r="A538" s="1">
        <v>537</v>
      </c>
      <c r="B538" s="1" t="s">
        <v>1826</v>
      </c>
      <c r="C538" s="1">
        <f>YEAR(Data!$D538)</f>
        <v>2014</v>
      </c>
      <c r="D538" s="2">
        <v>41886</v>
      </c>
      <c r="E538" s="2">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42.615999999999993</v>
      </c>
      <c r="T538" s="1">
        <v>7</v>
      </c>
      <c r="U538" s="1">
        <v>0.8</v>
      </c>
      <c r="V538" s="1">
        <v>-68.185600000000022</v>
      </c>
    </row>
    <row r="539" spans="1:22" ht="14.25" customHeight="1" x14ac:dyDescent="0.25">
      <c r="A539" s="1">
        <v>538</v>
      </c>
      <c r="B539" s="1" t="s">
        <v>1831</v>
      </c>
      <c r="C539" s="1">
        <f>YEAR(Data!$D539)</f>
        <v>2012</v>
      </c>
      <c r="D539" s="2">
        <v>41246</v>
      </c>
      <c r="E539" s="2">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1">
        <v>3.359999999999999</v>
      </c>
    </row>
    <row r="540" spans="1:22" ht="14.25" customHeight="1" x14ac:dyDescent="0.25">
      <c r="A540" s="1">
        <v>539</v>
      </c>
      <c r="B540" s="1" t="s">
        <v>1834</v>
      </c>
      <c r="C540" s="1">
        <f>YEAR(Data!$D540)</f>
        <v>2012</v>
      </c>
      <c r="D540" s="2">
        <v>41250</v>
      </c>
      <c r="E540" s="2">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1">
        <v>41.293800000000005</v>
      </c>
    </row>
    <row r="541" spans="1:22" ht="14.25" customHeight="1" x14ac:dyDescent="0.25">
      <c r="A541" s="1">
        <v>540</v>
      </c>
      <c r="B541" s="1" t="s">
        <v>1834</v>
      </c>
      <c r="C541" s="1">
        <f>YEAR(Data!$D541)</f>
        <v>2012</v>
      </c>
      <c r="D541" s="2">
        <v>41250</v>
      </c>
      <c r="E541" s="2">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1">
        <v>70.980000000000018</v>
      </c>
    </row>
    <row r="542" spans="1:22" ht="14.25" customHeight="1" x14ac:dyDescent="0.25">
      <c r="A542" s="1">
        <v>541</v>
      </c>
      <c r="B542" s="1" t="s">
        <v>1841</v>
      </c>
      <c r="C542" s="1">
        <f>YEAR(Data!$D542)</f>
        <v>2011</v>
      </c>
      <c r="D542" s="2">
        <v>40576</v>
      </c>
      <c r="E542" s="2">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468.90000000000003</v>
      </c>
      <c r="T542" s="1">
        <v>6</v>
      </c>
      <c r="U542" s="1">
        <v>0</v>
      </c>
      <c r="V542" s="1">
        <v>206.31600000000006</v>
      </c>
    </row>
    <row r="543" spans="1:22" ht="14.25" customHeight="1" x14ac:dyDescent="0.25">
      <c r="A543" s="1">
        <v>542</v>
      </c>
      <c r="B543" s="1" t="s">
        <v>1847</v>
      </c>
      <c r="C543" s="1">
        <f>YEAR(Data!$D543)</f>
        <v>2013</v>
      </c>
      <c r="D543" s="2">
        <v>41470</v>
      </c>
      <c r="E543" s="2">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380.86400000000003</v>
      </c>
      <c r="T543" s="1">
        <v>8</v>
      </c>
      <c r="U543" s="1">
        <v>0.2</v>
      </c>
      <c r="V543" s="1">
        <v>38.086400000000026</v>
      </c>
    </row>
    <row r="544" spans="1:22" ht="14.25" customHeight="1" x14ac:dyDescent="0.25">
      <c r="A544" s="1">
        <v>543</v>
      </c>
      <c r="B544" s="1" t="s">
        <v>1850</v>
      </c>
      <c r="C544" s="1">
        <f>YEAR(Data!$D544)</f>
        <v>2012</v>
      </c>
      <c r="D544" s="2">
        <v>41261</v>
      </c>
      <c r="E544" s="2">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646.77600000000007</v>
      </c>
      <c r="T544" s="1">
        <v>9</v>
      </c>
      <c r="U544" s="1">
        <v>0.2</v>
      </c>
      <c r="V544" s="1">
        <v>-145.52460000000002</v>
      </c>
    </row>
    <row r="545" spans="1:22" ht="14.25" customHeight="1" x14ac:dyDescent="0.25">
      <c r="A545" s="1">
        <v>544</v>
      </c>
      <c r="B545" s="1" t="s">
        <v>1853</v>
      </c>
      <c r="C545" s="1">
        <f>YEAR(Data!$D545)</f>
        <v>2011</v>
      </c>
      <c r="D545" s="2">
        <v>40674</v>
      </c>
      <c r="E545" s="2">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1">
        <v>7.263999999999994</v>
      </c>
    </row>
    <row r="546" spans="1:22" ht="14.25" customHeight="1" x14ac:dyDescent="0.25">
      <c r="A546" s="1">
        <v>545</v>
      </c>
      <c r="B546" s="1" t="s">
        <v>1853</v>
      </c>
      <c r="C546" s="1">
        <f>YEAR(Data!$D546)</f>
        <v>2011</v>
      </c>
      <c r="D546" s="2">
        <v>40674</v>
      </c>
      <c r="E546" s="2">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1">
        <v>6.2995000000000019</v>
      </c>
    </row>
    <row r="547" spans="1:22" ht="14.25" customHeight="1" x14ac:dyDescent="0.25">
      <c r="A547" s="1">
        <v>546</v>
      </c>
      <c r="B547" s="1" t="s">
        <v>1853</v>
      </c>
      <c r="C547" s="1">
        <f>YEAR(Data!$D547)</f>
        <v>2011</v>
      </c>
      <c r="D547" s="2">
        <v>40674</v>
      </c>
      <c r="E547" s="2">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66.112000000000009</v>
      </c>
      <c r="T547" s="1">
        <v>4</v>
      </c>
      <c r="U547" s="1">
        <v>0.6</v>
      </c>
      <c r="V547" s="1">
        <v>-84.292799999999986</v>
      </c>
    </row>
    <row r="548" spans="1:22" ht="14.25" customHeight="1" x14ac:dyDescent="0.25">
      <c r="A548" s="1">
        <v>547</v>
      </c>
      <c r="B548" s="1" t="s">
        <v>1860</v>
      </c>
      <c r="C548" s="1">
        <f>YEAR(Data!$D548)</f>
        <v>2014</v>
      </c>
      <c r="D548" s="2">
        <v>41963</v>
      </c>
      <c r="E548" s="2">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1">
        <v>13.931999999999999</v>
      </c>
    </row>
    <row r="549" spans="1:22" ht="14.25" customHeight="1" x14ac:dyDescent="0.25">
      <c r="A549" s="1">
        <v>548</v>
      </c>
      <c r="B549" s="1" t="s">
        <v>1860</v>
      </c>
      <c r="C549" s="1">
        <f>YEAR(Data!$D549)</f>
        <v>2014</v>
      </c>
      <c r="D549" s="2">
        <v>41963</v>
      </c>
      <c r="E549" s="2">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1">
        <v>6.4127999999999998</v>
      </c>
    </row>
    <row r="550" spans="1:22" ht="14.25" customHeight="1" x14ac:dyDescent="0.25">
      <c r="A550" s="1">
        <v>549</v>
      </c>
      <c r="B550" s="1" t="s">
        <v>1867</v>
      </c>
      <c r="C550" s="1">
        <f>YEAR(Data!$D550)</f>
        <v>2012</v>
      </c>
      <c r="D550" s="2">
        <v>41228</v>
      </c>
      <c r="E550" s="2">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1">
        <v>15.641999999999982</v>
      </c>
    </row>
    <row r="551" spans="1:22" ht="14.25" customHeight="1" x14ac:dyDescent="0.25">
      <c r="A551" s="1">
        <v>550</v>
      </c>
      <c r="B551" s="1" t="s">
        <v>1867</v>
      </c>
      <c r="C551" s="1">
        <f>YEAR(Data!$D551)</f>
        <v>2012</v>
      </c>
      <c r="D551" s="2">
        <v>41228</v>
      </c>
      <c r="E551" s="2">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11.363999999999997</v>
      </c>
      <c r="T551" s="1">
        <v>3</v>
      </c>
      <c r="U551" s="1">
        <v>0.8</v>
      </c>
      <c r="V551" s="1">
        <v>-17.045999999999999</v>
      </c>
    </row>
    <row r="552" spans="1:22" ht="14.25" customHeight="1" x14ac:dyDescent="0.25">
      <c r="A552" s="1">
        <v>551</v>
      </c>
      <c r="B552" s="1" t="s">
        <v>1867</v>
      </c>
      <c r="C552" s="1">
        <f>YEAR(Data!$D552)</f>
        <v>2012</v>
      </c>
      <c r="D552" s="2">
        <v>41228</v>
      </c>
      <c r="E552" s="2">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1">
        <v>-1.7440000000000015</v>
      </c>
    </row>
    <row r="553" spans="1:22" ht="14.25" customHeight="1" x14ac:dyDescent="0.25">
      <c r="A553" s="1">
        <v>552</v>
      </c>
      <c r="B553" s="1" t="s">
        <v>1869</v>
      </c>
      <c r="C553" s="1">
        <f>YEAR(Data!$D553)</f>
        <v>2013</v>
      </c>
      <c r="D553" s="2">
        <v>41380</v>
      </c>
      <c r="E553" s="2">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1">
        <v>0</v>
      </c>
    </row>
    <row r="554" spans="1:22" ht="14.25" customHeight="1" x14ac:dyDescent="0.25">
      <c r="A554" s="1">
        <v>553</v>
      </c>
      <c r="B554" s="1" t="s">
        <v>1874</v>
      </c>
      <c r="C554" s="1">
        <f>YEAR(Data!$D554)</f>
        <v>2014</v>
      </c>
      <c r="D554" s="2">
        <v>41894</v>
      </c>
      <c r="E554" s="2">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34.504000000000005</v>
      </c>
      <c r="T554" s="1">
        <v>1</v>
      </c>
      <c r="U554" s="1">
        <v>0.2</v>
      </c>
      <c r="V554" s="1">
        <v>6.0381999999999998</v>
      </c>
    </row>
    <row r="555" spans="1:22" ht="14.25" customHeight="1" x14ac:dyDescent="0.25">
      <c r="A555" s="1">
        <v>554</v>
      </c>
      <c r="B555" s="1" t="s">
        <v>1877</v>
      </c>
      <c r="C555" s="1">
        <f>YEAR(Data!$D555)</f>
        <v>2014</v>
      </c>
      <c r="D555" s="2">
        <v>41968</v>
      </c>
      <c r="E555" s="2">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1">
        <v>2.5707</v>
      </c>
    </row>
    <row r="556" spans="1:22" ht="14.25" customHeight="1" x14ac:dyDescent="0.25">
      <c r="A556" s="1">
        <v>555</v>
      </c>
      <c r="B556" s="1" t="s">
        <v>1882</v>
      </c>
      <c r="C556" s="1">
        <f>YEAR(Data!$D556)</f>
        <v>2014</v>
      </c>
      <c r="D556" s="2">
        <v>41820</v>
      </c>
      <c r="E556" s="2">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1">
        <v>310.98720000000003</v>
      </c>
    </row>
    <row r="557" spans="1:22" ht="14.25" customHeight="1" x14ac:dyDescent="0.25">
      <c r="A557" s="1">
        <v>556</v>
      </c>
      <c r="B557" s="1" t="s">
        <v>1886</v>
      </c>
      <c r="C557" s="1">
        <f>YEAR(Data!$D557)</f>
        <v>2011</v>
      </c>
      <c r="D557" s="2">
        <v>40605</v>
      </c>
      <c r="E557" s="2">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19.456000000000003</v>
      </c>
      <c r="T557" s="1">
        <v>4</v>
      </c>
      <c r="U557" s="1">
        <v>0.2</v>
      </c>
      <c r="V557" s="1">
        <v>3.4047999999999981</v>
      </c>
    </row>
    <row r="558" spans="1:22" ht="14.25" customHeight="1" x14ac:dyDescent="0.25">
      <c r="A558" s="1">
        <v>557</v>
      </c>
      <c r="B558" s="1" t="s">
        <v>1891</v>
      </c>
      <c r="C558" s="1">
        <f>YEAR(Data!$D558)</f>
        <v>2013</v>
      </c>
      <c r="D558" s="2">
        <v>41436</v>
      </c>
      <c r="E558" s="2">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1">
        <v>9.9359999999999999</v>
      </c>
    </row>
    <row r="559" spans="1:22" ht="14.25" customHeight="1" x14ac:dyDescent="0.25">
      <c r="A559" s="1">
        <v>558</v>
      </c>
      <c r="B559" s="1" t="s">
        <v>1891</v>
      </c>
      <c r="C559" s="1">
        <f>YEAR(Data!$D559)</f>
        <v>2013</v>
      </c>
      <c r="D559" s="2">
        <v>41436</v>
      </c>
      <c r="E559" s="2">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1">
        <v>-217.04800000000017</v>
      </c>
    </row>
    <row r="560" spans="1:22" ht="14.25" customHeight="1" x14ac:dyDescent="0.25">
      <c r="A560" s="1">
        <v>559</v>
      </c>
      <c r="B560" s="1" t="s">
        <v>1891</v>
      </c>
      <c r="C560" s="1">
        <f>YEAR(Data!$D560)</f>
        <v>2013</v>
      </c>
      <c r="D560" s="2">
        <v>41436</v>
      </c>
      <c r="E560" s="2">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32.400000000000006</v>
      </c>
      <c r="T560" s="1">
        <v>5</v>
      </c>
      <c r="U560" s="1">
        <v>0</v>
      </c>
      <c r="V560" s="1">
        <v>15.552000000000001</v>
      </c>
    </row>
    <row r="561" spans="1:22" ht="14.25" customHeight="1" x14ac:dyDescent="0.25">
      <c r="A561" s="1">
        <v>560</v>
      </c>
      <c r="B561" s="1" t="s">
        <v>1900</v>
      </c>
      <c r="C561" s="1">
        <f>YEAR(Data!$D561)</f>
        <v>2014</v>
      </c>
      <c r="D561" s="2">
        <v>41964</v>
      </c>
      <c r="E561" s="2">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42.599999999999994</v>
      </c>
      <c r="T561" s="1">
        <v>3</v>
      </c>
      <c r="U561" s="1">
        <v>0</v>
      </c>
      <c r="V561" s="1">
        <v>16.614000000000001</v>
      </c>
    </row>
    <row r="562" spans="1:22" ht="14.25" customHeight="1" x14ac:dyDescent="0.25">
      <c r="A562" s="1">
        <v>561</v>
      </c>
      <c r="B562" s="1" t="s">
        <v>1900</v>
      </c>
      <c r="C562" s="1">
        <f>YEAR(Data!$D562)</f>
        <v>2014</v>
      </c>
      <c r="D562" s="2">
        <v>41964</v>
      </c>
      <c r="E562" s="2">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84.056000000000012</v>
      </c>
      <c r="T562" s="1">
        <v>7</v>
      </c>
      <c r="U562" s="1">
        <v>0.2</v>
      </c>
      <c r="V562" s="1">
        <v>27.318199999999983</v>
      </c>
    </row>
    <row r="563" spans="1:22" ht="14.25" customHeight="1" x14ac:dyDescent="0.25">
      <c r="A563" s="1">
        <v>562</v>
      </c>
      <c r="B563" s="1" t="s">
        <v>1905</v>
      </c>
      <c r="C563" s="1">
        <f>YEAR(Data!$D563)</f>
        <v>2011</v>
      </c>
      <c r="D563" s="2">
        <v>40800</v>
      </c>
      <c r="E563" s="2">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1">
        <v>1.3000000000000007</v>
      </c>
    </row>
    <row r="564" spans="1:22" ht="14.25" customHeight="1" x14ac:dyDescent="0.25">
      <c r="A564" s="1">
        <v>563</v>
      </c>
      <c r="B564" s="1" t="s">
        <v>1905</v>
      </c>
      <c r="C564" s="1">
        <f>YEAR(Data!$D564)</f>
        <v>2011</v>
      </c>
      <c r="D564" s="2">
        <v>40800</v>
      </c>
      <c r="E564" s="2">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1">
        <v>3.7743000000000002</v>
      </c>
    </row>
    <row r="565" spans="1:22" ht="14.25" customHeight="1" x14ac:dyDescent="0.25">
      <c r="A565" s="1">
        <v>564</v>
      </c>
      <c r="B565" s="1" t="s">
        <v>1912</v>
      </c>
      <c r="C565" s="1">
        <f>YEAR(Data!$D565)</f>
        <v>2012</v>
      </c>
      <c r="D565" s="2">
        <v>41250</v>
      </c>
      <c r="E565" s="2">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1">
        <v>0</v>
      </c>
    </row>
    <row r="566" spans="1:22" ht="14.25" customHeight="1" x14ac:dyDescent="0.25">
      <c r="A566" s="1">
        <v>565</v>
      </c>
      <c r="B566" s="1" t="s">
        <v>1912</v>
      </c>
      <c r="C566" s="1">
        <f>YEAR(Data!$D566)</f>
        <v>2012</v>
      </c>
      <c r="D566" s="2">
        <v>41250</v>
      </c>
      <c r="E566" s="2">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1">
        <v>1.2005999999999999</v>
      </c>
    </row>
    <row r="567" spans="1:22" ht="14.25" customHeight="1" x14ac:dyDescent="0.25">
      <c r="A567" s="1">
        <v>566</v>
      </c>
      <c r="B567" s="1" t="s">
        <v>1917</v>
      </c>
      <c r="C567" s="1">
        <f>YEAR(Data!$D567)</f>
        <v>2014</v>
      </c>
      <c r="D567" s="2">
        <v>41981</v>
      </c>
      <c r="E567" s="2">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374.37600000000003</v>
      </c>
      <c r="T567" s="1">
        <v>3</v>
      </c>
      <c r="U567" s="1">
        <v>0.2</v>
      </c>
      <c r="V567" s="1">
        <v>46.796999999999983</v>
      </c>
    </row>
    <row r="568" spans="1:22" ht="14.25" customHeight="1" x14ac:dyDescent="0.25">
      <c r="A568" s="1">
        <v>567</v>
      </c>
      <c r="B568" s="1" t="s">
        <v>1922</v>
      </c>
      <c r="C568" s="1">
        <f>YEAR(Data!$D568)</f>
        <v>2014</v>
      </c>
      <c r="D568" s="2">
        <v>41914</v>
      </c>
      <c r="E568" s="2">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1">
        <v>45.001600000000003</v>
      </c>
    </row>
    <row r="569" spans="1:22" ht="14.25" customHeight="1" x14ac:dyDescent="0.25">
      <c r="A569" s="1">
        <v>568</v>
      </c>
      <c r="B569" s="1" t="s">
        <v>1922</v>
      </c>
      <c r="C569" s="1">
        <f>YEAR(Data!$D569)</f>
        <v>2014</v>
      </c>
      <c r="D569" s="2">
        <v>41914</v>
      </c>
      <c r="E569" s="2">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81.088000000000008</v>
      </c>
      <c r="T569" s="1">
        <v>7</v>
      </c>
      <c r="U569" s="1">
        <v>0.2</v>
      </c>
      <c r="V569" s="1">
        <v>27.3672</v>
      </c>
    </row>
    <row r="570" spans="1:22" ht="14.25" customHeight="1" x14ac:dyDescent="0.25">
      <c r="A570" s="1">
        <v>569</v>
      </c>
      <c r="B570" s="1" t="s">
        <v>1922</v>
      </c>
      <c r="C570" s="1">
        <f>YEAR(Data!$D570)</f>
        <v>2014</v>
      </c>
      <c r="D570" s="2">
        <v>41914</v>
      </c>
      <c r="E570" s="2">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1">
        <v>9.3312000000000008</v>
      </c>
    </row>
    <row r="571" spans="1:22" ht="14.25" customHeight="1" x14ac:dyDescent="0.25">
      <c r="A571" s="1">
        <v>570</v>
      </c>
      <c r="B571" s="1" t="s">
        <v>1922</v>
      </c>
      <c r="C571" s="1">
        <f>YEAR(Data!$D571)</f>
        <v>2014</v>
      </c>
      <c r="D571" s="2">
        <v>41914</v>
      </c>
      <c r="E571" s="2">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451.15199999999993</v>
      </c>
      <c r="T571" s="1">
        <v>3</v>
      </c>
      <c r="U571" s="1">
        <v>0.2</v>
      </c>
      <c r="V571" s="1">
        <v>0</v>
      </c>
    </row>
    <row r="572" spans="1:22" ht="14.25" customHeight="1" x14ac:dyDescent="0.25">
      <c r="A572" s="1">
        <v>571</v>
      </c>
      <c r="B572" s="1" t="s">
        <v>1933</v>
      </c>
      <c r="C572" s="1">
        <f>YEAR(Data!$D572)</f>
        <v>2014</v>
      </c>
      <c r="D572" s="2">
        <v>42002</v>
      </c>
      <c r="E572" s="2">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1">
        <v>34.775999999999996</v>
      </c>
    </row>
    <row r="573" spans="1:22" ht="14.25" customHeight="1" x14ac:dyDescent="0.25">
      <c r="A573" s="1">
        <v>572</v>
      </c>
      <c r="B573" s="1" t="s">
        <v>1933</v>
      </c>
      <c r="C573" s="1">
        <f>YEAR(Data!$D573)</f>
        <v>2014</v>
      </c>
      <c r="D573" s="2">
        <v>42002</v>
      </c>
      <c r="E573" s="2">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1">
        <v>6.4215999999999998</v>
      </c>
    </row>
    <row r="574" spans="1:22" ht="14.25" customHeight="1" x14ac:dyDescent="0.25">
      <c r="A574" s="1">
        <v>573</v>
      </c>
      <c r="B574" s="1" t="s">
        <v>1933</v>
      </c>
      <c r="C574" s="1">
        <f>YEAR(Data!$D574)</f>
        <v>2014</v>
      </c>
      <c r="D574" s="2">
        <v>42002</v>
      </c>
      <c r="E574" s="2">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1">
        <v>11.226599999999999</v>
      </c>
    </row>
    <row r="575" spans="1:22" ht="14.25" customHeight="1" x14ac:dyDescent="0.25">
      <c r="A575" s="1">
        <v>574</v>
      </c>
      <c r="B575" s="1" t="s">
        <v>1933</v>
      </c>
      <c r="C575" s="1">
        <f>YEAR(Data!$D575)</f>
        <v>2014</v>
      </c>
      <c r="D575" s="2">
        <v>42002</v>
      </c>
      <c r="E575" s="2">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14.850000000000001</v>
      </c>
      <c r="T575" s="1">
        <v>3</v>
      </c>
      <c r="U575" s="1">
        <v>0</v>
      </c>
      <c r="V575" s="1">
        <v>4.0095000000000001</v>
      </c>
    </row>
    <row r="576" spans="1:22" ht="14.25" customHeight="1" x14ac:dyDescent="0.25">
      <c r="A576" s="1">
        <v>575</v>
      </c>
      <c r="B576" s="1" t="s">
        <v>1938</v>
      </c>
      <c r="C576" s="1">
        <f>YEAR(Data!$D576)</f>
        <v>2013</v>
      </c>
      <c r="D576" s="2">
        <v>41582</v>
      </c>
      <c r="E576" s="2">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1">
        <v>2.3814000000000002</v>
      </c>
    </row>
    <row r="577" spans="1:22" ht="14.25" customHeight="1" x14ac:dyDescent="0.25">
      <c r="A577" s="1">
        <v>576</v>
      </c>
      <c r="B577" s="1" t="s">
        <v>1944</v>
      </c>
      <c r="C577" s="1">
        <f>YEAR(Data!$D577)</f>
        <v>2012</v>
      </c>
      <c r="D577" s="2">
        <v>41170</v>
      </c>
      <c r="E577" s="2">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1">
        <v>78.752800000000008</v>
      </c>
    </row>
    <row r="578" spans="1:22" ht="14.25" customHeight="1" x14ac:dyDescent="0.25">
      <c r="A578" s="1">
        <v>577</v>
      </c>
      <c r="B578" s="1" t="s">
        <v>1944</v>
      </c>
      <c r="C578" s="1">
        <f>YEAR(Data!$D578)</f>
        <v>2012</v>
      </c>
      <c r="D578" s="2">
        <v>41170</v>
      </c>
      <c r="E578" s="2">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1">
        <v>9.7608000000000015</v>
      </c>
    </row>
    <row r="579" spans="1:22" ht="14.25" customHeight="1" x14ac:dyDescent="0.25">
      <c r="A579" s="1">
        <v>578</v>
      </c>
      <c r="B579" s="1" t="s">
        <v>1944</v>
      </c>
      <c r="C579" s="1">
        <f>YEAR(Data!$D579)</f>
        <v>2012</v>
      </c>
      <c r="D579" s="2">
        <v>41170</v>
      </c>
      <c r="E579" s="2">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1">
        <v>2.1899999999999995</v>
      </c>
    </row>
    <row r="580" spans="1:22" ht="14.25" customHeight="1" x14ac:dyDescent="0.25">
      <c r="A580" s="1">
        <v>579</v>
      </c>
      <c r="B580" s="1" t="s">
        <v>1951</v>
      </c>
      <c r="C580" s="1">
        <f>YEAR(Data!$D580)</f>
        <v>2014</v>
      </c>
      <c r="D580" s="2">
        <v>41841</v>
      </c>
      <c r="E580" s="2">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1">
        <v>8.7139999999999951</v>
      </c>
    </row>
    <row r="581" spans="1:22" ht="14.25" customHeight="1" x14ac:dyDescent="0.25">
      <c r="A581" s="1">
        <v>580</v>
      </c>
      <c r="B581" s="1" t="s">
        <v>1951</v>
      </c>
      <c r="C581" s="1">
        <f>YEAR(Data!$D581)</f>
        <v>2014</v>
      </c>
      <c r="D581" s="2">
        <v>41841</v>
      </c>
      <c r="E581" s="2">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1">
        <v>-5.7148000000000003</v>
      </c>
    </row>
    <row r="582" spans="1:22" ht="14.25" customHeight="1" x14ac:dyDescent="0.25">
      <c r="A582" s="1">
        <v>581</v>
      </c>
      <c r="B582" s="1" t="s">
        <v>1956</v>
      </c>
      <c r="C582" s="1">
        <f>YEAR(Data!$D582)</f>
        <v>2012</v>
      </c>
      <c r="D582" s="2">
        <v>41162</v>
      </c>
      <c r="E582" s="2">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1">
        <v>1.5456000000000003</v>
      </c>
    </row>
    <row r="583" spans="1:22" ht="14.25" customHeight="1" x14ac:dyDescent="0.25">
      <c r="A583" s="1">
        <v>582</v>
      </c>
      <c r="B583" s="1" t="s">
        <v>1961</v>
      </c>
      <c r="C583" s="1">
        <f>YEAR(Data!$D583)</f>
        <v>2014</v>
      </c>
      <c r="D583" s="2">
        <v>41975</v>
      </c>
      <c r="E583" s="2">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470.37600000000009</v>
      </c>
      <c r="T583" s="1">
        <v>3</v>
      </c>
      <c r="U583" s="1">
        <v>0.2</v>
      </c>
      <c r="V583" s="1">
        <v>52.917299999999955</v>
      </c>
    </row>
    <row r="584" spans="1:22" ht="14.25" customHeight="1" x14ac:dyDescent="0.25">
      <c r="A584" s="1">
        <v>583</v>
      </c>
      <c r="B584" s="1" t="s">
        <v>1961</v>
      </c>
      <c r="C584" s="1">
        <f>YEAR(Data!$D584)</f>
        <v>2014</v>
      </c>
      <c r="D584" s="2">
        <v>41975</v>
      </c>
      <c r="E584" s="2">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1">
        <v>9.2386000000000053</v>
      </c>
    </row>
    <row r="585" spans="1:22" ht="14.25" customHeight="1" x14ac:dyDescent="0.25">
      <c r="A585" s="1">
        <v>584</v>
      </c>
      <c r="B585" s="1" t="s">
        <v>1961</v>
      </c>
      <c r="C585" s="1">
        <f>YEAR(Data!$D585)</f>
        <v>2014</v>
      </c>
      <c r="D585" s="2">
        <v>41975</v>
      </c>
      <c r="E585" s="2">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1">
        <v>3.5045999999999964</v>
      </c>
    </row>
    <row r="586" spans="1:22" ht="14.25" customHeight="1" x14ac:dyDescent="0.25">
      <c r="A586" s="1">
        <v>585</v>
      </c>
      <c r="B586" s="1" t="s">
        <v>1961</v>
      </c>
      <c r="C586" s="1">
        <f>YEAR(Data!$D586)</f>
        <v>2014</v>
      </c>
      <c r="D586" s="2">
        <v>41975</v>
      </c>
      <c r="E586" s="2">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1">
        <v>-4.7480999999999973</v>
      </c>
    </row>
    <row r="587" spans="1:22" ht="14.25" customHeight="1" x14ac:dyDescent="0.25">
      <c r="A587" s="1">
        <v>586</v>
      </c>
      <c r="B587" s="1" t="s">
        <v>1961</v>
      </c>
      <c r="C587" s="1">
        <f>YEAR(Data!$D587)</f>
        <v>2014</v>
      </c>
      <c r="D587" s="2">
        <v>41975</v>
      </c>
      <c r="E587" s="2">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1">
        <v>30.477599999999981</v>
      </c>
    </row>
    <row r="588" spans="1:22" ht="14.25" customHeight="1" x14ac:dyDescent="0.25">
      <c r="A588" s="1">
        <v>587</v>
      </c>
      <c r="B588" s="1" t="s">
        <v>1968</v>
      </c>
      <c r="C588" s="1">
        <f>YEAR(Data!$D588)</f>
        <v>2012</v>
      </c>
      <c r="D588" s="2">
        <v>41093</v>
      </c>
      <c r="E588" s="2">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1">
        <v>4.968599999999995</v>
      </c>
    </row>
    <row r="589" spans="1:22" ht="14.25" customHeight="1" x14ac:dyDescent="0.25">
      <c r="A589" s="1">
        <v>588</v>
      </c>
      <c r="B589" s="1" t="s">
        <v>1968</v>
      </c>
      <c r="C589" s="1">
        <f>YEAR(Data!$D589)</f>
        <v>2012</v>
      </c>
      <c r="D589" s="2">
        <v>41093</v>
      </c>
      <c r="E589" s="2">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1">
        <v>144.51570000000001</v>
      </c>
    </row>
    <row r="590" spans="1:22" ht="14.25" customHeight="1" x14ac:dyDescent="0.25">
      <c r="A590" s="1">
        <v>589</v>
      </c>
      <c r="B590" s="1" t="s">
        <v>1973</v>
      </c>
      <c r="C590" s="1">
        <f>YEAR(Data!$D590)</f>
        <v>2013</v>
      </c>
      <c r="D590" s="2">
        <v>41354</v>
      </c>
      <c r="E590" s="2">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1">
        <v>-20.136200000000006</v>
      </c>
    </row>
    <row r="591" spans="1:22" ht="14.25" customHeight="1" x14ac:dyDescent="0.25">
      <c r="A591" s="1">
        <v>590</v>
      </c>
      <c r="B591" s="1" t="s">
        <v>1973</v>
      </c>
      <c r="C591" s="1">
        <f>YEAR(Data!$D591)</f>
        <v>2013</v>
      </c>
      <c r="D591" s="2">
        <v>41354</v>
      </c>
      <c r="E591" s="2">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20.736000000000004</v>
      </c>
      <c r="T591" s="1">
        <v>4</v>
      </c>
      <c r="U591" s="1">
        <v>0.2</v>
      </c>
      <c r="V591" s="1">
        <v>7.2576000000000001</v>
      </c>
    </row>
    <row r="592" spans="1:22" ht="14.25" customHeight="1" x14ac:dyDescent="0.25">
      <c r="A592" s="1">
        <v>591</v>
      </c>
      <c r="B592" s="1" t="s">
        <v>1973</v>
      </c>
      <c r="C592" s="1">
        <f>YEAR(Data!$D592)</f>
        <v>2013</v>
      </c>
      <c r="D592" s="2">
        <v>41354</v>
      </c>
      <c r="E592" s="2">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16.821000000000005</v>
      </c>
      <c r="T592" s="1">
        <v>3</v>
      </c>
      <c r="U592" s="1">
        <v>0.7</v>
      </c>
      <c r="V592" s="1">
        <v>-12.896100000000004</v>
      </c>
    </row>
    <row r="593" spans="1:22" ht="14.25" customHeight="1" x14ac:dyDescent="0.25">
      <c r="A593" s="1">
        <v>592</v>
      </c>
      <c r="B593" s="1" t="s">
        <v>1973</v>
      </c>
      <c r="C593" s="1">
        <f>YEAR(Data!$D593)</f>
        <v>2013</v>
      </c>
      <c r="D593" s="2">
        <v>41354</v>
      </c>
      <c r="E593" s="2">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10.368000000000002</v>
      </c>
      <c r="T593" s="1">
        <v>2</v>
      </c>
      <c r="U593" s="1">
        <v>0.2</v>
      </c>
      <c r="V593" s="1">
        <v>3.6288</v>
      </c>
    </row>
    <row r="594" spans="1:22" ht="14.25" customHeight="1" x14ac:dyDescent="0.25">
      <c r="A594" s="1">
        <v>593</v>
      </c>
      <c r="B594" s="1" t="s">
        <v>1983</v>
      </c>
      <c r="C594" s="1">
        <f>YEAR(Data!$D594)</f>
        <v>2011</v>
      </c>
      <c r="D594" s="2">
        <v>40553</v>
      </c>
      <c r="E594" s="2">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1">
        <v>1.1679999999999997</v>
      </c>
    </row>
    <row r="595" spans="1:22" ht="14.25" customHeight="1" x14ac:dyDescent="0.25">
      <c r="A595" s="1">
        <v>594</v>
      </c>
      <c r="B595" s="1" t="s">
        <v>1983</v>
      </c>
      <c r="C595" s="1">
        <f>YEAR(Data!$D595)</f>
        <v>2011</v>
      </c>
      <c r="D595" s="2">
        <v>40553</v>
      </c>
      <c r="E595" s="2">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31.200000000000003</v>
      </c>
      <c r="T595" s="1">
        <v>3</v>
      </c>
      <c r="U595" s="1">
        <v>0.2</v>
      </c>
      <c r="V595" s="1">
        <v>9.7499999999999964</v>
      </c>
    </row>
    <row r="596" spans="1:22" ht="14.25" customHeight="1" x14ac:dyDescent="0.25">
      <c r="A596" s="1">
        <v>595</v>
      </c>
      <c r="B596" s="1" t="s">
        <v>1989</v>
      </c>
      <c r="C596" s="1">
        <f>YEAR(Data!$D596)</f>
        <v>2011</v>
      </c>
      <c r="D596" s="2">
        <v>40763</v>
      </c>
      <c r="E596" s="2">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1">
        <v>22.074799999999996</v>
      </c>
    </row>
    <row r="597" spans="1:22" ht="14.25" customHeight="1" x14ac:dyDescent="0.25">
      <c r="A597" s="1">
        <v>596</v>
      </c>
      <c r="B597" s="1" t="s">
        <v>1989</v>
      </c>
      <c r="C597" s="1">
        <f>YEAR(Data!$D597)</f>
        <v>2011</v>
      </c>
      <c r="D597" s="2">
        <v>40763</v>
      </c>
      <c r="E597" s="2">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1">
        <v>434.99130000000002</v>
      </c>
    </row>
    <row r="598" spans="1:22" ht="14.25" customHeight="1" x14ac:dyDescent="0.25">
      <c r="A598" s="1">
        <v>597</v>
      </c>
      <c r="B598" s="1" t="s">
        <v>1989</v>
      </c>
      <c r="C598" s="1">
        <f>YEAR(Data!$D598)</f>
        <v>2011</v>
      </c>
      <c r="D598" s="2">
        <v>40763</v>
      </c>
      <c r="E598" s="2">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445.96000000000004</v>
      </c>
      <c r="T598" s="1">
        <v>5</v>
      </c>
      <c r="U598" s="1">
        <v>0.2</v>
      </c>
      <c r="V598" s="1">
        <v>55.744999999999948</v>
      </c>
    </row>
    <row r="599" spans="1:22" ht="14.25" customHeight="1" x14ac:dyDescent="0.25">
      <c r="A599" s="1">
        <v>598</v>
      </c>
      <c r="B599" s="1" t="s">
        <v>1989</v>
      </c>
      <c r="C599" s="1">
        <f>YEAR(Data!$D599)</f>
        <v>2011</v>
      </c>
      <c r="D599" s="2">
        <v>40763</v>
      </c>
      <c r="E599" s="2">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1">
        <v>91.772800000000018</v>
      </c>
    </row>
    <row r="600" spans="1:22" ht="14.25" customHeight="1" x14ac:dyDescent="0.25">
      <c r="A600" s="1">
        <v>599</v>
      </c>
      <c r="B600" s="1" t="s">
        <v>1996</v>
      </c>
      <c r="C600" s="1">
        <f>YEAR(Data!$D600)</f>
        <v>2013</v>
      </c>
      <c r="D600" s="2">
        <v>41470</v>
      </c>
      <c r="E600" s="2">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1">
        <v>1.0178000000000007</v>
      </c>
    </row>
    <row r="601" spans="1:22" ht="14.25" customHeight="1" x14ac:dyDescent="0.25">
      <c r="A601" s="1">
        <v>600</v>
      </c>
      <c r="B601" s="1" t="s">
        <v>2001</v>
      </c>
      <c r="C601" s="1">
        <f>YEAR(Data!$D601)</f>
        <v>2013</v>
      </c>
      <c r="D601" s="2">
        <v>41472</v>
      </c>
      <c r="E601" s="2">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143.98199999999997</v>
      </c>
      <c r="T601" s="1">
        <v>3</v>
      </c>
      <c r="U601" s="1">
        <v>0.4</v>
      </c>
      <c r="V601" s="1">
        <v>-28.796400000000006</v>
      </c>
    </row>
    <row r="602" spans="1:22" ht="14.25" customHeight="1" x14ac:dyDescent="0.25">
      <c r="A602" s="1">
        <v>601</v>
      </c>
      <c r="B602" s="1" t="s">
        <v>2001</v>
      </c>
      <c r="C602" s="1">
        <f>YEAR(Data!$D602)</f>
        <v>2013</v>
      </c>
      <c r="D602" s="2">
        <v>41472</v>
      </c>
      <c r="E602" s="2">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1">
        <v>-115.35440000000006</v>
      </c>
    </row>
    <row r="603" spans="1:22" ht="14.25" customHeight="1" x14ac:dyDescent="0.25">
      <c r="A603" s="1">
        <v>602</v>
      </c>
      <c r="B603" s="1" t="s">
        <v>2001</v>
      </c>
      <c r="C603" s="1">
        <f>YEAR(Data!$D603)</f>
        <v>2013</v>
      </c>
      <c r="D603" s="2">
        <v>41472</v>
      </c>
      <c r="E603" s="2">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1">
        <v>0.72999999999999954</v>
      </c>
    </row>
    <row r="604" spans="1:22" ht="14.25" customHeight="1" x14ac:dyDescent="0.25">
      <c r="A604" s="1">
        <v>603</v>
      </c>
      <c r="B604" s="1" t="s">
        <v>2008</v>
      </c>
      <c r="C604" s="1">
        <f>YEAR(Data!$D604)</f>
        <v>2011</v>
      </c>
      <c r="D604" s="2">
        <v>40617</v>
      </c>
      <c r="E604" s="2">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1">
        <v>17.84699999999998</v>
      </c>
    </row>
    <row r="605" spans="1:22" ht="14.25" customHeight="1" x14ac:dyDescent="0.25">
      <c r="A605" s="1">
        <v>604</v>
      </c>
      <c r="B605" s="1" t="s">
        <v>2008</v>
      </c>
      <c r="C605" s="1">
        <f>YEAR(Data!$D605)</f>
        <v>2011</v>
      </c>
      <c r="D605" s="2">
        <v>40617</v>
      </c>
      <c r="E605" s="2">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1">
        <v>5.1407999999999916</v>
      </c>
    </row>
    <row r="606" spans="1:22" ht="14.25" customHeight="1" x14ac:dyDescent="0.25">
      <c r="A606" s="1">
        <v>605</v>
      </c>
      <c r="B606" s="1" t="s">
        <v>2008</v>
      </c>
      <c r="C606" s="1">
        <f>YEAR(Data!$D606)</f>
        <v>2011</v>
      </c>
      <c r="D606" s="2">
        <v>40617</v>
      </c>
      <c r="E606" s="2">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1">
        <v>-5.5338000000000012</v>
      </c>
    </row>
    <row r="607" spans="1:22" ht="14.25" customHeight="1" x14ac:dyDescent="0.25">
      <c r="A607" s="1">
        <v>606</v>
      </c>
      <c r="B607" s="1" t="s">
        <v>2008</v>
      </c>
      <c r="C607" s="1">
        <f>YEAR(Data!$D607)</f>
        <v>2011</v>
      </c>
      <c r="D607" s="2">
        <v>40617</v>
      </c>
      <c r="E607" s="2">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43.188000000000009</v>
      </c>
      <c r="T607" s="1">
        <v>4</v>
      </c>
      <c r="U607" s="1">
        <v>0.7</v>
      </c>
      <c r="V607" s="1">
        <v>-31.671199999999999</v>
      </c>
    </row>
    <row r="608" spans="1:22" ht="14.25" customHeight="1" x14ac:dyDescent="0.25">
      <c r="A608" s="1">
        <v>607</v>
      </c>
      <c r="B608" s="1" t="s">
        <v>2008</v>
      </c>
      <c r="C608" s="1">
        <f>YEAR(Data!$D608)</f>
        <v>2011</v>
      </c>
      <c r="D608" s="2">
        <v>40617</v>
      </c>
      <c r="E608" s="2">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1">
        <v>47.815200000000004</v>
      </c>
    </row>
    <row r="609" spans="1:22" ht="14.25" customHeight="1" x14ac:dyDescent="0.25">
      <c r="A609" s="1">
        <v>608</v>
      </c>
      <c r="B609" s="1" t="s">
        <v>2015</v>
      </c>
      <c r="C609" s="1">
        <f>YEAR(Data!$D609)</f>
        <v>2011</v>
      </c>
      <c r="D609" s="2">
        <v>40686</v>
      </c>
      <c r="E609" s="2">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3.2820000000000005</v>
      </c>
      <c r="T609" s="1">
        <v>2</v>
      </c>
      <c r="U609" s="1">
        <v>0.7</v>
      </c>
      <c r="V609" s="1">
        <v>-2.6256000000000004</v>
      </c>
    </row>
    <row r="610" spans="1:22" ht="14.25" customHeight="1" x14ac:dyDescent="0.25">
      <c r="A610" s="1">
        <v>609</v>
      </c>
      <c r="B610" s="1" t="s">
        <v>2015</v>
      </c>
      <c r="C610" s="1">
        <f>YEAR(Data!$D610)</f>
        <v>2011</v>
      </c>
      <c r="D610" s="2">
        <v>40686</v>
      </c>
      <c r="E610" s="2">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1">
        <v>2.3813999999999984</v>
      </c>
    </row>
    <row r="611" spans="1:22" ht="14.25" customHeight="1" x14ac:dyDescent="0.25">
      <c r="A611" s="1">
        <v>610</v>
      </c>
      <c r="B611" s="1" t="s">
        <v>2015</v>
      </c>
      <c r="C611" s="1">
        <f>YEAR(Data!$D611)</f>
        <v>2011</v>
      </c>
      <c r="D611" s="2">
        <v>40686</v>
      </c>
      <c r="E611" s="2">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1">
        <v>-10.117800000000003</v>
      </c>
    </row>
    <row r="612" spans="1:22" ht="14.25" customHeight="1" x14ac:dyDescent="0.25">
      <c r="A612" s="1">
        <v>611</v>
      </c>
      <c r="B612" s="1" t="s">
        <v>2022</v>
      </c>
      <c r="C612" s="1">
        <f>YEAR(Data!$D612)</f>
        <v>2013</v>
      </c>
      <c r="D612" s="2">
        <v>41393</v>
      </c>
      <c r="E612" s="2">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1">
        <v>41.577299999999951</v>
      </c>
    </row>
    <row r="613" spans="1:22" ht="14.25" customHeight="1" x14ac:dyDescent="0.25">
      <c r="A613" s="1">
        <v>612</v>
      </c>
      <c r="B613" s="1" t="s">
        <v>2022</v>
      </c>
      <c r="C613" s="1">
        <f>YEAR(Data!$D613)</f>
        <v>2013</v>
      </c>
      <c r="D613" s="2">
        <v>41393</v>
      </c>
      <c r="E613" s="2">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15.712000000000002</v>
      </c>
      <c r="T613" s="1">
        <v>4</v>
      </c>
      <c r="U613" s="1">
        <v>0.2</v>
      </c>
      <c r="V613" s="1">
        <v>5.6955999999999989</v>
      </c>
    </row>
    <row r="614" spans="1:22" ht="14.25" customHeight="1" x14ac:dyDescent="0.25">
      <c r="A614" s="1">
        <v>613</v>
      </c>
      <c r="B614" s="1" t="s">
        <v>2027</v>
      </c>
      <c r="C614" s="1">
        <f>YEAR(Data!$D614)</f>
        <v>2013</v>
      </c>
      <c r="D614" s="2">
        <v>41529</v>
      </c>
      <c r="E614" s="2">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1">
        <v>2.6399999999999997</v>
      </c>
    </row>
    <row r="615" spans="1:22" ht="14.25" customHeight="1" x14ac:dyDescent="0.25">
      <c r="A615" s="1">
        <v>614</v>
      </c>
      <c r="B615" s="1" t="s">
        <v>2027</v>
      </c>
      <c r="C615" s="1">
        <f>YEAR(Data!$D615)</f>
        <v>2013</v>
      </c>
      <c r="D615" s="2">
        <v>41529</v>
      </c>
      <c r="E615" s="2">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1">
        <v>-157.93830000000008</v>
      </c>
    </row>
    <row r="616" spans="1:22" ht="14.25" customHeight="1" x14ac:dyDescent="0.25">
      <c r="A616" s="1">
        <v>615</v>
      </c>
      <c r="B616" s="1" t="s">
        <v>2034</v>
      </c>
      <c r="C616" s="1">
        <f>YEAR(Data!$D616)</f>
        <v>2014</v>
      </c>
      <c r="D616" s="2">
        <v>41958</v>
      </c>
      <c r="E616" s="2">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119.93999999999998</v>
      </c>
      <c r="T616" s="1">
        <v>10</v>
      </c>
      <c r="U616" s="1">
        <v>0.4</v>
      </c>
      <c r="V616" s="1">
        <v>15.99199999999999</v>
      </c>
    </row>
    <row r="617" spans="1:22" ht="14.25" customHeight="1" x14ac:dyDescent="0.25">
      <c r="A617" s="1">
        <v>616</v>
      </c>
      <c r="B617" s="1" t="s">
        <v>2034</v>
      </c>
      <c r="C617" s="1">
        <f>YEAR(Data!$D617)</f>
        <v>2014</v>
      </c>
      <c r="D617" s="2">
        <v>41958</v>
      </c>
      <c r="E617" s="2">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3.6480000000000006</v>
      </c>
      <c r="T617" s="1">
        <v>2</v>
      </c>
      <c r="U617" s="1">
        <v>0.7</v>
      </c>
      <c r="V617" s="1">
        <v>-2.7967999999999993</v>
      </c>
    </row>
    <row r="618" spans="1:22" ht="14.25" customHeight="1" x14ac:dyDescent="0.25">
      <c r="A618" s="1">
        <v>617</v>
      </c>
      <c r="B618" s="1" t="s">
        <v>2040</v>
      </c>
      <c r="C618" s="1">
        <f>YEAR(Data!$D618)</f>
        <v>2014</v>
      </c>
      <c r="D618" s="2">
        <v>41870</v>
      </c>
      <c r="E618" s="2">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1">
        <v>15.787199999999999</v>
      </c>
    </row>
    <row r="619" spans="1:22" ht="14.25" customHeight="1" x14ac:dyDescent="0.25">
      <c r="A619" s="1">
        <v>618</v>
      </c>
      <c r="B619" s="1" t="s">
        <v>2040</v>
      </c>
      <c r="C619" s="1">
        <f>YEAR(Data!$D619)</f>
        <v>2014</v>
      </c>
      <c r="D619" s="2">
        <v>41870</v>
      </c>
      <c r="E619" s="2">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1">
        <v>3.0813999999999995</v>
      </c>
    </row>
    <row r="620" spans="1:22" ht="14.25" customHeight="1" x14ac:dyDescent="0.25">
      <c r="A620" s="1">
        <v>619</v>
      </c>
      <c r="B620" s="1" t="s">
        <v>2040</v>
      </c>
      <c r="C620" s="1">
        <f>YEAR(Data!$D620)</f>
        <v>2014</v>
      </c>
      <c r="D620" s="2">
        <v>41870</v>
      </c>
      <c r="E620" s="2">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1">
        <v>33.569999999999986</v>
      </c>
    </row>
    <row r="621" spans="1:22" ht="14.25" customHeight="1" x14ac:dyDescent="0.25">
      <c r="A621" s="1">
        <v>620</v>
      </c>
      <c r="B621" s="1" t="s">
        <v>2040</v>
      </c>
      <c r="C621" s="1">
        <f>YEAR(Data!$D621)</f>
        <v>2014</v>
      </c>
      <c r="D621" s="2">
        <v>41870</v>
      </c>
      <c r="E621" s="2">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1">
        <v>10.993899999999996</v>
      </c>
    </row>
    <row r="622" spans="1:22" ht="14.25" customHeight="1" x14ac:dyDescent="0.25">
      <c r="A622" s="1">
        <v>621</v>
      </c>
      <c r="B622" s="1" t="s">
        <v>2040</v>
      </c>
      <c r="C622" s="1">
        <f>YEAR(Data!$D622)</f>
        <v>2014</v>
      </c>
      <c r="D622" s="2">
        <v>41870</v>
      </c>
      <c r="E622" s="2">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1">
        <v>27.286199999999994</v>
      </c>
    </row>
    <row r="623" spans="1:22" ht="14.25" customHeight="1" x14ac:dyDescent="0.25">
      <c r="A623" s="1">
        <v>622</v>
      </c>
      <c r="B623" s="1" t="s">
        <v>2051</v>
      </c>
      <c r="C623" s="1">
        <f>YEAR(Data!$D623)</f>
        <v>2011</v>
      </c>
      <c r="D623" s="2">
        <v>40903</v>
      </c>
      <c r="E623" s="2">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8.6899999999999977</v>
      </c>
      <c r="T623" s="1">
        <v>5</v>
      </c>
      <c r="U623" s="1">
        <v>0.8</v>
      </c>
      <c r="V623" s="1">
        <v>-14.773</v>
      </c>
    </row>
    <row r="624" spans="1:22" ht="14.25" customHeight="1" x14ac:dyDescent="0.25">
      <c r="A624" s="1">
        <v>623</v>
      </c>
      <c r="B624" s="1" t="s">
        <v>2056</v>
      </c>
      <c r="C624" s="1">
        <f>YEAR(Data!$D624)</f>
        <v>2012</v>
      </c>
      <c r="D624" s="2">
        <v>41242</v>
      </c>
      <c r="E624" s="2">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1">
        <v>87.568399999999968</v>
      </c>
    </row>
    <row r="625" spans="1:22" ht="14.25" customHeight="1" x14ac:dyDescent="0.25">
      <c r="A625" s="1">
        <v>624</v>
      </c>
      <c r="B625" s="1" t="s">
        <v>2056</v>
      </c>
      <c r="C625" s="1">
        <f>YEAR(Data!$D625)</f>
        <v>2012</v>
      </c>
      <c r="D625" s="2">
        <v>41242</v>
      </c>
      <c r="E625" s="2">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1">
        <v>178.90100000000001</v>
      </c>
    </row>
    <row r="626" spans="1:22" ht="14.25" customHeight="1" x14ac:dyDescent="0.25">
      <c r="A626" s="1">
        <v>625</v>
      </c>
      <c r="B626" s="1" t="s">
        <v>2056</v>
      </c>
      <c r="C626" s="1">
        <f>YEAR(Data!$D626)</f>
        <v>2012</v>
      </c>
      <c r="D626" s="2">
        <v>41242</v>
      </c>
      <c r="E626" s="2">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1">
        <v>130.87</v>
      </c>
    </row>
    <row r="627" spans="1:22" ht="14.25" customHeight="1" x14ac:dyDescent="0.25">
      <c r="A627" s="1">
        <v>626</v>
      </c>
      <c r="B627" s="1" t="s">
        <v>2056</v>
      </c>
      <c r="C627" s="1">
        <f>YEAR(Data!$D627)</f>
        <v>2012</v>
      </c>
      <c r="D627" s="2">
        <v>41242</v>
      </c>
      <c r="E627" s="2">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1">
        <v>46.927799999999984</v>
      </c>
    </row>
    <row r="628" spans="1:22" ht="14.25" customHeight="1" x14ac:dyDescent="0.25">
      <c r="A628" s="1">
        <v>627</v>
      </c>
      <c r="B628" s="1" t="s">
        <v>2066</v>
      </c>
      <c r="C628" s="1">
        <f>YEAR(Data!$D628)</f>
        <v>2014</v>
      </c>
      <c r="D628" s="2">
        <v>41898</v>
      </c>
      <c r="E628" s="2">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1">
        <v>12.090399999999999</v>
      </c>
    </row>
    <row r="629" spans="1:22" ht="14.25" customHeight="1" x14ac:dyDescent="0.25">
      <c r="A629" s="1">
        <v>628</v>
      </c>
      <c r="B629" s="1" t="s">
        <v>2071</v>
      </c>
      <c r="C629" s="1">
        <f>YEAR(Data!$D629)</f>
        <v>2014</v>
      </c>
      <c r="D629" s="2">
        <v>41779</v>
      </c>
      <c r="E629" s="2">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1">
        <v>28.176399999999987</v>
      </c>
    </row>
    <row r="630" spans="1:22" ht="14.25" customHeight="1" x14ac:dyDescent="0.25">
      <c r="A630" s="1">
        <v>629</v>
      </c>
      <c r="B630" s="1" t="s">
        <v>2076</v>
      </c>
      <c r="C630" s="1">
        <f>YEAR(Data!$D630)</f>
        <v>2014</v>
      </c>
      <c r="D630" s="2">
        <v>41991</v>
      </c>
      <c r="E630" s="2">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1">
        <v>5.1434999999999977</v>
      </c>
    </row>
    <row r="631" spans="1:22" ht="14.25" customHeight="1" x14ac:dyDescent="0.25">
      <c r="A631" s="1">
        <v>630</v>
      </c>
      <c r="B631" s="1" t="s">
        <v>2076</v>
      </c>
      <c r="C631" s="1">
        <f>YEAR(Data!$D631)</f>
        <v>2014</v>
      </c>
      <c r="D631" s="2">
        <v>41991</v>
      </c>
      <c r="E631" s="2">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1">
        <v>6.0857999999999999</v>
      </c>
    </row>
    <row r="632" spans="1:22" ht="14.25" customHeight="1" x14ac:dyDescent="0.25">
      <c r="A632" s="1">
        <v>631</v>
      </c>
      <c r="B632" s="1" t="s">
        <v>2079</v>
      </c>
      <c r="C632" s="1">
        <f>YEAR(Data!$D632)</f>
        <v>2013</v>
      </c>
      <c r="D632" s="2">
        <v>41620</v>
      </c>
      <c r="E632" s="2">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243.38400000000001</v>
      </c>
      <c r="T632" s="1">
        <v>3</v>
      </c>
      <c r="U632" s="1">
        <v>0.2</v>
      </c>
      <c r="V632" s="1">
        <v>-51.719100000000012</v>
      </c>
    </row>
    <row r="633" spans="1:22" ht="14.25" customHeight="1" x14ac:dyDescent="0.25">
      <c r="A633" s="1">
        <v>632</v>
      </c>
      <c r="B633" s="1" t="s">
        <v>2079</v>
      </c>
      <c r="C633" s="1">
        <f>YEAR(Data!$D633)</f>
        <v>2013</v>
      </c>
      <c r="D633" s="2">
        <v>41620</v>
      </c>
      <c r="E633" s="2">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119.80000000000001</v>
      </c>
      <c r="T633" s="1">
        <v>5</v>
      </c>
      <c r="U633" s="1">
        <v>0.2</v>
      </c>
      <c r="V633" s="1">
        <v>29.950000000000003</v>
      </c>
    </row>
    <row r="634" spans="1:22" ht="14.25" customHeight="1" x14ac:dyDescent="0.25">
      <c r="A634" s="1">
        <v>633</v>
      </c>
      <c r="B634" s="1" t="s">
        <v>2079</v>
      </c>
      <c r="C634" s="1">
        <f>YEAR(Data!$D634)</f>
        <v>2013</v>
      </c>
      <c r="D634" s="2">
        <v>41620</v>
      </c>
      <c r="E634" s="2">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1">
        <v>30.076800000000006</v>
      </c>
    </row>
    <row r="635" spans="1:22" ht="14.25" customHeight="1" x14ac:dyDescent="0.25">
      <c r="A635" s="1">
        <v>634</v>
      </c>
      <c r="B635" s="1" t="s">
        <v>2088</v>
      </c>
      <c r="C635" s="1">
        <f>YEAR(Data!$D635)</f>
        <v>2014</v>
      </c>
      <c r="D635" s="2">
        <v>41907</v>
      </c>
      <c r="E635" s="2">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17.880000000000003</v>
      </c>
      <c r="T635" s="1">
        <v>3</v>
      </c>
      <c r="U635" s="1">
        <v>0.2</v>
      </c>
      <c r="V635" s="1">
        <v>2.458499999999999</v>
      </c>
    </row>
    <row r="636" spans="1:22" ht="14.25" customHeight="1" x14ac:dyDescent="0.25">
      <c r="A636" s="1">
        <v>635</v>
      </c>
      <c r="B636" s="1" t="s">
        <v>2088</v>
      </c>
      <c r="C636" s="1">
        <f>YEAR(Data!$D636)</f>
        <v>2014</v>
      </c>
      <c r="D636" s="2">
        <v>41907</v>
      </c>
      <c r="E636" s="2">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235.94400000000002</v>
      </c>
      <c r="T636" s="1">
        <v>3</v>
      </c>
      <c r="U636" s="1">
        <v>0.2</v>
      </c>
      <c r="V636" s="1">
        <v>85.529700000000005</v>
      </c>
    </row>
    <row r="637" spans="1:22" ht="14.25" customHeight="1" x14ac:dyDescent="0.25">
      <c r="A637" s="1">
        <v>636</v>
      </c>
      <c r="B637" s="1" t="s">
        <v>2091</v>
      </c>
      <c r="C637" s="1">
        <f>YEAR(Data!$D637)</f>
        <v>2012</v>
      </c>
      <c r="D637" s="2">
        <v>41186</v>
      </c>
      <c r="E637" s="2">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392.93999999999994</v>
      </c>
      <c r="T637" s="1">
        <v>3</v>
      </c>
      <c r="U637" s="1">
        <v>0</v>
      </c>
      <c r="V637" s="1">
        <v>43.223399999999984</v>
      </c>
    </row>
    <row r="638" spans="1:22" ht="14.25" customHeight="1" x14ac:dyDescent="0.25">
      <c r="A638" s="1">
        <v>637</v>
      </c>
      <c r="B638" s="1" t="s">
        <v>2097</v>
      </c>
      <c r="C638" s="1">
        <f>YEAR(Data!$D638)</f>
        <v>2013</v>
      </c>
      <c r="D638" s="2">
        <v>41502</v>
      </c>
      <c r="E638" s="2">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18.882000000000005</v>
      </c>
      <c r="T638" s="1">
        <v>3</v>
      </c>
      <c r="U638" s="1">
        <v>0.7</v>
      </c>
      <c r="V638" s="1">
        <v>-13.846800000000002</v>
      </c>
    </row>
    <row r="639" spans="1:22" ht="14.25" customHeight="1" x14ac:dyDescent="0.25">
      <c r="A639" s="1">
        <v>638</v>
      </c>
      <c r="B639" s="1" t="s">
        <v>2097</v>
      </c>
      <c r="C639" s="1">
        <f>YEAR(Data!$D639)</f>
        <v>2013</v>
      </c>
      <c r="D639" s="2">
        <v>41502</v>
      </c>
      <c r="E639" s="2">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1">
        <v>12.232799999999997</v>
      </c>
    </row>
    <row r="640" spans="1:22" ht="14.25" customHeight="1" x14ac:dyDescent="0.25">
      <c r="A640" s="1">
        <v>639</v>
      </c>
      <c r="B640" s="1" t="s">
        <v>2104</v>
      </c>
      <c r="C640" s="1">
        <f>YEAR(Data!$D640)</f>
        <v>2013</v>
      </c>
      <c r="D640" s="2">
        <v>41415</v>
      </c>
      <c r="E640" s="2">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1">
        <v>272.79200000000003</v>
      </c>
    </row>
    <row r="641" spans="1:22" ht="14.25" customHeight="1" x14ac:dyDescent="0.25">
      <c r="A641" s="1">
        <v>640</v>
      </c>
      <c r="B641" s="1" t="s">
        <v>2104</v>
      </c>
      <c r="C641" s="1">
        <f>YEAR(Data!$D641)</f>
        <v>2013</v>
      </c>
      <c r="D641" s="2">
        <v>41415</v>
      </c>
      <c r="E641" s="2">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15.424000000000001</v>
      </c>
      <c r="T641" s="1">
        <v>4</v>
      </c>
      <c r="U641" s="1">
        <v>0.2</v>
      </c>
      <c r="V641" s="1">
        <v>5.0128000000000004</v>
      </c>
    </row>
    <row r="642" spans="1:22" ht="14.25" customHeight="1" x14ac:dyDescent="0.25">
      <c r="A642" s="1">
        <v>641</v>
      </c>
      <c r="B642" s="1" t="s">
        <v>2108</v>
      </c>
      <c r="C642" s="1">
        <f>YEAR(Data!$D642)</f>
        <v>2013</v>
      </c>
      <c r="D642" s="2">
        <v>41627</v>
      </c>
      <c r="E642" s="2">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1">
        <v>6.0287999999999995</v>
      </c>
    </row>
    <row r="643" spans="1:22" ht="14.25" customHeight="1" x14ac:dyDescent="0.25">
      <c r="A643" s="1">
        <v>642</v>
      </c>
      <c r="B643" s="1" t="s">
        <v>2113</v>
      </c>
      <c r="C643" s="1">
        <f>YEAR(Data!$D643)</f>
        <v>2014</v>
      </c>
      <c r="D643" s="2">
        <v>41851</v>
      </c>
      <c r="E643" s="2">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1">
        <v>85.903999999999996</v>
      </c>
    </row>
    <row r="644" spans="1:22" ht="14.25" customHeight="1" x14ac:dyDescent="0.25">
      <c r="A644" s="1">
        <v>643</v>
      </c>
      <c r="B644" s="1" t="s">
        <v>2113</v>
      </c>
      <c r="C644" s="1">
        <f>YEAR(Data!$D644)</f>
        <v>2014</v>
      </c>
      <c r="D644" s="2">
        <v>41851</v>
      </c>
      <c r="E644" s="2">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1">
        <v>12.599999999999998</v>
      </c>
    </row>
    <row r="645" spans="1:22" ht="14.25" customHeight="1" x14ac:dyDescent="0.25">
      <c r="A645" s="1">
        <v>644</v>
      </c>
      <c r="B645" s="1" t="s">
        <v>2121</v>
      </c>
      <c r="C645" s="1">
        <f>YEAR(Data!$D645)</f>
        <v>2014</v>
      </c>
      <c r="D645" s="2">
        <v>41801</v>
      </c>
      <c r="E645" s="2">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1">
        <v>54.333200000000005</v>
      </c>
    </row>
    <row r="646" spans="1:22" ht="14.25" customHeight="1" x14ac:dyDescent="0.25">
      <c r="A646" s="1">
        <v>645</v>
      </c>
      <c r="B646" s="1" t="s">
        <v>2125</v>
      </c>
      <c r="C646" s="1">
        <f>YEAR(Data!$D646)</f>
        <v>2014</v>
      </c>
      <c r="D646" s="2">
        <v>41842</v>
      </c>
      <c r="E646" s="2">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1">
        <v>3.1752000000000002</v>
      </c>
    </row>
    <row r="647" spans="1:22" ht="14.25" customHeight="1" x14ac:dyDescent="0.25">
      <c r="A647" s="1">
        <v>646</v>
      </c>
      <c r="B647" s="1" t="s">
        <v>2129</v>
      </c>
      <c r="C647" s="1">
        <f>YEAR(Data!$D647)</f>
        <v>2014</v>
      </c>
      <c r="D647" s="2">
        <v>42004</v>
      </c>
      <c r="E647" s="2">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1">
        <v>56.510999999999996</v>
      </c>
    </row>
    <row r="648" spans="1:22" ht="14.25" customHeight="1" x14ac:dyDescent="0.25">
      <c r="A648" s="1">
        <v>647</v>
      </c>
      <c r="B648" s="1" t="s">
        <v>2134</v>
      </c>
      <c r="C648" s="1">
        <f>YEAR(Data!$D648)</f>
        <v>2013</v>
      </c>
      <c r="D648" s="2">
        <v>41366</v>
      </c>
      <c r="E648" s="2">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31.560000000000002</v>
      </c>
      <c r="T648" s="1">
        <v>5</v>
      </c>
      <c r="U648" s="1">
        <v>0.2</v>
      </c>
      <c r="V648" s="1">
        <v>9.8624999999999972</v>
      </c>
    </row>
    <row r="649" spans="1:22" ht="14.25" customHeight="1" x14ac:dyDescent="0.25">
      <c r="A649" s="1">
        <v>648</v>
      </c>
      <c r="B649" s="1" t="s">
        <v>2134</v>
      </c>
      <c r="C649" s="1">
        <f>YEAR(Data!$D649)</f>
        <v>2013</v>
      </c>
      <c r="D649" s="2">
        <v>41366</v>
      </c>
      <c r="E649" s="2">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30.144000000000002</v>
      </c>
      <c r="T649" s="1">
        <v>2</v>
      </c>
      <c r="U649" s="1">
        <v>0.2</v>
      </c>
      <c r="V649" s="1">
        <v>3.0143999999999993</v>
      </c>
    </row>
    <row r="650" spans="1:22" ht="14.25" customHeight="1" x14ac:dyDescent="0.25">
      <c r="A650" s="1">
        <v>649</v>
      </c>
      <c r="B650" s="1" t="s">
        <v>2139</v>
      </c>
      <c r="C650" s="1">
        <f>YEAR(Data!$D650)</f>
        <v>2013</v>
      </c>
      <c r="D650" s="2">
        <v>41620</v>
      </c>
      <c r="E650" s="2">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1">
        <v>6.0680000000000014</v>
      </c>
    </row>
    <row r="651" spans="1:22" ht="14.25" customHeight="1" x14ac:dyDescent="0.25">
      <c r="A651" s="1">
        <v>650</v>
      </c>
      <c r="B651" s="1" t="s">
        <v>2139</v>
      </c>
      <c r="C651" s="1">
        <f>YEAR(Data!$D651)</f>
        <v>2013</v>
      </c>
      <c r="D651" s="2">
        <v>41620</v>
      </c>
      <c r="E651" s="2">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1">
        <v>22.678200000000018</v>
      </c>
    </row>
    <row r="652" spans="1:22" ht="14.25" customHeight="1" x14ac:dyDescent="0.25">
      <c r="A652" s="1">
        <v>651</v>
      </c>
      <c r="B652" s="1" t="s">
        <v>2139</v>
      </c>
      <c r="C652" s="1">
        <f>YEAR(Data!$D652)</f>
        <v>2013</v>
      </c>
      <c r="D652" s="2">
        <v>41620</v>
      </c>
      <c r="E652" s="2">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1">
        <v>31.599999999999966</v>
      </c>
    </row>
    <row r="653" spans="1:22" ht="14.25" customHeight="1" x14ac:dyDescent="0.25">
      <c r="A653" s="1">
        <v>652</v>
      </c>
      <c r="B653" s="1" t="s">
        <v>2145</v>
      </c>
      <c r="C653" s="1">
        <f>YEAR(Data!$D653)</f>
        <v>2013</v>
      </c>
      <c r="D653" s="2">
        <v>41571</v>
      </c>
      <c r="E653" s="2">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1">
        <v>178.31799999999998</v>
      </c>
    </row>
    <row r="654" spans="1:22" ht="14.25" customHeight="1" x14ac:dyDescent="0.25">
      <c r="A654" s="1">
        <v>653</v>
      </c>
      <c r="B654" s="1" t="s">
        <v>2148</v>
      </c>
      <c r="C654" s="1">
        <f>YEAR(Data!$D654)</f>
        <v>2014</v>
      </c>
      <c r="D654" s="2">
        <v>41810</v>
      </c>
      <c r="E654" s="2">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1">
        <v>45.975399999999993</v>
      </c>
    </row>
    <row r="655" spans="1:22" ht="14.25" customHeight="1" x14ac:dyDescent="0.25">
      <c r="A655" s="1">
        <v>654</v>
      </c>
      <c r="B655" s="1" t="s">
        <v>2148</v>
      </c>
      <c r="C655" s="1">
        <f>YEAR(Data!$D655)</f>
        <v>2014</v>
      </c>
      <c r="D655" s="2">
        <v>41810</v>
      </c>
      <c r="E655" s="2">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1">
        <v>10.311999999999998</v>
      </c>
    </row>
    <row r="656" spans="1:22" ht="14.25" customHeight="1" x14ac:dyDescent="0.25">
      <c r="A656" s="1">
        <v>655</v>
      </c>
      <c r="B656" s="1" t="s">
        <v>2151</v>
      </c>
      <c r="C656" s="1">
        <f>YEAR(Data!$D656)</f>
        <v>2013</v>
      </c>
      <c r="D656" s="2">
        <v>41509</v>
      </c>
      <c r="E656" s="2">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1">
        <v>8.5163999999999938</v>
      </c>
    </row>
    <row r="657" spans="1:22" ht="14.25" customHeight="1" x14ac:dyDescent="0.25">
      <c r="A657" s="1">
        <v>656</v>
      </c>
      <c r="B657" s="1" t="s">
        <v>2151</v>
      </c>
      <c r="C657" s="1">
        <f>YEAR(Data!$D657)</f>
        <v>2013</v>
      </c>
      <c r="D657" s="2">
        <v>41509</v>
      </c>
      <c r="E657" s="2">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3.3180000000000005</v>
      </c>
      <c r="T657" s="1">
        <v>2</v>
      </c>
      <c r="U657" s="1">
        <v>0.7</v>
      </c>
      <c r="V657" s="1">
        <v>-2.6543999999999999</v>
      </c>
    </row>
    <row r="658" spans="1:22" ht="14.25" customHeight="1" x14ac:dyDescent="0.25">
      <c r="A658" s="1">
        <v>657</v>
      </c>
      <c r="B658" s="1" t="s">
        <v>2151</v>
      </c>
      <c r="C658" s="1">
        <f>YEAR(Data!$D658)</f>
        <v>2013</v>
      </c>
      <c r="D658" s="2">
        <v>41509</v>
      </c>
      <c r="E658" s="2">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1">
        <v>45.322199999999995</v>
      </c>
    </row>
    <row r="659" spans="1:22" ht="14.25" customHeight="1" x14ac:dyDescent="0.25">
      <c r="A659" s="1">
        <v>658</v>
      </c>
      <c r="B659" s="1" t="s">
        <v>2160</v>
      </c>
      <c r="C659" s="1">
        <f>YEAR(Data!$D659)</f>
        <v>2013</v>
      </c>
      <c r="D659" s="2">
        <v>41537</v>
      </c>
      <c r="E659" s="2">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1">
        <v>-50.098000000000013</v>
      </c>
    </row>
    <row r="660" spans="1:22" ht="14.25" customHeight="1" x14ac:dyDescent="0.25">
      <c r="A660" s="1">
        <v>659</v>
      </c>
      <c r="B660" s="1" t="s">
        <v>2160</v>
      </c>
      <c r="C660" s="1">
        <f>YEAR(Data!$D660)</f>
        <v>2013</v>
      </c>
      <c r="D660" s="2">
        <v>41537</v>
      </c>
      <c r="E660" s="2">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2.3079999999999994</v>
      </c>
      <c r="T660" s="1">
        <v>2</v>
      </c>
      <c r="U660" s="1">
        <v>0.8</v>
      </c>
      <c r="V660" s="1">
        <v>-3.4619999999999997</v>
      </c>
    </row>
    <row r="661" spans="1:22" ht="14.25" customHeight="1" x14ac:dyDescent="0.25">
      <c r="A661" s="1">
        <v>660</v>
      </c>
      <c r="B661" s="1" t="s">
        <v>2163</v>
      </c>
      <c r="C661" s="1">
        <f>YEAR(Data!$D661)</f>
        <v>2012</v>
      </c>
      <c r="D661" s="2">
        <v>41145</v>
      </c>
      <c r="E661" s="2">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1">
        <v>124.92899999999986</v>
      </c>
    </row>
    <row r="662" spans="1:22" ht="14.25" customHeight="1" x14ac:dyDescent="0.25">
      <c r="A662" s="1">
        <v>661</v>
      </c>
      <c r="B662" s="1" t="s">
        <v>2163</v>
      </c>
      <c r="C662" s="1">
        <f>YEAR(Data!$D662)</f>
        <v>2012</v>
      </c>
      <c r="D662" s="2">
        <v>41145</v>
      </c>
      <c r="E662" s="2">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1">
        <v>-135.7650000000001</v>
      </c>
    </row>
    <row r="663" spans="1:22" ht="14.25" customHeight="1" x14ac:dyDescent="0.25">
      <c r="A663" s="1">
        <v>662</v>
      </c>
      <c r="B663" s="1" t="s">
        <v>2163</v>
      </c>
      <c r="C663" s="1">
        <f>YEAR(Data!$D663)</f>
        <v>2012</v>
      </c>
      <c r="D663" s="2">
        <v>41145</v>
      </c>
      <c r="E663" s="2">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918.78499999999985</v>
      </c>
      <c r="T663" s="1">
        <v>5</v>
      </c>
      <c r="U663" s="1">
        <v>0.3</v>
      </c>
      <c r="V663" s="1">
        <v>-118.12950000000006</v>
      </c>
    </row>
    <row r="664" spans="1:22" ht="14.25" customHeight="1" x14ac:dyDescent="0.25">
      <c r="A664" s="1">
        <v>663</v>
      </c>
      <c r="B664" s="1" t="s">
        <v>2163</v>
      </c>
      <c r="C664" s="1">
        <f>YEAR(Data!$D664)</f>
        <v>2012</v>
      </c>
      <c r="D664" s="2">
        <v>41145</v>
      </c>
      <c r="E664" s="2">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2.7239999999999993</v>
      </c>
      <c r="T664" s="1">
        <v>3</v>
      </c>
      <c r="U664" s="1">
        <v>0.8</v>
      </c>
      <c r="V664" s="1">
        <v>-4.2222000000000008</v>
      </c>
    </row>
    <row r="665" spans="1:22" ht="14.25" customHeight="1" x14ac:dyDescent="0.25">
      <c r="A665" s="1">
        <v>664</v>
      </c>
      <c r="B665" s="1" t="s">
        <v>2166</v>
      </c>
      <c r="C665" s="1">
        <f>YEAR(Data!$D665)</f>
        <v>2013</v>
      </c>
      <c r="D665" s="2">
        <v>41360</v>
      </c>
      <c r="E665" s="2">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1">
        <v>18.397999999999968</v>
      </c>
    </row>
    <row r="666" spans="1:22" ht="14.25" customHeight="1" x14ac:dyDescent="0.25">
      <c r="A666" s="1">
        <v>665</v>
      </c>
      <c r="B666" s="1" t="s">
        <v>2169</v>
      </c>
      <c r="C666" s="1">
        <f>YEAR(Data!$D666)</f>
        <v>2013</v>
      </c>
      <c r="D666" s="2">
        <v>41583</v>
      </c>
      <c r="E666" s="2">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1">
        <v>5.2625999999999999</v>
      </c>
    </row>
    <row r="667" spans="1:22" ht="14.25" customHeight="1" x14ac:dyDescent="0.25">
      <c r="A667" s="1">
        <v>666</v>
      </c>
      <c r="B667" s="1" t="s">
        <v>2170</v>
      </c>
      <c r="C667" s="1">
        <f>YEAR(Data!$D667)</f>
        <v>2014</v>
      </c>
      <c r="D667" s="2">
        <v>41799</v>
      </c>
      <c r="E667" s="2">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1">
        <v>2.0789999999999997</v>
      </c>
    </row>
    <row r="668" spans="1:22" ht="14.25" customHeight="1" x14ac:dyDescent="0.25">
      <c r="A668" s="1">
        <v>667</v>
      </c>
      <c r="B668" s="1" t="s">
        <v>2170</v>
      </c>
      <c r="C668" s="1">
        <f>YEAR(Data!$D668)</f>
        <v>2014</v>
      </c>
      <c r="D668" s="2">
        <v>41799</v>
      </c>
      <c r="E668" s="2">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1">
        <v>28.706399999999991</v>
      </c>
    </row>
    <row r="669" spans="1:22" ht="14.25" customHeight="1" x14ac:dyDescent="0.25">
      <c r="A669" s="1">
        <v>668</v>
      </c>
      <c r="B669" s="1" t="s">
        <v>2170</v>
      </c>
      <c r="C669" s="1">
        <f>YEAR(Data!$D669)</f>
        <v>2014</v>
      </c>
      <c r="D669" s="2">
        <v>41799</v>
      </c>
      <c r="E669" s="2">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1">
        <v>28.618200000000002</v>
      </c>
    </row>
    <row r="670" spans="1:22" ht="14.25" customHeight="1" x14ac:dyDescent="0.25">
      <c r="A670" s="1">
        <v>669</v>
      </c>
      <c r="B670" s="1" t="s">
        <v>2177</v>
      </c>
      <c r="C670" s="1">
        <f>YEAR(Data!$D670)</f>
        <v>2011</v>
      </c>
      <c r="D670" s="2">
        <v>40901</v>
      </c>
      <c r="E670" s="2">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1">
        <v>8.7285000000000004</v>
      </c>
    </row>
    <row r="671" spans="1:22" ht="14.25" customHeight="1" x14ac:dyDescent="0.25">
      <c r="A671" s="1">
        <v>670</v>
      </c>
      <c r="B671" s="1" t="s">
        <v>2183</v>
      </c>
      <c r="C671" s="1">
        <f>YEAR(Data!$D671)</f>
        <v>2014</v>
      </c>
      <c r="D671" s="2">
        <v>41800</v>
      </c>
      <c r="E671" s="2">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23.976000000000003</v>
      </c>
      <c r="T671" s="1">
        <v>3</v>
      </c>
      <c r="U671" s="1">
        <v>0.6</v>
      </c>
      <c r="V671" s="1">
        <v>-14.385599999999997</v>
      </c>
    </row>
    <row r="672" spans="1:22" ht="14.25" customHeight="1" x14ac:dyDescent="0.25">
      <c r="A672" s="1">
        <v>671</v>
      </c>
      <c r="B672" s="1" t="s">
        <v>2183</v>
      </c>
      <c r="C672" s="1">
        <f>YEAR(Data!$D672)</f>
        <v>2014</v>
      </c>
      <c r="D672" s="2">
        <v>41800</v>
      </c>
      <c r="E672" s="2">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1">
        <v>-71.890500000000017</v>
      </c>
    </row>
    <row r="673" spans="1:22" ht="14.25" customHeight="1" x14ac:dyDescent="0.25">
      <c r="A673" s="1">
        <v>672</v>
      </c>
      <c r="B673" s="1" t="s">
        <v>2183</v>
      </c>
      <c r="C673" s="1">
        <f>YEAR(Data!$D673)</f>
        <v>2014</v>
      </c>
      <c r="D673" s="2">
        <v>41800</v>
      </c>
      <c r="E673" s="2">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1">
        <v>11.359999999999998</v>
      </c>
    </row>
    <row r="674" spans="1:22" ht="14.25" customHeight="1" x14ac:dyDescent="0.25">
      <c r="A674" s="1">
        <v>673</v>
      </c>
      <c r="B674" s="1" t="s">
        <v>2189</v>
      </c>
      <c r="C674" s="1">
        <f>YEAR(Data!$D674)</f>
        <v>2014</v>
      </c>
      <c r="D674" s="2">
        <v>41806</v>
      </c>
      <c r="E674" s="2">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1">
        <v>1.7115</v>
      </c>
    </row>
    <row r="675" spans="1:22" ht="14.25" customHeight="1" x14ac:dyDescent="0.25">
      <c r="A675" s="1">
        <v>674</v>
      </c>
      <c r="B675" s="1" t="s">
        <v>2192</v>
      </c>
      <c r="C675" s="1">
        <f>YEAR(Data!$D675)</f>
        <v>2014</v>
      </c>
      <c r="D675" s="2">
        <v>41979</v>
      </c>
      <c r="E675" s="2">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1">
        <v>16.588799999999999</v>
      </c>
    </row>
    <row r="676" spans="1:22" ht="14.25" customHeight="1" x14ac:dyDescent="0.25">
      <c r="A676" s="1">
        <v>675</v>
      </c>
      <c r="B676" s="1" t="s">
        <v>2192</v>
      </c>
      <c r="C676" s="1">
        <f>YEAR(Data!$D676)</f>
        <v>2014</v>
      </c>
      <c r="D676" s="2">
        <v>41979</v>
      </c>
      <c r="E676" s="2">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1">
        <v>17.504999999999995</v>
      </c>
    </row>
    <row r="677" spans="1:22" ht="14.25" customHeight="1" x14ac:dyDescent="0.25">
      <c r="A677" s="1">
        <v>676</v>
      </c>
      <c r="B677" s="1" t="s">
        <v>2192</v>
      </c>
      <c r="C677" s="1">
        <f>YEAR(Data!$D677)</f>
        <v>2014</v>
      </c>
      <c r="D677" s="2">
        <v>41979</v>
      </c>
      <c r="E677" s="2">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99.390000000000015</v>
      </c>
      <c r="T677" s="1">
        <v>3</v>
      </c>
      <c r="U677" s="1">
        <v>0</v>
      </c>
      <c r="V677" s="1">
        <v>40.749900000000004</v>
      </c>
    </row>
    <row r="678" spans="1:22" ht="14.25" customHeight="1" x14ac:dyDescent="0.25">
      <c r="A678" s="1">
        <v>677</v>
      </c>
      <c r="B678" s="1" t="s">
        <v>2199</v>
      </c>
      <c r="C678" s="1">
        <f>YEAR(Data!$D678)</f>
        <v>2014</v>
      </c>
      <c r="D678" s="2">
        <v>41717</v>
      </c>
      <c r="E678" s="2">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2.6879999999999997</v>
      </c>
      <c r="T678" s="1">
        <v>3</v>
      </c>
      <c r="U678" s="1">
        <v>0.8</v>
      </c>
      <c r="V678" s="1">
        <v>-7.3920000000000021</v>
      </c>
    </row>
    <row r="679" spans="1:22" ht="14.25" customHeight="1" x14ac:dyDescent="0.25">
      <c r="A679" s="1">
        <v>678</v>
      </c>
      <c r="B679" s="1" t="s">
        <v>2199</v>
      </c>
      <c r="C679" s="1">
        <f>YEAR(Data!$D679)</f>
        <v>2014</v>
      </c>
      <c r="D679" s="2">
        <v>41717</v>
      </c>
      <c r="E679" s="2">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27.816000000000003</v>
      </c>
      <c r="T679" s="1">
        <v>3</v>
      </c>
      <c r="U679" s="1">
        <v>0.2</v>
      </c>
      <c r="V679" s="1">
        <v>4.5200999999999958</v>
      </c>
    </row>
    <row r="680" spans="1:22" ht="14.25" customHeight="1" x14ac:dyDescent="0.25">
      <c r="A680" s="1">
        <v>679</v>
      </c>
      <c r="B680" s="1" t="s">
        <v>2199</v>
      </c>
      <c r="C680" s="1">
        <f>YEAR(Data!$D680)</f>
        <v>2014</v>
      </c>
      <c r="D680" s="2">
        <v>41717</v>
      </c>
      <c r="E680" s="2">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1">
        <v>-41.261999999999972</v>
      </c>
    </row>
    <row r="681" spans="1:22" ht="14.25" customHeight="1" x14ac:dyDescent="0.25">
      <c r="A681" s="1">
        <v>680</v>
      </c>
      <c r="B681" s="1" t="s">
        <v>2199</v>
      </c>
      <c r="C681" s="1">
        <f>YEAR(Data!$D681)</f>
        <v>2014</v>
      </c>
      <c r="D681" s="2">
        <v>41717</v>
      </c>
      <c r="E681" s="2">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182.99399999999997</v>
      </c>
      <c r="T681" s="1">
        <v>3</v>
      </c>
      <c r="U681" s="1">
        <v>0.8</v>
      </c>
      <c r="V681" s="1">
        <v>-320.23950000000013</v>
      </c>
    </row>
    <row r="682" spans="1:22" ht="14.25" customHeight="1" x14ac:dyDescent="0.25">
      <c r="A682" s="1">
        <v>681</v>
      </c>
      <c r="B682" s="1" t="s">
        <v>2211</v>
      </c>
      <c r="C682" s="1">
        <f>YEAR(Data!$D682)</f>
        <v>2013</v>
      </c>
      <c r="D682" s="2">
        <v>41598</v>
      </c>
      <c r="E682" s="2">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14.352000000000002</v>
      </c>
      <c r="T682" s="1">
        <v>3</v>
      </c>
      <c r="U682" s="1">
        <v>0.2</v>
      </c>
      <c r="V682" s="1">
        <v>4.6643999999999988</v>
      </c>
    </row>
    <row r="683" spans="1:22" ht="14.25" customHeight="1" x14ac:dyDescent="0.25">
      <c r="A683" s="1">
        <v>682</v>
      </c>
      <c r="B683" s="1" t="s">
        <v>2211</v>
      </c>
      <c r="C683" s="1">
        <f>YEAR(Data!$D683)</f>
        <v>2013</v>
      </c>
      <c r="D683" s="2">
        <v>41598</v>
      </c>
      <c r="E683" s="2">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1">
        <v>2.598399999999998</v>
      </c>
    </row>
    <row r="684" spans="1:22" ht="14.25" customHeight="1" x14ac:dyDescent="0.25">
      <c r="A684" s="1">
        <v>683</v>
      </c>
      <c r="B684" s="1" t="s">
        <v>2211</v>
      </c>
      <c r="C684" s="1">
        <f>YEAR(Data!$D684)</f>
        <v>2013</v>
      </c>
      <c r="D684" s="2">
        <v>41598</v>
      </c>
      <c r="E684" s="2">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1">
        <v>18.521999999999998</v>
      </c>
    </row>
    <row r="685" spans="1:22" ht="14.25" customHeight="1" x14ac:dyDescent="0.25">
      <c r="A685" s="1">
        <v>684</v>
      </c>
      <c r="B685" s="1" t="s">
        <v>2218</v>
      </c>
      <c r="C685" s="1">
        <f>YEAR(Data!$D685)</f>
        <v>2014</v>
      </c>
      <c r="D685" s="2">
        <v>41948</v>
      </c>
      <c r="E685" s="2">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1">
        <v>-3839.9903999999988</v>
      </c>
    </row>
    <row r="686" spans="1:22" ht="14.25" customHeight="1" x14ac:dyDescent="0.25">
      <c r="A686" s="1">
        <v>685</v>
      </c>
      <c r="B686" s="1" t="s">
        <v>2218</v>
      </c>
      <c r="C686" s="1">
        <f>YEAR(Data!$D686)</f>
        <v>2014</v>
      </c>
      <c r="D686" s="2">
        <v>41948</v>
      </c>
      <c r="E686" s="2">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167.44000000000003</v>
      </c>
      <c r="T686" s="1">
        <v>2</v>
      </c>
      <c r="U686" s="1">
        <v>0.2</v>
      </c>
      <c r="V686" s="1">
        <v>14.650999999999989</v>
      </c>
    </row>
    <row r="687" spans="1:22" ht="14.25" customHeight="1" x14ac:dyDescent="0.25">
      <c r="A687" s="1">
        <v>686</v>
      </c>
      <c r="B687" s="1" t="s">
        <v>2224</v>
      </c>
      <c r="C687" s="1">
        <f>YEAR(Data!$D687)</f>
        <v>2011</v>
      </c>
      <c r="D687" s="2">
        <v>40729</v>
      </c>
      <c r="E687" s="2">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1">
        <v>163.18979999999999</v>
      </c>
    </row>
    <row r="688" spans="1:22" ht="14.25" customHeight="1" x14ac:dyDescent="0.25">
      <c r="A688" s="1">
        <v>687</v>
      </c>
      <c r="B688" s="1" t="s">
        <v>2224</v>
      </c>
      <c r="C688" s="1">
        <f>YEAR(Data!$D688)</f>
        <v>2011</v>
      </c>
      <c r="D688" s="2">
        <v>40729</v>
      </c>
      <c r="E688" s="2">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1">
        <v>6.8713999999999995</v>
      </c>
    </row>
    <row r="689" spans="1:22" ht="14.25" customHeight="1" x14ac:dyDescent="0.25">
      <c r="A689" s="1">
        <v>688</v>
      </c>
      <c r="B689" s="1" t="s">
        <v>2224</v>
      </c>
      <c r="C689" s="1">
        <f>YEAR(Data!$D689)</f>
        <v>2011</v>
      </c>
      <c r="D689" s="2">
        <v>40729</v>
      </c>
      <c r="E689" s="2">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1">
        <v>9.3312000000000008</v>
      </c>
    </row>
    <row r="690" spans="1:22" ht="14.25" customHeight="1" x14ac:dyDescent="0.25">
      <c r="A690" s="1">
        <v>689</v>
      </c>
      <c r="B690" s="1" t="s">
        <v>2229</v>
      </c>
      <c r="C690" s="1">
        <f>YEAR(Data!$D690)</f>
        <v>2014</v>
      </c>
      <c r="D690" s="2">
        <v>41999</v>
      </c>
      <c r="E690" s="2">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1">
        <v>4.7995999999999768</v>
      </c>
    </row>
    <row r="691" spans="1:22" ht="14.25" customHeight="1" x14ac:dyDescent="0.25">
      <c r="A691" s="1">
        <v>690</v>
      </c>
      <c r="B691" s="1" t="s">
        <v>2234</v>
      </c>
      <c r="C691" s="1">
        <f>YEAR(Data!$D691)</f>
        <v>2011</v>
      </c>
      <c r="D691" s="2">
        <v>40715</v>
      </c>
      <c r="E691" s="2">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1">
        <v>14.561400000000006</v>
      </c>
    </row>
    <row r="692" spans="1:22" ht="14.25" customHeight="1" x14ac:dyDescent="0.25">
      <c r="A692" s="1">
        <v>691</v>
      </c>
      <c r="B692" s="1" t="s">
        <v>2234</v>
      </c>
      <c r="C692" s="1">
        <f>YEAR(Data!$D692)</f>
        <v>2011</v>
      </c>
      <c r="D692" s="2">
        <v>40715</v>
      </c>
      <c r="E692" s="2">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1">
        <v>74.053200000000004</v>
      </c>
    </row>
    <row r="693" spans="1:22" ht="14.25" customHeight="1" x14ac:dyDescent="0.25">
      <c r="A693" s="1">
        <v>692</v>
      </c>
      <c r="B693" s="1" t="s">
        <v>2234</v>
      </c>
      <c r="C693" s="1">
        <f>YEAR(Data!$D693)</f>
        <v>2011</v>
      </c>
      <c r="D693" s="2">
        <v>40715</v>
      </c>
      <c r="E693" s="2">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36.839999999999996</v>
      </c>
      <c r="T693" s="1">
        <v>3</v>
      </c>
      <c r="U693" s="1">
        <v>0</v>
      </c>
      <c r="V693" s="1">
        <v>10.315199999999999</v>
      </c>
    </row>
    <row r="694" spans="1:22" ht="14.25" customHeight="1" x14ac:dyDescent="0.25">
      <c r="A694" s="1">
        <v>693</v>
      </c>
      <c r="B694" s="1" t="s">
        <v>2242</v>
      </c>
      <c r="C694" s="1">
        <f>YEAR(Data!$D694)</f>
        <v>2012</v>
      </c>
      <c r="D694" s="2">
        <v>40996</v>
      </c>
      <c r="E694" s="2">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1">
        <v>24.936000000000007</v>
      </c>
    </row>
    <row r="695" spans="1:22" ht="14.25" customHeight="1" x14ac:dyDescent="0.25">
      <c r="A695" s="1">
        <v>694</v>
      </c>
      <c r="B695" s="1" t="s">
        <v>2242</v>
      </c>
      <c r="C695" s="1">
        <f>YEAR(Data!$D695)</f>
        <v>2012</v>
      </c>
      <c r="D695" s="2">
        <v>40996</v>
      </c>
      <c r="E695" s="2">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1">
        <v>16.032</v>
      </c>
    </row>
    <row r="696" spans="1:22" ht="14.25" customHeight="1" x14ac:dyDescent="0.25">
      <c r="A696" s="1">
        <v>695</v>
      </c>
      <c r="B696" s="1" t="s">
        <v>2249</v>
      </c>
      <c r="C696" s="1">
        <f>YEAR(Data!$D696)</f>
        <v>2012</v>
      </c>
      <c r="D696" s="2">
        <v>41043</v>
      </c>
      <c r="E696" s="2">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198.27200000000002</v>
      </c>
      <c r="T696" s="1">
        <v>8</v>
      </c>
      <c r="U696" s="1">
        <v>0.2</v>
      </c>
      <c r="V696" s="1">
        <v>17.34879999999999</v>
      </c>
    </row>
    <row r="697" spans="1:22" ht="14.25" customHeight="1" x14ac:dyDescent="0.25">
      <c r="A697" s="1">
        <v>696</v>
      </c>
      <c r="B697" s="1" t="s">
        <v>2249</v>
      </c>
      <c r="C697" s="1">
        <f>YEAR(Data!$D697)</f>
        <v>2012</v>
      </c>
      <c r="D697" s="2">
        <v>41043</v>
      </c>
      <c r="E697" s="2">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47.360000000000007</v>
      </c>
      <c r="T697" s="1">
        <v>4</v>
      </c>
      <c r="U697" s="1">
        <v>0.2</v>
      </c>
      <c r="V697" s="1">
        <v>17.759999999999998</v>
      </c>
    </row>
    <row r="698" spans="1:22" ht="14.25" customHeight="1" x14ac:dyDescent="0.25">
      <c r="A698" s="1">
        <v>697</v>
      </c>
      <c r="B698" s="1" t="s">
        <v>2249</v>
      </c>
      <c r="C698" s="1">
        <f>YEAR(Data!$D698)</f>
        <v>2012</v>
      </c>
      <c r="D698" s="2">
        <v>41043</v>
      </c>
      <c r="E698" s="2">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200.98400000000004</v>
      </c>
      <c r="T698" s="1">
        <v>7</v>
      </c>
      <c r="U698" s="1">
        <v>0.2</v>
      </c>
      <c r="V698" s="1">
        <v>62.807499999999976</v>
      </c>
    </row>
    <row r="699" spans="1:22" ht="14.25" customHeight="1" x14ac:dyDescent="0.25">
      <c r="A699" s="1">
        <v>698</v>
      </c>
      <c r="B699" s="1" t="s">
        <v>2249</v>
      </c>
      <c r="C699" s="1">
        <f>YEAR(Data!$D699)</f>
        <v>2012</v>
      </c>
      <c r="D699" s="2">
        <v>41043</v>
      </c>
      <c r="E699" s="2">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97.696000000000012</v>
      </c>
      <c r="T699" s="1">
        <v>4</v>
      </c>
      <c r="U699" s="1">
        <v>0.2</v>
      </c>
      <c r="V699" s="1">
        <v>31.751200000000001</v>
      </c>
    </row>
    <row r="700" spans="1:22" ht="14.25" customHeight="1" x14ac:dyDescent="0.25">
      <c r="A700" s="1">
        <v>699</v>
      </c>
      <c r="B700" s="1" t="s">
        <v>2249</v>
      </c>
      <c r="C700" s="1">
        <f>YEAR(Data!$D700)</f>
        <v>2012</v>
      </c>
      <c r="D700" s="2">
        <v>41043</v>
      </c>
      <c r="E700" s="2">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1">
        <v>0.8088000000000003</v>
      </c>
    </row>
    <row r="701" spans="1:22" ht="14.25" customHeight="1" x14ac:dyDescent="0.25">
      <c r="A701" s="1">
        <v>700</v>
      </c>
      <c r="B701" s="1" t="s">
        <v>2249</v>
      </c>
      <c r="C701" s="1">
        <f>YEAR(Data!$D701)</f>
        <v>2012</v>
      </c>
      <c r="D701" s="2">
        <v>41043</v>
      </c>
      <c r="E701" s="2">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18.588000000000005</v>
      </c>
      <c r="T701" s="1">
        <v>2</v>
      </c>
      <c r="U701" s="1">
        <v>0.7</v>
      </c>
      <c r="V701" s="1">
        <v>-13.6312</v>
      </c>
    </row>
    <row r="702" spans="1:22" ht="14.25" customHeight="1" x14ac:dyDescent="0.25">
      <c r="A702" s="1">
        <v>701</v>
      </c>
      <c r="B702" s="1" t="s">
        <v>2249</v>
      </c>
      <c r="C702" s="1">
        <f>YEAR(Data!$D702)</f>
        <v>2012</v>
      </c>
      <c r="D702" s="2">
        <v>41043</v>
      </c>
      <c r="E702" s="2">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4.8960000000000008</v>
      </c>
      <c r="T702" s="1">
        <v>3</v>
      </c>
      <c r="U702" s="1">
        <v>0.7</v>
      </c>
      <c r="V702" s="1">
        <v>-3.4271999999999991</v>
      </c>
    </row>
    <row r="703" spans="1:22" ht="14.25" customHeight="1" x14ac:dyDescent="0.25">
      <c r="A703" s="1">
        <v>702</v>
      </c>
      <c r="B703" s="1" t="s">
        <v>2261</v>
      </c>
      <c r="C703" s="1">
        <f>YEAR(Data!$D703)</f>
        <v>2014</v>
      </c>
      <c r="D703" s="2">
        <v>41885</v>
      </c>
      <c r="E703" s="2">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15.072000000000003</v>
      </c>
      <c r="T703" s="1">
        <v>3</v>
      </c>
      <c r="U703" s="1">
        <v>0.2</v>
      </c>
      <c r="V703" s="1">
        <v>4.1448</v>
      </c>
    </row>
    <row r="704" spans="1:22" ht="14.25" customHeight="1" x14ac:dyDescent="0.25">
      <c r="A704" s="1">
        <v>703</v>
      </c>
      <c r="B704" s="1" t="s">
        <v>2262</v>
      </c>
      <c r="C704" s="1">
        <f>YEAR(Data!$D704)</f>
        <v>2013</v>
      </c>
      <c r="D704" s="2">
        <v>41583</v>
      </c>
      <c r="E704" s="2">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1">
        <v>35.679599999999979</v>
      </c>
    </row>
    <row r="705" spans="1:22" ht="14.25" customHeight="1" x14ac:dyDescent="0.25">
      <c r="A705" s="1">
        <v>704</v>
      </c>
      <c r="B705" s="1" t="s">
        <v>2265</v>
      </c>
      <c r="C705" s="1">
        <f>YEAR(Data!$D705)</f>
        <v>2012</v>
      </c>
      <c r="D705" s="2">
        <v>41008</v>
      </c>
      <c r="E705" s="2">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369.91200000000003</v>
      </c>
      <c r="T705" s="1">
        <v>3</v>
      </c>
      <c r="U705" s="1">
        <v>0.2</v>
      </c>
      <c r="V705" s="1">
        <v>-13.871700000000047</v>
      </c>
    </row>
    <row r="706" spans="1:22" ht="14.25" customHeight="1" x14ac:dyDescent="0.25">
      <c r="A706" s="1">
        <v>705</v>
      </c>
      <c r="B706" s="1" t="s">
        <v>2270</v>
      </c>
      <c r="C706" s="1">
        <f>YEAR(Data!$D706)</f>
        <v>2011</v>
      </c>
      <c r="D706" s="2">
        <v>40798</v>
      </c>
      <c r="E706" s="2">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10.368000000000002</v>
      </c>
      <c r="T706" s="1">
        <v>2</v>
      </c>
      <c r="U706" s="1">
        <v>0.2</v>
      </c>
      <c r="V706" s="1">
        <v>3.6288</v>
      </c>
    </row>
    <row r="707" spans="1:22" ht="14.25" customHeight="1" x14ac:dyDescent="0.25">
      <c r="A707" s="1">
        <v>706</v>
      </c>
      <c r="B707" s="1" t="s">
        <v>2270</v>
      </c>
      <c r="C707" s="1">
        <f>YEAR(Data!$D707)</f>
        <v>2011</v>
      </c>
      <c r="D707" s="2">
        <v>40798</v>
      </c>
      <c r="E707" s="2">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1">
        <v>18.769499999999987</v>
      </c>
    </row>
    <row r="708" spans="1:22" ht="14.25" customHeight="1" x14ac:dyDescent="0.25">
      <c r="A708" s="1">
        <v>707</v>
      </c>
      <c r="B708" s="1" t="s">
        <v>2270</v>
      </c>
      <c r="C708" s="1">
        <f>YEAR(Data!$D708)</f>
        <v>2011</v>
      </c>
      <c r="D708" s="2">
        <v>40798</v>
      </c>
      <c r="E708" s="2">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15.216000000000001</v>
      </c>
      <c r="T708" s="1">
        <v>1</v>
      </c>
      <c r="U708" s="1">
        <v>0.2</v>
      </c>
      <c r="V708" s="1">
        <v>2.2823999999999991</v>
      </c>
    </row>
    <row r="709" spans="1:22" ht="14.25" customHeight="1" x14ac:dyDescent="0.25">
      <c r="A709" s="1">
        <v>708</v>
      </c>
      <c r="B709" s="1" t="s">
        <v>2278</v>
      </c>
      <c r="C709" s="1">
        <f>YEAR(Data!$D709)</f>
        <v>2011</v>
      </c>
      <c r="D709" s="2">
        <v>40879</v>
      </c>
      <c r="E709" s="2">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1">
        <v>52.78240000000001</v>
      </c>
    </row>
    <row r="710" spans="1:22" ht="14.25" customHeight="1" x14ac:dyDescent="0.25">
      <c r="A710" s="1">
        <v>709</v>
      </c>
      <c r="B710" s="1" t="s">
        <v>2278</v>
      </c>
      <c r="C710" s="1">
        <f>YEAR(Data!$D710)</f>
        <v>2011</v>
      </c>
      <c r="D710" s="2">
        <v>40879</v>
      </c>
      <c r="E710" s="2">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1">
        <v>-110.49000000000007</v>
      </c>
    </row>
    <row r="711" spans="1:22" ht="14.25" customHeight="1" x14ac:dyDescent="0.25">
      <c r="A711" s="1">
        <v>710</v>
      </c>
      <c r="B711" s="1" t="s">
        <v>2278</v>
      </c>
      <c r="C711" s="1">
        <f>YEAR(Data!$D711)</f>
        <v>2011</v>
      </c>
      <c r="D711" s="2">
        <v>40879</v>
      </c>
      <c r="E711" s="2">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1">
        <v>15.767999999999997</v>
      </c>
    </row>
    <row r="712" spans="1:22" ht="14.25" customHeight="1" x14ac:dyDescent="0.25">
      <c r="A712" s="1">
        <v>711</v>
      </c>
      <c r="B712" s="1" t="s">
        <v>2283</v>
      </c>
      <c r="C712" s="1">
        <f>YEAR(Data!$D712)</f>
        <v>2011</v>
      </c>
      <c r="D712" s="2">
        <v>40638</v>
      </c>
      <c r="E712" s="2">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1">
        <v>26.630399999999998</v>
      </c>
    </row>
    <row r="713" spans="1:22" ht="14.25" customHeight="1" x14ac:dyDescent="0.25">
      <c r="A713" s="1">
        <v>712</v>
      </c>
      <c r="B713" s="1" t="s">
        <v>2286</v>
      </c>
      <c r="C713" s="1">
        <f>YEAR(Data!$D713)</f>
        <v>2014</v>
      </c>
      <c r="D713" s="2">
        <v>41886</v>
      </c>
      <c r="E713" s="2">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1">
        <v>8.8623999999999992</v>
      </c>
    </row>
    <row r="714" spans="1:22" ht="14.25" customHeight="1" x14ac:dyDescent="0.25">
      <c r="A714" s="1">
        <v>713</v>
      </c>
      <c r="B714" s="1" t="s">
        <v>2292</v>
      </c>
      <c r="C714" s="1">
        <f>YEAR(Data!$D714)</f>
        <v>2014</v>
      </c>
      <c r="D714" s="2">
        <v>41779</v>
      </c>
      <c r="E714" s="2">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281.34000000000003</v>
      </c>
      <c r="T714" s="1">
        <v>6</v>
      </c>
      <c r="U714" s="1">
        <v>0</v>
      </c>
      <c r="V714" s="1">
        <v>109.72260000000001</v>
      </c>
    </row>
    <row r="715" spans="1:22" ht="14.25" customHeight="1" x14ac:dyDescent="0.25">
      <c r="A715" s="1">
        <v>714</v>
      </c>
      <c r="B715" s="1" t="s">
        <v>2292</v>
      </c>
      <c r="C715" s="1">
        <f>YEAR(Data!$D715)</f>
        <v>2014</v>
      </c>
      <c r="D715" s="2">
        <v>41779</v>
      </c>
      <c r="E715" s="2">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1">
        <v>89.314199999999971</v>
      </c>
    </row>
    <row r="716" spans="1:22" ht="14.25" customHeight="1" x14ac:dyDescent="0.25">
      <c r="A716" s="1">
        <v>715</v>
      </c>
      <c r="B716" s="1" t="s">
        <v>2292</v>
      </c>
      <c r="C716" s="1">
        <f>YEAR(Data!$D716)</f>
        <v>2014</v>
      </c>
      <c r="D716" s="2">
        <v>41779</v>
      </c>
      <c r="E716" s="2">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299.96999999999997</v>
      </c>
      <c r="T716" s="1">
        <v>3</v>
      </c>
      <c r="U716" s="1">
        <v>0</v>
      </c>
      <c r="V716" s="1">
        <v>113.98860000000001</v>
      </c>
    </row>
    <row r="717" spans="1:22" ht="14.25" customHeight="1" x14ac:dyDescent="0.25">
      <c r="A717" s="1">
        <v>716</v>
      </c>
      <c r="B717" s="1" t="s">
        <v>2300</v>
      </c>
      <c r="C717" s="1">
        <f>YEAR(Data!$D717)</f>
        <v>2011</v>
      </c>
      <c r="D717" s="2">
        <v>40725</v>
      </c>
      <c r="E717" s="2">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1">
        <v>6.9719999999999995</v>
      </c>
    </row>
    <row r="718" spans="1:22" ht="14.25" customHeight="1" x14ac:dyDescent="0.25">
      <c r="A718" s="1">
        <v>717</v>
      </c>
      <c r="B718" s="1" t="s">
        <v>2303</v>
      </c>
      <c r="C718" s="1">
        <f>YEAR(Data!$D718)</f>
        <v>2011</v>
      </c>
      <c r="D718" s="2">
        <v>40555</v>
      </c>
      <c r="E718" s="2">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1">
        <v>3.0813999999999995</v>
      </c>
    </row>
    <row r="719" spans="1:22" ht="14.25" customHeight="1" x14ac:dyDescent="0.25">
      <c r="A719" s="1">
        <v>718</v>
      </c>
      <c r="B719" s="1" t="s">
        <v>2306</v>
      </c>
      <c r="C719" s="1">
        <f>YEAR(Data!$D719)</f>
        <v>2014</v>
      </c>
      <c r="D719" s="2">
        <v>41907</v>
      </c>
      <c r="E719" s="2">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103.05599999999998</v>
      </c>
      <c r="T719" s="1">
        <v>3</v>
      </c>
      <c r="U719" s="1">
        <v>0.2</v>
      </c>
      <c r="V719" s="1">
        <v>24.475800000000007</v>
      </c>
    </row>
    <row r="720" spans="1:22" ht="14.25" customHeight="1" x14ac:dyDescent="0.25">
      <c r="A720" s="1">
        <v>719</v>
      </c>
      <c r="B720" s="1" t="s">
        <v>2309</v>
      </c>
      <c r="C720" s="1">
        <f>YEAR(Data!$D720)</f>
        <v>2011</v>
      </c>
      <c r="D720" s="2">
        <v>40696</v>
      </c>
      <c r="E720" s="2">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59.808000000000007</v>
      </c>
      <c r="T720" s="1">
        <v>3</v>
      </c>
      <c r="U720" s="1">
        <v>0.2</v>
      </c>
      <c r="V720" s="1">
        <v>19.4376</v>
      </c>
    </row>
    <row r="721" spans="1:22" ht="14.25" customHeight="1" x14ac:dyDescent="0.25">
      <c r="A721" s="1">
        <v>720</v>
      </c>
      <c r="B721" s="1" t="s">
        <v>2309</v>
      </c>
      <c r="C721" s="1">
        <f>YEAR(Data!$D721)</f>
        <v>2011</v>
      </c>
      <c r="D721" s="2">
        <v>40696</v>
      </c>
      <c r="E721" s="2">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73.320000000000007</v>
      </c>
      <c r="T721" s="1">
        <v>6</v>
      </c>
      <c r="U721" s="1">
        <v>0</v>
      </c>
      <c r="V721" s="1">
        <v>21.995999999999992</v>
      </c>
    </row>
    <row r="722" spans="1:22" ht="14.25" customHeight="1" x14ac:dyDescent="0.25">
      <c r="A722" s="1">
        <v>721</v>
      </c>
      <c r="B722" s="1" t="s">
        <v>2312</v>
      </c>
      <c r="C722" s="1">
        <f>YEAR(Data!$D722)</f>
        <v>2013</v>
      </c>
      <c r="D722" s="2">
        <v>41318</v>
      </c>
      <c r="E722" s="2">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1">
        <v>73.41</v>
      </c>
    </row>
    <row r="723" spans="1:22" ht="14.25" customHeight="1" x14ac:dyDescent="0.25">
      <c r="A723" s="1">
        <v>722</v>
      </c>
      <c r="B723" s="1" t="s">
        <v>2317</v>
      </c>
      <c r="C723" s="1">
        <f>YEAR(Data!$D723)</f>
        <v>2013</v>
      </c>
      <c r="D723" s="2">
        <v>41624</v>
      </c>
      <c r="E723" s="2">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1">
        <v>231.41160000000002</v>
      </c>
    </row>
    <row r="724" spans="1:22" ht="14.25" customHeight="1" x14ac:dyDescent="0.25">
      <c r="A724" s="1">
        <v>723</v>
      </c>
      <c r="B724" s="1" t="s">
        <v>2317</v>
      </c>
      <c r="C724" s="1">
        <f>YEAR(Data!$D724)</f>
        <v>2013</v>
      </c>
      <c r="D724" s="2">
        <v>41624</v>
      </c>
      <c r="E724" s="2">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1">
        <v>80.019899999999993</v>
      </c>
    </row>
    <row r="725" spans="1:22" ht="14.25" customHeight="1" x14ac:dyDescent="0.25">
      <c r="A725" s="1">
        <v>724</v>
      </c>
      <c r="B725" s="1" t="s">
        <v>2322</v>
      </c>
      <c r="C725" s="1">
        <f>YEAR(Data!$D725)</f>
        <v>2011</v>
      </c>
      <c r="D725" s="2">
        <v>40823</v>
      </c>
      <c r="E725" s="2">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1">
        <v>21.112000000000002</v>
      </c>
    </row>
    <row r="726" spans="1:22" ht="14.25" customHeight="1" x14ac:dyDescent="0.25">
      <c r="A726" s="1">
        <v>725</v>
      </c>
      <c r="B726" s="1" t="s">
        <v>2327</v>
      </c>
      <c r="C726" s="1">
        <f>YEAR(Data!$D726)</f>
        <v>2013</v>
      </c>
      <c r="D726" s="2">
        <v>41463</v>
      </c>
      <c r="E726" s="2">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1">
        <v>5.1281999999999996</v>
      </c>
    </row>
    <row r="727" spans="1:22" ht="14.25" customHeight="1" x14ac:dyDescent="0.25">
      <c r="A727" s="1">
        <v>726</v>
      </c>
      <c r="B727" s="1" t="s">
        <v>2333</v>
      </c>
      <c r="C727" s="1">
        <f>YEAR(Data!$D727)</f>
        <v>2014</v>
      </c>
      <c r="D727" s="2">
        <v>41899</v>
      </c>
      <c r="E727" s="2">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1">
        <v>6.3684000000000003</v>
      </c>
    </row>
    <row r="728" spans="1:22" ht="14.25" customHeight="1" x14ac:dyDescent="0.25">
      <c r="A728" s="1">
        <v>727</v>
      </c>
      <c r="B728" s="1" t="s">
        <v>2333</v>
      </c>
      <c r="C728" s="1">
        <f>YEAR(Data!$D728)</f>
        <v>2014</v>
      </c>
      <c r="D728" s="2">
        <v>41899</v>
      </c>
      <c r="E728" s="2">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1">
        <v>5.5992000000000015</v>
      </c>
    </row>
    <row r="729" spans="1:22" ht="14.25" customHeight="1" x14ac:dyDescent="0.25">
      <c r="A729" s="1">
        <v>728</v>
      </c>
      <c r="B729" s="1" t="s">
        <v>2340</v>
      </c>
      <c r="C729" s="1">
        <f>YEAR(Data!$D729)</f>
        <v>2013</v>
      </c>
      <c r="D729" s="2">
        <v>41612</v>
      </c>
      <c r="E729" s="2">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1">
        <v>84.051199999999994</v>
      </c>
    </row>
    <row r="730" spans="1:22" ht="14.25" customHeight="1" x14ac:dyDescent="0.25">
      <c r="A730" s="1">
        <v>729</v>
      </c>
      <c r="B730" s="1" t="s">
        <v>2340</v>
      </c>
      <c r="C730" s="1">
        <f>YEAR(Data!$D730)</f>
        <v>2013</v>
      </c>
      <c r="D730" s="2">
        <v>41612</v>
      </c>
      <c r="E730" s="2">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1">
        <v>-153.34560000000005</v>
      </c>
    </row>
    <row r="731" spans="1:22" ht="14.25" customHeight="1" x14ac:dyDescent="0.25">
      <c r="A731" s="1">
        <v>730</v>
      </c>
      <c r="B731" s="1" t="s">
        <v>2340</v>
      </c>
      <c r="C731" s="1">
        <f>YEAR(Data!$D731)</f>
        <v>2013</v>
      </c>
      <c r="D731" s="2">
        <v>41612</v>
      </c>
      <c r="E731" s="2">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1">
        <v>10.088999999999999</v>
      </c>
    </row>
    <row r="732" spans="1:22" ht="14.25" customHeight="1" x14ac:dyDescent="0.25">
      <c r="A732" s="1">
        <v>731</v>
      </c>
      <c r="B732" s="1" t="s">
        <v>2340</v>
      </c>
      <c r="C732" s="1">
        <f>YEAR(Data!$D732)</f>
        <v>2013</v>
      </c>
      <c r="D732" s="2">
        <v>41612</v>
      </c>
      <c r="E732" s="2">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1">
        <v>102.49980000000001</v>
      </c>
    </row>
    <row r="733" spans="1:22" ht="14.25" customHeight="1" x14ac:dyDescent="0.25">
      <c r="A733" s="1">
        <v>732</v>
      </c>
      <c r="B733" s="1" t="s">
        <v>2340</v>
      </c>
      <c r="C733" s="1">
        <f>YEAR(Data!$D733)</f>
        <v>2013</v>
      </c>
      <c r="D733" s="2">
        <v>41612</v>
      </c>
      <c r="E733" s="2">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1">
        <v>3.024</v>
      </c>
    </row>
    <row r="734" spans="1:22" ht="14.25" customHeight="1" x14ac:dyDescent="0.25">
      <c r="A734" s="1">
        <v>733</v>
      </c>
      <c r="B734" s="1" t="s">
        <v>2350</v>
      </c>
      <c r="C734" s="1">
        <f>YEAR(Data!$D734)</f>
        <v>2014</v>
      </c>
      <c r="D734" s="2">
        <v>41661</v>
      </c>
      <c r="E734" s="2">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1">
        <v>9.7175999999999902</v>
      </c>
    </row>
    <row r="735" spans="1:22" ht="14.25" customHeight="1" x14ac:dyDescent="0.25">
      <c r="A735" s="1">
        <v>734</v>
      </c>
      <c r="B735" s="1" t="s">
        <v>2350</v>
      </c>
      <c r="C735" s="1">
        <f>YEAR(Data!$D735)</f>
        <v>2014</v>
      </c>
      <c r="D735" s="2">
        <v>41661</v>
      </c>
      <c r="E735" s="2">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1">
        <v>86.385600000000011</v>
      </c>
    </row>
    <row r="736" spans="1:22" ht="14.25" customHeight="1" x14ac:dyDescent="0.25">
      <c r="A736" s="1">
        <v>735</v>
      </c>
      <c r="B736" s="1" t="s">
        <v>2350</v>
      </c>
      <c r="C736" s="1">
        <f>YEAR(Data!$D736)</f>
        <v>2014</v>
      </c>
      <c r="D736" s="2">
        <v>41661</v>
      </c>
      <c r="E736" s="2">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1">
        <v>33.647399999999998</v>
      </c>
    </row>
    <row r="737" spans="1:22" ht="14.25" customHeight="1" x14ac:dyDescent="0.25">
      <c r="A737" s="1">
        <v>736</v>
      </c>
      <c r="B737" s="1" t="s">
        <v>2350</v>
      </c>
      <c r="C737" s="1">
        <f>YEAR(Data!$D737)</f>
        <v>2014</v>
      </c>
      <c r="D737" s="2">
        <v>41661</v>
      </c>
      <c r="E737" s="2">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27.936000000000003</v>
      </c>
      <c r="T737" s="1">
        <v>4</v>
      </c>
      <c r="U737" s="1">
        <v>0.2</v>
      </c>
      <c r="V737" s="1">
        <v>9.4283999999999963</v>
      </c>
    </row>
    <row r="738" spans="1:22" ht="14.25" customHeight="1" x14ac:dyDescent="0.25">
      <c r="A738" s="1">
        <v>737</v>
      </c>
      <c r="B738" s="1" t="s">
        <v>2350</v>
      </c>
      <c r="C738" s="1">
        <f>YEAR(Data!$D738)</f>
        <v>2014</v>
      </c>
      <c r="D738" s="2">
        <v>41661</v>
      </c>
      <c r="E738" s="2">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1">
        <v>18.695599999999999</v>
      </c>
    </row>
    <row r="739" spans="1:22" ht="14.25" customHeight="1" x14ac:dyDescent="0.25">
      <c r="A739" s="1">
        <v>738</v>
      </c>
      <c r="B739" s="1" t="s">
        <v>2350</v>
      </c>
      <c r="C739" s="1">
        <f>YEAR(Data!$D739)</f>
        <v>2014</v>
      </c>
      <c r="D739" s="2">
        <v>41661</v>
      </c>
      <c r="E739" s="2">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1">
        <v>6.5519999999999996</v>
      </c>
    </row>
    <row r="740" spans="1:22" ht="14.25" customHeight="1" x14ac:dyDescent="0.25">
      <c r="A740" s="1">
        <v>739</v>
      </c>
      <c r="B740" s="1" t="s">
        <v>2359</v>
      </c>
      <c r="C740" s="1">
        <f>YEAR(Data!$D740)</f>
        <v>2011</v>
      </c>
      <c r="D740" s="2">
        <v>40794</v>
      </c>
      <c r="E740" s="2">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1">
        <v>8.4965999999999937</v>
      </c>
    </row>
    <row r="741" spans="1:22" ht="14.25" customHeight="1" x14ac:dyDescent="0.25">
      <c r="A741" s="1">
        <v>740</v>
      </c>
      <c r="B741" s="1" t="s">
        <v>2362</v>
      </c>
      <c r="C741" s="1">
        <f>YEAR(Data!$D741)</f>
        <v>2011</v>
      </c>
      <c r="D741" s="2">
        <v>40548</v>
      </c>
      <c r="E741" s="2">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1">
        <v>4.2716999999999992</v>
      </c>
    </row>
    <row r="742" spans="1:22" ht="14.25" customHeight="1" x14ac:dyDescent="0.25">
      <c r="A742" s="1">
        <v>741</v>
      </c>
      <c r="B742" s="1" t="s">
        <v>2362</v>
      </c>
      <c r="C742" s="1">
        <f>YEAR(Data!$D742)</f>
        <v>2011</v>
      </c>
      <c r="D742" s="2">
        <v>40548</v>
      </c>
      <c r="E742" s="2">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1">
        <v>-64.774800000000013</v>
      </c>
    </row>
    <row r="743" spans="1:22" ht="14.25" customHeight="1" x14ac:dyDescent="0.25">
      <c r="A743" s="1">
        <v>742</v>
      </c>
      <c r="B743" s="1" t="s">
        <v>2362</v>
      </c>
      <c r="C743" s="1">
        <f>YEAR(Data!$D743)</f>
        <v>2011</v>
      </c>
      <c r="D743" s="2">
        <v>40548</v>
      </c>
      <c r="E743" s="2">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3.5399999999999991</v>
      </c>
      <c r="T743" s="1">
        <v>2</v>
      </c>
      <c r="U743" s="1">
        <v>0.8</v>
      </c>
      <c r="V743" s="1">
        <v>-5.4870000000000001</v>
      </c>
    </row>
    <row r="744" spans="1:22" ht="14.25" customHeight="1" x14ac:dyDescent="0.25">
      <c r="A744" s="1">
        <v>743</v>
      </c>
      <c r="B744" s="1" t="s">
        <v>2369</v>
      </c>
      <c r="C744" s="1">
        <f>YEAR(Data!$D744)</f>
        <v>2013</v>
      </c>
      <c r="D744" s="2">
        <v>41514</v>
      </c>
      <c r="E744" s="2">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51.52000000000001</v>
      </c>
      <c r="T744" s="1">
        <v>5</v>
      </c>
      <c r="U744" s="1">
        <v>0.2</v>
      </c>
      <c r="V744" s="1">
        <v>-10.948000000000002</v>
      </c>
    </row>
    <row r="745" spans="1:22" ht="14.25" customHeight="1" x14ac:dyDescent="0.25">
      <c r="A745" s="1">
        <v>744</v>
      </c>
      <c r="B745" s="1" t="s">
        <v>2369</v>
      </c>
      <c r="C745" s="1">
        <f>YEAR(Data!$D745)</f>
        <v>2013</v>
      </c>
      <c r="D745" s="2">
        <v>41514</v>
      </c>
      <c r="E745" s="2">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3.5280000000000005</v>
      </c>
      <c r="T745" s="1">
        <v>1</v>
      </c>
      <c r="U745" s="1">
        <v>0.2</v>
      </c>
      <c r="V745" s="1">
        <v>1.1465999999999998</v>
      </c>
    </row>
    <row r="746" spans="1:22" ht="14.25" customHeight="1" x14ac:dyDescent="0.25">
      <c r="A746" s="1">
        <v>745</v>
      </c>
      <c r="B746" s="1" t="s">
        <v>2369</v>
      </c>
      <c r="C746" s="1">
        <f>YEAR(Data!$D746)</f>
        <v>2013</v>
      </c>
      <c r="D746" s="2">
        <v>41514</v>
      </c>
      <c r="E746" s="2">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4.6240000000000006</v>
      </c>
      <c r="T746" s="1">
        <v>1</v>
      </c>
      <c r="U746" s="1">
        <v>0.2</v>
      </c>
      <c r="V746" s="1">
        <v>1.6762000000000001</v>
      </c>
    </row>
    <row r="747" spans="1:22" ht="14.25" customHeight="1" x14ac:dyDescent="0.25">
      <c r="A747" s="1">
        <v>746</v>
      </c>
      <c r="B747" s="1" t="s">
        <v>2369</v>
      </c>
      <c r="C747" s="1">
        <f>YEAR(Data!$D747)</f>
        <v>2013</v>
      </c>
      <c r="D747" s="2">
        <v>41514</v>
      </c>
      <c r="E747" s="2">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1">
        <v>6.2063999999999897</v>
      </c>
    </row>
    <row r="748" spans="1:22" ht="14.25" customHeight="1" x14ac:dyDescent="0.25">
      <c r="A748" s="1">
        <v>747</v>
      </c>
      <c r="B748" s="1" t="s">
        <v>2376</v>
      </c>
      <c r="C748" s="1">
        <f>YEAR(Data!$D748)</f>
        <v>2011</v>
      </c>
      <c r="D748" s="2">
        <v>40690</v>
      </c>
      <c r="E748" s="2">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1">
        <v>-28.355999999999952</v>
      </c>
    </row>
    <row r="749" spans="1:22" ht="14.25" customHeight="1" x14ac:dyDescent="0.25">
      <c r="A749" s="1">
        <v>748</v>
      </c>
      <c r="B749" s="1" t="s">
        <v>2376</v>
      </c>
      <c r="C749" s="1">
        <f>YEAR(Data!$D749)</f>
        <v>2011</v>
      </c>
      <c r="D749" s="2">
        <v>40690</v>
      </c>
      <c r="E749" s="2">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1">
        <v>7.1863999999999919</v>
      </c>
    </row>
    <row r="750" spans="1:22" ht="14.25" customHeight="1" x14ac:dyDescent="0.25">
      <c r="A750" s="1">
        <v>749</v>
      </c>
      <c r="B750" s="1" t="s">
        <v>2377</v>
      </c>
      <c r="C750" s="1">
        <f>YEAR(Data!$D750)</f>
        <v>2013</v>
      </c>
      <c r="D750" s="2">
        <v>41354</v>
      </c>
      <c r="E750" s="2">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1">
        <v>0.89939999999999909</v>
      </c>
    </row>
    <row r="751" spans="1:22" ht="14.25" customHeight="1" x14ac:dyDescent="0.25">
      <c r="A751" s="1">
        <v>750</v>
      </c>
      <c r="B751" s="1" t="s">
        <v>2383</v>
      </c>
      <c r="C751" s="1">
        <f>YEAR(Data!$D751)</f>
        <v>2014</v>
      </c>
      <c r="D751" s="2">
        <v>41915</v>
      </c>
      <c r="E751" s="2">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58.050000000000004</v>
      </c>
      <c r="T751" s="1">
        <v>3</v>
      </c>
      <c r="U751" s="1">
        <v>0</v>
      </c>
      <c r="V751" s="1">
        <v>26.702999999999999</v>
      </c>
    </row>
    <row r="752" spans="1:22" ht="14.25" customHeight="1" x14ac:dyDescent="0.25">
      <c r="A752" s="1">
        <v>751</v>
      </c>
      <c r="B752" s="1" t="s">
        <v>2383</v>
      </c>
      <c r="C752" s="1">
        <f>YEAR(Data!$D752)</f>
        <v>2014</v>
      </c>
      <c r="D752" s="2">
        <v>41915</v>
      </c>
      <c r="E752" s="2">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1">
        <v>56.7864</v>
      </c>
    </row>
    <row r="753" spans="1:22" ht="14.25" customHeight="1" x14ac:dyDescent="0.25">
      <c r="A753" s="1">
        <v>752</v>
      </c>
      <c r="B753" s="1" t="s">
        <v>2383</v>
      </c>
      <c r="C753" s="1">
        <f>YEAR(Data!$D753)</f>
        <v>2014</v>
      </c>
      <c r="D753" s="2">
        <v>41915</v>
      </c>
      <c r="E753" s="2">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56.980000000000004</v>
      </c>
      <c r="T753" s="1">
        <v>7</v>
      </c>
      <c r="U753" s="1">
        <v>0</v>
      </c>
      <c r="V753" s="1">
        <v>22.792000000000002</v>
      </c>
    </row>
    <row r="754" spans="1:22" ht="14.25" customHeight="1" x14ac:dyDescent="0.25">
      <c r="A754" s="1">
        <v>753</v>
      </c>
      <c r="B754" s="1" t="s">
        <v>2383</v>
      </c>
      <c r="C754" s="1">
        <f>YEAR(Data!$D754)</f>
        <v>2014</v>
      </c>
      <c r="D754" s="2">
        <v>41915</v>
      </c>
      <c r="E754" s="2">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1">
        <v>1.4112</v>
      </c>
    </row>
    <row r="755" spans="1:22" ht="14.25" customHeight="1" x14ac:dyDescent="0.25">
      <c r="A755" s="1">
        <v>754</v>
      </c>
      <c r="B755" s="1" t="s">
        <v>2393</v>
      </c>
      <c r="C755" s="1">
        <f>YEAR(Data!$D755)</f>
        <v>2013</v>
      </c>
      <c r="D755" s="2">
        <v>41372</v>
      </c>
      <c r="E755" s="2">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1">
        <v>374.99249999999995</v>
      </c>
    </row>
    <row r="756" spans="1:22" ht="14.25" customHeight="1" x14ac:dyDescent="0.25">
      <c r="A756" s="1">
        <v>755</v>
      </c>
      <c r="B756" s="1" t="s">
        <v>2398</v>
      </c>
      <c r="C756" s="1">
        <f>YEAR(Data!$D756)</f>
        <v>2012</v>
      </c>
      <c r="D756" s="2">
        <v>41250</v>
      </c>
      <c r="E756" s="2">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1">
        <v>28.7712</v>
      </c>
    </row>
    <row r="757" spans="1:22" ht="14.25" customHeight="1" x14ac:dyDescent="0.25">
      <c r="A757" s="1">
        <v>756</v>
      </c>
      <c r="B757" s="1" t="s">
        <v>2399</v>
      </c>
      <c r="C757" s="1">
        <f>YEAR(Data!$D757)</f>
        <v>2013</v>
      </c>
      <c r="D757" s="2">
        <v>41536</v>
      </c>
      <c r="E757" s="2">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1">
        <v>-167.3184</v>
      </c>
    </row>
    <row r="758" spans="1:22" ht="14.25" customHeight="1" x14ac:dyDescent="0.25">
      <c r="A758" s="1">
        <v>757</v>
      </c>
      <c r="B758" s="1" t="s">
        <v>2402</v>
      </c>
      <c r="C758" s="1">
        <f>YEAR(Data!$D758)</f>
        <v>2011</v>
      </c>
      <c r="D758" s="2">
        <v>40906</v>
      </c>
      <c r="E758" s="2">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1">
        <v>6.8767999999999994</v>
      </c>
    </row>
    <row r="759" spans="1:22" ht="14.25" customHeight="1" x14ac:dyDescent="0.25">
      <c r="A759" s="1">
        <v>758</v>
      </c>
      <c r="B759" s="1" t="s">
        <v>2402</v>
      </c>
      <c r="C759" s="1">
        <f>YEAR(Data!$D759)</f>
        <v>2011</v>
      </c>
      <c r="D759" s="2">
        <v>40906</v>
      </c>
      <c r="E759" s="2">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1">
        <v>47.92</v>
      </c>
    </row>
    <row r="760" spans="1:22" ht="14.25" customHeight="1" x14ac:dyDescent="0.25">
      <c r="A760" s="1">
        <v>759</v>
      </c>
      <c r="B760" s="1" t="s">
        <v>2406</v>
      </c>
      <c r="C760" s="1">
        <f>YEAR(Data!$D760)</f>
        <v>2014</v>
      </c>
      <c r="D760" s="2">
        <v>41844</v>
      </c>
      <c r="E760" s="2">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1">
        <v>4.2665999999999986</v>
      </c>
    </row>
    <row r="761" spans="1:22" ht="14.25" customHeight="1" x14ac:dyDescent="0.25">
      <c r="A761" s="1">
        <v>760</v>
      </c>
      <c r="B761" s="1" t="s">
        <v>2409</v>
      </c>
      <c r="C761" s="1">
        <f>YEAR(Data!$D761)</f>
        <v>2014</v>
      </c>
      <c r="D761" s="2">
        <v>41901</v>
      </c>
      <c r="E761" s="2">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1">
        <v>10.223999999999998</v>
      </c>
    </row>
    <row r="762" spans="1:22" ht="14.25" customHeight="1" x14ac:dyDescent="0.25">
      <c r="A762" s="1">
        <v>761</v>
      </c>
      <c r="B762" s="1" t="s">
        <v>2412</v>
      </c>
      <c r="C762" s="1">
        <f>YEAR(Data!$D762)</f>
        <v>2012</v>
      </c>
      <c r="D762" s="2">
        <v>41152</v>
      </c>
      <c r="E762" s="2">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58.320000000000007</v>
      </c>
      <c r="T762" s="1">
        <v>9</v>
      </c>
      <c r="U762" s="1">
        <v>0</v>
      </c>
      <c r="V762" s="1">
        <v>27.993600000000001</v>
      </c>
    </row>
    <row r="763" spans="1:22" ht="14.25" customHeight="1" x14ac:dyDescent="0.25">
      <c r="A763" s="1">
        <v>762</v>
      </c>
      <c r="B763" s="1" t="s">
        <v>2413</v>
      </c>
      <c r="C763" s="1">
        <f>YEAR(Data!$D763)</f>
        <v>2014</v>
      </c>
      <c r="D763" s="2">
        <v>41947</v>
      </c>
      <c r="E763" s="2">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1">
        <v>5.6993999999999998</v>
      </c>
    </row>
    <row r="764" spans="1:22" ht="14.25" customHeight="1" x14ac:dyDescent="0.25">
      <c r="A764" s="1">
        <v>763</v>
      </c>
      <c r="B764" s="1" t="s">
        <v>2416</v>
      </c>
      <c r="C764" s="1">
        <f>YEAR(Data!$D764)</f>
        <v>2012</v>
      </c>
      <c r="D764" s="2">
        <v>40947</v>
      </c>
      <c r="E764" s="2">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1">
        <v>-26.995499999999993</v>
      </c>
    </row>
    <row r="765" spans="1:22" ht="14.25" customHeight="1" x14ac:dyDescent="0.25">
      <c r="A765" s="1">
        <v>764</v>
      </c>
      <c r="B765" s="1" t="s">
        <v>2419</v>
      </c>
      <c r="C765" s="1">
        <f>YEAR(Data!$D765)</f>
        <v>2011</v>
      </c>
      <c r="D765" s="2">
        <v>40557</v>
      </c>
      <c r="E765" s="2">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1">
        <v>5.3391999999999991</v>
      </c>
    </row>
    <row r="766" spans="1:22" ht="14.25" customHeight="1" x14ac:dyDescent="0.25">
      <c r="A766" s="1">
        <v>765</v>
      </c>
      <c r="B766" s="1" t="s">
        <v>2419</v>
      </c>
      <c r="C766" s="1">
        <f>YEAR(Data!$D766)</f>
        <v>2011</v>
      </c>
      <c r="D766" s="2">
        <v>40557</v>
      </c>
      <c r="E766" s="2">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1">
        <v>25.47</v>
      </c>
    </row>
    <row r="767" spans="1:22" ht="14.25" customHeight="1" x14ac:dyDescent="0.25">
      <c r="A767" s="1">
        <v>766</v>
      </c>
      <c r="B767" s="1" t="s">
        <v>2419</v>
      </c>
      <c r="C767" s="1">
        <f>YEAR(Data!$D767)</f>
        <v>2011</v>
      </c>
      <c r="D767" s="2">
        <v>40557</v>
      </c>
      <c r="E767" s="2">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1">
        <v>258.69600000000003</v>
      </c>
    </row>
    <row r="768" spans="1:22" ht="14.25" customHeight="1" x14ac:dyDescent="0.25">
      <c r="A768" s="1">
        <v>767</v>
      </c>
      <c r="B768" s="1" t="s">
        <v>2419</v>
      </c>
      <c r="C768" s="1">
        <f>YEAR(Data!$D768)</f>
        <v>2011</v>
      </c>
      <c r="D768" s="2">
        <v>40557</v>
      </c>
      <c r="E768" s="2">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1">
        <v>2.7071999999999994</v>
      </c>
    </row>
    <row r="769" spans="1:22" ht="14.25" customHeight="1" x14ac:dyDescent="0.25">
      <c r="A769" s="1">
        <v>768</v>
      </c>
      <c r="B769" s="1" t="s">
        <v>2419</v>
      </c>
      <c r="C769" s="1">
        <f>YEAR(Data!$D769)</f>
        <v>2011</v>
      </c>
      <c r="D769" s="2">
        <v>40557</v>
      </c>
      <c r="E769" s="2">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1">
        <v>34.354799999999955</v>
      </c>
    </row>
    <row r="770" spans="1:22" ht="14.25" customHeight="1" x14ac:dyDescent="0.25">
      <c r="A770" s="1">
        <v>769</v>
      </c>
      <c r="B770" s="1" t="s">
        <v>2430</v>
      </c>
      <c r="C770" s="1">
        <f>YEAR(Data!$D770)</f>
        <v>2011</v>
      </c>
      <c r="D770" s="2">
        <v>40677</v>
      </c>
      <c r="E770" s="2">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310.88000000000005</v>
      </c>
      <c r="T770" s="1">
        <v>2</v>
      </c>
      <c r="U770" s="1">
        <v>0.2</v>
      </c>
      <c r="V770" s="1">
        <v>23.315999999999988</v>
      </c>
    </row>
    <row r="771" spans="1:22" ht="14.25" customHeight="1" x14ac:dyDescent="0.25">
      <c r="A771" s="1">
        <v>770</v>
      </c>
      <c r="B771" s="1" t="s">
        <v>2435</v>
      </c>
      <c r="C771" s="1">
        <f>YEAR(Data!$D771)</f>
        <v>2013</v>
      </c>
      <c r="D771" s="2">
        <v>41414</v>
      </c>
      <c r="E771" s="2">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1">
        <v>179.74880000000002</v>
      </c>
    </row>
    <row r="772" spans="1:22" ht="14.25" customHeight="1" x14ac:dyDescent="0.25">
      <c r="A772" s="1">
        <v>771</v>
      </c>
      <c r="B772" s="1" t="s">
        <v>2438</v>
      </c>
      <c r="C772" s="1">
        <f>YEAR(Data!$D772)</f>
        <v>2014</v>
      </c>
      <c r="D772" s="2">
        <v>41670</v>
      </c>
      <c r="E772" s="2">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1">
        <v>9.14</v>
      </c>
    </row>
    <row r="773" spans="1:22" ht="14.25" customHeight="1" x14ac:dyDescent="0.25">
      <c r="A773" s="1">
        <v>772</v>
      </c>
      <c r="B773" s="1" t="s">
        <v>2438</v>
      </c>
      <c r="C773" s="1">
        <f>YEAR(Data!$D773)</f>
        <v>2014</v>
      </c>
      <c r="D773" s="2">
        <v>41670</v>
      </c>
      <c r="E773" s="2">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1">
        <v>51.75</v>
      </c>
    </row>
    <row r="774" spans="1:22" ht="14.25" customHeight="1" x14ac:dyDescent="0.25">
      <c r="A774" s="1">
        <v>773</v>
      </c>
      <c r="B774" s="1" t="s">
        <v>2438</v>
      </c>
      <c r="C774" s="1">
        <f>YEAR(Data!$D774)</f>
        <v>2014</v>
      </c>
      <c r="D774" s="2">
        <v>41670</v>
      </c>
      <c r="E774" s="2">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1">
        <v>16.175000000000001</v>
      </c>
    </row>
    <row r="775" spans="1:22" ht="14.25" customHeight="1" x14ac:dyDescent="0.25">
      <c r="A775" s="1">
        <v>774</v>
      </c>
      <c r="B775" s="1" t="s">
        <v>2438</v>
      </c>
      <c r="C775" s="1">
        <f>YEAR(Data!$D775)</f>
        <v>2014</v>
      </c>
      <c r="D775" s="2">
        <v>41670</v>
      </c>
      <c r="E775" s="2">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1">
        <v>3.4695</v>
      </c>
    </row>
    <row r="776" spans="1:22" ht="14.25" customHeight="1" x14ac:dyDescent="0.25">
      <c r="A776" s="1">
        <v>775</v>
      </c>
      <c r="B776" s="1" t="s">
        <v>2438</v>
      </c>
      <c r="C776" s="1">
        <f>YEAR(Data!$D776)</f>
        <v>2014</v>
      </c>
      <c r="D776" s="2">
        <v>41670</v>
      </c>
      <c r="E776" s="2">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1">
        <v>10.881</v>
      </c>
    </row>
    <row r="777" spans="1:22" ht="14.25" customHeight="1" x14ac:dyDescent="0.25">
      <c r="A777" s="1">
        <v>776</v>
      </c>
      <c r="B777" s="1" t="s">
        <v>2438</v>
      </c>
      <c r="C777" s="1">
        <f>YEAR(Data!$D777)</f>
        <v>2014</v>
      </c>
      <c r="D777" s="2">
        <v>41670</v>
      </c>
      <c r="E777" s="2">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34.580000000000005</v>
      </c>
      <c r="T777" s="1">
        <v>7</v>
      </c>
      <c r="U777" s="1">
        <v>0</v>
      </c>
      <c r="V777" s="1">
        <v>14.523600000000002</v>
      </c>
    </row>
    <row r="778" spans="1:22" ht="14.25" customHeight="1" x14ac:dyDescent="0.25">
      <c r="A778" s="1">
        <v>777</v>
      </c>
      <c r="B778" s="1" t="s">
        <v>2449</v>
      </c>
      <c r="C778" s="1">
        <f>YEAR(Data!$D778)</f>
        <v>2011</v>
      </c>
      <c r="D778" s="2">
        <v>40723</v>
      </c>
      <c r="E778" s="2">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1">
        <v>3.6854999999999958</v>
      </c>
    </row>
    <row r="779" spans="1:22" ht="14.25" customHeight="1" x14ac:dyDescent="0.25">
      <c r="A779" s="1">
        <v>778</v>
      </c>
      <c r="B779" s="1" t="s">
        <v>2454</v>
      </c>
      <c r="C779" s="1">
        <f>YEAR(Data!$D779)</f>
        <v>2012</v>
      </c>
      <c r="D779" s="2">
        <v>41142</v>
      </c>
      <c r="E779" s="2">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1">
        <v>40.800600000000003</v>
      </c>
    </row>
    <row r="780" spans="1:22" ht="14.25" customHeight="1" x14ac:dyDescent="0.25">
      <c r="A780" s="1">
        <v>779</v>
      </c>
      <c r="B780" s="1" t="s">
        <v>2454</v>
      </c>
      <c r="C780" s="1">
        <f>YEAR(Data!$D780)</f>
        <v>2012</v>
      </c>
      <c r="D780" s="2">
        <v>41142</v>
      </c>
      <c r="E780" s="2">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1">
        <v>28.171799999999998</v>
      </c>
    </row>
    <row r="781" spans="1:22" ht="14.25" customHeight="1" x14ac:dyDescent="0.25">
      <c r="A781" s="1">
        <v>780</v>
      </c>
      <c r="B781" s="1" t="s">
        <v>2454</v>
      </c>
      <c r="C781" s="1">
        <f>YEAR(Data!$D781)</f>
        <v>2012</v>
      </c>
      <c r="D781" s="2">
        <v>41142</v>
      </c>
      <c r="E781" s="2">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1">
        <v>11.720800000000001</v>
      </c>
    </row>
    <row r="782" spans="1:22" ht="14.25" customHeight="1" x14ac:dyDescent="0.25">
      <c r="A782" s="1">
        <v>781</v>
      </c>
      <c r="B782" s="1" t="s">
        <v>2454</v>
      </c>
      <c r="C782" s="1">
        <f>YEAR(Data!$D782)</f>
        <v>2012</v>
      </c>
      <c r="D782" s="2">
        <v>41142</v>
      </c>
      <c r="E782" s="2">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1">
        <v>1.9259999999999997</v>
      </c>
    </row>
    <row r="783" spans="1:22" ht="14.25" customHeight="1" x14ac:dyDescent="0.25">
      <c r="A783" s="1">
        <v>782</v>
      </c>
      <c r="B783" s="1" t="s">
        <v>2459</v>
      </c>
      <c r="C783" s="1">
        <f>YEAR(Data!$D783)</f>
        <v>2012</v>
      </c>
      <c r="D783" s="2">
        <v>41185</v>
      </c>
      <c r="E783" s="2">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1">
        <v>-22.448999999999991</v>
      </c>
    </row>
    <row r="784" spans="1:22" ht="14.25" customHeight="1" x14ac:dyDescent="0.25">
      <c r="A784" s="1">
        <v>783</v>
      </c>
      <c r="B784" s="1" t="s">
        <v>2459</v>
      </c>
      <c r="C784" s="1">
        <f>YEAR(Data!$D784)</f>
        <v>2012</v>
      </c>
      <c r="D784" s="2">
        <v>41185</v>
      </c>
      <c r="E784" s="2">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1">
        <v>-2.6999999999999993</v>
      </c>
    </row>
    <row r="785" spans="1:22" ht="14.25" customHeight="1" x14ac:dyDescent="0.25">
      <c r="A785" s="1">
        <v>784</v>
      </c>
      <c r="B785" s="1" t="s">
        <v>2459</v>
      </c>
      <c r="C785" s="1">
        <f>YEAR(Data!$D785)</f>
        <v>2012</v>
      </c>
      <c r="D785" s="2">
        <v>41185</v>
      </c>
      <c r="E785" s="2">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1">
        <v>-15.615600000000001</v>
      </c>
    </row>
    <row r="786" spans="1:22" ht="14.25" customHeight="1" x14ac:dyDescent="0.25">
      <c r="A786" s="1">
        <v>785</v>
      </c>
      <c r="B786" s="1" t="s">
        <v>2459</v>
      </c>
      <c r="C786" s="1">
        <f>YEAR(Data!$D786)</f>
        <v>2012</v>
      </c>
      <c r="D786" s="2">
        <v>41185</v>
      </c>
      <c r="E786" s="2">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1">
        <v>0.59979999999999656</v>
      </c>
    </row>
    <row r="787" spans="1:22" ht="14.25" customHeight="1" x14ac:dyDescent="0.25">
      <c r="A787" s="1">
        <v>786</v>
      </c>
      <c r="B787" s="1" t="s">
        <v>2466</v>
      </c>
      <c r="C787" s="1">
        <f>YEAR(Data!$D787)</f>
        <v>2012</v>
      </c>
      <c r="D787" s="2">
        <v>41052</v>
      </c>
      <c r="E787" s="2">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1">
        <v>87.744299999999981</v>
      </c>
    </row>
    <row r="788" spans="1:22" ht="14.25" customHeight="1" x14ac:dyDescent="0.25">
      <c r="A788" s="1">
        <v>787</v>
      </c>
      <c r="B788" s="1" t="s">
        <v>2469</v>
      </c>
      <c r="C788" s="1">
        <f>YEAR(Data!$D788)</f>
        <v>2014</v>
      </c>
      <c r="D788" s="2">
        <v>41716</v>
      </c>
      <c r="E788" s="2">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1">
        <v>5.8914</v>
      </c>
    </row>
    <row r="789" spans="1:22" ht="14.25" customHeight="1" x14ac:dyDescent="0.25">
      <c r="A789" s="1">
        <v>788</v>
      </c>
      <c r="B789" s="1" t="s">
        <v>2473</v>
      </c>
      <c r="C789" s="1">
        <f>YEAR(Data!$D789)</f>
        <v>2012</v>
      </c>
      <c r="D789" s="2">
        <v>41255</v>
      </c>
      <c r="E789" s="2">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348.92800000000005</v>
      </c>
      <c r="T789" s="1">
        <v>2</v>
      </c>
      <c r="U789" s="1">
        <v>0.2</v>
      </c>
      <c r="V789" s="1">
        <v>34.89279999999998</v>
      </c>
    </row>
    <row r="790" spans="1:22" ht="14.25" customHeight="1" x14ac:dyDescent="0.25">
      <c r="A790" s="1">
        <v>789</v>
      </c>
      <c r="B790" s="1" t="s">
        <v>2478</v>
      </c>
      <c r="C790" s="1">
        <f>YEAR(Data!$D790)</f>
        <v>2012</v>
      </c>
      <c r="D790" s="2">
        <v>41086</v>
      </c>
      <c r="E790" s="2">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1">
        <v>69.100800000000007</v>
      </c>
    </row>
    <row r="791" spans="1:22" ht="14.25" customHeight="1" x14ac:dyDescent="0.25">
      <c r="A791" s="1">
        <v>790</v>
      </c>
      <c r="B791" s="1" t="s">
        <v>2478</v>
      </c>
      <c r="C791" s="1">
        <f>YEAR(Data!$D791)</f>
        <v>2012</v>
      </c>
      <c r="D791" s="2">
        <v>41086</v>
      </c>
      <c r="E791" s="2">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1">
        <v>4.1634000000000011</v>
      </c>
    </row>
    <row r="792" spans="1:22" ht="14.25" customHeight="1" x14ac:dyDescent="0.25">
      <c r="A792" s="1">
        <v>791</v>
      </c>
      <c r="B792" s="1" t="s">
        <v>2478</v>
      </c>
      <c r="C792" s="1">
        <f>YEAR(Data!$D792)</f>
        <v>2012</v>
      </c>
      <c r="D792" s="2">
        <v>41086</v>
      </c>
      <c r="E792" s="2">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1">
        <v>21.089600000000001</v>
      </c>
    </row>
    <row r="793" spans="1:22" ht="14.25" customHeight="1" x14ac:dyDescent="0.25">
      <c r="A793" s="1">
        <v>792</v>
      </c>
      <c r="B793" s="1" t="s">
        <v>2478</v>
      </c>
      <c r="C793" s="1">
        <f>YEAR(Data!$D793)</f>
        <v>2012</v>
      </c>
      <c r="D793" s="2">
        <v>41086</v>
      </c>
      <c r="E793" s="2">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1">
        <v>79.905599999999993</v>
      </c>
    </row>
    <row r="794" spans="1:22" ht="14.25" customHeight="1" x14ac:dyDescent="0.25">
      <c r="A794" s="1">
        <v>793</v>
      </c>
      <c r="B794" s="1" t="s">
        <v>2483</v>
      </c>
      <c r="C794" s="1">
        <f>YEAR(Data!$D794)</f>
        <v>2013</v>
      </c>
      <c r="D794" s="2">
        <v>41415</v>
      </c>
      <c r="E794" s="2">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1">
        <v>85.247500000000002</v>
      </c>
    </row>
    <row r="795" spans="1:22" ht="14.25" customHeight="1" x14ac:dyDescent="0.25">
      <c r="A795" s="1">
        <v>794</v>
      </c>
      <c r="B795" s="1" t="s">
        <v>2489</v>
      </c>
      <c r="C795" s="1">
        <f>YEAR(Data!$D795)</f>
        <v>2011</v>
      </c>
      <c r="D795" s="2">
        <v>40806</v>
      </c>
      <c r="E795" s="2">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1">
        <v>4.5815999999999999</v>
      </c>
    </row>
    <row r="796" spans="1:22" ht="14.25" customHeight="1" x14ac:dyDescent="0.25">
      <c r="A796" s="1">
        <v>795</v>
      </c>
      <c r="B796" s="1" t="s">
        <v>2489</v>
      </c>
      <c r="C796" s="1">
        <f>YEAR(Data!$D796)</f>
        <v>2011</v>
      </c>
      <c r="D796" s="2">
        <v>40806</v>
      </c>
      <c r="E796" s="2">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1">
        <v>10.642799999999999</v>
      </c>
    </row>
    <row r="797" spans="1:22" ht="14.25" customHeight="1" x14ac:dyDescent="0.25">
      <c r="A797" s="1">
        <v>796</v>
      </c>
      <c r="B797" s="1" t="s">
        <v>2494</v>
      </c>
      <c r="C797" s="1">
        <f>YEAR(Data!$D797)</f>
        <v>2014</v>
      </c>
      <c r="D797" s="2">
        <v>41904</v>
      </c>
      <c r="E797" s="2">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1">
        <v>9.8783999999999992</v>
      </c>
    </row>
    <row r="798" spans="1:22" ht="14.25" customHeight="1" x14ac:dyDescent="0.25">
      <c r="A798" s="1">
        <v>797</v>
      </c>
      <c r="B798" s="1" t="s">
        <v>2497</v>
      </c>
      <c r="C798" s="1">
        <f>YEAR(Data!$D798)</f>
        <v>2012</v>
      </c>
      <c r="D798" s="2">
        <v>41267</v>
      </c>
      <c r="E798" s="2">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1">
        <v>63.739199999999997</v>
      </c>
    </row>
    <row r="799" spans="1:22" ht="14.25" customHeight="1" x14ac:dyDescent="0.25">
      <c r="A799" s="1">
        <v>798</v>
      </c>
      <c r="B799" s="1" t="s">
        <v>2497</v>
      </c>
      <c r="C799" s="1">
        <f>YEAR(Data!$D799)</f>
        <v>2012</v>
      </c>
      <c r="D799" s="2">
        <v>41267</v>
      </c>
      <c r="E799" s="2">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1">
        <v>6.2208000000000006</v>
      </c>
    </row>
    <row r="800" spans="1:22" ht="14.25" customHeight="1" x14ac:dyDescent="0.25">
      <c r="A800" s="1">
        <v>799</v>
      </c>
      <c r="B800" s="1" t="s">
        <v>2497</v>
      </c>
      <c r="C800" s="1">
        <f>YEAR(Data!$D800)</f>
        <v>2012</v>
      </c>
      <c r="D800" s="2">
        <v>41267</v>
      </c>
      <c r="E800" s="2">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21.560000000000002</v>
      </c>
      <c r="T800" s="1">
        <v>7</v>
      </c>
      <c r="U800" s="1">
        <v>0</v>
      </c>
      <c r="V800" s="1">
        <v>10.348799999999999</v>
      </c>
    </row>
    <row r="801" spans="1:22" ht="14.25" customHeight="1" x14ac:dyDescent="0.25">
      <c r="A801" s="1">
        <v>800</v>
      </c>
      <c r="B801" s="1" t="s">
        <v>2502</v>
      </c>
      <c r="C801" s="1">
        <f>YEAR(Data!$D801)</f>
        <v>2012</v>
      </c>
      <c r="D801" s="2">
        <v>41240</v>
      </c>
      <c r="E801" s="2">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1">
        <v>17.745000000000019</v>
      </c>
    </row>
    <row r="802" spans="1:22" ht="14.25" customHeight="1" x14ac:dyDescent="0.25">
      <c r="A802" s="1">
        <v>801</v>
      </c>
      <c r="B802" s="1" t="s">
        <v>2506</v>
      </c>
      <c r="C802" s="1">
        <f>YEAR(Data!$D802)</f>
        <v>2014</v>
      </c>
      <c r="D802" s="2">
        <v>41691</v>
      </c>
      <c r="E802" s="2">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1">
        <v>7.3358999999999988</v>
      </c>
    </row>
    <row r="803" spans="1:22" ht="14.25" customHeight="1" x14ac:dyDescent="0.25">
      <c r="A803" s="1">
        <v>802</v>
      </c>
      <c r="B803" s="1" t="s">
        <v>2506</v>
      </c>
      <c r="C803" s="1">
        <f>YEAR(Data!$D803)</f>
        <v>2014</v>
      </c>
      <c r="D803" s="2">
        <v>41691</v>
      </c>
      <c r="E803" s="2">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1">
        <v>18.897199999999991</v>
      </c>
    </row>
    <row r="804" spans="1:22" ht="14.25" customHeight="1" x14ac:dyDescent="0.25">
      <c r="A804" s="1">
        <v>803</v>
      </c>
      <c r="B804" s="1" t="s">
        <v>2511</v>
      </c>
      <c r="C804" s="1">
        <f>YEAR(Data!$D804)</f>
        <v>2013</v>
      </c>
      <c r="D804" s="2">
        <v>41505</v>
      </c>
      <c r="E804" s="2">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1">
        <v>99.48960000000001</v>
      </c>
    </row>
    <row r="805" spans="1:22" ht="14.25" customHeight="1" x14ac:dyDescent="0.25">
      <c r="A805" s="1">
        <v>804</v>
      </c>
      <c r="B805" s="1" t="s">
        <v>2514</v>
      </c>
      <c r="C805" s="1">
        <f>YEAR(Data!$D805)</f>
        <v>2013</v>
      </c>
      <c r="D805" s="2">
        <v>41346</v>
      </c>
      <c r="E805" s="2">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1">
        <v>6.2208000000000006</v>
      </c>
    </row>
    <row r="806" spans="1:22" ht="14.25" customHeight="1" x14ac:dyDescent="0.25">
      <c r="A806" s="1">
        <v>805</v>
      </c>
      <c r="B806" s="1" t="s">
        <v>2519</v>
      </c>
      <c r="C806" s="1">
        <f>YEAR(Data!$D806)</f>
        <v>2014</v>
      </c>
      <c r="D806" s="2">
        <v>41752</v>
      </c>
      <c r="E806" s="2">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1">
        <v>6.2151999999999994</v>
      </c>
    </row>
    <row r="807" spans="1:22" ht="14.25" customHeight="1" x14ac:dyDescent="0.25">
      <c r="A807" s="1">
        <v>806</v>
      </c>
      <c r="B807" s="1" t="s">
        <v>2524</v>
      </c>
      <c r="C807" s="1">
        <f>YEAR(Data!$D807)</f>
        <v>2011</v>
      </c>
      <c r="D807" s="2">
        <v>40848</v>
      </c>
      <c r="E807" s="2">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1">
        <v>4.3176000000000005</v>
      </c>
    </row>
    <row r="808" spans="1:22" ht="14.25" customHeight="1" x14ac:dyDescent="0.25">
      <c r="A808" s="1">
        <v>807</v>
      </c>
      <c r="B808" s="1" t="s">
        <v>2524</v>
      </c>
      <c r="C808" s="1">
        <f>YEAR(Data!$D808)</f>
        <v>2011</v>
      </c>
      <c r="D808" s="2">
        <v>40848</v>
      </c>
      <c r="E808" s="2">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1">
        <v>247.99599999999981</v>
      </c>
    </row>
    <row r="809" spans="1:22" ht="14.25" customHeight="1" x14ac:dyDescent="0.25">
      <c r="A809" s="1">
        <v>808</v>
      </c>
      <c r="B809" s="1" t="s">
        <v>2529</v>
      </c>
      <c r="C809" s="1">
        <f>YEAR(Data!$D809)</f>
        <v>2012</v>
      </c>
      <c r="D809" s="2">
        <v>40942</v>
      </c>
      <c r="E809" s="2">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1">
        <v>11.076000000000001</v>
      </c>
    </row>
    <row r="810" spans="1:22" ht="14.25" customHeight="1" x14ac:dyDescent="0.25">
      <c r="A810" s="1">
        <v>809</v>
      </c>
      <c r="B810" s="1" t="s">
        <v>2529</v>
      </c>
      <c r="C810" s="1">
        <f>YEAR(Data!$D810)</f>
        <v>2012</v>
      </c>
      <c r="D810" s="2">
        <v>40942</v>
      </c>
      <c r="E810" s="2">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1">
        <v>50.989800000000002</v>
      </c>
    </row>
    <row r="811" spans="1:22" ht="14.25" customHeight="1" x14ac:dyDescent="0.25">
      <c r="A811" s="1">
        <v>810</v>
      </c>
      <c r="B811" s="1" t="s">
        <v>2533</v>
      </c>
      <c r="C811" s="1">
        <f>YEAR(Data!$D811)</f>
        <v>2011</v>
      </c>
      <c r="D811" s="2">
        <v>40829</v>
      </c>
      <c r="E811" s="2">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1">
        <v>3.2256</v>
      </c>
    </row>
    <row r="812" spans="1:22" ht="14.25" customHeight="1" x14ac:dyDescent="0.25">
      <c r="A812" s="1">
        <v>811</v>
      </c>
      <c r="B812" s="1" t="s">
        <v>2533</v>
      </c>
      <c r="C812" s="1">
        <f>YEAR(Data!$D812)</f>
        <v>2011</v>
      </c>
      <c r="D812" s="2">
        <v>40829</v>
      </c>
      <c r="E812" s="2">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1">
        <v>311.65199999999999</v>
      </c>
    </row>
    <row r="813" spans="1:22" ht="14.25" customHeight="1" x14ac:dyDescent="0.25">
      <c r="A813" s="1">
        <v>812</v>
      </c>
      <c r="B813" s="1" t="s">
        <v>2533</v>
      </c>
      <c r="C813" s="1">
        <f>YEAR(Data!$D813)</f>
        <v>2011</v>
      </c>
      <c r="D813" s="2">
        <v>40829</v>
      </c>
      <c r="E813" s="2">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1">
        <v>62.036799999999971</v>
      </c>
    </row>
    <row r="814" spans="1:22" ht="14.25" customHeight="1" x14ac:dyDescent="0.25">
      <c r="A814" s="1">
        <v>813</v>
      </c>
      <c r="B814" s="1" t="s">
        <v>2533</v>
      </c>
      <c r="C814" s="1">
        <f>YEAR(Data!$D814)</f>
        <v>2011</v>
      </c>
      <c r="D814" s="2">
        <v>40829</v>
      </c>
      <c r="E814" s="2">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1">
        <v>2.5779999999999994</v>
      </c>
    </row>
    <row r="815" spans="1:22" ht="14.25" customHeight="1" x14ac:dyDescent="0.25">
      <c r="A815" s="1">
        <v>814</v>
      </c>
      <c r="B815" s="1" t="s">
        <v>2539</v>
      </c>
      <c r="C815" s="1">
        <f>YEAR(Data!$D815)</f>
        <v>2014</v>
      </c>
      <c r="D815" s="2">
        <v>41774</v>
      </c>
      <c r="E815" s="2">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1">
        <v>6.2151999999999994</v>
      </c>
    </row>
    <row r="816" spans="1:22" ht="14.25" customHeight="1" x14ac:dyDescent="0.25">
      <c r="A816" s="1">
        <v>815</v>
      </c>
      <c r="B816" s="1" t="s">
        <v>2539</v>
      </c>
      <c r="C816" s="1">
        <f>YEAR(Data!$D816)</f>
        <v>2014</v>
      </c>
      <c r="D816" s="2">
        <v>41774</v>
      </c>
      <c r="E816" s="2">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1">
        <v>601.96990000000005</v>
      </c>
    </row>
    <row r="817" spans="1:22" ht="14.25" customHeight="1" x14ac:dyDescent="0.25">
      <c r="A817" s="1">
        <v>816</v>
      </c>
      <c r="B817" s="1" t="s">
        <v>2545</v>
      </c>
      <c r="C817" s="1">
        <f>YEAR(Data!$D817)</f>
        <v>2012</v>
      </c>
      <c r="D817" s="2">
        <v>40988</v>
      </c>
      <c r="E817" s="2">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1">
        <v>24.883200000000002</v>
      </c>
    </row>
    <row r="818" spans="1:22" ht="14.25" customHeight="1" x14ac:dyDescent="0.25">
      <c r="A818" s="1">
        <v>817</v>
      </c>
      <c r="B818" s="1" t="s">
        <v>2549</v>
      </c>
      <c r="C818" s="1">
        <f>YEAR(Data!$D818)</f>
        <v>2013</v>
      </c>
      <c r="D818" s="2">
        <v>41533</v>
      </c>
      <c r="E818" s="2">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1">
        <v>1.8703999999999998</v>
      </c>
    </row>
    <row r="819" spans="1:22" ht="14.25" customHeight="1" x14ac:dyDescent="0.25">
      <c r="A819" s="1">
        <v>818</v>
      </c>
      <c r="B819" s="1" t="s">
        <v>2552</v>
      </c>
      <c r="C819" s="1">
        <f>YEAR(Data!$D819)</f>
        <v>2011</v>
      </c>
      <c r="D819" s="2">
        <v>40722</v>
      </c>
      <c r="E819" s="2">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41.472000000000008</v>
      </c>
      <c r="T819" s="1">
        <v>8</v>
      </c>
      <c r="U819" s="1">
        <v>0.2</v>
      </c>
      <c r="V819" s="1">
        <v>14.5152</v>
      </c>
    </row>
    <row r="820" spans="1:22" ht="14.25" customHeight="1" x14ac:dyDescent="0.25">
      <c r="A820" s="1">
        <v>819</v>
      </c>
      <c r="B820" s="1" t="s">
        <v>2552</v>
      </c>
      <c r="C820" s="1">
        <f>YEAR(Data!$D820)</f>
        <v>2011</v>
      </c>
      <c r="D820" s="2">
        <v>40722</v>
      </c>
      <c r="E820" s="2">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3.168000000000001</v>
      </c>
      <c r="T820" s="1">
        <v>3</v>
      </c>
      <c r="U820" s="1">
        <v>0.7</v>
      </c>
      <c r="V820" s="1">
        <v>-2.4287999999999998</v>
      </c>
    </row>
    <row r="821" spans="1:22" ht="14.25" customHeight="1" x14ac:dyDescent="0.25">
      <c r="A821" s="1">
        <v>820</v>
      </c>
      <c r="B821" s="1" t="s">
        <v>2552</v>
      </c>
      <c r="C821" s="1">
        <f>YEAR(Data!$D821)</f>
        <v>2011</v>
      </c>
      <c r="D821" s="2">
        <v>40722</v>
      </c>
      <c r="E821" s="2">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1">
        <v>0</v>
      </c>
    </row>
    <row r="822" spans="1:22" ht="14.25" customHeight="1" x14ac:dyDescent="0.25">
      <c r="A822" s="1">
        <v>821</v>
      </c>
      <c r="B822" s="1" t="s">
        <v>2552</v>
      </c>
      <c r="C822" s="1">
        <f>YEAR(Data!$D822)</f>
        <v>2011</v>
      </c>
      <c r="D822" s="2">
        <v>40722</v>
      </c>
      <c r="E822" s="2">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31.086000000000006</v>
      </c>
      <c r="T822" s="1">
        <v>3</v>
      </c>
      <c r="U822" s="1">
        <v>0.7</v>
      </c>
      <c r="V822" s="1">
        <v>-22.796399999999991</v>
      </c>
    </row>
    <row r="823" spans="1:22" ht="14.25" customHeight="1" x14ac:dyDescent="0.25">
      <c r="A823" s="1">
        <v>822</v>
      </c>
      <c r="B823" s="1" t="s">
        <v>2552</v>
      </c>
      <c r="C823" s="1">
        <f>YEAR(Data!$D823)</f>
        <v>2011</v>
      </c>
      <c r="D823" s="2">
        <v>40722</v>
      </c>
      <c r="E823" s="2">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1">
        <v>117.43199999999999</v>
      </c>
    </row>
    <row r="824" spans="1:22" ht="14.25" customHeight="1" x14ac:dyDescent="0.25">
      <c r="A824" s="1">
        <v>823</v>
      </c>
      <c r="B824" s="1" t="s">
        <v>2561</v>
      </c>
      <c r="C824" s="1">
        <f>YEAR(Data!$D824)</f>
        <v>2014</v>
      </c>
      <c r="D824" s="2">
        <v>41811</v>
      </c>
      <c r="E824" s="2">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239.96999999999997</v>
      </c>
      <c r="T824" s="1">
        <v>3</v>
      </c>
      <c r="U824" s="1">
        <v>0</v>
      </c>
      <c r="V824" s="1">
        <v>71.990999999999985</v>
      </c>
    </row>
    <row r="825" spans="1:22" ht="14.25" customHeight="1" x14ac:dyDescent="0.25">
      <c r="A825" s="1">
        <v>824</v>
      </c>
      <c r="B825" s="1" t="s">
        <v>2561</v>
      </c>
      <c r="C825" s="1">
        <f>YEAR(Data!$D825)</f>
        <v>2014</v>
      </c>
      <c r="D825" s="2">
        <v>41811</v>
      </c>
      <c r="E825" s="2">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1">
        <v>4.8117999999999999</v>
      </c>
    </row>
    <row r="826" spans="1:22" ht="14.25" customHeight="1" x14ac:dyDescent="0.25">
      <c r="A826" s="1">
        <v>825</v>
      </c>
      <c r="B826" s="1" t="s">
        <v>2566</v>
      </c>
      <c r="C826" s="1">
        <f>YEAR(Data!$D826)</f>
        <v>2011</v>
      </c>
      <c r="D826" s="2">
        <v>40672</v>
      </c>
      <c r="E826" s="2">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1">
        <v>4.0679999999999978</v>
      </c>
    </row>
    <row r="827" spans="1:22" ht="14.25" customHeight="1" x14ac:dyDescent="0.25">
      <c r="A827" s="1">
        <v>826</v>
      </c>
      <c r="B827" s="1" t="s">
        <v>2566</v>
      </c>
      <c r="C827" s="1">
        <f>YEAR(Data!$D827)</f>
        <v>2011</v>
      </c>
      <c r="D827" s="2">
        <v>40672</v>
      </c>
      <c r="E827" s="2">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1">
        <v>40.31280000000001</v>
      </c>
    </row>
    <row r="828" spans="1:22" ht="14.25" customHeight="1" x14ac:dyDescent="0.25">
      <c r="A828" s="1">
        <v>827</v>
      </c>
      <c r="B828" s="1" t="s">
        <v>2571</v>
      </c>
      <c r="C828" s="1">
        <f>YEAR(Data!$D828)</f>
        <v>2014</v>
      </c>
      <c r="D828" s="2">
        <v>41873</v>
      </c>
      <c r="E828" s="2">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1">
        <v>16.8</v>
      </c>
    </row>
    <row r="829" spans="1:22" ht="14.25" customHeight="1" x14ac:dyDescent="0.25">
      <c r="A829" s="1">
        <v>828</v>
      </c>
      <c r="B829" s="1" t="s">
        <v>2571</v>
      </c>
      <c r="C829" s="1">
        <f>YEAR(Data!$D829)</f>
        <v>2014</v>
      </c>
      <c r="D829" s="2">
        <v>41873</v>
      </c>
      <c r="E829" s="2">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1">
        <v>10.799599999999998</v>
      </c>
    </row>
    <row r="830" spans="1:22" ht="14.25" customHeight="1" x14ac:dyDescent="0.25">
      <c r="A830" s="1">
        <v>829</v>
      </c>
      <c r="B830" s="1" t="s">
        <v>2571</v>
      </c>
      <c r="C830" s="1">
        <f>YEAR(Data!$D830)</f>
        <v>2014</v>
      </c>
      <c r="D830" s="2">
        <v>41873</v>
      </c>
      <c r="E830" s="2">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1">
        <v>7.4871999999999996</v>
      </c>
    </row>
    <row r="831" spans="1:22" ht="14.25" customHeight="1" x14ac:dyDescent="0.25">
      <c r="A831" s="1">
        <v>830</v>
      </c>
      <c r="B831" s="1" t="s">
        <v>2578</v>
      </c>
      <c r="C831" s="1">
        <f>YEAR(Data!$D831)</f>
        <v>2014</v>
      </c>
      <c r="D831" s="2">
        <v>41807</v>
      </c>
      <c r="E831" s="2">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1">
        <v>90.587999999999965</v>
      </c>
    </row>
    <row r="832" spans="1:22" ht="14.25" customHeight="1" x14ac:dyDescent="0.25">
      <c r="A832" s="1">
        <v>831</v>
      </c>
      <c r="B832" s="1" t="s">
        <v>2578</v>
      </c>
      <c r="C832" s="1">
        <f>YEAR(Data!$D832)</f>
        <v>2014</v>
      </c>
      <c r="D832" s="2">
        <v>41807</v>
      </c>
      <c r="E832" s="2">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1">
        <v>50.584800000000008</v>
      </c>
    </row>
    <row r="833" spans="1:22" ht="14.25" customHeight="1" x14ac:dyDescent="0.25">
      <c r="A833" s="1">
        <v>832</v>
      </c>
      <c r="B833" s="1" t="s">
        <v>2578</v>
      </c>
      <c r="C833" s="1">
        <f>YEAR(Data!$D833)</f>
        <v>2014</v>
      </c>
      <c r="D833" s="2">
        <v>41807</v>
      </c>
      <c r="E833" s="2">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1">
        <v>51.834599999999995</v>
      </c>
    </row>
    <row r="834" spans="1:22" ht="14.25" customHeight="1" x14ac:dyDescent="0.25">
      <c r="A834" s="1">
        <v>833</v>
      </c>
      <c r="B834" s="1" t="s">
        <v>2578</v>
      </c>
      <c r="C834" s="1">
        <f>YEAR(Data!$D834)</f>
        <v>2014</v>
      </c>
      <c r="D834" s="2">
        <v>41807</v>
      </c>
      <c r="E834" s="2">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1">
        <v>17.157400000000003</v>
      </c>
    </row>
    <row r="835" spans="1:22" ht="14.25" customHeight="1" x14ac:dyDescent="0.25">
      <c r="A835" s="1">
        <v>834</v>
      </c>
      <c r="B835" s="1" t="s">
        <v>2588</v>
      </c>
      <c r="C835" s="1">
        <f>YEAR(Data!$D835)</f>
        <v>2013</v>
      </c>
      <c r="D835" s="2">
        <v>41479</v>
      </c>
      <c r="E835" s="2">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1">
        <v>2.6411999999999995</v>
      </c>
    </row>
    <row r="836" spans="1:22" ht="14.25" customHeight="1" x14ac:dyDescent="0.25">
      <c r="A836" s="1">
        <v>835</v>
      </c>
      <c r="B836" s="1" t="s">
        <v>2588</v>
      </c>
      <c r="C836" s="1">
        <f>YEAR(Data!$D836)</f>
        <v>2013</v>
      </c>
      <c r="D836" s="2">
        <v>41479</v>
      </c>
      <c r="E836" s="2">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1">
        <v>6.5164</v>
      </c>
    </row>
    <row r="837" spans="1:22" ht="14.25" customHeight="1" x14ac:dyDescent="0.25">
      <c r="A837" s="1">
        <v>836</v>
      </c>
      <c r="B837" s="1" t="s">
        <v>2588</v>
      </c>
      <c r="C837" s="1">
        <f>YEAR(Data!$D837)</f>
        <v>2013</v>
      </c>
      <c r="D837" s="2">
        <v>41479</v>
      </c>
      <c r="E837" s="2">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1">
        <v>-111.49950000000007</v>
      </c>
    </row>
    <row r="838" spans="1:22" ht="14.25" customHeight="1" x14ac:dyDescent="0.25">
      <c r="A838" s="1">
        <v>837</v>
      </c>
      <c r="B838" s="1" t="s">
        <v>2595</v>
      </c>
      <c r="C838" s="1">
        <f>YEAR(Data!$D838)</f>
        <v>2011</v>
      </c>
      <c r="D838" s="2">
        <v>40794</v>
      </c>
      <c r="E838" s="2">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51.183999999999983</v>
      </c>
      <c r="T838" s="1">
        <v>4</v>
      </c>
      <c r="U838" s="1">
        <v>0.8</v>
      </c>
      <c r="V838" s="1">
        <v>-79.335199999999986</v>
      </c>
    </row>
    <row r="839" spans="1:22" ht="14.25" customHeight="1" x14ac:dyDescent="0.25">
      <c r="A839" s="1">
        <v>838</v>
      </c>
      <c r="B839" s="1" t="s">
        <v>2598</v>
      </c>
      <c r="C839" s="1">
        <f>YEAR(Data!$D839)</f>
        <v>2014</v>
      </c>
      <c r="D839" s="2">
        <v>41948</v>
      </c>
      <c r="E839" s="2">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9.6640000000000015</v>
      </c>
      <c r="T839" s="1">
        <v>2</v>
      </c>
      <c r="U839" s="1">
        <v>0.2</v>
      </c>
      <c r="V839" s="1">
        <v>3.2615999999999996</v>
      </c>
    </row>
    <row r="840" spans="1:22" ht="14.25" customHeight="1" x14ac:dyDescent="0.25">
      <c r="A840" s="1">
        <v>839</v>
      </c>
      <c r="B840" s="1" t="s">
        <v>2603</v>
      </c>
      <c r="C840" s="1">
        <f>YEAR(Data!$D840)</f>
        <v>2013</v>
      </c>
      <c r="D840" s="2">
        <v>41341</v>
      </c>
      <c r="E840" s="2">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1">
        <v>1.5804</v>
      </c>
    </row>
    <row r="841" spans="1:22" ht="14.25" customHeight="1" x14ac:dyDescent="0.25">
      <c r="A841" s="1">
        <v>840</v>
      </c>
      <c r="B841" s="1" t="s">
        <v>2604</v>
      </c>
      <c r="C841" s="1">
        <f>YEAR(Data!$D841)</f>
        <v>2012</v>
      </c>
      <c r="D841" s="2">
        <v>41233</v>
      </c>
      <c r="E841" s="2">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60.449999999999996</v>
      </c>
      <c r="T841" s="1">
        <v>3</v>
      </c>
      <c r="U841" s="1">
        <v>0</v>
      </c>
      <c r="V841" s="1">
        <v>16.3215</v>
      </c>
    </row>
    <row r="842" spans="1:22" ht="14.25" customHeight="1" x14ac:dyDescent="0.25">
      <c r="A842" s="1">
        <v>841</v>
      </c>
      <c r="B842" s="1" t="s">
        <v>2604</v>
      </c>
      <c r="C842" s="1">
        <f>YEAR(Data!$D842)</f>
        <v>2012</v>
      </c>
      <c r="D842" s="2">
        <v>41233</v>
      </c>
      <c r="E842" s="2">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1">
        <v>3.3407999999999998</v>
      </c>
    </row>
    <row r="843" spans="1:22" ht="14.25" customHeight="1" x14ac:dyDescent="0.25">
      <c r="A843" s="1">
        <v>842</v>
      </c>
      <c r="B843" s="1" t="s">
        <v>2604</v>
      </c>
      <c r="C843" s="1">
        <f>YEAR(Data!$D843)</f>
        <v>2012</v>
      </c>
      <c r="D843" s="2">
        <v>41233</v>
      </c>
      <c r="E843" s="2">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1">
        <v>9.3024000000000058</v>
      </c>
    </row>
    <row r="844" spans="1:22" ht="14.25" customHeight="1" x14ac:dyDescent="0.25">
      <c r="A844" s="1">
        <v>843</v>
      </c>
      <c r="B844" s="1" t="s">
        <v>2611</v>
      </c>
      <c r="C844" s="1">
        <f>YEAR(Data!$D844)</f>
        <v>2013</v>
      </c>
      <c r="D844" s="2">
        <v>41586</v>
      </c>
      <c r="E844" s="2">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1">
        <v>11.699999999999996</v>
      </c>
    </row>
    <row r="845" spans="1:22" ht="14.25" customHeight="1" x14ac:dyDescent="0.25">
      <c r="A845" s="1">
        <v>844</v>
      </c>
      <c r="B845" s="1" t="s">
        <v>2611</v>
      </c>
      <c r="C845" s="1">
        <f>YEAR(Data!$D845)</f>
        <v>2013</v>
      </c>
      <c r="D845" s="2">
        <v>41586</v>
      </c>
      <c r="E845" s="2">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1">
        <v>8.767199999999999</v>
      </c>
    </row>
    <row r="846" spans="1:22" ht="14.25" customHeight="1" x14ac:dyDescent="0.25">
      <c r="A846" s="1">
        <v>845</v>
      </c>
      <c r="B846" s="1" t="s">
        <v>2611</v>
      </c>
      <c r="C846" s="1">
        <f>YEAR(Data!$D846)</f>
        <v>2013</v>
      </c>
      <c r="D846" s="2">
        <v>41586</v>
      </c>
      <c r="E846" s="2">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1">
        <v>3.2943999999999996</v>
      </c>
    </row>
    <row r="847" spans="1:22" ht="14.25" customHeight="1" x14ac:dyDescent="0.25">
      <c r="A847" s="1">
        <v>846</v>
      </c>
      <c r="B847" s="1" t="s">
        <v>2611</v>
      </c>
      <c r="C847" s="1">
        <f>YEAR(Data!$D847)</f>
        <v>2013</v>
      </c>
      <c r="D847" s="2">
        <v>41586</v>
      </c>
      <c r="E847" s="2">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1">
        <v>6.8713999999999995</v>
      </c>
    </row>
    <row r="848" spans="1:22" ht="14.25" customHeight="1" x14ac:dyDescent="0.25">
      <c r="A848" s="1">
        <v>847</v>
      </c>
      <c r="B848" s="1" t="s">
        <v>2622</v>
      </c>
      <c r="C848" s="1">
        <f>YEAR(Data!$D848)</f>
        <v>2012</v>
      </c>
      <c r="D848" s="2">
        <v>41195</v>
      </c>
      <c r="E848" s="2">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1">
        <v>23.441600000000005</v>
      </c>
    </row>
    <row r="849" spans="1:22" ht="14.25" customHeight="1" x14ac:dyDescent="0.25">
      <c r="A849" s="1">
        <v>848</v>
      </c>
      <c r="B849" s="1" t="s">
        <v>2622</v>
      </c>
      <c r="C849" s="1">
        <f>YEAR(Data!$D849)</f>
        <v>2012</v>
      </c>
      <c r="D849" s="2">
        <v>41195</v>
      </c>
      <c r="E849" s="2">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1">
        <v>77.743800000000022</v>
      </c>
    </row>
    <row r="850" spans="1:22" ht="14.25" customHeight="1" x14ac:dyDescent="0.25">
      <c r="A850" s="1">
        <v>849</v>
      </c>
      <c r="B850" s="1" t="s">
        <v>2625</v>
      </c>
      <c r="C850" s="1">
        <f>YEAR(Data!$D850)</f>
        <v>2014</v>
      </c>
      <c r="D850" s="2">
        <v>41641</v>
      </c>
      <c r="E850" s="2">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1">
        <v>8.5567999999999991</v>
      </c>
    </row>
    <row r="851" spans="1:22" ht="14.25" customHeight="1" x14ac:dyDescent="0.25">
      <c r="A851" s="1">
        <v>850</v>
      </c>
      <c r="B851" s="1" t="s">
        <v>2631</v>
      </c>
      <c r="C851" s="1">
        <f>YEAR(Data!$D851)</f>
        <v>2011</v>
      </c>
      <c r="D851" s="2">
        <v>40582</v>
      </c>
      <c r="E851" s="2">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1">
        <v>49.604800000000012</v>
      </c>
    </row>
    <row r="852" spans="1:22" ht="14.25" customHeight="1" x14ac:dyDescent="0.25">
      <c r="A852" s="1">
        <v>851</v>
      </c>
      <c r="B852" s="1" t="s">
        <v>2637</v>
      </c>
      <c r="C852" s="1">
        <f>YEAR(Data!$D852)</f>
        <v>2013</v>
      </c>
      <c r="D852" s="2">
        <v>41446</v>
      </c>
      <c r="E852" s="2">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1">
        <v>1.3416000000000001</v>
      </c>
    </row>
    <row r="853" spans="1:22" ht="14.25" customHeight="1" x14ac:dyDescent="0.25">
      <c r="A853" s="1">
        <v>852</v>
      </c>
      <c r="B853" s="1" t="s">
        <v>2637</v>
      </c>
      <c r="C853" s="1">
        <f>YEAR(Data!$D853)</f>
        <v>2013</v>
      </c>
      <c r="D853" s="2">
        <v>41446</v>
      </c>
      <c r="E853" s="2">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1">
        <v>18.662400000000002</v>
      </c>
    </row>
    <row r="854" spans="1:22" ht="14.25" customHeight="1" x14ac:dyDescent="0.25">
      <c r="A854" s="1">
        <v>853</v>
      </c>
      <c r="B854" s="1" t="s">
        <v>2645</v>
      </c>
      <c r="C854" s="1">
        <f>YEAR(Data!$D854)</f>
        <v>2013</v>
      </c>
      <c r="D854" s="2">
        <v>41423</v>
      </c>
      <c r="E854" s="2">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1">
        <v>50.187599999999996</v>
      </c>
    </row>
    <row r="855" spans="1:22" ht="14.25" customHeight="1" x14ac:dyDescent="0.25">
      <c r="A855" s="1">
        <v>854</v>
      </c>
      <c r="B855" s="1" t="s">
        <v>2646</v>
      </c>
      <c r="C855" s="1">
        <f>YEAR(Data!$D855)</f>
        <v>2013</v>
      </c>
      <c r="D855" s="2">
        <v>41324</v>
      </c>
      <c r="E855" s="2">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1">
        <v>14.671799999999998</v>
      </c>
    </row>
    <row r="856" spans="1:22" ht="14.25" customHeight="1" x14ac:dyDescent="0.25">
      <c r="A856" s="1">
        <v>855</v>
      </c>
      <c r="B856" s="1" t="s">
        <v>2646</v>
      </c>
      <c r="C856" s="1">
        <f>YEAR(Data!$D856)</f>
        <v>2013</v>
      </c>
      <c r="D856" s="2">
        <v>41324</v>
      </c>
      <c r="E856" s="2">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1">
        <v>9.7175999999999902</v>
      </c>
    </row>
    <row r="857" spans="1:22" ht="14.25" customHeight="1" x14ac:dyDescent="0.25">
      <c r="A857" s="1">
        <v>856</v>
      </c>
      <c r="B857" s="1" t="s">
        <v>2647</v>
      </c>
      <c r="C857" s="1">
        <f>YEAR(Data!$D857)</f>
        <v>2011</v>
      </c>
      <c r="D857" s="2">
        <v>40758</v>
      </c>
      <c r="E857" s="2">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1">
        <v>18.781199999999998</v>
      </c>
    </row>
    <row r="858" spans="1:22" ht="14.25" customHeight="1" x14ac:dyDescent="0.25">
      <c r="A858" s="1">
        <v>857</v>
      </c>
      <c r="B858" s="1" t="s">
        <v>2647</v>
      </c>
      <c r="C858" s="1">
        <f>YEAR(Data!$D858)</f>
        <v>2011</v>
      </c>
      <c r="D858" s="2">
        <v>40758</v>
      </c>
      <c r="E858" s="2">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102.30000000000001</v>
      </c>
      <c r="T858" s="1">
        <v>10</v>
      </c>
      <c r="U858" s="1">
        <v>0</v>
      </c>
      <c r="V858" s="1">
        <v>26.598000000000006</v>
      </c>
    </row>
    <row r="859" spans="1:22" ht="14.25" customHeight="1" x14ac:dyDescent="0.25">
      <c r="A859" s="1">
        <v>858</v>
      </c>
      <c r="B859" s="1" t="s">
        <v>2647</v>
      </c>
      <c r="C859" s="1">
        <f>YEAR(Data!$D859)</f>
        <v>2011</v>
      </c>
      <c r="D859" s="2">
        <v>40758</v>
      </c>
      <c r="E859" s="2">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1">
        <v>5.7672000000000008</v>
      </c>
    </row>
    <row r="860" spans="1:22" ht="14.25" customHeight="1" x14ac:dyDescent="0.25">
      <c r="A860" s="1">
        <v>859</v>
      </c>
      <c r="B860" s="1" t="s">
        <v>2655</v>
      </c>
      <c r="C860" s="1">
        <f>YEAR(Data!$D860)</f>
        <v>2014</v>
      </c>
      <c r="D860" s="2">
        <v>41740</v>
      </c>
      <c r="E860" s="2">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1">
        <v>3.5766999999999998</v>
      </c>
    </row>
    <row r="861" spans="1:22" ht="14.25" customHeight="1" x14ac:dyDescent="0.25">
      <c r="A861" s="1">
        <v>860</v>
      </c>
      <c r="B861" s="1" t="s">
        <v>2655</v>
      </c>
      <c r="C861" s="1">
        <f>YEAR(Data!$D861)</f>
        <v>2014</v>
      </c>
      <c r="D861" s="2">
        <v>41740</v>
      </c>
      <c r="E861" s="2">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1">
        <v>3.58</v>
      </c>
    </row>
    <row r="862" spans="1:22" ht="14.25" customHeight="1" x14ac:dyDescent="0.25">
      <c r="A862" s="1">
        <v>861</v>
      </c>
      <c r="B862" s="1" t="s">
        <v>2659</v>
      </c>
      <c r="C862" s="1">
        <f>YEAR(Data!$D862)</f>
        <v>2011</v>
      </c>
      <c r="D862" s="2">
        <v>40703</v>
      </c>
      <c r="E862" s="2">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1">
        <v>0.14719999999999978</v>
      </c>
    </row>
    <row r="863" spans="1:22" ht="14.25" customHeight="1" x14ac:dyDescent="0.25">
      <c r="A863" s="1">
        <v>862</v>
      </c>
      <c r="B863" s="1" t="s">
        <v>2659</v>
      </c>
      <c r="C863" s="1">
        <f>YEAR(Data!$D863)</f>
        <v>2011</v>
      </c>
      <c r="D863" s="2">
        <v>40703</v>
      </c>
      <c r="E863" s="2">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1">
        <v>10.625999999999999</v>
      </c>
    </row>
    <row r="864" spans="1:22" ht="14.25" customHeight="1" x14ac:dyDescent="0.25">
      <c r="A864" s="1">
        <v>863</v>
      </c>
      <c r="B864" s="1" t="s">
        <v>2664</v>
      </c>
      <c r="C864" s="1">
        <f>YEAR(Data!$D864)</f>
        <v>2013</v>
      </c>
      <c r="D864" s="2">
        <v>41279</v>
      </c>
      <c r="E864" s="2">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1">
        <v>40.687800000000003</v>
      </c>
    </row>
    <row r="865" spans="1:22" ht="14.25" customHeight="1" x14ac:dyDescent="0.25">
      <c r="A865" s="1">
        <v>864</v>
      </c>
      <c r="B865" s="1" t="s">
        <v>2664</v>
      </c>
      <c r="C865" s="1">
        <f>YEAR(Data!$D865)</f>
        <v>2013</v>
      </c>
      <c r="D865" s="2">
        <v>41279</v>
      </c>
      <c r="E865" s="2">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1">
        <v>0.59039999999999915</v>
      </c>
    </row>
    <row r="866" spans="1:22" ht="14.25" customHeight="1" x14ac:dyDescent="0.25">
      <c r="A866" s="1">
        <v>865</v>
      </c>
      <c r="B866" s="1" t="s">
        <v>2664</v>
      </c>
      <c r="C866" s="1">
        <f>YEAR(Data!$D866)</f>
        <v>2013</v>
      </c>
      <c r="D866" s="2">
        <v>41279</v>
      </c>
      <c r="E866" s="2">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59.184000000000005</v>
      </c>
      <c r="T866" s="1">
        <v>2</v>
      </c>
      <c r="U866" s="1">
        <v>0.2</v>
      </c>
      <c r="V866" s="1">
        <v>5.1786000000000012</v>
      </c>
    </row>
    <row r="867" spans="1:22" ht="14.25" customHeight="1" x14ac:dyDescent="0.25">
      <c r="A867" s="1">
        <v>866</v>
      </c>
      <c r="B867" s="1" t="s">
        <v>2671</v>
      </c>
      <c r="C867" s="1">
        <f>YEAR(Data!$D867)</f>
        <v>2011</v>
      </c>
      <c r="D867" s="2">
        <v>40554</v>
      </c>
      <c r="E867" s="2">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1">
        <v>1.3583000000000001</v>
      </c>
    </row>
    <row r="868" spans="1:22" ht="14.25" customHeight="1" x14ac:dyDescent="0.25">
      <c r="A868" s="1">
        <v>867</v>
      </c>
      <c r="B868" s="1" t="s">
        <v>2671</v>
      </c>
      <c r="C868" s="1">
        <f>YEAR(Data!$D868)</f>
        <v>2011</v>
      </c>
      <c r="D868" s="2">
        <v>40554</v>
      </c>
      <c r="E868" s="2">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1">
        <v>21.295400000000001</v>
      </c>
    </row>
    <row r="869" spans="1:22" ht="14.25" customHeight="1" x14ac:dyDescent="0.25">
      <c r="A869" s="1">
        <v>868</v>
      </c>
      <c r="B869" s="1" t="s">
        <v>2678</v>
      </c>
      <c r="C869" s="1">
        <f>YEAR(Data!$D869)</f>
        <v>2013</v>
      </c>
      <c r="D869" s="2">
        <v>41547</v>
      </c>
      <c r="E869" s="2">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15.936000000000002</v>
      </c>
      <c r="T869" s="1">
        <v>4</v>
      </c>
      <c r="U869" s="1">
        <v>0.2</v>
      </c>
      <c r="V869" s="1">
        <v>5.1791999999999998</v>
      </c>
    </row>
    <row r="870" spans="1:22" ht="14.25" customHeight="1" x14ac:dyDescent="0.25">
      <c r="A870" s="1">
        <v>869</v>
      </c>
      <c r="B870" s="1" t="s">
        <v>2683</v>
      </c>
      <c r="C870" s="1">
        <f>YEAR(Data!$D870)</f>
        <v>2011</v>
      </c>
      <c r="D870" s="2">
        <v>40639</v>
      </c>
      <c r="E870" s="2">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44.910000000000011</v>
      </c>
      <c r="T870" s="1">
        <v>6</v>
      </c>
      <c r="U870" s="1">
        <v>0.7</v>
      </c>
      <c r="V870" s="1">
        <v>-35.927999999999997</v>
      </c>
    </row>
    <row r="871" spans="1:22" ht="14.25" customHeight="1" x14ac:dyDescent="0.25">
      <c r="A871" s="1">
        <v>870</v>
      </c>
      <c r="B871" s="1" t="s">
        <v>2688</v>
      </c>
      <c r="C871" s="1">
        <f>YEAR(Data!$D871)</f>
        <v>2013</v>
      </c>
      <c r="D871" s="2">
        <v>41521</v>
      </c>
      <c r="E871" s="2">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1141.4700000000003</v>
      </c>
      <c r="T871" s="1">
        <v>5</v>
      </c>
      <c r="U871" s="1">
        <v>0.7</v>
      </c>
      <c r="V871" s="1">
        <v>-760.98000000000025</v>
      </c>
    </row>
    <row r="872" spans="1:22" ht="14.25" customHeight="1" x14ac:dyDescent="0.25">
      <c r="A872" s="1">
        <v>871</v>
      </c>
      <c r="B872" s="1" t="s">
        <v>2688</v>
      </c>
      <c r="C872" s="1">
        <f>YEAR(Data!$D872)</f>
        <v>2013</v>
      </c>
      <c r="D872" s="2">
        <v>41521</v>
      </c>
      <c r="E872" s="2">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280.78200000000004</v>
      </c>
      <c r="T872" s="1">
        <v>3</v>
      </c>
      <c r="U872" s="1">
        <v>0.4</v>
      </c>
      <c r="V872" s="1">
        <v>-46.797000000000025</v>
      </c>
    </row>
    <row r="873" spans="1:22" ht="14.25" customHeight="1" x14ac:dyDescent="0.25">
      <c r="A873" s="1">
        <v>872</v>
      </c>
      <c r="B873" s="1" t="s">
        <v>2693</v>
      </c>
      <c r="C873" s="1">
        <f>YEAR(Data!$D873)</f>
        <v>2012</v>
      </c>
      <c r="D873" s="2">
        <v>41201</v>
      </c>
      <c r="E873" s="2">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1">
        <v>17.22</v>
      </c>
    </row>
    <row r="874" spans="1:22" ht="14.25" customHeight="1" x14ac:dyDescent="0.25">
      <c r="A874" s="1">
        <v>873</v>
      </c>
      <c r="B874" s="1" t="s">
        <v>2697</v>
      </c>
      <c r="C874" s="1">
        <f>YEAR(Data!$D874)</f>
        <v>2011</v>
      </c>
      <c r="D874" s="2">
        <v>40887</v>
      </c>
      <c r="E874" s="2">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1">
        <v>5.2255999999999991</v>
      </c>
    </row>
    <row r="875" spans="1:22" ht="14.25" customHeight="1" x14ac:dyDescent="0.25">
      <c r="A875" s="1">
        <v>874</v>
      </c>
      <c r="B875" s="1" t="s">
        <v>2697</v>
      </c>
      <c r="C875" s="1">
        <f>YEAR(Data!$D875)</f>
        <v>2011</v>
      </c>
      <c r="D875" s="2">
        <v>40887</v>
      </c>
      <c r="E875" s="2">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1">
        <v>37.220399999999998</v>
      </c>
    </row>
    <row r="876" spans="1:22" ht="14.25" customHeight="1" x14ac:dyDescent="0.25">
      <c r="A876" s="1">
        <v>875</v>
      </c>
      <c r="B876" s="1" t="s">
        <v>2700</v>
      </c>
      <c r="C876" s="1">
        <f>YEAR(Data!$D876)</f>
        <v>2014</v>
      </c>
      <c r="D876" s="2">
        <v>41877</v>
      </c>
      <c r="E876" s="2">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192.16000000000003</v>
      </c>
      <c r="T876" s="1">
        <v>5</v>
      </c>
      <c r="U876" s="1">
        <v>0.2</v>
      </c>
      <c r="V876" s="1">
        <v>67.255999999999986</v>
      </c>
    </row>
    <row r="877" spans="1:22" ht="14.25" customHeight="1" x14ac:dyDescent="0.25">
      <c r="A877" s="1">
        <v>876</v>
      </c>
      <c r="B877" s="1" t="s">
        <v>2703</v>
      </c>
      <c r="C877" s="1">
        <f>YEAR(Data!$D877)</f>
        <v>2013</v>
      </c>
      <c r="D877" s="2">
        <v>41291</v>
      </c>
      <c r="E877" s="2">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322.59000000000003</v>
      </c>
      <c r="T877" s="1">
        <v>3</v>
      </c>
      <c r="U877" s="1">
        <v>0</v>
      </c>
      <c r="V877" s="1">
        <v>64.518000000000001</v>
      </c>
    </row>
    <row r="878" spans="1:22" ht="14.25" customHeight="1" x14ac:dyDescent="0.25">
      <c r="A878" s="1">
        <v>877</v>
      </c>
      <c r="B878" s="1" t="s">
        <v>2703</v>
      </c>
      <c r="C878" s="1">
        <f>YEAR(Data!$D878)</f>
        <v>2013</v>
      </c>
      <c r="D878" s="2">
        <v>41291</v>
      </c>
      <c r="E878" s="2">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1">
        <v>13.195600000000002</v>
      </c>
    </row>
    <row r="879" spans="1:22" ht="14.25" customHeight="1" x14ac:dyDescent="0.25">
      <c r="A879" s="1">
        <v>878</v>
      </c>
      <c r="B879" s="1" t="s">
        <v>2703</v>
      </c>
      <c r="C879" s="1">
        <f>YEAR(Data!$D879)</f>
        <v>2013</v>
      </c>
      <c r="D879" s="2">
        <v>41291</v>
      </c>
      <c r="E879" s="2">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371.96999999999997</v>
      </c>
      <c r="T879" s="1">
        <v>3</v>
      </c>
      <c r="U879" s="1">
        <v>0</v>
      </c>
      <c r="V879" s="1">
        <v>66.954599999999971</v>
      </c>
    </row>
    <row r="880" spans="1:22" ht="14.25" customHeight="1" x14ac:dyDescent="0.25">
      <c r="A880" s="1">
        <v>879</v>
      </c>
      <c r="B880" s="1" t="s">
        <v>2706</v>
      </c>
      <c r="C880" s="1">
        <f>YEAR(Data!$D880)</f>
        <v>2011</v>
      </c>
      <c r="D880" s="2">
        <v>40803</v>
      </c>
      <c r="E880" s="2">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5.8920000000000012</v>
      </c>
      <c r="T880" s="1">
        <v>4</v>
      </c>
      <c r="U880" s="1">
        <v>0.7</v>
      </c>
      <c r="V880" s="1">
        <v>-4.1243999999999996</v>
      </c>
    </row>
    <row r="881" spans="1:22" ht="14.25" customHeight="1" x14ac:dyDescent="0.25">
      <c r="A881" s="1">
        <v>880</v>
      </c>
      <c r="B881" s="1" t="s">
        <v>2711</v>
      </c>
      <c r="C881" s="1">
        <f>YEAR(Data!$D881)</f>
        <v>2014</v>
      </c>
      <c r="D881" s="2">
        <v>41974</v>
      </c>
      <c r="E881" s="2">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68.472000000000008</v>
      </c>
      <c r="T881" s="1">
        <v>3</v>
      </c>
      <c r="U881" s="1">
        <v>0.2</v>
      </c>
      <c r="V881" s="1">
        <v>23.109299999999998</v>
      </c>
    </row>
    <row r="882" spans="1:22" ht="14.25" customHeight="1" x14ac:dyDescent="0.25">
      <c r="A882" s="1">
        <v>881</v>
      </c>
      <c r="B882" s="1" t="s">
        <v>2711</v>
      </c>
      <c r="C882" s="1">
        <f>YEAR(Data!$D882)</f>
        <v>2014</v>
      </c>
      <c r="D882" s="2">
        <v>41974</v>
      </c>
      <c r="E882" s="2">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1242.8999999999999</v>
      </c>
      <c r="T882" s="1">
        <v>5</v>
      </c>
      <c r="U882" s="1">
        <v>0.1</v>
      </c>
      <c r="V882" s="1">
        <v>262.38999999999987</v>
      </c>
    </row>
    <row r="883" spans="1:22" ht="14.25" customHeight="1" x14ac:dyDescent="0.25">
      <c r="A883" s="1">
        <v>882</v>
      </c>
      <c r="B883" s="1" t="s">
        <v>2714</v>
      </c>
      <c r="C883" s="1">
        <f>YEAR(Data!$D883)</f>
        <v>2012</v>
      </c>
      <c r="D883" s="2">
        <v>41191</v>
      </c>
      <c r="E883" s="2">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1">
        <v>8.3268000000000022</v>
      </c>
    </row>
    <row r="884" spans="1:22" ht="14.25" customHeight="1" x14ac:dyDescent="0.25">
      <c r="A884" s="1">
        <v>883</v>
      </c>
      <c r="B884" s="1" t="s">
        <v>2715</v>
      </c>
      <c r="C884" s="1">
        <f>YEAR(Data!$D884)</f>
        <v>2014</v>
      </c>
      <c r="D884" s="2">
        <v>41997</v>
      </c>
      <c r="E884" s="2">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1">
        <v>5.9312000000000014</v>
      </c>
    </row>
    <row r="885" spans="1:22" ht="14.25" customHeight="1" x14ac:dyDescent="0.25">
      <c r="A885" s="1">
        <v>884</v>
      </c>
      <c r="B885" s="1" t="s">
        <v>2716</v>
      </c>
      <c r="C885" s="1">
        <f>YEAR(Data!$D885)</f>
        <v>2013</v>
      </c>
      <c r="D885" s="2">
        <v>41570</v>
      </c>
      <c r="E885" s="2">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31.400000000000002</v>
      </c>
      <c r="T885" s="1">
        <v>5</v>
      </c>
      <c r="U885" s="1">
        <v>0</v>
      </c>
      <c r="V885" s="1">
        <v>10.047999999999998</v>
      </c>
    </row>
    <row r="886" spans="1:22" ht="14.25" customHeight="1" x14ac:dyDescent="0.25">
      <c r="A886" s="1">
        <v>885</v>
      </c>
      <c r="B886" s="1" t="s">
        <v>2719</v>
      </c>
      <c r="C886" s="1">
        <f>YEAR(Data!$D886)</f>
        <v>2011</v>
      </c>
      <c r="D886" s="2">
        <v>40662</v>
      </c>
      <c r="E886" s="2">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1">
        <v>5.936399999999999</v>
      </c>
    </row>
    <row r="887" spans="1:22" ht="14.25" customHeight="1" x14ac:dyDescent="0.25">
      <c r="A887" s="1">
        <v>886</v>
      </c>
      <c r="B887" s="1" t="s">
        <v>2724</v>
      </c>
      <c r="C887" s="1">
        <f>YEAR(Data!$D887)</f>
        <v>2012</v>
      </c>
      <c r="D887" s="2">
        <v>41024</v>
      </c>
      <c r="E887" s="2">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13.943999999999999</v>
      </c>
      <c r="T887" s="1">
        <v>3</v>
      </c>
      <c r="U887" s="1">
        <v>0.2</v>
      </c>
      <c r="V887" s="1">
        <v>4.5317999999999996</v>
      </c>
    </row>
    <row r="888" spans="1:22" ht="14.25" customHeight="1" x14ac:dyDescent="0.25">
      <c r="A888" s="1">
        <v>887</v>
      </c>
      <c r="B888" s="1" t="s">
        <v>2729</v>
      </c>
      <c r="C888" s="1">
        <f>YEAR(Data!$D888)</f>
        <v>2014</v>
      </c>
      <c r="D888" s="2">
        <v>41817</v>
      </c>
      <c r="E888" s="2">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1">
        <v>1.6751999999999967</v>
      </c>
    </row>
    <row r="889" spans="1:22" ht="14.25" customHeight="1" x14ac:dyDescent="0.25">
      <c r="A889" s="1">
        <v>888</v>
      </c>
      <c r="B889" s="1" t="s">
        <v>2732</v>
      </c>
      <c r="C889" s="1">
        <f>YEAR(Data!$D889)</f>
        <v>2014</v>
      </c>
      <c r="D889" s="2">
        <v>41927</v>
      </c>
      <c r="E889" s="2">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1">
        <v>18.453400000000002</v>
      </c>
    </row>
    <row r="890" spans="1:22" ht="14.25" customHeight="1" x14ac:dyDescent="0.25">
      <c r="A890" s="1">
        <v>889</v>
      </c>
      <c r="B890" s="1" t="s">
        <v>2736</v>
      </c>
      <c r="C890" s="1">
        <f>YEAR(Data!$D890)</f>
        <v>2011</v>
      </c>
      <c r="D890" s="2">
        <v>40886</v>
      </c>
      <c r="E890" s="2">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1">
        <v>16.993200000000002</v>
      </c>
    </row>
    <row r="891" spans="1:22" ht="14.25" customHeight="1" x14ac:dyDescent="0.25">
      <c r="A891" s="1">
        <v>890</v>
      </c>
      <c r="B891" s="1" t="s">
        <v>2737</v>
      </c>
      <c r="C891" s="1">
        <f>YEAR(Data!$D891)</f>
        <v>2014</v>
      </c>
      <c r="D891" s="2">
        <v>41811</v>
      </c>
      <c r="E891" s="2">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1">
        <v>14.994999999999994</v>
      </c>
    </row>
    <row r="892" spans="1:22" ht="14.25" customHeight="1" x14ac:dyDescent="0.25">
      <c r="A892" s="1">
        <v>891</v>
      </c>
      <c r="B892" s="1" t="s">
        <v>2737</v>
      </c>
      <c r="C892" s="1">
        <f>YEAR(Data!$D892)</f>
        <v>2014</v>
      </c>
      <c r="D892" s="2">
        <v>41811</v>
      </c>
      <c r="E892" s="2">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1">
        <v>18.600599999999996</v>
      </c>
    </row>
    <row r="893" spans="1:22" ht="14.25" customHeight="1" x14ac:dyDescent="0.25">
      <c r="A893" s="1">
        <v>892</v>
      </c>
      <c r="B893" s="1" t="s">
        <v>2740</v>
      </c>
      <c r="C893" s="1">
        <f>YEAR(Data!$D893)</f>
        <v>2014</v>
      </c>
      <c r="D893" s="2">
        <v>41817</v>
      </c>
      <c r="E893" s="2">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1">
        <v>2.0429999999999997</v>
      </c>
    </row>
    <row r="894" spans="1:22" ht="14.25" customHeight="1" x14ac:dyDescent="0.25">
      <c r="A894" s="1">
        <v>893</v>
      </c>
      <c r="B894" s="1" t="s">
        <v>2740</v>
      </c>
      <c r="C894" s="1">
        <f>YEAR(Data!$D894)</f>
        <v>2014</v>
      </c>
      <c r="D894" s="2">
        <v>41817</v>
      </c>
      <c r="E894" s="2">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1">
        <v>5.4127999999999989</v>
      </c>
    </row>
    <row r="895" spans="1:22" ht="14.25" customHeight="1" x14ac:dyDescent="0.25">
      <c r="A895" s="1">
        <v>894</v>
      </c>
      <c r="B895" s="1" t="s">
        <v>2740</v>
      </c>
      <c r="C895" s="1">
        <f>YEAR(Data!$D895)</f>
        <v>2014</v>
      </c>
      <c r="D895" s="2">
        <v>41817</v>
      </c>
      <c r="E895" s="2">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1">
        <v>135.98000000000002</v>
      </c>
    </row>
    <row r="896" spans="1:22" ht="14.25" customHeight="1" x14ac:dyDescent="0.25">
      <c r="A896" s="1">
        <v>895</v>
      </c>
      <c r="B896" s="1" t="s">
        <v>2747</v>
      </c>
      <c r="C896" s="1">
        <f>YEAR(Data!$D896)</f>
        <v>2013</v>
      </c>
      <c r="D896" s="2">
        <v>41589</v>
      </c>
      <c r="E896" s="2">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155.82000000000002</v>
      </c>
      <c r="T896" s="1">
        <v>7</v>
      </c>
      <c r="U896" s="1">
        <v>0</v>
      </c>
      <c r="V896" s="1">
        <v>42.071400000000011</v>
      </c>
    </row>
    <row r="897" spans="1:22" ht="14.25" customHeight="1" x14ac:dyDescent="0.25">
      <c r="A897" s="1">
        <v>896</v>
      </c>
      <c r="B897" s="1" t="s">
        <v>2747</v>
      </c>
      <c r="C897" s="1">
        <f>YEAR(Data!$D897)</f>
        <v>2013</v>
      </c>
      <c r="D897" s="2">
        <v>41589</v>
      </c>
      <c r="E897" s="2">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70.00800000000001</v>
      </c>
      <c r="T897" s="1">
        <v>3</v>
      </c>
      <c r="U897" s="1">
        <v>0.2</v>
      </c>
      <c r="V897" s="1">
        <v>24.502800000000001</v>
      </c>
    </row>
    <row r="898" spans="1:22" ht="14.25" customHeight="1" x14ac:dyDescent="0.25">
      <c r="A898" s="1">
        <v>897</v>
      </c>
      <c r="B898" s="1" t="s">
        <v>2752</v>
      </c>
      <c r="C898" s="1">
        <f>YEAR(Data!$D898)</f>
        <v>2013</v>
      </c>
      <c r="D898" s="2">
        <v>41551</v>
      </c>
      <c r="E898" s="2">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1">
        <v>5.0855999999999986</v>
      </c>
    </row>
    <row r="899" spans="1:22" ht="14.25" customHeight="1" x14ac:dyDescent="0.25">
      <c r="A899" s="1">
        <v>898</v>
      </c>
      <c r="B899" s="1" t="s">
        <v>2756</v>
      </c>
      <c r="C899" s="1">
        <f>YEAR(Data!$D899)</f>
        <v>2011</v>
      </c>
      <c r="D899" s="2">
        <v>40795</v>
      </c>
      <c r="E899" s="2">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103.60000000000001</v>
      </c>
      <c r="T899" s="1">
        <v>7</v>
      </c>
      <c r="U899" s="1">
        <v>0</v>
      </c>
      <c r="V899" s="1">
        <v>51.800000000000004</v>
      </c>
    </row>
    <row r="900" spans="1:22" ht="14.25" customHeight="1" x14ac:dyDescent="0.25">
      <c r="A900" s="1">
        <v>899</v>
      </c>
      <c r="B900" s="1" t="s">
        <v>2759</v>
      </c>
      <c r="C900" s="1">
        <f>YEAR(Data!$D900)</f>
        <v>2014</v>
      </c>
      <c r="D900" s="2">
        <v>41942</v>
      </c>
      <c r="E900" s="2">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1">
        <v>22.540800000000001</v>
      </c>
    </row>
    <row r="901" spans="1:22" ht="14.25" customHeight="1" x14ac:dyDescent="0.25">
      <c r="A901" s="1">
        <v>900</v>
      </c>
      <c r="B901" s="1" t="s">
        <v>2764</v>
      </c>
      <c r="C901" s="1">
        <f>YEAR(Data!$D901)</f>
        <v>2013</v>
      </c>
      <c r="D901" s="2">
        <v>41375</v>
      </c>
      <c r="E901" s="2">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8.9040000000000017</v>
      </c>
      <c r="T901" s="1">
        <v>2</v>
      </c>
      <c r="U901" s="1">
        <v>0.7</v>
      </c>
      <c r="V901" s="1">
        <v>-6.5296000000000003</v>
      </c>
    </row>
    <row r="902" spans="1:22" ht="14.25" customHeight="1" x14ac:dyDescent="0.25">
      <c r="A902" s="1">
        <v>901</v>
      </c>
      <c r="B902" s="1" t="s">
        <v>2769</v>
      </c>
      <c r="C902" s="1">
        <f>YEAR(Data!$D902)</f>
        <v>2014</v>
      </c>
      <c r="D902" s="2">
        <v>41955</v>
      </c>
      <c r="E902" s="2">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10.440000000000001</v>
      </c>
      <c r="T902" s="1">
        <v>5</v>
      </c>
      <c r="U902" s="1">
        <v>0.2</v>
      </c>
      <c r="V902" s="1">
        <v>3.3929999999999989</v>
      </c>
    </row>
    <row r="903" spans="1:22" ht="14.25" customHeight="1" x14ac:dyDescent="0.25">
      <c r="A903" s="1">
        <v>902</v>
      </c>
      <c r="B903" s="1" t="s">
        <v>2769</v>
      </c>
      <c r="C903" s="1">
        <f>YEAR(Data!$D903)</f>
        <v>2014</v>
      </c>
      <c r="D903" s="2">
        <v>41955</v>
      </c>
      <c r="E903" s="2">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1">
        <v>-32.088000000000008</v>
      </c>
    </row>
    <row r="904" spans="1:22" ht="14.25" customHeight="1" x14ac:dyDescent="0.25">
      <c r="A904" s="1">
        <v>903</v>
      </c>
      <c r="B904" s="1" t="s">
        <v>2775</v>
      </c>
      <c r="C904" s="1">
        <f>YEAR(Data!$D904)</f>
        <v>2014</v>
      </c>
      <c r="D904" s="2">
        <v>41898</v>
      </c>
      <c r="E904" s="2">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323.97600000000006</v>
      </c>
      <c r="T904" s="1">
        <v>3</v>
      </c>
      <c r="U904" s="1">
        <v>0.2</v>
      </c>
      <c r="V904" s="1">
        <v>20.248499999999993</v>
      </c>
    </row>
    <row r="905" spans="1:22" ht="14.25" customHeight="1" x14ac:dyDescent="0.25">
      <c r="A905" s="1">
        <v>904</v>
      </c>
      <c r="B905" s="1" t="s">
        <v>2776</v>
      </c>
      <c r="C905" s="1">
        <f>YEAR(Data!$D905)</f>
        <v>2013</v>
      </c>
      <c r="D905" s="2">
        <v>41373</v>
      </c>
      <c r="E905" s="2">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1">
        <v>9.6191999999999993</v>
      </c>
    </row>
    <row r="906" spans="1:22" ht="14.25" customHeight="1" x14ac:dyDescent="0.25">
      <c r="A906" s="1">
        <v>905</v>
      </c>
      <c r="B906" s="1" t="s">
        <v>2776</v>
      </c>
      <c r="C906" s="1">
        <f>YEAR(Data!$D906)</f>
        <v>2013</v>
      </c>
      <c r="D906" s="2">
        <v>41373</v>
      </c>
      <c r="E906" s="2">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1">
        <v>2.598399999999998</v>
      </c>
    </row>
    <row r="907" spans="1:22" ht="14.25" customHeight="1" x14ac:dyDescent="0.25">
      <c r="A907" s="1">
        <v>906</v>
      </c>
      <c r="B907" s="1" t="s">
        <v>2776</v>
      </c>
      <c r="C907" s="1">
        <f>YEAR(Data!$D907)</f>
        <v>2013</v>
      </c>
      <c r="D907" s="2">
        <v>41373</v>
      </c>
      <c r="E907" s="2">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1">
        <v>6.2208000000000006</v>
      </c>
    </row>
    <row r="908" spans="1:22" ht="14.25" customHeight="1" x14ac:dyDescent="0.25">
      <c r="A908" s="1">
        <v>907</v>
      </c>
      <c r="B908" s="1" t="s">
        <v>2781</v>
      </c>
      <c r="C908" s="1">
        <f>YEAR(Data!$D908)</f>
        <v>2014</v>
      </c>
      <c r="D908" s="2">
        <v>42004</v>
      </c>
      <c r="E908" s="2">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1">
        <v>12.117599999999968</v>
      </c>
    </row>
    <row r="909" spans="1:22" ht="14.25" customHeight="1" x14ac:dyDescent="0.25">
      <c r="A909" s="1">
        <v>908</v>
      </c>
      <c r="B909" s="1" t="s">
        <v>2781</v>
      </c>
      <c r="C909" s="1">
        <f>YEAR(Data!$D909)</f>
        <v>2014</v>
      </c>
      <c r="D909" s="2">
        <v>42004</v>
      </c>
      <c r="E909" s="2">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1">
        <v>2.7278999999999964</v>
      </c>
    </row>
    <row r="910" spans="1:22" ht="14.25" customHeight="1" x14ac:dyDescent="0.25">
      <c r="A910" s="1">
        <v>909</v>
      </c>
      <c r="B910" s="1" t="s">
        <v>2781</v>
      </c>
      <c r="C910" s="1">
        <f>YEAR(Data!$D910)</f>
        <v>2014</v>
      </c>
      <c r="D910" s="2">
        <v>42004</v>
      </c>
      <c r="E910" s="2">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52.775999999999996</v>
      </c>
      <c r="T910" s="1">
        <v>3</v>
      </c>
      <c r="U910" s="1">
        <v>0.2</v>
      </c>
      <c r="V910" s="1">
        <v>19.791</v>
      </c>
    </row>
    <row r="911" spans="1:22" ht="14.25" customHeight="1" x14ac:dyDescent="0.25">
      <c r="A911" s="1">
        <v>910</v>
      </c>
      <c r="B911" s="1" t="s">
        <v>2788</v>
      </c>
      <c r="C911" s="1">
        <f>YEAR(Data!$D911)</f>
        <v>2014</v>
      </c>
      <c r="D911" s="2">
        <v>41885</v>
      </c>
      <c r="E911" s="2">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1">
        <v>323.94600000000003</v>
      </c>
    </row>
    <row r="912" spans="1:22" ht="14.25" customHeight="1" x14ac:dyDescent="0.25">
      <c r="A912" s="1">
        <v>911</v>
      </c>
      <c r="B912" s="1" t="s">
        <v>2788</v>
      </c>
      <c r="C912" s="1">
        <f>YEAR(Data!$D912)</f>
        <v>2014</v>
      </c>
      <c r="D912" s="2">
        <v>41885</v>
      </c>
      <c r="E912" s="2">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1928.7800000000002</v>
      </c>
      <c r="T912" s="1">
        <v>7</v>
      </c>
      <c r="U912" s="1">
        <v>0</v>
      </c>
      <c r="V912" s="1">
        <v>829.37540000000024</v>
      </c>
    </row>
    <row r="913" spans="1:22" ht="14.25" customHeight="1" x14ac:dyDescent="0.25">
      <c r="A913" s="1">
        <v>912</v>
      </c>
      <c r="B913" s="1" t="s">
        <v>2788</v>
      </c>
      <c r="C913" s="1">
        <f>YEAR(Data!$D913)</f>
        <v>2014</v>
      </c>
      <c r="D913" s="2">
        <v>41885</v>
      </c>
      <c r="E913" s="2">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1">
        <v>81.047399999999982</v>
      </c>
    </row>
    <row r="914" spans="1:22" ht="14.25" customHeight="1" x14ac:dyDescent="0.25">
      <c r="A914" s="1">
        <v>913</v>
      </c>
      <c r="B914" s="1" t="s">
        <v>2797</v>
      </c>
      <c r="C914" s="1">
        <f>YEAR(Data!$D914)</f>
        <v>2012</v>
      </c>
      <c r="D914" s="2">
        <v>41060</v>
      </c>
      <c r="E914" s="2">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22.200000000000003</v>
      </c>
      <c r="T914" s="1">
        <v>6</v>
      </c>
      <c r="U914" s="1">
        <v>0</v>
      </c>
      <c r="V914" s="1">
        <v>9.1020000000000021</v>
      </c>
    </row>
    <row r="915" spans="1:22" ht="14.25" customHeight="1" x14ac:dyDescent="0.25">
      <c r="A915" s="1">
        <v>914</v>
      </c>
      <c r="B915" s="1" t="s">
        <v>2801</v>
      </c>
      <c r="C915" s="1">
        <f>YEAR(Data!$D915)</f>
        <v>2014</v>
      </c>
      <c r="D915" s="2">
        <v>41971</v>
      </c>
      <c r="E915" s="2">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1">
        <v>19.2454</v>
      </c>
    </row>
    <row r="916" spans="1:22" ht="14.25" customHeight="1" x14ac:dyDescent="0.25">
      <c r="A916" s="1">
        <v>915</v>
      </c>
      <c r="B916" s="1" t="s">
        <v>2801</v>
      </c>
      <c r="C916" s="1">
        <f>YEAR(Data!$D916)</f>
        <v>2014</v>
      </c>
      <c r="D916" s="2">
        <v>41971</v>
      </c>
      <c r="E916" s="2">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143.73000000000002</v>
      </c>
      <c r="T916" s="1">
        <v>9</v>
      </c>
      <c r="U916" s="1">
        <v>0</v>
      </c>
      <c r="V916" s="1">
        <v>56.054700000000011</v>
      </c>
    </row>
    <row r="917" spans="1:22" ht="14.25" customHeight="1" x14ac:dyDescent="0.25">
      <c r="A917" s="1">
        <v>916</v>
      </c>
      <c r="B917" s="1" t="s">
        <v>2802</v>
      </c>
      <c r="C917" s="1">
        <f>YEAR(Data!$D917)</f>
        <v>2011</v>
      </c>
      <c r="D917" s="2">
        <v>40709</v>
      </c>
      <c r="E917" s="2">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1">
        <v>-18.556200000000018</v>
      </c>
    </row>
    <row r="918" spans="1:22" ht="14.25" customHeight="1" x14ac:dyDescent="0.25">
      <c r="A918" s="1">
        <v>917</v>
      </c>
      <c r="B918" s="1" t="s">
        <v>2802</v>
      </c>
      <c r="C918" s="1">
        <f>YEAR(Data!$D918)</f>
        <v>2011</v>
      </c>
      <c r="D918" s="2">
        <v>40709</v>
      </c>
      <c r="E918" s="2">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1">
        <v>-56.995999999999981</v>
      </c>
    </row>
    <row r="919" spans="1:22" ht="14.25" customHeight="1" x14ac:dyDescent="0.25">
      <c r="A919" s="1">
        <v>918</v>
      </c>
      <c r="B919" s="1" t="s">
        <v>2802</v>
      </c>
      <c r="C919" s="1">
        <f>YEAR(Data!$D919)</f>
        <v>2011</v>
      </c>
      <c r="D919" s="2">
        <v>40709</v>
      </c>
      <c r="E919" s="2">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8.5679999999999978</v>
      </c>
      <c r="T919" s="1">
        <v>3</v>
      </c>
      <c r="U919" s="1">
        <v>0.8</v>
      </c>
      <c r="V919" s="1">
        <v>-14.5656</v>
      </c>
    </row>
    <row r="920" spans="1:22" ht="14.25" customHeight="1" x14ac:dyDescent="0.25">
      <c r="A920" s="1">
        <v>919</v>
      </c>
      <c r="B920" s="1" t="s">
        <v>2805</v>
      </c>
      <c r="C920" s="1">
        <f>YEAR(Data!$D920)</f>
        <v>2013</v>
      </c>
      <c r="D920" s="2">
        <v>41339</v>
      </c>
      <c r="E920" s="2">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1">
        <v>50.40629999999998</v>
      </c>
    </row>
    <row r="921" spans="1:22" ht="14.25" customHeight="1" x14ac:dyDescent="0.25">
      <c r="A921" s="1">
        <v>920</v>
      </c>
      <c r="B921" s="1" t="s">
        <v>2805</v>
      </c>
      <c r="C921" s="1">
        <f>YEAR(Data!$D921)</f>
        <v>2013</v>
      </c>
      <c r="D921" s="2">
        <v>41339</v>
      </c>
      <c r="E921" s="2">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12.991999999999999</v>
      </c>
      <c r="T921" s="1">
        <v>1</v>
      </c>
      <c r="U921" s="1">
        <v>0.2</v>
      </c>
      <c r="V921" s="1">
        <v>-0.81199999999999983</v>
      </c>
    </row>
    <row r="922" spans="1:22" ht="14.25" customHeight="1" x14ac:dyDescent="0.25">
      <c r="A922" s="1">
        <v>921</v>
      </c>
      <c r="B922" s="1" t="s">
        <v>2810</v>
      </c>
      <c r="C922" s="1">
        <f>YEAR(Data!$D922)</f>
        <v>2011</v>
      </c>
      <c r="D922" s="2">
        <v>40882</v>
      </c>
      <c r="E922" s="2">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1">
        <v>6.8767999999999994</v>
      </c>
    </row>
    <row r="923" spans="1:22" ht="14.25" customHeight="1" x14ac:dyDescent="0.25">
      <c r="A923" s="1">
        <v>922</v>
      </c>
      <c r="B923" s="1" t="s">
        <v>2812</v>
      </c>
      <c r="C923" s="1">
        <f>YEAR(Data!$D923)</f>
        <v>2012</v>
      </c>
      <c r="D923" s="2">
        <v>41010</v>
      </c>
      <c r="E923" s="2">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1">
        <v>34.907399999999996</v>
      </c>
    </row>
    <row r="924" spans="1:22" ht="14.25" customHeight="1" x14ac:dyDescent="0.25">
      <c r="A924" s="1">
        <v>923</v>
      </c>
      <c r="B924" s="1" t="s">
        <v>2812</v>
      </c>
      <c r="C924" s="1">
        <f>YEAR(Data!$D924)</f>
        <v>2012</v>
      </c>
      <c r="D924" s="2">
        <v>41010</v>
      </c>
      <c r="E924" s="2">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1">
        <v>10.555199999999999</v>
      </c>
    </row>
    <row r="925" spans="1:22" ht="14.25" customHeight="1" x14ac:dyDescent="0.25">
      <c r="A925" s="1">
        <v>924</v>
      </c>
      <c r="B925" s="1" t="s">
        <v>2812</v>
      </c>
      <c r="C925" s="1">
        <f>YEAR(Data!$D925)</f>
        <v>2012</v>
      </c>
      <c r="D925" s="2">
        <v>41010</v>
      </c>
      <c r="E925" s="2">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406.59999999999997</v>
      </c>
      <c r="T925" s="1">
        <v>5</v>
      </c>
      <c r="U925" s="1">
        <v>0</v>
      </c>
      <c r="V925" s="1">
        <v>113.84799999999998</v>
      </c>
    </row>
    <row r="926" spans="1:22" ht="14.25" customHeight="1" x14ac:dyDescent="0.25">
      <c r="A926" s="1">
        <v>925</v>
      </c>
      <c r="B926" s="1" t="s">
        <v>2821</v>
      </c>
      <c r="C926" s="1">
        <f>YEAR(Data!$D926)</f>
        <v>2013</v>
      </c>
      <c r="D926" s="2">
        <v>41533</v>
      </c>
      <c r="E926" s="2">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841.5680000000001</v>
      </c>
      <c r="T926" s="1">
        <v>2</v>
      </c>
      <c r="U926" s="1">
        <v>0.2</v>
      </c>
      <c r="V926" s="1">
        <v>294.54879999999991</v>
      </c>
    </row>
    <row r="927" spans="1:22" ht="14.25" customHeight="1" x14ac:dyDescent="0.25">
      <c r="A927" s="1">
        <v>926</v>
      </c>
      <c r="B927" s="1" t="s">
        <v>2824</v>
      </c>
      <c r="C927" s="1">
        <f>YEAR(Data!$D927)</f>
        <v>2011</v>
      </c>
      <c r="D927" s="2">
        <v>40799</v>
      </c>
      <c r="E927" s="2">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15.552000000000003</v>
      </c>
      <c r="T927" s="1">
        <v>3</v>
      </c>
      <c r="U927" s="1">
        <v>0.2</v>
      </c>
      <c r="V927" s="1">
        <v>5.4432</v>
      </c>
    </row>
    <row r="928" spans="1:22" ht="14.25" customHeight="1" x14ac:dyDescent="0.25">
      <c r="A928" s="1">
        <v>927</v>
      </c>
      <c r="B928" s="1" t="s">
        <v>2824</v>
      </c>
      <c r="C928" s="1">
        <f>YEAR(Data!$D928)</f>
        <v>2011</v>
      </c>
      <c r="D928" s="2">
        <v>40799</v>
      </c>
      <c r="E928" s="2">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252.00000000000003</v>
      </c>
      <c r="T928" s="1">
        <v>5</v>
      </c>
      <c r="U928" s="1">
        <v>0.2</v>
      </c>
      <c r="V928" s="1">
        <v>53.550000000000004</v>
      </c>
    </row>
    <row r="929" spans="1:22" ht="14.25" customHeight="1" x14ac:dyDescent="0.25">
      <c r="A929" s="1">
        <v>928</v>
      </c>
      <c r="B929" s="1" t="s">
        <v>2831</v>
      </c>
      <c r="C929" s="1">
        <f>YEAR(Data!$D929)</f>
        <v>2012</v>
      </c>
      <c r="D929" s="2">
        <v>41187</v>
      </c>
      <c r="E929" s="2">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1">
        <v>12.936</v>
      </c>
    </row>
    <row r="930" spans="1:22" ht="14.25" customHeight="1" x14ac:dyDescent="0.25">
      <c r="A930" s="1">
        <v>929</v>
      </c>
      <c r="B930" s="1" t="s">
        <v>2831</v>
      </c>
      <c r="C930" s="1">
        <f>YEAR(Data!$D930)</f>
        <v>2012</v>
      </c>
      <c r="D930" s="2">
        <v>41187</v>
      </c>
      <c r="E930" s="2">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1">
        <v>9.517199999999999</v>
      </c>
    </row>
    <row r="931" spans="1:22" ht="14.25" customHeight="1" x14ac:dyDescent="0.25">
      <c r="A931" s="1">
        <v>930</v>
      </c>
      <c r="B931" s="1" t="s">
        <v>2834</v>
      </c>
      <c r="C931" s="1">
        <f>YEAR(Data!$D931)</f>
        <v>2014</v>
      </c>
      <c r="D931" s="2">
        <v>41744</v>
      </c>
      <c r="E931" s="2">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14.592000000000002</v>
      </c>
      <c r="T931" s="1">
        <v>3</v>
      </c>
      <c r="U931" s="1">
        <v>0.2</v>
      </c>
      <c r="V931" s="1">
        <v>2.5535999999999985</v>
      </c>
    </row>
    <row r="932" spans="1:22" ht="14.25" customHeight="1" x14ac:dyDescent="0.25">
      <c r="A932" s="1">
        <v>931</v>
      </c>
      <c r="B932" s="1" t="s">
        <v>2834</v>
      </c>
      <c r="C932" s="1">
        <f>YEAR(Data!$D932)</f>
        <v>2014</v>
      </c>
      <c r="D932" s="2">
        <v>41744</v>
      </c>
      <c r="E932" s="2">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1">
        <v>21.340800000000002</v>
      </c>
    </row>
    <row r="933" spans="1:22" ht="14.25" customHeight="1" x14ac:dyDescent="0.25">
      <c r="A933" s="1">
        <v>932</v>
      </c>
      <c r="B933" s="1" t="s">
        <v>2834</v>
      </c>
      <c r="C933" s="1">
        <f>YEAR(Data!$D933)</f>
        <v>2014</v>
      </c>
      <c r="D933" s="2">
        <v>41744</v>
      </c>
      <c r="E933" s="2">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13.872000000000002</v>
      </c>
      <c r="T933" s="1">
        <v>3</v>
      </c>
      <c r="U933" s="1">
        <v>0.2</v>
      </c>
      <c r="V933" s="1">
        <v>5.0286000000000008</v>
      </c>
    </row>
    <row r="934" spans="1:22" ht="14.25" customHeight="1" x14ac:dyDescent="0.25">
      <c r="A934" s="1">
        <v>933</v>
      </c>
      <c r="B934" s="1" t="s">
        <v>2838</v>
      </c>
      <c r="C934" s="1">
        <f>YEAR(Data!$D934)</f>
        <v>2014</v>
      </c>
      <c r="D934" s="2">
        <v>41885</v>
      </c>
      <c r="E934" s="2">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1">
        <v>4.1147999999999998</v>
      </c>
    </row>
    <row r="935" spans="1:22" ht="14.25" customHeight="1" x14ac:dyDescent="0.25">
      <c r="A935" s="1">
        <v>934</v>
      </c>
      <c r="B935" s="1" t="s">
        <v>2843</v>
      </c>
      <c r="C935" s="1">
        <f>YEAR(Data!$D935)</f>
        <v>2013</v>
      </c>
      <c r="D935" s="2">
        <v>41446</v>
      </c>
      <c r="E935" s="2">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45.056000000000004</v>
      </c>
      <c r="T935" s="1">
        <v>8</v>
      </c>
      <c r="U935" s="1">
        <v>0.2</v>
      </c>
      <c r="V935" s="1">
        <v>15.206399999999997</v>
      </c>
    </row>
    <row r="936" spans="1:22" ht="14.25" customHeight="1" x14ac:dyDescent="0.25">
      <c r="A936" s="1">
        <v>935</v>
      </c>
      <c r="B936" s="1" t="s">
        <v>2843</v>
      </c>
      <c r="C936" s="1">
        <f>YEAR(Data!$D936)</f>
        <v>2013</v>
      </c>
      <c r="D936" s="2">
        <v>41446</v>
      </c>
      <c r="E936" s="2">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29.718000000000007</v>
      </c>
      <c r="T936" s="1">
        <v>6</v>
      </c>
      <c r="U936" s="1">
        <v>0.7</v>
      </c>
      <c r="V936" s="1">
        <v>-21.793199999999992</v>
      </c>
    </row>
    <row r="937" spans="1:22" ht="14.25" customHeight="1" x14ac:dyDescent="0.25">
      <c r="A937" s="1">
        <v>936</v>
      </c>
      <c r="B937" s="1" t="s">
        <v>2843</v>
      </c>
      <c r="C937" s="1">
        <f>YEAR(Data!$D937)</f>
        <v>2013</v>
      </c>
      <c r="D937" s="2">
        <v>41446</v>
      </c>
      <c r="E937" s="2">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15.552000000000003</v>
      </c>
      <c r="T937" s="1">
        <v>3</v>
      </c>
      <c r="U937" s="1">
        <v>0.2</v>
      </c>
      <c r="V937" s="1">
        <v>5.4432</v>
      </c>
    </row>
    <row r="938" spans="1:22" ht="14.25" customHeight="1" x14ac:dyDescent="0.25">
      <c r="A938" s="1">
        <v>937</v>
      </c>
      <c r="B938" s="1" t="s">
        <v>2843</v>
      </c>
      <c r="C938" s="1">
        <f>YEAR(Data!$D938)</f>
        <v>2013</v>
      </c>
      <c r="D938" s="2">
        <v>41446</v>
      </c>
      <c r="E938" s="2">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1">
        <v>33.577199999999976</v>
      </c>
    </row>
    <row r="939" spans="1:22" ht="14.25" customHeight="1" x14ac:dyDescent="0.25">
      <c r="A939" s="1">
        <v>938</v>
      </c>
      <c r="B939" s="1" t="s">
        <v>2850</v>
      </c>
      <c r="C939" s="1">
        <f>YEAR(Data!$D939)</f>
        <v>2014</v>
      </c>
      <c r="D939" s="2">
        <v>41949</v>
      </c>
      <c r="E939" s="2">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1">
        <v>54.396599999999992</v>
      </c>
    </row>
    <row r="940" spans="1:22" ht="14.25" customHeight="1" x14ac:dyDescent="0.25">
      <c r="A940" s="1">
        <v>939</v>
      </c>
      <c r="B940" s="1" t="s">
        <v>2852</v>
      </c>
      <c r="C940" s="1">
        <f>YEAR(Data!$D940)</f>
        <v>2012</v>
      </c>
      <c r="D940" s="2">
        <v>41256</v>
      </c>
      <c r="E940" s="2">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1">
        <v>6.2208000000000006</v>
      </c>
    </row>
    <row r="941" spans="1:22" ht="14.25" customHeight="1" x14ac:dyDescent="0.25">
      <c r="A941" s="1">
        <v>940</v>
      </c>
      <c r="B941" s="1" t="s">
        <v>2852</v>
      </c>
      <c r="C941" s="1">
        <f>YEAR(Data!$D941)</f>
        <v>2012</v>
      </c>
      <c r="D941" s="2">
        <v>41256</v>
      </c>
      <c r="E941" s="2">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1">
        <v>34.964799999999997</v>
      </c>
    </row>
    <row r="942" spans="1:22" ht="14.25" customHeight="1" x14ac:dyDescent="0.25">
      <c r="A942" s="1">
        <v>941</v>
      </c>
      <c r="B942" s="1" t="s">
        <v>2860</v>
      </c>
      <c r="C942" s="1">
        <f>YEAR(Data!$D942)</f>
        <v>2013</v>
      </c>
      <c r="D942" s="2">
        <v>41445</v>
      </c>
      <c r="E942" s="2">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1">
        <v>8.0464000000000002</v>
      </c>
    </row>
    <row r="943" spans="1:22" ht="14.25" customHeight="1" x14ac:dyDescent="0.25">
      <c r="A943" s="1">
        <v>942</v>
      </c>
      <c r="B943" s="1" t="s">
        <v>2865</v>
      </c>
      <c r="C943" s="1">
        <f>YEAR(Data!$D943)</f>
        <v>2013</v>
      </c>
      <c r="D943" s="2">
        <v>41622</v>
      </c>
      <c r="E943" s="2">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1">
        <v>2.2098</v>
      </c>
    </row>
    <row r="944" spans="1:22" ht="14.25" customHeight="1" x14ac:dyDescent="0.25">
      <c r="A944" s="1">
        <v>943</v>
      </c>
      <c r="B944" s="1" t="s">
        <v>2865</v>
      </c>
      <c r="C944" s="1">
        <f>YEAR(Data!$D944)</f>
        <v>2013</v>
      </c>
      <c r="D944" s="2">
        <v>41622</v>
      </c>
      <c r="E944" s="2">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1">
        <v>41.785200000000032</v>
      </c>
    </row>
    <row r="945" spans="1:22" ht="14.25" customHeight="1" x14ac:dyDescent="0.25">
      <c r="A945" s="1">
        <v>944</v>
      </c>
      <c r="B945" s="1" t="s">
        <v>2869</v>
      </c>
      <c r="C945" s="1">
        <f>YEAR(Data!$D945)</f>
        <v>2012</v>
      </c>
      <c r="D945" s="2">
        <v>41058</v>
      </c>
      <c r="E945" s="2">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32.400000000000006</v>
      </c>
      <c r="T945" s="1">
        <v>5</v>
      </c>
      <c r="U945" s="1">
        <v>0</v>
      </c>
      <c r="V945" s="1">
        <v>15.552000000000001</v>
      </c>
    </row>
    <row r="946" spans="1:22" ht="14.25" customHeight="1" x14ac:dyDescent="0.25">
      <c r="A946" s="1">
        <v>945</v>
      </c>
      <c r="B946" s="1" t="s">
        <v>2869</v>
      </c>
      <c r="C946" s="1">
        <f>YEAR(Data!$D946)</f>
        <v>2012</v>
      </c>
      <c r="D946" s="2">
        <v>41058</v>
      </c>
      <c r="E946" s="2">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540.56999999999994</v>
      </c>
      <c r="T946" s="1">
        <v>3</v>
      </c>
      <c r="U946" s="1">
        <v>0</v>
      </c>
      <c r="V946" s="1">
        <v>140.54820000000001</v>
      </c>
    </row>
    <row r="947" spans="1:22" ht="14.25" customHeight="1" x14ac:dyDescent="0.25">
      <c r="A947" s="1">
        <v>946</v>
      </c>
      <c r="B947" s="1" t="s">
        <v>2869</v>
      </c>
      <c r="C947" s="1">
        <f>YEAR(Data!$D947)</f>
        <v>2012</v>
      </c>
      <c r="D947" s="2">
        <v>41058</v>
      </c>
      <c r="E947" s="2">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1">
        <v>62.91</v>
      </c>
    </row>
    <row r="948" spans="1:22" ht="14.25" customHeight="1" x14ac:dyDescent="0.25">
      <c r="A948" s="1">
        <v>947</v>
      </c>
      <c r="B948" s="1" t="s">
        <v>2874</v>
      </c>
      <c r="C948" s="1">
        <f>YEAR(Data!$D948)</f>
        <v>2012</v>
      </c>
      <c r="D948" s="2">
        <v>41116</v>
      </c>
      <c r="E948" s="2">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1">
        <v>-204.44580000000005</v>
      </c>
    </row>
    <row r="949" spans="1:22" ht="14.25" customHeight="1" x14ac:dyDescent="0.25">
      <c r="A949" s="1">
        <v>948</v>
      </c>
      <c r="B949" s="1" t="s">
        <v>2877</v>
      </c>
      <c r="C949" s="1">
        <f>YEAR(Data!$D949)</f>
        <v>2014</v>
      </c>
      <c r="D949" s="2">
        <v>41972</v>
      </c>
      <c r="E949" s="2">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1">
        <v>-12.912200000000027</v>
      </c>
    </row>
    <row r="950" spans="1:22" ht="14.25" customHeight="1" x14ac:dyDescent="0.25">
      <c r="A950" s="1">
        <v>949</v>
      </c>
      <c r="B950" s="1" t="s">
        <v>2877</v>
      </c>
      <c r="C950" s="1">
        <f>YEAR(Data!$D950)</f>
        <v>2014</v>
      </c>
      <c r="D950" s="2">
        <v>41972</v>
      </c>
      <c r="E950" s="2">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1007.2320000000001</v>
      </c>
      <c r="T950" s="1">
        <v>6</v>
      </c>
      <c r="U950" s="1">
        <v>0.2</v>
      </c>
      <c r="V950" s="1">
        <v>75.542400000000015</v>
      </c>
    </row>
    <row r="951" spans="1:22" ht="14.25" customHeight="1" x14ac:dyDescent="0.25">
      <c r="A951" s="1">
        <v>950</v>
      </c>
      <c r="B951" s="1" t="s">
        <v>2877</v>
      </c>
      <c r="C951" s="1">
        <f>YEAR(Data!$D951)</f>
        <v>2014</v>
      </c>
      <c r="D951" s="2">
        <v>41972</v>
      </c>
      <c r="E951" s="2">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1">
        <v>-619.59600000000012</v>
      </c>
    </row>
    <row r="952" spans="1:22" ht="14.25" customHeight="1" x14ac:dyDescent="0.25">
      <c r="A952" s="1">
        <v>951</v>
      </c>
      <c r="B952" s="1" t="s">
        <v>2877</v>
      </c>
      <c r="C952" s="1">
        <f>YEAR(Data!$D952)</f>
        <v>2014</v>
      </c>
      <c r="D952" s="2">
        <v>41972</v>
      </c>
      <c r="E952" s="2">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15.552000000000003</v>
      </c>
      <c r="T952" s="1">
        <v>3</v>
      </c>
      <c r="U952" s="1">
        <v>0.2</v>
      </c>
      <c r="V952" s="1">
        <v>5.4432</v>
      </c>
    </row>
    <row r="953" spans="1:22" ht="14.25" customHeight="1" x14ac:dyDescent="0.25">
      <c r="A953" s="1">
        <v>952</v>
      </c>
      <c r="B953" s="1" t="s">
        <v>2877</v>
      </c>
      <c r="C953" s="1">
        <f>YEAR(Data!$D953)</f>
        <v>2014</v>
      </c>
      <c r="D953" s="2">
        <v>41972</v>
      </c>
      <c r="E953" s="2">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1">
        <v>7.92</v>
      </c>
    </row>
    <row r="954" spans="1:22" ht="14.25" customHeight="1" x14ac:dyDescent="0.25">
      <c r="A954" s="1">
        <v>953</v>
      </c>
      <c r="B954" s="1" t="s">
        <v>2884</v>
      </c>
      <c r="C954" s="1">
        <f>YEAR(Data!$D954)</f>
        <v>2014</v>
      </c>
      <c r="D954" s="2">
        <v>41733</v>
      </c>
      <c r="E954" s="2">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1">
        <v>7.6416000000000022</v>
      </c>
    </row>
    <row r="955" spans="1:22" ht="14.25" customHeight="1" x14ac:dyDescent="0.25">
      <c r="A955" s="1">
        <v>954</v>
      </c>
      <c r="B955" s="1" t="s">
        <v>2888</v>
      </c>
      <c r="C955" s="1">
        <f>YEAR(Data!$D955)</f>
        <v>2014</v>
      </c>
      <c r="D955" s="2">
        <v>42002</v>
      </c>
      <c r="E955" s="2">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27.168000000000003</v>
      </c>
      <c r="T955" s="1">
        <v>2</v>
      </c>
      <c r="U955" s="1">
        <v>0.2</v>
      </c>
      <c r="V955" s="1">
        <v>2.7168000000000001</v>
      </c>
    </row>
    <row r="956" spans="1:22" ht="14.25" customHeight="1" x14ac:dyDescent="0.25">
      <c r="A956" s="1">
        <v>955</v>
      </c>
      <c r="B956" s="1" t="s">
        <v>2888</v>
      </c>
      <c r="C956" s="1">
        <f>YEAR(Data!$D956)</f>
        <v>2014</v>
      </c>
      <c r="D956" s="2">
        <v>42002</v>
      </c>
      <c r="E956" s="2">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78.852799999999988</v>
      </c>
      <c r="T956" s="1">
        <v>2</v>
      </c>
      <c r="U956" s="1">
        <v>0.32</v>
      </c>
      <c r="V956" s="1">
        <v>-11.595999999999997</v>
      </c>
    </row>
    <row r="957" spans="1:22" ht="14.25" customHeight="1" x14ac:dyDescent="0.25">
      <c r="A957" s="1">
        <v>956</v>
      </c>
      <c r="B957" s="1" t="s">
        <v>2892</v>
      </c>
      <c r="C957" s="1">
        <f>YEAR(Data!$D957)</f>
        <v>2014</v>
      </c>
      <c r="D957" s="2">
        <v>41974</v>
      </c>
      <c r="E957" s="2">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173.79999999999998</v>
      </c>
      <c r="T957" s="1">
        <v>5</v>
      </c>
      <c r="U957" s="1">
        <v>0</v>
      </c>
      <c r="V957" s="1">
        <v>43.449999999999989</v>
      </c>
    </row>
    <row r="958" spans="1:22" ht="14.25" customHeight="1" x14ac:dyDescent="0.25">
      <c r="A958" s="1">
        <v>957</v>
      </c>
      <c r="B958" s="1" t="s">
        <v>2895</v>
      </c>
      <c r="C958" s="1">
        <f>YEAR(Data!$D958)</f>
        <v>2014</v>
      </c>
      <c r="D958" s="2">
        <v>41775</v>
      </c>
      <c r="E958" s="2">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29.592000000000002</v>
      </c>
      <c r="T958" s="1">
        <v>1</v>
      </c>
      <c r="U958" s="1">
        <v>0.2</v>
      </c>
      <c r="V958" s="1">
        <v>2.5893000000000006</v>
      </c>
    </row>
    <row r="959" spans="1:22" ht="14.25" customHeight="1" x14ac:dyDescent="0.25">
      <c r="A959" s="1">
        <v>958</v>
      </c>
      <c r="B959" s="1" t="s">
        <v>2895</v>
      </c>
      <c r="C959" s="1">
        <f>YEAR(Data!$D959)</f>
        <v>2014</v>
      </c>
      <c r="D959" s="2">
        <v>41775</v>
      </c>
      <c r="E959" s="2">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4.7520000000000007</v>
      </c>
      <c r="T959" s="1">
        <v>2</v>
      </c>
      <c r="U959" s="1">
        <v>0.7</v>
      </c>
      <c r="V959" s="1">
        <v>-3.1679999999999993</v>
      </c>
    </row>
    <row r="960" spans="1:22" ht="14.25" customHeight="1" x14ac:dyDescent="0.25">
      <c r="A960" s="1">
        <v>959</v>
      </c>
      <c r="B960" s="1" t="s">
        <v>2895</v>
      </c>
      <c r="C960" s="1">
        <f>YEAR(Data!$D960)</f>
        <v>2014</v>
      </c>
      <c r="D960" s="2">
        <v>41775</v>
      </c>
      <c r="E960" s="2">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15.552000000000003</v>
      </c>
      <c r="T960" s="1">
        <v>3</v>
      </c>
      <c r="U960" s="1">
        <v>0.2</v>
      </c>
      <c r="V960" s="1">
        <v>5.6375999999999999</v>
      </c>
    </row>
    <row r="961" spans="1:22" ht="14.25" customHeight="1" x14ac:dyDescent="0.25">
      <c r="A961" s="1">
        <v>960</v>
      </c>
      <c r="B961" s="1" t="s">
        <v>2902</v>
      </c>
      <c r="C961" s="1">
        <f>YEAR(Data!$D961)</f>
        <v>2012</v>
      </c>
      <c r="D961" s="2">
        <v>41174</v>
      </c>
      <c r="E961" s="2">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1">
        <v>53.195999999999998</v>
      </c>
    </row>
    <row r="962" spans="1:22" ht="14.25" customHeight="1" x14ac:dyDescent="0.25">
      <c r="A962" s="1">
        <v>961</v>
      </c>
      <c r="B962" s="1" t="s">
        <v>2907</v>
      </c>
      <c r="C962" s="1">
        <f>YEAR(Data!$D962)</f>
        <v>2014</v>
      </c>
      <c r="D962" s="2">
        <v>41958</v>
      </c>
      <c r="E962" s="2">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1">
        <v>28.137200000000007</v>
      </c>
    </row>
    <row r="963" spans="1:22" ht="14.25" customHeight="1" x14ac:dyDescent="0.25">
      <c r="A963" s="1">
        <v>962</v>
      </c>
      <c r="B963" s="1" t="s">
        <v>2910</v>
      </c>
      <c r="C963" s="1">
        <f>YEAR(Data!$D963)</f>
        <v>2012</v>
      </c>
      <c r="D963" s="2">
        <v>41240</v>
      </c>
      <c r="E963" s="2">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1">
        <v>3.0575999999999999</v>
      </c>
    </row>
    <row r="964" spans="1:22" ht="14.25" customHeight="1" x14ac:dyDescent="0.25">
      <c r="A964" s="1">
        <v>963</v>
      </c>
      <c r="B964" s="1" t="s">
        <v>2915</v>
      </c>
      <c r="C964" s="1">
        <f>YEAR(Data!$D964)</f>
        <v>2013</v>
      </c>
      <c r="D964" s="2">
        <v>41519</v>
      </c>
      <c r="E964" s="2">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1">
        <v>10.94</v>
      </c>
    </row>
    <row r="965" spans="1:22" ht="14.25" customHeight="1" x14ac:dyDescent="0.25">
      <c r="A965" s="1">
        <v>964</v>
      </c>
      <c r="B965" s="1" t="s">
        <v>2916</v>
      </c>
      <c r="C965" s="1">
        <f>YEAR(Data!$D965)</f>
        <v>2011</v>
      </c>
      <c r="D965" s="2">
        <v>40808</v>
      </c>
      <c r="E965" s="2">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1">
        <v>1.6704000000000001</v>
      </c>
    </row>
    <row r="966" spans="1:22" ht="14.25" customHeight="1" x14ac:dyDescent="0.25">
      <c r="A966" s="1">
        <v>965</v>
      </c>
      <c r="B966" s="1" t="s">
        <v>2920</v>
      </c>
      <c r="C966" s="1">
        <f>YEAR(Data!$D966)</f>
        <v>2014</v>
      </c>
      <c r="D966" s="2">
        <v>41739</v>
      </c>
      <c r="E966" s="2">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1">
        <v>4.8117999999999999</v>
      </c>
    </row>
    <row r="967" spans="1:22" ht="14.25" customHeight="1" x14ac:dyDescent="0.25">
      <c r="A967" s="1">
        <v>966</v>
      </c>
      <c r="B967" s="1" t="s">
        <v>2920</v>
      </c>
      <c r="C967" s="1">
        <f>YEAR(Data!$D967)</f>
        <v>2014</v>
      </c>
      <c r="D967" s="2">
        <v>41739</v>
      </c>
      <c r="E967" s="2">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1">
        <v>9.7118999999999982</v>
      </c>
    </row>
    <row r="968" spans="1:22" ht="14.25" customHeight="1" x14ac:dyDescent="0.25">
      <c r="A968" s="1">
        <v>967</v>
      </c>
      <c r="B968" s="1" t="s">
        <v>2920</v>
      </c>
      <c r="C968" s="1">
        <f>YEAR(Data!$D968)</f>
        <v>2014</v>
      </c>
      <c r="D968" s="2">
        <v>41739</v>
      </c>
      <c r="E968" s="2">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1">
        <v>6.2208000000000006</v>
      </c>
    </row>
    <row r="969" spans="1:22" ht="14.25" customHeight="1" x14ac:dyDescent="0.25">
      <c r="A969" s="1">
        <v>968</v>
      </c>
      <c r="B969" s="1" t="s">
        <v>2920</v>
      </c>
      <c r="C969" s="1">
        <f>YEAR(Data!$D969)</f>
        <v>2014</v>
      </c>
      <c r="D969" s="2">
        <v>41739</v>
      </c>
      <c r="E969" s="2">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1">
        <v>91.967999999999989</v>
      </c>
    </row>
    <row r="970" spans="1:22" ht="14.25" customHeight="1" x14ac:dyDescent="0.25">
      <c r="A970" s="1">
        <v>969</v>
      </c>
      <c r="B970" s="1" t="s">
        <v>2920</v>
      </c>
      <c r="C970" s="1">
        <f>YEAR(Data!$D970)</f>
        <v>2014</v>
      </c>
      <c r="D970" s="2">
        <v>41739</v>
      </c>
      <c r="E970" s="2">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1">
        <v>4.2336</v>
      </c>
    </row>
    <row r="971" spans="1:22" ht="14.25" customHeight="1" x14ac:dyDescent="0.25">
      <c r="A971" s="1">
        <v>970</v>
      </c>
      <c r="B971" s="1" t="s">
        <v>2920</v>
      </c>
      <c r="C971" s="1">
        <f>YEAR(Data!$D971)</f>
        <v>2014</v>
      </c>
      <c r="D971" s="2">
        <v>41739</v>
      </c>
      <c r="E971" s="2">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501.81000000000006</v>
      </c>
      <c r="T971" s="1">
        <v>3</v>
      </c>
      <c r="U971" s="1">
        <v>0</v>
      </c>
      <c r="V971" s="1">
        <v>0</v>
      </c>
    </row>
    <row r="972" spans="1:22" ht="14.25" customHeight="1" x14ac:dyDescent="0.25">
      <c r="A972" s="1">
        <v>971</v>
      </c>
      <c r="B972" s="1" t="s">
        <v>2931</v>
      </c>
      <c r="C972" s="1">
        <f>YEAR(Data!$D972)</f>
        <v>2011</v>
      </c>
      <c r="D972" s="2">
        <v>40560</v>
      </c>
      <c r="E972" s="2">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127.10400000000001</v>
      </c>
      <c r="T972" s="1">
        <v>6</v>
      </c>
      <c r="U972" s="1">
        <v>0.2</v>
      </c>
      <c r="V972" s="1">
        <v>28.598399999999998</v>
      </c>
    </row>
    <row r="973" spans="1:22" ht="14.25" customHeight="1" x14ac:dyDescent="0.25">
      <c r="A973" s="1">
        <v>972</v>
      </c>
      <c r="B973" s="1" t="s">
        <v>2931</v>
      </c>
      <c r="C973" s="1">
        <f>YEAR(Data!$D973)</f>
        <v>2011</v>
      </c>
      <c r="D973" s="2">
        <v>40560</v>
      </c>
      <c r="E973" s="2">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124.19999999999999</v>
      </c>
      <c r="T973" s="1">
        <v>3</v>
      </c>
      <c r="U973" s="1">
        <v>0.4</v>
      </c>
      <c r="V973" s="1">
        <v>-31.050000000000011</v>
      </c>
    </row>
    <row r="974" spans="1:22" ht="14.25" customHeight="1" x14ac:dyDescent="0.25">
      <c r="A974" s="1">
        <v>973</v>
      </c>
      <c r="B974" s="1" t="s">
        <v>2931</v>
      </c>
      <c r="C974" s="1">
        <f>YEAR(Data!$D974)</f>
        <v>2011</v>
      </c>
      <c r="D974" s="2">
        <v>40560</v>
      </c>
      <c r="E974" s="2">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18.588000000000005</v>
      </c>
      <c r="T974" s="1">
        <v>2</v>
      </c>
      <c r="U974" s="1">
        <v>0.7</v>
      </c>
      <c r="V974" s="1">
        <v>-13.6312</v>
      </c>
    </row>
    <row r="975" spans="1:22" ht="14.25" customHeight="1" x14ac:dyDescent="0.25">
      <c r="A975" s="1">
        <v>974</v>
      </c>
      <c r="B975" s="1" t="s">
        <v>2931</v>
      </c>
      <c r="C975" s="1">
        <f>YEAR(Data!$D975)</f>
        <v>2011</v>
      </c>
      <c r="D975" s="2">
        <v>40560</v>
      </c>
      <c r="E975" s="2">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30.072000000000003</v>
      </c>
      <c r="T975" s="1">
        <v>3</v>
      </c>
      <c r="U975" s="1">
        <v>0.2</v>
      </c>
      <c r="V975" s="1">
        <v>10.149299999999997</v>
      </c>
    </row>
    <row r="976" spans="1:22" ht="14.25" customHeight="1" x14ac:dyDescent="0.25">
      <c r="A976" s="1">
        <v>975</v>
      </c>
      <c r="B976" s="1" t="s">
        <v>2934</v>
      </c>
      <c r="C976" s="1">
        <f>YEAR(Data!$D976)</f>
        <v>2014</v>
      </c>
      <c r="D976" s="2">
        <v>41918</v>
      </c>
      <c r="E976" s="2">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160.92999999999998</v>
      </c>
      <c r="T976" s="1">
        <v>7</v>
      </c>
      <c r="U976" s="1">
        <v>0</v>
      </c>
      <c r="V976" s="1">
        <v>3.2186000000000092</v>
      </c>
    </row>
    <row r="977" spans="1:22" ht="14.25" customHeight="1" x14ac:dyDescent="0.25">
      <c r="A977" s="1">
        <v>976</v>
      </c>
      <c r="B977" s="1" t="s">
        <v>2934</v>
      </c>
      <c r="C977" s="1">
        <f>YEAR(Data!$D977)</f>
        <v>2014</v>
      </c>
      <c r="D977" s="2">
        <v>41918</v>
      </c>
      <c r="E977" s="2">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1">
        <v>25.579799999999992</v>
      </c>
    </row>
    <row r="978" spans="1:22" ht="14.25" customHeight="1" x14ac:dyDescent="0.25">
      <c r="A978" s="1">
        <v>977</v>
      </c>
      <c r="B978" s="1" t="s">
        <v>2935</v>
      </c>
      <c r="C978" s="1">
        <f>YEAR(Data!$D978)</f>
        <v>2014</v>
      </c>
      <c r="D978" s="2">
        <v>41830</v>
      </c>
      <c r="E978" s="2">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1.0800000000000003</v>
      </c>
      <c r="T978" s="1">
        <v>2</v>
      </c>
      <c r="U978" s="1">
        <v>0.7</v>
      </c>
      <c r="V978" s="1">
        <v>-0.79200000000000004</v>
      </c>
    </row>
    <row r="979" spans="1:22" ht="14.25" customHeight="1" x14ac:dyDescent="0.25">
      <c r="A979" s="1">
        <v>978</v>
      </c>
      <c r="B979" s="1" t="s">
        <v>2938</v>
      </c>
      <c r="C979" s="1">
        <f>YEAR(Data!$D979)</f>
        <v>2014</v>
      </c>
      <c r="D979" s="2">
        <v>41647</v>
      </c>
      <c r="E979" s="2">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1">
        <v>679.99599999999964</v>
      </c>
    </row>
    <row r="980" spans="1:22" ht="14.25" customHeight="1" x14ac:dyDescent="0.25">
      <c r="A980" s="1">
        <v>979</v>
      </c>
      <c r="B980" s="1" t="s">
        <v>2939</v>
      </c>
      <c r="C980" s="1">
        <f>YEAR(Data!$D980)</f>
        <v>2013</v>
      </c>
      <c r="D980" s="2">
        <v>41425</v>
      </c>
      <c r="E980" s="2">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3.2820000000000005</v>
      </c>
      <c r="T980" s="1">
        <v>2</v>
      </c>
      <c r="U980" s="1">
        <v>0.7</v>
      </c>
      <c r="V980" s="1">
        <v>-2.6256000000000004</v>
      </c>
    </row>
    <row r="981" spans="1:22" ht="14.25" customHeight="1" x14ac:dyDescent="0.25">
      <c r="A981" s="1">
        <v>980</v>
      </c>
      <c r="B981" s="1" t="s">
        <v>2942</v>
      </c>
      <c r="C981" s="1">
        <f>YEAR(Data!$D981)</f>
        <v>2012</v>
      </c>
      <c r="D981" s="2">
        <v>41252</v>
      </c>
      <c r="E981" s="2">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34.019999999999996</v>
      </c>
      <c r="T981" s="1">
        <v>3</v>
      </c>
      <c r="U981" s="1">
        <v>0</v>
      </c>
      <c r="V981" s="1">
        <v>16.669799999999999</v>
      </c>
    </row>
    <row r="982" spans="1:22" ht="14.25" customHeight="1" x14ac:dyDescent="0.25">
      <c r="A982" s="1">
        <v>981</v>
      </c>
      <c r="B982" s="1" t="s">
        <v>2945</v>
      </c>
      <c r="C982" s="1">
        <f>YEAR(Data!$D982)</f>
        <v>2013</v>
      </c>
      <c r="D982" s="2">
        <v>41551</v>
      </c>
      <c r="E982" s="2">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1">
        <v>93.223199999999977</v>
      </c>
    </row>
    <row r="983" spans="1:22" ht="14.25" customHeight="1" x14ac:dyDescent="0.25">
      <c r="A983" s="1">
        <v>982</v>
      </c>
      <c r="B983" s="1" t="s">
        <v>2946</v>
      </c>
      <c r="C983" s="1">
        <f>YEAR(Data!$D983)</f>
        <v>2011</v>
      </c>
      <c r="D983" s="2">
        <v>40858</v>
      </c>
      <c r="E983" s="2">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3.3920000000000003</v>
      </c>
      <c r="T983" s="1">
        <v>1</v>
      </c>
      <c r="U983" s="1">
        <v>0.2</v>
      </c>
      <c r="V983" s="1">
        <v>0.80559999999999987</v>
      </c>
    </row>
    <row r="984" spans="1:22" ht="14.25" customHeight="1" x14ac:dyDescent="0.25">
      <c r="A984" s="1">
        <v>983</v>
      </c>
      <c r="B984" s="1" t="s">
        <v>2946</v>
      </c>
      <c r="C984" s="1">
        <f>YEAR(Data!$D984)</f>
        <v>2011</v>
      </c>
      <c r="D984" s="2">
        <v>40858</v>
      </c>
      <c r="E984" s="2">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1">
        <v>55.998400000000032</v>
      </c>
    </row>
    <row r="985" spans="1:22" ht="14.25" customHeight="1" x14ac:dyDescent="0.25">
      <c r="A985" s="1">
        <v>984</v>
      </c>
      <c r="B985" s="1" t="s">
        <v>2946</v>
      </c>
      <c r="C985" s="1">
        <f>YEAR(Data!$D985)</f>
        <v>2011</v>
      </c>
      <c r="D985" s="2">
        <v>40858</v>
      </c>
      <c r="E985" s="2">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1">
        <v>75.489999999999924</v>
      </c>
    </row>
    <row r="986" spans="1:22" ht="14.25" customHeight="1" x14ac:dyDescent="0.25">
      <c r="A986" s="1">
        <v>985</v>
      </c>
      <c r="B986" s="1" t="s">
        <v>2953</v>
      </c>
      <c r="C986" s="1">
        <f>YEAR(Data!$D986)</f>
        <v>2014</v>
      </c>
      <c r="D986" s="2">
        <v>41912</v>
      </c>
      <c r="E986" s="2">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7.9680000000000009</v>
      </c>
      <c r="T986" s="1">
        <v>2</v>
      </c>
      <c r="U986" s="1">
        <v>0.2</v>
      </c>
      <c r="V986" s="1">
        <v>2.5895999999999999</v>
      </c>
    </row>
    <row r="987" spans="1:22" ht="14.25" customHeight="1" x14ac:dyDescent="0.25">
      <c r="A987" s="1">
        <v>986</v>
      </c>
      <c r="B987" s="1" t="s">
        <v>2953</v>
      </c>
      <c r="C987" s="1">
        <f>YEAR(Data!$D987)</f>
        <v>2014</v>
      </c>
      <c r="D987" s="2">
        <v>41912</v>
      </c>
      <c r="E987" s="2">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27.968000000000004</v>
      </c>
      <c r="T987" s="1">
        <v>4</v>
      </c>
      <c r="U987" s="1">
        <v>0.2</v>
      </c>
      <c r="V987" s="1">
        <v>9.4391999999999996</v>
      </c>
    </row>
    <row r="988" spans="1:22" ht="14.25" customHeight="1" x14ac:dyDescent="0.25">
      <c r="A988" s="1">
        <v>987</v>
      </c>
      <c r="B988" s="1" t="s">
        <v>2953</v>
      </c>
      <c r="C988" s="1">
        <f>YEAR(Data!$D988)</f>
        <v>2014</v>
      </c>
      <c r="D988" s="2">
        <v>41912</v>
      </c>
      <c r="E988" s="2">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1">
        <v>44.867999999999967</v>
      </c>
    </row>
    <row r="989" spans="1:22" ht="14.25" customHeight="1" x14ac:dyDescent="0.25">
      <c r="A989" s="1">
        <v>988</v>
      </c>
      <c r="B989" s="1" t="s">
        <v>2960</v>
      </c>
      <c r="C989" s="1">
        <f>YEAR(Data!$D989)</f>
        <v>2012</v>
      </c>
      <c r="D989" s="2">
        <v>40978</v>
      </c>
      <c r="E989" s="2">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1.1119999999999997</v>
      </c>
      <c r="T989" s="1">
        <v>2</v>
      </c>
      <c r="U989" s="1">
        <v>0.8</v>
      </c>
      <c r="V989" s="1">
        <v>-1.8904000000000001</v>
      </c>
    </row>
    <row r="990" spans="1:22" ht="14.25" customHeight="1" x14ac:dyDescent="0.25">
      <c r="A990" s="1">
        <v>989</v>
      </c>
      <c r="B990" s="1" t="s">
        <v>2965</v>
      </c>
      <c r="C990" s="1">
        <f>YEAR(Data!$D990)</f>
        <v>2014</v>
      </c>
      <c r="D990" s="2">
        <v>41781</v>
      </c>
      <c r="E990" s="2">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520.05000000000007</v>
      </c>
      <c r="T990" s="1">
        <v>5</v>
      </c>
      <c r="U990" s="1">
        <v>0</v>
      </c>
      <c r="V990" s="1">
        <v>72.807000000000031</v>
      </c>
    </row>
    <row r="991" spans="1:22" ht="14.25" customHeight="1" x14ac:dyDescent="0.25">
      <c r="A991" s="1">
        <v>990</v>
      </c>
      <c r="B991" s="1" t="s">
        <v>2965</v>
      </c>
      <c r="C991" s="1">
        <f>YEAR(Data!$D991)</f>
        <v>2014</v>
      </c>
      <c r="D991" s="2">
        <v>41781</v>
      </c>
      <c r="E991" s="2">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1">
        <v>5.2112999999999996</v>
      </c>
    </row>
    <row r="992" spans="1:22" ht="14.25" customHeight="1" x14ac:dyDescent="0.25">
      <c r="A992" s="1">
        <v>991</v>
      </c>
      <c r="B992" s="1" t="s">
        <v>2968</v>
      </c>
      <c r="C992" s="1">
        <f>YEAR(Data!$D992)</f>
        <v>2012</v>
      </c>
      <c r="D992" s="2">
        <v>40997</v>
      </c>
      <c r="E992" s="2">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1">
        <v>131.27849999999995</v>
      </c>
    </row>
    <row r="993" spans="1:22" ht="14.25" customHeight="1" x14ac:dyDescent="0.25">
      <c r="A993" s="1">
        <v>992</v>
      </c>
      <c r="B993" s="1" t="s">
        <v>2971</v>
      </c>
      <c r="C993" s="1">
        <f>YEAR(Data!$D993)</f>
        <v>2013</v>
      </c>
      <c r="D993" s="2">
        <v>41527</v>
      </c>
      <c r="E993" s="2">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14.624000000000002</v>
      </c>
      <c r="T993" s="1">
        <v>2</v>
      </c>
      <c r="U993" s="1">
        <v>0.2</v>
      </c>
      <c r="V993" s="1">
        <v>5.484</v>
      </c>
    </row>
    <row r="994" spans="1:22" ht="14.25" customHeight="1" x14ac:dyDescent="0.25">
      <c r="A994" s="1">
        <v>993</v>
      </c>
      <c r="B994" s="1" t="s">
        <v>2972</v>
      </c>
      <c r="C994" s="1">
        <f>YEAR(Data!$D994)</f>
        <v>2013</v>
      </c>
      <c r="D994" s="2">
        <v>41513</v>
      </c>
      <c r="E994" s="2">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1">
        <v>4.9104000000000001</v>
      </c>
    </row>
    <row r="995" spans="1:22" ht="14.25" customHeight="1" x14ac:dyDescent="0.25">
      <c r="A995" s="1">
        <v>994</v>
      </c>
      <c r="B995" s="1" t="s">
        <v>2972</v>
      </c>
      <c r="C995" s="1">
        <f>YEAR(Data!$D995)</f>
        <v>2013</v>
      </c>
      <c r="D995" s="2">
        <v>41513</v>
      </c>
      <c r="E995" s="2">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1">
        <v>69.704999999999998</v>
      </c>
    </row>
    <row r="996" spans="1:22" ht="14.25" customHeight="1" x14ac:dyDescent="0.25">
      <c r="A996" s="1">
        <v>995</v>
      </c>
      <c r="B996" s="1" t="s">
        <v>2975</v>
      </c>
      <c r="C996" s="1">
        <f>YEAR(Data!$D996)</f>
        <v>2011</v>
      </c>
      <c r="D996" s="2">
        <v>40684</v>
      </c>
      <c r="E996" s="2">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2715.9300000000003</v>
      </c>
      <c r="T996" s="1">
        <v>7</v>
      </c>
      <c r="U996" s="1">
        <v>0</v>
      </c>
      <c r="V996" s="1">
        <v>1276.4871000000001</v>
      </c>
    </row>
    <row r="997" spans="1:22" ht="14.25" customHeight="1" x14ac:dyDescent="0.25">
      <c r="A997" s="1">
        <v>996</v>
      </c>
      <c r="B997" s="1" t="s">
        <v>2975</v>
      </c>
      <c r="C997" s="1">
        <f>YEAR(Data!$D997)</f>
        <v>2011</v>
      </c>
      <c r="D997" s="2">
        <v>40684</v>
      </c>
      <c r="E997" s="2">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1">
        <v>173.0316</v>
      </c>
    </row>
    <row r="998" spans="1:22" ht="14.25" customHeight="1" x14ac:dyDescent="0.25">
      <c r="A998" s="1">
        <v>997</v>
      </c>
      <c r="B998" s="1" t="s">
        <v>2982</v>
      </c>
      <c r="C998" s="1">
        <f>YEAR(Data!$D998)</f>
        <v>2012</v>
      </c>
      <c r="D998" s="2">
        <v>41210</v>
      </c>
      <c r="E998" s="2">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1">
        <v>4.9081999999999999</v>
      </c>
    </row>
    <row r="999" spans="1:22" ht="14.25" customHeight="1" x14ac:dyDescent="0.25">
      <c r="A999" s="1">
        <v>998</v>
      </c>
      <c r="B999" s="1" t="s">
        <v>2982</v>
      </c>
      <c r="C999" s="1">
        <f>YEAR(Data!$D999)</f>
        <v>2012</v>
      </c>
      <c r="D999" s="2">
        <v>41210</v>
      </c>
      <c r="E999" s="2">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1">
        <v>9.8901000000000039</v>
      </c>
    </row>
    <row r="1000" spans="1:22" ht="14.25" customHeight="1" x14ac:dyDescent="0.25">
      <c r="A1000" s="1">
        <v>999</v>
      </c>
      <c r="B1000" s="1" t="s">
        <v>2982</v>
      </c>
      <c r="C1000" s="1">
        <f>YEAR(Data!$D1000)</f>
        <v>2012</v>
      </c>
      <c r="D1000" s="2">
        <v>41210</v>
      </c>
      <c r="E1000" s="2">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1">
        <v>9.1580000000000013</v>
      </c>
    </row>
    <row r="1001" spans="1:22" ht="14.25" customHeight="1" x14ac:dyDescent="0.25">
      <c r="A1001" s="1">
        <v>1000</v>
      </c>
      <c r="B1001" s="1" t="s">
        <v>2982</v>
      </c>
      <c r="C1001" s="1">
        <f>YEAR(Data!$D1001)</f>
        <v>2012</v>
      </c>
      <c r="D1001" s="2">
        <v>41210</v>
      </c>
      <c r="E1001" s="2">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1">
        <v>12.912900000000004</v>
      </c>
    </row>
    <row r="1002" spans="1:22" ht="14.25" customHeight="1" x14ac:dyDescent="0.25">
      <c r="A1002" s="1">
        <v>1001</v>
      </c>
      <c r="B1002" s="1" t="s">
        <v>2991</v>
      </c>
      <c r="C1002" s="1">
        <f>YEAR(Data!$D1002)</f>
        <v>2013</v>
      </c>
      <c r="D1002" s="2">
        <v>41592</v>
      </c>
      <c r="E1002" s="2">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1">
        <v>11.4452</v>
      </c>
    </row>
    <row r="1003" spans="1:22" ht="14.25" customHeight="1" x14ac:dyDescent="0.25">
      <c r="A1003" s="1">
        <v>1002</v>
      </c>
      <c r="B1003" s="1" t="s">
        <v>2992</v>
      </c>
      <c r="C1003" s="1">
        <f>YEAR(Data!$D1003)</f>
        <v>2012</v>
      </c>
      <c r="D1003" s="2">
        <v>41121</v>
      </c>
      <c r="E1003" s="2">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1">
        <v>762.18449999999984</v>
      </c>
    </row>
    <row r="1004" spans="1:22" ht="14.25" customHeight="1" x14ac:dyDescent="0.25">
      <c r="A1004" s="1">
        <v>1003</v>
      </c>
      <c r="B1004" s="1" t="s">
        <v>2992</v>
      </c>
      <c r="C1004" s="1">
        <f>YEAR(Data!$D1004)</f>
        <v>2012</v>
      </c>
      <c r="D1004" s="2">
        <v>41121</v>
      </c>
      <c r="E1004" s="2">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1">
        <v>-290.87520000000001</v>
      </c>
    </row>
    <row r="1005" spans="1:22" ht="14.25" customHeight="1" x14ac:dyDescent="0.25">
      <c r="A1005" s="1">
        <v>1004</v>
      </c>
      <c r="B1005" s="1" t="s">
        <v>2992</v>
      </c>
      <c r="C1005" s="1">
        <f>YEAR(Data!$D1005)</f>
        <v>2012</v>
      </c>
      <c r="D1005" s="2">
        <v>41121</v>
      </c>
      <c r="E1005" s="2">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1">
        <v>9.3312000000000008</v>
      </c>
    </row>
    <row r="1006" spans="1:22" ht="14.25" customHeight="1" x14ac:dyDescent="0.25">
      <c r="A1006" s="1">
        <v>1005</v>
      </c>
      <c r="B1006" s="1" t="s">
        <v>2995</v>
      </c>
      <c r="C1006" s="1">
        <f>YEAR(Data!$D1006)</f>
        <v>2012</v>
      </c>
      <c r="D1006" s="2">
        <v>41148</v>
      </c>
      <c r="E1006" s="2">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484.65000000000003</v>
      </c>
      <c r="T1006" s="1">
        <v>3</v>
      </c>
      <c r="U1006" s="1">
        <v>0</v>
      </c>
      <c r="V1006" s="1">
        <v>92.083500000000015</v>
      </c>
    </row>
    <row r="1007" spans="1:22" ht="14.25" customHeight="1" x14ac:dyDescent="0.25">
      <c r="A1007" s="1">
        <v>1006</v>
      </c>
      <c r="B1007" s="1" t="s">
        <v>3001</v>
      </c>
      <c r="C1007" s="1">
        <f>YEAR(Data!$D1007)</f>
        <v>2012</v>
      </c>
      <c r="D1007" s="2">
        <v>41226</v>
      </c>
      <c r="E1007" s="2">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1">
        <v>40.353599999999986</v>
      </c>
    </row>
    <row r="1008" spans="1:22" ht="14.25" customHeight="1" x14ac:dyDescent="0.25">
      <c r="A1008" s="1">
        <v>1007</v>
      </c>
      <c r="B1008" s="1" t="s">
        <v>3002</v>
      </c>
      <c r="C1008" s="1">
        <f>YEAR(Data!$D1008)</f>
        <v>2012</v>
      </c>
      <c r="D1008" s="2">
        <v>41219</v>
      </c>
      <c r="E1008" s="2">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7.080000000000001</v>
      </c>
      <c r="T1008" s="1">
        <v>3</v>
      </c>
      <c r="U1008" s="1">
        <v>0.2</v>
      </c>
      <c r="V1008" s="1">
        <v>2.4779999999999989</v>
      </c>
    </row>
    <row r="1009" spans="1:22" ht="14.25" customHeight="1" x14ac:dyDescent="0.25">
      <c r="A1009" s="1">
        <v>1008</v>
      </c>
      <c r="B1009" s="1" t="s">
        <v>3002</v>
      </c>
      <c r="C1009" s="1">
        <f>YEAR(Data!$D1009)</f>
        <v>2012</v>
      </c>
      <c r="D1009" s="2">
        <v>41219</v>
      </c>
      <c r="E1009" s="2">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1">
        <v>-3.5207999999999995</v>
      </c>
    </row>
    <row r="1010" spans="1:22" ht="14.25" customHeight="1" x14ac:dyDescent="0.25">
      <c r="A1010" s="1">
        <v>1009</v>
      </c>
      <c r="B1010" s="1" t="s">
        <v>3007</v>
      </c>
      <c r="C1010" s="1">
        <f>YEAR(Data!$D1010)</f>
        <v>2014</v>
      </c>
      <c r="D1010" s="2">
        <v>42000</v>
      </c>
      <c r="E1010" s="2">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1">
        <v>20.584999999999994</v>
      </c>
    </row>
    <row r="1011" spans="1:22" ht="14.25" customHeight="1" x14ac:dyDescent="0.25">
      <c r="A1011" s="1">
        <v>1010</v>
      </c>
      <c r="B1011" s="1" t="s">
        <v>3008</v>
      </c>
      <c r="C1011" s="1">
        <f>YEAR(Data!$D1011)</f>
        <v>2014</v>
      </c>
      <c r="D1011" s="2">
        <v>41853</v>
      </c>
      <c r="E1011" s="2">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95.984000000000009</v>
      </c>
      <c r="T1011" s="1">
        <v>2</v>
      </c>
      <c r="U1011" s="1">
        <v>0.2</v>
      </c>
      <c r="V1011" s="1">
        <v>5.9990000000000023</v>
      </c>
    </row>
    <row r="1012" spans="1:22" ht="14.25" customHeight="1" x14ac:dyDescent="0.25">
      <c r="A1012" s="1">
        <v>1011</v>
      </c>
      <c r="B1012" s="1" t="s">
        <v>3009</v>
      </c>
      <c r="C1012" s="1">
        <f>YEAR(Data!$D1012)</f>
        <v>2011</v>
      </c>
      <c r="D1012" s="2">
        <v>40871</v>
      </c>
      <c r="E1012" s="2">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1">
        <v>27.309599999999989</v>
      </c>
    </row>
    <row r="1013" spans="1:22" ht="14.25" customHeight="1" x14ac:dyDescent="0.25">
      <c r="A1013" s="1">
        <v>1012</v>
      </c>
      <c r="B1013" s="1" t="s">
        <v>3014</v>
      </c>
      <c r="C1013" s="1">
        <f>YEAR(Data!$D1013)</f>
        <v>2014</v>
      </c>
      <c r="D1013" s="2">
        <v>41808</v>
      </c>
      <c r="E1013" s="2">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1">
        <v>46.574999999999996</v>
      </c>
    </row>
    <row r="1014" spans="1:22" ht="14.25" customHeight="1" x14ac:dyDescent="0.25">
      <c r="A1014" s="1">
        <v>1013</v>
      </c>
      <c r="B1014" s="1" t="s">
        <v>3014</v>
      </c>
      <c r="C1014" s="1">
        <f>YEAR(Data!$D1014)</f>
        <v>2014</v>
      </c>
      <c r="D1014" s="2">
        <v>41808</v>
      </c>
      <c r="E1014" s="2">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1">
        <v>4.068699999999998</v>
      </c>
    </row>
    <row r="1015" spans="1:22" ht="14.25" customHeight="1" x14ac:dyDescent="0.25">
      <c r="A1015" s="1">
        <v>1014</v>
      </c>
      <c r="B1015" s="1" t="s">
        <v>3018</v>
      </c>
      <c r="C1015" s="1">
        <f>YEAR(Data!$D1015)</f>
        <v>2012</v>
      </c>
      <c r="D1015" s="2">
        <v>41264</v>
      </c>
      <c r="E1015" s="2">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1">
        <v>356.04139999999995</v>
      </c>
    </row>
    <row r="1016" spans="1:22" ht="14.25" customHeight="1" x14ac:dyDescent="0.25">
      <c r="A1016" s="1">
        <v>1015</v>
      </c>
      <c r="B1016" s="1" t="s">
        <v>3018</v>
      </c>
      <c r="C1016" s="1">
        <f>YEAR(Data!$D1016)</f>
        <v>2012</v>
      </c>
      <c r="D1016" s="2">
        <v>41264</v>
      </c>
      <c r="E1016" s="2">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1">
        <v>36.851999999999997</v>
      </c>
    </row>
    <row r="1017" spans="1:22" ht="14.25" customHeight="1" x14ac:dyDescent="0.25">
      <c r="A1017" s="1">
        <v>1016</v>
      </c>
      <c r="B1017" s="1" t="s">
        <v>3023</v>
      </c>
      <c r="C1017" s="1">
        <f>YEAR(Data!$D1017)</f>
        <v>2012</v>
      </c>
      <c r="D1017" s="2">
        <v>41169</v>
      </c>
      <c r="E1017" s="2">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32.400000000000006</v>
      </c>
      <c r="T1017" s="1">
        <v>5</v>
      </c>
      <c r="U1017" s="1">
        <v>0</v>
      </c>
      <c r="V1017" s="1">
        <v>15.552000000000001</v>
      </c>
    </row>
    <row r="1018" spans="1:22" ht="14.25" customHeight="1" x14ac:dyDescent="0.25">
      <c r="A1018" s="1">
        <v>1017</v>
      </c>
      <c r="B1018" s="1" t="s">
        <v>3024</v>
      </c>
      <c r="C1018" s="1">
        <f>YEAR(Data!$D1018)</f>
        <v>2012</v>
      </c>
      <c r="D1018" s="2">
        <v>41096</v>
      </c>
      <c r="E1018" s="2">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1">
        <v>6.7008000000000001</v>
      </c>
    </row>
    <row r="1019" spans="1:22" ht="14.25" customHeight="1" x14ac:dyDescent="0.25">
      <c r="A1019" s="1">
        <v>1018</v>
      </c>
      <c r="B1019" s="1" t="s">
        <v>3024</v>
      </c>
      <c r="C1019" s="1">
        <f>YEAR(Data!$D1019)</f>
        <v>2012</v>
      </c>
      <c r="D1019" s="2">
        <v>41096</v>
      </c>
      <c r="E1019" s="2">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1">
        <v>63.886200000000002</v>
      </c>
    </row>
    <row r="1020" spans="1:22" ht="14.25" customHeight="1" x14ac:dyDescent="0.25">
      <c r="A1020" s="1">
        <v>1019</v>
      </c>
      <c r="B1020" s="1" t="s">
        <v>3024</v>
      </c>
      <c r="C1020" s="1">
        <f>YEAR(Data!$D1020)</f>
        <v>2012</v>
      </c>
      <c r="D1020" s="2">
        <v>41096</v>
      </c>
      <c r="E1020" s="2">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124.94999999999999</v>
      </c>
      <c r="T1020" s="1">
        <v>5</v>
      </c>
      <c r="U1020" s="1">
        <v>0</v>
      </c>
      <c r="V1020" s="1">
        <v>2.4990000000000023</v>
      </c>
    </row>
    <row r="1021" spans="1:22" ht="14.25" customHeight="1" x14ac:dyDescent="0.25">
      <c r="A1021" s="1">
        <v>1020</v>
      </c>
      <c r="B1021" s="1" t="s">
        <v>3024</v>
      </c>
      <c r="C1021" s="1">
        <f>YEAR(Data!$D1021)</f>
        <v>2012</v>
      </c>
      <c r="D1021" s="2">
        <v>41096</v>
      </c>
      <c r="E1021" s="2">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1">
        <v>156.42899999999997</v>
      </c>
    </row>
    <row r="1022" spans="1:22" ht="14.25" customHeight="1" x14ac:dyDescent="0.25">
      <c r="A1022" s="1">
        <v>1021</v>
      </c>
      <c r="B1022" s="1" t="s">
        <v>3033</v>
      </c>
      <c r="C1022" s="1">
        <f>YEAR(Data!$D1022)</f>
        <v>2012</v>
      </c>
      <c r="D1022" s="2">
        <v>41026</v>
      </c>
      <c r="E1022" s="2">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22.740000000000002</v>
      </c>
      <c r="T1022" s="1">
        <v>3</v>
      </c>
      <c r="U1022" s="1">
        <v>0</v>
      </c>
      <c r="V1022" s="1">
        <v>8.8686000000000007</v>
      </c>
    </row>
    <row r="1023" spans="1:22" ht="14.25" customHeight="1" x14ac:dyDescent="0.25">
      <c r="A1023" s="1">
        <v>1022</v>
      </c>
      <c r="B1023" s="1" t="s">
        <v>3033</v>
      </c>
      <c r="C1023" s="1">
        <f>YEAR(Data!$D1023)</f>
        <v>2012</v>
      </c>
      <c r="D1023" s="2">
        <v>41026</v>
      </c>
      <c r="E1023" s="2">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1">
        <v>316.88249999999999</v>
      </c>
    </row>
    <row r="1024" spans="1:22" ht="14.25" customHeight="1" x14ac:dyDescent="0.25">
      <c r="A1024" s="1">
        <v>1023</v>
      </c>
      <c r="B1024" s="1" t="s">
        <v>3033</v>
      </c>
      <c r="C1024" s="1">
        <f>YEAR(Data!$D1024)</f>
        <v>2012</v>
      </c>
      <c r="D1024" s="2">
        <v>41026</v>
      </c>
      <c r="E1024" s="2">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1">
        <v>648.56240000000003</v>
      </c>
    </row>
    <row r="1025" spans="1:22" ht="14.25" customHeight="1" x14ac:dyDescent="0.25">
      <c r="A1025" s="1">
        <v>1024</v>
      </c>
      <c r="B1025" s="1" t="s">
        <v>3040</v>
      </c>
      <c r="C1025" s="1">
        <f>YEAR(Data!$D1025)</f>
        <v>2012</v>
      </c>
      <c r="D1025" s="2">
        <v>41076</v>
      </c>
      <c r="E1025" s="2">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1">
        <v>2.1728000000000001</v>
      </c>
    </row>
    <row r="1026" spans="1:22" ht="14.25" customHeight="1" x14ac:dyDescent="0.25">
      <c r="A1026" s="1">
        <v>1025</v>
      </c>
      <c r="B1026" s="1" t="s">
        <v>3043</v>
      </c>
      <c r="C1026" s="1">
        <f>YEAR(Data!$D1026)</f>
        <v>2014</v>
      </c>
      <c r="D1026" s="2">
        <v>41991</v>
      </c>
      <c r="E1026" s="2">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1">
        <v>4.2804000000000002</v>
      </c>
    </row>
    <row r="1027" spans="1:22" ht="14.25" customHeight="1" x14ac:dyDescent="0.25">
      <c r="A1027" s="1">
        <v>1026</v>
      </c>
      <c r="B1027" s="1" t="s">
        <v>3048</v>
      </c>
      <c r="C1027" s="1">
        <f>YEAR(Data!$D1027)</f>
        <v>2013</v>
      </c>
      <c r="D1027" s="2">
        <v>41285</v>
      </c>
      <c r="E1027" s="2">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15.552000000000003</v>
      </c>
      <c r="T1027" s="1">
        <v>3</v>
      </c>
      <c r="U1027" s="1">
        <v>0.2</v>
      </c>
      <c r="V1027" s="1">
        <v>5.4432</v>
      </c>
    </row>
    <row r="1028" spans="1:22" ht="14.25" customHeight="1" x14ac:dyDescent="0.25">
      <c r="A1028" s="1">
        <v>1027</v>
      </c>
      <c r="B1028" s="1" t="s">
        <v>3048</v>
      </c>
      <c r="C1028" s="1">
        <f>YEAR(Data!$D1028)</f>
        <v>2013</v>
      </c>
      <c r="D1028" s="2">
        <v>41285</v>
      </c>
      <c r="E1028" s="2">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1">
        <v>20.576399999999996</v>
      </c>
    </row>
    <row r="1029" spans="1:22" ht="14.25" customHeight="1" x14ac:dyDescent="0.25">
      <c r="A1029" s="1">
        <v>1028</v>
      </c>
      <c r="B1029" s="1" t="s">
        <v>3048</v>
      </c>
      <c r="C1029" s="1">
        <f>YEAR(Data!$D1029)</f>
        <v>2013</v>
      </c>
      <c r="D1029" s="2">
        <v>41285</v>
      </c>
      <c r="E1029" s="2">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1">
        <v>-9.8724000000000007</v>
      </c>
    </row>
    <row r="1030" spans="1:22" ht="14.25" customHeight="1" x14ac:dyDescent="0.25">
      <c r="A1030" s="1">
        <v>1029</v>
      </c>
      <c r="B1030" s="1" t="s">
        <v>3057</v>
      </c>
      <c r="C1030" s="1">
        <f>YEAR(Data!$D1030)</f>
        <v>2011</v>
      </c>
      <c r="D1030" s="2">
        <v>40735</v>
      </c>
      <c r="E1030" s="2">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1">
        <v>83.283999999999992</v>
      </c>
    </row>
    <row r="1031" spans="1:22" ht="14.25" customHeight="1" x14ac:dyDescent="0.25">
      <c r="A1031" s="1">
        <v>1030</v>
      </c>
      <c r="B1031" s="1" t="s">
        <v>3057</v>
      </c>
      <c r="C1031" s="1">
        <f>YEAR(Data!$D1031)</f>
        <v>2011</v>
      </c>
      <c r="D1031" s="2">
        <v>40735</v>
      </c>
      <c r="E1031" s="2">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197.96999999999997</v>
      </c>
      <c r="T1031" s="1">
        <v>3</v>
      </c>
      <c r="U1031" s="1">
        <v>0</v>
      </c>
      <c r="V1031" s="1">
        <v>57.41129999999999</v>
      </c>
    </row>
    <row r="1032" spans="1:22" ht="14.25" customHeight="1" x14ac:dyDescent="0.25">
      <c r="A1032" s="1">
        <v>1031</v>
      </c>
      <c r="B1032" s="1" t="s">
        <v>3057</v>
      </c>
      <c r="C1032" s="1">
        <f>YEAR(Data!$D1032)</f>
        <v>2011</v>
      </c>
      <c r="D1032" s="2">
        <v>40735</v>
      </c>
      <c r="E1032" s="2">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1">
        <v>213.73500000000001</v>
      </c>
    </row>
    <row r="1033" spans="1:22" ht="14.25" customHeight="1" x14ac:dyDescent="0.25">
      <c r="A1033" s="1">
        <v>1032</v>
      </c>
      <c r="B1033" s="1" t="s">
        <v>3057</v>
      </c>
      <c r="C1033" s="1">
        <f>YEAR(Data!$D1033)</f>
        <v>2011</v>
      </c>
      <c r="D1033" s="2">
        <v>40735</v>
      </c>
      <c r="E1033" s="2">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124.10999999999999</v>
      </c>
      <c r="T1033" s="1">
        <v>9</v>
      </c>
      <c r="U1033" s="1">
        <v>0</v>
      </c>
      <c r="V1033" s="1">
        <v>52.126200000000004</v>
      </c>
    </row>
    <row r="1034" spans="1:22" ht="14.25" customHeight="1" x14ac:dyDescent="0.25">
      <c r="A1034" s="1">
        <v>1033</v>
      </c>
      <c r="B1034" s="1" t="s">
        <v>3057</v>
      </c>
      <c r="C1034" s="1">
        <f>YEAR(Data!$D1034)</f>
        <v>2011</v>
      </c>
      <c r="D1034" s="2">
        <v>40735</v>
      </c>
      <c r="E1034" s="2">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14.399999999999999</v>
      </c>
      <c r="T1034" s="1">
        <v>5</v>
      </c>
      <c r="U1034" s="1">
        <v>0</v>
      </c>
      <c r="V1034" s="1">
        <v>7.056</v>
      </c>
    </row>
    <row r="1035" spans="1:22" ht="14.25" customHeight="1" x14ac:dyDescent="0.25">
      <c r="A1035" s="1">
        <v>1034</v>
      </c>
      <c r="B1035" s="1" t="s">
        <v>3062</v>
      </c>
      <c r="C1035" s="1">
        <f>YEAR(Data!$D1035)</f>
        <v>2013</v>
      </c>
      <c r="D1035" s="2">
        <v>41599</v>
      </c>
      <c r="E1035" s="2">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15.696000000000002</v>
      </c>
      <c r="T1035" s="1">
        <v>3</v>
      </c>
      <c r="U1035" s="1">
        <v>0.2</v>
      </c>
      <c r="V1035" s="1">
        <v>5.1011999999999995</v>
      </c>
    </row>
    <row r="1036" spans="1:22" ht="14.25" customHeight="1" x14ac:dyDescent="0.25">
      <c r="A1036" s="1">
        <v>1035</v>
      </c>
      <c r="B1036" s="1" t="s">
        <v>3062</v>
      </c>
      <c r="C1036" s="1">
        <f>YEAR(Data!$D1036)</f>
        <v>2013</v>
      </c>
      <c r="D1036" s="2">
        <v>41599</v>
      </c>
      <c r="E1036" s="2">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1">
        <v>-1.9272</v>
      </c>
    </row>
    <row r="1037" spans="1:22" ht="14.25" customHeight="1" x14ac:dyDescent="0.25">
      <c r="A1037" s="1">
        <v>1036</v>
      </c>
      <c r="B1037" s="1" t="s">
        <v>3062</v>
      </c>
      <c r="C1037" s="1">
        <f>YEAR(Data!$D1037)</f>
        <v>2013</v>
      </c>
      <c r="D1037" s="2">
        <v>41599</v>
      </c>
      <c r="E1037" s="2">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14.427000000000003</v>
      </c>
      <c r="T1037" s="1">
        <v>3</v>
      </c>
      <c r="U1037" s="1">
        <v>0.7</v>
      </c>
      <c r="V1037" s="1">
        <v>-10.579799999999999</v>
      </c>
    </row>
    <row r="1038" spans="1:22" ht="14.25" customHeight="1" x14ac:dyDescent="0.25">
      <c r="A1038" s="1">
        <v>1037</v>
      </c>
      <c r="B1038" s="1" t="s">
        <v>3067</v>
      </c>
      <c r="C1038" s="1">
        <f>YEAR(Data!$D1038)</f>
        <v>2013</v>
      </c>
      <c r="D1038" s="2">
        <v>41387</v>
      </c>
      <c r="E1038" s="2">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1">
        <v>8.6619999999999919</v>
      </c>
    </row>
    <row r="1039" spans="1:22" ht="14.25" customHeight="1" x14ac:dyDescent="0.25">
      <c r="A1039" s="1">
        <v>1038</v>
      </c>
      <c r="B1039" s="1" t="s">
        <v>3071</v>
      </c>
      <c r="C1039" s="1">
        <f>YEAR(Data!$D1039)</f>
        <v>2012</v>
      </c>
      <c r="D1039" s="2">
        <v>41073</v>
      </c>
      <c r="E1039" s="2">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1">
        <v>13.734</v>
      </c>
    </row>
    <row r="1040" spans="1:22" ht="14.25" customHeight="1" x14ac:dyDescent="0.25">
      <c r="A1040" s="1">
        <v>1039</v>
      </c>
      <c r="B1040" s="1" t="s">
        <v>3076</v>
      </c>
      <c r="C1040" s="1">
        <f>YEAR(Data!$D1040)</f>
        <v>2014</v>
      </c>
      <c r="D1040" s="2">
        <v>41964</v>
      </c>
      <c r="E1040" s="2">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23.968000000000004</v>
      </c>
      <c r="T1040" s="1">
        <v>7</v>
      </c>
      <c r="U1040" s="1">
        <v>0.2</v>
      </c>
      <c r="V1040" s="1">
        <v>2.696399999999997</v>
      </c>
    </row>
    <row r="1041" spans="1:22" ht="14.25" customHeight="1" x14ac:dyDescent="0.25">
      <c r="A1041" s="1">
        <v>1040</v>
      </c>
      <c r="B1041" s="1" t="s">
        <v>3076</v>
      </c>
      <c r="C1041" s="1">
        <f>YEAR(Data!$D1041)</f>
        <v>2014</v>
      </c>
      <c r="D1041" s="2">
        <v>41964</v>
      </c>
      <c r="E1041" s="2">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1">
        <v>1.7954999999999988</v>
      </c>
    </row>
    <row r="1042" spans="1:22" ht="14.25" customHeight="1" x14ac:dyDescent="0.25">
      <c r="A1042" s="1">
        <v>1041</v>
      </c>
      <c r="B1042" s="1" t="s">
        <v>3082</v>
      </c>
      <c r="C1042" s="1">
        <f>YEAR(Data!$D1042)</f>
        <v>2013</v>
      </c>
      <c r="D1042" s="2">
        <v>41354</v>
      </c>
      <c r="E1042" s="2">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1">
        <v>146.40359999999998</v>
      </c>
    </row>
    <row r="1043" spans="1:22" ht="14.25" customHeight="1" x14ac:dyDescent="0.25">
      <c r="A1043" s="1">
        <v>1042</v>
      </c>
      <c r="B1043" s="1" t="s">
        <v>3086</v>
      </c>
      <c r="C1043" s="1">
        <f>YEAR(Data!$D1043)</f>
        <v>2013</v>
      </c>
      <c r="D1043" s="2">
        <v>41524</v>
      </c>
      <c r="E1043" s="2">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1">
        <v>11.151</v>
      </c>
    </row>
    <row r="1044" spans="1:22" ht="14.25" customHeight="1" x14ac:dyDescent="0.25">
      <c r="A1044" s="1">
        <v>1043</v>
      </c>
      <c r="B1044" s="1" t="s">
        <v>3086</v>
      </c>
      <c r="C1044" s="1">
        <f>YEAR(Data!$D1044)</f>
        <v>2013</v>
      </c>
      <c r="D1044" s="2">
        <v>41524</v>
      </c>
      <c r="E1044" s="2">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722.35200000000009</v>
      </c>
      <c r="T1044" s="1">
        <v>3</v>
      </c>
      <c r="U1044" s="1">
        <v>0.2</v>
      </c>
      <c r="V1044" s="1">
        <v>90.293999999999926</v>
      </c>
    </row>
    <row r="1045" spans="1:22" ht="14.25" customHeight="1" x14ac:dyDescent="0.25">
      <c r="A1045" s="1">
        <v>1044</v>
      </c>
      <c r="B1045" s="1" t="s">
        <v>3093</v>
      </c>
      <c r="C1045" s="1">
        <f>YEAR(Data!$D1045)</f>
        <v>2014</v>
      </c>
      <c r="D1045" s="2">
        <v>41830</v>
      </c>
      <c r="E1045" s="2">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1">
        <v>2.9835000000000003</v>
      </c>
    </row>
    <row r="1046" spans="1:22" ht="14.25" customHeight="1" x14ac:dyDescent="0.25">
      <c r="A1046" s="1">
        <v>1045</v>
      </c>
      <c r="B1046" s="1" t="s">
        <v>3093</v>
      </c>
      <c r="C1046" s="1">
        <f>YEAR(Data!$D1046)</f>
        <v>2014</v>
      </c>
      <c r="D1046" s="2">
        <v>41830</v>
      </c>
      <c r="E1046" s="2">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58.463999999999977</v>
      </c>
      <c r="T1046" s="1">
        <v>9</v>
      </c>
      <c r="U1046" s="1">
        <v>0.8</v>
      </c>
      <c r="V1046" s="1">
        <v>-146.16000000000003</v>
      </c>
    </row>
    <row r="1047" spans="1:22" ht="14.25" customHeight="1" x14ac:dyDescent="0.25">
      <c r="A1047" s="1">
        <v>1046</v>
      </c>
      <c r="B1047" s="1" t="s">
        <v>3100</v>
      </c>
      <c r="C1047" s="1">
        <f>YEAR(Data!$D1047)</f>
        <v>2014</v>
      </c>
      <c r="D1047" s="2">
        <v>41925</v>
      </c>
      <c r="E1047" s="2">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254.60399999999998</v>
      </c>
      <c r="T1047" s="1">
        <v>14</v>
      </c>
      <c r="U1047" s="1">
        <v>0.3</v>
      </c>
      <c r="V1047" s="1">
        <v>-18.185999999999993</v>
      </c>
    </row>
    <row r="1048" spans="1:22" ht="14.25" customHeight="1" x14ac:dyDescent="0.25">
      <c r="A1048" s="1">
        <v>1047</v>
      </c>
      <c r="B1048" s="1" t="s">
        <v>3104</v>
      </c>
      <c r="C1048" s="1">
        <f>YEAR(Data!$D1048)</f>
        <v>2013</v>
      </c>
      <c r="D1048" s="2">
        <v>41342</v>
      </c>
      <c r="E1048" s="2">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1">
        <v>85.247500000000002</v>
      </c>
    </row>
    <row r="1049" spans="1:22" ht="14.25" customHeight="1" x14ac:dyDescent="0.25">
      <c r="A1049" s="1">
        <v>1048</v>
      </c>
      <c r="B1049" s="1" t="s">
        <v>3104</v>
      </c>
      <c r="C1049" s="1">
        <f>YEAR(Data!$D1049)</f>
        <v>2013</v>
      </c>
      <c r="D1049" s="2">
        <v>41342</v>
      </c>
      <c r="E1049" s="2">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102.35999999999999</v>
      </c>
      <c r="T1049" s="1">
        <v>3</v>
      </c>
      <c r="U1049" s="1">
        <v>0.2</v>
      </c>
      <c r="V1049" s="1">
        <v>-3.8385000000000105</v>
      </c>
    </row>
    <row r="1050" spans="1:22" ht="14.25" customHeight="1" x14ac:dyDescent="0.25">
      <c r="A1050" s="1">
        <v>1049</v>
      </c>
      <c r="B1050" s="1" t="s">
        <v>3105</v>
      </c>
      <c r="C1050" s="1">
        <f>YEAR(Data!$D1050)</f>
        <v>2011</v>
      </c>
      <c r="D1050" s="2">
        <v>40690</v>
      </c>
      <c r="E1050" s="2">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1">
        <v>125.2691999999999</v>
      </c>
    </row>
    <row r="1051" spans="1:22" ht="14.25" customHeight="1" x14ac:dyDescent="0.25">
      <c r="A1051" s="1">
        <v>1050</v>
      </c>
      <c r="B1051" s="1" t="s">
        <v>3105</v>
      </c>
      <c r="C1051" s="1">
        <f>YEAR(Data!$D1051)</f>
        <v>2011</v>
      </c>
      <c r="D1051" s="2">
        <v>40690</v>
      </c>
      <c r="E1051" s="2">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1">
        <v>37.996200000000002</v>
      </c>
    </row>
    <row r="1052" spans="1:22" ht="14.25" customHeight="1" x14ac:dyDescent="0.25">
      <c r="A1052" s="1">
        <v>1051</v>
      </c>
      <c r="B1052" s="1" t="s">
        <v>3106</v>
      </c>
      <c r="C1052" s="1">
        <f>YEAR(Data!$D1052)</f>
        <v>2012</v>
      </c>
      <c r="D1052" s="2">
        <v>41093</v>
      </c>
      <c r="E1052" s="2">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168.46400000000003</v>
      </c>
      <c r="T1052" s="1">
        <v>2</v>
      </c>
      <c r="U1052" s="1">
        <v>0.2</v>
      </c>
      <c r="V1052" s="1">
        <v>-29.481200000000022</v>
      </c>
    </row>
    <row r="1053" spans="1:22" ht="14.25" customHeight="1" x14ac:dyDescent="0.25">
      <c r="A1053" s="1">
        <v>1052</v>
      </c>
      <c r="B1053" s="1" t="s">
        <v>3106</v>
      </c>
      <c r="C1053" s="1">
        <f>YEAR(Data!$D1053)</f>
        <v>2012</v>
      </c>
      <c r="D1053" s="2">
        <v>41093</v>
      </c>
      <c r="E1053" s="2">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6.7200000000000006</v>
      </c>
      <c r="T1053" s="1">
        <v>2</v>
      </c>
      <c r="U1053" s="1">
        <v>0.2</v>
      </c>
      <c r="V1053" s="1">
        <v>2.4359999999999995</v>
      </c>
    </row>
    <row r="1054" spans="1:22" ht="14.25" customHeight="1" x14ac:dyDescent="0.25">
      <c r="A1054" s="1">
        <v>1053</v>
      </c>
      <c r="B1054" s="1" t="s">
        <v>3106</v>
      </c>
      <c r="C1054" s="1">
        <f>YEAR(Data!$D1054)</f>
        <v>2012</v>
      </c>
      <c r="D1054" s="2">
        <v>41093</v>
      </c>
      <c r="E1054" s="2">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282.88800000000003</v>
      </c>
      <c r="T1054" s="1">
        <v>9</v>
      </c>
      <c r="U1054" s="1">
        <v>0.2</v>
      </c>
      <c r="V1054" s="1">
        <v>56.577599999999961</v>
      </c>
    </row>
    <row r="1055" spans="1:22" ht="14.25" customHeight="1" x14ac:dyDescent="0.25">
      <c r="A1055" s="1">
        <v>1054</v>
      </c>
      <c r="B1055" s="1" t="s">
        <v>3115</v>
      </c>
      <c r="C1055" s="1">
        <f>YEAR(Data!$D1055)</f>
        <v>2012</v>
      </c>
      <c r="D1055" s="2">
        <v>41003</v>
      </c>
      <c r="E1055" s="2">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1">
        <v>4.3524000000000003</v>
      </c>
    </row>
    <row r="1056" spans="1:22" ht="14.25" customHeight="1" x14ac:dyDescent="0.25">
      <c r="A1056" s="1">
        <v>1055</v>
      </c>
      <c r="B1056" s="1" t="s">
        <v>3115</v>
      </c>
      <c r="C1056" s="1">
        <f>YEAR(Data!$D1056)</f>
        <v>2012</v>
      </c>
      <c r="D1056" s="2">
        <v>41003</v>
      </c>
      <c r="E1056" s="2">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1">
        <v>22.763999999999996</v>
      </c>
    </row>
    <row r="1057" spans="1:22" ht="14.25" customHeight="1" x14ac:dyDescent="0.25">
      <c r="A1057" s="1">
        <v>1056</v>
      </c>
      <c r="B1057" s="1" t="s">
        <v>3115</v>
      </c>
      <c r="C1057" s="1">
        <f>YEAR(Data!$D1057)</f>
        <v>2012</v>
      </c>
      <c r="D1057" s="2">
        <v>41003</v>
      </c>
      <c r="E1057" s="2">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82.344000000000008</v>
      </c>
      <c r="T1057" s="1">
        <v>3</v>
      </c>
      <c r="U1057" s="1">
        <v>0.2</v>
      </c>
      <c r="V1057" s="1">
        <v>27.791100000000004</v>
      </c>
    </row>
    <row r="1058" spans="1:22" ht="14.25" customHeight="1" x14ac:dyDescent="0.25">
      <c r="A1058" s="1">
        <v>1057</v>
      </c>
      <c r="B1058" s="1" t="s">
        <v>3115</v>
      </c>
      <c r="C1058" s="1">
        <f>YEAR(Data!$D1058)</f>
        <v>2012</v>
      </c>
      <c r="D1058" s="2">
        <v>41003</v>
      </c>
      <c r="E1058" s="2">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1">
        <v>3.2944</v>
      </c>
    </row>
    <row r="1059" spans="1:22" ht="14.25" customHeight="1" x14ac:dyDescent="0.25">
      <c r="A1059" s="1">
        <v>1058</v>
      </c>
      <c r="B1059" s="1" t="s">
        <v>3124</v>
      </c>
      <c r="C1059" s="1">
        <f>YEAR(Data!$D1059)</f>
        <v>2014</v>
      </c>
      <c r="D1059" s="2">
        <v>41984</v>
      </c>
      <c r="E1059" s="2">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19.936000000000003</v>
      </c>
      <c r="T1059" s="1">
        <v>4</v>
      </c>
      <c r="U1059" s="1">
        <v>0.2</v>
      </c>
      <c r="V1059" s="1">
        <v>7.2267999999999999</v>
      </c>
    </row>
    <row r="1060" spans="1:22" ht="14.25" customHeight="1" x14ac:dyDescent="0.25">
      <c r="A1060" s="1">
        <v>1059</v>
      </c>
      <c r="B1060" s="1" t="s">
        <v>3124</v>
      </c>
      <c r="C1060" s="1">
        <f>YEAR(Data!$D1060)</f>
        <v>2014</v>
      </c>
      <c r="D1060" s="2">
        <v>41984</v>
      </c>
      <c r="E1060" s="2">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1">
        <v>22.948799999999995</v>
      </c>
    </row>
    <row r="1061" spans="1:22" ht="14.25" customHeight="1" x14ac:dyDescent="0.25">
      <c r="A1061" s="1">
        <v>1060</v>
      </c>
      <c r="B1061" s="1" t="s">
        <v>3129</v>
      </c>
      <c r="C1061" s="1">
        <f>YEAR(Data!$D1061)</f>
        <v>2013</v>
      </c>
      <c r="D1061" s="2">
        <v>41603</v>
      </c>
      <c r="E1061" s="2">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1">
        <v>1.6008</v>
      </c>
    </row>
    <row r="1062" spans="1:22" ht="14.25" customHeight="1" x14ac:dyDescent="0.25">
      <c r="A1062" s="1">
        <v>1061</v>
      </c>
      <c r="B1062" s="1" t="s">
        <v>3134</v>
      </c>
      <c r="C1062" s="1">
        <f>YEAR(Data!$D1062)</f>
        <v>2012</v>
      </c>
      <c r="D1062" s="2">
        <v>40991</v>
      </c>
      <c r="E1062" s="2">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1">
        <v>-29.252400000000009</v>
      </c>
    </row>
    <row r="1063" spans="1:22" ht="14.25" customHeight="1" x14ac:dyDescent="0.25">
      <c r="A1063" s="1">
        <v>1062</v>
      </c>
      <c r="B1063" s="1" t="s">
        <v>3135</v>
      </c>
      <c r="C1063" s="1">
        <f>YEAR(Data!$D1063)</f>
        <v>2012</v>
      </c>
      <c r="D1063" s="2">
        <v>41015</v>
      </c>
      <c r="E1063" s="2">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1">
        <v>4.5215999999999994</v>
      </c>
    </row>
    <row r="1064" spans="1:22" ht="14.25" customHeight="1" x14ac:dyDescent="0.25">
      <c r="A1064" s="1">
        <v>1063</v>
      </c>
      <c r="B1064" s="1" t="s">
        <v>3135</v>
      </c>
      <c r="C1064" s="1">
        <f>YEAR(Data!$D1064)</f>
        <v>2012</v>
      </c>
      <c r="D1064" s="2">
        <v>41015</v>
      </c>
      <c r="E1064" s="2">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10.416000000000002</v>
      </c>
      <c r="T1064" s="1">
        <v>7</v>
      </c>
      <c r="U1064" s="1">
        <v>0.2</v>
      </c>
      <c r="V1064" s="1">
        <v>-2.2134</v>
      </c>
    </row>
    <row r="1065" spans="1:22" ht="14.25" customHeight="1" x14ac:dyDescent="0.25">
      <c r="A1065" s="1">
        <v>1064</v>
      </c>
      <c r="B1065" s="1" t="s">
        <v>3135</v>
      </c>
      <c r="C1065" s="1">
        <f>YEAR(Data!$D1065)</f>
        <v>2012</v>
      </c>
      <c r="D1065" s="2">
        <v>41015</v>
      </c>
      <c r="E1065" s="2">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1">
        <v>1.2791999999999994</v>
      </c>
    </row>
    <row r="1066" spans="1:22" ht="14.25" customHeight="1" x14ac:dyDescent="0.25">
      <c r="A1066" s="1">
        <v>1065</v>
      </c>
      <c r="B1066" s="1" t="s">
        <v>3135</v>
      </c>
      <c r="C1066" s="1">
        <f>YEAR(Data!$D1066)</f>
        <v>2012</v>
      </c>
      <c r="D1066" s="2">
        <v>41015</v>
      </c>
      <c r="E1066" s="2">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118.78199999999998</v>
      </c>
      <c r="T1066" s="1">
        <v>3</v>
      </c>
      <c r="U1066" s="1">
        <v>0.4</v>
      </c>
      <c r="V1066" s="1">
        <v>-27.715799999999994</v>
      </c>
    </row>
    <row r="1067" spans="1:22" ht="14.25" customHeight="1" x14ac:dyDescent="0.25">
      <c r="A1067" s="1">
        <v>1066</v>
      </c>
      <c r="B1067" s="1" t="s">
        <v>3135</v>
      </c>
      <c r="C1067" s="1">
        <f>YEAR(Data!$D1067)</f>
        <v>2012</v>
      </c>
      <c r="D1067" s="2">
        <v>41015</v>
      </c>
      <c r="E1067" s="2">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1.4480000000000002</v>
      </c>
      <c r="T1067" s="1">
        <v>1</v>
      </c>
      <c r="U1067" s="1">
        <v>0.2</v>
      </c>
      <c r="V1067" s="1">
        <v>0.2352999999999999</v>
      </c>
    </row>
    <row r="1068" spans="1:22" ht="14.25" customHeight="1" x14ac:dyDescent="0.25">
      <c r="A1068" s="1">
        <v>1067</v>
      </c>
      <c r="B1068" s="1" t="s">
        <v>3135</v>
      </c>
      <c r="C1068" s="1">
        <f>YEAR(Data!$D1068)</f>
        <v>2012</v>
      </c>
      <c r="D1068" s="2">
        <v>41015</v>
      </c>
      <c r="E1068" s="2">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55.470000000000006</v>
      </c>
      <c r="T1068" s="1">
        <v>5</v>
      </c>
      <c r="U1068" s="1">
        <v>0.7</v>
      </c>
      <c r="V1068" s="1">
        <v>-46.224999999999994</v>
      </c>
    </row>
    <row r="1069" spans="1:22" ht="14.25" customHeight="1" x14ac:dyDescent="0.25">
      <c r="A1069" s="1">
        <v>1068</v>
      </c>
      <c r="B1069" s="1" t="s">
        <v>3146</v>
      </c>
      <c r="C1069" s="1">
        <f>YEAR(Data!$D1069)</f>
        <v>2013</v>
      </c>
      <c r="D1069" s="2">
        <v>41549</v>
      </c>
      <c r="E1069" s="2">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1">
        <v>12.177999999999983</v>
      </c>
    </row>
    <row r="1070" spans="1:22" ht="14.25" customHeight="1" x14ac:dyDescent="0.25">
      <c r="A1070" s="1">
        <v>1069</v>
      </c>
      <c r="B1070" s="1" t="s">
        <v>3149</v>
      </c>
      <c r="C1070" s="1">
        <f>YEAR(Data!$D1070)</f>
        <v>2014</v>
      </c>
      <c r="D1070" s="2">
        <v>41911</v>
      </c>
      <c r="E1070" s="2">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1.7440000000000002</v>
      </c>
      <c r="T1070" s="1">
        <v>1</v>
      </c>
      <c r="U1070" s="1">
        <v>0.2</v>
      </c>
      <c r="V1070" s="1">
        <v>-0.34880000000000033</v>
      </c>
    </row>
    <row r="1071" spans="1:22" ht="14.25" customHeight="1" x14ac:dyDescent="0.25">
      <c r="A1071" s="1">
        <v>1070</v>
      </c>
      <c r="B1071" s="1" t="s">
        <v>3153</v>
      </c>
      <c r="C1071" s="1">
        <f>YEAR(Data!$D1071)</f>
        <v>2012</v>
      </c>
      <c r="D1071" s="2">
        <v>41115</v>
      </c>
      <c r="E1071" s="2">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25.176000000000005</v>
      </c>
      <c r="T1071" s="1">
        <v>4</v>
      </c>
      <c r="U1071" s="1">
        <v>0.7</v>
      </c>
      <c r="V1071" s="1">
        <v>-18.462400000000002</v>
      </c>
    </row>
    <row r="1072" spans="1:22" ht="14.25" customHeight="1" x14ac:dyDescent="0.25">
      <c r="A1072" s="1">
        <v>1071</v>
      </c>
      <c r="B1072" s="1" t="s">
        <v>3154</v>
      </c>
      <c r="C1072" s="1">
        <f>YEAR(Data!$D1072)</f>
        <v>2012</v>
      </c>
      <c r="D1072" s="2">
        <v>41233</v>
      </c>
      <c r="E1072" s="2">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19.459999999999997</v>
      </c>
      <c r="T1072" s="1">
        <v>7</v>
      </c>
      <c r="U1072" s="1">
        <v>0</v>
      </c>
      <c r="V1072" s="1">
        <v>5.0595999999999997</v>
      </c>
    </row>
    <row r="1073" spans="1:22" ht="14.25" customHeight="1" x14ac:dyDescent="0.25">
      <c r="A1073" s="1">
        <v>1072</v>
      </c>
      <c r="B1073" s="1" t="s">
        <v>3157</v>
      </c>
      <c r="C1073" s="1">
        <f>YEAR(Data!$D1073)</f>
        <v>2013</v>
      </c>
      <c r="D1073" s="2">
        <v>41393</v>
      </c>
      <c r="E1073" s="2">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1">
        <v>9.9467999999999979</v>
      </c>
    </row>
    <row r="1074" spans="1:22" ht="14.25" customHeight="1" x14ac:dyDescent="0.25">
      <c r="A1074" s="1">
        <v>1073</v>
      </c>
      <c r="B1074" s="1" t="s">
        <v>3160</v>
      </c>
      <c r="C1074" s="1">
        <f>YEAR(Data!$D1074)</f>
        <v>2014</v>
      </c>
      <c r="D1074" s="2">
        <v>41958</v>
      </c>
      <c r="E1074" s="2">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1">
        <v>3.024</v>
      </c>
    </row>
    <row r="1075" spans="1:22" ht="14.25" customHeight="1" x14ac:dyDescent="0.25">
      <c r="A1075" s="1">
        <v>1074</v>
      </c>
      <c r="B1075" s="1" t="s">
        <v>3165</v>
      </c>
      <c r="C1075" s="1">
        <f>YEAR(Data!$D1075)</f>
        <v>2013</v>
      </c>
      <c r="D1075" s="2">
        <v>41591</v>
      </c>
      <c r="E1075" s="2">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1">
        <v>-4.5980000000000008</v>
      </c>
    </row>
    <row r="1076" spans="1:22" ht="14.25" customHeight="1" x14ac:dyDescent="0.25">
      <c r="A1076" s="1">
        <v>1075</v>
      </c>
      <c r="B1076" s="1" t="s">
        <v>3165</v>
      </c>
      <c r="C1076" s="1">
        <f>YEAR(Data!$D1076)</f>
        <v>2013</v>
      </c>
      <c r="D1076" s="2">
        <v>41591</v>
      </c>
      <c r="E1076" s="2">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1">
        <v>-3.3487999999999998</v>
      </c>
    </row>
    <row r="1077" spans="1:22" ht="14.25" customHeight="1" x14ac:dyDescent="0.25">
      <c r="A1077" s="1">
        <v>1076</v>
      </c>
      <c r="B1077" s="1" t="s">
        <v>3165</v>
      </c>
      <c r="C1077" s="1">
        <f>YEAR(Data!$D1077)</f>
        <v>2013</v>
      </c>
      <c r="D1077" s="2">
        <v>41591</v>
      </c>
      <c r="E1077" s="2">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31.983999999999998</v>
      </c>
      <c r="T1077" s="1">
        <v>2</v>
      </c>
      <c r="U1077" s="1">
        <v>0.2</v>
      </c>
      <c r="V1077" s="1">
        <v>1.9989999999999979</v>
      </c>
    </row>
    <row r="1078" spans="1:22" ht="14.25" customHeight="1" x14ac:dyDescent="0.25">
      <c r="A1078" s="1">
        <v>1077</v>
      </c>
      <c r="B1078" s="1" t="s">
        <v>3172</v>
      </c>
      <c r="C1078" s="1">
        <f>YEAR(Data!$D1078)</f>
        <v>2013</v>
      </c>
      <c r="D1078" s="2">
        <v>41547</v>
      </c>
      <c r="E1078" s="2">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40.879999999999995</v>
      </c>
      <c r="T1078" s="1">
        <v>7</v>
      </c>
      <c r="U1078" s="1">
        <v>0</v>
      </c>
      <c r="V1078" s="1">
        <v>10.628799999999998</v>
      </c>
    </row>
    <row r="1079" spans="1:22" ht="14.25" customHeight="1" x14ac:dyDescent="0.25">
      <c r="A1079" s="1">
        <v>1078</v>
      </c>
      <c r="B1079" s="1" t="s">
        <v>3177</v>
      </c>
      <c r="C1079" s="1">
        <f>YEAR(Data!$D1079)</f>
        <v>2014</v>
      </c>
      <c r="D1079" s="2">
        <v>41906</v>
      </c>
      <c r="E1079" s="2">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1">
        <v>33.588800000000006</v>
      </c>
    </row>
    <row r="1080" spans="1:22" ht="14.25" customHeight="1" x14ac:dyDescent="0.25">
      <c r="A1080" s="1">
        <v>1079</v>
      </c>
      <c r="B1080" s="1" t="s">
        <v>3177</v>
      </c>
      <c r="C1080" s="1">
        <f>YEAR(Data!$D1080)</f>
        <v>2014</v>
      </c>
      <c r="D1080" s="2">
        <v>41906</v>
      </c>
      <c r="E1080" s="2">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1">
        <v>8.4888000000000012</v>
      </c>
    </row>
    <row r="1081" spans="1:22" ht="14.25" customHeight="1" x14ac:dyDescent="0.25">
      <c r="A1081" s="1">
        <v>1080</v>
      </c>
      <c r="B1081" s="1" t="s">
        <v>3177</v>
      </c>
      <c r="C1081" s="1">
        <f>YEAR(Data!$D1081)</f>
        <v>2014</v>
      </c>
      <c r="D1081" s="2">
        <v>41906</v>
      </c>
      <c r="E1081" s="2">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1">
        <v>2.3220000000000001</v>
      </c>
    </row>
    <row r="1082" spans="1:22" ht="14.25" customHeight="1" x14ac:dyDescent="0.25">
      <c r="A1082" s="1">
        <v>1081</v>
      </c>
      <c r="B1082" s="1" t="s">
        <v>3182</v>
      </c>
      <c r="C1082" s="1">
        <f>YEAR(Data!$D1082)</f>
        <v>2012</v>
      </c>
      <c r="D1082" s="2">
        <v>41242</v>
      </c>
      <c r="E1082" s="2">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1">
        <v>9.3624000000000009</v>
      </c>
    </row>
    <row r="1083" spans="1:22" ht="14.25" customHeight="1" x14ac:dyDescent="0.25">
      <c r="A1083" s="1">
        <v>1082</v>
      </c>
      <c r="B1083" s="1" t="s">
        <v>3182</v>
      </c>
      <c r="C1083" s="1">
        <f>YEAR(Data!$D1083)</f>
        <v>2012</v>
      </c>
      <c r="D1083" s="2">
        <v>41242</v>
      </c>
      <c r="E1083" s="2">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1106.9099999999999</v>
      </c>
      <c r="T1083" s="1">
        <v>9</v>
      </c>
      <c r="U1083" s="1">
        <v>0</v>
      </c>
      <c r="V1083" s="1">
        <v>121.76009999999994</v>
      </c>
    </row>
    <row r="1084" spans="1:22" ht="14.25" customHeight="1" x14ac:dyDescent="0.25">
      <c r="A1084" s="1">
        <v>1083</v>
      </c>
      <c r="B1084" s="1" t="s">
        <v>3188</v>
      </c>
      <c r="C1084" s="1">
        <f>YEAR(Data!$D1084)</f>
        <v>2013</v>
      </c>
      <c r="D1084" s="2">
        <v>41335</v>
      </c>
      <c r="E1084" s="2">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1">
        <v>-264.92079999999999</v>
      </c>
    </row>
    <row r="1085" spans="1:22" ht="14.25" customHeight="1" x14ac:dyDescent="0.25">
      <c r="A1085" s="1">
        <v>1084</v>
      </c>
      <c r="B1085" s="1" t="s">
        <v>3188</v>
      </c>
      <c r="C1085" s="1">
        <f>YEAR(Data!$D1085)</f>
        <v>2013</v>
      </c>
      <c r="D1085" s="2">
        <v>41335</v>
      </c>
      <c r="E1085" s="2">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1">
        <v>12.134799999999998</v>
      </c>
    </row>
    <row r="1086" spans="1:22" ht="14.25" customHeight="1" x14ac:dyDescent="0.25">
      <c r="A1086" s="1">
        <v>1085</v>
      </c>
      <c r="B1086" s="1" t="s">
        <v>3188</v>
      </c>
      <c r="C1086" s="1">
        <f>YEAR(Data!$D1086)</f>
        <v>2013</v>
      </c>
      <c r="D1086" s="2">
        <v>41335</v>
      </c>
      <c r="E1086" s="2">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1">
        <v>105.24679999999995</v>
      </c>
    </row>
    <row r="1087" spans="1:22" ht="14.25" customHeight="1" x14ac:dyDescent="0.25">
      <c r="A1087" s="1">
        <v>1086</v>
      </c>
      <c r="B1087" s="1" t="s">
        <v>3188</v>
      </c>
      <c r="C1087" s="1">
        <f>YEAR(Data!$D1087)</f>
        <v>2013</v>
      </c>
      <c r="D1087" s="2">
        <v>41335</v>
      </c>
      <c r="E1087" s="2">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1">
        <v>2400.9656999999997</v>
      </c>
    </row>
    <row r="1088" spans="1:22" ht="14.25" customHeight="1" x14ac:dyDescent="0.25">
      <c r="A1088" s="1">
        <v>1087</v>
      </c>
      <c r="B1088" s="1" t="s">
        <v>3193</v>
      </c>
      <c r="C1088" s="1">
        <f>YEAR(Data!$D1088)</f>
        <v>2013</v>
      </c>
      <c r="D1088" s="2">
        <v>41499</v>
      </c>
      <c r="E1088" s="2">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1">
        <v>3.1104000000000003</v>
      </c>
    </row>
    <row r="1089" spans="1:22" ht="14.25" customHeight="1" x14ac:dyDescent="0.25">
      <c r="A1089" s="1">
        <v>1088</v>
      </c>
      <c r="B1089" s="1" t="s">
        <v>3196</v>
      </c>
      <c r="C1089" s="1">
        <f>YEAR(Data!$D1089)</f>
        <v>2013</v>
      </c>
      <c r="D1089" s="2">
        <v>41502</v>
      </c>
      <c r="E1089" s="2">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1">
        <v>7.1976000000000049</v>
      </c>
    </row>
    <row r="1090" spans="1:22" ht="14.25" customHeight="1" x14ac:dyDescent="0.25">
      <c r="A1090" s="1">
        <v>1089</v>
      </c>
      <c r="B1090" s="1" t="s">
        <v>3196</v>
      </c>
      <c r="C1090" s="1">
        <f>YEAR(Data!$D1090)</f>
        <v>2013</v>
      </c>
      <c r="D1090" s="2">
        <v>41502</v>
      </c>
      <c r="E1090" s="2">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1">
        <v>1.512</v>
      </c>
    </row>
    <row r="1091" spans="1:22" ht="14.25" customHeight="1" x14ac:dyDescent="0.25">
      <c r="A1091" s="1">
        <v>1090</v>
      </c>
      <c r="B1091" s="1" t="s">
        <v>3202</v>
      </c>
      <c r="C1091" s="1">
        <f>YEAR(Data!$D1091)</f>
        <v>2014</v>
      </c>
      <c r="D1091" s="2">
        <v>41795</v>
      </c>
      <c r="E1091" s="2">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31.983999999999998</v>
      </c>
      <c r="T1091" s="1">
        <v>2</v>
      </c>
      <c r="U1091" s="1">
        <v>0.2</v>
      </c>
      <c r="V1091" s="1">
        <v>1.9989999999999979</v>
      </c>
    </row>
    <row r="1092" spans="1:22" ht="14.25" customHeight="1" x14ac:dyDescent="0.25">
      <c r="A1092" s="1">
        <v>1091</v>
      </c>
      <c r="B1092" s="1" t="s">
        <v>3202</v>
      </c>
      <c r="C1092" s="1">
        <f>YEAR(Data!$D1092)</f>
        <v>2014</v>
      </c>
      <c r="D1092" s="2">
        <v>41795</v>
      </c>
      <c r="E1092" s="2">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71.984000000000009</v>
      </c>
      <c r="T1092" s="1">
        <v>2</v>
      </c>
      <c r="U1092" s="1">
        <v>0.2</v>
      </c>
      <c r="V1092" s="1">
        <v>25.194399999999995</v>
      </c>
    </row>
    <row r="1093" spans="1:22" ht="14.25" customHeight="1" x14ac:dyDescent="0.25">
      <c r="A1093" s="1">
        <v>1092</v>
      </c>
      <c r="B1093" s="1" t="s">
        <v>3205</v>
      </c>
      <c r="C1093" s="1">
        <f>YEAR(Data!$D1093)</f>
        <v>2012</v>
      </c>
      <c r="D1093" s="2">
        <v>41249</v>
      </c>
      <c r="E1093" s="2">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120.14999999999999</v>
      </c>
      <c r="T1093" s="1">
        <v>9</v>
      </c>
      <c r="U1093" s="1">
        <v>0</v>
      </c>
      <c r="V1093" s="1">
        <v>33.641999999999996</v>
      </c>
    </row>
    <row r="1094" spans="1:22" ht="14.25" customHeight="1" x14ac:dyDescent="0.25">
      <c r="A1094" s="1">
        <v>1093</v>
      </c>
      <c r="B1094" s="1" t="s">
        <v>3205</v>
      </c>
      <c r="C1094" s="1">
        <f>YEAR(Data!$D1094)</f>
        <v>2012</v>
      </c>
      <c r="D1094" s="2">
        <v>41249</v>
      </c>
      <c r="E1094" s="2">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219.18400000000003</v>
      </c>
      <c r="T1094" s="1">
        <v>2</v>
      </c>
      <c r="U1094" s="1">
        <v>0.2</v>
      </c>
      <c r="V1094" s="1">
        <v>19.178600000000003</v>
      </c>
    </row>
    <row r="1095" spans="1:22" ht="14.25" customHeight="1" x14ac:dyDescent="0.25">
      <c r="A1095" s="1">
        <v>1094</v>
      </c>
      <c r="B1095" s="1" t="s">
        <v>3210</v>
      </c>
      <c r="C1095" s="1">
        <f>YEAR(Data!$D1095)</f>
        <v>2012</v>
      </c>
      <c r="D1095" s="2">
        <v>41270</v>
      </c>
      <c r="E1095" s="2">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28.900000000000002</v>
      </c>
      <c r="T1095" s="1">
        <v>5</v>
      </c>
      <c r="U1095" s="1">
        <v>0</v>
      </c>
      <c r="V1095" s="1">
        <v>14.161000000000001</v>
      </c>
    </row>
    <row r="1096" spans="1:22" ht="14.25" customHeight="1" x14ac:dyDescent="0.25">
      <c r="A1096" s="1">
        <v>1095</v>
      </c>
      <c r="B1096" s="1" t="s">
        <v>3210</v>
      </c>
      <c r="C1096" s="1">
        <f>YEAR(Data!$D1096)</f>
        <v>2012</v>
      </c>
      <c r="D1096" s="2">
        <v>41270</v>
      </c>
      <c r="E1096" s="2">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1">
        <v>103.22839999999997</v>
      </c>
    </row>
    <row r="1097" spans="1:22" ht="14.25" customHeight="1" x14ac:dyDescent="0.25">
      <c r="A1097" s="1">
        <v>1096</v>
      </c>
      <c r="B1097" s="1" t="s">
        <v>3216</v>
      </c>
      <c r="C1097" s="1">
        <f>YEAR(Data!$D1097)</f>
        <v>2014</v>
      </c>
      <c r="D1097" s="2">
        <v>41661</v>
      </c>
      <c r="E1097" s="2">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348.20799999999997</v>
      </c>
      <c r="T1097" s="1">
        <v>7</v>
      </c>
      <c r="U1097" s="1">
        <v>0.2</v>
      </c>
      <c r="V1097" s="1">
        <v>30.468200000000024</v>
      </c>
    </row>
    <row r="1098" spans="1:22" ht="14.25" customHeight="1" x14ac:dyDescent="0.25">
      <c r="A1098" s="1">
        <v>1097</v>
      </c>
      <c r="B1098" s="1" t="s">
        <v>3216</v>
      </c>
      <c r="C1098" s="1">
        <f>YEAR(Data!$D1098)</f>
        <v>2014</v>
      </c>
      <c r="D1098" s="2">
        <v>41661</v>
      </c>
      <c r="E1098" s="2">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1">
        <v>-28.627200000000009</v>
      </c>
    </row>
    <row r="1099" spans="1:22" ht="14.25" customHeight="1" x14ac:dyDescent="0.25">
      <c r="A1099" s="1">
        <v>1098</v>
      </c>
      <c r="B1099" s="1" t="s">
        <v>3223</v>
      </c>
      <c r="C1099" s="1">
        <f>YEAR(Data!$D1099)</f>
        <v>2011</v>
      </c>
      <c r="D1099" s="2">
        <v>40719</v>
      </c>
      <c r="E1099" s="2">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1">
        <v>11.19599999999997</v>
      </c>
    </row>
    <row r="1100" spans="1:22" ht="14.25" customHeight="1" x14ac:dyDescent="0.25">
      <c r="A1100" s="1">
        <v>1099</v>
      </c>
      <c r="B1100" s="1" t="s">
        <v>3226</v>
      </c>
      <c r="C1100" s="1">
        <f>YEAR(Data!$D1100)</f>
        <v>2013</v>
      </c>
      <c r="D1100" s="2">
        <v>41440</v>
      </c>
      <c r="E1100" s="2">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1">
        <v>2.0415999999999999</v>
      </c>
    </row>
    <row r="1101" spans="1:22" ht="14.25" customHeight="1" x14ac:dyDescent="0.25">
      <c r="A1101" s="1">
        <v>1100</v>
      </c>
      <c r="B1101" s="1" t="s">
        <v>3226</v>
      </c>
      <c r="C1101" s="1">
        <f>YEAR(Data!$D1101)</f>
        <v>2013</v>
      </c>
      <c r="D1101" s="2">
        <v>41440</v>
      </c>
      <c r="E1101" s="2">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1">
        <v>4.1030999999999995</v>
      </c>
    </row>
    <row r="1102" spans="1:22" ht="14.25" customHeight="1" x14ac:dyDescent="0.25">
      <c r="A1102" s="1">
        <v>1101</v>
      </c>
      <c r="B1102" s="1" t="s">
        <v>3226</v>
      </c>
      <c r="C1102" s="1">
        <f>YEAR(Data!$D1102)</f>
        <v>2013</v>
      </c>
      <c r="D1102" s="2">
        <v>41440</v>
      </c>
      <c r="E1102" s="2">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1">
        <v>9.6656999999999975</v>
      </c>
    </row>
    <row r="1103" spans="1:22" ht="14.25" customHeight="1" x14ac:dyDescent="0.25">
      <c r="A1103" s="1">
        <v>1102</v>
      </c>
      <c r="B1103" s="1" t="s">
        <v>3226</v>
      </c>
      <c r="C1103" s="1">
        <f>YEAR(Data!$D1103)</f>
        <v>2013</v>
      </c>
      <c r="D1103" s="2">
        <v>41440</v>
      </c>
      <c r="E1103" s="2">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1">
        <v>2.5055999999999998</v>
      </c>
    </row>
    <row r="1104" spans="1:22" ht="14.25" customHeight="1" x14ac:dyDescent="0.25">
      <c r="A1104" s="1">
        <v>1103</v>
      </c>
      <c r="B1104" s="1" t="s">
        <v>3235</v>
      </c>
      <c r="C1104" s="1">
        <f>YEAR(Data!$D1104)</f>
        <v>2014</v>
      </c>
      <c r="D1104" s="2">
        <v>41751</v>
      </c>
      <c r="E1104" s="2">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2.6939999999999995</v>
      </c>
      <c r="T1104" s="1">
        <v>3</v>
      </c>
      <c r="U1104" s="1">
        <v>0.8</v>
      </c>
      <c r="V1104" s="1">
        <v>-4.7145000000000028</v>
      </c>
    </row>
    <row r="1105" spans="1:22" ht="14.25" customHeight="1" x14ac:dyDescent="0.25">
      <c r="A1105" s="1">
        <v>1104</v>
      </c>
      <c r="B1105" s="1" t="s">
        <v>3235</v>
      </c>
      <c r="C1105" s="1">
        <f>YEAR(Data!$D1105)</f>
        <v>2014</v>
      </c>
      <c r="D1105" s="2">
        <v>41751</v>
      </c>
      <c r="E1105" s="2">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2.9339999999999993</v>
      </c>
      <c r="T1105" s="1">
        <v>3</v>
      </c>
      <c r="U1105" s="1">
        <v>0.8</v>
      </c>
      <c r="V1105" s="1">
        <v>-4.9878000000000018</v>
      </c>
    </row>
    <row r="1106" spans="1:22" ht="14.25" customHeight="1" x14ac:dyDescent="0.25">
      <c r="A1106" s="1">
        <v>1105</v>
      </c>
      <c r="B1106" s="1" t="s">
        <v>3236</v>
      </c>
      <c r="C1106" s="1">
        <f>YEAR(Data!$D1106)</f>
        <v>2013</v>
      </c>
      <c r="D1106" s="2">
        <v>41569</v>
      </c>
      <c r="E1106" s="2">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22.919999999999998</v>
      </c>
      <c r="T1106" s="1">
        <v>3</v>
      </c>
      <c r="U1106" s="1">
        <v>0</v>
      </c>
      <c r="V1106" s="1">
        <v>11.230799999999999</v>
      </c>
    </row>
    <row r="1107" spans="1:22" ht="14.25" customHeight="1" x14ac:dyDescent="0.25">
      <c r="A1107" s="1">
        <v>1106</v>
      </c>
      <c r="B1107" s="1" t="s">
        <v>3241</v>
      </c>
      <c r="C1107" s="1">
        <f>YEAR(Data!$D1107)</f>
        <v>2013</v>
      </c>
      <c r="D1107" s="2">
        <v>41598</v>
      </c>
      <c r="E1107" s="2">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100.70400000000001</v>
      </c>
      <c r="T1107" s="1">
        <v>6</v>
      </c>
      <c r="U1107" s="1">
        <v>0.2</v>
      </c>
      <c r="V1107" s="1">
        <v>-16.36440000000001</v>
      </c>
    </row>
    <row r="1108" spans="1:22" ht="14.25" customHeight="1" x14ac:dyDescent="0.25">
      <c r="A1108" s="1">
        <v>1107</v>
      </c>
      <c r="B1108" s="1" t="s">
        <v>3241</v>
      </c>
      <c r="C1108" s="1">
        <f>YEAR(Data!$D1108)</f>
        <v>2013</v>
      </c>
      <c r="D1108" s="2">
        <v>41598</v>
      </c>
      <c r="E1108" s="2">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2.3280000000000003</v>
      </c>
      <c r="T1108" s="1">
        <v>2</v>
      </c>
      <c r="U1108" s="1">
        <v>0.6</v>
      </c>
      <c r="V1108" s="1">
        <v>-0.75660000000000016</v>
      </c>
    </row>
    <row r="1109" spans="1:22" ht="14.25" customHeight="1" x14ac:dyDescent="0.25">
      <c r="A1109" s="1">
        <v>1108</v>
      </c>
      <c r="B1109" s="1" t="s">
        <v>3241</v>
      </c>
      <c r="C1109" s="1">
        <f>YEAR(Data!$D1109)</f>
        <v>2013</v>
      </c>
      <c r="D1109" s="2">
        <v>41598</v>
      </c>
      <c r="E1109" s="2">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10.779999999999996</v>
      </c>
      <c r="T1109" s="1">
        <v>5</v>
      </c>
      <c r="U1109" s="1">
        <v>0.8</v>
      </c>
      <c r="V1109" s="1">
        <v>-17.248000000000008</v>
      </c>
    </row>
    <row r="1110" spans="1:22" ht="14.25" customHeight="1" x14ac:dyDescent="0.25">
      <c r="A1110" s="1">
        <v>1109</v>
      </c>
      <c r="B1110" s="1" t="s">
        <v>3241</v>
      </c>
      <c r="C1110" s="1">
        <f>YEAR(Data!$D1110)</f>
        <v>2013</v>
      </c>
      <c r="D1110" s="2">
        <v>41598</v>
      </c>
      <c r="E1110" s="2">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58.368000000000009</v>
      </c>
      <c r="T1110" s="1">
        <v>12</v>
      </c>
      <c r="U1110" s="1">
        <v>0.2</v>
      </c>
      <c r="V1110" s="1">
        <v>21.888000000000002</v>
      </c>
    </row>
    <row r="1111" spans="1:22" ht="14.25" customHeight="1" x14ac:dyDescent="0.25">
      <c r="A1111" s="1">
        <v>1110</v>
      </c>
      <c r="B1111" s="1" t="s">
        <v>3241</v>
      </c>
      <c r="C1111" s="1">
        <f>YEAR(Data!$D1111)</f>
        <v>2013</v>
      </c>
      <c r="D1111" s="2">
        <v>41598</v>
      </c>
      <c r="E1111" s="2">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1">
        <v>13.826699999999999</v>
      </c>
    </row>
    <row r="1112" spans="1:22" ht="14.25" customHeight="1" x14ac:dyDescent="0.25">
      <c r="A1112" s="1">
        <v>1111</v>
      </c>
      <c r="B1112" s="1" t="s">
        <v>3241</v>
      </c>
      <c r="C1112" s="1">
        <f>YEAR(Data!$D1112)</f>
        <v>2013</v>
      </c>
      <c r="D1112" s="2">
        <v>41598</v>
      </c>
      <c r="E1112" s="2">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1">
        <v>25.185999999999996</v>
      </c>
    </row>
    <row r="1113" spans="1:22" ht="14.25" customHeight="1" x14ac:dyDescent="0.25">
      <c r="A1113" s="1">
        <v>1112</v>
      </c>
      <c r="B1113" s="1" t="s">
        <v>3241</v>
      </c>
      <c r="C1113" s="1">
        <f>YEAR(Data!$D1113)</f>
        <v>2013</v>
      </c>
      <c r="D1113" s="2">
        <v>41598</v>
      </c>
      <c r="E1113" s="2">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10.368000000000002</v>
      </c>
      <c r="T1113" s="1">
        <v>2</v>
      </c>
      <c r="U1113" s="1">
        <v>0.2</v>
      </c>
      <c r="V1113" s="1">
        <v>3.6288</v>
      </c>
    </row>
    <row r="1114" spans="1:22" ht="14.25" customHeight="1" x14ac:dyDescent="0.25">
      <c r="A1114" s="1">
        <v>1113</v>
      </c>
      <c r="B1114" s="1" t="s">
        <v>3241</v>
      </c>
      <c r="C1114" s="1">
        <f>YEAR(Data!$D1114)</f>
        <v>2013</v>
      </c>
      <c r="D1114" s="2">
        <v>41598</v>
      </c>
      <c r="E1114" s="2">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1.1919999999999997</v>
      </c>
      <c r="T1114" s="1">
        <v>2</v>
      </c>
      <c r="U1114" s="1">
        <v>0.8</v>
      </c>
      <c r="V1114" s="1">
        <v>-2.0264000000000002</v>
      </c>
    </row>
    <row r="1115" spans="1:22" ht="14.25" customHeight="1" x14ac:dyDescent="0.25">
      <c r="A1115" s="1">
        <v>1114</v>
      </c>
      <c r="B1115" s="1" t="s">
        <v>3251</v>
      </c>
      <c r="C1115" s="1">
        <f>YEAR(Data!$D1115)</f>
        <v>2014</v>
      </c>
      <c r="D1115" s="2">
        <v>41992</v>
      </c>
      <c r="E1115" s="2">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46.672000000000004</v>
      </c>
      <c r="T1115" s="1">
        <v>2</v>
      </c>
      <c r="U1115" s="1">
        <v>0.2</v>
      </c>
      <c r="V1115" s="1">
        <v>16.3352</v>
      </c>
    </row>
    <row r="1116" spans="1:22" ht="14.25" customHeight="1" x14ac:dyDescent="0.25">
      <c r="A1116" s="1">
        <v>1115</v>
      </c>
      <c r="B1116" s="1" t="s">
        <v>3251</v>
      </c>
      <c r="C1116" s="1">
        <f>YEAR(Data!$D1116)</f>
        <v>2014</v>
      </c>
      <c r="D1116" s="2">
        <v>41992</v>
      </c>
      <c r="E1116" s="2">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119.83299999999998</v>
      </c>
      <c r="T1116" s="1">
        <v>1</v>
      </c>
      <c r="U1116" s="1">
        <v>0.15</v>
      </c>
      <c r="V1116" s="1">
        <v>-12.688200000000002</v>
      </c>
    </row>
    <row r="1117" spans="1:22" ht="14.25" customHeight="1" x14ac:dyDescent="0.25">
      <c r="A1117" s="1">
        <v>1116</v>
      </c>
      <c r="B1117" s="1" t="s">
        <v>3251</v>
      </c>
      <c r="C1117" s="1">
        <f>YEAR(Data!$D1117)</f>
        <v>2014</v>
      </c>
      <c r="D1117" s="2">
        <v>41992</v>
      </c>
      <c r="E1117" s="2">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1">
        <v>57.590400000000002</v>
      </c>
    </row>
    <row r="1118" spans="1:22" ht="14.25" customHeight="1" x14ac:dyDescent="0.25">
      <c r="A1118" s="1">
        <v>1117</v>
      </c>
      <c r="B1118" s="1" t="s">
        <v>3255</v>
      </c>
      <c r="C1118" s="1">
        <f>YEAR(Data!$D1118)</f>
        <v>2013</v>
      </c>
      <c r="D1118" s="2">
        <v>41478</v>
      </c>
      <c r="E1118" s="2">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1">
        <v>3.024</v>
      </c>
    </row>
    <row r="1119" spans="1:22" ht="14.25" customHeight="1" x14ac:dyDescent="0.25">
      <c r="A1119" s="1">
        <v>1118</v>
      </c>
      <c r="B1119" s="1" t="s">
        <v>3258</v>
      </c>
      <c r="C1119" s="1">
        <f>YEAR(Data!$D1119)</f>
        <v>2012</v>
      </c>
      <c r="D1119" s="2">
        <v>41156</v>
      </c>
      <c r="E1119" s="2">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1">
        <v>137.15100000000001</v>
      </c>
    </row>
    <row r="1120" spans="1:22" ht="14.25" customHeight="1" x14ac:dyDescent="0.25">
      <c r="A1120" s="1">
        <v>1119</v>
      </c>
      <c r="B1120" s="1" t="s">
        <v>3258</v>
      </c>
      <c r="C1120" s="1">
        <f>YEAR(Data!$D1120)</f>
        <v>2012</v>
      </c>
      <c r="D1120" s="2">
        <v>41156</v>
      </c>
      <c r="E1120" s="2">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619.94999999999993</v>
      </c>
      <c r="T1120" s="1">
        <v>5</v>
      </c>
      <c r="U1120" s="1">
        <v>0</v>
      </c>
      <c r="V1120" s="1">
        <v>111.59099999999995</v>
      </c>
    </row>
    <row r="1121" spans="1:22" ht="14.25" customHeight="1" x14ac:dyDescent="0.25">
      <c r="A1121" s="1">
        <v>1120</v>
      </c>
      <c r="B1121" s="1" t="s">
        <v>3258</v>
      </c>
      <c r="C1121" s="1">
        <f>YEAR(Data!$D1121)</f>
        <v>2012</v>
      </c>
      <c r="D1121" s="2">
        <v>41156</v>
      </c>
      <c r="E1121" s="2">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1">
        <v>2.0491999999999999</v>
      </c>
    </row>
    <row r="1122" spans="1:22" ht="14.25" customHeight="1" x14ac:dyDescent="0.25">
      <c r="A1122" s="1">
        <v>1121</v>
      </c>
      <c r="B1122" s="1" t="s">
        <v>3258</v>
      </c>
      <c r="C1122" s="1">
        <f>YEAR(Data!$D1122)</f>
        <v>2012</v>
      </c>
      <c r="D1122" s="2">
        <v>41156</v>
      </c>
      <c r="E1122" s="2">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1">
        <v>7.4871999999999996</v>
      </c>
    </row>
    <row r="1123" spans="1:22" ht="14.25" customHeight="1" x14ac:dyDescent="0.25">
      <c r="A1123" s="1">
        <v>1122</v>
      </c>
      <c r="B1123" s="1" t="s">
        <v>3264</v>
      </c>
      <c r="C1123" s="1">
        <f>YEAR(Data!$D1123)</f>
        <v>2011</v>
      </c>
      <c r="D1123" s="2">
        <v>40564</v>
      </c>
      <c r="E1123" s="2">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1">
        <v>181.98179999999999</v>
      </c>
    </row>
    <row r="1124" spans="1:22" ht="14.25" customHeight="1" x14ac:dyDescent="0.25">
      <c r="A1124" s="1">
        <v>1123</v>
      </c>
      <c r="B1124" s="1" t="s">
        <v>3264</v>
      </c>
      <c r="C1124" s="1">
        <f>YEAR(Data!$D1124)</f>
        <v>2011</v>
      </c>
      <c r="D1124" s="2">
        <v>40564</v>
      </c>
      <c r="E1124" s="2">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22.959999999999997</v>
      </c>
      <c r="T1124" s="1">
        <v>7</v>
      </c>
      <c r="U1124" s="1">
        <v>0</v>
      </c>
      <c r="V1124" s="1">
        <v>6.6583999999999968</v>
      </c>
    </row>
    <row r="1125" spans="1:22" ht="14.25" customHeight="1" x14ac:dyDescent="0.25">
      <c r="A1125" s="1">
        <v>1124</v>
      </c>
      <c r="B1125" s="1" t="s">
        <v>3264</v>
      </c>
      <c r="C1125" s="1">
        <f>YEAR(Data!$D1125)</f>
        <v>2011</v>
      </c>
      <c r="D1125" s="2">
        <v>40564</v>
      </c>
      <c r="E1125" s="2">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1">
        <v>11.579999999999998</v>
      </c>
    </row>
    <row r="1126" spans="1:22" ht="14.25" customHeight="1" x14ac:dyDescent="0.25">
      <c r="A1126" s="1">
        <v>1125</v>
      </c>
      <c r="B1126" s="1" t="s">
        <v>3264</v>
      </c>
      <c r="C1126" s="1">
        <f>YEAR(Data!$D1126)</f>
        <v>2011</v>
      </c>
      <c r="D1126" s="2">
        <v>40564</v>
      </c>
      <c r="E1126" s="2">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1">
        <v>1.7901</v>
      </c>
    </row>
    <row r="1127" spans="1:22" ht="14.25" customHeight="1" x14ac:dyDescent="0.25">
      <c r="A1127" s="1">
        <v>1126</v>
      </c>
      <c r="B1127" s="1" t="s">
        <v>3264</v>
      </c>
      <c r="C1127" s="1">
        <f>YEAR(Data!$D1127)</f>
        <v>2011</v>
      </c>
      <c r="D1127" s="2">
        <v>40564</v>
      </c>
      <c r="E1127" s="2">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1">
        <v>10.969799999999999</v>
      </c>
    </row>
    <row r="1128" spans="1:22" ht="14.25" customHeight="1" x14ac:dyDescent="0.25">
      <c r="A1128" s="1">
        <v>1127</v>
      </c>
      <c r="B1128" s="1" t="s">
        <v>3264</v>
      </c>
      <c r="C1128" s="1">
        <f>YEAR(Data!$D1128)</f>
        <v>2011</v>
      </c>
      <c r="D1128" s="2">
        <v>40564</v>
      </c>
      <c r="E1128" s="2">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1">
        <v>224.2673999999999</v>
      </c>
    </row>
    <row r="1129" spans="1:22" ht="14.25" customHeight="1" x14ac:dyDescent="0.25">
      <c r="A1129" s="1">
        <v>1128</v>
      </c>
      <c r="B1129" s="1" t="s">
        <v>3271</v>
      </c>
      <c r="C1129" s="1">
        <f>YEAR(Data!$D1129)</f>
        <v>2012</v>
      </c>
      <c r="D1129" s="2">
        <v>40970</v>
      </c>
      <c r="E1129" s="2">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1">
        <v>2.6416000000000004</v>
      </c>
    </row>
    <row r="1130" spans="1:22" ht="14.25" customHeight="1" x14ac:dyDescent="0.25">
      <c r="A1130" s="1">
        <v>1129</v>
      </c>
      <c r="B1130" s="1" t="s">
        <v>3271</v>
      </c>
      <c r="C1130" s="1">
        <f>YEAR(Data!$D1130)</f>
        <v>2012</v>
      </c>
      <c r="D1130" s="2">
        <v>40970</v>
      </c>
      <c r="E1130" s="2">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1">
        <v>50.94</v>
      </c>
    </row>
    <row r="1131" spans="1:22" ht="14.25" customHeight="1" x14ac:dyDescent="0.25">
      <c r="A1131" s="1">
        <v>1130</v>
      </c>
      <c r="B1131" s="1" t="s">
        <v>3272</v>
      </c>
      <c r="C1131" s="1">
        <f>YEAR(Data!$D1131)</f>
        <v>2013</v>
      </c>
      <c r="D1131" s="2">
        <v>41377</v>
      </c>
      <c r="E1131" s="2">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1">
        <v>75.662399999999991</v>
      </c>
    </row>
    <row r="1132" spans="1:22" ht="14.25" customHeight="1" x14ac:dyDescent="0.25">
      <c r="A1132" s="1">
        <v>1131</v>
      </c>
      <c r="B1132" s="1" t="s">
        <v>3272</v>
      </c>
      <c r="C1132" s="1">
        <f>YEAR(Data!$D1132)</f>
        <v>2013</v>
      </c>
      <c r="D1132" s="2">
        <v>41377</v>
      </c>
      <c r="E1132" s="2">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1">
        <v>20.085100000000001</v>
      </c>
    </row>
    <row r="1133" spans="1:22" ht="14.25" customHeight="1" x14ac:dyDescent="0.25">
      <c r="A1133" s="1">
        <v>1132</v>
      </c>
      <c r="B1133" s="1" t="s">
        <v>3272</v>
      </c>
      <c r="C1133" s="1">
        <f>YEAR(Data!$D1133)</f>
        <v>2013</v>
      </c>
      <c r="D1133" s="2">
        <v>41377</v>
      </c>
      <c r="E1133" s="2">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1">
        <v>28.754999999999995</v>
      </c>
    </row>
    <row r="1134" spans="1:22" ht="14.25" customHeight="1" x14ac:dyDescent="0.25">
      <c r="A1134" s="1">
        <v>1133</v>
      </c>
      <c r="B1134" s="1" t="s">
        <v>3277</v>
      </c>
      <c r="C1134" s="1">
        <f>YEAR(Data!$D1134)</f>
        <v>2013</v>
      </c>
      <c r="D1134" s="2">
        <v>41615</v>
      </c>
      <c r="E1134" s="2">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1">
        <v>9.3312000000000008</v>
      </c>
    </row>
    <row r="1135" spans="1:22" ht="14.25" customHeight="1" x14ac:dyDescent="0.25">
      <c r="A1135" s="1">
        <v>1134</v>
      </c>
      <c r="B1135" s="1" t="s">
        <v>3279</v>
      </c>
      <c r="C1135" s="1">
        <f>YEAR(Data!$D1135)</f>
        <v>2013</v>
      </c>
      <c r="D1135" s="2">
        <v>41431</v>
      </c>
      <c r="E1135" s="2">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1">
        <v>-23.364000000000019</v>
      </c>
    </row>
    <row r="1136" spans="1:22" ht="14.25" customHeight="1" x14ac:dyDescent="0.25">
      <c r="A1136" s="1">
        <v>1135</v>
      </c>
      <c r="B1136" s="1" t="s">
        <v>3279</v>
      </c>
      <c r="C1136" s="1">
        <f>YEAR(Data!$D1136)</f>
        <v>2013</v>
      </c>
      <c r="D1136" s="2">
        <v>41431</v>
      </c>
      <c r="E1136" s="2">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7.5600000000000005</v>
      </c>
      <c r="T1136" s="1">
        <v>3</v>
      </c>
      <c r="U1136" s="1">
        <v>0.2</v>
      </c>
      <c r="V1136" s="1">
        <v>2.6459999999999995</v>
      </c>
    </row>
    <row r="1137" spans="1:22" ht="14.25" customHeight="1" x14ac:dyDescent="0.25">
      <c r="A1137" s="1">
        <v>1136</v>
      </c>
      <c r="B1137" s="1" t="s">
        <v>3282</v>
      </c>
      <c r="C1137" s="1">
        <f>YEAR(Data!$D1137)</f>
        <v>2013</v>
      </c>
      <c r="D1137" s="2">
        <v>41620</v>
      </c>
      <c r="E1137" s="2">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1">
        <v>7.4571000000000041</v>
      </c>
    </row>
    <row r="1138" spans="1:22" ht="14.25" customHeight="1" x14ac:dyDescent="0.25">
      <c r="A1138" s="1">
        <v>1137</v>
      </c>
      <c r="B1138" s="1" t="s">
        <v>3286</v>
      </c>
      <c r="C1138" s="1">
        <f>YEAR(Data!$D1138)</f>
        <v>2013</v>
      </c>
      <c r="D1138" s="2">
        <v>41591</v>
      </c>
      <c r="E1138" s="2">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1">
        <v>129.38399999999999</v>
      </c>
    </row>
    <row r="1139" spans="1:22" ht="14.25" customHeight="1" x14ac:dyDescent="0.25">
      <c r="A1139" s="1">
        <v>1138</v>
      </c>
      <c r="B1139" s="1" t="s">
        <v>3286</v>
      </c>
      <c r="C1139" s="1">
        <f>YEAR(Data!$D1139)</f>
        <v>2013</v>
      </c>
      <c r="D1139" s="2">
        <v>41591</v>
      </c>
      <c r="E1139" s="2">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1">
        <v>10.5504</v>
      </c>
    </row>
    <row r="1140" spans="1:22" ht="14.25" customHeight="1" x14ac:dyDescent="0.25">
      <c r="A1140" s="1">
        <v>1139</v>
      </c>
      <c r="B1140" s="1" t="s">
        <v>3286</v>
      </c>
      <c r="C1140" s="1">
        <f>YEAR(Data!$D1140)</f>
        <v>2013</v>
      </c>
      <c r="D1140" s="2">
        <v>41591</v>
      </c>
      <c r="E1140" s="2">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1">
        <v>8.9909999999999997</v>
      </c>
    </row>
    <row r="1141" spans="1:22" ht="14.25" customHeight="1" x14ac:dyDescent="0.25">
      <c r="A1141" s="1">
        <v>1140</v>
      </c>
      <c r="B1141" s="1" t="s">
        <v>3286</v>
      </c>
      <c r="C1141" s="1">
        <f>YEAR(Data!$D1141)</f>
        <v>2013</v>
      </c>
      <c r="D1141" s="2">
        <v>41591</v>
      </c>
      <c r="E1141" s="2">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1">
        <v>5.5566000000000004</v>
      </c>
    </row>
    <row r="1142" spans="1:22" ht="14.25" customHeight="1" x14ac:dyDescent="0.25">
      <c r="A1142" s="1">
        <v>1141</v>
      </c>
      <c r="B1142" s="1" t="s">
        <v>3286</v>
      </c>
      <c r="C1142" s="1">
        <f>YEAR(Data!$D1142)</f>
        <v>2013</v>
      </c>
      <c r="D1142" s="2">
        <v>41591</v>
      </c>
      <c r="E1142" s="2">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1">
        <v>8.69</v>
      </c>
    </row>
    <row r="1143" spans="1:22" ht="14.25" customHeight="1" x14ac:dyDescent="0.25">
      <c r="A1143" s="1">
        <v>1142</v>
      </c>
      <c r="B1143" s="1" t="s">
        <v>3296</v>
      </c>
      <c r="C1143" s="1">
        <f>YEAR(Data!$D1143)</f>
        <v>2011</v>
      </c>
      <c r="D1143" s="2">
        <v>40815</v>
      </c>
      <c r="E1143" s="2">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1">
        <v>53.195999999999998</v>
      </c>
    </row>
    <row r="1144" spans="1:22" ht="14.25" customHeight="1" x14ac:dyDescent="0.25">
      <c r="A1144" s="1">
        <v>1143</v>
      </c>
      <c r="B1144" s="1" t="s">
        <v>3296</v>
      </c>
      <c r="C1144" s="1">
        <f>YEAR(Data!$D1144)</f>
        <v>2011</v>
      </c>
      <c r="D1144" s="2">
        <v>40815</v>
      </c>
      <c r="E1144" s="2">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1">
        <v>2.8776000000000002</v>
      </c>
    </row>
    <row r="1145" spans="1:22" ht="14.25" customHeight="1" x14ac:dyDescent="0.25">
      <c r="A1145" s="1">
        <v>1144</v>
      </c>
      <c r="B1145" s="1" t="s">
        <v>3296</v>
      </c>
      <c r="C1145" s="1">
        <f>YEAR(Data!$D1145)</f>
        <v>2011</v>
      </c>
      <c r="D1145" s="2">
        <v>40815</v>
      </c>
      <c r="E1145" s="2">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1">
        <v>3.1104000000000003</v>
      </c>
    </row>
    <row r="1146" spans="1:22" ht="14.25" customHeight="1" x14ac:dyDescent="0.25">
      <c r="A1146" s="1">
        <v>1145</v>
      </c>
      <c r="B1146" s="1" t="s">
        <v>3296</v>
      </c>
      <c r="C1146" s="1">
        <f>YEAR(Data!$D1146)</f>
        <v>2011</v>
      </c>
      <c r="D1146" s="2">
        <v>40815</v>
      </c>
      <c r="E1146" s="2">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1">
        <v>223.05399999999995</v>
      </c>
    </row>
    <row r="1147" spans="1:22" ht="14.25" customHeight="1" x14ac:dyDescent="0.25">
      <c r="A1147" s="1">
        <v>1146</v>
      </c>
      <c r="B1147" s="1" t="s">
        <v>3296</v>
      </c>
      <c r="C1147" s="1">
        <f>YEAR(Data!$D1147)</f>
        <v>2011</v>
      </c>
      <c r="D1147" s="2">
        <v>40815</v>
      </c>
      <c r="E1147" s="2">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1">
        <v>16.788600000000002</v>
      </c>
    </row>
    <row r="1148" spans="1:22" ht="14.25" customHeight="1" x14ac:dyDescent="0.25">
      <c r="A1148" s="1">
        <v>1147</v>
      </c>
      <c r="B1148" s="1" t="s">
        <v>3301</v>
      </c>
      <c r="C1148" s="1">
        <f>YEAR(Data!$D1148)</f>
        <v>2012</v>
      </c>
      <c r="D1148" s="2">
        <v>41003</v>
      </c>
      <c r="E1148" s="2">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1">
        <v>107.34599999999996</v>
      </c>
    </row>
    <row r="1149" spans="1:22" ht="14.25" customHeight="1" x14ac:dyDescent="0.25">
      <c r="A1149" s="1">
        <v>1148</v>
      </c>
      <c r="B1149" s="1" t="s">
        <v>3301</v>
      </c>
      <c r="C1149" s="1">
        <f>YEAR(Data!$D1149)</f>
        <v>2012</v>
      </c>
      <c r="D1149" s="2">
        <v>41003</v>
      </c>
      <c r="E1149" s="2">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1">
        <v>2.6279999999999997</v>
      </c>
    </row>
    <row r="1150" spans="1:22" ht="14.25" customHeight="1" x14ac:dyDescent="0.25">
      <c r="A1150" s="1">
        <v>1149</v>
      </c>
      <c r="B1150" s="1" t="s">
        <v>3301</v>
      </c>
      <c r="C1150" s="1">
        <f>YEAR(Data!$D1150)</f>
        <v>2012</v>
      </c>
      <c r="D1150" s="2">
        <v>41003</v>
      </c>
      <c r="E1150" s="2">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1">
        <v>5.8695999999999993</v>
      </c>
    </row>
    <row r="1151" spans="1:22" ht="14.25" customHeight="1" x14ac:dyDescent="0.25">
      <c r="A1151" s="1">
        <v>1150</v>
      </c>
      <c r="B1151" s="1" t="s">
        <v>3301</v>
      </c>
      <c r="C1151" s="1">
        <f>YEAR(Data!$D1151)</f>
        <v>2012</v>
      </c>
      <c r="D1151" s="2">
        <v>41003</v>
      </c>
      <c r="E1151" s="2">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1">
        <v>0.43799999999999883</v>
      </c>
    </row>
    <row r="1152" spans="1:22" ht="14.25" customHeight="1" x14ac:dyDescent="0.25">
      <c r="A1152" s="1">
        <v>1151</v>
      </c>
      <c r="B1152" s="1" t="s">
        <v>3301</v>
      </c>
      <c r="C1152" s="1">
        <f>YEAR(Data!$D1152)</f>
        <v>2012</v>
      </c>
      <c r="D1152" s="2">
        <v>41003</v>
      </c>
      <c r="E1152" s="2">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1">
        <v>209.99299999999999</v>
      </c>
    </row>
    <row r="1153" spans="1:22" ht="14.25" customHeight="1" x14ac:dyDescent="0.25">
      <c r="A1153" s="1">
        <v>1152</v>
      </c>
      <c r="B1153" s="1" t="s">
        <v>3314</v>
      </c>
      <c r="C1153" s="1">
        <f>YEAR(Data!$D1153)</f>
        <v>2012</v>
      </c>
      <c r="D1153" s="2">
        <v>41037</v>
      </c>
      <c r="E1153" s="2">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1">
        <v>1.2527999999999997</v>
      </c>
    </row>
    <row r="1154" spans="1:22" ht="14.25" customHeight="1" x14ac:dyDescent="0.25">
      <c r="A1154" s="1">
        <v>1153</v>
      </c>
      <c r="B1154" s="1" t="s">
        <v>3318</v>
      </c>
      <c r="C1154" s="1">
        <f>YEAR(Data!$D1154)</f>
        <v>2014</v>
      </c>
      <c r="D1154" s="2">
        <v>41640</v>
      </c>
      <c r="E1154" s="2">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1">
        <v>1.6379999999999999</v>
      </c>
    </row>
    <row r="1155" spans="1:22" ht="14.25" customHeight="1" x14ac:dyDescent="0.25">
      <c r="A1155" s="1">
        <v>1154</v>
      </c>
      <c r="B1155" s="1" t="s">
        <v>3318</v>
      </c>
      <c r="C1155" s="1">
        <f>YEAR(Data!$D1155)</f>
        <v>2014</v>
      </c>
      <c r="D1155" s="2">
        <v>41640</v>
      </c>
      <c r="E1155" s="2">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1">
        <v>53.921700000000008</v>
      </c>
    </row>
    <row r="1156" spans="1:22" ht="14.25" customHeight="1" x14ac:dyDescent="0.25">
      <c r="A1156" s="1">
        <v>1155</v>
      </c>
      <c r="B1156" s="1" t="s">
        <v>3322</v>
      </c>
      <c r="C1156" s="1">
        <f>YEAR(Data!$D1156)</f>
        <v>2011</v>
      </c>
      <c r="D1156" s="2">
        <v>40897</v>
      </c>
      <c r="E1156" s="2">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1">
        <v>0</v>
      </c>
    </row>
    <row r="1157" spans="1:22" ht="14.25" customHeight="1" x14ac:dyDescent="0.25">
      <c r="A1157" s="1">
        <v>1156</v>
      </c>
      <c r="B1157" s="1" t="s">
        <v>3322</v>
      </c>
      <c r="C1157" s="1">
        <f>YEAR(Data!$D1157)</f>
        <v>2011</v>
      </c>
      <c r="D1157" s="2">
        <v>40897</v>
      </c>
      <c r="E1157" s="2">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1">
        <v>493.78559999999993</v>
      </c>
    </row>
    <row r="1158" spans="1:22" ht="14.25" customHeight="1" x14ac:dyDescent="0.25">
      <c r="A1158" s="1">
        <v>1157</v>
      </c>
      <c r="B1158" s="1" t="s">
        <v>3322</v>
      </c>
      <c r="C1158" s="1">
        <f>YEAR(Data!$D1158)</f>
        <v>2011</v>
      </c>
      <c r="D1158" s="2">
        <v>40897</v>
      </c>
      <c r="E1158" s="2">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1">
        <v>29.285699999999999</v>
      </c>
    </row>
    <row r="1159" spans="1:22" ht="14.25" customHeight="1" x14ac:dyDescent="0.25">
      <c r="A1159" s="1">
        <v>1158</v>
      </c>
      <c r="B1159" s="1" t="s">
        <v>3322</v>
      </c>
      <c r="C1159" s="1">
        <f>YEAR(Data!$D1159)</f>
        <v>2011</v>
      </c>
      <c r="D1159" s="2">
        <v>40897</v>
      </c>
      <c r="E1159" s="2">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1">
        <v>100.12200000000001</v>
      </c>
    </row>
    <row r="1160" spans="1:22" ht="14.25" customHeight="1" x14ac:dyDescent="0.25">
      <c r="A1160" s="1">
        <v>1159</v>
      </c>
      <c r="B1160" s="1" t="s">
        <v>3328</v>
      </c>
      <c r="C1160" s="1">
        <f>YEAR(Data!$D1160)</f>
        <v>2013</v>
      </c>
      <c r="D1160" s="2">
        <v>41458</v>
      </c>
      <c r="E1160" s="2">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1">
        <v>19.518400000000007</v>
      </c>
    </row>
    <row r="1161" spans="1:22" ht="14.25" customHeight="1" x14ac:dyDescent="0.25">
      <c r="A1161" s="1">
        <v>1160</v>
      </c>
      <c r="B1161" s="1" t="s">
        <v>3331</v>
      </c>
      <c r="C1161" s="1">
        <f>YEAR(Data!$D1161)</f>
        <v>2014</v>
      </c>
      <c r="D1161" s="2">
        <v>41820</v>
      </c>
      <c r="E1161" s="2">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1">
        <v>90.735000000000014</v>
      </c>
    </row>
    <row r="1162" spans="1:22" ht="14.25" customHeight="1" x14ac:dyDescent="0.25">
      <c r="A1162" s="1">
        <v>1161</v>
      </c>
      <c r="B1162" s="1" t="s">
        <v>3331</v>
      </c>
      <c r="C1162" s="1">
        <f>YEAR(Data!$D1162)</f>
        <v>2014</v>
      </c>
      <c r="D1162" s="2">
        <v>41820</v>
      </c>
      <c r="E1162" s="2">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1">
        <v>5.77</v>
      </c>
    </row>
    <row r="1163" spans="1:22" ht="14.25" customHeight="1" x14ac:dyDescent="0.25">
      <c r="A1163" s="1">
        <v>1162</v>
      </c>
      <c r="B1163" s="1" t="s">
        <v>3335</v>
      </c>
      <c r="C1163" s="1">
        <f>YEAR(Data!$D1163)</f>
        <v>2011</v>
      </c>
      <c r="D1163" s="2">
        <v>40787</v>
      </c>
      <c r="E1163" s="2">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1">
        <v>15.642599999999995</v>
      </c>
    </row>
    <row r="1164" spans="1:22" ht="14.25" customHeight="1" x14ac:dyDescent="0.25">
      <c r="A1164" s="1">
        <v>1163</v>
      </c>
      <c r="B1164" s="1" t="s">
        <v>3339</v>
      </c>
      <c r="C1164" s="1">
        <f>YEAR(Data!$D1164)</f>
        <v>2011</v>
      </c>
      <c r="D1164" s="2">
        <v>40605</v>
      </c>
      <c r="E1164" s="2">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1">
        <v>4.5953999999999997</v>
      </c>
    </row>
    <row r="1165" spans="1:22" ht="14.25" customHeight="1" x14ac:dyDescent="0.25">
      <c r="A1165" s="1">
        <v>1164</v>
      </c>
      <c r="B1165" s="1" t="s">
        <v>3339</v>
      </c>
      <c r="C1165" s="1">
        <f>YEAR(Data!$D1165)</f>
        <v>2011</v>
      </c>
      <c r="D1165" s="2">
        <v>40605</v>
      </c>
      <c r="E1165" s="2">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1">
        <v>40.872</v>
      </c>
    </row>
    <row r="1166" spans="1:22" ht="14.25" customHeight="1" x14ac:dyDescent="0.25">
      <c r="A1166" s="1">
        <v>1165</v>
      </c>
      <c r="B1166" s="1" t="s">
        <v>3339</v>
      </c>
      <c r="C1166" s="1">
        <f>YEAR(Data!$D1166)</f>
        <v>2011</v>
      </c>
      <c r="D1166" s="2">
        <v>40605</v>
      </c>
      <c r="E1166" s="2">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1">
        <v>9.1785000000000014</v>
      </c>
    </row>
    <row r="1167" spans="1:22" ht="14.25" customHeight="1" x14ac:dyDescent="0.25">
      <c r="A1167" s="1">
        <v>1166</v>
      </c>
      <c r="B1167" s="1" t="s">
        <v>3346</v>
      </c>
      <c r="C1167" s="1">
        <f>YEAR(Data!$D1167)</f>
        <v>2011</v>
      </c>
      <c r="D1167" s="2">
        <v>40667</v>
      </c>
      <c r="E1167" s="2">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1">
        <v>21.059999999999995</v>
      </c>
    </row>
    <row r="1168" spans="1:22" ht="14.25" customHeight="1" x14ac:dyDescent="0.25">
      <c r="A1168" s="1">
        <v>1167</v>
      </c>
      <c r="B1168" s="1" t="s">
        <v>3349</v>
      </c>
      <c r="C1168" s="1">
        <f>YEAR(Data!$D1168)</f>
        <v>2012</v>
      </c>
      <c r="D1168" s="2">
        <v>41215</v>
      </c>
      <c r="E1168" s="2">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1">
        <v>49.272299999999987</v>
      </c>
    </row>
    <row r="1169" spans="1:22" ht="14.25" customHeight="1" x14ac:dyDescent="0.25">
      <c r="A1169" s="1">
        <v>1168</v>
      </c>
      <c r="B1169" s="1" t="s">
        <v>3350</v>
      </c>
      <c r="C1169" s="1">
        <f>YEAR(Data!$D1169)</f>
        <v>2014</v>
      </c>
      <c r="D1169" s="2">
        <v>41982</v>
      </c>
      <c r="E1169" s="2">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1">
        <v>33.938800000000001</v>
      </c>
    </row>
    <row r="1170" spans="1:22" ht="14.25" customHeight="1" x14ac:dyDescent="0.25">
      <c r="A1170" s="1">
        <v>1169</v>
      </c>
      <c r="B1170" s="1" t="s">
        <v>3350</v>
      </c>
      <c r="C1170" s="1">
        <f>YEAR(Data!$D1170)</f>
        <v>2014</v>
      </c>
      <c r="D1170" s="2">
        <v>41982</v>
      </c>
      <c r="E1170" s="2">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1">
        <v>0</v>
      </c>
    </row>
    <row r="1171" spans="1:22" ht="14.25" customHeight="1" x14ac:dyDescent="0.25">
      <c r="A1171" s="1">
        <v>1170</v>
      </c>
      <c r="B1171" s="1" t="s">
        <v>3350</v>
      </c>
      <c r="C1171" s="1">
        <f>YEAR(Data!$D1171)</f>
        <v>2014</v>
      </c>
      <c r="D1171" s="2">
        <v>41982</v>
      </c>
      <c r="E1171" s="2">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1">
        <v>9.3312000000000008</v>
      </c>
    </row>
    <row r="1172" spans="1:22" ht="14.25" customHeight="1" x14ac:dyDescent="0.25">
      <c r="A1172" s="1">
        <v>1171</v>
      </c>
      <c r="B1172" s="1" t="s">
        <v>3350</v>
      </c>
      <c r="C1172" s="1">
        <f>YEAR(Data!$D1172)</f>
        <v>2014</v>
      </c>
      <c r="D1172" s="2">
        <v>41982</v>
      </c>
      <c r="E1172" s="2">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1">
        <v>8.299199999999999</v>
      </c>
    </row>
    <row r="1173" spans="1:22" ht="14.25" customHeight="1" x14ac:dyDescent="0.25">
      <c r="A1173" s="1">
        <v>1172</v>
      </c>
      <c r="B1173" s="1" t="s">
        <v>3357</v>
      </c>
      <c r="C1173" s="1">
        <f>YEAR(Data!$D1173)</f>
        <v>2011</v>
      </c>
      <c r="D1173" s="2">
        <v>40612</v>
      </c>
      <c r="E1173" s="2">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1">
        <v>10.7424</v>
      </c>
    </row>
    <row r="1174" spans="1:22" ht="14.25" customHeight="1" x14ac:dyDescent="0.25">
      <c r="A1174" s="1">
        <v>1173</v>
      </c>
      <c r="B1174" s="1" t="s">
        <v>3361</v>
      </c>
      <c r="C1174" s="1">
        <f>YEAR(Data!$D1174)</f>
        <v>2011</v>
      </c>
      <c r="D1174" s="2">
        <v>40654</v>
      </c>
      <c r="E1174" s="2">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16.520000000000003</v>
      </c>
      <c r="T1174" s="1">
        <v>5</v>
      </c>
      <c r="U1174" s="1">
        <v>0.2</v>
      </c>
      <c r="V1174" s="1">
        <v>5.5754999999999999</v>
      </c>
    </row>
    <row r="1175" spans="1:22" ht="14.25" customHeight="1" x14ac:dyDescent="0.25">
      <c r="A1175" s="1">
        <v>1174</v>
      </c>
      <c r="B1175" s="1" t="s">
        <v>3364</v>
      </c>
      <c r="C1175" s="1">
        <f>YEAR(Data!$D1175)</f>
        <v>2012</v>
      </c>
      <c r="D1175" s="2">
        <v>41204</v>
      </c>
      <c r="E1175" s="2">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5.1759999999999984</v>
      </c>
      <c r="T1175" s="1">
        <v>4</v>
      </c>
      <c r="U1175" s="1">
        <v>0.8</v>
      </c>
      <c r="V1175" s="1">
        <v>-7.7640000000000011</v>
      </c>
    </row>
    <row r="1176" spans="1:22" ht="14.25" customHeight="1" x14ac:dyDescent="0.25">
      <c r="A1176" s="1">
        <v>1175</v>
      </c>
      <c r="B1176" s="1" t="s">
        <v>3365</v>
      </c>
      <c r="C1176" s="1">
        <f>YEAR(Data!$D1176)</f>
        <v>2012</v>
      </c>
      <c r="D1176" s="2">
        <v>41143</v>
      </c>
      <c r="E1176" s="2">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1">
        <v>16.2864</v>
      </c>
    </row>
    <row r="1177" spans="1:22" ht="14.25" customHeight="1" x14ac:dyDescent="0.25">
      <c r="A1177" s="1">
        <v>1176</v>
      </c>
      <c r="B1177" s="1" t="s">
        <v>3368</v>
      </c>
      <c r="C1177" s="1">
        <f>YEAR(Data!$D1177)</f>
        <v>2013</v>
      </c>
      <c r="D1177" s="2">
        <v>41516</v>
      </c>
      <c r="E1177" s="2">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1">
        <v>8.0996999999999986</v>
      </c>
    </row>
    <row r="1178" spans="1:22" ht="14.25" customHeight="1" x14ac:dyDescent="0.25">
      <c r="A1178" s="1">
        <v>1177</v>
      </c>
      <c r="B1178" s="1" t="s">
        <v>3369</v>
      </c>
      <c r="C1178" s="1">
        <f>YEAR(Data!$D1178)</f>
        <v>2011</v>
      </c>
      <c r="D1178" s="2">
        <v>40904</v>
      </c>
      <c r="E1178" s="2">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1">
        <v>5.4332000000000003</v>
      </c>
    </row>
    <row r="1179" spans="1:22" ht="14.25" customHeight="1" x14ac:dyDescent="0.25">
      <c r="A1179" s="1">
        <v>1178</v>
      </c>
      <c r="B1179" s="1" t="s">
        <v>3373</v>
      </c>
      <c r="C1179" s="1">
        <f>YEAR(Data!$D1179)</f>
        <v>2013</v>
      </c>
      <c r="D1179" s="2">
        <v>41610</v>
      </c>
      <c r="E1179" s="2">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1">
        <v>51.749999999999986</v>
      </c>
    </row>
    <row r="1180" spans="1:22" ht="14.25" customHeight="1" x14ac:dyDescent="0.25">
      <c r="A1180" s="1">
        <v>1179</v>
      </c>
      <c r="B1180" s="1" t="s">
        <v>3373</v>
      </c>
      <c r="C1180" s="1">
        <f>YEAR(Data!$D1180)</f>
        <v>2013</v>
      </c>
      <c r="D1180" s="2">
        <v>41610</v>
      </c>
      <c r="E1180" s="2">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1">
        <v>44.992500000000007</v>
      </c>
    </row>
    <row r="1181" spans="1:22" ht="14.25" customHeight="1" x14ac:dyDescent="0.25">
      <c r="A1181" s="1">
        <v>1180</v>
      </c>
      <c r="B1181" s="1" t="s">
        <v>3377</v>
      </c>
      <c r="C1181" s="1">
        <f>YEAR(Data!$D1181)</f>
        <v>2013</v>
      </c>
      <c r="D1181" s="2">
        <v>41389</v>
      </c>
      <c r="E1181" s="2">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1">
        <v>64.674000000000007</v>
      </c>
    </row>
    <row r="1182" spans="1:22" ht="14.25" customHeight="1" x14ac:dyDescent="0.25">
      <c r="A1182" s="1">
        <v>1181</v>
      </c>
      <c r="B1182" s="1" t="s">
        <v>3380</v>
      </c>
      <c r="C1182" s="1">
        <f>YEAR(Data!$D1182)</f>
        <v>2011</v>
      </c>
      <c r="D1182" s="2">
        <v>40715</v>
      </c>
      <c r="E1182" s="2">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1">
        <v>357.19110000000001</v>
      </c>
    </row>
    <row r="1183" spans="1:22" ht="14.25" customHeight="1" x14ac:dyDescent="0.25">
      <c r="A1183" s="1">
        <v>1182</v>
      </c>
      <c r="B1183" s="1" t="s">
        <v>3380</v>
      </c>
      <c r="C1183" s="1">
        <f>YEAR(Data!$D1183)</f>
        <v>2011</v>
      </c>
      <c r="D1183" s="2">
        <v>40715</v>
      </c>
      <c r="E1183" s="2">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1">
        <v>1.0903999999999998</v>
      </c>
    </row>
    <row r="1184" spans="1:22" ht="14.25" customHeight="1" x14ac:dyDescent="0.25">
      <c r="A1184" s="1">
        <v>1183</v>
      </c>
      <c r="B1184" s="1" t="s">
        <v>3385</v>
      </c>
      <c r="C1184" s="1">
        <f>YEAR(Data!$D1184)</f>
        <v>2014</v>
      </c>
      <c r="D1184" s="2">
        <v>41654</v>
      </c>
      <c r="E1184" s="2">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1">
        <v>7.3385999999999996</v>
      </c>
    </row>
    <row r="1185" spans="1:22" ht="14.25" customHeight="1" x14ac:dyDescent="0.25">
      <c r="A1185" s="1">
        <v>1184</v>
      </c>
      <c r="B1185" s="1" t="s">
        <v>3385</v>
      </c>
      <c r="C1185" s="1">
        <f>YEAR(Data!$D1185)</f>
        <v>2014</v>
      </c>
      <c r="D1185" s="2">
        <v>41654</v>
      </c>
      <c r="E1185" s="2">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1">
        <v>0.69300000000000006</v>
      </c>
    </row>
    <row r="1186" spans="1:22" ht="14.25" customHeight="1" x14ac:dyDescent="0.25">
      <c r="A1186" s="1">
        <v>1185</v>
      </c>
      <c r="B1186" s="1" t="s">
        <v>3388</v>
      </c>
      <c r="C1186" s="1">
        <f>YEAR(Data!$D1186)</f>
        <v>2011</v>
      </c>
      <c r="D1186" s="2">
        <v>40871</v>
      </c>
      <c r="E1186" s="2">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12.096000000000002</v>
      </c>
      <c r="T1186" s="1">
        <v>7</v>
      </c>
      <c r="U1186" s="1">
        <v>0.2</v>
      </c>
      <c r="V1186" s="1">
        <v>4.2335999999999991</v>
      </c>
    </row>
    <row r="1187" spans="1:22" ht="14.25" customHeight="1" x14ac:dyDescent="0.25">
      <c r="A1187" s="1">
        <v>1186</v>
      </c>
      <c r="B1187" s="1" t="s">
        <v>3388</v>
      </c>
      <c r="C1187" s="1">
        <f>YEAR(Data!$D1187)</f>
        <v>2011</v>
      </c>
      <c r="D1187" s="2">
        <v>40871</v>
      </c>
      <c r="E1187" s="2">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1">
        <v>9.7176000000000329</v>
      </c>
    </row>
    <row r="1188" spans="1:22" ht="14.25" customHeight="1" x14ac:dyDescent="0.25">
      <c r="A1188" s="1">
        <v>1187</v>
      </c>
      <c r="B1188" s="1" t="s">
        <v>3388</v>
      </c>
      <c r="C1188" s="1">
        <f>YEAR(Data!$D1188)</f>
        <v>2011</v>
      </c>
      <c r="D1188" s="2">
        <v>40871</v>
      </c>
      <c r="E1188" s="2">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1">
        <v>12.441600000000001</v>
      </c>
    </row>
    <row r="1189" spans="1:22" ht="14.25" customHeight="1" x14ac:dyDescent="0.25">
      <c r="A1189" s="1">
        <v>1188</v>
      </c>
      <c r="B1189" s="1" t="s">
        <v>3388</v>
      </c>
      <c r="C1189" s="1">
        <f>YEAR(Data!$D1189)</f>
        <v>2011</v>
      </c>
      <c r="D1189" s="2">
        <v>40871</v>
      </c>
      <c r="E1189" s="2">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1">
        <v>53.346599999999995</v>
      </c>
    </row>
    <row r="1190" spans="1:22" ht="14.25" customHeight="1" x14ac:dyDescent="0.25">
      <c r="A1190" s="1">
        <v>1189</v>
      </c>
      <c r="B1190" s="1" t="s">
        <v>3395</v>
      </c>
      <c r="C1190" s="1">
        <f>YEAR(Data!$D1190)</f>
        <v>2014</v>
      </c>
      <c r="D1190" s="2">
        <v>41697</v>
      </c>
      <c r="E1190" s="2">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1">
        <v>22.118400000000001</v>
      </c>
    </row>
    <row r="1191" spans="1:22" ht="14.25" customHeight="1" x14ac:dyDescent="0.25">
      <c r="A1191" s="1">
        <v>1190</v>
      </c>
      <c r="B1191" s="1" t="s">
        <v>3395</v>
      </c>
      <c r="C1191" s="1">
        <f>YEAR(Data!$D1191)</f>
        <v>2014</v>
      </c>
      <c r="D1191" s="2">
        <v>41697</v>
      </c>
      <c r="E1191" s="2">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889.53600000000006</v>
      </c>
      <c r="T1191" s="1">
        <v>8</v>
      </c>
      <c r="U1191" s="1">
        <v>0.2</v>
      </c>
      <c r="V1191" s="1">
        <v>66.715199999999982</v>
      </c>
    </row>
    <row r="1192" spans="1:22" ht="14.25" customHeight="1" x14ac:dyDescent="0.25">
      <c r="A1192" s="1">
        <v>1191</v>
      </c>
      <c r="B1192" s="1" t="s">
        <v>3395</v>
      </c>
      <c r="C1192" s="1">
        <f>YEAR(Data!$D1192)</f>
        <v>2014</v>
      </c>
      <c r="D1192" s="2">
        <v>41697</v>
      </c>
      <c r="E1192" s="2">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1">
        <v>89.222400000000022</v>
      </c>
    </row>
    <row r="1193" spans="1:22" ht="14.25" customHeight="1" x14ac:dyDescent="0.25">
      <c r="A1193" s="1">
        <v>1192</v>
      </c>
      <c r="B1193" s="1" t="s">
        <v>3395</v>
      </c>
      <c r="C1193" s="1">
        <f>YEAR(Data!$D1193)</f>
        <v>2014</v>
      </c>
      <c r="D1193" s="2">
        <v>41697</v>
      </c>
      <c r="E1193" s="2">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1">
        <v>109.7208</v>
      </c>
    </row>
    <row r="1194" spans="1:22" ht="14.25" customHeight="1" x14ac:dyDescent="0.25">
      <c r="A1194" s="1">
        <v>1193</v>
      </c>
      <c r="B1194" s="1" t="s">
        <v>3395</v>
      </c>
      <c r="C1194" s="1">
        <f>YEAR(Data!$D1194)</f>
        <v>2014</v>
      </c>
      <c r="D1194" s="2">
        <v>41697</v>
      </c>
      <c r="E1194" s="2">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1">
        <v>11.328800000000001</v>
      </c>
    </row>
    <row r="1195" spans="1:22" ht="14.25" customHeight="1" x14ac:dyDescent="0.25">
      <c r="A1195" s="1">
        <v>1194</v>
      </c>
      <c r="B1195" s="1" t="s">
        <v>3404</v>
      </c>
      <c r="C1195" s="1">
        <f>YEAR(Data!$D1195)</f>
        <v>2012</v>
      </c>
      <c r="D1195" s="2">
        <v>41167</v>
      </c>
      <c r="E1195" s="2">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15.552000000000003</v>
      </c>
      <c r="T1195" s="1">
        <v>3</v>
      </c>
      <c r="U1195" s="1">
        <v>0.2</v>
      </c>
      <c r="V1195" s="1">
        <v>5.4432</v>
      </c>
    </row>
    <row r="1196" spans="1:22" ht="14.25" customHeight="1" x14ac:dyDescent="0.25">
      <c r="A1196" s="1">
        <v>1195</v>
      </c>
      <c r="B1196" s="1" t="s">
        <v>3404</v>
      </c>
      <c r="C1196" s="1">
        <f>YEAR(Data!$D1196)</f>
        <v>2012</v>
      </c>
      <c r="D1196" s="2">
        <v>41167</v>
      </c>
      <c r="E1196" s="2">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15.712000000000002</v>
      </c>
      <c r="T1196" s="1">
        <v>4</v>
      </c>
      <c r="U1196" s="1">
        <v>0.2</v>
      </c>
      <c r="V1196" s="1">
        <v>2.553199999999999</v>
      </c>
    </row>
    <row r="1197" spans="1:22" ht="14.25" customHeight="1" x14ac:dyDescent="0.25">
      <c r="A1197" s="1">
        <v>1196</v>
      </c>
      <c r="B1197" s="1" t="s">
        <v>3404</v>
      </c>
      <c r="C1197" s="1">
        <f>YEAR(Data!$D1197)</f>
        <v>2012</v>
      </c>
      <c r="D1197" s="2">
        <v>41167</v>
      </c>
      <c r="E1197" s="2">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1">
        <v>2.1588000000000021</v>
      </c>
    </row>
    <row r="1198" spans="1:22" ht="14.25" customHeight="1" x14ac:dyDescent="0.25">
      <c r="A1198" s="1">
        <v>1197</v>
      </c>
      <c r="B1198" s="1" t="s">
        <v>3404</v>
      </c>
      <c r="C1198" s="1">
        <f>YEAR(Data!$D1198)</f>
        <v>2012</v>
      </c>
      <c r="D1198" s="2">
        <v>41167</v>
      </c>
      <c r="E1198" s="2">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55.967999999999996</v>
      </c>
      <c r="T1198" s="1">
        <v>1</v>
      </c>
      <c r="U1198" s="1">
        <v>0.2</v>
      </c>
      <c r="V1198" s="1">
        <v>-2.098800000000006</v>
      </c>
    </row>
    <row r="1199" spans="1:22" ht="14.25" customHeight="1" x14ac:dyDescent="0.25">
      <c r="A1199" s="1">
        <v>1198</v>
      </c>
      <c r="B1199" s="1" t="s">
        <v>3408</v>
      </c>
      <c r="C1199" s="1">
        <f>YEAR(Data!$D1199)</f>
        <v>2013</v>
      </c>
      <c r="D1199" s="2">
        <v>41373</v>
      </c>
      <c r="E1199" s="2">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431.92800000000005</v>
      </c>
      <c r="T1199" s="1">
        <v>9</v>
      </c>
      <c r="U1199" s="1">
        <v>0.2</v>
      </c>
      <c r="V1199" s="1">
        <v>64.789199999999951</v>
      </c>
    </row>
    <row r="1200" spans="1:22" ht="14.25" customHeight="1" x14ac:dyDescent="0.25">
      <c r="A1200" s="1">
        <v>1199</v>
      </c>
      <c r="B1200" s="1" t="s">
        <v>3408</v>
      </c>
      <c r="C1200" s="1">
        <f>YEAR(Data!$D1200)</f>
        <v>2013</v>
      </c>
      <c r="D1200" s="2">
        <v>41373</v>
      </c>
      <c r="E1200" s="2">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1">
        <v>-4.1135999999999981</v>
      </c>
    </row>
    <row r="1201" spans="1:22" ht="14.25" customHeight="1" x14ac:dyDescent="0.25">
      <c r="A1201" s="1">
        <v>1200</v>
      </c>
      <c r="B1201" s="1" t="s">
        <v>3408</v>
      </c>
      <c r="C1201" s="1">
        <f>YEAR(Data!$D1201)</f>
        <v>2013</v>
      </c>
      <c r="D1201" s="2">
        <v>41373</v>
      </c>
      <c r="E1201" s="2">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1088.7919999999997</v>
      </c>
      <c r="T1201" s="1">
        <v>4</v>
      </c>
      <c r="U1201" s="1">
        <v>0.8</v>
      </c>
      <c r="V1201" s="1">
        <v>-1850.9464000000007</v>
      </c>
    </row>
    <row r="1202" spans="1:22" ht="14.25" customHeight="1" x14ac:dyDescent="0.25">
      <c r="A1202" s="1">
        <v>1201</v>
      </c>
      <c r="B1202" s="1" t="s">
        <v>3413</v>
      </c>
      <c r="C1202" s="1">
        <f>YEAR(Data!$D1202)</f>
        <v>2013</v>
      </c>
      <c r="D1202" s="2">
        <v>41474</v>
      </c>
      <c r="E1202" s="2">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1">
        <v>40.800600000000003</v>
      </c>
    </row>
    <row r="1203" spans="1:22" ht="14.25" customHeight="1" x14ac:dyDescent="0.25">
      <c r="A1203" s="1">
        <v>1202</v>
      </c>
      <c r="B1203" s="1" t="s">
        <v>3413</v>
      </c>
      <c r="C1203" s="1">
        <f>YEAR(Data!$D1203)</f>
        <v>2013</v>
      </c>
      <c r="D1203" s="2">
        <v>41474</v>
      </c>
      <c r="E1203" s="2">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1.8720000000000003</v>
      </c>
      <c r="T1203" s="1">
        <v>3</v>
      </c>
      <c r="U1203" s="1">
        <v>0.7</v>
      </c>
      <c r="V1203" s="1">
        <v>-1.4352</v>
      </c>
    </row>
    <row r="1204" spans="1:22" ht="14.25" customHeight="1" x14ac:dyDescent="0.25">
      <c r="A1204" s="1">
        <v>1203</v>
      </c>
      <c r="B1204" s="1" t="s">
        <v>3413</v>
      </c>
      <c r="C1204" s="1">
        <f>YEAR(Data!$D1204)</f>
        <v>2013</v>
      </c>
      <c r="D1204" s="2">
        <v>41474</v>
      </c>
      <c r="E1204" s="2">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854.35200000000009</v>
      </c>
      <c r="T1204" s="1">
        <v>3</v>
      </c>
      <c r="U1204" s="1">
        <v>0.2</v>
      </c>
      <c r="V1204" s="1">
        <v>10.679399999999873</v>
      </c>
    </row>
    <row r="1205" spans="1:22" ht="14.25" customHeight="1" x14ac:dyDescent="0.25">
      <c r="A1205" s="1">
        <v>1204</v>
      </c>
      <c r="B1205" s="1" t="s">
        <v>3413</v>
      </c>
      <c r="C1205" s="1">
        <f>YEAR(Data!$D1205)</f>
        <v>2013</v>
      </c>
      <c r="D1205" s="2">
        <v>41474</v>
      </c>
      <c r="E1205" s="2">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593.5680000000001</v>
      </c>
      <c r="T1205" s="1">
        <v>2</v>
      </c>
      <c r="U1205" s="1">
        <v>0.2</v>
      </c>
      <c r="V1205" s="1">
        <v>0</v>
      </c>
    </row>
    <row r="1206" spans="1:22" ht="14.25" customHeight="1" x14ac:dyDescent="0.25">
      <c r="A1206" s="1">
        <v>1205</v>
      </c>
      <c r="B1206" s="1" t="s">
        <v>3413</v>
      </c>
      <c r="C1206" s="1">
        <f>YEAR(Data!$D1206)</f>
        <v>2013</v>
      </c>
      <c r="D1206" s="2">
        <v>41474</v>
      </c>
      <c r="E1206" s="2">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1">
        <v>-33.804000000000002</v>
      </c>
    </row>
    <row r="1207" spans="1:22" ht="14.25" customHeight="1" x14ac:dyDescent="0.25">
      <c r="A1207" s="1">
        <v>1206</v>
      </c>
      <c r="B1207" s="1" t="s">
        <v>3416</v>
      </c>
      <c r="C1207" s="1">
        <f>YEAR(Data!$D1207)</f>
        <v>2014</v>
      </c>
      <c r="D1207" s="2">
        <v>41853</v>
      </c>
      <c r="E1207" s="2">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1">
        <v>16.997500000000016</v>
      </c>
    </row>
    <row r="1208" spans="1:22" ht="14.25" customHeight="1" x14ac:dyDescent="0.25">
      <c r="A1208" s="1">
        <v>1207</v>
      </c>
      <c r="B1208" s="1" t="s">
        <v>3419</v>
      </c>
      <c r="C1208" s="1">
        <f>YEAR(Data!$D1208)</f>
        <v>2013</v>
      </c>
      <c r="D1208" s="2">
        <v>41470</v>
      </c>
      <c r="E1208" s="2">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1">
        <v>3.3629999999999995</v>
      </c>
    </row>
    <row r="1209" spans="1:22" ht="14.25" customHeight="1" x14ac:dyDescent="0.25">
      <c r="A1209" s="1">
        <v>1208</v>
      </c>
      <c r="B1209" s="1" t="s">
        <v>3419</v>
      </c>
      <c r="C1209" s="1">
        <f>YEAR(Data!$D1209)</f>
        <v>2013</v>
      </c>
      <c r="D1209" s="2">
        <v>41470</v>
      </c>
      <c r="E1209" s="2">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1">
        <v>3.2003999999999997</v>
      </c>
    </row>
    <row r="1210" spans="1:22" ht="14.25" customHeight="1" x14ac:dyDescent="0.25">
      <c r="A1210" s="1">
        <v>1209</v>
      </c>
      <c r="B1210" s="1" t="s">
        <v>3419</v>
      </c>
      <c r="C1210" s="1">
        <f>YEAR(Data!$D1210)</f>
        <v>2013</v>
      </c>
      <c r="D1210" s="2">
        <v>41470</v>
      </c>
      <c r="E1210" s="2">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14.069999999999999</v>
      </c>
      <c r="T1210" s="1">
        <v>7</v>
      </c>
      <c r="U1210" s="1">
        <v>0</v>
      </c>
      <c r="V1210" s="1">
        <v>6.8942999999999994</v>
      </c>
    </row>
    <row r="1211" spans="1:22" ht="14.25" customHeight="1" x14ac:dyDescent="0.25">
      <c r="A1211" s="1">
        <v>1210</v>
      </c>
      <c r="B1211" s="1" t="s">
        <v>3419</v>
      </c>
      <c r="C1211" s="1">
        <f>YEAR(Data!$D1211)</f>
        <v>2013</v>
      </c>
      <c r="D1211" s="2">
        <v>41470</v>
      </c>
      <c r="E1211" s="2">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1">
        <v>10.465</v>
      </c>
    </row>
    <row r="1212" spans="1:22" ht="14.25" customHeight="1" x14ac:dyDescent="0.25">
      <c r="A1212" s="1">
        <v>1211</v>
      </c>
      <c r="B1212" s="1" t="s">
        <v>3419</v>
      </c>
      <c r="C1212" s="1">
        <f>YEAR(Data!$D1212)</f>
        <v>2013</v>
      </c>
      <c r="D1212" s="2">
        <v>41470</v>
      </c>
      <c r="E1212" s="2">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1">
        <v>2.8835999999999995</v>
      </c>
    </row>
    <row r="1213" spans="1:22" ht="14.25" customHeight="1" x14ac:dyDescent="0.25">
      <c r="A1213" s="1">
        <v>1212</v>
      </c>
      <c r="B1213" s="1" t="s">
        <v>3419</v>
      </c>
      <c r="C1213" s="1">
        <f>YEAR(Data!$D1213)</f>
        <v>2013</v>
      </c>
      <c r="D1213" s="2">
        <v>41470</v>
      </c>
      <c r="E1213" s="2">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1">
        <v>21.717599999999948</v>
      </c>
    </row>
    <row r="1214" spans="1:22" ht="14.25" customHeight="1" x14ac:dyDescent="0.25">
      <c r="A1214" s="1">
        <v>1213</v>
      </c>
      <c r="B1214" s="1" t="s">
        <v>3426</v>
      </c>
      <c r="C1214" s="1">
        <f>YEAR(Data!$D1214)</f>
        <v>2014</v>
      </c>
      <c r="D1214" s="2">
        <v>41892</v>
      </c>
      <c r="E1214" s="2">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141.37199999999999</v>
      </c>
      <c r="T1214" s="1">
        <v>2</v>
      </c>
      <c r="U1214" s="1">
        <v>0.3</v>
      </c>
      <c r="V1214" s="1">
        <v>-48.470400000000019</v>
      </c>
    </row>
    <row r="1215" spans="1:22" ht="14.25" customHeight="1" x14ac:dyDescent="0.25">
      <c r="A1215" s="1">
        <v>1214</v>
      </c>
      <c r="B1215" s="1" t="s">
        <v>3426</v>
      </c>
      <c r="C1215" s="1">
        <f>YEAR(Data!$D1215)</f>
        <v>2014</v>
      </c>
      <c r="D1215" s="2">
        <v>41892</v>
      </c>
      <c r="E1215" s="2">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1">
        <v>-2.3275999999999994</v>
      </c>
    </row>
    <row r="1216" spans="1:22" ht="14.25" customHeight="1" x14ac:dyDescent="0.25">
      <c r="A1216" s="1">
        <v>1215</v>
      </c>
      <c r="B1216" s="1" t="s">
        <v>3426</v>
      </c>
      <c r="C1216" s="1">
        <f>YEAR(Data!$D1216)</f>
        <v>2014</v>
      </c>
      <c r="D1216" s="2">
        <v>41892</v>
      </c>
      <c r="E1216" s="2">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4.503000000000001</v>
      </c>
      <c r="T1216" s="1">
        <v>1</v>
      </c>
      <c r="U1216" s="1">
        <v>0.7</v>
      </c>
      <c r="V1216" s="1">
        <v>-3.6024000000000012</v>
      </c>
    </row>
    <row r="1217" spans="1:22" ht="14.25" customHeight="1" x14ac:dyDescent="0.25">
      <c r="A1217" s="1">
        <v>1216</v>
      </c>
      <c r="B1217" s="1" t="s">
        <v>3426</v>
      </c>
      <c r="C1217" s="1">
        <f>YEAR(Data!$D1217)</f>
        <v>2014</v>
      </c>
      <c r="D1217" s="2">
        <v>41892</v>
      </c>
      <c r="E1217" s="2">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1">
        <v>1.5767999999999998</v>
      </c>
    </row>
    <row r="1218" spans="1:22" ht="14.25" customHeight="1" x14ac:dyDescent="0.25">
      <c r="A1218" s="1">
        <v>1217</v>
      </c>
      <c r="B1218" s="1" t="s">
        <v>3426</v>
      </c>
      <c r="C1218" s="1">
        <f>YEAR(Data!$D1218)</f>
        <v>2014</v>
      </c>
      <c r="D1218" s="2">
        <v>41892</v>
      </c>
      <c r="E1218" s="2">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95.88000000000001</v>
      </c>
      <c r="T1218" s="1">
        <v>3</v>
      </c>
      <c r="U1218" s="1">
        <v>0.2</v>
      </c>
      <c r="V1218" s="1">
        <v>28.764000000000006</v>
      </c>
    </row>
    <row r="1219" spans="1:22" ht="14.25" customHeight="1" x14ac:dyDescent="0.25">
      <c r="A1219" s="1">
        <v>1218</v>
      </c>
      <c r="B1219" s="1" t="s">
        <v>3426</v>
      </c>
      <c r="C1219" s="1">
        <f>YEAR(Data!$D1219)</f>
        <v>2014</v>
      </c>
      <c r="D1219" s="2">
        <v>41892</v>
      </c>
      <c r="E1219" s="2">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1">
        <v>1.7024000000000008</v>
      </c>
    </row>
    <row r="1220" spans="1:22" ht="14.25" customHeight="1" x14ac:dyDescent="0.25">
      <c r="A1220" s="1">
        <v>1219</v>
      </c>
      <c r="B1220" s="1" t="s">
        <v>3426</v>
      </c>
      <c r="C1220" s="1">
        <f>YEAR(Data!$D1220)</f>
        <v>2014</v>
      </c>
      <c r="D1220" s="2">
        <v>41892</v>
      </c>
      <c r="E1220" s="2">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1">
        <v>64.674000000000007</v>
      </c>
    </row>
    <row r="1221" spans="1:22" ht="14.25" customHeight="1" x14ac:dyDescent="0.25">
      <c r="A1221" s="1">
        <v>1220</v>
      </c>
      <c r="B1221" s="1" t="s">
        <v>3426</v>
      </c>
      <c r="C1221" s="1">
        <f>YEAR(Data!$D1221)</f>
        <v>2014</v>
      </c>
      <c r="D1221" s="2">
        <v>41892</v>
      </c>
      <c r="E1221" s="2">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1931.9579999999999</v>
      </c>
      <c r="T1221" s="1">
        <v>7</v>
      </c>
      <c r="U1221" s="1">
        <v>0.4</v>
      </c>
      <c r="V1221" s="1">
        <v>-386.3915999999997</v>
      </c>
    </row>
    <row r="1222" spans="1:22" ht="14.25" customHeight="1" x14ac:dyDescent="0.25">
      <c r="A1222" s="1">
        <v>1221</v>
      </c>
      <c r="B1222" s="1" t="s">
        <v>3435</v>
      </c>
      <c r="C1222" s="1">
        <f>YEAR(Data!$D1222)</f>
        <v>2011</v>
      </c>
      <c r="D1222" s="2">
        <v>40736</v>
      </c>
      <c r="E1222" s="2">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1">
        <v>44.954999999999977</v>
      </c>
    </row>
    <row r="1223" spans="1:22" ht="14.25" customHeight="1" x14ac:dyDescent="0.25">
      <c r="A1223" s="1">
        <v>1222</v>
      </c>
      <c r="B1223" s="1" t="s">
        <v>3435</v>
      </c>
      <c r="C1223" s="1">
        <f>YEAR(Data!$D1223)</f>
        <v>2011</v>
      </c>
      <c r="D1223" s="2">
        <v>40736</v>
      </c>
      <c r="E1223" s="2">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255.93600000000004</v>
      </c>
      <c r="T1223" s="1">
        <v>8</v>
      </c>
      <c r="U1223" s="1">
        <v>0.2</v>
      </c>
      <c r="V1223" s="1">
        <v>28.792799999999971</v>
      </c>
    </row>
    <row r="1224" spans="1:22" ht="14.25" customHeight="1" x14ac:dyDescent="0.25">
      <c r="A1224" s="1">
        <v>1223</v>
      </c>
      <c r="B1224" s="1" t="s">
        <v>3440</v>
      </c>
      <c r="C1224" s="1">
        <f>YEAR(Data!$D1224)</f>
        <v>2013</v>
      </c>
      <c r="D1224" s="2">
        <v>41613</v>
      </c>
      <c r="E1224" s="2">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113.78999999999999</v>
      </c>
      <c r="T1224" s="1">
        <v>3</v>
      </c>
      <c r="U1224" s="1">
        <v>0</v>
      </c>
      <c r="V1224" s="1">
        <v>20.482199999999992</v>
      </c>
    </row>
    <row r="1225" spans="1:22" ht="14.25" customHeight="1" x14ac:dyDescent="0.25">
      <c r="A1225" s="1">
        <v>1224</v>
      </c>
      <c r="B1225" s="1" t="s">
        <v>3440</v>
      </c>
      <c r="C1225" s="1">
        <f>YEAR(Data!$D1225)</f>
        <v>2013</v>
      </c>
      <c r="D1225" s="2">
        <v>41613</v>
      </c>
      <c r="E1225" s="2">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1">
        <v>34.38600000000001</v>
      </c>
    </row>
    <row r="1226" spans="1:22" ht="14.25" customHeight="1" x14ac:dyDescent="0.25">
      <c r="A1226" s="1">
        <v>1225</v>
      </c>
      <c r="B1226" s="1" t="s">
        <v>3440</v>
      </c>
      <c r="C1226" s="1">
        <f>YEAR(Data!$D1226)</f>
        <v>2013</v>
      </c>
      <c r="D1226" s="2">
        <v>41613</v>
      </c>
      <c r="E1226" s="2">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1.7280000000000002</v>
      </c>
      <c r="T1226" s="1">
        <v>1</v>
      </c>
      <c r="U1226" s="1">
        <v>0.2</v>
      </c>
      <c r="V1226" s="1">
        <v>0.60479999999999989</v>
      </c>
    </row>
    <row r="1227" spans="1:22" ht="14.25" customHeight="1" x14ac:dyDescent="0.25">
      <c r="A1227" s="1">
        <v>1226</v>
      </c>
      <c r="B1227" s="1" t="s">
        <v>3440</v>
      </c>
      <c r="C1227" s="1">
        <f>YEAR(Data!$D1227)</f>
        <v>2013</v>
      </c>
      <c r="D1227" s="2">
        <v>41613</v>
      </c>
      <c r="E1227" s="2">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1">
        <v>19.874400000000001</v>
      </c>
    </row>
    <row r="1228" spans="1:22" ht="14.25" customHeight="1" x14ac:dyDescent="0.25">
      <c r="A1228" s="1">
        <v>1227</v>
      </c>
      <c r="B1228" s="1" t="s">
        <v>3440</v>
      </c>
      <c r="C1228" s="1">
        <f>YEAR(Data!$D1228)</f>
        <v>2013</v>
      </c>
      <c r="D1228" s="2">
        <v>41613</v>
      </c>
      <c r="E1228" s="2">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1">
        <v>3.6587999999999994</v>
      </c>
    </row>
    <row r="1229" spans="1:22" ht="14.25" customHeight="1" x14ac:dyDescent="0.25">
      <c r="A1229" s="1">
        <v>1228</v>
      </c>
      <c r="B1229" s="1" t="s">
        <v>3440</v>
      </c>
      <c r="C1229" s="1">
        <f>YEAR(Data!$D1229)</f>
        <v>2013</v>
      </c>
      <c r="D1229" s="2">
        <v>41613</v>
      </c>
      <c r="E1229" s="2">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1">
        <v>11.631599999999992</v>
      </c>
    </row>
    <row r="1230" spans="1:22" ht="14.25" customHeight="1" x14ac:dyDescent="0.25">
      <c r="A1230" s="1">
        <v>1229</v>
      </c>
      <c r="B1230" s="1" t="s">
        <v>3446</v>
      </c>
      <c r="C1230" s="1">
        <f>YEAR(Data!$D1230)</f>
        <v>2014</v>
      </c>
      <c r="D1230" s="2">
        <v>41950</v>
      </c>
      <c r="E1230" s="2">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1">
        <v>7.4871999999999996</v>
      </c>
    </row>
    <row r="1231" spans="1:22" ht="14.25" customHeight="1" x14ac:dyDescent="0.25">
      <c r="A1231" s="1">
        <v>1230</v>
      </c>
      <c r="B1231" s="1" t="s">
        <v>3446</v>
      </c>
      <c r="C1231" s="1">
        <f>YEAR(Data!$D1231)</f>
        <v>2014</v>
      </c>
      <c r="D1231" s="2">
        <v>41950</v>
      </c>
      <c r="E1231" s="2">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1">
        <v>2.9681999999999995</v>
      </c>
    </row>
    <row r="1232" spans="1:22" ht="14.25" customHeight="1" x14ac:dyDescent="0.25">
      <c r="A1232" s="1">
        <v>1231</v>
      </c>
      <c r="B1232" s="1" t="s">
        <v>3446</v>
      </c>
      <c r="C1232" s="1">
        <f>YEAR(Data!$D1232)</f>
        <v>2014</v>
      </c>
      <c r="D1232" s="2">
        <v>41950</v>
      </c>
      <c r="E1232" s="2">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1">
        <v>1.7607999999999997</v>
      </c>
    </row>
    <row r="1233" spans="1:22" ht="14.25" customHeight="1" x14ac:dyDescent="0.25">
      <c r="A1233" s="1">
        <v>1232</v>
      </c>
      <c r="B1233" s="1" t="s">
        <v>3449</v>
      </c>
      <c r="C1233" s="1">
        <f>YEAR(Data!$D1233)</f>
        <v>2012</v>
      </c>
      <c r="D1233" s="2">
        <v>41213</v>
      </c>
      <c r="E1233" s="2">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1">
        <v>0.72279999999999989</v>
      </c>
    </row>
    <row r="1234" spans="1:22" ht="14.25" customHeight="1" x14ac:dyDescent="0.25">
      <c r="A1234" s="1">
        <v>1233</v>
      </c>
      <c r="B1234" s="1" t="s">
        <v>3449</v>
      </c>
      <c r="C1234" s="1">
        <f>YEAR(Data!$D1234)</f>
        <v>2012</v>
      </c>
      <c r="D1234" s="2">
        <v>41213</v>
      </c>
      <c r="E1234" s="2">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1">
        <v>35.981999999999992</v>
      </c>
    </row>
    <row r="1235" spans="1:22" ht="14.25" customHeight="1" x14ac:dyDescent="0.25">
      <c r="A1235" s="1">
        <v>1234</v>
      </c>
      <c r="B1235" s="1" t="s">
        <v>3455</v>
      </c>
      <c r="C1235" s="1">
        <f>YEAR(Data!$D1235)</f>
        <v>2013</v>
      </c>
      <c r="D1235" s="2">
        <v>41425</v>
      </c>
      <c r="E1235" s="2">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839.98799999999994</v>
      </c>
      <c r="T1235" s="1">
        <v>2</v>
      </c>
      <c r="U1235" s="1">
        <v>0.4</v>
      </c>
      <c r="V1235" s="1">
        <v>69.99899999999991</v>
      </c>
    </row>
    <row r="1236" spans="1:22" ht="14.25" customHeight="1" x14ac:dyDescent="0.25">
      <c r="A1236" s="1">
        <v>1235</v>
      </c>
      <c r="B1236" s="1" t="s">
        <v>3460</v>
      </c>
      <c r="C1236" s="1">
        <f>YEAR(Data!$D1236)</f>
        <v>2013</v>
      </c>
      <c r="D1236" s="2">
        <v>41576</v>
      </c>
      <c r="E1236" s="2">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47.952000000000005</v>
      </c>
      <c r="T1236" s="1">
        <v>3</v>
      </c>
      <c r="U1236" s="1">
        <v>0.2</v>
      </c>
      <c r="V1236" s="1">
        <v>13.786200000000006</v>
      </c>
    </row>
    <row r="1237" spans="1:22" ht="14.25" customHeight="1" x14ac:dyDescent="0.25">
      <c r="A1237" s="1">
        <v>1236</v>
      </c>
      <c r="B1237" s="1" t="s">
        <v>3460</v>
      </c>
      <c r="C1237" s="1">
        <f>YEAR(Data!$D1237)</f>
        <v>2013</v>
      </c>
      <c r="D1237" s="2">
        <v>41576</v>
      </c>
      <c r="E1237" s="2">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37.425000000000004</v>
      </c>
      <c r="T1237" s="1">
        <v>5</v>
      </c>
      <c r="U1237" s="1">
        <v>0.7</v>
      </c>
      <c r="V1237" s="1">
        <v>-29.940000000000012</v>
      </c>
    </row>
    <row r="1238" spans="1:22" ht="14.25" customHeight="1" x14ac:dyDescent="0.25">
      <c r="A1238" s="1">
        <v>1237</v>
      </c>
      <c r="B1238" s="1" t="s">
        <v>3460</v>
      </c>
      <c r="C1238" s="1">
        <f>YEAR(Data!$D1238)</f>
        <v>2013</v>
      </c>
      <c r="D1238" s="2">
        <v>41576</v>
      </c>
      <c r="E1238" s="2">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63.967999999999996</v>
      </c>
      <c r="T1238" s="1">
        <v>2</v>
      </c>
      <c r="U1238" s="1">
        <v>0.2</v>
      </c>
      <c r="V1238" s="1">
        <v>0</v>
      </c>
    </row>
    <row r="1239" spans="1:22" ht="14.25" customHeight="1" x14ac:dyDescent="0.25">
      <c r="A1239" s="1">
        <v>1238</v>
      </c>
      <c r="B1239" s="1" t="s">
        <v>3460</v>
      </c>
      <c r="C1239" s="1">
        <f>YEAR(Data!$D1239)</f>
        <v>2013</v>
      </c>
      <c r="D1239" s="2">
        <v>41576</v>
      </c>
      <c r="E1239" s="2">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1">
        <v>41.262</v>
      </c>
    </row>
    <row r="1240" spans="1:22" ht="14.25" customHeight="1" x14ac:dyDescent="0.25">
      <c r="A1240" s="1">
        <v>1239</v>
      </c>
      <c r="B1240" s="1" t="s">
        <v>3466</v>
      </c>
      <c r="C1240" s="1">
        <f>YEAR(Data!$D1240)</f>
        <v>2011</v>
      </c>
      <c r="D1240" s="2">
        <v>40766</v>
      </c>
      <c r="E1240" s="2">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1">
        <v>5.4340000000000002</v>
      </c>
    </row>
    <row r="1241" spans="1:22" ht="14.25" customHeight="1" x14ac:dyDescent="0.25">
      <c r="A1241" s="1">
        <v>1240</v>
      </c>
      <c r="B1241" s="1" t="s">
        <v>3466</v>
      </c>
      <c r="C1241" s="1">
        <f>YEAR(Data!$D1241)</f>
        <v>2011</v>
      </c>
      <c r="D1241" s="2">
        <v>40766</v>
      </c>
      <c r="E1241" s="2">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1">
        <v>10.652200000000001</v>
      </c>
    </row>
    <row r="1242" spans="1:22" ht="14.25" customHeight="1" x14ac:dyDescent="0.25">
      <c r="A1242" s="1">
        <v>1241</v>
      </c>
      <c r="B1242" s="1" t="s">
        <v>3466</v>
      </c>
      <c r="C1242" s="1">
        <f>YEAR(Data!$D1242)</f>
        <v>2011</v>
      </c>
      <c r="D1242" s="2">
        <v>40766</v>
      </c>
      <c r="E1242" s="2">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1">
        <v>10.7912</v>
      </c>
    </row>
    <row r="1243" spans="1:22" ht="14.25" customHeight="1" x14ac:dyDescent="0.25">
      <c r="A1243" s="1">
        <v>1242</v>
      </c>
      <c r="B1243" s="1" t="s">
        <v>3473</v>
      </c>
      <c r="C1243" s="1">
        <f>YEAR(Data!$D1243)</f>
        <v>2013</v>
      </c>
      <c r="D1243" s="2">
        <v>41516</v>
      </c>
      <c r="E1243" s="2">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1">
        <v>5.5</v>
      </c>
    </row>
    <row r="1244" spans="1:22" ht="14.25" customHeight="1" x14ac:dyDescent="0.25">
      <c r="A1244" s="1">
        <v>1243</v>
      </c>
      <c r="B1244" s="1" t="s">
        <v>3476</v>
      </c>
      <c r="C1244" s="1">
        <f>YEAR(Data!$D1244)</f>
        <v>2013</v>
      </c>
      <c r="D1244" s="2">
        <v>41320</v>
      </c>
      <c r="E1244" s="2">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1">
        <v>124.48499999999999</v>
      </c>
    </row>
    <row r="1245" spans="1:22" ht="14.25" customHeight="1" x14ac:dyDescent="0.25">
      <c r="A1245" s="1">
        <v>1244</v>
      </c>
      <c r="B1245" s="1" t="s">
        <v>3476</v>
      </c>
      <c r="C1245" s="1">
        <f>YEAR(Data!$D1245)</f>
        <v>2013</v>
      </c>
      <c r="D1245" s="2">
        <v>41320</v>
      </c>
      <c r="E1245" s="2">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1">
        <v>3.5752000000000006</v>
      </c>
    </row>
    <row r="1246" spans="1:22" ht="14.25" customHeight="1" x14ac:dyDescent="0.25">
      <c r="A1246" s="1">
        <v>1245</v>
      </c>
      <c r="B1246" s="1" t="s">
        <v>3479</v>
      </c>
      <c r="C1246" s="1">
        <f>YEAR(Data!$D1246)</f>
        <v>2014</v>
      </c>
      <c r="D1246" s="2">
        <v>41774</v>
      </c>
      <c r="E1246" s="2">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1">
        <v>23.8581</v>
      </c>
    </row>
    <row r="1247" spans="1:22" ht="14.25" customHeight="1" x14ac:dyDescent="0.25">
      <c r="A1247" s="1">
        <v>1246</v>
      </c>
      <c r="B1247" s="1" t="s">
        <v>3485</v>
      </c>
      <c r="C1247" s="1">
        <f>YEAR(Data!$D1247)</f>
        <v>2011</v>
      </c>
      <c r="D1247" s="2">
        <v>40889</v>
      </c>
      <c r="E1247" s="2">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764.6880000000001</v>
      </c>
      <c r="T1247" s="1">
        <v>6</v>
      </c>
      <c r="U1247" s="1">
        <v>0.2</v>
      </c>
      <c r="V1247" s="1">
        <v>95.585999999999899</v>
      </c>
    </row>
    <row r="1248" spans="1:22" ht="14.25" customHeight="1" x14ac:dyDescent="0.25">
      <c r="A1248" s="1">
        <v>1247</v>
      </c>
      <c r="B1248" s="1" t="s">
        <v>3485</v>
      </c>
      <c r="C1248" s="1">
        <f>YEAR(Data!$D1248)</f>
        <v>2011</v>
      </c>
      <c r="D1248" s="2">
        <v>40889</v>
      </c>
      <c r="E1248" s="2">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1">
        <v>135.4068000000002</v>
      </c>
    </row>
    <row r="1249" spans="1:22" ht="14.25" customHeight="1" x14ac:dyDescent="0.25">
      <c r="A1249" s="1">
        <v>1248</v>
      </c>
      <c r="B1249" s="1" t="s">
        <v>3485</v>
      </c>
      <c r="C1249" s="1">
        <f>YEAR(Data!$D1249)</f>
        <v>2011</v>
      </c>
      <c r="D1249" s="2">
        <v>40889</v>
      </c>
      <c r="E1249" s="2">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254.97449999999998</v>
      </c>
      <c r="T1249" s="1">
        <v>3</v>
      </c>
      <c r="U1249" s="1">
        <v>0.15</v>
      </c>
      <c r="V1249" s="1">
        <v>11.998799999999989</v>
      </c>
    </row>
    <row r="1250" spans="1:22" ht="14.25" customHeight="1" x14ac:dyDescent="0.25">
      <c r="A1250" s="1">
        <v>1249</v>
      </c>
      <c r="B1250" s="1" t="s">
        <v>3493</v>
      </c>
      <c r="C1250" s="1">
        <f>YEAR(Data!$D1250)</f>
        <v>2014</v>
      </c>
      <c r="D1250" s="2">
        <v>41992</v>
      </c>
      <c r="E1250" s="2">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1">
        <v>17.468999999999998</v>
      </c>
    </row>
    <row r="1251" spans="1:22" ht="14.25" customHeight="1" x14ac:dyDescent="0.25">
      <c r="A1251" s="1">
        <v>1250</v>
      </c>
      <c r="B1251" s="1" t="s">
        <v>3493</v>
      </c>
      <c r="C1251" s="1">
        <f>YEAR(Data!$D1251)</f>
        <v>2014</v>
      </c>
      <c r="D1251" s="2">
        <v>41992</v>
      </c>
      <c r="E1251" s="2">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1141.9379999999999</v>
      </c>
      <c r="T1251" s="1">
        <v>9</v>
      </c>
      <c r="U1251" s="1">
        <v>0.1</v>
      </c>
      <c r="V1251" s="1">
        <v>139.57019999999989</v>
      </c>
    </row>
    <row r="1252" spans="1:22" ht="14.25" customHeight="1" x14ac:dyDescent="0.25">
      <c r="A1252" s="1">
        <v>1251</v>
      </c>
      <c r="B1252" s="1" t="s">
        <v>3493</v>
      </c>
      <c r="C1252" s="1">
        <f>YEAR(Data!$D1252)</f>
        <v>2014</v>
      </c>
      <c r="D1252" s="2">
        <v>41992</v>
      </c>
      <c r="E1252" s="2">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1">
        <v>511.36799999999999</v>
      </c>
    </row>
    <row r="1253" spans="1:22" ht="14.25" customHeight="1" x14ac:dyDescent="0.25">
      <c r="A1253" s="1">
        <v>1252</v>
      </c>
      <c r="B1253" s="1" t="s">
        <v>3493</v>
      </c>
      <c r="C1253" s="1">
        <f>YEAR(Data!$D1253)</f>
        <v>2014</v>
      </c>
      <c r="D1253" s="2">
        <v>41992</v>
      </c>
      <c r="E1253" s="2">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1">
        <v>1.3760000000000003</v>
      </c>
    </row>
    <row r="1254" spans="1:22" ht="14.25" customHeight="1" x14ac:dyDescent="0.25">
      <c r="A1254" s="1">
        <v>1253</v>
      </c>
      <c r="B1254" s="1" t="s">
        <v>3499</v>
      </c>
      <c r="C1254" s="1">
        <f>YEAR(Data!$D1254)</f>
        <v>2012</v>
      </c>
      <c r="D1254" s="2">
        <v>41094</v>
      </c>
      <c r="E1254" s="2">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1">
        <v>285.9896</v>
      </c>
    </row>
    <row r="1255" spans="1:22" ht="14.25" customHeight="1" x14ac:dyDescent="0.25">
      <c r="A1255" s="1">
        <v>1254</v>
      </c>
      <c r="B1255" s="1" t="s">
        <v>3502</v>
      </c>
      <c r="C1255" s="1">
        <f>YEAR(Data!$D1255)</f>
        <v>2014</v>
      </c>
      <c r="D1255" s="2">
        <v>41709</v>
      </c>
      <c r="E1255" s="2">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1">
        <v>0.59039999999999915</v>
      </c>
    </row>
    <row r="1256" spans="1:22" ht="14.25" customHeight="1" x14ac:dyDescent="0.25">
      <c r="A1256" s="1">
        <v>1255</v>
      </c>
      <c r="B1256" s="1" t="s">
        <v>3502</v>
      </c>
      <c r="C1256" s="1">
        <f>YEAR(Data!$D1256)</f>
        <v>2014</v>
      </c>
      <c r="D1256" s="2">
        <v>41709</v>
      </c>
      <c r="E1256" s="2">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1">
        <v>-8.3790000000000031</v>
      </c>
    </row>
    <row r="1257" spans="1:22" ht="14.25" customHeight="1" x14ac:dyDescent="0.25">
      <c r="A1257" s="1">
        <v>1256</v>
      </c>
      <c r="B1257" s="1" t="s">
        <v>3502</v>
      </c>
      <c r="C1257" s="1">
        <f>YEAR(Data!$D1257)</f>
        <v>2014</v>
      </c>
      <c r="D1257" s="2">
        <v>41709</v>
      </c>
      <c r="E1257" s="2">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1">
        <v>0.50219999999999976</v>
      </c>
    </row>
    <row r="1258" spans="1:22" ht="14.25" customHeight="1" x14ac:dyDescent="0.25">
      <c r="A1258" s="1">
        <v>1257</v>
      </c>
      <c r="B1258" s="1" t="s">
        <v>3502</v>
      </c>
      <c r="C1258" s="1">
        <f>YEAR(Data!$D1258)</f>
        <v>2014</v>
      </c>
      <c r="D1258" s="2">
        <v>41709</v>
      </c>
      <c r="E1258" s="2">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43.872000000000007</v>
      </c>
      <c r="T1258" s="1">
        <v>2</v>
      </c>
      <c r="U1258" s="1">
        <v>0.2</v>
      </c>
      <c r="V1258" s="1">
        <v>11.516399999999999</v>
      </c>
    </row>
    <row r="1259" spans="1:22" ht="14.25" customHeight="1" x14ac:dyDescent="0.25">
      <c r="A1259" s="1">
        <v>1258</v>
      </c>
      <c r="B1259" s="1" t="s">
        <v>3509</v>
      </c>
      <c r="C1259" s="1">
        <f>YEAR(Data!$D1259)</f>
        <v>2013</v>
      </c>
      <c r="D1259" s="2">
        <v>41633</v>
      </c>
      <c r="E1259" s="2">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27.882000000000005</v>
      </c>
      <c r="T1259" s="1">
        <v>3</v>
      </c>
      <c r="U1259" s="1">
        <v>0.7</v>
      </c>
      <c r="V1259" s="1">
        <v>-20.446799999999996</v>
      </c>
    </row>
    <row r="1260" spans="1:22" ht="14.25" customHeight="1" x14ac:dyDescent="0.25">
      <c r="A1260" s="1">
        <v>1259</v>
      </c>
      <c r="B1260" s="1" t="s">
        <v>3509</v>
      </c>
      <c r="C1260" s="1">
        <f>YEAR(Data!$D1260)</f>
        <v>2013</v>
      </c>
      <c r="D1260" s="2">
        <v>41633</v>
      </c>
      <c r="E1260" s="2">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1">
        <v>-47.254199999999997</v>
      </c>
    </row>
    <row r="1261" spans="1:22" ht="14.25" customHeight="1" x14ac:dyDescent="0.25">
      <c r="A1261" s="1">
        <v>1260</v>
      </c>
      <c r="B1261" s="1" t="s">
        <v>3509</v>
      </c>
      <c r="C1261" s="1">
        <f>YEAR(Data!$D1261)</f>
        <v>2013</v>
      </c>
      <c r="D1261" s="2">
        <v>41633</v>
      </c>
      <c r="E1261" s="2">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255.68000000000004</v>
      </c>
      <c r="T1261" s="1">
        <v>8</v>
      </c>
      <c r="U1261" s="1">
        <v>0.2</v>
      </c>
      <c r="V1261" s="1">
        <v>76.704000000000008</v>
      </c>
    </row>
    <row r="1262" spans="1:22" ht="14.25" customHeight="1" x14ac:dyDescent="0.25">
      <c r="A1262" s="1">
        <v>1261</v>
      </c>
      <c r="B1262" s="1" t="s">
        <v>3512</v>
      </c>
      <c r="C1262" s="1">
        <f>YEAR(Data!$D1262)</f>
        <v>2014</v>
      </c>
      <c r="D1262" s="2">
        <v>41936</v>
      </c>
      <c r="E1262" s="2">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863.87999999999988</v>
      </c>
      <c r="T1262" s="1">
        <v>3</v>
      </c>
      <c r="U1262" s="1">
        <v>0.2</v>
      </c>
      <c r="V1262" s="1">
        <v>107.98499999999996</v>
      </c>
    </row>
    <row r="1263" spans="1:22" ht="14.25" customHeight="1" x14ac:dyDescent="0.25">
      <c r="A1263" s="1">
        <v>1262</v>
      </c>
      <c r="B1263" s="1" t="s">
        <v>3517</v>
      </c>
      <c r="C1263" s="1">
        <f>YEAR(Data!$D1263)</f>
        <v>2013</v>
      </c>
      <c r="D1263" s="2">
        <v>41576</v>
      </c>
      <c r="E1263" s="2">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17.616000000000003</v>
      </c>
      <c r="T1263" s="1">
        <v>4</v>
      </c>
      <c r="U1263" s="1">
        <v>0.7</v>
      </c>
      <c r="V1263" s="1">
        <v>-14.0928</v>
      </c>
    </row>
    <row r="1264" spans="1:22" ht="14.25" customHeight="1" x14ac:dyDescent="0.25">
      <c r="A1264" s="1">
        <v>1263</v>
      </c>
      <c r="B1264" s="1" t="s">
        <v>3523</v>
      </c>
      <c r="C1264" s="1">
        <f>YEAR(Data!$D1264)</f>
        <v>2014</v>
      </c>
      <c r="D1264" s="2">
        <v>41828</v>
      </c>
      <c r="E1264" s="2">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1">
        <v>6.3336000000000006</v>
      </c>
    </row>
    <row r="1265" spans="1:22" ht="14.25" customHeight="1" x14ac:dyDescent="0.25">
      <c r="A1265" s="1">
        <v>1264</v>
      </c>
      <c r="B1265" s="1" t="s">
        <v>3524</v>
      </c>
      <c r="C1265" s="1">
        <f>YEAR(Data!$D1265)</f>
        <v>2013</v>
      </c>
      <c r="D1265" s="2">
        <v>41549</v>
      </c>
      <c r="E1265" s="2">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1">
        <v>18.873000000000005</v>
      </c>
    </row>
    <row r="1266" spans="1:22" ht="14.25" customHeight="1" x14ac:dyDescent="0.25">
      <c r="A1266" s="1">
        <v>1265</v>
      </c>
      <c r="B1266" s="1" t="s">
        <v>3524</v>
      </c>
      <c r="C1266" s="1">
        <f>YEAR(Data!$D1266)</f>
        <v>2013</v>
      </c>
      <c r="D1266" s="2">
        <v>41549</v>
      </c>
      <c r="E1266" s="2">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41.849999999999994</v>
      </c>
      <c r="T1266" s="1">
        <v>5</v>
      </c>
      <c r="U1266" s="1">
        <v>0</v>
      </c>
      <c r="V1266" s="1">
        <v>10.880999999999998</v>
      </c>
    </row>
    <row r="1267" spans="1:22" ht="14.25" customHeight="1" x14ac:dyDescent="0.25">
      <c r="A1267" s="1">
        <v>1266</v>
      </c>
      <c r="B1267" s="1" t="s">
        <v>3527</v>
      </c>
      <c r="C1267" s="1">
        <f>YEAR(Data!$D1267)</f>
        <v>2014</v>
      </c>
      <c r="D1267" s="2">
        <v>41885</v>
      </c>
      <c r="E1267" s="2">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1">
        <v>1.7738999999999998</v>
      </c>
    </row>
    <row r="1268" spans="1:22" ht="14.25" customHeight="1" x14ac:dyDescent="0.25">
      <c r="A1268" s="1">
        <v>1267</v>
      </c>
      <c r="B1268" s="1" t="s">
        <v>3532</v>
      </c>
      <c r="C1268" s="1">
        <f>YEAR(Data!$D1268)</f>
        <v>2011</v>
      </c>
      <c r="D1268" s="2">
        <v>40901</v>
      </c>
      <c r="E1268" s="2">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1">
        <v>41.429399999999987</v>
      </c>
    </row>
    <row r="1269" spans="1:22" ht="14.25" customHeight="1" x14ac:dyDescent="0.25">
      <c r="A1269" s="1">
        <v>1268</v>
      </c>
      <c r="B1269" s="1" t="s">
        <v>3532</v>
      </c>
      <c r="C1269" s="1">
        <f>YEAR(Data!$D1269)</f>
        <v>2011</v>
      </c>
      <c r="D1269" s="2">
        <v>40901</v>
      </c>
      <c r="E1269" s="2">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292.27200000000005</v>
      </c>
      <c r="T1269" s="1">
        <v>6</v>
      </c>
      <c r="U1269" s="1">
        <v>0.2</v>
      </c>
      <c r="V1269" s="1">
        <v>18.266999999999967</v>
      </c>
    </row>
    <row r="1270" spans="1:22" ht="14.25" customHeight="1" x14ac:dyDescent="0.25">
      <c r="A1270" s="1">
        <v>1269</v>
      </c>
      <c r="B1270" s="1" t="s">
        <v>3533</v>
      </c>
      <c r="C1270" s="1">
        <f>YEAR(Data!$D1270)</f>
        <v>2014</v>
      </c>
      <c r="D1270" s="2">
        <v>41906</v>
      </c>
      <c r="E1270" s="2">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29.328000000000003</v>
      </c>
      <c r="T1270" s="1">
        <v>3</v>
      </c>
      <c r="U1270" s="1">
        <v>0.2</v>
      </c>
      <c r="V1270" s="1">
        <v>3.665999999999995</v>
      </c>
    </row>
    <row r="1271" spans="1:22" ht="14.25" customHeight="1" x14ac:dyDescent="0.25">
      <c r="A1271" s="1">
        <v>1270</v>
      </c>
      <c r="B1271" s="1" t="s">
        <v>3534</v>
      </c>
      <c r="C1271" s="1">
        <f>YEAR(Data!$D1271)</f>
        <v>2014</v>
      </c>
      <c r="D1271" s="2">
        <v>41795</v>
      </c>
      <c r="E1271" s="2">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1">
        <v>5.6159999999999997</v>
      </c>
    </row>
    <row r="1272" spans="1:22" ht="14.25" customHeight="1" x14ac:dyDescent="0.25">
      <c r="A1272" s="1">
        <v>1271</v>
      </c>
      <c r="B1272" s="1" t="s">
        <v>3539</v>
      </c>
      <c r="C1272" s="1">
        <f>YEAR(Data!$D1272)</f>
        <v>2013</v>
      </c>
      <c r="D1272" s="2">
        <v>41386</v>
      </c>
      <c r="E1272" s="2">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102.33600000000001</v>
      </c>
      <c r="T1272" s="1">
        <v>4</v>
      </c>
      <c r="U1272" s="1">
        <v>0.2</v>
      </c>
      <c r="V1272" s="1">
        <v>-12.792000000000002</v>
      </c>
    </row>
    <row r="1273" spans="1:22" ht="14.25" customHeight="1" x14ac:dyDescent="0.25">
      <c r="A1273" s="1">
        <v>1272</v>
      </c>
      <c r="B1273" s="1" t="s">
        <v>3539</v>
      </c>
      <c r="C1273" s="1">
        <f>YEAR(Data!$D1273)</f>
        <v>2013</v>
      </c>
      <c r="D1273" s="2">
        <v>41386</v>
      </c>
      <c r="E1273" s="2">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48.791999999999987</v>
      </c>
      <c r="T1273" s="1">
        <v>3</v>
      </c>
      <c r="U1273" s="1">
        <v>0.8</v>
      </c>
      <c r="V1273" s="1">
        <v>-126.85920000000002</v>
      </c>
    </row>
    <row r="1274" spans="1:22" ht="14.25" customHeight="1" x14ac:dyDescent="0.25">
      <c r="A1274" s="1">
        <v>1273</v>
      </c>
      <c r="B1274" s="1" t="s">
        <v>3539</v>
      </c>
      <c r="C1274" s="1">
        <f>YEAR(Data!$D1274)</f>
        <v>2013</v>
      </c>
      <c r="D1274" s="2">
        <v>41386</v>
      </c>
      <c r="E1274" s="2">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44.847999999999992</v>
      </c>
      <c r="T1274" s="1">
        <v>8</v>
      </c>
      <c r="U1274" s="1">
        <v>0.8</v>
      </c>
      <c r="V1274" s="1">
        <v>-67.27200000000002</v>
      </c>
    </row>
    <row r="1275" spans="1:22" ht="14.25" customHeight="1" x14ac:dyDescent="0.25">
      <c r="A1275" s="1">
        <v>1274</v>
      </c>
      <c r="B1275" s="1" t="s">
        <v>3544</v>
      </c>
      <c r="C1275" s="1">
        <f>YEAR(Data!$D1275)</f>
        <v>2013</v>
      </c>
      <c r="D1275" s="2">
        <v>41421</v>
      </c>
      <c r="E1275" s="2">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10.368000000000002</v>
      </c>
      <c r="T1275" s="1">
        <v>2</v>
      </c>
      <c r="U1275" s="1">
        <v>0.2</v>
      </c>
      <c r="V1275" s="1">
        <v>3.6288</v>
      </c>
    </row>
    <row r="1276" spans="1:22" ht="14.25" customHeight="1" x14ac:dyDescent="0.25">
      <c r="A1276" s="1">
        <v>1275</v>
      </c>
      <c r="B1276" s="1" t="s">
        <v>3544</v>
      </c>
      <c r="C1276" s="1">
        <f>YEAR(Data!$D1276)</f>
        <v>2013</v>
      </c>
      <c r="D1276" s="2">
        <v>41421</v>
      </c>
      <c r="E1276" s="2">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388.42999999999995</v>
      </c>
      <c r="T1276" s="1">
        <v>5</v>
      </c>
      <c r="U1276" s="1">
        <v>0.3</v>
      </c>
      <c r="V1276" s="1">
        <v>-88.783999999999978</v>
      </c>
    </row>
    <row r="1277" spans="1:22" ht="14.25" customHeight="1" x14ac:dyDescent="0.25">
      <c r="A1277" s="1">
        <v>1276</v>
      </c>
      <c r="B1277" s="1" t="s">
        <v>3544</v>
      </c>
      <c r="C1277" s="1">
        <f>YEAR(Data!$D1277)</f>
        <v>2013</v>
      </c>
      <c r="D1277" s="2">
        <v>41421</v>
      </c>
      <c r="E1277" s="2">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14.352000000000002</v>
      </c>
      <c r="T1277" s="1">
        <v>3</v>
      </c>
      <c r="U1277" s="1">
        <v>0.2</v>
      </c>
      <c r="V1277" s="1">
        <v>5.2026000000000003</v>
      </c>
    </row>
    <row r="1278" spans="1:22" ht="14.25" customHeight="1" x14ac:dyDescent="0.25">
      <c r="A1278" s="1">
        <v>1277</v>
      </c>
      <c r="B1278" s="1" t="s">
        <v>3544</v>
      </c>
      <c r="C1278" s="1">
        <f>YEAR(Data!$D1278)</f>
        <v>2013</v>
      </c>
      <c r="D1278" s="2">
        <v>41421</v>
      </c>
      <c r="E1278" s="2">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1">
        <v>-7.1990999999999961</v>
      </c>
    </row>
    <row r="1279" spans="1:22" ht="14.25" customHeight="1" x14ac:dyDescent="0.25">
      <c r="A1279" s="1">
        <v>1278</v>
      </c>
      <c r="B1279" s="1" t="s">
        <v>3549</v>
      </c>
      <c r="C1279" s="1">
        <f>YEAR(Data!$D1279)</f>
        <v>2013</v>
      </c>
      <c r="D1279" s="2">
        <v>41397</v>
      </c>
      <c r="E1279" s="2">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1">
        <v>5.3969999999999914</v>
      </c>
    </row>
    <row r="1280" spans="1:22" ht="14.25" customHeight="1" x14ac:dyDescent="0.25">
      <c r="A1280" s="1">
        <v>1279</v>
      </c>
      <c r="B1280" s="1" t="s">
        <v>3554</v>
      </c>
      <c r="C1280" s="1">
        <f>YEAR(Data!$D1280)</f>
        <v>2011</v>
      </c>
      <c r="D1280" s="2">
        <v>40794</v>
      </c>
      <c r="E1280" s="2">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1">
        <v>12.8583</v>
      </c>
    </row>
    <row r="1281" spans="1:22" ht="14.25" customHeight="1" x14ac:dyDescent="0.25">
      <c r="A1281" s="1">
        <v>1280</v>
      </c>
      <c r="B1281" s="1" t="s">
        <v>3554</v>
      </c>
      <c r="C1281" s="1">
        <f>YEAR(Data!$D1281)</f>
        <v>2011</v>
      </c>
      <c r="D1281" s="2">
        <v>40794</v>
      </c>
      <c r="E1281" s="2">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1">
        <v>30.196799999999996</v>
      </c>
    </row>
    <row r="1282" spans="1:22" ht="14.25" customHeight="1" x14ac:dyDescent="0.25">
      <c r="A1282" s="1">
        <v>1281</v>
      </c>
      <c r="B1282" s="1" t="s">
        <v>3560</v>
      </c>
      <c r="C1282" s="1">
        <f>YEAR(Data!$D1282)</f>
        <v>2013</v>
      </c>
      <c r="D1282" s="2">
        <v>41523</v>
      </c>
      <c r="E1282" s="2">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1">
        <v>80.735999999999976</v>
      </c>
    </row>
    <row r="1283" spans="1:22" ht="14.25" customHeight="1" x14ac:dyDescent="0.25">
      <c r="A1283" s="1">
        <v>1282</v>
      </c>
      <c r="B1283" s="1" t="s">
        <v>3564</v>
      </c>
      <c r="C1283" s="1">
        <f>YEAR(Data!$D1283)</f>
        <v>2014</v>
      </c>
      <c r="D1283" s="2">
        <v>41739</v>
      </c>
      <c r="E1283" s="2">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15.120000000000001</v>
      </c>
      <c r="T1283" s="1">
        <v>3</v>
      </c>
      <c r="U1283" s="1">
        <v>0.2</v>
      </c>
      <c r="V1283" s="1">
        <v>4.9139999999999988</v>
      </c>
    </row>
    <row r="1284" spans="1:22" ht="14.25" customHeight="1" x14ac:dyDescent="0.25">
      <c r="A1284" s="1">
        <v>1283</v>
      </c>
      <c r="B1284" s="1" t="s">
        <v>3564</v>
      </c>
      <c r="C1284" s="1">
        <f>YEAR(Data!$D1284)</f>
        <v>2014</v>
      </c>
      <c r="D1284" s="2">
        <v>41739</v>
      </c>
      <c r="E1284" s="2">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17.430000000000003</v>
      </c>
      <c r="T1284" s="1">
        <v>1</v>
      </c>
      <c r="U1284" s="1">
        <v>0.7</v>
      </c>
      <c r="V1284" s="1">
        <v>-13.363000000000003</v>
      </c>
    </row>
    <row r="1285" spans="1:22" ht="14.25" customHeight="1" x14ac:dyDescent="0.25">
      <c r="A1285" s="1">
        <v>1284</v>
      </c>
      <c r="B1285" s="1" t="s">
        <v>3564</v>
      </c>
      <c r="C1285" s="1">
        <f>YEAR(Data!$D1285)</f>
        <v>2014</v>
      </c>
      <c r="D1285" s="2">
        <v>41739</v>
      </c>
      <c r="E1285" s="2">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1">
        <v>88.073999999999984</v>
      </c>
    </row>
    <row r="1286" spans="1:22" ht="14.25" customHeight="1" x14ac:dyDescent="0.25">
      <c r="A1286" s="1">
        <v>1285</v>
      </c>
      <c r="B1286" s="1" t="s">
        <v>3571</v>
      </c>
      <c r="C1286" s="1">
        <f>YEAR(Data!$D1286)</f>
        <v>2012</v>
      </c>
      <c r="D1286" s="2">
        <v>41249</v>
      </c>
      <c r="E1286" s="2">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2.7719999999999994</v>
      </c>
      <c r="T1286" s="1">
        <v>7</v>
      </c>
      <c r="U1286" s="1">
        <v>0.8</v>
      </c>
      <c r="V1286" s="1">
        <v>-4.8510000000000009</v>
      </c>
    </row>
    <row r="1287" spans="1:22" ht="14.25" customHeight="1" x14ac:dyDescent="0.25">
      <c r="A1287" s="1">
        <v>1286</v>
      </c>
      <c r="B1287" s="1" t="s">
        <v>3574</v>
      </c>
      <c r="C1287" s="1">
        <f>YEAR(Data!$D1287)</f>
        <v>2013</v>
      </c>
      <c r="D1287" s="2">
        <v>41452</v>
      </c>
      <c r="E1287" s="2">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1">
        <v>1.0429999999999984</v>
      </c>
    </row>
    <row r="1288" spans="1:22" ht="14.25" customHeight="1" x14ac:dyDescent="0.25">
      <c r="A1288" s="1">
        <v>1287</v>
      </c>
      <c r="B1288" s="1" t="s">
        <v>3578</v>
      </c>
      <c r="C1288" s="1">
        <f>YEAR(Data!$D1288)</f>
        <v>2012</v>
      </c>
      <c r="D1288" s="2">
        <v>41094</v>
      </c>
      <c r="E1288" s="2">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1">
        <v>4.4891999999999985</v>
      </c>
    </row>
    <row r="1289" spans="1:22" ht="14.25" customHeight="1" x14ac:dyDescent="0.25">
      <c r="A1289" s="1">
        <v>1288</v>
      </c>
      <c r="B1289" s="1" t="s">
        <v>3581</v>
      </c>
      <c r="C1289" s="1">
        <f>YEAR(Data!$D1289)</f>
        <v>2013</v>
      </c>
      <c r="D1289" s="2">
        <v>41601</v>
      </c>
      <c r="E1289" s="2">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1">
        <v>11.166400000000003</v>
      </c>
    </row>
    <row r="1290" spans="1:22" ht="14.25" customHeight="1" x14ac:dyDescent="0.25">
      <c r="A1290" s="1">
        <v>1289</v>
      </c>
      <c r="B1290" s="1" t="s">
        <v>3581</v>
      </c>
      <c r="C1290" s="1">
        <f>YEAR(Data!$D1290)</f>
        <v>2013</v>
      </c>
      <c r="D1290" s="2">
        <v>41601</v>
      </c>
      <c r="E1290" s="2">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1">
        <v>4.1147999999999989</v>
      </c>
    </row>
    <row r="1291" spans="1:22" ht="14.25" customHeight="1" x14ac:dyDescent="0.25">
      <c r="A1291" s="1">
        <v>1290</v>
      </c>
      <c r="B1291" s="1" t="s">
        <v>3581</v>
      </c>
      <c r="C1291" s="1">
        <f>YEAR(Data!$D1291)</f>
        <v>2013</v>
      </c>
      <c r="D1291" s="2">
        <v>41601</v>
      </c>
      <c r="E1291" s="2">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1">
        <v>7.4952000000000005</v>
      </c>
    </row>
    <row r="1292" spans="1:22" ht="14.25" customHeight="1" x14ac:dyDescent="0.25">
      <c r="A1292" s="1">
        <v>1291</v>
      </c>
      <c r="B1292" s="1" t="s">
        <v>3586</v>
      </c>
      <c r="C1292" s="1">
        <f>YEAR(Data!$D1292)</f>
        <v>2013</v>
      </c>
      <c r="D1292" s="2">
        <v>41589</v>
      </c>
      <c r="E1292" s="2">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13.216000000000001</v>
      </c>
      <c r="T1292" s="1">
        <v>4</v>
      </c>
      <c r="U1292" s="1">
        <v>0.2</v>
      </c>
      <c r="V1292" s="1">
        <v>4.4603999999999999</v>
      </c>
    </row>
    <row r="1293" spans="1:22" ht="14.25" customHeight="1" x14ac:dyDescent="0.25">
      <c r="A1293" s="1">
        <v>1292</v>
      </c>
      <c r="B1293" s="1" t="s">
        <v>3586</v>
      </c>
      <c r="C1293" s="1">
        <f>YEAR(Data!$D1293)</f>
        <v>2013</v>
      </c>
      <c r="D1293" s="2">
        <v>41589</v>
      </c>
      <c r="E1293" s="2">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32.400000000000006</v>
      </c>
      <c r="T1293" s="1">
        <v>5</v>
      </c>
      <c r="U1293" s="1">
        <v>0</v>
      </c>
      <c r="V1293" s="1">
        <v>15.552000000000001</v>
      </c>
    </row>
    <row r="1294" spans="1:22" ht="14.25" customHeight="1" x14ac:dyDescent="0.25">
      <c r="A1294" s="1">
        <v>1293</v>
      </c>
      <c r="B1294" s="1" t="s">
        <v>3589</v>
      </c>
      <c r="C1294" s="1">
        <f>YEAR(Data!$D1294)</f>
        <v>2012</v>
      </c>
      <c r="D1294" s="2">
        <v>41148</v>
      </c>
      <c r="E1294" s="2">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1">
        <v>9.2232000000000021</v>
      </c>
    </row>
    <row r="1295" spans="1:22" ht="14.25" customHeight="1" x14ac:dyDescent="0.25">
      <c r="A1295" s="1">
        <v>1294</v>
      </c>
      <c r="B1295" s="1" t="s">
        <v>3589</v>
      </c>
      <c r="C1295" s="1">
        <f>YEAR(Data!$D1295)</f>
        <v>2012</v>
      </c>
      <c r="D1295" s="2">
        <v>41148</v>
      </c>
      <c r="E1295" s="2">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1">
        <v>52.531999999999996</v>
      </c>
    </row>
    <row r="1296" spans="1:22" ht="14.25" customHeight="1" x14ac:dyDescent="0.25">
      <c r="A1296" s="1">
        <v>1295</v>
      </c>
      <c r="B1296" s="1" t="s">
        <v>3589</v>
      </c>
      <c r="C1296" s="1">
        <f>YEAR(Data!$D1296)</f>
        <v>2012</v>
      </c>
      <c r="D1296" s="2">
        <v>41148</v>
      </c>
      <c r="E1296" s="2">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1">
        <v>1.4783999999999999</v>
      </c>
    </row>
    <row r="1297" spans="1:22" ht="14.25" customHeight="1" x14ac:dyDescent="0.25">
      <c r="A1297" s="1">
        <v>1296</v>
      </c>
      <c r="B1297" s="1" t="s">
        <v>3592</v>
      </c>
      <c r="C1297" s="1">
        <f>YEAR(Data!$D1297)</f>
        <v>2012</v>
      </c>
      <c r="D1297" s="2">
        <v>41054</v>
      </c>
      <c r="E1297" s="2">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1">
        <v>84.572799999999944</v>
      </c>
    </row>
    <row r="1298" spans="1:22" ht="14.25" customHeight="1" x14ac:dyDescent="0.25">
      <c r="A1298" s="1">
        <v>1297</v>
      </c>
      <c r="B1298" s="1" t="s">
        <v>3596</v>
      </c>
      <c r="C1298" s="1">
        <f>YEAR(Data!$D1298)</f>
        <v>2014</v>
      </c>
      <c r="D1298" s="2">
        <v>42004</v>
      </c>
      <c r="E1298" s="2">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1">
        <v>4.5187999999999997</v>
      </c>
    </row>
    <row r="1299" spans="1:22" ht="14.25" customHeight="1" x14ac:dyDescent="0.25">
      <c r="A1299" s="1">
        <v>1298</v>
      </c>
      <c r="B1299" s="1" t="s">
        <v>3596</v>
      </c>
      <c r="C1299" s="1">
        <f>YEAR(Data!$D1299)</f>
        <v>2014</v>
      </c>
      <c r="D1299" s="2">
        <v>42004</v>
      </c>
      <c r="E1299" s="2">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1">
        <v>6.4749999999999979</v>
      </c>
    </row>
    <row r="1300" spans="1:22" ht="14.25" customHeight="1" x14ac:dyDescent="0.25">
      <c r="A1300" s="1">
        <v>1299</v>
      </c>
      <c r="B1300" s="1" t="s">
        <v>3600</v>
      </c>
      <c r="C1300" s="1">
        <f>YEAR(Data!$D1300)</f>
        <v>2013</v>
      </c>
      <c r="D1300" s="2">
        <v>41617</v>
      </c>
      <c r="E1300" s="2">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114.94999999999999</v>
      </c>
      <c r="T1300" s="1">
        <v>5</v>
      </c>
      <c r="U1300" s="1">
        <v>0</v>
      </c>
      <c r="V1300" s="1">
        <v>2.2990000000000066</v>
      </c>
    </row>
    <row r="1301" spans="1:22" ht="14.25" customHeight="1" x14ac:dyDescent="0.25">
      <c r="A1301" s="1">
        <v>1300</v>
      </c>
      <c r="B1301" s="1" t="s">
        <v>3603</v>
      </c>
      <c r="C1301" s="1">
        <f>YEAR(Data!$D1301)</f>
        <v>2012</v>
      </c>
      <c r="D1301" s="2">
        <v>41186</v>
      </c>
      <c r="E1301" s="2">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1">
        <v>7.0095999999999989</v>
      </c>
    </row>
    <row r="1302" spans="1:22" ht="14.25" customHeight="1" x14ac:dyDescent="0.25">
      <c r="A1302" s="1">
        <v>1301</v>
      </c>
      <c r="B1302" s="1" t="s">
        <v>3604</v>
      </c>
      <c r="C1302" s="1">
        <f>YEAR(Data!$D1302)</f>
        <v>2013</v>
      </c>
      <c r="D1302" s="2">
        <v>41632</v>
      </c>
      <c r="E1302" s="2">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1">
        <v>166.10039999999995</v>
      </c>
    </row>
    <row r="1303" spans="1:22" ht="14.25" customHeight="1" x14ac:dyDescent="0.25">
      <c r="A1303" s="1">
        <v>1302</v>
      </c>
      <c r="B1303" s="1" t="s">
        <v>3604</v>
      </c>
      <c r="C1303" s="1">
        <f>YEAR(Data!$D1303)</f>
        <v>2013</v>
      </c>
      <c r="D1303" s="2">
        <v>41632</v>
      </c>
      <c r="E1303" s="2">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1">
        <v>83.050199999999975</v>
      </c>
    </row>
    <row r="1304" spans="1:22" ht="14.25" customHeight="1" x14ac:dyDescent="0.25">
      <c r="A1304" s="1">
        <v>1303</v>
      </c>
      <c r="B1304" s="1" t="s">
        <v>3605</v>
      </c>
      <c r="C1304" s="1">
        <f>YEAR(Data!$D1304)</f>
        <v>2012</v>
      </c>
      <c r="D1304" s="2">
        <v>41171</v>
      </c>
      <c r="E1304" s="2">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1">
        <v>4.3371999999999957</v>
      </c>
    </row>
    <row r="1305" spans="1:22" ht="14.25" customHeight="1" x14ac:dyDescent="0.25">
      <c r="A1305" s="1">
        <v>1304</v>
      </c>
      <c r="B1305" s="1" t="s">
        <v>3610</v>
      </c>
      <c r="C1305" s="1">
        <f>YEAR(Data!$D1305)</f>
        <v>2014</v>
      </c>
      <c r="D1305" s="2">
        <v>41824</v>
      </c>
      <c r="E1305" s="2">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1">
        <v>5.5176999999999978</v>
      </c>
    </row>
    <row r="1306" spans="1:22" ht="14.25" customHeight="1" x14ac:dyDescent="0.25">
      <c r="A1306" s="1">
        <v>1305</v>
      </c>
      <c r="B1306" s="1" t="s">
        <v>3610</v>
      </c>
      <c r="C1306" s="1">
        <f>YEAR(Data!$D1306)</f>
        <v>2014</v>
      </c>
      <c r="D1306" s="2">
        <v>41824</v>
      </c>
      <c r="E1306" s="2">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287.96999999999997</v>
      </c>
      <c r="T1306" s="1">
        <v>3</v>
      </c>
      <c r="U1306" s="1">
        <v>0</v>
      </c>
      <c r="V1306" s="1">
        <v>77.751899999999992</v>
      </c>
    </row>
    <row r="1307" spans="1:22" ht="14.25" customHeight="1" x14ac:dyDescent="0.25">
      <c r="A1307" s="1">
        <v>1306</v>
      </c>
      <c r="B1307" s="1" t="s">
        <v>3615</v>
      </c>
      <c r="C1307" s="1">
        <f>YEAR(Data!$D1307)</f>
        <v>2013</v>
      </c>
      <c r="D1307" s="2">
        <v>41470</v>
      </c>
      <c r="E1307" s="2">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419.94399999999996</v>
      </c>
      <c r="T1307" s="1">
        <v>7</v>
      </c>
      <c r="U1307" s="1">
        <v>0.2</v>
      </c>
      <c r="V1307" s="1">
        <v>52.492999999999967</v>
      </c>
    </row>
    <row r="1308" spans="1:22" ht="14.25" customHeight="1" x14ac:dyDescent="0.25">
      <c r="A1308" s="1">
        <v>1307</v>
      </c>
      <c r="B1308" s="1" t="s">
        <v>3618</v>
      </c>
      <c r="C1308" s="1">
        <f>YEAR(Data!$D1308)</f>
        <v>2013</v>
      </c>
      <c r="D1308" s="2">
        <v>41446</v>
      </c>
      <c r="E1308" s="2">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1">
        <v>22.444800000000001</v>
      </c>
    </row>
    <row r="1309" spans="1:22" ht="14.25" customHeight="1" x14ac:dyDescent="0.25">
      <c r="A1309" s="1">
        <v>1308</v>
      </c>
      <c r="B1309" s="1" t="s">
        <v>3618</v>
      </c>
      <c r="C1309" s="1">
        <f>YEAR(Data!$D1309)</f>
        <v>2013</v>
      </c>
      <c r="D1309" s="2">
        <v>41446</v>
      </c>
      <c r="E1309" s="2">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1">
        <v>6.4206000000000012</v>
      </c>
    </row>
    <row r="1310" spans="1:22" ht="14.25" customHeight="1" x14ac:dyDescent="0.25">
      <c r="A1310" s="1">
        <v>1309</v>
      </c>
      <c r="B1310" s="1" t="s">
        <v>3618</v>
      </c>
      <c r="C1310" s="1">
        <f>YEAR(Data!$D1310)</f>
        <v>2013</v>
      </c>
      <c r="D1310" s="2">
        <v>41446</v>
      </c>
      <c r="E1310" s="2">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1">
        <v>5.6628000000000007</v>
      </c>
    </row>
    <row r="1311" spans="1:22" ht="14.25" customHeight="1" x14ac:dyDescent="0.25">
      <c r="A1311" s="1">
        <v>1310</v>
      </c>
      <c r="B1311" s="1" t="s">
        <v>3618</v>
      </c>
      <c r="C1311" s="1">
        <f>YEAR(Data!$D1311)</f>
        <v>2013</v>
      </c>
      <c r="D1311" s="2">
        <v>41446</v>
      </c>
      <c r="E1311" s="2">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1">
        <v>9.716399999999993</v>
      </c>
    </row>
    <row r="1312" spans="1:22" ht="14.25" customHeight="1" x14ac:dyDescent="0.25">
      <c r="A1312" s="1">
        <v>1311</v>
      </c>
      <c r="B1312" s="1" t="s">
        <v>3618</v>
      </c>
      <c r="C1312" s="1">
        <f>YEAR(Data!$D1312)</f>
        <v>2013</v>
      </c>
      <c r="D1312" s="2">
        <v>41446</v>
      </c>
      <c r="E1312" s="2">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1">
        <v>-8.0783999999999949</v>
      </c>
    </row>
    <row r="1313" spans="1:22" ht="14.25" customHeight="1" x14ac:dyDescent="0.25">
      <c r="A1313" s="1">
        <v>1312</v>
      </c>
      <c r="B1313" s="1" t="s">
        <v>3623</v>
      </c>
      <c r="C1313" s="1">
        <f>YEAR(Data!$D1313)</f>
        <v>2013</v>
      </c>
      <c r="D1313" s="2">
        <v>41618</v>
      </c>
      <c r="E1313" s="2">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1">
        <v>1.7343</v>
      </c>
    </row>
    <row r="1314" spans="1:22" ht="14.25" customHeight="1" x14ac:dyDescent="0.25">
      <c r="A1314" s="1">
        <v>1313</v>
      </c>
      <c r="B1314" s="1" t="s">
        <v>3623</v>
      </c>
      <c r="C1314" s="1">
        <f>YEAR(Data!$D1314)</f>
        <v>2013</v>
      </c>
      <c r="D1314" s="2">
        <v>41618</v>
      </c>
      <c r="E1314" s="2">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1">
        <v>56.175200000000004</v>
      </c>
    </row>
    <row r="1315" spans="1:22" ht="14.25" customHeight="1" x14ac:dyDescent="0.25">
      <c r="A1315" s="1">
        <v>1314</v>
      </c>
      <c r="B1315" s="1" t="s">
        <v>3628</v>
      </c>
      <c r="C1315" s="1">
        <f>YEAR(Data!$D1315)</f>
        <v>2013</v>
      </c>
      <c r="D1315" s="2">
        <v>41542</v>
      </c>
      <c r="E1315" s="2">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155.37199999999999</v>
      </c>
      <c r="T1315" s="1">
        <v>2</v>
      </c>
      <c r="U1315" s="1">
        <v>0.3</v>
      </c>
      <c r="V1315" s="1">
        <v>-13.317599999999999</v>
      </c>
    </row>
    <row r="1316" spans="1:22" ht="14.25" customHeight="1" x14ac:dyDescent="0.25">
      <c r="A1316" s="1">
        <v>1315</v>
      </c>
      <c r="B1316" s="1" t="s">
        <v>3629</v>
      </c>
      <c r="C1316" s="1">
        <f>YEAR(Data!$D1316)</f>
        <v>2013</v>
      </c>
      <c r="D1316" s="2">
        <v>41627</v>
      </c>
      <c r="E1316" s="2">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1">
        <v>18.662400000000002</v>
      </c>
    </row>
    <row r="1317" spans="1:22" ht="14.25" customHeight="1" x14ac:dyDescent="0.25">
      <c r="A1317" s="1">
        <v>1316</v>
      </c>
      <c r="B1317" s="1" t="s">
        <v>3629</v>
      </c>
      <c r="C1317" s="1">
        <f>YEAR(Data!$D1317)</f>
        <v>2013</v>
      </c>
      <c r="D1317" s="2">
        <v>41627</v>
      </c>
      <c r="E1317" s="2">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1">
        <v>62.505600000000001</v>
      </c>
    </row>
    <row r="1318" spans="1:22" ht="14.25" customHeight="1" x14ac:dyDescent="0.25">
      <c r="A1318" s="1">
        <v>1317</v>
      </c>
      <c r="B1318" s="1" t="s">
        <v>3629</v>
      </c>
      <c r="C1318" s="1">
        <f>YEAR(Data!$D1318)</f>
        <v>2013</v>
      </c>
      <c r="D1318" s="2">
        <v>41627</v>
      </c>
      <c r="E1318" s="2">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1">
        <v>28.964999999999961</v>
      </c>
    </row>
    <row r="1319" spans="1:22" ht="14.25" customHeight="1" x14ac:dyDescent="0.25">
      <c r="A1319" s="1">
        <v>1318</v>
      </c>
      <c r="B1319" s="1" t="s">
        <v>3636</v>
      </c>
      <c r="C1319" s="1">
        <f>YEAR(Data!$D1319)</f>
        <v>2014</v>
      </c>
      <c r="D1319" s="2">
        <v>41984</v>
      </c>
      <c r="E1319" s="2">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14.200000000000001</v>
      </c>
      <c r="T1319" s="1">
        <v>1</v>
      </c>
      <c r="U1319" s="1">
        <v>0.2</v>
      </c>
      <c r="V1319" s="1">
        <v>3.3724999999999992</v>
      </c>
    </row>
    <row r="1320" spans="1:22" ht="14.25" customHeight="1" x14ac:dyDescent="0.25">
      <c r="A1320" s="1">
        <v>1319</v>
      </c>
      <c r="B1320" s="1" t="s">
        <v>3639</v>
      </c>
      <c r="C1320" s="1">
        <f>YEAR(Data!$D1320)</f>
        <v>2011</v>
      </c>
      <c r="D1320" s="2">
        <v>40725</v>
      </c>
      <c r="E1320" s="2">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1">
        <v>71.989999999999981</v>
      </c>
    </row>
    <row r="1321" spans="1:22" ht="14.25" customHeight="1" x14ac:dyDescent="0.25">
      <c r="A1321" s="1">
        <v>1320</v>
      </c>
      <c r="B1321" s="1" t="s">
        <v>3639</v>
      </c>
      <c r="C1321" s="1">
        <f>YEAR(Data!$D1321)</f>
        <v>2011</v>
      </c>
      <c r="D1321" s="2">
        <v>40725</v>
      </c>
      <c r="E1321" s="2">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5.1840000000000011</v>
      </c>
      <c r="T1321" s="1">
        <v>6</v>
      </c>
      <c r="U1321" s="1">
        <v>0.7</v>
      </c>
      <c r="V1321" s="1">
        <v>-3.6288</v>
      </c>
    </row>
    <row r="1322" spans="1:22" ht="14.25" customHeight="1" x14ac:dyDescent="0.25">
      <c r="A1322" s="1">
        <v>1321</v>
      </c>
      <c r="B1322" s="1" t="s">
        <v>3643</v>
      </c>
      <c r="C1322" s="1">
        <f>YEAR(Data!$D1322)</f>
        <v>2014</v>
      </c>
      <c r="D1322" s="2">
        <v>41674</v>
      </c>
      <c r="E1322" s="2">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1">
        <v>-4.1831999999999976</v>
      </c>
    </row>
    <row r="1323" spans="1:22" ht="14.25" customHeight="1" x14ac:dyDescent="0.25">
      <c r="A1323" s="1">
        <v>1322</v>
      </c>
      <c r="B1323" s="1" t="s">
        <v>3643</v>
      </c>
      <c r="C1323" s="1">
        <f>YEAR(Data!$D1323)</f>
        <v>2014</v>
      </c>
      <c r="D1323" s="2">
        <v>41674</v>
      </c>
      <c r="E1323" s="2">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1">
        <v>35.69399999999996</v>
      </c>
    </row>
    <row r="1324" spans="1:22" ht="14.25" customHeight="1" x14ac:dyDescent="0.25">
      <c r="A1324" s="1">
        <v>1323</v>
      </c>
      <c r="B1324" s="1" t="s">
        <v>3646</v>
      </c>
      <c r="C1324" s="1">
        <f>YEAR(Data!$D1324)</f>
        <v>2014</v>
      </c>
      <c r="D1324" s="2">
        <v>41702</v>
      </c>
      <c r="E1324" s="2">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1">
        <v>19.656000000000002</v>
      </c>
    </row>
    <row r="1325" spans="1:22" ht="14.25" customHeight="1" x14ac:dyDescent="0.25">
      <c r="A1325" s="1">
        <v>1324</v>
      </c>
      <c r="B1325" s="1" t="s">
        <v>3652</v>
      </c>
      <c r="C1325" s="1">
        <f>YEAR(Data!$D1325)</f>
        <v>2014</v>
      </c>
      <c r="D1325" s="2">
        <v>41922</v>
      </c>
      <c r="E1325" s="2">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1">
        <v>3.5151999999999988</v>
      </c>
    </row>
    <row r="1326" spans="1:22" ht="14.25" customHeight="1" x14ac:dyDescent="0.25">
      <c r="A1326" s="1">
        <v>1325</v>
      </c>
      <c r="B1326" s="1" t="s">
        <v>3657</v>
      </c>
      <c r="C1326" s="1">
        <f>YEAR(Data!$D1326)</f>
        <v>2011</v>
      </c>
      <c r="D1326" s="2">
        <v>40814</v>
      </c>
      <c r="E1326" s="2">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1">
        <v>12.490200000000003</v>
      </c>
    </row>
    <row r="1327" spans="1:22" ht="14.25" customHeight="1" x14ac:dyDescent="0.25">
      <c r="A1327" s="1">
        <v>1326</v>
      </c>
      <c r="B1327" s="1" t="s">
        <v>3660</v>
      </c>
      <c r="C1327" s="1">
        <f>YEAR(Data!$D1327)</f>
        <v>2011</v>
      </c>
      <c r="D1327" s="2">
        <v>40690</v>
      </c>
      <c r="E1327" s="2">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17.459999999999997</v>
      </c>
      <c r="T1327" s="1">
        <v>6</v>
      </c>
      <c r="U1327" s="1">
        <v>0.8</v>
      </c>
      <c r="V1327" s="1">
        <v>-30.555000000000007</v>
      </c>
    </row>
    <row r="1328" spans="1:22" ht="14.25" customHeight="1" x14ac:dyDescent="0.25">
      <c r="A1328" s="1">
        <v>1327</v>
      </c>
      <c r="B1328" s="1" t="s">
        <v>3663</v>
      </c>
      <c r="C1328" s="1">
        <f>YEAR(Data!$D1328)</f>
        <v>2012</v>
      </c>
      <c r="D1328" s="2">
        <v>41074</v>
      </c>
      <c r="E1328" s="2">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1">
        <v>5.1072000000000024</v>
      </c>
    </row>
    <row r="1329" spans="1:22" ht="14.25" customHeight="1" x14ac:dyDescent="0.25">
      <c r="A1329" s="1">
        <v>1328</v>
      </c>
      <c r="B1329" s="1" t="s">
        <v>3664</v>
      </c>
      <c r="C1329" s="1">
        <f>YEAR(Data!$D1329)</f>
        <v>2013</v>
      </c>
      <c r="D1329" s="2">
        <v>41364</v>
      </c>
      <c r="E1329" s="2">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1">
        <v>5.5565999999999995</v>
      </c>
    </row>
    <row r="1330" spans="1:22" ht="14.25" customHeight="1" x14ac:dyDescent="0.25">
      <c r="A1330" s="1">
        <v>1329</v>
      </c>
      <c r="B1330" s="1" t="s">
        <v>3667</v>
      </c>
      <c r="C1330" s="1">
        <f>YEAR(Data!$D1330)</f>
        <v>2014</v>
      </c>
      <c r="D1330" s="2">
        <v>41928</v>
      </c>
      <c r="E1330" s="2">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1">
        <v>26.375999999999998</v>
      </c>
    </row>
    <row r="1331" spans="1:22" ht="14.25" customHeight="1" x14ac:dyDescent="0.25">
      <c r="A1331" s="1">
        <v>1330</v>
      </c>
      <c r="B1331" s="1" t="s">
        <v>3672</v>
      </c>
      <c r="C1331" s="1">
        <f>YEAR(Data!$D1331)</f>
        <v>2013</v>
      </c>
      <c r="D1331" s="2">
        <v>41418</v>
      </c>
      <c r="E1331" s="2">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1">
        <v>16.302</v>
      </c>
    </row>
    <row r="1332" spans="1:22" ht="14.25" customHeight="1" x14ac:dyDescent="0.25">
      <c r="A1332" s="1">
        <v>1331</v>
      </c>
      <c r="B1332" s="1" t="s">
        <v>3675</v>
      </c>
      <c r="C1332" s="1">
        <f>YEAR(Data!$D1332)</f>
        <v>2014</v>
      </c>
      <c r="D1332" s="2">
        <v>41793</v>
      </c>
      <c r="E1332" s="2">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1">
        <v>-0.64350000000000018</v>
      </c>
    </row>
    <row r="1333" spans="1:22" ht="14.25" customHeight="1" x14ac:dyDescent="0.25">
      <c r="A1333" s="1">
        <v>1332</v>
      </c>
      <c r="B1333" s="1" t="s">
        <v>3675</v>
      </c>
      <c r="C1333" s="1">
        <f>YEAR(Data!$D1333)</f>
        <v>2014</v>
      </c>
      <c r="D1333" s="2">
        <v>41793</v>
      </c>
      <c r="E1333" s="2">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27.439999999999998</v>
      </c>
      <c r="T1333" s="1">
        <v>2</v>
      </c>
      <c r="U1333" s="1">
        <v>0.2</v>
      </c>
      <c r="V1333" s="1">
        <v>2.4009999999999998</v>
      </c>
    </row>
    <row r="1334" spans="1:22" ht="14.25" customHeight="1" x14ac:dyDescent="0.25">
      <c r="A1334" s="1">
        <v>1333</v>
      </c>
      <c r="B1334" s="1" t="s">
        <v>3678</v>
      </c>
      <c r="C1334" s="1">
        <f>YEAR(Data!$D1334)</f>
        <v>2011</v>
      </c>
      <c r="D1334" s="2">
        <v>40591</v>
      </c>
      <c r="E1334" s="2">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1.0799999999999998</v>
      </c>
      <c r="T1334" s="1">
        <v>3</v>
      </c>
      <c r="U1334" s="1">
        <v>0.8</v>
      </c>
      <c r="V1334" s="1">
        <v>-1.7280000000000002</v>
      </c>
    </row>
    <row r="1335" spans="1:22" ht="14.25" customHeight="1" x14ac:dyDescent="0.25">
      <c r="A1335" s="1">
        <v>1334</v>
      </c>
      <c r="B1335" s="1" t="s">
        <v>3678</v>
      </c>
      <c r="C1335" s="1">
        <f>YEAR(Data!$D1335)</f>
        <v>2011</v>
      </c>
      <c r="D1335" s="2">
        <v>40591</v>
      </c>
      <c r="E1335" s="2">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7.9599999999999973</v>
      </c>
      <c r="T1335" s="1">
        <v>2</v>
      </c>
      <c r="U1335" s="1">
        <v>0.8</v>
      </c>
      <c r="V1335" s="1">
        <v>-13.930000000000003</v>
      </c>
    </row>
    <row r="1336" spans="1:22" ht="14.25" customHeight="1" x14ac:dyDescent="0.25">
      <c r="A1336" s="1">
        <v>1335</v>
      </c>
      <c r="B1336" s="1" t="s">
        <v>3683</v>
      </c>
      <c r="C1336" s="1">
        <f>YEAR(Data!$D1336)</f>
        <v>2011</v>
      </c>
      <c r="D1336" s="2">
        <v>40669</v>
      </c>
      <c r="E1336" s="2">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1">
        <v>52.775999999999996</v>
      </c>
    </row>
    <row r="1337" spans="1:22" ht="14.25" customHeight="1" x14ac:dyDescent="0.25">
      <c r="A1337" s="1">
        <v>1336</v>
      </c>
      <c r="B1337" s="1" t="s">
        <v>3684</v>
      </c>
      <c r="C1337" s="1">
        <f>YEAR(Data!$D1337)</f>
        <v>2013</v>
      </c>
      <c r="D1337" s="2">
        <v>41411</v>
      </c>
      <c r="E1337" s="2">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1">
        <v>0</v>
      </c>
    </row>
    <row r="1338" spans="1:22" ht="14.25" customHeight="1" x14ac:dyDescent="0.25">
      <c r="A1338" s="1">
        <v>1337</v>
      </c>
      <c r="B1338" s="1" t="s">
        <v>3690</v>
      </c>
      <c r="C1338" s="1">
        <f>YEAR(Data!$D1338)</f>
        <v>2014</v>
      </c>
      <c r="D1338" s="2">
        <v>41732</v>
      </c>
      <c r="E1338" s="2">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1">
        <v>6.5285999999999991</v>
      </c>
    </row>
    <row r="1339" spans="1:22" ht="14.25" customHeight="1" x14ac:dyDescent="0.25">
      <c r="A1339" s="1">
        <v>1338</v>
      </c>
      <c r="B1339" s="1" t="s">
        <v>3693</v>
      </c>
      <c r="C1339" s="1">
        <f>YEAR(Data!$D1339)</f>
        <v>2014</v>
      </c>
      <c r="D1339" s="2">
        <v>41730</v>
      </c>
      <c r="E1339" s="2">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1">
        <v>8.0406000000000013</v>
      </c>
    </row>
    <row r="1340" spans="1:22" ht="14.25" customHeight="1" x14ac:dyDescent="0.25">
      <c r="A1340" s="1">
        <v>1339</v>
      </c>
      <c r="B1340" s="1" t="s">
        <v>3693</v>
      </c>
      <c r="C1340" s="1">
        <f>YEAR(Data!$D1340)</f>
        <v>2014</v>
      </c>
      <c r="D1340" s="2">
        <v>41730</v>
      </c>
      <c r="E1340" s="2">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1">
        <v>176.17080000000001</v>
      </c>
    </row>
    <row r="1341" spans="1:22" ht="14.25" customHeight="1" x14ac:dyDescent="0.25">
      <c r="A1341" s="1">
        <v>1340</v>
      </c>
      <c r="B1341" s="1" t="s">
        <v>3693</v>
      </c>
      <c r="C1341" s="1">
        <f>YEAR(Data!$D1341)</f>
        <v>2014</v>
      </c>
      <c r="D1341" s="2">
        <v>41730</v>
      </c>
      <c r="E1341" s="2">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1">
        <v>36.019200000000005</v>
      </c>
    </row>
    <row r="1342" spans="1:22" ht="14.25" customHeight="1" x14ac:dyDescent="0.25">
      <c r="A1342" s="1">
        <v>1341</v>
      </c>
      <c r="B1342" s="1" t="s">
        <v>3702</v>
      </c>
      <c r="C1342" s="1">
        <f>YEAR(Data!$D1342)</f>
        <v>2014</v>
      </c>
      <c r="D1342" s="2">
        <v>41642</v>
      </c>
      <c r="E1342" s="2">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1">
        <v>-27.827999999999975</v>
      </c>
    </row>
    <row r="1343" spans="1:22" ht="14.25" customHeight="1" x14ac:dyDescent="0.25">
      <c r="A1343" s="1">
        <v>1342</v>
      </c>
      <c r="B1343" s="1" t="s">
        <v>3702</v>
      </c>
      <c r="C1343" s="1">
        <f>YEAR(Data!$D1343)</f>
        <v>2014</v>
      </c>
      <c r="D1343" s="2">
        <v>41642</v>
      </c>
      <c r="E1343" s="2">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1">
        <v>-12.527999999999995</v>
      </c>
    </row>
    <row r="1344" spans="1:22" ht="14.25" customHeight="1" x14ac:dyDescent="0.25">
      <c r="A1344" s="1">
        <v>1343</v>
      </c>
      <c r="B1344" s="1" t="s">
        <v>3702</v>
      </c>
      <c r="C1344" s="1">
        <f>YEAR(Data!$D1344)</f>
        <v>2014</v>
      </c>
      <c r="D1344" s="2">
        <v>41642</v>
      </c>
      <c r="E1344" s="2">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28.854000000000006</v>
      </c>
      <c r="T1344" s="1">
        <v>6</v>
      </c>
      <c r="U1344" s="1">
        <v>0.7</v>
      </c>
      <c r="V1344" s="1">
        <v>-21.159599999999998</v>
      </c>
    </row>
    <row r="1345" spans="1:22" ht="14.25" customHeight="1" x14ac:dyDescent="0.25">
      <c r="A1345" s="1">
        <v>1344</v>
      </c>
      <c r="B1345" s="1" t="s">
        <v>3707</v>
      </c>
      <c r="C1345" s="1">
        <f>YEAR(Data!$D1345)</f>
        <v>2012</v>
      </c>
      <c r="D1345" s="2">
        <v>41057</v>
      </c>
      <c r="E1345" s="2">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1">
        <v>14.345999999999995</v>
      </c>
    </row>
    <row r="1346" spans="1:22" ht="14.25" customHeight="1" x14ac:dyDescent="0.25">
      <c r="A1346" s="1">
        <v>1345</v>
      </c>
      <c r="B1346" s="1" t="s">
        <v>3707</v>
      </c>
      <c r="C1346" s="1">
        <f>YEAR(Data!$D1346)</f>
        <v>2012</v>
      </c>
      <c r="D1346" s="2">
        <v>41057</v>
      </c>
      <c r="E1346" s="2">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13.049999999999999</v>
      </c>
      <c r="T1346" s="1">
        <v>5</v>
      </c>
      <c r="U1346" s="1">
        <v>0</v>
      </c>
      <c r="V1346" s="1">
        <v>6.0029999999999992</v>
      </c>
    </row>
    <row r="1347" spans="1:22" ht="14.25" customHeight="1" x14ac:dyDescent="0.25">
      <c r="A1347" s="1">
        <v>1346</v>
      </c>
      <c r="B1347" s="1" t="s">
        <v>3713</v>
      </c>
      <c r="C1347" s="1">
        <f>YEAR(Data!$D1347)</f>
        <v>2011</v>
      </c>
      <c r="D1347" s="2">
        <v>40619</v>
      </c>
      <c r="E1347" s="2">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1">
        <v>36.574200000000005</v>
      </c>
    </row>
    <row r="1348" spans="1:22" ht="14.25" customHeight="1" x14ac:dyDescent="0.25">
      <c r="A1348" s="1">
        <v>1347</v>
      </c>
      <c r="B1348" s="1" t="s">
        <v>3713</v>
      </c>
      <c r="C1348" s="1">
        <f>YEAR(Data!$D1348)</f>
        <v>2011</v>
      </c>
      <c r="D1348" s="2">
        <v>40619</v>
      </c>
      <c r="E1348" s="2">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1">
        <v>23.59</v>
      </c>
    </row>
    <row r="1349" spans="1:22" ht="14.25" customHeight="1" x14ac:dyDescent="0.25">
      <c r="A1349" s="1">
        <v>1348</v>
      </c>
      <c r="B1349" s="1" t="s">
        <v>3713</v>
      </c>
      <c r="C1349" s="1">
        <f>YEAR(Data!$D1349)</f>
        <v>2011</v>
      </c>
      <c r="D1349" s="2">
        <v>40619</v>
      </c>
      <c r="E1349" s="2">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1">
        <v>5.7071999999999976</v>
      </c>
    </row>
    <row r="1350" spans="1:22" ht="14.25" customHeight="1" x14ac:dyDescent="0.25">
      <c r="A1350" s="1">
        <v>1349</v>
      </c>
      <c r="B1350" s="1" t="s">
        <v>3713</v>
      </c>
      <c r="C1350" s="1">
        <f>YEAR(Data!$D1350)</f>
        <v>2011</v>
      </c>
      <c r="D1350" s="2">
        <v>40619</v>
      </c>
      <c r="E1350" s="2">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1">
        <v>25.097999999999999</v>
      </c>
    </row>
    <row r="1351" spans="1:22" ht="14.25" customHeight="1" x14ac:dyDescent="0.25">
      <c r="A1351" s="1">
        <v>1350</v>
      </c>
      <c r="B1351" s="1" t="s">
        <v>3713</v>
      </c>
      <c r="C1351" s="1">
        <f>YEAR(Data!$D1351)</f>
        <v>2011</v>
      </c>
      <c r="D1351" s="2">
        <v>40619</v>
      </c>
      <c r="E1351" s="2">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1">
        <v>17.2224</v>
      </c>
    </row>
    <row r="1352" spans="1:22" ht="14.25" customHeight="1" x14ac:dyDescent="0.25">
      <c r="A1352" s="1">
        <v>1351</v>
      </c>
      <c r="B1352" s="1" t="s">
        <v>3722</v>
      </c>
      <c r="C1352" s="1">
        <f>YEAR(Data!$D1352)</f>
        <v>2011</v>
      </c>
      <c r="D1352" s="2">
        <v>40819</v>
      </c>
      <c r="E1352" s="2">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1">
        <v>-70.104300000000023</v>
      </c>
    </row>
    <row r="1353" spans="1:22" ht="14.25" customHeight="1" x14ac:dyDescent="0.25">
      <c r="A1353" s="1">
        <v>1352</v>
      </c>
      <c r="B1353" s="1" t="s">
        <v>3725</v>
      </c>
      <c r="C1353" s="1">
        <f>YEAR(Data!$D1353)</f>
        <v>2013</v>
      </c>
      <c r="D1353" s="2">
        <v>41362</v>
      </c>
      <c r="E1353" s="2">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1">
        <v>7.8500000000000014</v>
      </c>
    </row>
    <row r="1354" spans="1:22" ht="14.25" customHeight="1" x14ac:dyDescent="0.25">
      <c r="A1354" s="1">
        <v>1353</v>
      </c>
      <c r="B1354" s="1" t="s">
        <v>3728</v>
      </c>
      <c r="C1354" s="1">
        <f>YEAR(Data!$D1354)</f>
        <v>2014</v>
      </c>
      <c r="D1354" s="2">
        <v>41764</v>
      </c>
      <c r="E1354" s="2">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1">
        <v>20.695499999999988</v>
      </c>
    </row>
    <row r="1355" spans="1:22" ht="14.25" customHeight="1" x14ac:dyDescent="0.25">
      <c r="A1355" s="1">
        <v>1354</v>
      </c>
      <c r="B1355" s="1" t="s">
        <v>3728</v>
      </c>
      <c r="C1355" s="1">
        <f>YEAR(Data!$D1355)</f>
        <v>2014</v>
      </c>
      <c r="D1355" s="2">
        <v>41764</v>
      </c>
      <c r="E1355" s="2">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1">
        <v>8.4527999999999999</v>
      </c>
    </row>
    <row r="1356" spans="1:22" ht="14.25" customHeight="1" x14ac:dyDescent="0.25">
      <c r="A1356" s="1">
        <v>1355</v>
      </c>
      <c r="B1356" s="1" t="s">
        <v>3728</v>
      </c>
      <c r="C1356" s="1">
        <f>YEAR(Data!$D1356)</f>
        <v>2014</v>
      </c>
      <c r="D1356" s="2">
        <v>41764</v>
      </c>
      <c r="E1356" s="2">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1">
        <v>11.283900000000017</v>
      </c>
    </row>
    <row r="1357" spans="1:22" ht="14.25" customHeight="1" x14ac:dyDescent="0.25">
      <c r="A1357" s="1">
        <v>1356</v>
      </c>
      <c r="B1357" s="1" t="s">
        <v>3729</v>
      </c>
      <c r="C1357" s="1">
        <f>YEAR(Data!$D1357)</f>
        <v>2011</v>
      </c>
      <c r="D1357" s="2">
        <v>40729</v>
      </c>
      <c r="E1357" s="2">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1">
        <v>-44.155200000000022</v>
      </c>
    </row>
    <row r="1358" spans="1:22" ht="14.25" customHeight="1" x14ac:dyDescent="0.25">
      <c r="A1358" s="1">
        <v>1357</v>
      </c>
      <c r="B1358" s="1" t="s">
        <v>3729</v>
      </c>
      <c r="C1358" s="1">
        <f>YEAR(Data!$D1358)</f>
        <v>2011</v>
      </c>
      <c r="D1358" s="2">
        <v>40729</v>
      </c>
      <c r="E1358" s="2">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281.42400000000004</v>
      </c>
      <c r="T1358" s="1">
        <v>11</v>
      </c>
      <c r="U1358" s="1">
        <v>0.2</v>
      </c>
      <c r="V1358" s="1">
        <v>-35.178000000000004</v>
      </c>
    </row>
    <row r="1359" spans="1:22" ht="14.25" customHeight="1" x14ac:dyDescent="0.25">
      <c r="A1359" s="1">
        <v>1358</v>
      </c>
      <c r="B1359" s="1" t="s">
        <v>3730</v>
      </c>
      <c r="C1359" s="1">
        <f>YEAR(Data!$D1359)</f>
        <v>2013</v>
      </c>
      <c r="D1359" s="2">
        <v>41400</v>
      </c>
      <c r="E1359" s="2">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1">
        <v>36.404399999999995</v>
      </c>
    </row>
    <row r="1360" spans="1:22" ht="14.25" customHeight="1" x14ac:dyDescent="0.25">
      <c r="A1360" s="1">
        <v>1359</v>
      </c>
      <c r="B1360" s="1" t="s">
        <v>3735</v>
      </c>
      <c r="C1360" s="1">
        <f>YEAR(Data!$D1360)</f>
        <v>2014</v>
      </c>
      <c r="D1360" s="2">
        <v>41756</v>
      </c>
      <c r="E1360" s="2">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1">
        <v>-1.4413</v>
      </c>
    </row>
    <row r="1361" spans="1:22" ht="14.25" customHeight="1" x14ac:dyDescent="0.25">
      <c r="A1361" s="1">
        <v>1360</v>
      </c>
      <c r="B1361" s="1" t="s">
        <v>3738</v>
      </c>
      <c r="C1361" s="1">
        <f>YEAR(Data!$D1361)</f>
        <v>2011</v>
      </c>
      <c r="D1361" s="2">
        <v>40812</v>
      </c>
      <c r="E1361" s="2">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1">
        <v>0</v>
      </c>
    </row>
    <row r="1362" spans="1:22" ht="14.25" customHeight="1" x14ac:dyDescent="0.25">
      <c r="A1362" s="1">
        <v>1361</v>
      </c>
      <c r="B1362" s="1" t="s">
        <v>3743</v>
      </c>
      <c r="C1362" s="1">
        <f>YEAR(Data!$D1362)</f>
        <v>2014</v>
      </c>
      <c r="D1362" s="2">
        <v>41932</v>
      </c>
      <c r="E1362" s="2">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1">
        <v>9.2441999999999993</v>
      </c>
    </row>
    <row r="1363" spans="1:22" ht="14.25" customHeight="1" x14ac:dyDescent="0.25">
      <c r="A1363" s="1">
        <v>1362</v>
      </c>
      <c r="B1363" s="1" t="s">
        <v>3743</v>
      </c>
      <c r="C1363" s="1">
        <f>YEAR(Data!$D1363)</f>
        <v>2014</v>
      </c>
      <c r="D1363" s="2">
        <v>41932</v>
      </c>
      <c r="E1363" s="2">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23.680000000000003</v>
      </c>
      <c r="T1363" s="1">
        <v>4</v>
      </c>
      <c r="U1363" s="1">
        <v>0.2</v>
      </c>
      <c r="V1363" s="1">
        <v>7.3999999999999995</v>
      </c>
    </row>
    <row r="1364" spans="1:22" ht="14.25" customHeight="1" x14ac:dyDescent="0.25">
      <c r="A1364" s="1">
        <v>1363</v>
      </c>
      <c r="B1364" s="1" t="s">
        <v>3743</v>
      </c>
      <c r="C1364" s="1">
        <f>YEAR(Data!$D1364)</f>
        <v>2014</v>
      </c>
      <c r="D1364" s="2">
        <v>41932</v>
      </c>
      <c r="E1364" s="2">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1">
        <v>-56.755600000000015</v>
      </c>
    </row>
    <row r="1365" spans="1:22" ht="14.25" customHeight="1" x14ac:dyDescent="0.25">
      <c r="A1365" s="1">
        <v>1364</v>
      </c>
      <c r="B1365" s="1" t="s">
        <v>3750</v>
      </c>
      <c r="C1365" s="1">
        <f>YEAR(Data!$D1365)</f>
        <v>2014</v>
      </c>
      <c r="D1365" s="2">
        <v>41954</v>
      </c>
      <c r="E1365" s="2">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38.388000000000005</v>
      </c>
      <c r="T1365" s="1">
        <v>14</v>
      </c>
      <c r="U1365" s="1">
        <v>0.7</v>
      </c>
      <c r="V1365" s="1">
        <v>-25.591999999999999</v>
      </c>
    </row>
    <row r="1366" spans="1:22" ht="14.25" customHeight="1" x14ac:dyDescent="0.25">
      <c r="A1366" s="1">
        <v>1365</v>
      </c>
      <c r="B1366" s="1" t="s">
        <v>3750</v>
      </c>
      <c r="C1366" s="1">
        <f>YEAR(Data!$D1366)</f>
        <v>2014</v>
      </c>
      <c r="D1366" s="2">
        <v>41954</v>
      </c>
      <c r="E1366" s="2">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95.994000000000014</v>
      </c>
      <c r="T1366" s="1">
        <v>2</v>
      </c>
      <c r="U1366" s="1">
        <v>0.7</v>
      </c>
      <c r="V1366" s="1">
        <v>-63.995999999999981</v>
      </c>
    </row>
    <row r="1367" spans="1:22" ht="14.25" customHeight="1" x14ac:dyDescent="0.25">
      <c r="A1367" s="1">
        <v>1366</v>
      </c>
      <c r="B1367" s="1" t="s">
        <v>3750</v>
      </c>
      <c r="C1367" s="1">
        <f>YEAR(Data!$D1367)</f>
        <v>2014</v>
      </c>
      <c r="D1367" s="2">
        <v>41954</v>
      </c>
      <c r="E1367" s="2">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239.95200000000003</v>
      </c>
      <c r="T1367" s="1">
        <v>6</v>
      </c>
      <c r="U1367" s="1">
        <v>0.2</v>
      </c>
      <c r="V1367" s="1">
        <v>-35.992800000000038</v>
      </c>
    </row>
    <row r="1368" spans="1:22" ht="14.25" customHeight="1" x14ac:dyDescent="0.25">
      <c r="A1368" s="1">
        <v>1367</v>
      </c>
      <c r="B1368" s="1" t="s">
        <v>3750</v>
      </c>
      <c r="C1368" s="1">
        <f>YEAR(Data!$D1368)</f>
        <v>2014</v>
      </c>
      <c r="D1368" s="2">
        <v>41954</v>
      </c>
      <c r="E1368" s="2">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1">
        <v>15.118800000000007</v>
      </c>
    </row>
    <row r="1369" spans="1:22" ht="14.25" customHeight="1" x14ac:dyDescent="0.25">
      <c r="A1369" s="1">
        <v>1368</v>
      </c>
      <c r="B1369" s="1" t="s">
        <v>3750</v>
      </c>
      <c r="C1369" s="1">
        <f>YEAR(Data!$D1369)</f>
        <v>2014</v>
      </c>
      <c r="D1369" s="2">
        <v>41954</v>
      </c>
      <c r="E1369" s="2">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899.13600000000008</v>
      </c>
      <c r="T1369" s="1">
        <v>4</v>
      </c>
      <c r="U1369" s="1">
        <v>0.2</v>
      </c>
      <c r="V1369" s="1">
        <v>-146.10960000000014</v>
      </c>
    </row>
    <row r="1370" spans="1:22" ht="14.25" customHeight="1" x14ac:dyDescent="0.25">
      <c r="A1370" s="1">
        <v>1369</v>
      </c>
      <c r="B1370" s="1" t="s">
        <v>3757</v>
      </c>
      <c r="C1370" s="1">
        <f>YEAR(Data!$D1370)</f>
        <v>2014</v>
      </c>
      <c r="D1370" s="2">
        <v>41829</v>
      </c>
      <c r="E1370" s="2">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1">
        <v>62.736999999999995</v>
      </c>
    </row>
    <row r="1371" spans="1:22" ht="14.25" customHeight="1" x14ac:dyDescent="0.25">
      <c r="A1371" s="1">
        <v>1370</v>
      </c>
      <c r="B1371" s="1" t="s">
        <v>3761</v>
      </c>
      <c r="C1371" s="1">
        <f>YEAR(Data!$D1371)</f>
        <v>2012</v>
      </c>
      <c r="D1371" s="2">
        <v>41267</v>
      </c>
      <c r="E1371" s="2">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590.05800000000011</v>
      </c>
      <c r="T1371" s="1">
        <v>7</v>
      </c>
      <c r="U1371" s="1">
        <v>0.7</v>
      </c>
      <c r="V1371" s="1">
        <v>-786.74400000000026</v>
      </c>
    </row>
    <row r="1372" spans="1:22" ht="14.25" customHeight="1" x14ac:dyDescent="0.25">
      <c r="A1372" s="1">
        <v>1371</v>
      </c>
      <c r="B1372" s="1" t="s">
        <v>3761</v>
      </c>
      <c r="C1372" s="1">
        <f>YEAR(Data!$D1372)</f>
        <v>2012</v>
      </c>
      <c r="D1372" s="2">
        <v>41267</v>
      </c>
      <c r="E1372" s="2">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1">
        <v>1.5794999999999986</v>
      </c>
    </row>
    <row r="1373" spans="1:22" ht="14.25" customHeight="1" x14ac:dyDescent="0.25">
      <c r="A1373" s="1">
        <v>1372</v>
      </c>
      <c r="B1373" s="1" t="s">
        <v>3762</v>
      </c>
      <c r="C1373" s="1">
        <f>YEAR(Data!$D1373)</f>
        <v>2014</v>
      </c>
      <c r="D1373" s="2">
        <v>41706</v>
      </c>
      <c r="E1373" s="2">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1">
        <v>4.9079999999999977</v>
      </c>
    </row>
    <row r="1374" spans="1:22" ht="14.25" customHeight="1" x14ac:dyDescent="0.25">
      <c r="A1374" s="1">
        <v>1373</v>
      </c>
      <c r="B1374" s="1" t="s">
        <v>3767</v>
      </c>
      <c r="C1374" s="1">
        <f>YEAR(Data!$D1374)</f>
        <v>2011</v>
      </c>
      <c r="D1374" s="2">
        <v>40634</v>
      </c>
      <c r="E1374" s="2">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1">
        <v>14.8</v>
      </c>
    </row>
    <row r="1375" spans="1:22" ht="14.25" customHeight="1" x14ac:dyDescent="0.25">
      <c r="A1375" s="1">
        <v>1374</v>
      </c>
      <c r="B1375" s="1" t="s">
        <v>3767</v>
      </c>
      <c r="C1375" s="1">
        <f>YEAR(Data!$D1375)</f>
        <v>2011</v>
      </c>
      <c r="D1375" s="2">
        <v>40634</v>
      </c>
      <c r="E1375" s="2">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1">
        <v>5.5535999999999994</v>
      </c>
    </row>
    <row r="1376" spans="1:22" ht="14.25" customHeight="1" x14ac:dyDescent="0.25">
      <c r="A1376" s="1">
        <v>1375</v>
      </c>
      <c r="B1376" s="1" t="s">
        <v>3770</v>
      </c>
      <c r="C1376" s="1">
        <f>YEAR(Data!$D1376)</f>
        <v>2012</v>
      </c>
      <c r="D1376" s="2">
        <v>41166</v>
      </c>
      <c r="E1376" s="2">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1">
        <v>118.65750000000006</v>
      </c>
    </row>
    <row r="1377" spans="1:22" ht="14.25" customHeight="1" x14ac:dyDescent="0.25">
      <c r="A1377" s="1">
        <v>1376</v>
      </c>
      <c r="B1377" s="1" t="s">
        <v>3774</v>
      </c>
      <c r="C1377" s="1">
        <f>YEAR(Data!$D1377)</f>
        <v>2011</v>
      </c>
      <c r="D1377" s="2">
        <v>40759</v>
      </c>
      <c r="E1377" s="2">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1">
        <v>305.13000000000011</v>
      </c>
    </row>
    <row r="1378" spans="1:22" ht="14.25" customHeight="1" x14ac:dyDescent="0.25">
      <c r="A1378" s="1">
        <v>1377</v>
      </c>
      <c r="B1378" s="1" t="s">
        <v>3774</v>
      </c>
      <c r="C1378" s="1">
        <f>YEAR(Data!$D1378)</f>
        <v>2011</v>
      </c>
      <c r="D1378" s="2">
        <v>40759</v>
      </c>
      <c r="E1378" s="2">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1">
        <v>219.44159999999999</v>
      </c>
    </row>
    <row r="1379" spans="1:22" ht="14.25" customHeight="1" x14ac:dyDescent="0.25">
      <c r="A1379" s="1">
        <v>1378</v>
      </c>
      <c r="B1379" s="1" t="s">
        <v>3774</v>
      </c>
      <c r="C1379" s="1">
        <f>YEAR(Data!$D1379)</f>
        <v>2011</v>
      </c>
      <c r="D1379" s="2">
        <v>40759</v>
      </c>
      <c r="E1379" s="2">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1">
        <v>4.2639999999999993</v>
      </c>
    </row>
    <row r="1380" spans="1:22" ht="14.25" customHeight="1" x14ac:dyDescent="0.25">
      <c r="A1380" s="1">
        <v>1379</v>
      </c>
      <c r="B1380" s="1" t="s">
        <v>3774</v>
      </c>
      <c r="C1380" s="1">
        <f>YEAR(Data!$D1380)</f>
        <v>2011</v>
      </c>
      <c r="D1380" s="2">
        <v>40759</v>
      </c>
      <c r="E1380" s="2">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399.96000000000004</v>
      </c>
      <c r="T1380" s="1">
        <v>5</v>
      </c>
      <c r="U1380" s="1">
        <v>0.2</v>
      </c>
      <c r="V1380" s="1">
        <v>34.996499999999969</v>
      </c>
    </row>
    <row r="1381" spans="1:22" ht="14.25" customHeight="1" x14ac:dyDescent="0.25">
      <c r="A1381" s="1">
        <v>1380</v>
      </c>
      <c r="B1381" s="1" t="s">
        <v>3774</v>
      </c>
      <c r="C1381" s="1">
        <f>YEAR(Data!$D1381)</f>
        <v>2011</v>
      </c>
      <c r="D1381" s="2">
        <v>40759</v>
      </c>
      <c r="E1381" s="2">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1">
        <v>7.9449999999999932</v>
      </c>
    </row>
    <row r="1382" spans="1:22" ht="14.25" customHeight="1" x14ac:dyDescent="0.25">
      <c r="A1382" s="1">
        <v>1381</v>
      </c>
      <c r="B1382" s="1" t="s">
        <v>3774</v>
      </c>
      <c r="C1382" s="1">
        <f>YEAR(Data!$D1382)</f>
        <v>2011</v>
      </c>
      <c r="D1382" s="2">
        <v>40759</v>
      </c>
      <c r="E1382" s="2">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13.184000000000001</v>
      </c>
      <c r="T1382" s="1">
        <v>1</v>
      </c>
      <c r="U1382" s="1">
        <v>0.2</v>
      </c>
      <c r="V1382" s="1">
        <v>4.7792000000000003</v>
      </c>
    </row>
    <row r="1383" spans="1:22" ht="14.25" customHeight="1" x14ac:dyDescent="0.25">
      <c r="A1383" s="1">
        <v>1382</v>
      </c>
      <c r="B1383" s="1" t="s">
        <v>3786</v>
      </c>
      <c r="C1383" s="1">
        <f>YEAR(Data!$D1383)</f>
        <v>2013</v>
      </c>
      <c r="D1383" s="2">
        <v>41521</v>
      </c>
      <c r="E1383" s="2">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1">
        <v>-90.24839999999999</v>
      </c>
    </row>
    <row r="1384" spans="1:22" ht="14.25" customHeight="1" x14ac:dyDescent="0.25">
      <c r="A1384" s="1">
        <v>1383</v>
      </c>
      <c r="B1384" s="1" t="s">
        <v>3789</v>
      </c>
      <c r="C1384" s="1">
        <f>YEAR(Data!$D1384)</f>
        <v>2013</v>
      </c>
      <c r="D1384" s="2">
        <v>41310</v>
      </c>
      <c r="E1384" s="2">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1">
        <v>1.6196000000000055</v>
      </c>
    </row>
    <row r="1385" spans="1:22" ht="14.25" customHeight="1" x14ac:dyDescent="0.25">
      <c r="A1385" s="1">
        <v>1384</v>
      </c>
      <c r="B1385" s="1" t="s">
        <v>3789</v>
      </c>
      <c r="C1385" s="1">
        <f>YEAR(Data!$D1385)</f>
        <v>2013</v>
      </c>
      <c r="D1385" s="2">
        <v>41310</v>
      </c>
      <c r="E1385" s="2">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1">
        <v>170.9316</v>
      </c>
    </row>
    <row r="1386" spans="1:22" ht="14.25" customHeight="1" x14ac:dyDescent="0.25">
      <c r="A1386" s="1">
        <v>1385</v>
      </c>
      <c r="B1386" s="1" t="s">
        <v>3789</v>
      </c>
      <c r="C1386" s="1">
        <f>YEAR(Data!$D1386)</f>
        <v>2013</v>
      </c>
      <c r="D1386" s="2">
        <v>41310</v>
      </c>
      <c r="E1386" s="2">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1">
        <v>0.18900000000000028</v>
      </c>
    </row>
    <row r="1387" spans="1:22" ht="14.25" customHeight="1" x14ac:dyDescent="0.25">
      <c r="A1387" s="1">
        <v>1386</v>
      </c>
      <c r="B1387" s="1" t="s">
        <v>3789</v>
      </c>
      <c r="C1387" s="1">
        <f>YEAR(Data!$D1387)</f>
        <v>2013</v>
      </c>
      <c r="D1387" s="2">
        <v>41310</v>
      </c>
      <c r="E1387" s="2">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1">
        <v>7.1592000000000002</v>
      </c>
    </row>
    <row r="1388" spans="1:22" ht="14.25" customHeight="1" x14ac:dyDescent="0.25">
      <c r="A1388" s="1">
        <v>1387</v>
      </c>
      <c r="B1388" s="1" t="s">
        <v>3789</v>
      </c>
      <c r="C1388" s="1">
        <f>YEAR(Data!$D1388)</f>
        <v>2013</v>
      </c>
      <c r="D1388" s="2">
        <v>41310</v>
      </c>
      <c r="E1388" s="2">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1">
        <v>52.795599999999979</v>
      </c>
    </row>
    <row r="1389" spans="1:22" ht="14.25" customHeight="1" x14ac:dyDescent="0.25">
      <c r="A1389" s="1">
        <v>1388</v>
      </c>
      <c r="B1389" s="1" t="s">
        <v>3789</v>
      </c>
      <c r="C1389" s="1">
        <f>YEAR(Data!$D1389)</f>
        <v>2013</v>
      </c>
      <c r="D1389" s="2">
        <v>41310</v>
      </c>
      <c r="E1389" s="2">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1">
        <v>78.941199999999995</v>
      </c>
    </row>
    <row r="1390" spans="1:22" ht="14.25" customHeight="1" x14ac:dyDescent="0.25">
      <c r="A1390" s="1">
        <v>1389</v>
      </c>
      <c r="B1390" s="1" t="s">
        <v>3789</v>
      </c>
      <c r="C1390" s="1">
        <f>YEAR(Data!$D1390)</f>
        <v>2013</v>
      </c>
      <c r="D1390" s="2">
        <v>41310</v>
      </c>
      <c r="E1390" s="2">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104.85000000000001</v>
      </c>
      <c r="T1390" s="1">
        <v>3</v>
      </c>
      <c r="U1390" s="1">
        <v>0</v>
      </c>
      <c r="V1390" s="1">
        <v>28.309500000000007</v>
      </c>
    </row>
    <row r="1391" spans="1:22" ht="14.25" customHeight="1" x14ac:dyDescent="0.25">
      <c r="A1391" s="1">
        <v>1390</v>
      </c>
      <c r="B1391" s="1" t="s">
        <v>3789</v>
      </c>
      <c r="C1391" s="1">
        <f>YEAR(Data!$D1391)</f>
        <v>2013</v>
      </c>
      <c r="D1391" s="2">
        <v>41310</v>
      </c>
      <c r="E1391" s="2">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484.83000000000004</v>
      </c>
      <c r="T1391" s="1">
        <v>3</v>
      </c>
      <c r="U1391" s="1">
        <v>0</v>
      </c>
      <c r="V1391" s="1">
        <v>126.05580000000002</v>
      </c>
    </row>
    <row r="1392" spans="1:22" ht="14.25" customHeight="1" x14ac:dyDescent="0.25">
      <c r="A1392" s="1">
        <v>1391</v>
      </c>
      <c r="B1392" s="1" t="s">
        <v>3789</v>
      </c>
      <c r="C1392" s="1">
        <f>YEAR(Data!$D1392)</f>
        <v>2013</v>
      </c>
      <c r="D1392" s="2">
        <v>41310</v>
      </c>
      <c r="E1392" s="2">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1">
        <v>60.255300000000005</v>
      </c>
    </row>
    <row r="1393" spans="1:22" ht="14.25" customHeight="1" x14ac:dyDescent="0.25">
      <c r="A1393" s="1">
        <v>1392</v>
      </c>
      <c r="B1393" s="1" t="s">
        <v>3789</v>
      </c>
      <c r="C1393" s="1">
        <f>YEAR(Data!$D1393)</f>
        <v>2013</v>
      </c>
      <c r="D1393" s="2">
        <v>41310</v>
      </c>
      <c r="E1393" s="2">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1">
        <v>1.5444000000000031</v>
      </c>
    </row>
    <row r="1394" spans="1:22" ht="14.25" customHeight="1" x14ac:dyDescent="0.25">
      <c r="A1394" s="1">
        <v>1393</v>
      </c>
      <c r="B1394" s="1" t="s">
        <v>3789</v>
      </c>
      <c r="C1394" s="1">
        <f>YEAR(Data!$D1394)</f>
        <v>2013</v>
      </c>
      <c r="D1394" s="2">
        <v>41310</v>
      </c>
      <c r="E1394" s="2">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1">
        <v>160.91389999999998</v>
      </c>
    </row>
    <row r="1395" spans="1:22" ht="14.25" customHeight="1" x14ac:dyDescent="0.25">
      <c r="A1395" s="1">
        <v>1394</v>
      </c>
      <c r="B1395" s="1" t="s">
        <v>3800</v>
      </c>
      <c r="C1395" s="1">
        <f>YEAR(Data!$D1395)</f>
        <v>2014</v>
      </c>
      <c r="D1395" s="2">
        <v>41824</v>
      </c>
      <c r="E1395" s="2">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1">
        <v>1.5521999999999991</v>
      </c>
    </row>
    <row r="1396" spans="1:22" ht="14.25" customHeight="1" x14ac:dyDescent="0.25">
      <c r="A1396" s="1">
        <v>1395</v>
      </c>
      <c r="B1396" s="1" t="s">
        <v>3803</v>
      </c>
      <c r="C1396" s="1">
        <f>YEAR(Data!$D1396)</f>
        <v>2014</v>
      </c>
      <c r="D1396" s="2">
        <v>41922</v>
      </c>
      <c r="E1396" s="2">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1">
        <v>-430.61700000000019</v>
      </c>
    </row>
    <row r="1397" spans="1:22" ht="14.25" customHeight="1" x14ac:dyDescent="0.25">
      <c r="A1397" s="1">
        <v>1396</v>
      </c>
      <c r="B1397" s="1" t="s">
        <v>3803</v>
      </c>
      <c r="C1397" s="1">
        <f>YEAR(Data!$D1397)</f>
        <v>2014</v>
      </c>
      <c r="D1397" s="2">
        <v>41922</v>
      </c>
      <c r="E1397" s="2">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1">
        <v>-42.652799999999999</v>
      </c>
    </row>
    <row r="1398" spans="1:22" ht="14.25" customHeight="1" x14ac:dyDescent="0.25">
      <c r="A1398" s="1">
        <v>1397</v>
      </c>
      <c r="B1398" s="1" t="s">
        <v>3808</v>
      </c>
      <c r="C1398" s="1">
        <f>YEAR(Data!$D1398)</f>
        <v>2013</v>
      </c>
      <c r="D1398" s="2">
        <v>41603</v>
      </c>
      <c r="E1398" s="2">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1">
        <v>6.025599999999999</v>
      </c>
    </row>
    <row r="1399" spans="1:22" ht="14.25" customHeight="1" x14ac:dyDescent="0.25">
      <c r="A1399" s="1">
        <v>1398</v>
      </c>
      <c r="B1399" s="1" t="s">
        <v>3808</v>
      </c>
      <c r="C1399" s="1">
        <f>YEAR(Data!$D1399)</f>
        <v>2013</v>
      </c>
      <c r="D1399" s="2">
        <v>41603</v>
      </c>
      <c r="E1399" s="2">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1">
        <v>5.6644000000000005</v>
      </c>
    </row>
    <row r="1400" spans="1:22" ht="14.25" customHeight="1" x14ac:dyDescent="0.25">
      <c r="A1400" s="1">
        <v>1399</v>
      </c>
      <c r="B1400" s="1" t="s">
        <v>3808</v>
      </c>
      <c r="C1400" s="1">
        <f>YEAR(Data!$D1400)</f>
        <v>2013</v>
      </c>
      <c r="D1400" s="2">
        <v>41603</v>
      </c>
      <c r="E1400" s="2">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1">
        <v>11.492000000000004</v>
      </c>
    </row>
    <row r="1401" spans="1:22" ht="14.25" customHeight="1" x14ac:dyDescent="0.25">
      <c r="A1401" s="1">
        <v>1400</v>
      </c>
      <c r="B1401" s="1" t="s">
        <v>3808</v>
      </c>
      <c r="C1401" s="1">
        <f>YEAR(Data!$D1401)</f>
        <v>2013</v>
      </c>
      <c r="D1401" s="2">
        <v>41603</v>
      </c>
      <c r="E1401" s="2">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1">
        <v>3.1104000000000003</v>
      </c>
    </row>
    <row r="1402" spans="1:22" ht="14.25" customHeight="1" x14ac:dyDescent="0.25">
      <c r="A1402" s="1">
        <v>1401</v>
      </c>
      <c r="B1402" s="1" t="s">
        <v>3813</v>
      </c>
      <c r="C1402" s="1">
        <f>YEAR(Data!$D1402)</f>
        <v>2013</v>
      </c>
      <c r="D1402" s="2">
        <v>41580</v>
      </c>
      <c r="E1402" s="2">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1">
        <v>6.104000000000001</v>
      </c>
    </row>
    <row r="1403" spans="1:22" ht="14.25" customHeight="1" x14ac:dyDescent="0.25">
      <c r="A1403" s="1">
        <v>1402</v>
      </c>
      <c r="B1403" s="1" t="s">
        <v>3813</v>
      </c>
      <c r="C1403" s="1">
        <f>YEAR(Data!$D1403)</f>
        <v>2013</v>
      </c>
      <c r="D1403" s="2">
        <v>41580</v>
      </c>
      <c r="E1403" s="2">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251.79000000000002</v>
      </c>
      <c r="T1403" s="1">
        <v>3</v>
      </c>
      <c r="U1403" s="1">
        <v>0</v>
      </c>
      <c r="V1403" s="1">
        <v>118.34129999999999</v>
      </c>
    </row>
    <row r="1404" spans="1:22" ht="14.25" customHeight="1" x14ac:dyDescent="0.25">
      <c r="A1404" s="1">
        <v>1403</v>
      </c>
      <c r="B1404" s="1" t="s">
        <v>3816</v>
      </c>
      <c r="C1404" s="1">
        <f>YEAR(Data!$D1404)</f>
        <v>2013</v>
      </c>
      <c r="D1404" s="2">
        <v>41384</v>
      </c>
      <c r="E1404" s="2">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1">
        <v>-58.133199999999988</v>
      </c>
    </row>
    <row r="1405" spans="1:22" ht="14.25" customHeight="1" x14ac:dyDescent="0.25">
      <c r="A1405" s="1">
        <v>1404</v>
      </c>
      <c r="B1405" s="1" t="s">
        <v>3816</v>
      </c>
      <c r="C1405" s="1">
        <f>YEAR(Data!$D1405)</f>
        <v>2013</v>
      </c>
      <c r="D1405" s="2">
        <v>41384</v>
      </c>
      <c r="E1405" s="2">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1">
        <v>146.79</v>
      </c>
    </row>
    <row r="1406" spans="1:22" ht="14.25" customHeight="1" x14ac:dyDescent="0.25">
      <c r="A1406" s="1">
        <v>1405</v>
      </c>
      <c r="B1406" s="1" t="s">
        <v>3821</v>
      </c>
      <c r="C1406" s="1">
        <f>YEAR(Data!$D1406)</f>
        <v>2011</v>
      </c>
      <c r="D1406" s="2">
        <v>40639</v>
      </c>
      <c r="E1406" s="2">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10.304000000000002</v>
      </c>
      <c r="T1406" s="1">
        <v>1</v>
      </c>
      <c r="U1406" s="1">
        <v>0.2</v>
      </c>
      <c r="V1406" s="1">
        <v>-2.1896000000000004</v>
      </c>
    </row>
    <row r="1407" spans="1:22" ht="14.25" customHeight="1" x14ac:dyDescent="0.25">
      <c r="A1407" s="1">
        <v>1406</v>
      </c>
      <c r="B1407" s="1" t="s">
        <v>3821</v>
      </c>
      <c r="C1407" s="1">
        <f>YEAR(Data!$D1407)</f>
        <v>2011</v>
      </c>
      <c r="D1407" s="2">
        <v>40639</v>
      </c>
      <c r="E1407" s="2">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1">
        <v>-36.11160000000001</v>
      </c>
    </row>
    <row r="1408" spans="1:22" ht="14.25" customHeight="1" x14ac:dyDescent="0.25">
      <c r="A1408" s="1">
        <v>1407</v>
      </c>
      <c r="B1408" s="1" t="s">
        <v>3821</v>
      </c>
      <c r="C1408" s="1">
        <f>YEAR(Data!$D1408)</f>
        <v>2011</v>
      </c>
      <c r="D1408" s="2">
        <v>40639</v>
      </c>
      <c r="E1408" s="2">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116.78399999999999</v>
      </c>
      <c r="T1408" s="1">
        <v>2</v>
      </c>
      <c r="U1408" s="1">
        <v>0.2</v>
      </c>
      <c r="V1408" s="1">
        <v>21.896999999999991</v>
      </c>
    </row>
    <row r="1409" spans="1:22" ht="14.25" customHeight="1" x14ac:dyDescent="0.25">
      <c r="A1409" s="1">
        <v>1408</v>
      </c>
      <c r="B1409" s="1" t="s">
        <v>3823</v>
      </c>
      <c r="C1409" s="1">
        <f>YEAR(Data!$D1409)</f>
        <v>2013</v>
      </c>
      <c r="D1409" s="2">
        <v>41520</v>
      </c>
      <c r="E1409" s="2">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1">
        <v>19.6248</v>
      </c>
    </row>
    <row r="1410" spans="1:22" ht="14.25" customHeight="1" x14ac:dyDescent="0.25">
      <c r="A1410" s="1">
        <v>1409</v>
      </c>
      <c r="B1410" s="1" t="s">
        <v>3823</v>
      </c>
      <c r="C1410" s="1">
        <f>YEAR(Data!$D1410)</f>
        <v>2013</v>
      </c>
      <c r="D1410" s="2">
        <v>41520</v>
      </c>
      <c r="E1410" s="2">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1">
        <v>9.9949999999999974</v>
      </c>
    </row>
    <row r="1411" spans="1:22" ht="14.25" customHeight="1" x14ac:dyDescent="0.25">
      <c r="A1411" s="1">
        <v>1410</v>
      </c>
      <c r="B1411" s="1" t="s">
        <v>3826</v>
      </c>
      <c r="C1411" s="1">
        <f>YEAR(Data!$D1411)</f>
        <v>2013</v>
      </c>
      <c r="D1411" s="2">
        <v>41543</v>
      </c>
      <c r="E1411" s="2">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1">
        <v>-204.44580000000005</v>
      </c>
    </row>
    <row r="1412" spans="1:22" ht="14.25" customHeight="1" x14ac:dyDescent="0.25">
      <c r="A1412" s="1">
        <v>1411</v>
      </c>
      <c r="B1412" s="1" t="s">
        <v>3829</v>
      </c>
      <c r="C1412" s="1">
        <f>YEAR(Data!$D1412)</f>
        <v>2014</v>
      </c>
      <c r="D1412" s="2">
        <v>41948</v>
      </c>
      <c r="E1412" s="2">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23.680000000000003</v>
      </c>
      <c r="T1412" s="1">
        <v>2</v>
      </c>
      <c r="U1412" s="1">
        <v>0.2</v>
      </c>
      <c r="V1412" s="1">
        <v>8.879999999999999</v>
      </c>
    </row>
    <row r="1413" spans="1:22" ht="14.25" customHeight="1" x14ac:dyDescent="0.25">
      <c r="A1413" s="1">
        <v>1412</v>
      </c>
      <c r="B1413" s="1" t="s">
        <v>3830</v>
      </c>
      <c r="C1413" s="1">
        <f>YEAR(Data!$D1413)</f>
        <v>2013</v>
      </c>
      <c r="D1413" s="2">
        <v>41465</v>
      </c>
      <c r="E1413" s="2">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1">
        <v>72.534400000000005</v>
      </c>
    </row>
    <row r="1414" spans="1:22" ht="14.25" customHeight="1" x14ac:dyDescent="0.25">
      <c r="A1414" s="1">
        <v>1413</v>
      </c>
      <c r="B1414" s="1" t="s">
        <v>3830</v>
      </c>
      <c r="C1414" s="1">
        <f>YEAR(Data!$D1414)</f>
        <v>2013</v>
      </c>
      <c r="D1414" s="2">
        <v>41465</v>
      </c>
      <c r="E1414" s="2">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1">
        <v>14.875200000000007</v>
      </c>
    </row>
    <row r="1415" spans="1:22" ht="14.25" customHeight="1" x14ac:dyDescent="0.25">
      <c r="A1415" s="1">
        <v>1414</v>
      </c>
      <c r="B1415" s="1" t="s">
        <v>3831</v>
      </c>
      <c r="C1415" s="1">
        <f>YEAR(Data!$D1415)</f>
        <v>2011</v>
      </c>
      <c r="D1415" s="2">
        <v>40724</v>
      </c>
      <c r="E1415" s="2">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334.76800000000003</v>
      </c>
      <c r="T1415" s="1">
        <v>7</v>
      </c>
      <c r="U1415" s="1">
        <v>0.2</v>
      </c>
      <c r="V1415" s="1">
        <v>108.79959999999997</v>
      </c>
    </row>
    <row r="1416" spans="1:22" ht="14.25" customHeight="1" x14ac:dyDescent="0.25">
      <c r="A1416" s="1">
        <v>1415</v>
      </c>
      <c r="B1416" s="1" t="s">
        <v>3836</v>
      </c>
      <c r="C1416" s="1">
        <f>YEAR(Data!$D1416)</f>
        <v>2014</v>
      </c>
      <c r="D1416" s="2">
        <v>41668</v>
      </c>
      <c r="E1416" s="2">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239.96999999999997</v>
      </c>
      <c r="T1416" s="1">
        <v>3</v>
      </c>
      <c r="U1416" s="1">
        <v>0</v>
      </c>
      <c r="V1416" s="1">
        <v>26.39670000000001</v>
      </c>
    </row>
    <row r="1417" spans="1:22" ht="14.25" customHeight="1" x14ac:dyDescent="0.25">
      <c r="A1417" s="1">
        <v>1416</v>
      </c>
      <c r="B1417" s="1" t="s">
        <v>3836</v>
      </c>
      <c r="C1417" s="1">
        <f>YEAR(Data!$D1417)</f>
        <v>2014</v>
      </c>
      <c r="D1417" s="2">
        <v>41668</v>
      </c>
      <c r="E1417" s="2">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1">
        <v>12.831599999999996</v>
      </c>
    </row>
    <row r="1418" spans="1:22" ht="14.25" customHeight="1" x14ac:dyDescent="0.25">
      <c r="A1418" s="1">
        <v>1417</v>
      </c>
      <c r="B1418" s="1" t="s">
        <v>3841</v>
      </c>
      <c r="C1418" s="1">
        <f>YEAR(Data!$D1418)</f>
        <v>2012</v>
      </c>
      <c r="D1418" s="2">
        <v>41173</v>
      </c>
      <c r="E1418" s="2">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1">
        <v>118.29299999999989</v>
      </c>
    </row>
    <row r="1419" spans="1:22" ht="14.25" customHeight="1" x14ac:dyDescent="0.25">
      <c r="A1419" s="1">
        <v>1418</v>
      </c>
      <c r="B1419" s="1" t="s">
        <v>3841</v>
      </c>
      <c r="C1419" s="1">
        <f>YEAR(Data!$D1419)</f>
        <v>2012</v>
      </c>
      <c r="D1419" s="2">
        <v>41173</v>
      </c>
      <c r="E1419" s="2">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151.20000000000002</v>
      </c>
      <c r="T1419" s="1">
        <v>3</v>
      </c>
      <c r="U1419" s="1">
        <v>0.2</v>
      </c>
      <c r="V1419" s="1">
        <v>32.130000000000003</v>
      </c>
    </row>
    <row r="1420" spans="1:22" ht="14.25" customHeight="1" x14ac:dyDescent="0.25">
      <c r="A1420" s="1">
        <v>1419</v>
      </c>
      <c r="B1420" s="1" t="s">
        <v>3841</v>
      </c>
      <c r="C1420" s="1">
        <f>YEAR(Data!$D1420)</f>
        <v>2012</v>
      </c>
      <c r="D1420" s="2">
        <v>41173</v>
      </c>
      <c r="E1420" s="2">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4.9280000000000008</v>
      </c>
      <c r="T1420" s="1">
        <v>4</v>
      </c>
      <c r="U1420" s="1">
        <v>0.6</v>
      </c>
      <c r="V1420" s="1">
        <v>-1.4783999999999997</v>
      </c>
    </row>
    <row r="1421" spans="1:22" ht="14.25" customHeight="1" x14ac:dyDescent="0.25">
      <c r="A1421" s="1">
        <v>1420</v>
      </c>
      <c r="B1421" s="1" t="s">
        <v>3846</v>
      </c>
      <c r="C1421" s="1">
        <f>YEAR(Data!$D1421)</f>
        <v>2012</v>
      </c>
      <c r="D1421" s="2">
        <v>41178</v>
      </c>
      <c r="E1421" s="2">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1">
        <v>31.273599999999998</v>
      </c>
    </row>
    <row r="1422" spans="1:22" ht="14.25" customHeight="1" x14ac:dyDescent="0.25">
      <c r="A1422" s="1">
        <v>1421</v>
      </c>
      <c r="B1422" s="1" t="s">
        <v>3846</v>
      </c>
      <c r="C1422" s="1">
        <f>YEAR(Data!$D1422)</f>
        <v>2012</v>
      </c>
      <c r="D1422" s="2">
        <v>41178</v>
      </c>
      <c r="E1422" s="2">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72.588000000000008</v>
      </c>
      <c r="T1422" s="1">
        <v>2</v>
      </c>
      <c r="U1422" s="1">
        <v>0.7</v>
      </c>
      <c r="V1422" s="1">
        <v>-48.391999999999982</v>
      </c>
    </row>
    <row r="1423" spans="1:22" ht="14.25" customHeight="1" x14ac:dyDescent="0.25">
      <c r="A1423" s="1">
        <v>1422</v>
      </c>
      <c r="B1423" s="1" t="s">
        <v>3846</v>
      </c>
      <c r="C1423" s="1">
        <f>YEAR(Data!$D1423)</f>
        <v>2012</v>
      </c>
      <c r="D1423" s="2">
        <v>41178</v>
      </c>
      <c r="E1423" s="2">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60.672000000000004</v>
      </c>
      <c r="T1423" s="1">
        <v>2</v>
      </c>
      <c r="U1423" s="1">
        <v>0.2</v>
      </c>
      <c r="V1423" s="1">
        <v>14.409600000000003</v>
      </c>
    </row>
    <row r="1424" spans="1:22" ht="14.25" customHeight="1" x14ac:dyDescent="0.25">
      <c r="A1424" s="1">
        <v>1423</v>
      </c>
      <c r="B1424" s="1" t="s">
        <v>3846</v>
      </c>
      <c r="C1424" s="1">
        <f>YEAR(Data!$D1424)</f>
        <v>2012</v>
      </c>
      <c r="D1424" s="2">
        <v>41178</v>
      </c>
      <c r="E1424" s="2">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1">
        <v>-59.057100000000005</v>
      </c>
    </row>
    <row r="1425" spans="1:22" ht="14.25" customHeight="1" x14ac:dyDescent="0.25">
      <c r="A1425" s="1">
        <v>1424</v>
      </c>
      <c r="B1425" s="1" t="s">
        <v>3846</v>
      </c>
      <c r="C1425" s="1">
        <f>YEAR(Data!$D1425)</f>
        <v>2012</v>
      </c>
      <c r="D1425" s="2">
        <v>41178</v>
      </c>
      <c r="E1425" s="2">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119.90400000000001</v>
      </c>
      <c r="T1425" s="1">
        <v>6</v>
      </c>
      <c r="U1425" s="1">
        <v>0.2</v>
      </c>
      <c r="V1425" s="1">
        <v>-1.4988000000000135</v>
      </c>
    </row>
    <row r="1426" spans="1:22" ht="14.25" customHeight="1" x14ac:dyDescent="0.25">
      <c r="A1426" s="1">
        <v>1425</v>
      </c>
      <c r="B1426" s="1" t="s">
        <v>3846</v>
      </c>
      <c r="C1426" s="1">
        <f>YEAR(Data!$D1426)</f>
        <v>2012</v>
      </c>
      <c r="D1426" s="2">
        <v>41178</v>
      </c>
      <c r="E1426" s="2">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263.96000000000004</v>
      </c>
      <c r="T1426" s="1">
        <v>5</v>
      </c>
      <c r="U1426" s="1">
        <v>0.2</v>
      </c>
      <c r="V1426" s="1">
        <v>23.096500000000006</v>
      </c>
    </row>
    <row r="1427" spans="1:22" ht="14.25" customHeight="1" x14ac:dyDescent="0.25">
      <c r="A1427" s="1">
        <v>1426</v>
      </c>
      <c r="B1427" s="1" t="s">
        <v>3846</v>
      </c>
      <c r="C1427" s="1">
        <f>YEAR(Data!$D1427)</f>
        <v>2012</v>
      </c>
      <c r="D1427" s="2">
        <v>41178</v>
      </c>
      <c r="E1427" s="2">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1">
        <v>-86.366400000000027</v>
      </c>
    </row>
    <row r="1428" spans="1:22" ht="14.25" customHeight="1" x14ac:dyDescent="0.25">
      <c r="A1428" s="1">
        <v>1427</v>
      </c>
      <c r="B1428" s="1" t="s">
        <v>3855</v>
      </c>
      <c r="C1428" s="1">
        <f>YEAR(Data!$D1428)</f>
        <v>2012</v>
      </c>
      <c r="D1428" s="2">
        <v>41213</v>
      </c>
      <c r="E1428" s="2">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9.7280000000000015</v>
      </c>
      <c r="T1428" s="1">
        <v>2</v>
      </c>
      <c r="U1428" s="1">
        <v>0.2</v>
      </c>
      <c r="V1428" s="1">
        <v>3.283199999999999</v>
      </c>
    </row>
    <row r="1429" spans="1:22" ht="14.25" customHeight="1" x14ac:dyDescent="0.25">
      <c r="A1429" s="1">
        <v>1428</v>
      </c>
      <c r="B1429" s="1" t="s">
        <v>3855</v>
      </c>
      <c r="C1429" s="1">
        <f>YEAR(Data!$D1429)</f>
        <v>2012</v>
      </c>
      <c r="D1429" s="2">
        <v>41213</v>
      </c>
      <c r="E1429" s="2">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1">
        <v>7.08</v>
      </c>
    </row>
    <row r="1430" spans="1:22" ht="14.25" customHeight="1" x14ac:dyDescent="0.25">
      <c r="A1430" s="1">
        <v>1429</v>
      </c>
      <c r="B1430" s="1" t="s">
        <v>3855</v>
      </c>
      <c r="C1430" s="1">
        <f>YEAR(Data!$D1430)</f>
        <v>2012</v>
      </c>
      <c r="D1430" s="2">
        <v>41213</v>
      </c>
      <c r="E1430" s="2">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29.800000000000004</v>
      </c>
      <c r="T1430" s="1">
        <v>5</v>
      </c>
      <c r="U1430" s="1">
        <v>0.2</v>
      </c>
      <c r="V1430" s="1">
        <v>9.3124999999999982</v>
      </c>
    </row>
    <row r="1431" spans="1:22" ht="14.25" customHeight="1" x14ac:dyDescent="0.25">
      <c r="A1431" s="1">
        <v>1430</v>
      </c>
      <c r="B1431" s="1" t="s">
        <v>3855</v>
      </c>
      <c r="C1431" s="1">
        <f>YEAR(Data!$D1431)</f>
        <v>2012</v>
      </c>
      <c r="D1431" s="2">
        <v>41213</v>
      </c>
      <c r="E1431" s="2">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1">
        <v>196.61320000000001</v>
      </c>
    </row>
    <row r="1432" spans="1:22" ht="14.25" customHeight="1" x14ac:dyDescent="0.25">
      <c r="A1432" s="1">
        <v>1431</v>
      </c>
      <c r="B1432" s="1" t="s">
        <v>3860</v>
      </c>
      <c r="C1432" s="1">
        <f>YEAR(Data!$D1432)</f>
        <v>2014</v>
      </c>
      <c r="D1432" s="2">
        <v>41970</v>
      </c>
      <c r="E1432" s="2">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1">
        <v>-40.47120000000001</v>
      </c>
    </row>
    <row r="1433" spans="1:22" ht="14.25" customHeight="1" x14ac:dyDescent="0.25">
      <c r="A1433" s="1">
        <v>1432</v>
      </c>
      <c r="B1433" s="1" t="s">
        <v>3861</v>
      </c>
      <c r="C1433" s="1">
        <f>YEAR(Data!$D1433)</f>
        <v>2011</v>
      </c>
      <c r="D1433" s="2">
        <v>40896</v>
      </c>
      <c r="E1433" s="2">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1">
        <v>74.852400000000003</v>
      </c>
    </row>
    <row r="1434" spans="1:22" ht="14.25" customHeight="1" x14ac:dyDescent="0.25">
      <c r="A1434" s="1">
        <v>1433</v>
      </c>
      <c r="B1434" s="1" t="s">
        <v>3861</v>
      </c>
      <c r="C1434" s="1">
        <f>YEAR(Data!$D1434)</f>
        <v>2011</v>
      </c>
      <c r="D1434" s="2">
        <v>40896</v>
      </c>
      <c r="E1434" s="2">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1">
        <v>1.9629000000000003</v>
      </c>
    </row>
    <row r="1435" spans="1:22" ht="14.25" customHeight="1" x14ac:dyDescent="0.25">
      <c r="A1435" s="1">
        <v>1434</v>
      </c>
      <c r="B1435" s="1" t="s">
        <v>3861</v>
      </c>
      <c r="C1435" s="1">
        <f>YEAR(Data!$D1435)</f>
        <v>2011</v>
      </c>
      <c r="D1435" s="2">
        <v>40896</v>
      </c>
      <c r="E1435" s="2">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1819.8600000000001</v>
      </c>
      <c r="T1435" s="1">
        <v>14</v>
      </c>
      <c r="U1435" s="1">
        <v>0</v>
      </c>
      <c r="V1435" s="1">
        <v>163.78740000000002</v>
      </c>
    </row>
    <row r="1436" spans="1:22" ht="14.25" customHeight="1" x14ac:dyDescent="0.25">
      <c r="A1436" s="1">
        <v>1435</v>
      </c>
      <c r="B1436" s="1" t="s">
        <v>3864</v>
      </c>
      <c r="C1436" s="1">
        <f>YEAR(Data!$D1436)</f>
        <v>2013</v>
      </c>
      <c r="D1436" s="2">
        <v>41635</v>
      </c>
      <c r="E1436" s="2">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1">
        <v>15.593999999999999</v>
      </c>
    </row>
    <row r="1437" spans="1:22" ht="14.25" customHeight="1" x14ac:dyDescent="0.25">
      <c r="A1437" s="1">
        <v>1436</v>
      </c>
      <c r="B1437" s="1" t="s">
        <v>3867</v>
      </c>
      <c r="C1437" s="1">
        <f>YEAR(Data!$D1437)</f>
        <v>2014</v>
      </c>
      <c r="D1437" s="2">
        <v>41811</v>
      </c>
      <c r="E1437" s="2">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31.104000000000006</v>
      </c>
      <c r="T1437" s="1">
        <v>6</v>
      </c>
      <c r="U1437" s="1">
        <v>0.2</v>
      </c>
      <c r="V1437" s="1">
        <v>10.8864</v>
      </c>
    </row>
    <row r="1438" spans="1:22" ht="14.25" customHeight="1" x14ac:dyDescent="0.25">
      <c r="A1438" s="1">
        <v>1437</v>
      </c>
      <c r="B1438" s="1" t="s">
        <v>3867</v>
      </c>
      <c r="C1438" s="1">
        <f>YEAR(Data!$D1438)</f>
        <v>2014</v>
      </c>
      <c r="D1438" s="2">
        <v>41811</v>
      </c>
      <c r="E1438" s="2">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1">
        <v>0.59039999999999915</v>
      </c>
    </row>
    <row r="1439" spans="1:22" ht="14.25" customHeight="1" x14ac:dyDescent="0.25">
      <c r="A1439" s="1">
        <v>1438</v>
      </c>
      <c r="B1439" s="1" t="s">
        <v>3873</v>
      </c>
      <c r="C1439" s="1">
        <f>YEAR(Data!$D1439)</f>
        <v>2012</v>
      </c>
      <c r="D1439" s="2">
        <v>41197</v>
      </c>
      <c r="E1439" s="2">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1">
        <v>42.880500000000012</v>
      </c>
    </row>
    <row r="1440" spans="1:22" ht="14.25" customHeight="1" x14ac:dyDescent="0.25">
      <c r="A1440" s="1">
        <v>1439</v>
      </c>
      <c r="B1440" s="1" t="s">
        <v>3873</v>
      </c>
      <c r="C1440" s="1">
        <f>YEAR(Data!$D1440)</f>
        <v>2012</v>
      </c>
      <c r="D1440" s="2">
        <v>41197</v>
      </c>
      <c r="E1440" s="2">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1">
        <v>-350.4899999999999</v>
      </c>
    </row>
    <row r="1441" spans="1:22" ht="14.25" customHeight="1" x14ac:dyDescent="0.25">
      <c r="A1441" s="1">
        <v>1440</v>
      </c>
      <c r="B1441" s="1" t="s">
        <v>3876</v>
      </c>
      <c r="C1441" s="1">
        <f>YEAR(Data!$D1441)</f>
        <v>2014</v>
      </c>
      <c r="D1441" s="2">
        <v>41742</v>
      </c>
      <c r="E1441" s="2">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29.700000000000003</v>
      </c>
      <c r="T1441" s="1">
        <v>5</v>
      </c>
      <c r="U1441" s="1">
        <v>0</v>
      </c>
      <c r="V1441" s="1">
        <v>13.365</v>
      </c>
    </row>
    <row r="1442" spans="1:22" ht="14.25" customHeight="1" x14ac:dyDescent="0.25">
      <c r="A1442" s="1">
        <v>1441</v>
      </c>
      <c r="B1442" s="1" t="s">
        <v>3876</v>
      </c>
      <c r="C1442" s="1">
        <f>YEAR(Data!$D1442)</f>
        <v>2014</v>
      </c>
      <c r="D1442" s="2">
        <v>41742</v>
      </c>
      <c r="E1442" s="2">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1">
        <v>17.981999999999999</v>
      </c>
    </row>
    <row r="1443" spans="1:22" ht="14.25" customHeight="1" x14ac:dyDescent="0.25">
      <c r="A1443" s="1">
        <v>1442</v>
      </c>
      <c r="B1443" s="1" t="s">
        <v>3880</v>
      </c>
      <c r="C1443" s="1">
        <f>YEAR(Data!$D1443)</f>
        <v>2014</v>
      </c>
      <c r="D1443" s="2">
        <v>41993</v>
      </c>
      <c r="E1443" s="2">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36.672000000000004</v>
      </c>
      <c r="T1443" s="1">
        <v>2</v>
      </c>
      <c r="U1443" s="1">
        <v>0.2</v>
      </c>
      <c r="V1443" s="1">
        <v>11.459999999999999</v>
      </c>
    </row>
    <row r="1444" spans="1:22" ht="14.25" customHeight="1" x14ac:dyDescent="0.25">
      <c r="A1444" s="1">
        <v>1443</v>
      </c>
      <c r="B1444" s="1" t="s">
        <v>3883</v>
      </c>
      <c r="C1444" s="1">
        <f>YEAR(Data!$D1444)</f>
        <v>2014</v>
      </c>
      <c r="D1444" s="2">
        <v>41857</v>
      </c>
      <c r="E1444" s="2">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1">
        <v>6.3295999999999992</v>
      </c>
    </row>
    <row r="1445" spans="1:22" ht="14.25" customHeight="1" x14ac:dyDescent="0.25">
      <c r="A1445" s="1">
        <v>1444</v>
      </c>
      <c r="B1445" s="1" t="s">
        <v>3886</v>
      </c>
      <c r="C1445" s="1">
        <f>YEAR(Data!$D1445)</f>
        <v>2012</v>
      </c>
      <c r="D1445" s="2">
        <v>41183</v>
      </c>
      <c r="E1445" s="2">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1">
        <v>17.42799999999999</v>
      </c>
    </row>
    <row r="1446" spans="1:22" ht="14.25" customHeight="1" x14ac:dyDescent="0.25">
      <c r="A1446" s="1">
        <v>1445</v>
      </c>
      <c r="B1446" s="1" t="s">
        <v>3889</v>
      </c>
      <c r="C1446" s="1">
        <f>YEAR(Data!$D1446)</f>
        <v>2013</v>
      </c>
      <c r="D1446" s="2">
        <v>41418</v>
      </c>
      <c r="E1446" s="2">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1">
        <v>148.49459999999993</v>
      </c>
    </row>
    <row r="1447" spans="1:22" ht="14.25" customHeight="1" x14ac:dyDescent="0.25">
      <c r="A1447" s="1">
        <v>1446</v>
      </c>
      <c r="B1447" s="1" t="s">
        <v>3890</v>
      </c>
      <c r="C1447" s="1">
        <f>YEAR(Data!$D1447)</f>
        <v>2014</v>
      </c>
      <c r="D1447" s="2">
        <v>41804</v>
      </c>
      <c r="E1447" s="2">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1">
        <v>-39.124799999999993</v>
      </c>
    </row>
    <row r="1448" spans="1:22" ht="14.25" customHeight="1" x14ac:dyDescent="0.25">
      <c r="A1448" s="1">
        <v>1447</v>
      </c>
      <c r="B1448" s="1" t="s">
        <v>3890</v>
      </c>
      <c r="C1448" s="1">
        <f>YEAR(Data!$D1448)</f>
        <v>2014</v>
      </c>
      <c r="D1448" s="2">
        <v>41804</v>
      </c>
      <c r="E1448" s="2">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470.30199999999996</v>
      </c>
      <c r="T1448" s="1">
        <v>7</v>
      </c>
      <c r="U1448" s="1">
        <v>0.3</v>
      </c>
      <c r="V1448" s="1">
        <v>-87.341800000000035</v>
      </c>
    </row>
    <row r="1449" spans="1:22" ht="14.25" customHeight="1" x14ac:dyDescent="0.25">
      <c r="A1449" s="1">
        <v>1448</v>
      </c>
      <c r="B1449" s="1" t="s">
        <v>3890</v>
      </c>
      <c r="C1449" s="1">
        <f>YEAR(Data!$D1449)</f>
        <v>2014</v>
      </c>
      <c r="D1449" s="2">
        <v>41804</v>
      </c>
      <c r="E1449" s="2">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1">
        <v>5.9979999999999922</v>
      </c>
    </row>
    <row r="1450" spans="1:22" ht="14.25" customHeight="1" x14ac:dyDescent="0.25">
      <c r="A1450" s="1">
        <v>1449</v>
      </c>
      <c r="B1450" s="1" t="s">
        <v>3895</v>
      </c>
      <c r="C1450" s="1">
        <f>YEAR(Data!$D1450)</f>
        <v>2011</v>
      </c>
      <c r="D1450" s="2">
        <v>40656</v>
      </c>
      <c r="E1450" s="2">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2.5020000000000002</v>
      </c>
      <c r="T1450" s="1">
        <v>3</v>
      </c>
      <c r="U1450" s="1">
        <v>0.7</v>
      </c>
      <c r="V1450" s="1">
        <v>-1.7513999999999994</v>
      </c>
    </row>
    <row r="1451" spans="1:22" ht="14.25" customHeight="1" x14ac:dyDescent="0.25">
      <c r="A1451" s="1">
        <v>1450</v>
      </c>
      <c r="B1451" s="1" t="s">
        <v>3898</v>
      </c>
      <c r="C1451" s="1">
        <f>YEAR(Data!$D1451)</f>
        <v>2012</v>
      </c>
      <c r="D1451" s="2">
        <v>41030</v>
      </c>
      <c r="E1451" s="2">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1">
        <v>11.093999999999998</v>
      </c>
    </row>
    <row r="1452" spans="1:22" ht="14.25" customHeight="1" x14ac:dyDescent="0.25">
      <c r="A1452" s="1">
        <v>1451</v>
      </c>
      <c r="B1452" s="1" t="s">
        <v>3901</v>
      </c>
      <c r="C1452" s="1">
        <f>YEAR(Data!$D1452)</f>
        <v>2012</v>
      </c>
      <c r="D1452" s="2">
        <v>41109</v>
      </c>
      <c r="E1452" s="2">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2.0250000000000004</v>
      </c>
      <c r="T1452" s="1">
        <v>1</v>
      </c>
      <c r="U1452" s="1">
        <v>0.7</v>
      </c>
      <c r="V1452" s="1">
        <v>-1.3499999999999996</v>
      </c>
    </row>
    <row r="1453" spans="1:22" ht="14.25" customHeight="1" x14ac:dyDescent="0.25">
      <c r="A1453" s="1">
        <v>1452</v>
      </c>
      <c r="B1453" s="1" t="s">
        <v>3906</v>
      </c>
      <c r="C1453" s="1">
        <f>YEAR(Data!$D1453)</f>
        <v>2013</v>
      </c>
      <c r="D1453" s="2">
        <v>41605</v>
      </c>
      <c r="E1453" s="2">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1">
        <v>34.780200000000001</v>
      </c>
    </row>
    <row r="1454" spans="1:22" ht="14.25" customHeight="1" x14ac:dyDescent="0.25">
      <c r="A1454" s="1">
        <v>1453</v>
      </c>
      <c r="B1454" s="1" t="s">
        <v>3906</v>
      </c>
      <c r="C1454" s="1">
        <f>YEAR(Data!$D1454)</f>
        <v>2013</v>
      </c>
      <c r="D1454" s="2">
        <v>41605</v>
      </c>
      <c r="E1454" s="2">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91.679999999999993</v>
      </c>
      <c r="T1454" s="1">
        <v>3</v>
      </c>
      <c r="U1454" s="1">
        <v>0</v>
      </c>
      <c r="V1454" s="1">
        <v>45.839999999999996</v>
      </c>
    </row>
    <row r="1455" spans="1:22" ht="14.25" customHeight="1" x14ac:dyDescent="0.25">
      <c r="A1455" s="1">
        <v>1454</v>
      </c>
      <c r="B1455" s="1" t="s">
        <v>3906</v>
      </c>
      <c r="C1455" s="1">
        <f>YEAR(Data!$D1455)</f>
        <v>2013</v>
      </c>
      <c r="D1455" s="2">
        <v>41605</v>
      </c>
      <c r="E1455" s="2">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1">
        <v>16.875</v>
      </c>
    </row>
    <row r="1456" spans="1:22" ht="14.25" customHeight="1" x14ac:dyDescent="0.25">
      <c r="A1456" s="1">
        <v>1455</v>
      </c>
      <c r="B1456" s="1" t="s">
        <v>3906</v>
      </c>
      <c r="C1456" s="1">
        <f>YEAR(Data!$D1456)</f>
        <v>2013</v>
      </c>
      <c r="D1456" s="2">
        <v>41605</v>
      </c>
      <c r="E1456" s="2">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1">
        <v>1459.2</v>
      </c>
    </row>
    <row r="1457" spans="1:22" ht="14.25" customHeight="1" x14ac:dyDescent="0.25">
      <c r="A1457" s="1">
        <v>1456</v>
      </c>
      <c r="B1457" s="1" t="s">
        <v>3914</v>
      </c>
      <c r="C1457" s="1">
        <f>YEAR(Data!$D1457)</f>
        <v>2014</v>
      </c>
      <c r="D1457" s="2">
        <v>41803</v>
      </c>
      <c r="E1457" s="2">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91.199999999999989</v>
      </c>
      <c r="T1457" s="1">
        <v>3</v>
      </c>
      <c r="U1457" s="1">
        <v>0</v>
      </c>
      <c r="V1457" s="1">
        <v>41.951999999999998</v>
      </c>
    </row>
    <row r="1458" spans="1:22" ht="14.25" customHeight="1" x14ac:dyDescent="0.25">
      <c r="A1458" s="1">
        <v>1457</v>
      </c>
      <c r="B1458" s="1" t="s">
        <v>3914</v>
      </c>
      <c r="C1458" s="1">
        <f>YEAR(Data!$D1458)</f>
        <v>2014</v>
      </c>
      <c r="D1458" s="2">
        <v>41803</v>
      </c>
      <c r="E1458" s="2">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452.93999999999994</v>
      </c>
      <c r="T1458" s="1">
        <v>3</v>
      </c>
      <c r="U1458" s="1">
        <v>0</v>
      </c>
      <c r="V1458" s="1">
        <v>67.940999999999974</v>
      </c>
    </row>
    <row r="1459" spans="1:22" ht="14.25" customHeight="1" x14ac:dyDescent="0.25">
      <c r="A1459" s="1">
        <v>1458</v>
      </c>
      <c r="B1459" s="1" t="s">
        <v>3921</v>
      </c>
      <c r="C1459" s="1">
        <f>YEAR(Data!$D1459)</f>
        <v>2012</v>
      </c>
      <c r="D1459" s="2">
        <v>41138</v>
      </c>
      <c r="E1459" s="2">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52.199999999999996</v>
      </c>
      <c r="T1459" s="1">
        <v>9</v>
      </c>
      <c r="U1459" s="1">
        <v>0</v>
      </c>
      <c r="V1459" s="1">
        <v>23.49</v>
      </c>
    </row>
    <row r="1460" spans="1:22" ht="14.25" customHeight="1" x14ac:dyDescent="0.25">
      <c r="A1460" s="1">
        <v>1459</v>
      </c>
      <c r="B1460" s="1" t="s">
        <v>3923</v>
      </c>
      <c r="C1460" s="1">
        <f>YEAR(Data!$D1460)</f>
        <v>2013</v>
      </c>
      <c r="D1460" s="2">
        <v>41543</v>
      </c>
      <c r="E1460" s="2">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15.936000000000002</v>
      </c>
      <c r="T1460" s="1">
        <v>4</v>
      </c>
      <c r="U1460" s="1">
        <v>0.2</v>
      </c>
      <c r="V1460" s="1">
        <v>5.1791999999999998</v>
      </c>
    </row>
    <row r="1461" spans="1:22" ht="14.25" customHeight="1" x14ac:dyDescent="0.25">
      <c r="A1461" s="1">
        <v>1460</v>
      </c>
      <c r="B1461" s="1" t="s">
        <v>3927</v>
      </c>
      <c r="C1461" s="1">
        <f>YEAR(Data!$D1461)</f>
        <v>2011</v>
      </c>
      <c r="D1461" s="2">
        <v>40667</v>
      </c>
      <c r="E1461" s="2">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1">
        <v>9.8856000000000002</v>
      </c>
    </row>
    <row r="1462" spans="1:22" ht="14.25" customHeight="1" x14ac:dyDescent="0.25">
      <c r="A1462" s="1">
        <v>1461</v>
      </c>
      <c r="B1462" s="1" t="s">
        <v>3930</v>
      </c>
      <c r="C1462" s="1">
        <f>YEAR(Data!$D1462)</f>
        <v>2012</v>
      </c>
      <c r="D1462" s="2">
        <v>41244</v>
      </c>
      <c r="E1462" s="2">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55.424000000000007</v>
      </c>
      <c r="T1462" s="1">
        <v>2</v>
      </c>
      <c r="U1462" s="1">
        <v>0.2</v>
      </c>
      <c r="V1462" s="1">
        <v>19.398399999999995</v>
      </c>
    </row>
    <row r="1463" spans="1:22" ht="14.25" customHeight="1" x14ac:dyDescent="0.25">
      <c r="A1463" s="1">
        <v>1462</v>
      </c>
      <c r="B1463" s="1" t="s">
        <v>3933</v>
      </c>
      <c r="C1463" s="1">
        <f>YEAR(Data!$D1463)</f>
        <v>2013</v>
      </c>
      <c r="D1463" s="2">
        <v>41345</v>
      </c>
      <c r="E1463" s="2">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244.00599999999997</v>
      </c>
      <c r="T1463" s="1">
        <v>2</v>
      </c>
      <c r="U1463" s="1">
        <v>0.3</v>
      </c>
      <c r="V1463" s="1">
        <v>-31.372200000000007</v>
      </c>
    </row>
    <row r="1464" spans="1:22" ht="14.25" customHeight="1" x14ac:dyDescent="0.25">
      <c r="A1464" s="1">
        <v>1463</v>
      </c>
      <c r="B1464" s="1" t="s">
        <v>3937</v>
      </c>
      <c r="C1464" s="1">
        <f>YEAR(Data!$D1464)</f>
        <v>2013</v>
      </c>
      <c r="D1464" s="2">
        <v>41513</v>
      </c>
      <c r="E1464" s="2">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1">
        <v>43.995600000000003</v>
      </c>
    </row>
    <row r="1465" spans="1:22" ht="14.25" customHeight="1" x14ac:dyDescent="0.25">
      <c r="A1465" s="1">
        <v>1464</v>
      </c>
      <c r="B1465" s="1" t="s">
        <v>3937</v>
      </c>
      <c r="C1465" s="1">
        <f>YEAR(Data!$D1465)</f>
        <v>2013</v>
      </c>
      <c r="D1465" s="2">
        <v>41513</v>
      </c>
      <c r="E1465" s="2">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1">
        <v>-29.277599999999893</v>
      </c>
    </row>
    <row r="1466" spans="1:22" ht="14.25" customHeight="1" x14ac:dyDescent="0.25">
      <c r="A1466" s="1">
        <v>1465</v>
      </c>
      <c r="B1466" s="1" t="s">
        <v>3938</v>
      </c>
      <c r="C1466" s="1">
        <f>YEAR(Data!$D1466)</f>
        <v>2013</v>
      </c>
      <c r="D1466" s="2">
        <v>41625</v>
      </c>
      <c r="E1466" s="2">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1">
        <v>1.8032000000000001</v>
      </c>
    </row>
    <row r="1467" spans="1:22" ht="14.25" customHeight="1" x14ac:dyDescent="0.25">
      <c r="A1467" s="1">
        <v>1466</v>
      </c>
      <c r="B1467" s="1" t="s">
        <v>3941</v>
      </c>
      <c r="C1467" s="1">
        <f>YEAR(Data!$D1467)</f>
        <v>2011</v>
      </c>
      <c r="D1467" s="2">
        <v>40763</v>
      </c>
      <c r="E1467" s="2">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1">
        <v>-3.0344000000000122</v>
      </c>
    </row>
    <row r="1468" spans="1:22" ht="14.25" customHeight="1" x14ac:dyDescent="0.25">
      <c r="A1468" s="1">
        <v>1467</v>
      </c>
      <c r="B1468" s="1" t="s">
        <v>3941</v>
      </c>
      <c r="C1468" s="1">
        <f>YEAR(Data!$D1468)</f>
        <v>2011</v>
      </c>
      <c r="D1468" s="2">
        <v>40763</v>
      </c>
      <c r="E1468" s="2">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95.976000000000013</v>
      </c>
      <c r="T1468" s="1">
        <v>3</v>
      </c>
      <c r="U1468" s="1">
        <v>0.2</v>
      </c>
      <c r="V1468" s="1">
        <v>-10.797300000000011</v>
      </c>
    </row>
    <row r="1469" spans="1:22" ht="14.25" customHeight="1" x14ac:dyDescent="0.25">
      <c r="A1469" s="1">
        <v>1468</v>
      </c>
      <c r="B1469" s="1" t="s">
        <v>3943</v>
      </c>
      <c r="C1469" s="1">
        <f>YEAR(Data!$D1469)</f>
        <v>2012</v>
      </c>
      <c r="D1469" s="2">
        <v>41045</v>
      </c>
      <c r="E1469" s="2">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1">
        <v>31.995999999999974</v>
      </c>
    </row>
    <row r="1470" spans="1:22" ht="14.25" customHeight="1" x14ac:dyDescent="0.25">
      <c r="A1470" s="1">
        <v>1469</v>
      </c>
      <c r="B1470" s="1" t="s">
        <v>3944</v>
      </c>
      <c r="C1470" s="1">
        <f>YEAR(Data!$D1470)</f>
        <v>2014</v>
      </c>
      <c r="D1470" s="2">
        <v>41983</v>
      </c>
      <c r="E1470" s="2">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1">
        <v>226.96439999999998</v>
      </c>
    </row>
    <row r="1471" spans="1:22" ht="14.25" customHeight="1" x14ac:dyDescent="0.25">
      <c r="A1471" s="1">
        <v>1470</v>
      </c>
      <c r="B1471" s="1" t="s">
        <v>3944</v>
      </c>
      <c r="C1471" s="1">
        <f>YEAR(Data!$D1471)</f>
        <v>2014</v>
      </c>
      <c r="D1471" s="2">
        <v>41983</v>
      </c>
      <c r="E1471" s="2">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1">
        <v>19.523799999999998</v>
      </c>
    </row>
    <row r="1472" spans="1:22" ht="14.25" customHeight="1" x14ac:dyDescent="0.25">
      <c r="A1472" s="1">
        <v>1471</v>
      </c>
      <c r="B1472" s="1" t="s">
        <v>3944</v>
      </c>
      <c r="C1472" s="1">
        <f>YEAR(Data!$D1472)</f>
        <v>2014</v>
      </c>
      <c r="D1472" s="2">
        <v>41983</v>
      </c>
      <c r="E1472" s="2">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1">
        <v>6.2208000000000006</v>
      </c>
    </row>
    <row r="1473" spans="1:22" ht="14.25" customHeight="1" x14ac:dyDescent="0.25">
      <c r="A1473" s="1">
        <v>1472</v>
      </c>
      <c r="B1473" s="1" t="s">
        <v>3949</v>
      </c>
      <c r="C1473" s="1">
        <f>YEAR(Data!$D1473)</f>
        <v>2012</v>
      </c>
      <c r="D1473" s="2">
        <v>41176</v>
      </c>
      <c r="E1473" s="2">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6.8480000000000008</v>
      </c>
      <c r="T1473" s="1">
        <v>2</v>
      </c>
      <c r="U1473" s="1">
        <v>0.2</v>
      </c>
      <c r="V1473" s="1">
        <v>0.59920000000000018</v>
      </c>
    </row>
    <row r="1474" spans="1:22" ht="14.25" customHeight="1" x14ac:dyDescent="0.25">
      <c r="A1474" s="1">
        <v>1473</v>
      </c>
      <c r="B1474" s="1" t="s">
        <v>3952</v>
      </c>
      <c r="C1474" s="1">
        <f>YEAR(Data!$D1474)</f>
        <v>2014</v>
      </c>
      <c r="D1474" s="2">
        <v>41832</v>
      </c>
      <c r="E1474" s="2">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1">
        <v>4.0749000000000004</v>
      </c>
    </row>
    <row r="1475" spans="1:22" ht="14.25" customHeight="1" x14ac:dyDescent="0.25">
      <c r="A1475" s="1">
        <v>1474</v>
      </c>
      <c r="B1475" s="1" t="s">
        <v>3955</v>
      </c>
      <c r="C1475" s="1">
        <f>YEAR(Data!$D1475)</f>
        <v>2012</v>
      </c>
      <c r="D1475" s="2">
        <v>41244</v>
      </c>
      <c r="E1475" s="2">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1">
        <v>-4.0127999999999986</v>
      </c>
    </row>
    <row r="1476" spans="1:22" ht="14.25" customHeight="1" x14ac:dyDescent="0.25">
      <c r="A1476" s="1">
        <v>1475</v>
      </c>
      <c r="B1476" s="1" t="s">
        <v>3958</v>
      </c>
      <c r="C1476" s="1">
        <f>YEAR(Data!$D1476)</f>
        <v>2013</v>
      </c>
      <c r="D1476" s="2">
        <v>41598</v>
      </c>
      <c r="E1476" s="2">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1">
        <v>5.0111999999999997</v>
      </c>
    </row>
    <row r="1477" spans="1:22" ht="14.25" customHeight="1" x14ac:dyDescent="0.25">
      <c r="A1477" s="1">
        <v>1476</v>
      </c>
      <c r="B1477" s="1" t="s">
        <v>3958</v>
      </c>
      <c r="C1477" s="1">
        <f>YEAR(Data!$D1477)</f>
        <v>2013</v>
      </c>
      <c r="D1477" s="2">
        <v>41598</v>
      </c>
      <c r="E1477" s="2">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1">
        <v>6.4206000000000012</v>
      </c>
    </row>
    <row r="1478" spans="1:22" ht="14.25" customHeight="1" x14ac:dyDescent="0.25">
      <c r="A1478" s="1">
        <v>1477</v>
      </c>
      <c r="B1478" s="1" t="s">
        <v>3964</v>
      </c>
      <c r="C1478" s="1">
        <f>YEAR(Data!$D1478)</f>
        <v>2014</v>
      </c>
      <c r="D1478" s="2">
        <v>41718</v>
      </c>
      <c r="E1478" s="2">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1">
        <v>13.2986</v>
      </c>
    </row>
    <row r="1479" spans="1:22" ht="14.25" customHeight="1" x14ac:dyDescent="0.25">
      <c r="A1479" s="1">
        <v>1478</v>
      </c>
      <c r="B1479" s="1" t="s">
        <v>3967</v>
      </c>
      <c r="C1479" s="1">
        <f>YEAR(Data!$D1479)</f>
        <v>2013</v>
      </c>
      <c r="D1479" s="2">
        <v>41592</v>
      </c>
      <c r="E1479" s="2">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1">
        <v>5.865299999999996</v>
      </c>
    </row>
    <row r="1480" spans="1:22" ht="14.25" customHeight="1" x14ac:dyDescent="0.25">
      <c r="A1480" s="1">
        <v>1479</v>
      </c>
      <c r="B1480" s="1" t="s">
        <v>3971</v>
      </c>
      <c r="C1480" s="1">
        <f>YEAR(Data!$D1480)</f>
        <v>2014</v>
      </c>
      <c r="D1480" s="2">
        <v>41963</v>
      </c>
      <c r="E1480" s="2">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31.968000000000004</v>
      </c>
      <c r="T1480" s="1">
        <v>4</v>
      </c>
      <c r="U1480" s="1">
        <v>0.2</v>
      </c>
      <c r="V1480" s="1">
        <v>2.3976000000000006</v>
      </c>
    </row>
    <row r="1481" spans="1:22" ht="14.25" customHeight="1" x14ac:dyDescent="0.25">
      <c r="A1481" s="1">
        <v>1480</v>
      </c>
      <c r="B1481" s="1" t="s">
        <v>3973</v>
      </c>
      <c r="C1481" s="1">
        <f>YEAR(Data!$D1481)</f>
        <v>2013</v>
      </c>
      <c r="D1481" s="2">
        <v>41611</v>
      </c>
      <c r="E1481" s="2">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1">
        <v>12.441600000000001</v>
      </c>
    </row>
    <row r="1482" spans="1:22" ht="14.25" customHeight="1" x14ac:dyDescent="0.25">
      <c r="A1482" s="1">
        <v>1481</v>
      </c>
      <c r="B1482" s="1" t="s">
        <v>3973</v>
      </c>
      <c r="C1482" s="1">
        <f>YEAR(Data!$D1482)</f>
        <v>2013</v>
      </c>
      <c r="D1482" s="2">
        <v>41611</v>
      </c>
      <c r="E1482" s="2">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1">
        <v>19.825400000000002</v>
      </c>
    </row>
    <row r="1483" spans="1:22" ht="14.25" customHeight="1" x14ac:dyDescent="0.25">
      <c r="A1483" s="1">
        <v>1482</v>
      </c>
      <c r="B1483" s="1" t="s">
        <v>3973</v>
      </c>
      <c r="C1483" s="1">
        <f>YEAR(Data!$D1483)</f>
        <v>2013</v>
      </c>
      <c r="D1483" s="2">
        <v>41611</v>
      </c>
      <c r="E1483" s="2">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1">
        <v>8.8061999999999987</v>
      </c>
    </row>
    <row r="1484" spans="1:22" ht="14.25" customHeight="1" x14ac:dyDescent="0.25">
      <c r="A1484" s="1">
        <v>1483</v>
      </c>
      <c r="B1484" s="1" t="s">
        <v>3980</v>
      </c>
      <c r="C1484" s="1">
        <f>YEAR(Data!$D1484)</f>
        <v>2014</v>
      </c>
      <c r="D1484" s="2">
        <v>41877</v>
      </c>
      <c r="E1484" s="2">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9.7280000000000015</v>
      </c>
      <c r="T1484" s="1">
        <v>2</v>
      </c>
      <c r="U1484" s="1">
        <v>0.2</v>
      </c>
      <c r="V1484" s="1">
        <v>1.702399999999999</v>
      </c>
    </row>
    <row r="1485" spans="1:22" ht="14.25" customHeight="1" x14ac:dyDescent="0.25">
      <c r="A1485" s="1">
        <v>1484</v>
      </c>
      <c r="B1485" s="1" t="s">
        <v>3980</v>
      </c>
      <c r="C1485" s="1">
        <f>YEAR(Data!$D1485)</f>
        <v>2014</v>
      </c>
      <c r="D1485" s="2">
        <v>41877</v>
      </c>
      <c r="E1485" s="2">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3.4240000000000004</v>
      </c>
      <c r="T1485" s="1">
        <v>1</v>
      </c>
      <c r="U1485" s="1">
        <v>0.2</v>
      </c>
      <c r="V1485" s="1">
        <v>1.0699999999999996</v>
      </c>
    </row>
    <row r="1486" spans="1:22" ht="14.25" customHeight="1" x14ac:dyDescent="0.25">
      <c r="A1486" s="1">
        <v>1485</v>
      </c>
      <c r="B1486" s="1" t="s">
        <v>3983</v>
      </c>
      <c r="C1486" s="1">
        <f>YEAR(Data!$D1486)</f>
        <v>2013</v>
      </c>
      <c r="D1486" s="2">
        <v>41562</v>
      </c>
      <c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1">
        <v>30.089999999999982</v>
      </c>
    </row>
    <row r="1487" spans="1:22" ht="14.25" customHeight="1" x14ac:dyDescent="0.25">
      <c r="A1487" s="1">
        <v>1486</v>
      </c>
      <c r="B1487" s="1" t="s">
        <v>3986</v>
      </c>
      <c r="C1487" s="1">
        <f>YEAR(Data!$D1487)</f>
        <v>2011</v>
      </c>
      <c r="D1487" s="2">
        <v>40874</v>
      </c>
      <c r="E1487" s="2">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1">
        <v>1.3159999999999998</v>
      </c>
    </row>
    <row r="1488" spans="1:22" ht="14.25" customHeight="1" x14ac:dyDescent="0.25">
      <c r="A1488" s="1">
        <v>1487</v>
      </c>
      <c r="B1488" s="1" t="s">
        <v>3990</v>
      </c>
      <c r="C1488" s="1">
        <f>YEAR(Data!$D1488)</f>
        <v>2012</v>
      </c>
      <c r="D1488" s="2">
        <v>41216</v>
      </c>
      <c r="E1488" s="2">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1">
        <v>106.12420000000014</v>
      </c>
    </row>
    <row r="1489" spans="1:22" ht="14.25" customHeight="1" x14ac:dyDescent="0.25">
      <c r="A1489" s="1">
        <v>1488</v>
      </c>
      <c r="B1489" s="1" t="s">
        <v>3990</v>
      </c>
      <c r="C1489" s="1">
        <f>YEAR(Data!$D1489)</f>
        <v>2012</v>
      </c>
      <c r="D1489" s="2">
        <v>41216</v>
      </c>
      <c r="E1489" s="2">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1">
        <v>37.787400000000005</v>
      </c>
    </row>
    <row r="1490" spans="1:22" ht="14.25" customHeight="1" x14ac:dyDescent="0.25">
      <c r="A1490" s="1">
        <v>1489</v>
      </c>
      <c r="B1490" s="1" t="s">
        <v>3990</v>
      </c>
      <c r="C1490" s="1">
        <f>YEAR(Data!$D1490)</f>
        <v>2012</v>
      </c>
      <c r="D1490" s="2">
        <v>41216</v>
      </c>
      <c r="E1490" s="2">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42.599999999999994</v>
      </c>
      <c r="T1490" s="1">
        <v>3</v>
      </c>
      <c r="U1490" s="1">
        <v>0</v>
      </c>
      <c r="V1490" s="1">
        <v>16.614000000000001</v>
      </c>
    </row>
    <row r="1491" spans="1:22" ht="14.25" customHeight="1" x14ac:dyDescent="0.25">
      <c r="A1491" s="1">
        <v>1490</v>
      </c>
      <c r="B1491" s="1" t="s">
        <v>3997</v>
      </c>
      <c r="C1491" s="1">
        <f>YEAR(Data!$D1491)</f>
        <v>2011</v>
      </c>
      <c r="D1491" s="2">
        <v>40876</v>
      </c>
      <c r="E1491" s="2">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1">
        <v>1.764</v>
      </c>
    </row>
    <row r="1492" spans="1:22" ht="14.25" customHeight="1" x14ac:dyDescent="0.25">
      <c r="A1492" s="1">
        <v>1491</v>
      </c>
      <c r="B1492" s="1" t="s">
        <v>4000</v>
      </c>
      <c r="C1492" s="1">
        <f>YEAR(Data!$D1492)</f>
        <v>2014</v>
      </c>
      <c r="D1492" s="2">
        <v>41760</v>
      </c>
      <c r="E1492" s="2">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1">
        <v>28.332000000000001</v>
      </c>
    </row>
    <row r="1493" spans="1:22" ht="14.25" customHeight="1" x14ac:dyDescent="0.25">
      <c r="A1493" s="1">
        <v>1492</v>
      </c>
      <c r="B1493" s="1" t="s">
        <v>4001</v>
      </c>
      <c r="C1493" s="1">
        <f>YEAR(Data!$D1493)</f>
        <v>2014</v>
      </c>
      <c r="D1493" s="2">
        <v>41968</v>
      </c>
      <c r="E1493" s="2">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1">
        <v>2.8811999999999998</v>
      </c>
    </row>
    <row r="1494" spans="1:22" ht="14.25" customHeight="1" x14ac:dyDescent="0.25">
      <c r="A1494" s="1">
        <v>1493</v>
      </c>
      <c r="B1494" s="1" t="s">
        <v>4001</v>
      </c>
      <c r="C1494" s="1">
        <f>YEAR(Data!$D1494)</f>
        <v>2014</v>
      </c>
      <c r="D1494" s="2">
        <v>41968</v>
      </c>
      <c r="E1494" s="2">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1">
        <v>173.74080000000001</v>
      </c>
    </row>
    <row r="1495" spans="1:22" ht="14.25" customHeight="1" x14ac:dyDescent="0.25">
      <c r="A1495" s="1">
        <v>1494</v>
      </c>
      <c r="B1495" s="1" t="s">
        <v>4006</v>
      </c>
      <c r="C1495" s="1">
        <f>YEAR(Data!$D1495)</f>
        <v>2014</v>
      </c>
      <c r="D1495" s="2">
        <v>41943</v>
      </c>
      <c r="E1495" s="2">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1">
        <v>3.6632000000000007</v>
      </c>
    </row>
    <row r="1496" spans="1:22" ht="14.25" customHeight="1" x14ac:dyDescent="0.25">
      <c r="A1496" s="1">
        <v>1495</v>
      </c>
      <c r="B1496" s="1" t="s">
        <v>4009</v>
      </c>
      <c r="C1496" s="1">
        <f>YEAR(Data!$D1496)</f>
        <v>2011</v>
      </c>
      <c r="D1496" s="2">
        <v>40894</v>
      </c>
      <c r="E1496" s="2">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1">
        <v>11.213999999999999</v>
      </c>
    </row>
    <row r="1497" spans="1:22" ht="14.25" customHeight="1" x14ac:dyDescent="0.25">
      <c r="A1497" s="1">
        <v>1496</v>
      </c>
      <c r="B1497" s="1" t="s">
        <v>4010</v>
      </c>
      <c r="C1497" s="1">
        <f>YEAR(Data!$D1497)</f>
        <v>2014</v>
      </c>
      <c r="D1497" s="2">
        <v>41887</v>
      </c>
      <c r="E1497" s="2">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10.192000000000002</v>
      </c>
      <c r="T1497" s="1">
        <v>7</v>
      </c>
      <c r="U1497" s="1">
        <v>0.2</v>
      </c>
      <c r="V1497" s="1">
        <v>3.1849999999999992</v>
      </c>
    </row>
    <row r="1498" spans="1:22" ht="14.25" customHeight="1" x14ac:dyDescent="0.25">
      <c r="A1498" s="1">
        <v>1497</v>
      </c>
      <c r="B1498" s="1" t="s">
        <v>4010</v>
      </c>
      <c r="C1498" s="1">
        <f>YEAR(Data!$D1498)</f>
        <v>2014</v>
      </c>
      <c r="D1498" s="2">
        <v>41887</v>
      </c>
      <c r="E1498" s="2">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16.784000000000002</v>
      </c>
      <c r="T1498" s="1">
        <v>1</v>
      </c>
      <c r="U1498" s="1">
        <v>0.2</v>
      </c>
      <c r="V1498" s="1">
        <v>-0.20980000000000043</v>
      </c>
    </row>
    <row r="1499" spans="1:22" ht="14.25" customHeight="1" x14ac:dyDescent="0.25">
      <c r="A1499" s="1">
        <v>1498</v>
      </c>
      <c r="B1499" s="1" t="s">
        <v>4010</v>
      </c>
      <c r="C1499" s="1">
        <f>YEAR(Data!$D1499)</f>
        <v>2014</v>
      </c>
      <c r="D1499" s="2">
        <v>41887</v>
      </c>
      <c r="E1499" s="2">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13.120000000000001</v>
      </c>
      <c r="T1499" s="1">
        <v>5</v>
      </c>
      <c r="U1499" s="1">
        <v>0.2</v>
      </c>
      <c r="V1499" s="1">
        <v>3.7720000000000002</v>
      </c>
    </row>
    <row r="1500" spans="1:22" ht="14.25" customHeight="1" x14ac:dyDescent="0.25">
      <c r="A1500" s="1">
        <v>1499</v>
      </c>
      <c r="B1500" s="1" t="s">
        <v>4016</v>
      </c>
      <c r="C1500" s="1">
        <f>YEAR(Data!$D1500)</f>
        <v>2013</v>
      </c>
      <c r="D1500" s="2">
        <v>41565</v>
      </c>
      <c r="E1500" s="2">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1">
        <v>6.5830000000000011</v>
      </c>
    </row>
    <row r="1501" spans="1:22" ht="14.25" customHeight="1" x14ac:dyDescent="0.25">
      <c r="A1501" s="1">
        <v>1500</v>
      </c>
      <c r="B1501" s="1" t="s">
        <v>4017</v>
      </c>
      <c r="C1501" s="1">
        <f>YEAR(Data!$D1501)</f>
        <v>2014</v>
      </c>
      <c r="D1501" s="2">
        <v>41956</v>
      </c>
      <c r="E1501" s="2">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1">
        <v>5.8203000000000005</v>
      </c>
    </row>
    <row r="1502" spans="1:22" ht="14.25" customHeight="1" x14ac:dyDescent="0.25">
      <c r="A1502" s="1">
        <v>1501</v>
      </c>
      <c r="B1502" s="1" t="s">
        <v>4017</v>
      </c>
      <c r="C1502" s="1">
        <f>YEAR(Data!$D1502)</f>
        <v>2014</v>
      </c>
      <c r="D1502" s="2">
        <v>41956</v>
      </c>
      <c r="E1502" s="2">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1">
        <v>69.704999999999984</v>
      </c>
    </row>
    <row r="1503" spans="1:22" ht="14.25" customHeight="1" x14ac:dyDescent="0.25">
      <c r="A1503" s="1">
        <v>1502</v>
      </c>
      <c r="B1503" s="1" t="s">
        <v>4017</v>
      </c>
      <c r="C1503" s="1">
        <f>YEAR(Data!$D1503)</f>
        <v>2014</v>
      </c>
      <c r="D1503" s="2">
        <v>41956</v>
      </c>
      <c r="E1503" s="2">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1">
        <v>-47.254199999999997</v>
      </c>
    </row>
    <row r="1504" spans="1:22" ht="14.25" customHeight="1" x14ac:dyDescent="0.25">
      <c r="A1504" s="1">
        <v>1503</v>
      </c>
      <c r="B1504" s="1" t="s">
        <v>4020</v>
      </c>
      <c r="C1504" s="1">
        <f>YEAR(Data!$D1504)</f>
        <v>2013</v>
      </c>
      <c r="D1504" s="2">
        <v>41603</v>
      </c>
      <c r="E1504" s="2">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1">
        <v>3.3519999999999985</v>
      </c>
    </row>
    <row r="1505" spans="1:22" ht="14.25" customHeight="1" x14ac:dyDescent="0.25">
      <c r="A1505" s="1">
        <v>1504</v>
      </c>
      <c r="B1505" s="1" t="s">
        <v>4020</v>
      </c>
      <c r="C1505" s="1">
        <f>YEAR(Data!$D1505)</f>
        <v>2013</v>
      </c>
      <c r="D1505" s="2">
        <v>41603</v>
      </c>
      <c r="E1505" s="2">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1">
        <v>3.0813999999999995</v>
      </c>
    </row>
    <row r="1506" spans="1:22" ht="14.25" customHeight="1" x14ac:dyDescent="0.25">
      <c r="A1506" s="1">
        <v>1505</v>
      </c>
      <c r="B1506" s="1" t="s">
        <v>4023</v>
      </c>
      <c r="C1506" s="1">
        <f>YEAR(Data!$D1506)</f>
        <v>2012</v>
      </c>
      <c r="D1506" s="2">
        <v>41122</v>
      </c>
      <c r="E1506" s="2">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1">
        <v>3.36</v>
      </c>
    </row>
    <row r="1507" spans="1:22" ht="14.25" customHeight="1" x14ac:dyDescent="0.25">
      <c r="A1507" s="1">
        <v>1506</v>
      </c>
      <c r="B1507" s="1" t="s">
        <v>4023</v>
      </c>
      <c r="C1507" s="1">
        <f>YEAR(Data!$D1507)</f>
        <v>2012</v>
      </c>
      <c r="D1507" s="2">
        <v>41122</v>
      </c>
      <c r="E1507" s="2">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1004.9760000000001</v>
      </c>
      <c r="T1507" s="1">
        <v>6</v>
      </c>
      <c r="U1507" s="1">
        <v>0.2</v>
      </c>
      <c r="V1507" s="1">
        <v>-175.87080000000009</v>
      </c>
    </row>
    <row r="1508" spans="1:22" ht="14.25" customHeight="1" x14ac:dyDescent="0.25">
      <c r="A1508" s="1">
        <v>1507</v>
      </c>
      <c r="B1508" s="1" t="s">
        <v>4028</v>
      </c>
      <c r="C1508" s="1">
        <f>YEAR(Data!$D1508)</f>
        <v>2014</v>
      </c>
      <c r="D1508" s="2">
        <v>41998</v>
      </c>
      <c r="E1508" s="2">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17.880000000000003</v>
      </c>
      <c r="T1508" s="1">
        <v>3</v>
      </c>
      <c r="U1508" s="1">
        <v>0.2</v>
      </c>
      <c r="V1508" s="1">
        <v>5.5875000000000004</v>
      </c>
    </row>
    <row r="1509" spans="1:22" ht="14.25" customHeight="1" x14ac:dyDescent="0.25">
      <c r="A1509" s="1">
        <v>1508</v>
      </c>
      <c r="B1509" s="1" t="s">
        <v>4031</v>
      </c>
      <c r="C1509" s="1">
        <f>YEAR(Data!$D1509)</f>
        <v>2013</v>
      </c>
      <c r="D1509" s="2">
        <v>41535</v>
      </c>
      <c r="E1509" s="2">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1">
        <v>190.07999999999998</v>
      </c>
    </row>
    <row r="1510" spans="1:22" ht="14.25" customHeight="1" x14ac:dyDescent="0.25">
      <c r="A1510" s="1">
        <v>1509</v>
      </c>
      <c r="B1510" s="1" t="s">
        <v>4034</v>
      </c>
      <c r="C1510" s="1">
        <f>YEAR(Data!$D1510)</f>
        <v>2014</v>
      </c>
      <c r="D1510" s="2">
        <v>41984</v>
      </c>
      <c r="E1510" s="2">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1">
        <v>15.524999999999999</v>
      </c>
    </row>
    <row r="1511" spans="1:22" ht="14.25" customHeight="1" x14ac:dyDescent="0.25">
      <c r="A1511" s="1">
        <v>1510</v>
      </c>
      <c r="B1511" s="1" t="s">
        <v>4037</v>
      </c>
      <c r="C1511" s="1">
        <f>YEAR(Data!$D1511)</f>
        <v>2014</v>
      </c>
      <c r="D1511" s="2">
        <v>41895</v>
      </c>
      <c r="E1511" s="2">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1">
        <v>3.0095999999999998</v>
      </c>
    </row>
    <row r="1512" spans="1:22" ht="14.25" customHeight="1" x14ac:dyDescent="0.25">
      <c r="A1512" s="1">
        <v>1511</v>
      </c>
      <c r="B1512" s="1" t="s">
        <v>4038</v>
      </c>
      <c r="C1512" s="1">
        <f>YEAR(Data!$D1512)</f>
        <v>2014</v>
      </c>
      <c r="D1512" s="2">
        <v>41815</v>
      </c>
      <c r="E1512" s="2">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1">
        <v>111.82399999999996</v>
      </c>
    </row>
    <row r="1513" spans="1:22" ht="14.25" customHeight="1" x14ac:dyDescent="0.25">
      <c r="A1513" s="1">
        <v>1512</v>
      </c>
      <c r="B1513" s="1" t="s">
        <v>4038</v>
      </c>
      <c r="C1513" s="1">
        <f>YEAR(Data!$D1513)</f>
        <v>2014</v>
      </c>
      <c r="D1513" s="2">
        <v>41815</v>
      </c>
      <c r="E1513" s="2">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1">
        <v>11.820599999999997</v>
      </c>
    </row>
    <row r="1514" spans="1:22" ht="14.25" customHeight="1" x14ac:dyDescent="0.25">
      <c r="A1514" s="1">
        <v>1513</v>
      </c>
      <c r="B1514" s="1" t="s">
        <v>4040</v>
      </c>
      <c r="C1514" s="1">
        <f>YEAR(Data!$D1514)</f>
        <v>2014</v>
      </c>
      <c r="D1514" s="2">
        <v>41870</v>
      </c>
      <c r="E1514" s="2">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200.06400000000002</v>
      </c>
      <c r="T1514" s="1">
        <v>3</v>
      </c>
      <c r="U1514" s="1">
        <v>0.2</v>
      </c>
      <c r="V1514" s="1">
        <v>12.504000000000005</v>
      </c>
    </row>
    <row r="1515" spans="1:22" ht="14.25" customHeight="1" x14ac:dyDescent="0.25">
      <c r="A1515" s="1">
        <v>1514</v>
      </c>
      <c r="B1515" s="1" t="s">
        <v>4040</v>
      </c>
      <c r="C1515" s="1">
        <f>YEAR(Data!$D1515)</f>
        <v>2014</v>
      </c>
      <c r="D1515" s="2">
        <v>41870</v>
      </c>
      <c r="E1515" s="2">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21.379999999999995</v>
      </c>
      <c r="T1515" s="1">
        <v>5</v>
      </c>
      <c r="U1515" s="1">
        <v>0.8</v>
      </c>
      <c r="V1515" s="1">
        <v>-33.139000000000003</v>
      </c>
    </row>
    <row r="1516" spans="1:22" ht="14.25" customHeight="1" x14ac:dyDescent="0.25">
      <c r="A1516" s="1">
        <v>1515</v>
      </c>
      <c r="B1516" s="1" t="s">
        <v>4040</v>
      </c>
      <c r="C1516" s="1">
        <f>YEAR(Data!$D1516)</f>
        <v>2014</v>
      </c>
      <c r="D1516" s="2">
        <v>41870</v>
      </c>
      <c r="E1516" s="2">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6.743999999999998</v>
      </c>
      <c r="T1516" s="1">
        <v>4</v>
      </c>
      <c r="U1516" s="1">
        <v>0.8</v>
      </c>
      <c r="V1516" s="1">
        <v>-11.4648</v>
      </c>
    </row>
    <row r="1517" spans="1:22" ht="14.25" customHeight="1" x14ac:dyDescent="0.25">
      <c r="A1517" s="1">
        <v>1516</v>
      </c>
      <c r="B1517" s="1" t="s">
        <v>4041</v>
      </c>
      <c r="C1517" s="1">
        <f>YEAR(Data!$D1517)</f>
        <v>2014</v>
      </c>
      <c r="D1517" s="2">
        <v>41985</v>
      </c>
      <c r="E1517" s="2">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1">
        <v>-9.0980000000000025</v>
      </c>
    </row>
    <row r="1518" spans="1:22" ht="14.25" customHeight="1" x14ac:dyDescent="0.25">
      <c r="A1518" s="1">
        <v>1517</v>
      </c>
      <c r="B1518" s="1" t="s">
        <v>4044</v>
      </c>
      <c r="C1518" s="1">
        <f>YEAR(Data!$D1518)</f>
        <v>2014</v>
      </c>
      <c r="D1518" s="2">
        <v>41984</v>
      </c>
      <c r="E1518" s="2">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1">
        <v>116.87199999999984</v>
      </c>
    </row>
    <row r="1519" spans="1:22" ht="14.25" customHeight="1" x14ac:dyDescent="0.25">
      <c r="A1519" s="1">
        <v>1518</v>
      </c>
      <c r="B1519" s="1" t="s">
        <v>4046</v>
      </c>
      <c r="C1519" s="1">
        <f>YEAR(Data!$D1519)</f>
        <v>2011</v>
      </c>
      <c r="D1519" s="2">
        <v>40578</v>
      </c>
      <c r="E1519" s="2">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1">
        <v>27.247999999999998</v>
      </c>
    </row>
    <row r="1520" spans="1:22" ht="14.25" customHeight="1" x14ac:dyDescent="0.25">
      <c r="A1520" s="1">
        <v>1519</v>
      </c>
      <c r="B1520" s="1" t="s">
        <v>4046</v>
      </c>
      <c r="C1520" s="1">
        <f>YEAR(Data!$D1520)</f>
        <v>2011</v>
      </c>
      <c r="D1520" s="2">
        <v>40578</v>
      </c>
      <c r="E1520" s="2">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13.272000000000002</v>
      </c>
      <c r="T1520" s="1">
        <v>3</v>
      </c>
      <c r="U1520" s="1">
        <v>0.2</v>
      </c>
      <c r="V1520" s="1">
        <v>4.3133999999999997</v>
      </c>
    </row>
    <row r="1521" spans="1:22" ht="14.25" customHeight="1" x14ac:dyDescent="0.25">
      <c r="A1521" s="1">
        <v>1520</v>
      </c>
      <c r="B1521" s="1" t="s">
        <v>4049</v>
      </c>
      <c r="C1521" s="1">
        <f>YEAR(Data!$D1521)</f>
        <v>2014</v>
      </c>
      <c r="D1521" s="2">
        <v>41682</v>
      </c>
      <c r="E1521" s="2">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1">
        <v>7.7343000000000011</v>
      </c>
    </row>
    <row r="1522" spans="1:22" ht="14.25" customHeight="1" x14ac:dyDescent="0.25">
      <c r="A1522" s="1">
        <v>1521</v>
      </c>
      <c r="B1522" s="1" t="s">
        <v>4050</v>
      </c>
      <c r="C1522" s="1">
        <f>YEAR(Data!$D1522)</f>
        <v>2014</v>
      </c>
      <c r="D1522" s="2">
        <v>41746</v>
      </c>
      <c r="E1522" s="2">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16.520000000000003</v>
      </c>
      <c r="T1522" s="1">
        <v>5</v>
      </c>
      <c r="U1522" s="1">
        <v>0.2</v>
      </c>
      <c r="V1522" s="1">
        <v>2.0649999999999986</v>
      </c>
    </row>
    <row r="1523" spans="1:22" ht="14.25" customHeight="1" x14ac:dyDescent="0.25">
      <c r="A1523" s="1">
        <v>1522</v>
      </c>
      <c r="B1523" s="1" t="s">
        <v>4055</v>
      </c>
      <c r="C1523" s="1">
        <f>YEAR(Data!$D1523)</f>
        <v>2012</v>
      </c>
      <c r="D1523" s="2">
        <v>41249</v>
      </c>
      <c r="E1523" s="2">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206.11199999999997</v>
      </c>
      <c r="T1523" s="1">
        <v>6</v>
      </c>
      <c r="U1523" s="1">
        <v>0.2</v>
      </c>
      <c r="V1523" s="1">
        <v>48.951600000000013</v>
      </c>
    </row>
    <row r="1524" spans="1:22" ht="14.25" customHeight="1" x14ac:dyDescent="0.25">
      <c r="A1524" s="1">
        <v>1523</v>
      </c>
      <c r="B1524" s="1" t="s">
        <v>4055</v>
      </c>
      <c r="C1524" s="1">
        <f>YEAR(Data!$D1524)</f>
        <v>2012</v>
      </c>
      <c r="D1524" s="2">
        <v>41249</v>
      </c>
      <c r="E1524" s="2">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1">
        <v>6.7230000000000008</v>
      </c>
    </row>
    <row r="1525" spans="1:22" ht="14.25" customHeight="1" x14ac:dyDescent="0.25">
      <c r="A1525" s="1">
        <v>1524</v>
      </c>
      <c r="B1525" s="1" t="s">
        <v>4055</v>
      </c>
      <c r="C1525" s="1">
        <f>YEAR(Data!$D1525)</f>
        <v>2012</v>
      </c>
      <c r="D1525" s="2">
        <v>41249</v>
      </c>
      <c r="E1525" s="2">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198.27200000000002</v>
      </c>
      <c r="T1525" s="1">
        <v>8</v>
      </c>
      <c r="U1525" s="1">
        <v>0.2</v>
      </c>
      <c r="V1525" s="1">
        <v>61.959999999999987</v>
      </c>
    </row>
    <row r="1526" spans="1:22" ht="14.25" customHeight="1" x14ac:dyDescent="0.25">
      <c r="A1526" s="1">
        <v>1525</v>
      </c>
      <c r="B1526" s="1" t="s">
        <v>4055</v>
      </c>
      <c r="C1526" s="1">
        <f>YEAR(Data!$D1526)</f>
        <v>2012</v>
      </c>
      <c r="D1526" s="2">
        <v>41249</v>
      </c>
      <c r="E1526" s="2">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247.10399999999998</v>
      </c>
      <c r="T1526" s="1">
        <v>6</v>
      </c>
      <c r="U1526" s="1">
        <v>0.2</v>
      </c>
      <c r="V1526" s="1">
        <v>-58.68719999999999</v>
      </c>
    </row>
    <row r="1527" spans="1:22" ht="14.25" customHeight="1" x14ac:dyDescent="0.25">
      <c r="A1527" s="1">
        <v>1526</v>
      </c>
      <c r="B1527" s="1" t="s">
        <v>4055</v>
      </c>
      <c r="C1527" s="1">
        <f>YEAR(Data!$D1527)</f>
        <v>2012</v>
      </c>
      <c r="D1527" s="2">
        <v>41249</v>
      </c>
      <c r="E1527" s="2">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1">
        <v>9.7091999999999885</v>
      </c>
    </row>
    <row r="1528" spans="1:22" ht="14.25" customHeight="1" x14ac:dyDescent="0.25">
      <c r="A1528" s="1">
        <v>1527</v>
      </c>
      <c r="B1528" s="1" t="s">
        <v>4060</v>
      </c>
      <c r="C1528" s="1">
        <f>YEAR(Data!$D1528)</f>
        <v>2013</v>
      </c>
      <c r="D1528" s="2">
        <v>41478</v>
      </c>
      <c r="E1528" s="2">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1">
        <v>0.36400000000000032</v>
      </c>
    </row>
    <row r="1529" spans="1:22" ht="14.25" customHeight="1" x14ac:dyDescent="0.25">
      <c r="A1529" s="1">
        <v>1528</v>
      </c>
      <c r="B1529" s="1" t="s">
        <v>4060</v>
      </c>
      <c r="C1529" s="1">
        <f>YEAR(Data!$D1529)</f>
        <v>2013</v>
      </c>
      <c r="D1529" s="2">
        <v>41478</v>
      </c>
      <c r="E1529" s="2">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11.648000000000001</v>
      </c>
      <c r="T1529" s="1">
        <v>2</v>
      </c>
      <c r="U1529" s="1">
        <v>0.2</v>
      </c>
      <c r="V1529" s="1">
        <v>3.3488000000000011</v>
      </c>
    </row>
    <row r="1530" spans="1:22" ht="14.25" customHeight="1" x14ac:dyDescent="0.25">
      <c r="A1530" s="1">
        <v>1529</v>
      </c>
      <c r="B1530" s="1" t="s">
        <v>4066</v>
      </c>
      <c r="C1530" s="1">
        <f>YEAR(Data!$D1530)</f>
        <v>2012</v>
      </c>
      <c r="D1530" s="2">
        <v>41220</v>
      </c>
      <c r="E1530" s="2">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1">
        <v>0.5236000000000014</v>
      </c>
    </row>
    <row r="1531" spans="1:22" ht="14.25" customHeight="1" x14ac:dyDescent="0.25">
      <c r="A1531" s="1">
        <v>1530</v>
      </c>
      <c r="B1531" s="1" t="s">
        <v>4066</v>
      </c>
      <c r="C1531" s="1">
        <f>YEAR(Data!$D1531)</f>
        <v>2012</v>
      </c>
      <c r="D1531" s="2">
        <v>41220</v>
      </c>
      <c r="E1531" s="2">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1">
        <v>3.4309999999999996</v>
      </c>
    </row>
    <row r="1532" spans="1:22" ht="14.25" customHeight="1" x14ac:dyDescent="0.25">
      <c r="A1532" s="1">
        <v>1531</v>
      </c>
      <c r="B1532" s="1" t="s">
        <v>4071</v>
      </c>
      <c r="C1532" s="1">
        <f>YEAR(Data!$D1532)</f>
        <v>2012</v>
      </c>
      <c r="D1532" s="2">
        <v>40994</v>
      </c>
      <c r="E1532" s="2">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1">
        <v>23.234999999999992</v>
      </c>
    </row>
    <row r="1533" spans="1:22" ht="14.25" customHeight="1" x14ac:dyDescent="0.25">
      <c r="A1533" s="1">
        <v>1532</v>
      </c>
      <c r="B1533" s="1" t="s">
        <v>4074</v>
      </c>
      <c r="C1533" s="1">
        <f>YEAR(Data!$D1533)</f>
        <v>2014</v>
      </c>
      <c r="D1533" s="2">
        <v>41883</v>
      </c>
      <c r="E1533" s="2">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1">
        <v>0.80579999999999963</v>
      </c>
    </row>
    <row r="1534" spans="1:22" ht="14.25" customHeight="1" x14ac:dyDescent="0.25">
      <c r="A1534" s="1">
        <v>1533</v>
      </c>
      <c r="B1534" s="1" t="s">
        <v>4074</v>
      </c>
      <c r="C1534" s="1">
        <f>YEAR(Data!$D1534)</f>
        <v>2014</v>
      </c>
      <c r="D1534" s="2">
        <v>41883</v>
      </c>
      <c r="E1534" s="2">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8.3760000000000012</v>
      </c>
      <c r="T1534" s="1">
        <v>3</v>
      </c>
      <c r="U1534" s="1">
        <v>0.2</v>
      </c>
      <c r="V1534" s="1">
        <v>2.7222</v>
      </c>
    </row>
    <row r="1535" spans="1:22" ht="14.25" customHeight="1" x14ac:dyDescent="0.25">
      <c r="A1535" s="1">
        <v>1534</v>
      </c>
      <c r="B1535" s="1" t="s">
        <v>4078</v>
      </c>
      <c r="C1535" s="1">
        <f>YEAR(Data!$D1535)</f>
        <v>2013</v>
      </c>
      <c r="D1535" s="2">
        <v>41613</v>
      </c>
      <c r="E1535" s="2">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1">
        <v>0</v>
      </c>
    </row>
    <row r="1536" spans="1:22" ht="14.25" customHeight="1" x14ac:dyDescent="0.25">
      <c r="A1536" s="1">
        <v>1535</v>
      </c>
      <c r="B1536" s="1" t="s">
        <v>4081</v>
      </c>
      <c r="C1536" s="1">
        <f>YEAR(Data!$D1536)</f>
        <v>2014</v>
      </c>
      <c r="D1536" s="2">
        <v>41681</v>
      </c>
      <c r="E1536" s="2">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203.98299999999998</v>
      </c>
      <c r="T1536" s="1">
        <v>2</v>
      </c>
      <c r="U1536" s="1">
        <v>0.15</v>
      </c>
      <c r="V1536" s="1">
        <v>16.798599999999979</v>
      </c>
    </row>
    <row r="1537" spans="1:22" ht="14.25" customHeight="1" x14ac:dyDescent="0.25">
      <c r="A1537" s="1">
        <v>1536</v>
      </c>
      <c r="B1537" s="1" t="s">
        <v>4085</v>
      </c>
      <c r="C1537" s="1">
        <f>YEAR(Data!$D1537)</f>
        <v>2013</v>
      </c>
      <c r="D1537" s="2">
        <v>41577</v>
      </c>
      <c r="E1537" s="2">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1">
        <v>0.4073999999999991</v>
      </c>
    </row>
    <row r="1538" spans="1:22" ht="14.25" customHeight="1" x14ac:dyDescent="0.25">
      <c r="A1538" s="1">
        <v>1537</v>
      </c>
      <c r="B1538" s="1" t="s">
        <v>4085</v>
      </c>
      <c r="C1538" s="1">
        <f>YEAR(Data!$D1538)</f>
        <v>2013</v>
      </c>
      <c r="D1538" s="2">
        <v>41577</v>
      </c>
      <c r="E1538" s="2">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1">
        <v>3.0342000000000002</v>
      </c>
    </row>
    <row r="1539" spans="1:22" ht="14.25" customHeight="1" x14ac:dyDescent="0.25">
      <c r="A1539" s="1">
        <v>1538</v>
      </c>
      <c r="B1539" s="1" t="s">
        <v>4093</v>
      </c>
      <c r="C1539" s="1">
        <f>YEAR(Data!$D1539)</f>
        <v>2014</v>
      </c>
      <c r="D1539" s="2">
        <v>41898</v>
      </c>
      <c r="E1539" s="2">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1">
        <v>11.597099999999998</v>
      </c>
    </row>
    <row r="1540" spans="1:22" ht="14.25" customHeight="1" x14ac:dyDescent="0.25">
      <c r="A1540" s="1">
        <v>1539</v>
      </c>
      <c r="B1540" s="1" t="s">
        <v>4093</v>
      </c>
      <c r="C1540" s="1">
        <f>YEAR(Data!$D1540)</f>
        <v>2014</v>
      </c>
      <c r="D1540" s="2">
        <v>41898</v>
      </c>
      <c r="E1540" s="2">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1">
        <v>6.5120000000000005</v>
      </c>
    </row>
    <row r="1541" spans="1:22" ht="14.25" customHeight="1" x14ac:dyDescent="0.25">
      <c r="A1541" s="1">
        <v>1540</v>
      </c>
      <c r="B1541" s="1" t="s">
        <v>4093</v>
      </c>
      <c r="C1541" s="1">
        <f>YEAR(Data!$D1541)</f>
        <v>2014</v>
      </c>
      <c r="D1541" s="2">
        <v>41898</v>
      </c>
      <c r="E1541" s="2">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1">
        <v>203.56440000000003</v>
      </c>
    </row>
    <row r="1542" spans="1:22" ht="14.25" customHeight="1" x14ac:dyDescent="0.25">
      <c r="A1542" s="1">
        <v>1541</v>
      </c>
      <c r="B1542" s="1" t="s">
        <v>4093</v>
      </c>
      <c r="C1542" s="1">
        <f>YEAR(Data!$D1542)</f>
        <v>2014</v>
      </c>
      <c r="D1542" s="2">
        <v>41898</v>
      </c>
      <c r="E1542" s="2">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242.48000000000002</v>
      </c>
      <c r="T1542" s="1">
        <v>7</v>
      </c>
      <c r="U1542" s="1">
        <v>0</v>
      </c>
      <c r="V1542" s="1">
        <v>116.39039999999999</v>
      </c>
    </row>
    <row r="1543" spans="1:22" ht="14.25" customHeight="1" x14ac:dyDescent="0.25">
      <c r="A1543" s="1">
        <v>1542</v>
      </c>
      <c r="B1543" s="1" t="s">
        <v>4097</v>
      </c>
      <c r="C1543" s="1">
        <f>YEAR(Data!$D1543)</f>
        <v>2011</v>
      </c>
      <c r="D1543" s="2">
        <v>40613</v>
      </c>
      <c r="E1543" s="2">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1">
        <v>2.2880000000000003</v>
      </c>
    </row>
    <row r="1544" spans="1:22" ht="14.25" customHeight="1" x14ac:dyDescent="0.25">
      <c r="A1544" s="1">
        <v>1543</v>
      </c>
      <c r="B1544" s="1" t="s">
        <v>4097</v>
      </c>
      <c r="C1544" s="1">
        <f>YEAR(Data!$D1544)</f>
        <v>2011</v>
      </c>
      <c r="D1544" s="2">
        <v>40613</v>
      </c>
      <c r="E1544" s="2">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10.464000000000002</v>
      </c>
      <c r="T1544" s="1">
        <v>6</v>
      </c>
      <c r="U1544" s="1">
        <v>0.2</v>
      </c>
      <c r="V1544" s="1">
        <v>1.7003999999999992</v>
      </c>
    </row>
    <row r="1545" spans="1:22" ht="14.25" customHeight="1" x14ac:dyDescent="0.25">
      <c r="A1545" s="1">
        <v>1544</v>
      </c>
      <c r="B1545" s="1" t="s">
        <v>4099</v>
      </c>
      <c r="C1545" s="1">
        <f>YEAR(Data!$D1545)</f>
        <v>2011</v>
      </c>
      <c r="D1545" s="2">
        <v>40579</v>
      </c>
      <c r="E1545" s="2">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1">
        <v>29.0136</v>
      </c>
    </row>
    <row r="1546" spans="1:22" ht="14.25" customHeight="1" x14ac:dyDescent="0.25">
      <c r="A1546" s="1">
        <v>1545</v>
      </c>
      <c r="B1546" s="1" t="s">
        <v>4099</v>
      </c>
      <c r="C1546" s="1">
        <f>YEAR(Data!$D1546)</f>
        <v>2011</v>
      </c>
      <c r="D1546" s="2">
        <v>40579</v>
      </c>
      <c r="E1546" s="2">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1">
        <v>16.0928</v>
      </c>
    </row>
    <row r="1547" spans="1:22" ht="14.25" customHeight="1" x14ac:dyDescent="0.25">
      <c r="A1547" s="1">
        <v>1546</v>
      </c>
      <c r="B1547" s="1" t="s">
        <v>4102</v>
      </c>
      <c r="C1547" s="1">
        <f>YEAR(Data!$D1547)</f>
        <v>2011</v>
      </c>
      <c r="D1547" s="2">
        <v>40908</v>
      </c>
      <c r="E1547" s="2">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1">
        <v>196.68599999999986</v>
      </c>
    </row>
    <row r="1548" spans="1:22" ht="14.25" customHeight="1" x14ac:dyDescent="0.25">
      <c r="A1548" s="1">
        <v>1547</v>
      </c>
      <c r="B1548" s="1" t="s">
        <v>4104</v>
      </c>
      <c r="C1548" s="1">
        <f>YEAR(Data!$D1548)</f>
        <v>2012</v>
      </c>
      <c r="D1548" s="2">
        <v>41236</v>
      </c>
      <c r="E1548" s="2">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1">
        <v>117.43199999999999</v>
      </c>
    </row>
    <row r="1549" spans="1:22" ht="14.25" customHeight="1" x14ac:dyDescent="0.25">
      <c r="A1549" s="1">
        <v>1548</v>
      </c>
      <c r="B1549" s="1" t="s">
        <v>4104</v>
      </c>
      <c r="C1549" s="1">
        <f>YEAR(Data!$D1549)</f>
        <v>2012</v>
      </c>
      <c r="D1549" s="2">
        <v>41236</v>
      </c>
      <c r="E1549" s="2">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23.911999999999995</v>
      </c>
      <c r="T1549" s="1">
        <v>2</v>
      </c>
      <c r="U1549" s="1">
        <v>0.8</v>
      </c>
      <c r="V1549" s="1">
        <v>-40.650400000000019</v>
      </c>
    </row>
    <row r="1550" spans="1:22" ht="14.25" customHeight="1" x14ac:dyDescent="0.25">
      <c r="A1550" s="1">
        <v>1549</v>
      </c>
      <c r="B1550" s="1" t="s">
        <v>4104</v>
      </c>
      <c r="C1550" s="1">
        <f>YEAR(Data!$D1550)</f>
        <v>2012</v>
      </c>
      <c r="D1550" s="2">
        <v>41236</v>
      </c>
      <c r="E1550" s="2">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1">
        <v>2.3673999999999991</v>
      </c>
    </row>
    <row r="1551" spans="1:22" ht="14.25" customHeight="1" x14ac:dyDescent="0.25">
      <c r="A1551" s="1">
        <v>1550</v>
      </c>
      <c r="B1551" s="1" t="s">
        <v>4107</v>
      </c>
      <c r="C1551" s="1">
        <f>YEAR(Data!$D1551)</f>
        <v>2011</v>
      </c>
      <c r="D1551" s="2">
        <v>40730</v>
      </c>
      <c r="E1551" s="2">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559.99200000000008</v>
      </c>
      <c r="T1551" s="1">
        <v>1</v>
      </c>
      <c r="U1551" s="1">
        <v>0.2</v>
      </c>
      <c r="V1551" s="1">
        <v>174.99749999999997</v>
      </c>
    </row>
    <row r="1552" spans="1:22" ht="14.25" customHeight="1" x14ac:dyDescent="0.25">
      <c r="A1552" s="1">
        <v>1551</v>
      </c>
      <c r="B1552" s="1" t="s">
        <v>4108</v>
      </c>
      <c r="C1552" s="1">
        <f>YEAR(Data!$D1552)</f>
        <v>2014</v>
      </c>
      <c r="D1552" s="2">
        <v>41957</v>
      </c>
      <c r="E1552" s="2">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9.3239999999999981</v>
      </c>
      <c r="T1552" s="1">
        <v>6</v>
      </c>
      <c r="U1552" s="1">
        <v>0.8</v>
      </c>
      <c r="V1552" s="1">
        <v>-24.708599999999997</v>
      </c>
    </row>
    <row r="1553" spans="1:22" ht="14.25" customHeight="1" x14ac:dyDescent="0.25">
      <c r="A1553" s="1">
        <v>1552</v>
      </c>
      <c r="B1553" s="1" t="s">
        <v>4111</v>
      </c>
      <c r="C1553" s="1">
        <f>YEAR(Data!$D1553)</f>
        <v>2013</v>
      </c>
      <c r="D1553" s="2">
        <v>41443</v>
      </c>
      <c r="E1553" s="2">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1">
        <v>54.860399999999998</v>
      </c>
    </row>
    <row r="1554" spans="1:22" ht="14.25" customHeight="1" x14ac:dyDescent="0.25">
      <c r="A1554" s="1">
        <v>1553</v>
      </c>
      <c r="B1554" s="1" t="s">
        <v>4114</v>
      </c>
      <c r="C1554" s="1">
        <f>YEAR(Data!$D1554)</f>
        <v>2011</v>
      </c>
      <c r="D1554" s="2">
        <v>40666</v>
      </c>
      <c r="E1554" s="2">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21.560000000000002</v>
      </c>
      <c r="T1554" s="1">
        <v>7</v>
      </c>
      <c r="U1554" s="1">
        <v>0</v>
      </c>
      <c r="V1554" s="1">
        <v>10.348799999999999</v>
      </c>
    </row>
    <row r="1555" spans="1:22" ht="14.25" customHeight="1" x14ac:dyDescent="0.25">
      <c r="A1555" s="1">
        <v>1554</v>
      </c>
      <c r="B1555" s="1" t="s">
        <v>4118</v>
      </c>
      <c r="C1555" s="1">
        <f>YEAR(Data!$D1555)</f>
        <v>2014</v>
      </c>
      <c r="D1555" s="2">
        <v>41929</v>
      </c>
      <c r="E1555" s="2">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1">
        <v>57.384999999999991</v>
      </c>
    </row>
    <row r="1556" spans="1:22" ht="14.25" customHeight="1" x14ac:dyDescent="0.25">
      <c r="A1556" s="1">
        <v>1555</v>
      </c>
      <c r="B1556" s="1" t="s">
        <v>4121</v>
      </c>
      <c r="C1556" s="1">
        <f>YEAR(Data!$D1556)</f>
        <v>2012</v>
      </c>
      <c r="D1556" s="2">
        <v>40945</v>
      </c>
      <c r="E1556" s="2">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1">
        <v>1.5311999999999999</v>
      </c>
    </row>
    <row r="1557" spans="1:22" ht="14.25" customHeight="1" x14ac:dyDescent="0.25">
      <c r="A1557" s="1">
        <v>1556</v>
      </c>
      <c r="B1557" s="1" t="s">
        <v>4125</v>
      </c>
      <c r="C1557" s="1">
        <f>YEAR(Data!$D1557)</f>
        <v>2014</v>
      </c>
      <c r="D1557" s="2">
        <v>41887</v>
      </c>
      <c r="E1557" s="2">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1">
        <v>39.5428</v>
      </c>
    </row>
    <row r="1558" spans="1:22" ht="14.25" customHeight="1" x14ac:dyDescent="0.25">
      <c r="A1558" s="1">
        <v>1557</v>
      </c>
      <c r="B1558" s="1" t="s">
        <v>4128</v>
      </c>
      <c r="C1558" s="1">
        <f>YEAR(Data!$D1558)</f>
        <v>2013</v>
      </c>
      <c r="D1558" s="2">
        <v>41404</v>
      </c>
      <c r="E1558" s="2">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1">
        <v>3.504</v>
      </c>
    </row>
    <row r="1559" spans="1:22" ht="14.25" customHeight="1" x14ac:dyDescent="0.25">
      <c r="A1559" s="1">
        <v>1558</v>
      </c>
      <c r="B1559" s="1" t="s">
        <v>4128</v>
      </c>
      <c r="C1559" s="1">
        <f>YEAR(Data!$D1559)</f>
        <v>2013</v>
      </c>
      <c r="D1559" s="2">
        <v>41404</v>
      </c>
      <c r="E1559" s="2">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1">
        <v>9.919999999999991</v>
      </c>
    </row>
    <row r="1560" spans="1:22" ht="14.25" customHeight="1" x14ac:dyDescent="0.25">
      <c r="A1560" s="1">
        <v>1559</v>
      </c>
      <c r="B1560" s="1" t="s">
        <v>4134</v>
      </c>
      <c r="C1560" s="1">
        <f>YEAR(Data!$D1560)</f>
        <v>2012</v>
      </c>
      <c r="D1560" s="2">
        <v>40984</v>
      </c>
      <c r="E1560" s="2">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1">
        <v>44.709600000000009</v>
      </c>
    </row>
    <row r="1561" spans="1:22" ht="14.25" customHeight="1" x14ac:dyDescent="0.25">
      <c r="A1561" s="1">
        <v>1560</v>
      </c>
      <c r="B1561" s="1" t="s">
        <v>4135</v>
      </c>
      <c r="C1561" s="1">
        <f>YEAR(Data!$D1561)</f>
        <v>2013</v>
      </c>
      <c r="D1561" s="2">
        <v>41374</v>
      </c>
      <c r="E1561" s="2">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35.352000000000004</v>
      </c>
      <c r="T1561" s="1">
        <v>9</v>
      </c>
      <c r="U1561" s="1">
        <v>0.2</v>
      </c>
      <c r="V1561" s="1">
        <v>12.815099999999997</v>
      </c>
    </row>
    <row r="1562" spans="1:22" ht="14.25" customHeight="1" x14ac:dyDescent="0.25">
      <c r="A1562" s="1">
        <v>1561</v>
      </c>
      <c r="B1562" s="1" t="s">
        <v>4138</v>
      </c>
      <c r="C1562" s="1">
        <f>YEAR(Data!$D1562)</f>
        <v>2011</v>
      </c>
      <c r="D1562" s="2">
        <v>40637</v>
      </c>
      <c r="E1562" s="2">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1">
        <v>9.0719999999999992</v>
      </c>
    </row>
    <row r="1563" spans="1:22" ht="14.25" customHeight="1" x14ac:dyDescent="0.25">
      <c r="A1563" s="1">
        <v>1562</v>
      </c>
      <c r="B1563" s="1" t="s">
        <v>4141</v>
      </c>
      <c r="C1563" s="1">
        <f>YEAR(Data!$D1563)</f>
        <v>2014</v>
      </c>
      <c r="D1563" s="2">
        <v>41888</v>
      </c>
      <c r="E1563" s="2">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1">
        <v>0.72279999999999989</v>
      </c>
    </row>
    <row r="1564" spans="1:22" ht="14.25" customHeight="1" x14ac:dyDescent="0.25">
      <c r="A1564" s="1">
        <v>1563</v>
      </c>
      <c r="B1564" s="1" t="s">
        <v>4142</v>
      </c>
      <c r="C1564" s="1">
        <f>YEAR(Data!$D1564)</f>
        <v>2014</v>
      </c>
      <c r="D1564" s="2">
        <v>41821</v>
      </c>
      <c r="E1564" s="2">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1044.6299999999999</v>
      </c>
      <c r="T1564" s="1">
        <v>5</v>
      </c>
      <c r="U1564" s="1">
        <v>0.4</v>
      </c>
      <c r="V1564" s="1">
        <v>-295.97849999999994</v>
      </c>
    </row>
    <row r="1565" spans="1:22" ht="14.25" customHeight="1" x14ac:dyDescent="0.25">
      <c r="A1565" s="1">
        <v>1564</v>
      </c>
      <c r="B1565" s="1" t="s">
        <v>4145</v>
      </c>
      <c r="C1565" s="1">
        <f>YEAR(Data!$D1565)</f>
        <v>2012</v>
      </c>
      <c r="D1565" s="2">
        <v>41222</v>
      </c>
      <c r="E1565" s="2">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11.352000000000002</v>
      </c>
      <c r="T1565" s="1">
        <v>3</v>
      </c>
      <c r="U1565" s="1">
        <v>0.2</v>
      </c>
      <c r="V1565" s="1">
        <v>4.1151</v>
      </c>
    </row>
    <row r="1566" spans="1:22" ht="14.25" customHeight="1" x14ac:dyDescent="0.25">
      <c r="A1566" s="1">
        <v>1565</v>
      </c>
      <c r="B1566" s="1" t="s">
        <v>4148</v>
      </c>
      <c r="C1566" s="1">
        <f>YEAR(Data!$D1566)</f>
        <v>2011</v>
      </c>
      <c r="D1566" s="2">
        <v>40606</v>
      </c>
      <c r="E1566" s="2">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354.90000000000003</v>
      </c>
      <c r="T1566" s="1">
        <v>5</v>
      </c>
      <c r="U1566" s="1">
        <v>0</v>
      </c>
      <c r="V1566" s="1">
        <v>17.744999999999962</v>
      </c>
    </row>
    <row r="1567" spans="1:22" ht="14.25" customHeight="1" x14ac:dyDescent="0.25">
      <c r="A1567" s="1">
        <v>1566</v>
      </c>
      <c r="B1567" s="1" t="s">
        <v>4151</v>
      </c>
      <c r="C1567" s="1">
        <f>YEAR(Data!$D1567)</f>
        <v>2012</v>
      </c>
      <c r="D1567" s="2">
        <v>40987</v>
      </c>
      <c r="E1567" s="2">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1">
        <v>39.687899999999985</v>
      </c>
    </row>
    <row r="1568" spans="1:22" ht="14.25" customHeight="1" x14ac:dyDescent="0.25">
      <c r="A1568" s="1">
        <v>1567</v>
      </c>
      <c r="B1568" s="1" t="s">
        <v>4152</v>
      </c>
      <c r="C1568" s="1">
        <f>YEAR(Data!$D1568)</f>
        <v>2012</v>
      </c>
      <c r="D1568" s="2">
        <v>41242</v>
      </c>
      <c r="E1568" s="2">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1">
        <v>-0.26850000000000307</v>
      </c>
    </row>
    <row r="1569" spans="1:22" ht="14.25" customHeight="1" x14ac:dyDescent="0.25">
      <c r="A1569" s="1">
        <v>1568</v>
      </c>
      <c r="B1569" s="1" t="s">
        <v>4152</v>
      </c>
      <c r="C1569" s="1">
        <f>YEAR(Data!$D1569)</f>
        <v>2012</v>
      </c>
      <c r="D1569" s="2">
        <v>41242</v>
      </c>
      <c r="E1569" s="2">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8.7839999999999989</v>
      </c>
      <c r="T1569" s="1">
        <v>4</v>
      </c>
      <c r="U1569" s="1">
        <v>0.8</v>
      </c>
      <c r="V1569" s="1">
        <v>-13.615200000000002</v>
      </c>
    </row>
    <row r="1570" spans="1:22" ht="14.25" customHeight="1" x14ac:dyDescent="0.25">
      <c r="A1570" s="1">
        <v>1569</v>
      </c>
      <c r="B1570" s="1" t="s">
        <v>4160</v>
      </c>
      <c r="C1570" s="1">
        <f>YEAR(Data!$D1570)</f>
        <v>2014</v>
      </c>
      <c r="D1570" s="2">
        <v>41802</v>
      </c>
      <c r="E1570" s="2">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1">
        <v>60.255300000000005</v>
      </c>
    </row>
    <row r="1571" spans="1:22" ht="14.25" customHeight="1" x14ac:dyDescent="0.25">
      <c r="A1571" s="1">
        <v>1570</v>
      </c>
      <c r="B1571" s="1" t="s">
        <v>4161</v>
      </c>
      <c r="C1571" s="1">
        <f>YEAR(Data!$D1571)</f>
        <v>2014</v>
      </c>
      <c r="D1571" s="2">
        <v>41970</v>
      </c>
      <c r="E1571" s="2">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1">
        <v>3.7235999999999989</v>
      </c>
    </row>
    <row r="1572" spans="1:22" ht="14.25" customHeight="1" x14ac:dyDescent="0.25">
      <c r="A1572" s="1">
        <v>1571</v>
      </c>
      <c r="B1572" s="1" t="s">
        <v>4164</v>
      </c>
      <c r="C1572" s="1">
        <f>YEAR(Data!$D1572)</f>
        <v>2011</v>
      </c>
      <c r="D1572" s="2">
        <v>40870</v>
      </c>
      <c r="E1572" s="2">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1">
        <v>-67.941000000000003</v>
      </c>
    </row>
    <row r="1573" spans="1:22" ht="14.25" customHeight="1" x14ac:dyDescent="0.25">
      <c r="A1573" s="1">
        <v>1572</v>
      </c>
      <c r="B1573" s="1" t="s">
        <v>4164</v>
      </c>
      <c r="C1573" s="1">
        <f>YEAR(Data!$D1573)</f>
        <v>2011</v>
      </c>
      <c r="D1573" s="2">
        <v>40870</v>
      </c>
      <c r="E1573" s="2">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1">
        <v>10.4832</v>
      </c>
    </row>
    <row r="1574" spans="1:22" ht="14.25" customHeight="1" x14ac:dyDescent="0.25">
      <c r="A1574" s="1">
        <v>1573</v>
      </c>
      <c r="B1574" s="1" t="s">
        <v>4164</v>
      </c>
      <c r="C1574" s="1">
        <f>YEAR(Data!$D1574)</f>
        <v>2011</v>
      </c>
      <c r="D1574" s="2">
        <v>40870</v>
      </c>
      <c r="E1574" s="2">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1">
        <v>6.2978999999999985</v>
      </c>
    </row>
    <row r="1575" spans="1:22" ht="14.25" customHeight="1" x14ac:dyDescent="0.25">
      <c r="A1575" s="1">
        <v>1574</v>
      </c>
      <c r="B1575" s="1" t="s">
        <v>4164</v>
      </c>
      <c r="C1575" s="1">
        <f>YEAR(Data!$D1575)</f>
        <v>2011</v>
      </c>
      <c r="D1575" s="2">
        <v>40870</v>
      </c>
      <c r="E1575" s="2">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381.44000000000005</v>
      </c>
      <c r="T1575" s="1">
        <v>2</v>
      </c>
      <c r="U1575" s="1">
        <v>0.2</v>
      </c>
      <c r="V1575" s="1">
        <v>23.839999999999975</v>
      </c>
    </row>
    <row r="1576" spans="1:22" ht="14.25" customHeight="1" x14ac:dyDescent="0.25">
      <c r="A1576" s="1">
        <v>1575</v>
      </c>
      <c r="B1576" s="1" t="s">
        <v>4169</v>
      </c>
      <c r="C1576" s="1">
        <f>YEAR(Data!$D1576)</f>
        <v>2011</v>
      </c>
      <c r="D1576" s="2">
        <v>40892</v>
      </c>
      <c r="E1576" s="2">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1">
        <v>-9.153000000000004</v>
      </c>
    </row>
    <row r="1577" spans="1:22" ht="14.25" customHeight="1" x14ac:dyDescent="0.25">
      <c r="A1577" s="1">
        <v>1576</v>
      </c>
      <c r="B1577" s="1" t="s">
        <v>4169</v>
      </c>
      <c r="C1577" s="1">
        <f>YEAR(Data!$D1577)</f>
        <v>2011</v>
      </c>
      <c r="D1577" s="2">
        <v>40892</v>
      </c>
      <c r="E1577" s="2">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1">
        <v>-21.807999999999993</v>
      </c>
    </row>
    <row r="1578" spans="1:22" ht="14.25" customHeight="1" x14ac:dyDescent="0.25">
      <c r="A1578" s="1">
        <v>1577</v>
      </c>
      <c r="B1578" s="1" t="s">
        <v>4175</v>
      </c>
      <c r="C1578" s="1">
        <f>YEAR(Data!$D1578)</f>
        <v>2013</v>
      </c>
      <c r="D1578" s="2">
        <v>41387</v>
      </c>
      <c r="E1578" s="2">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1">
        <v>2.3952000000000018</v>
      </c>
    </row>
    <row r="1579" spans="1:22" ht="14.25" customHeight="1" x14ac:dyDescent="0.25">
      <c r="A1579" s="1">
        <v>1578</v>
      </c>
      <c r="B1579" s="1" t="s">
        <v>4178</v>
      </c>
      <c r="C1579" s="1">
        <f>YEAR(Data!$D1579)</f>
        <v>2013</v>
      </c>
      <c r="D1579" s="2">
        <v>41418</v>
      </c>
      <c r="E1579" s="2">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1">
        <v>2.4402000000000004</v>
      </c>
    </row>
    <row r="1580" spans="1:22" ht="14.25" customHeight="1" x14ac:dyDescent="0.25">
      <c r="A1580" s="1">
        <v>1579</v>
      </c>
      <c r="B1580" s="1" t="s">
        <v>4181</v>
      </c>
      <c r="C1580" s="1">
        <f>YEAR(Data!$D1580)</f>
        <v>2013</v>
      </c>
      <c r="D1580" s="2">
        <v>41332</v>
      </c>
      <c r="E1580" s="2">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1">
        <v>49.555199999999978</v>
      </c>
    </row>
    <row r="1581" spans="1:22" ht="14.25" customHeight="1" x14ac:dyDescent="0.25">
      <c r="A1581" s="1">
        <v>1580</v>
      </c>
      <c r="B1581" s="1" t="s">
        <v>4184</v>
      </c>
      <c r="C1581" s="1">
        <f>YEAR(Data!$D1581)</f>
        <v>2012</v>
      </c>
      <c r="D1581" s="2">
        <v>41130</v>
      </c>
      <c r="E1581" s="2">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1">
        <v>89.314199999999971</v>
      </c>
    </row>
    <row r="1582" spans="1:22" ht="14.25" customHeight="1" x14ac:dyDescent="0.25">
      <c r="A1582" s="1">
        <v>1581</v>
      </c>
      <c r="B1582" s="1" t="s">
        <v>4184</v>
      </c>
      <c r="C1582" s="1">
        <f>YEAR(Data!$D1582)</f>
        <v>2012</v>
      </c>
      <c r="D1582" s="2">
        <v>41130</v>
      </c>
      <c r="E1582" s="2">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1">
        <v>-153.12239999999997</v>
      </c>
    </row>
    <row r="1583" spans="1:22" ht="14.25" customHeight="1" x14ac:dyDescent="0.25">
      <c r="A1583" s="1">
        <v>1582</v>
      </c>
      <c r="B1583" s="1" t="s">
        <v>4184</v>
      </c>
      <c r="C1583" s="1">
        <f>YEAR(Data!$D1583)</f>
        <v>2012</v>
      </c>
      <c r="D1583" s="2">
        <v>41130</v>
      </c>
      <c r="E1583" s="2">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1">
        <v>2.9371999999999971</v>
      </c>
    </row>
    <row r="1584" spans="1:22" ht="14.25" customHeight="1" x14ac:dyDescent="0.25">
      <c r="A1584" s="1">
        <v>1583</v>
      </c>
      <c r="B1584" s="1" t="s">
        <v>4184</v>
      </c>
      <c r="C1584" s="1">
        <f>YEAR(Data!$D1584)</f>
        <v>2012</v>
      </c>
      <c r="D1584" s="2">
        <v>41130</v>
      </c>
      <c r="E1584" s="2">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1">
        <v>456.58800000000002</v>
      </c>
    </row>
    <row r="1585" spans="1:22" ht="14.25" customHeight="1" x14ac:dyDescent="0.25">
      <c r="A1585" s="1">
        <v>1584</v>
      </c>
      <c r="B1585" s="1" t="s">
        <v>4184</v>
      </c>
      <c r="C1585" s="1">
        <f>YEAR(Data!$D1585)</f>
        <v>2012</v>
      </c>
      <c r="D1585" s="2">
        <v>41130</v>
      </c>
      <c r="E1585" s="2">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1">
        <v>18.345599999999997</v>
      </c>
    </row>
    <row r="1586" spans="1:22" ht="14.25" customHeight="1" x14ac:dyDescent="0.25">
      <c r="A1586" s="1">
        <v>1585</v>
      </c>
      <c r="B1586" s="1" t="s">
        <v>4184</v>
      </c>
      <c r="C1586" s="1">
        <f>YEAR(Data!$D1586)</f>
        <v>2012</v>
      </c>
      <c r="D1586" s="2">
        <v>41130</v>
      </c>
      <c r="E1586" s="2">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1">
        <v>2.9567999999999999</v>
      </c>
    </row>
    <row r="1587" spans="1:22" ht="14.25" customHeight="1" x14ac:dyDescent="0.25">
      <c r="A1587" s="1">
        <v>1586</v>
      </c>
      <c r="B1587" s="1" t="s">
        <v>4184</v>
      </c>
      <c r="C1587" s="1">
        <f>YEAR(Data!$D1587)</f>
        <v>2012</v>
      </c>
      <c r="D1587" s="2">
        <v>41130</v>
      </c>
      <c r="E1587" s="2">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1">
        <v>274.38600000000008</v>
      </c>
    </row>
    <row r="1588" spans="1:22" ht="14.25" customHeight="1" x14ac:dyDescent="0.25">
      <c r="A1588" s="1">
        <v>1587</v>
      </c>
      <c r="B1588" s="1" t="s">
        <v>4184</v>
      </c>
      <c r="C1588" s="1">
        <f>YEAR(Data!$D1588)</f>
        <v>2012</v>
      </c>
      <c r="D1588" s="2">
        <v>41130</v>
      </c>
      <c r="E1588" s="2">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1">
        <v>68.975999999999999</v>
      </c>
    </row>
    <row r="1589" spans="1:22" ht="14.25" customHeight="1" x14ac:dyDescent="0.25">
      <c r="A1589" s="1">
        <v>1588</v>
      </c>
      <c r="B1589" s="1" t="s">
        <v>4184</v>
      </c>
      <c r="C1589" s="1">
        <f>YEAR(Data!$D1589)</f>
        <v>2012</v>
      </c>
      <c r="D1589" s="2">
        <v>41130</v>
      </c>
      <c r="E1589" s="2">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10.649999999999999</v>
      </c>
      <c r="T1589" s="1">
        <v>3</v>
      </c>
      <c r="U1589" s="1">
        <v>0</v>
      </c>
      <c r="V1589" s="1">
        <v>5.0054999999999996</v>
      </c>
    </row>
    <row r="1590" spans="1:22" ht="14.25" customHeight="1" x14ac:dyDescent="0.25">
      <c r="A1590" s="1">
        <v>1589</v>
      </c>
      <c r="B1590" s="1" t="s">
        <v>4184</v>
      </c>
      <c r="C1590" s="1">
        <f>YEAR(Data!$D1590)</f>
        <v>2012</v>
      </c>
      <c r="D1590" s="2">
        <v>41130</v>
      </c>
      <c r="E1590" s="2">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1">
        <v>34.692000000000007</v>
      </c>
    </row>
    <row r="1591" spans="1:22" ht="14.25" customHeight="1" x14ac:dyDescent="0.25">
      <c r="A1591" s="1">
        <v>1590</v>
      </c>
      <c r="B1591" s="1" t="s">
        <v>4189</v>
      </c>
      <c r="C1591" s="1">
        <f>YEAR(Data!$D1591)</f>
        <v>2013</v>
      </c>
      <c r="D1591" s="2">
        <v>41407</v>
      </c>
      <c r="E1591" s="2">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1">
        <v>2.9592000000000009</v>
      </c>
    </row>
    <row r="1592" spans="1:22" ht="14.25" customHeight="1" x14ac:dyDescent="0.25">
      <c r="A1592" s="1">
        <v>1591</v>
      </c>
      <c r="B1592" s="1" t="s">
        <v>4192</v>
      </c>
      <c r="C1592" s="1">
        <f>YEAR(Data!$D1592)</f>
        <v>2013</v>
      </c>
      <c r="D1592" s="2">
        <v>41380</v>
      </c>
      <c r="E1592" s="2">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33.488000000000007</v>
      </c>
      <c r="T1592" s="1">
        <v>7</v>
      </c>
      <c r="U1592" s="1">
        <v>0.2</v>
      </c>
      <c r="V1592" s="1">
        <v>5.8603999999999967</v>
      </c>
    </row>
    <row r="1593" spans="1:22" ht="14.25" customHeight="1" x14ac:dyDescent="0.25">
      <c r="A1593" s="1">
        <v>1592</v>
      </c>
      <c r="B1593" s="1" t="s">
        <v>4192</v>
      </c>
      <c r="C1593" s="1">
        <f>YEAR(Data!$D1593)</f>
        <v>2013</v>
      </c>
      <c r="D1593" s="2">
        <v>41380</v>
      </c>
      <c r="E1593" s="2">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1">
        <v>2.9144999999999994</v>
      </c>
    </row>
    <row r="1594" spans="1:22" ht="14.25" customHeight="1" x14ac:dyDescent="0.25">
      <c r="A1594" s="1">
        <v>1593</v>
      </c>
      <c r="B1594" s="1" t="s">
        <v>4198</v>
      </c>
      <c r="C1594" s="1">
        <f>YEAR(Data!$D1594)</f>
        <v>2012</v>
      </c>
      <c r="D1594" s="2">
        <v>41083</v>
      </c>
      <c r="E1594" s="2">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1">
        <v>22.676399999999994</v>
      </c>
    </row>
    <row r="1595" spans="1:22" ht="14.25" customHeight="1" x14ac:dyDescent="0.25">
      <c r="A1595" s="1">
        <v>1594</v>
      </c>
      <c r="B1595" s="1" t="s">
        <v>4203</v>
      </c>
      <c r="C1595" s="1">
        <f>YEAR(Data!$D1595)</f>
        <v>2011</v>
      </c>
      <c r="D1595" s="2">
        <v>40835</v>
      </c>
      <c r="E1595" s="2">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13.440000000000001</v>
      </c>
      <c r="T1595" s="1">
        <v>3</v>
      </c>
      <c r="U1595" s="1">
        <v>0</v>
      </c>
      <c r="V1595" s="1">
        <v>6.5856000000000012</v>
      </c>
    </row>
    <row r="1596" spans="1:22" ht="14.25" customHeight="1" x14ac:dyDescent="0.25">
      <c r="A1596" s="1">
        <v>1595</v>
      </c>
      <c r="B1596" s="1" t="s">
        <v>4206</v>
      </c>
      <c r="C1596" s="1">
        <f>YEAR(Data!$D1596)</f>
        <v>2012</v>
      </c>
      <c r="D1596" s="2">
        <v>40992</v>
      </c>
      <c r="E1596" s="2">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359.05799999999994</v>
      </c>
      <c r="T1596" s="1">
        <v>3</v>
      </c>
      <c r="U1596" s="1">
        <v>0.3</v>
      </c>
      <c r="V1596" s="1">
        <v>-35.905799999999999</v>
      </c>
    </row>
    <row r="1597" spans="1:22" ht="14.25" customHeight="1" x14ac:dyDescent="0.25">
      <c r="A1597" s="1">
        <v>1596</v>
      </c>
      <c r="B1597" s="1" t="s">
        <v>4211</v>
      </c>
      <c r="C1597" s="1">
        <f>YEAR(Data!$D1597)</f>
        <v>2014</v>
      </c>
      <c r="D1597" s="2">
        <v>41768</v>
      </c>
      <c r="E1597" s="2">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1">
        <v>-2.0567999999999991</v>
      </c>
    </row>
    <row r="1598" spans="1:22" ht="14.25" customHeight="1" x14ac:dyDescent="0.25">
      <c r="A1598" s="1">
        <v>1597</v>
      </c>
      <c r="B1598" s="1" t="s">
        <v>4212</v>
      </c>
      <c r="C1598" s="1">
        <f>YEAR(Data!$D1598)</f>
        <v>2014</v>
      </c>
      <c r="D1598" s="2">
        <v>41929</v>
      </c>
      <c r="E1598" s="2">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547.30000000000007</v>
      </c>
      <c r="T1598" s="1">
        <v>13</v>
      </c>
      <c r="U1598" s="1">
        <v>0</v>
      </c>
      <c r="V1598" s="1">
        <v>175.13599999999997</v>
      </c>
    </row>
    <row r="1599" spans="1:22" ht="14.25" customHeight="1" x14ac:dyDescent="0.25">
      <c r="A1599" s="1">
        <v>1598</v>
      </c>
      <c r="B1599" s="1" t="s">
        <v>4213</v>
      </c>
      <c r="C1599" s="1">
        <f>YEAR(Data!$D1599)</f>
        <v>2014</v>
      </c>
      <c r="D1599" s="2">
        <v>41963</v>
      </c>
      <c r="E1599" s="2">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1">
        <v>5.2799999999999994</v>
      </c>
    </row>
    <row r="1600" spans="1:22" ht="14.25" customHeight="1" x14ac:dyDescent="0.25">
      <c r="A1600" s="1">
        <v>1599</v>
      </c>
      <c r="B1600" s="1" t="s">
        <v>4213</v>
      </c>
      <c r="C1600" s="1">
        <f>YEAR(Data!$D1600)</f>
        <v>2014</v>
      </c>
      <c r="D1600" s="2">
        <v>41963</v>
      </c>
      <c r="E1600" s="2">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6.6720000000000006</v>
      </c>
      <c r="T1600" s="1">
        <v>1</v>
      </c>
      <c r="U1600" s="1">
        <v>0.2</v>
      </c>
      <c r="V1600" s="1">
        <v>0.50039999999999996</v>
      </c>
    </row>
    <row r="1601" spans="1:22" ht="14.25" customHeight="1" x14ac:dyDescent="0.25">
      <c r="A1601" s="1">
        <v>1600</v>
      </c>
      <c r="B1601" s="1" t="s">
        <v>4213</v>
      </c>
      <c r="C1601" s="1">
        <f>YEAR(Data!$D1601)</f>
        <v>2014</v>
      </c>
      <c r="D1601" s="2">
        <v>41963</v>
      </c>
      <c r="E1601" s="2">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99.13600000000001</v>
      </c>
      <c r="T1601" s="1">
        <v>4</v>
      </c>
      <c r="U1601" s="1">
        <v>0.2</v>
      </c>
      <c r="V1601" s="1">
        <v>8.674399999999995</v>
      </c>
    </row>
    <row r="1602" spans="1:22" ht="14.25" customHeight="1" x14ac:dyDescent="0.25">
      <c r="A1602" s="1">
        <v>1601</v>
      </c>
      <c r="B1602" s="1" t="s">
        <v>4213</v>
      </c>
      <c r="C1602" s="1">
        <f>YEAR(Data!$D1602)</f>
        <v>2014</v>
      </c>
      <c r="D1602" s="2">
        <v>41963</v>
      </c>
      <c r="E1602" s="2">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15.991999999999999</v>
      </c>
      <c r="T1602" s="1">
        <v>2</v>
      </c>
      <c r="U1602" s="1">
        <v>0.6</v>
      </c>
      <c r="V1602" s="1">
        <v>-13.992999999999999</v>
      </c>
    </row>
    <row r="1603" spans="1:22" ht="14.25" customHeight="1" x14ac:dyDescent="0.25">
      <c r="A1603" s="1">
        <v>1602</v>
      </c>
      <c r="B1603" s="1" t="s">
        <v>4219</v>
      </c>
      <c r="C1603" s="1">
        <f>YEAR(Data!$D1603)</f>
        <v>2013</v>
      </c>
      <c r="D1603" s="2">
        <v>41403</v>
      </c>
      <c r="E1603" s="2">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1">
        <v>42.391999999999996</v>
      </c>
    </row>
    <row r="1604" spans="1:22" ht="14.25" customHeight="1" x14ac:dyDescent="0.25">
      <c r="A1604" s="1">
        <v>1603</v>
      </c>
      <c r="B1604" s="1" t="s">
        <v>4222</v>
      </c>
      <c r="C1604" s="1">
        <f>YEAR(Data!$D1604)</f>
        <v>2013</v>
      </c>
      <c r="D1604" s="2">
        <v>41620</v>
      </c>
      <c r="E1604" s="2">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6.6719999999999988</v>
      </c>
      <c r="T1604" s="1">
        <v>3</v>
      </c>
      <c r="U1604" s="1">
        <v>0.2</v>
      </c>
      <c r="V1604" s="1">
        <v>1.6679999999999997</v>
      </c>
    </row>
    <row r="1605" spans="1:22" ht="14.25" customHeight="1" x14ac:dyDescent="0.25">
      <c r="A1605" s="1">
        <v>1604</v>
      </c>
      <c r="B1605" s="1" t="s">
        <v>4225</v>
      </c>
      <c r="C1605" s="1">
        <f>YEAR(Data!$D1605)</f>
        <v>2014</v>
      </c>
      <c r="D1605" s="2">
        <v>41974</v>
      </c>
      <c r="E1605" s="2">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1">
        <v>45.222599999999993</v>
      </c>
    </row>
    <row r="1606" spans="1:22" ht="14.25" customHeight="1" x14ac:dyDescent="0.25">
      <c r="A1606" s="1">
        <v>1605</v>
      </c>
      <c r="B1606" s="1" t="s">
        <v>4228</v>
      </c>
      <c r="C1606" s="1">
        <f>YEAR(Data!$D1606)</f>
        <v>2013</v>
      </c>
      <c r="D1606" s="2">
        <v>41384</v>
      </c>
      <c r="E1606" s="2">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39.960000000000008</v>
      </c>
      <c r="T1606" s="1">
        <v>5</v>
      </c>
      <c r="U1606" s="1">
        <v>0.2</v>
      </c>
      <c r="V1606" s="1">
        <v>12.986999999999995</v>
      </c>
    </row>
    <row r="1607" spans="1:22" ht="14.25" customHeight="1" x14ac:dyDescent="0.25">
      <c r="A1607" s="1">
        <v>1606</v>
      </c>
      <c r="B1607" s="1" t="s">
        <v>4228</v>
      </c>
      <c r="C1607" s="1">
        <f>YEAR(Data!$D1607)</f>
        <v>2013</v>
      </c>
      <c r="D1607" s="2">
        <v>41384</v>
      </c>
      <c r="E1607" s="2">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1">
        <v>1.5288000000000002</v>
      </c>
    </row>
    <row r="1608" spans="1:22" ht="14.25" customHeight="1" x14ac:dyDescent="0.25">
      <c r="A1608" s="1">
        <v>1607</v>
      </c>
      <c r="B1608" s="1" t="s">
        <v>4228</v>
      </c>
      <c r="C1608" s="1">
        <f>YEAR(Data!$D1608)</f>
        <v>2013</v>
      </c>
      <c r="D1608" s="2">
        <v>41384</v>
      </c>
      <c r="E1608" s="2">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1">
        <v>21.227999999999998</v>
      </c>
    </row>
    <row r="1609" spans="1:22" ht="14.25" customHeight="1" x14ac:dyDescent="0.25">
      <c r="A1609" s="1">
        <v>1608</v>
      </c>
      <c r="B1609" s="1" t="s">
        <v>4228</v>
      </c>
      <c r="C1609" s="1">
        <f>YEAR(Data!$D1609)</f>
        <v>2013</v>
      </c>
      <c r="D1609" s="2">
        <v>41384</v>
      </c>
      <c r="E1609" s="2">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1">
        <v>1.9709999999999996</v>
      </c>
    </row>
    <row r="1610" spans="1:22" ht="14.25" customHeight="1" x14ac:dyDescent="0.25">
      <c r="A1610" s="1">
        <v>1609</v>
      </c>
      <c r="B1610" s="1" t="s">
        <v>4228</v>
      </c>
      <c r="C1610" s="1">
        <f>YEAR(Data!$D1610)</f>
        <v>2013</v>
      </c>
      <c r="D1610" s="2">
        <v>41384</v>
      </c>
      <c r="E1610" s="2">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1">
        <v>10.223999999999998</v>
      </c>
    </row>
    <row r="1611" spans="1:22" ht="14.25" customHeight="1" x14ac:dyDescent="0.25">
      <c r="A1611" s="1">
        <v>1610</v>
      </c>
      <c r="B1611" s="1" t="s">
        <v>4228</v>
      </c>
      <c r="C1611" s="1">
        <f>YEAR(Data!$D1611)</f>
        <v>2013</v>
      </c>
      <c r="D1611" s="2">
        <v>41384</v>
      </c>
      <c r="E1611" s="2">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1">
        <v>3.2675999999999994</v>
      </c>
    </row>
    <row r="1612" spans="1:22" ht="14.25" customHeight="1" x14ac:dyDescent="0.25">
      <c r="A1612" s="1">
        <v>1611</v>
      </c>
      <c r="B1612" s="1" t="s">
        <v>4235</v>
      </c>
      <c r="C1612" s="1">
        <f>YEAR(Data!$D1612)</f>
        <v>2011</v>
      </c>
      <c r="D1612" s="2">
        <v>40689</v>
      </c>
      <c r="E1612" s="2">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1">
        <v>27.356800000000007</v>
      </c>
    </row>
    <row r="1613" spans="1:22" ht="14.25" customHeight="1" x14ac:dyDescent="0.25">
      <c r="A1613" s="1">
        <v>1612</v>
      </c>
      <c r="B1613" s="1" t="s">
        <v>4235</v>
      </c>
      <c r="C1613" s="1">
        <f>YEAR(Data!$D1613)</f>
        <v>2011</v>
      </c>
      <c r="D1613" s="2">
        <v>40689</v>
      </c>
      <c r="E1613" s="2">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1">
        <v>20.158400000000015</v>
      </c>
    </row>
    <row r="1614" spans="1:22" ht="14.25" customHeight="1" x14ac:dyDescent="0.25">
      <c r="A1614" s="1">
        <v>1613</v>
      </c>
      <c r="B1614" s="1" t="s">
        <v>4235</v>
      </c>
      <c r="C1614" s="1">
        <f>YEAR(Data!$D1614)</f>
        <v>2011</v>
      </c>
      <c r="D1614" s="2">
        <v>40689</v>
      </c>
      <c r="E1614" s="2">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83.984000000000009</v>
      </c>
      <c r="T1614" s="1">
        <v>2</v>
      </c>
      <c r="U1614" s="1">
        <v>0.2</v>
      </c>
      <c r="V1614" s="1">
        <v>31.494</v>
      </c>
    </row>
    <row r="1615" spans="1:22" ht="14.25" customHeight="1" x14ac:dyDescent="0.25">
      <c r="A1615" s="1">
        <v>1614</v>
      </c>
      <c r="B1615" s="1" t="s">
        <v>4240</v>
      </c>
      <c r="C1615" s="1">
        <f>YEAR(Data!$D1615)</f>
        <v>2014</v>
      </c>
      <c r="D1615" s="2">
        <v>41995</v>
      </c>
      <c r="E1615" s="2">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1000.0200000000001</v>
      </c>
      <c r="T1615" s="1">
        <v>7</v>
      </c>
      <c r="U1615" s="1">
        <v>0</v>
      </c>
      <c r="V1615" s="1">
        <v>290.00579999999991</v>
      </c>
    </row>
    <row r="1616" spans="1:22" ht="14.25" customHeight="1" x14ac:dyDescent="0.25">
      <c r="A1616" s="1">
        <v>1615</v>
      </c>
      <c r="B1616" s="1" t="s">
        <v>4241</v>
      </c>
      <c r="C1616" s="1">
        <f>YEAR(Data!$D1616)</f>
        <v>2013</v>
      </c>
      <c r="D1616" s="2">
        <v>41349</v>
      </c>
      <c r="E1616" s="2">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83.976000000000013</v>
      </c>
      <c r="T1616" s="1">
        <v>3</v>
      </c>
      <c r="U1616" s="1">
        <v>0.2</v>
      </c>
      <c r="V1616" s="1">
        <v>-13.646100000000001</v>
      </c>
    </row>
    <row r="1617" spans="1:22" ht="14.25" customHeight="1" x14ac:dyDescent="0.25">
      <c r="A1617" s="1">
        <v>1616</v>
      </c>
      <c r="B1617" s="1" t="s">
        <v>4244</v>
      </c>
      <c r="C1617" s="1">
        <f>YEAR(Data!$D1617)</f>
        <v>2012</v>
      </c>
      <c r="D1617" s="2">
        <v>41131</v>
      </c>
      <c r="E1617" s="2">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1">
        <v>1.7999999999999998</v>
      </c>
    </row>
    <row r="1618" spans="1:22" ht="14.25" customHeight="1" x14ac:dyDescent="0.25">
      <c r="A1618" s="1">
        <v>1617</v>
      </c>
      <c r="B1618" s="1" t="s">
        <v>4244</v>
      </c>
      <c r="C1618" s="1">
        <f>YEAR(Data!$D1618)</f>
        <v>2012</v>
      </c>
      <c r="D1618" s="2">
        <v>41131</v>
      </c>
      <c r="E1618" s="2">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1">
        <v>19.872</v>
      </c>
    </row>
    <row r="1619" spans="1:22" ht="14.25" customHeight="1" x14ac:dyDescent="0.25">
      <c r="A1619" s="1">
        <v>1618</v>
      </c>
      <c r="B1619" s="1" t="s">
        <v>4244</v>
      </c>
      <c r="C1619" s="1">
        <f>YEAR(Data!$D1619)</f>
        <v>2012</v>
      </c>
      <c r="D1619" s="2">
        <v>41131</v>
      </c>
      <c r="E1619" s="2">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1">
        <v>12.511800000000001</v>
      </c>
    </row>
    <row r="1620" spans="1:22" ht="14.25" customHeight="1" x14ac:dyDescent="0.25">
      <c r="A1620" s="1">
        <v>1619</v>
      </c>
      <c r="B1620" s="1" t="s">
        <v>4247</v>
      </c>
      <c r="C1620" s="1">
        <f>YEAR(Data!$D1620)</f>
        <v>2013</v>
      </c>
      <c r="D1620" s="2">
        <v>41528</v>
      </c>
      <c r="E1620" s="2">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1">
        <v>8.9220000000000041</v>
      </c>
    </row>
    <row r="1621" spans="1:22" ht="14.25" customHeight="1" x14ac:dyDescent="0.25">
      <c r="A1621" s="1">
        <v>1620</v>
      </c>
      <c r="B1621" s="1" t="s">
        <v>4247</v>
      </c>
      <c r="C1621" s="1">
        <f>YEAR(Data!$D1621)</f>
        <v>2013</v>
      </c>
      <c r="D1621" s="2">
        <v>41528</v>
      </c>
      <c r="E1621" s="2">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1">
        <v>3.0773999999999999</v>
      </c>
    </row>
    <row r="1622" spans="1:22" ht="14.25" customHeight="1" x14ac:dyDescent="0.25">
      <c r="A1622" s="1">
        <v>1621</v>
      </c>
      <c r="B1622" s="1" t="s">
        <v>4252</v>
      </c>
      <c r="C1622" s="1">
        <f>YEAR(Data!$D1622)</f>
        <v>2014</v>
      </c>
      <c r="D1622" s="2">
        <v>41829</v>
      </c>
      <c r="E1622" s="2">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1">
        <v>99.23</v>
      </c>
    </row>
    <row r="1623" spans="1:22" ht="14.25" customHeight="1" x14ac:dyDescent="0.25">
      <c r="A1623" s="1">
        <v>1622</v>
      </c>
      <c r="B1623" s="1" t="s">
        <v>4252</v>
      </c>
      <c r="C1623" s="1">
        <f>YEAR(Data!$D1623)</f>
        <v>2014</v>
      </c>
      <c r="D1623" s="2">
        <v>41829</v>
      </c>
      <c r="E1623" s="2">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1">
        <v>385.37520000000001</v>
      </c>
    </row>
    <row r="1624" spans="1:22" ht="14.25" customHeight="1" x14ac:dyDescent="0.25">
      <c r="A1624" s="1">
        <v>1623</v>
      </c>
      <c r="B1624" s="1" t="s">
        <v>4252</v>
      </c>
      <c r="C1624" s="1">
        <f>YEAR(Data!$D1624)</f>
        <v>2014</v>
      </c>
      <c r="D1624" s="2">
        <v>41829</v>
      </c>
      <c r="E1624" s="2">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23.168000000000003</v>
      </c>
      <c r="T1624" s="1">
        <v>2</v>
      </c>
      <c r="U1624" s="1">
        <v>0.2</v>
      </c>
      <c r="V1624" s="1">
        <v>7.8191999999999995</v>
      </c>
    </row>
    <row r="1625" spans="1:22" ht="14.25" customHeight="1" x14ac:dyDescent="0.25">
      <c r="A1625" s="1">
        <v>1624</v>
      </c>
      <c r="B1625" s="1" t="s">
        <v>4252</v>
      </c>
      <c r="C1625" s="1">
        <f>YEAR(Data!$D1625)</f>
        <v>2014</v>
      </c>
      <c r="D1625" s="2">
        <v>41829</v>
      </c>
      <c r="E1625" s="2">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1">
        <v>10.5</v>
      </c>
    </row>
    <row r="1626" spans="1:22" ht="14.25" customHeight="1" x14ac:dyDescent="0.25">
      <c r="A1626" s="1">
        <v>1625</v>
      </c>
      <c r="B1626" s="1" t="s">
        <v>4260</v>
      </c>
      <c r="C1626" s="1">
        <f>YEAR(Data!$D1626)</f>
        <v>2012</v>
      </c>
      <c r="D1626" s="2">
        <v>41262</v>
      </c>
      <c r="E1626" s="2">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1">
        <v>84.494999999999948</v>
      </c>
    </row>
    <row r="1627" spans="1:22" ht="14.25" customHeight="1" x14ac:dyDescent="0.25">
      <c r="A1627" s="1">
        <v>1626</v>
      </c>
      <c r="B1627" s="1" t="s">
        <v>4260</v>
      </c>
      <c r="C1627" s="1">
        <f>YEAR(Data!$D1627)</f>
        <v>2012</v>
      </c>
      <c r="D1627" s="2">
        <v>41262</v>
      </c>
      <c r="E1627" s="2">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1">
        <v>556.97400000000005</v>
      </c>
    </row>
    <row r="1628" spans="1:22" ht="14.25" customHeight="1" x14ac:dyDescent="0.25">
      <c r="A1628" s="1">
        <v>1627</v>
      </c>
      <c r="B1628" s="1" t="s">
        <v>4264</v>
      </c>
      <c r="C1628" s="1">
        <f>YEAR(Data!$D1628)</f>
        <v>2012</v>
      </c>
      <c r="D1628" s="2">
        <v>41229</v>
      </c>
      <c r="E1628" s="2">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1">
        <v>141.27749999999997</v>
      </c>
    </row>
    <row r="1629" spans="1:22" ht="14.25" customHeight="1" x14ac:dyDescent="0.25">
      <c r="A1629" s="1">
        <v>1628</v>
      </c>
      <c r="B1629" s="1" t="s">
        <v>4265</v>
      </c>
      <c r="C1629" s="1">
        <f>YEAR(Data!$D1629)</f>
        <v>2012</v>
      </c>
      <c r="D1629" s="2">
        <v>41176</v>
      </c>
      <c r="E1629" s="2">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1">
        <v>155.24999999999994</v>
      </c>
    </row>
    <row r="1630" spans="1:22" ht="14.25" customHeight="1" x14ac:dyDescent="0.25">
      <c r="A1630" s="1">
        <v>1629</v>
      </c>
      <c r="B1630" s="1" t="s">
        <v>4269</v>
      </c>
      <c r="C1630" s="1">
        <f>YEAR(Data!$D1630)</f>
        <v>2014</v>
      </c>
      <c r="D1630" s="2">
        <v>41812</v>
      </c>
      <c r="E1630" s="2">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1">
        <v>2.4639999999999986</v>
      </c>
    </row>
    <row r="1631" spans="1:22" ht="14.25" customHeight="1" x14ac:dyDescent="0.25">
      <c r="A1631" s="1">
        <v>1630</v>
      </c>
      <c r="B1631" s="1" t="s">
        <v>4269</v>
      </c>
      <c r="C1631" s="1">
        <f>YEAR(Data!$D1631)</f>
        <v>2014</v>
      </c>
      <c r="D1631" s="2">
        <v>41812</v>
      </c>
      <c r="E1631" s="2">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41.256000000000007</v>
      </c>
      <c r="T1631" s="1">
        <v>6</v>
      </c>
      <c r="U1631" s="1">
        <v>0.7</v>
      </c>
      <c r="V1631" s="1">
        <v>-34.38000000000001</v>
      </c>
    </row>
    <row r="1632" spans="1:22" ht="14.25" customHeight="1" x14ac:dyDescent="0.25">
      <c r="A1632" s="1">
        <v>1631</v>
      </c>
      <c r="B1632" s="1" t="s">
        <v>4272</v>
      </c>
      <c r="C1632" s="1">
        <f>YEAR(Data!$D1632)</f>
        <v>2013</v>
      </c>
      <c r="D1632" s="2">
        <v>41403</v>
      </c>
      <c r="E1632" s="2">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1">
        <v>88.029900000000055</v>
      </c>
    </row>
    <row r="1633" spans="1:22" ht="14.25" customHeight="1" x14ac:dyDescent="0.25">
      <c r="A1633" s="1">
        <v>1632</v>
      </c>
      <c r="B1633" s="1" t="s">
        <v>4272</v>
      </c>
      <c r="C1633" s="1">
        <f>YEAR(Data!$D1633)</f>
        <v>2013</v>
      </c>
      <c r="D1633" s="2">
        <v>41403</v>
      </c>
      <c r="E1633" s="2">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1">
        <v>3.7407999999999997</v>
      </c>
    </row>
    <row r="1634" spans="1:22" ht="14.25" customHeight="1" x14ac:dyDescent="0.25">
      <c r="A1634" s="1">
        <v>1633</v>
      </c>
      <c r="B1634" s="1" t="s">
        <v>4272</v>
      </c>
      <c r="C1634" s="1">
        <f>YEAR(Data!$D1634)</f>
        <v>2013</v>
      </c>
      <c r="D1634" s="2">
        <v>41403</v>
      </c>
      <c r="E1634" s="2">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10.368000000000002</v>
      </c>
      <c r="T1634" s="1">
        <v>2</v>
      </c>
      <c r="U1634" s="1">
        <v>0.2</v>
      </c>
      <c r="V1634" s="1">
        <v>3.6288</v>
      </c>
    </row>
    <row r="1635" spans="1:22" ht="14.25" customHeight="1" x14ac:dyDescent="0.25">
      <c r="A1635" s="1">
        <v>1634</v>
      </c>
      <c r="B1635" s="1" t="s">
        <v>4272</v>
      </c>
      <c r="C1635" s="1">
        <f>YEAR(Data!$D1635)</f>
        <v>2013</v>
      </c>
      <c r="D1635" s="2">
        <v>41403</v>
      </c>
      <c r="E1635" s="2">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1">
        <v>1.5700000000000012</v>
      </c>
    </row>
    <row r="1636" spans="1:22" ht="14.25" customHeight="1" x14ac:dyDescent="0.25">
      <c r="A1636" s="1">
        <v>1635</v>
      </c>
      <c r="B1636" s="1" t="s">
        <v>4272</v>
      </c>
      <c r="C1636" s="1">
        <f>YEAR(Data!$D1636)</f>
        <v>2013</v>
      </c>
      <c r="D1636" s="2">
        <v>41403</v>
      </c>
      <c r="E1636" s="2">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1">
        <v>7.263999999999994</v>
      </c>
    </row>
    <row r="1637" spans="1:22" ht="14.25" customHeight="1" x14ac:dyDescent="0.25">
      <c r="A1637" s="1">
        <v>1636</v>
      </c>
      <c r="B1637" s="1" t="s">
        <v>4275</v>
      </c>
      <c r="C1637" s="1">
        <f>YEAR(Data!$D1637)</f>
        <v>2011</v>
      </c>
      <c r="D1637" s="2">
        <v>40873</v>
      </c>
      <c r="E1637" s="2">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15.552000000000003</v>
      </c>
      <c r="T1637" s="1">
        <v>3</v>
      </c>
      <c r="U1637" s="1">
        <v>0.2</v>
      </c>
      <c r="V1637" s="1">
        <v>5.4432</v>
      </c>
    </row>
    <row r="1638" spans="1:22" ht="14.25" customHeight="1" x14ac:dyDescent="0.25">
      <c r="A1638" s="1">
        <v>1637</v>
      </c>
      <c r="B1638" s="1" t="s">
        <v>4275</v>
      </c>
      <c r="C1638" s="1">
        <f>YEAR(Data!$D1638)</f>
        <v>2011</v>
      </c>
      <c r="D1638" s="2">
        <v>40873</v>
      </c>
      <c r="E1638" s="2">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1">
        <v>-167.27</v>
      </c>
    </row>
    <row r="1639" spans="1:22" ht="14.25" customHeight="1" x14ac:dyDescent="0.25">
      <c r="A1639" s="1">
        <v>1638</v>
      </c>
      <c r="B1639" s="1" t="s">
        <v>4275</v>
      </c>
      <c r="C1639" s="1">
        <f>YEAR(Data!$D1639)</f>
        <v>2011</v>
      </c>
      <c r="D1639" s="2">
        <v>40873</v>
      </c>
      <c r="E1639" s="2">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1">
        <v>-87.667200000000037</v>
      </c>
    </row>
    <row r="1640" spans="1:22" ht="14.25" customHeight="1" x14ac:dyDescent="0.25">
      <c r="A1640" s="1">
        <v>1639</v>
      </c>
      <c r="B1640" s="1" t="s">
        <v>4281</v>
      </c>
      <c r="C1640" s="1">
        <f>YEAR(Data!$D1640)</f>
        <v>2013</v>
      </c>
      <c r="D1640" s="2">
        <v>41421</v>
      </c>
      <c r="E1640" s="2">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1">
        <v>9.3312000000000008</v>
      </c>
    </row>
    <row r="1641" spans="1:22" ht="14.25" customHeight="1" x14ac:dyDescent="0.25">
      <c r="A1641" s="1">
        <v>1640</v>
      </c>
      <c r="B1641" s="1" t="s">
        <v>4281</v>
      </c>
      <c r="C1641" s="1">
        <f>YEAR(Data!$D1641)</f>
        <v>2013</v>
      </c>
      <c r="D1641" s="2">
        <v>41421</v>
      </c>
      <c r="E1641" s="2">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1">
        <v>4.4344000000000001</v>
      </c>
    </row>
    <row r="1642" spans="1:22" ht="14.25" customHeight="1" x14ac:dyDescent="0.25">
      <c r="A1642" s="1">
        <v>1641</v>
      </c>
      <c r="B1642" s="1" t="s">
        <v>4281</v>
      </c>
      <c r="C1642" s="1">
        <f>YEAR(Data!$D1642)</f>
        <v>2013</v>
      </c>
      <c r="D1642" s="2">
        <v>41421</v>
      </c>
      <c r="E1642" s="2">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1">
        <v>5.8419999999999996</v>
      </c>
    </row>
    <row r="1643" spans="1:22" ht="14.25" customHeight="1" x14ac:dyDescent="0.25">
      <c r="A1643" s="1">
        <v>1642</v>
      </c>
      <c r="B1643" s="1" t="s">
        <v>4281</v>
      </c>
      <c r="C1643" s="1">
        <f>YEAR(Data!$D1643)</f>
        <v>2013</v>
      </c>
      <c r="D1643" s="2">
        <v>41421</v>
      </c>
      <c r="E1643" s="2">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1">
        <v>17.375399999999999</v>
      </c>
    </row>
    <row r="1644" spans="1:22" ht="14.25" customHeight="1" x14ac:dyDescent="0.25">
      <c r="A1644" s="1">
        <v>1643</v>
      </c>
      <c r="B1644" s="1" t="s">
        <v>4286</v>
      </c>
      <c r="C1644" s="1">
        <f>YEAR(Data!$D1644)</f>
        <v>2011</v>
      </c>
      <c r="D1644" s="2">
        <v>40876</v>
      </c>
      <c r="E1644" s="2">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1">
        <v>3.944999999999999</v>
      </c>
    </row>
    <row r="1645" spans="1:22" ht="14.25" customHeight="1" x14ac:dyDescent="0.25">
      <c r="A1645" s="1">
        <v>1644</v>
      </c>
      <c r="B1645" s="1" t="s">
        <v>4290</v>
      </c>
      <c r="C1645" s="1">
        <f>YEAR(Data!$D1645)</f>
        <v>2012</v>
      </c>
      <c r="D1645" s="2">
        <v>40987</v>
      </c>
      <c r="E1645" s="2">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1247.6399999999999</v>
      </c>
      <c r="T1645" s="1">
        <v>3</v>
      </c>
      <c r="U1645" s="1">
        <v>0</v>
      </c>
      <c r="V1645" s="1">
        <v>349.33919999999995</v>
      </c>
    </row>
    <row r="1646" spans="1:22" ht="14.25" customHeight="1" x14ac:dyDescent="0.25">
      <c r="A1646" s="1">
        <v>1645</v>
      </c>
      <c r="B1646" s="1" t="s">
        <v>4290</v>
      </c>
      <c r="C1646" s="1">
        <f>YEAR(Data!$D1646)</f>
        <v>2012</v>
      </c>
      <c r="D1646" s="2">
        <v>40987</v>
      </c>
      <c r="E1646" s="2">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3149.9300000000003</v>
      </c>
      <c r="T1646" s="1">
        <v>7</v>
      </c>
      <c r="U1646" s="1">
        <v>0</v>
      </c>
      <c r="V1646" s="1">
        <v>1480.4670999999998</v>
      </c>
    </row>
    <row r="1647" spans="1:22" ht="14.25" customHeight="1" x14ac:dyDescent="0.25">
      <c r="A1647" s="1">
        <v>1646</v>
      </c>
      <c r="B1647" s="1" t="s">
        <v>4290</v>
      </c>
      <c r="C1647" s="1">
        <f>YEAR(Data!$D1647)</f>
        <v>2012</v>
      </c>
      <c r="D1647" s="2">
        <v>40987</v>
      </c>
      <c r="E1647" s="2">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1">
        <v>100.65599999999999</v>
      </c>
    </row>
    <row r="1648" spans="1:22" ht="14.25" customHeight="1" x14ac:dyDescent="0.25">
      <c r="A1648" s="1">
        <v>1647</v>
      </c>
      <c r="B1648" s="1" t="s">
        <v>4295</v>
      </c>
      <c r="C1648" s="1">
        <f>YEAR(Data!$D1648)</f>
        <v>2012</v>
      </c>
      <c r="D1648" s="2">
        <v>41214</v>
      </c>
      <c r="E1648" s="2">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35.360000000000007</v>
      </c>
      <c r="T1648" s="1">
        <v>2</v>
      </c>
      <c r="U1648" s="1">
        <v>0.2</v>
      </c>
      <c r="V1648" s="1">
        <v>-3.0939999999999994</v>
      </c>
    </row>
    <row r="1649" spans="1:22" ht="14.25" customHeight="1" x14ac:dyDescent="0.25">
      <c r="A1649" s="1">
        <v>1648</v>
      </c>
      <c r="B1649" s="1" t="s">
        <v>4295</v>
      </c>
      <c r="C1649" s="1">
        <f>YEAR(Data!$D1649)</f>
        <v>2012</v>
      </c>
      <c r="D1649" s="2">
        <v>41214</v>
      </c>
      <c r="E1649" s="2">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1">
        <v>-0.71279999999999988</v>
      </c>
    </row>
    <row r="1650" spans="1:22" ht="14.25" customHeight="1" x14ac:dyDescent="0.25">
      <c r="A1650" s="1">
        <v>1649</v>
      </c>
      <c r="B1650" s="1" t="s">
        <v>4298</v>
      </c>
      <c r="C1650" s="1">
        <f>YEAR(Data!$D1650)</f>
        <v>2012</v>
      </c>
      <c r="D1650" s="2">
        <v>41178</v>
      </c>
      <c r="E1650" s="2">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121.10400000000003</v>
      </c>
      <c r="T1650" s="1">
        <v>6</v>
      </c>
      <c r="U1650" s="1">
        <v>0.7</v>
      </c>
      <c r="V1650" s="1">
        <v>-100.91999999999999</v>
      </c>
    </row>
    <row r="1651" spans="1:22" ht="14.25" customHeight="1" x14ac:dyDescent="0.25">
      <c r="A1651" s="1">
        <v>1650</v>
      </c>
      <c r="B1651" s="1" t="s">
        <v>4298</v>
      </c>
      <c r="C1651" s="1">
        <f>YEAR(Data!$D1651)</f>
        <v>2012</v>
      </c>
      <c r="D1651" s="2">
        <v>41178</v>
      </c>
      <c r="E1651" s="2">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1">
        <v>-9.178799999999999</v>
      </c>
    </row>
    <row r="1652" spans="1:22" ht="14.25" customHeight="1" x14ac:dyDescent="0.25">
      <c r="A1652" s="1">
        <v>1651</v>
      </c>
      <c r="B1652" s="1" t="s">
        <v>4303</v>
      </c>
      <c r="C1652" s="1">
        <f>YEAR(Data!$D1652)</f>
        <v>2011</v>
      </c>
      <c r="D1652" s="2">
        <v>40784</v>
      </c>
      <c r="E1652" s="2">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1">
        <v>53.860799999999998</v>
      </c>
    </row>
    <row r="1653" spans="1:22" ht="14.25" customHeight="1" x14ac:dyDescent="0.25">
      <c r="A1653" s="1">
        <v>1652</v>
      </c>
      <c r="B1653" s="1" t="s">
        <v>4303</v>
      </c>
      <c r="C1653" s="1">
        <f>YEAR(Data!$D1653)</f>
        <v>2011</v>
      </c>
      <c r="D1653" s="2">
        <v>40784</v>
      </c>
      <c r="E1653" s="2">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1">
        <v>6.4127999999999998</v>
      </c>
    </row>
    <row r="1654" spans="1:22" ht="14.25" customHeight="1" x14ac:dyDescent="0.25">
      <c r="A1654" s="1">
        <v>1653</v>
      </c>
      <c r="B1654" s="1" t="s">
        <v>4310</v>
      </c>
      <c r="C1654" s="1">
        <f>YEAR(Data!$D1654)</f>
        <v>2014</v>
      </c>
      <c r="D1654" s="2">
        <v>41962</v>
      </c>
      <c r="E1654" s="2">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1">
        <v>45.813600000000001</v>
      </c>
    </row>
    <row r="1655" spans="1:22" ht="14.25" customHeight="1" x14ac:dyDescent="0.25">
      <c r="A1655" s="1">
        <v>1654</v>
      </c>
      <c r="B1655" s="1" t="s">
        <v>4310</v>
      </c>
      <c r="C1655" s="1">
        <f>YEAR(Data!$D1655)</f>
        <v>2014</v>
      </c>
      <c r="D1655" s="2">
        <v>41962</v>
      </c>
      <c r="E1655" s="2">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1">
        <v>54.333200000000005</v>
      </c>
    </row>
    <row r="1656" spans="1:22" ht="14.25" customHeight="1" x14ac:dyDescent="0.25">
      <c r="A1656" s="1">
        <v>1655</v>
      </c>
      <c r="B1656" s="1" t="s">
        <v>4310</v>
      </c>
      <c r="C1656" s="1">
        <f>YEAR(Data!$D1656)</f>
        <v>2014</v>
      </c>
      <c r="D1656" s="2">
        <v>41962</v>
      </c>
      <c r="E1656" s="2">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1">
        <v>1.4207999999999998</v>
      </c>
    </row>
    <row r="1657" spans="1:22" ht="14.25" customHeight="1" x14ac:dyDescent="0.25">
      <c r="A1657" s="1">
        <v>1656</v>
      </c>
      <c r="B1657" s="1" t="s">
        <v>4310</v>
      </c>
      <c r="C1657" s="1">
        <f>YEAR(Data!$D1657)</f>
        <v>2014</v>
      </c>
      <c r="D1657" s="2">
        <v>41962</v>
      </c>
      <c r="E1657" s="2">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1">
        <v>2.9568000000000003</v>
      </c>
    </row>
    <row r="1658" spans="1:22" ht="14.25" customHeight="1" x14ac:dyDescent="0.25">
      <c r="A1658" s="1">
        <v>1657</v>
      </c>
      <c r="B1658" s="1" t="s">
        <v>4310</v>
      </c>
      <c r="C1658" s="1">
        <f>YEAR(Data!$D1658)</f>
        <v>2014</v>
      </c>
      <c r="D1658" s="2">
        <v>41962</v>
      </c>
      <c r="E1658" s="2">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1">
        <v>9.5940000000000012</v>
      </c>
    </row>
    <row r="1659" spans="1:22" ht="14.25" customHeight="1" x14ac:dyDescent="0.25">
      <c r="A1659" s="1">
        <v>1658</v>
      </c>
      <c r="B1659" s="1" t="s">
        <v>4317</v>
      </c>
      <c r="C1659" s="1">
        <f>YEAR(Data!$D1659)</f>
        <v>2011</v>
      </c>
      <c r="D1659" s="2">
        <v>40675</v>
      </c>
      <c r="E1659" s="2">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1">
        <v>10.784899999999999</v>
      </c>
    </row>
    <row r="1660" spans="1:22" ht="14.25" customHeight="1" x14ac:dyDescent="0.25">
      <c r="A1660" s="1">
        <v>1659</v>
      </c>
      <c r="B1660" s="1" t="s">
        <v>4318</v>
      </c>
      <c r="C1660" s="1">
        <f>YEAR(Data!$D1660)</f>
        <v>2014</v>
      </c>
      <c r="D1660" s="2">
        <v>41660</v>
      </c>
      <c r="E1660" s="2">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1">
        <v>10.048500000000004</v>
      </c>
    </row>
    <row r="1661" spans="1:22" ht="14.25" customHeight="1" x14ac:dyDescent="0.25">
      <c r="A1661" s="1">
        <v>1660</v>
      </c>
      <c r="B1661" s="1" t="s">
        <v>4323</v>
      </c>
      <c r="C1661" s="1">
        <f>YEAR(Data!$D1661)</f>
        <v>2014</v>
      </c>
      <c r="D1661" s="2">
        <v>41943</v>
      </c>
      <c r="E1661" s="2">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1">
        <v>27.734999999999996</v>
      </c>
    </row>
    <row r="1662" spans="1:22" ht="14.25" customHeight="1" x14ac:dyDescent="0.25">
      <c r="A1662" s="1">
        <v>1661</v>
      </c>
      <c r="B1662" s="1" t="s">
        <v>4323</v>
      </c>
      <c r="C1662" s="1">
        <f>YEAR(Data!$D1662)</f>
        <v>2014</v>
      </c>
      <c r="D1662" s="2">
        <v>41943</v>
      </c>
      <c r="E1662" s="2">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1">
        <v>5.2139999999999995</v>
      </c>
    </row>
    <row r="1663" spans="1:22" ht="14.25" customHeight="1" x14ac:dyDescent="0.25">
      <c r="A1663" s="1">
        <v>1662</v>
      </c>
      <c r="B1663" s="1" t="s">
        <v>4326</v>
      </c>
      <c r="C1663" s="1">
        <f>YEAR(Data!$D1663)</f>
        <v>2014</v>
      </c>
      <c r="D1663" s="2">
        <v>41760</v>
      </c>
      <c r="E1663" s="2">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677.57999999999993</v>
      </c>
      <c r="T1663" s="1">
        <v>5</v>
      </c>
      <c r="U1663" s="1">
        <v>0.4</v>
      </c>
      <c r="V1663" s="1">
        <v>-158.10199999999998</v>
      </c>
    </row>
    <row r="1664" spans="1:22" ht="14.25" customHeight="1" x14ac:dyDescent="0.25">
      <c r="A1664" s="1">
        <v>1663</v>
      </c>
      <c r="B1664" s="1" t="s">
        <v>4326</v>
      </c>
      <c r="C1664" s="1">
        <f>YEAR(Data!$D1664)</f>
        <v>2014</v>
      </c>
      <c r="D1664" s="2">
        <v>41760</v>
      </c>
      <c r="E1664" s="2">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1">
        <v>-9.2639999999999993</v>
      </c>
    </row>
    <row r="1665" spans="1:22" ht="14.25" customHeight="1" x14ac:dyDescent="0.25">
      <c r="A1665" s="1">
        <v>1664</v>
      </c>
      <c r="B1665" s="1" t="s">
        <v>4329</v>
      </c>
      <c r="C1665" s="1">
        <f>YEAR(Data!$D1665)</f>
        <v>2013</v>
      </c>
      <c r="D1665" s="2">
        <v>41603</v>
      </c>
      <c r="E1665" s="2">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1">
        <v>3.6679999999999993</v>
      </c>
    </row>
    <row r="1666" spans="1:22" ht="14.25" customHeight="1" x14ac:dyDescent="0.25">
      <c r="A1666" s="1">
        <v>1665</v>
      </c>
      <c r="B1666" s="1" t="s">
        <v>4329</v>
      </c>
      <c r="C1666" s="1">
        <f>YEAR(Data!$D1666)</f>
        <v>2013</v>
      </c>
      <c r="D1666" s="2">
        <v>41603</v>
      </c>
      <c r="E1666" s="2">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1">
        <v>-7.4394000000000347</v>
      </c>
    </row>
    <row r="1667" spans="1:22" ht="14.25" customHeight="1" x14ac:dyDescent="0.25">
      <c r="A1667" s="1">
        <v>1666</v>
      </c>
      <c r="B1667" s="1" t="s">
        <v>4329</v>
      </c>
      <c r="C1667" s="1">
        <f>YEAR(Data!$D1667)</f>
        <v>2013</v>
      </c>
      <c r="D1667" s="2">
        <v>41603</v>
      </c>
      <c r="E1667" s="2">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1">
        <v>0.86879999999999979</v>
      </c>
    </row>
    <row r="1668" spans="1:22" ht="14.25" customHeight="1" x14ac:dyDescent="0.25">
      <c r="A1668" s="1">
        <v>1667</v>
      </c>
      <c r="B1668" s="1" t="s">
        <v>4329</v>
      </c>
      <c r="C1668" s="1">
        <f>YEAR(Data!$D1668)</f>
        <v>2013</v>
      </c>
      <c r="D1668" s="2">
        <v>41603</v>
      </c>
      <c r="E1668" s="2">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1">
        <v>-2.374800000000004</v>
      </c>
    </row>
    <row r="1669" spans="1:22" ht="14.25" customHeight="1" x14ac:dyDescent="0.25">
      <c r="A1669" s="1">
        <v>1668</v>
      </c>
      <c r="B1669" s="1" t="s">
        <v>4329</v>
      </c>
      <c r="C1669" s="1">
        <f>YEAR(Data!$D1669)</f>
        <v>2013</v>
      </c>
      <c r="D1669" s="2">
        <v>41603</v>
      </c>
      <c r="E1669" s="2">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1">
        <v>23.234999999999992</v>
      </c>
    </row>
    <row r="1670" spans="1:22" ht="14.25" customHeight="1" x14ac:dyDescent="0.25">
      <c r="A1670" s="1">
        <v>1669</v>
      </c>
      <c r="B1670" s="1" t="s">
        <v>4329</v>
      </c>
      <c r="C1670" s="1">
        <f>YEAR(Data!$D1670)</f>
        <v>2013</v>
      </c>
      <c r="D1670" s="2">
        <v>41603</v>
      </c>
      <c r="E1670" s="2">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1">
        <v>1.5794999999999986</v>
      </c>
    </row>
    <row r="1671" spans="1:22" ht="14.25" customHeight="1" x14ac:dyDescent="0.25">
      <c r="A1671" s="1">
        <v>1670</v>
      </c>
      <c r="B1671" s="1" t="s">
        <v>4338</v>
      </c>
      <c r="C1671" s="1">
        <f>YEAR(Data!$D1671)</f>
        <v>2012</v>
      </c>
      <c r="D1671" s="2">
        <v>40918</v>
      </c>
      <c r="E1671" s="2">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1018.1039999999999</v>
      </c>
      <c r="T1671" s="1">
        <v>4</v>
      </c>
      <c r="U1671" s="1">
        <v>0.4</v>
      </c>
      <c r="V1671" s="1">
        <v>-373.3048</v>
      </c>
    </row>
    <row r="1672" spans="1:22" ht="14.25" customHeight="1" x14ac:dyDescent="0.25">
      <c r="A1672" s="1">
        <v>1671</v>
      </c>
      <c r="B1672" s="1" t="s">
        <v>4339</v>
      </c>
      <c r="C1672" s="1">
        <f>YEAR(Data!$D1672)</f>
        <v>2014</v>
      </c>
      <c r="D1672" s="2">
        <v>41932</v>
      </c>
      <c r="E1672" s="2">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1">
        <v>5.2125000000000004</v>
      </c>
    </row>
    <row r="1673" spans="1:22" ht="14.25" customHeight="1" x14ac:dyDescent="0.25">
      <c r="A1673" s="1">
        <v>1672</v>
      </c>
      <c r="B1673" s="1" t="s">
        <v>4342</v>
      </c>
      <c r="C1673" s="1">
        <f>YEAR(Data!$D1673)</f>
        <v>2013</v>
      </c>
      <c r="D1673" s="2">
        <v>41356</v>
      </c>
      <c r="E1673" s="2">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1">
        <v>19.331399999999995</v>
      </c>
    </row>
    <row r="1674" spans="1:22" ht="14.25" customHeight="1" x14ac:dyDescent="0.25">
      <c r="A1674" s="1">
        <v>1673</v>
      </c>
      <c r="B1674" s="1" t="s">
        <v>4345</v>
      </c>
      <c r="C1674" s="1">
        <f>YEAR(Data!$D1674)</f>
        <v>2014</v>
      </c>
      <c r="D1674" s="2">
        <v>41824</v>
      </c>
      <c r="E1674" s="2">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167.96800000000002</v>
      </c>
      <c r="T1674" s="1">
        <v>4</v>
      </c>
      <c r="U1674" s="1">
        <v>0.2</v>
      </c>
      <c r="V1674" s="1">
        <v>62.988</v>
      </c>
    </row>
    <row r="1675" spans="1:22" ht="14.25" customHeight="1" x14ac:dyDescent="0.25">
      <c r="A1675" s="1">
        <v>1674</v>
      </c>
      <c r="B1675" s="1" t="s">
        <v>4347</v>
      </c>
      <c r="C1675" s="1">
        <f>YEAR(Data!$D1675)</f>
        <v>2012</v>
      </c>
      <c r="D1675" s="2">
        <v>41254</v>
      </c>
      <c r="E1675" s="2">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1">
        <v>96.343800000000002</v>
      </c>
    </row>
    <row r="1676" spans="1:22" ht="14.25" customHeight="1" x14ac:dyDescent="0.25">
      <c r="A1676" s="1">
        <v>1675</v>
      </c>
      <c r="B1676" s="1" t="s">
        <v>4351</v>
      </c>
      <c r="C1676" s="1">
        <f>YEAR(Data!$D1676)</f>
        <v>2012</v>
      </c>
      <c r="D1676" s="2">
        <v>41169</v>
      </c>
      <c r="E1676" s="2">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21.936000000000003</v>
      </c>
      <c r="T1676" s="1">
        <v>2</v>
      </c>
      <c r="U1676" s="1">
        <v>0.6</v>
      </c>
      <c r="V1676" s="1">
        <v>-10.419600000000003</v>
      </c>
    </row>
    <row r="1677" spans="1:22" ht="14.25" customHeight="1" x14ac:dyDescent="0.25">
      <c r="A1677" s="1">
        <v>1676</v>
      </c>
      <c r="B1677" s="1" t="s">
        <v>4351</v>
      </c>
      <c r="C1677" s="1">
        <f>YEAR(Data!$D1677)</f>
        <v>2012</v>
      </c>
      <c r="D1677" s="2">
        <v>41169</v>
      </c>
      <c r="E1677" s="2">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6.5879999999999992</v>
      </c>
      <c r="T1677" s="1">
        <v>3</v>
      </c>
      <c r="U1677" s="1">
        <v>0.8</v>
      </c>
      <c r="V1677" s="1">
        <v>-10.211400000000005</v>
      </c>
    </row>
    <row r="1678" spans="1:22" ht="14.25" customHeight="1" x14ac:dyDescent="0.25">
      <c r="A1678" s="1">
        <v>1677</v>
      </c>
      <c r="B1678" s="1" t="s">
        <v>4352</v>
      </c>
      <c r="C1678" s="1">
        <f>YEAR(Data!$D1678)</f>
        <v>2013</v>
      </c>
      <c r="D1678" s="2">
        <v>41413</v>
      </c>
      <c r="E1678" s="2">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1">
        <v>26.069999999999993</v>
      </c>
    </row>
    <row r="1679" spans="1:22" ht="14.25" customHeight="1" x14ac:dyDescent="0.25">
      <c r="A1679" s="1">
        <v>1678</v>
      </c>
      <c r="B1679" s="1" t="s">
        <v>4352</v>
      </c>
      <c r="C1679" s="1">
        <f>YEAR(Data!$D1679)</f>
        <v>2013</v>
      </c>
      <c r="D1679" s="2">
        <v>41413</v>
      </c>
      <c r="E1679" s="2">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1">
        <v>8.7906000000000013</v>
      </c>
    </row>
    <row r="1680" spans="1:22" ht="14.25" customHeight="1" x14ac:dyDescent="0.25">
      <c r="A1680" s="1">
        <v>1679</v>
      </c>
      <c r="B1680" s="1" t="s">
        <v>4355</v>
      </c>
      <c r="C1680" s="1">
        <f>YEAR(Data!$D1680)</f>
        <v>2011</v>
      </c>
      <c r="D1680" s="2">
        <v>40793</v>
      </c>
      <c r="E1680" s="2">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1">
        <v>-14.576399999999996</v>
      </c>
    </row>
    <row r="1681" spans="1:22" ht="14.25" customHeight="1" x14ac:dyDescent="0.25">
      <c r="A1681" s="1">
        <v>1680</v>
      </c>
      <c r="B1681" s="1" t="s">
        <v>4355</v>
      </c>
      <c r="C1681" s="1">
        <f>YEAR(Data!$D1681)</f>
        <v>2011</v>
      </c>
      <c r="D1681" s="2">
        <v>40793</v>
      </c>
      <c r="E1681" s="2">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1">
        <v>4.3175999999999988</v>
      </c>
    </row>
    <row r="1682" spans="1:22" ht="14.25" customHeight="1" x14ac:dyDescent="0.25">
      <c r="A1682" s="1">
        <v>1681</v>
      </c>
      <c r="B1682" s="1" t="s">
        <v>4355</v>
      </c>
      <c r="C1682" s="1">
        <f>YEAR(Data!$D1682)</f>
        <v>2011</v>
      </c>
      <c r="D1682" s="2">
        <v>40793</v>
      </c>
      <c r="E1682" s="2">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1">
        <v>8.4735999999999958</v>
      </c>
    </row>
    <row r="1683" spans="1:22" ht="14.25" customHeight="1" x14ac:dyDescent="0.25">
      <c r="A1683" s="1">
        <v>1682</v>
      </c>
      <c r="B1683" s="1" t="s">
        <v>4355</v>
      </c>
      <c r="C1683" s="1">
        <f>YEAR(Data!$D1683)</f>
        <v>2011</v>
      </c>
      <c r="D1683" s="2">
        <v>40793</v>
      </c>
      <c r="E1683" s="2">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1">
        <v>-559.35599999999988</v>
      </c>
    </row>
    <row r="1684" spans="1:22" ht="14.25" customHeight="1" x14ac:dyDescent="0.25">
      <c r="A1684" s="1">
        <v>1683</v>
      </c>
      <c r="B1684" s="1" t="s">
        <v>4360</v>
      </c>
      <c r="C1684" s="1">
        <f>YEAR(Data!$D1684)</f>
        <v>2013</v>
      </c>
      <c r="D1684" s="2">
        <v>41547</v>
      </c>
      <c r="E1684" s="2">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1">
        <v>9.105599999999999</v>
      </c>
    </row>
    <row r="1685" spans="1:22" ht="14.25" customHeight="1" x14ac:dyDescent="0.25">
      <c r="A1685" s="1">
        <v>1684</v>
      </c>
      <c r="B1685" s="1" t="s">
        <v>4363</v>
      </c>
      <c r="C1685" s="1">
        <f>YEAR(Data!$D1685)</f>
        <v>2013</v>
      </c>
      <c r="D1685" s="2">
        <v>41586</v>
      </c>
      <c r="E1685" s="2">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1">
        <v>6.224400000000001</v>
      </c>
    </row>
    <row r="1686" spans="1:22" ht="14.25" customHeight="1" x14ac:dyDescent="0.25">
      <c r="A1686" s="1">
        <v>1685</v>
      </c>
      <c r="B1686" s="1" t="s">
        <v>4364</v>
      </c>
      <c r="C1686" s="1">
        <f>YEAR(Data!$D1686)</f>
        <v>2014</v>
      </c>
      <c r="D1686" s="2">
        <v>41754</v>
      </c>
      <c r="E1686" s="2">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1">
        <v>12.409999999999989</v>
      </c>
    </row>
    <row r="1687" spans="1:22" ht="14.25" customHeight="1" x14ac:dyDescent="0.25">
      <c r="A1687" s="1">
        <v>1686</v>
      </c>
      <c r="B1687" s="1" t="s">
        <v>4364</v>
      </c>
      <c r="C1687" s="1">
        <f>YEAR(Data!$D1687)</f>
        <v>2014</v>
      </c>
      <c r="D1687" s="2">
        <v>41754</v>
      </c>
      <c r="E1687" s="2">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1.1880000000000002</v>
      </c>
      <c r="T1687" s="1">
        <v>2</v>
      </c>
      <c r="U1687" s="1">
        <v>0.7</v>
      </c>
      <c r="V1687" s="1">
        <v>-0.98999999999999977</v>
      </c>
    </row>
    <row r="1688" spans="1:22" ht="14.25" customHeight="1" x14ac:dyDescent="0.25">
      <c r="A1688" s="1">
        <v>1687</v>
      </c>
      <c r="B1688" s="1" t="s">
        <v>4364</v>
      </c>
      <c r="C1688" s="1">
        <f>YEAR(Data!$D1688)</f>
        <v>2014</v>
      </c>
      <c r="D1688" s="2">
        <v>41754</v>
      </c>
      <c r="E1688" s="2">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7.5180000000000007</v>
      </c>
      <c r="T1688" s="1">
        <v>2</v>
      </c>
      <c r="U1688" s="1">
        <v>0.7</v>
      </c>
      <c r="V1688" s="1">
        <v>-5.7637999999999998</v>
      </c>
    </row>
    <row r="1689" spans="1:22" ht="14.25" customHeight="1" x14ac:dyDescent="0.25">
      <c r="A1689" s="1">
        <v>1688</v>
      </c>
      <c r="B1689" s="1" t="s">
        <v>4369</v>
      </c>
      <c r="C1689" s="1">
        <f>YEAR(Data!$D1689)</f>
        <v>2014</v>
      </c>
      <c r="D1689" s="2">
        <v>41984</v>
      </c>
      <c r="E1689" s="2">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10.368000000000002</v>
      </c>
      <c r="T1689" s="1">
        <v>2</v>
      </c>
      <c r="U1689" s="1">
        <v>0.2</v>
      </c>
      <c r="V1689" s="1">
        <v>3.6288</v>
      </c>
    </row>
    <row r="1690" spans="1:22" ht="14.25" customHeight="1" x14ac:dyDescent="0.25">
      <c r="A1690" s="1">
        <v>1689</v>
      </c>
      <c r="B1690" s="1" t="s">
        <v>4369</v>
      </c>
      <c r="C1690" s="1">
        <f>YEAR(Data!$D1690)</f>
        <v>2014</v>
      </c>
      <c r="D1690" s="2">
        <v>41984</v>
      </c>
      <c r="E1690" s="2">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310.88000000000005</v>
      </c>
      <c r="T1690" s="1">
        <v>2</v>
      </c>
      <c r="U1690" s="1">
        <v>0.2</v>
      </c>
      <c r="V1690" s="1">
        <v>23.315999999999988</v>
      </c>
    </row>
    <row r="1691" spans="1:22" ht="14.25" customHeight="1" x14ac:dyDescent="0.25">
      <c r="A1691" s="1">
        <v>1690</v>
      </c>
      <c r="B1691" s="1" t="s">
        <v>4370</v>
      </c>
      <c r="C1691" s="1">
        <f>YEAR(Data!$D1691)</f>
        <v>2011</v>
      </c>
      <c r="D1691" s="2">
        <v>40771</v>
      </c>
      <c r="E1691" s="2">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853.09199999999987</v>
      </c>
      <c r="T1691" s="1">
        <v>6</v>
      </c>
      <c r="U1691" s="1">
        <v>0.4</v>
      </c>
      <c r="V1691" s="1">
        <v>-227.49120000000016</v>
      </c>
    </row>
    <row r="1692" spans="1:22" ht="14.25" customHeight="1" x14ac:dyDescent="0.25">
      <c r="A1692" s="1">
        <v>1691</v>
      </c>
      <c r="B1692" s="1" t="s">
        <v>4371</v>
      </c>
      <c r="C1692" s="1">
        <f>YEAR(Data!$D1692)</f>
        <v>2014</v>
      </c>
      <c r="D1692" s="2">
        <v>41983</v>
      </c>
      <c r="E1692" s="2">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1">
        <v>15.387</v>
      </c>
    </row>
    <row r="1693" spans="1:22" ht="14.25" customHeight="1" x14ac:dyDescent="0.25">
      <c r="A1693" s="1">
        <v>1692</v>
      </c>
      <c r="B1693" s="1" t="s">
        <v>4371</v>
      </c>
      <c r="C1693" s="1">
        <f>YEAR(Data!$D1693)</f>
        <v>2014</v>
      </c>
      <c r="D1693" s="2">
        <v>41983</v>
      </c>
      <c r="E1693" s="2">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1">
        <v>5.0960000000000001</v>
      </c>
    </row>
    <row r="1694" spans="1:22" ht="14.25" customHeight="1" x14ac:dyDescent="0.25">
      <c r="A1694" s="1">
        <v>1693</v>
      </c>
      <c r="B1694" s="1" t="s">
        <v>4375</v>
      </c>
      <c r="C1694" s="1">
        <f>YEAR(Data!$D1694)</f>
        <v>2013</v>
      </c>
      <c r="D1694" s="2">
        <v>41348</v>
      </c>
      <c r="E1694" s="2">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21.880000000000003</v>
      </c>
      <c r="T1694" s="1">
        <v>5</v>
      </c>
      <c r="U1694" s="1">
        <v>0.2</v>
      </c>
      <c r="V1694" s="1">
        <v>6.2904999999999998</v>
      </c>
    </row>
    <row r="1695" spans="1:22" ht="14.25" customHeight="1" x14ac:dyDescent="0.25">
      <c r="A1695" s="1">
        <v>1694</v>
      </c>
      <c r="B1695" s="1" t="s">
        <v>4378</v>
      </c>
      <c r="C1695" s="1">
        <f>YEAR(Data!$D1695)</f>
        <v>2013</v>
      </c>
      <c r="D1695" s="2">
        <v>41452</v>
      </c>
      <c r="E1695" s="2">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1">
        <v>3.5742000000000012</v>
      </c>
    </row>
    <row r="1696" spans="1:22" ht="14.25" customHeight="1" x14ac:dyDescent="0.25">
      <c r="A1696" s="1">
        <v>1695</v>
      </c>
      <c r="B1696" s="1" t="s">
        <v>4381</v>
      </c>
      <c r="C1696" s="1">
        <f>YEAR(Data!$D1696)</f>
        <v>2012</v>
      </c>
      <c r="D1696" s="2">
        <v>41177</v>
      </c>
      <c r="E1696" s="2">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1">
        <v>19.827599999999997</v>
      </c>
    </row>
    <row r="1697" spans="1:22" ht="14.25" customHeight="1" x14ac:dyDescent="0.25">
      <c r="A1697" s="1">
        <v>1696</v>
      </c>
      <c r="B1697" s="1" t="s">
        <v>4381</v>
      </c>
      <c r="C1697" s="1">
        <f>YEAR(Data!$D1697)</f>
        <v>2012</v>
      </c>
      <c r="D1697" s="2">
        <v>41177</v>
      </c>
      <c r="E1697" s="2">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1">
        <v>7.0853999999999999</v>
      </c>
    </row>
    <row r="1698" spans="1:22" ht="14.25" customHeight="1" x14ac:dyDescent="0.25">
      <c r="A1698" s="1">
        <v>1697</v>
      </c>
      <c r="B1698" s="1" t="s">
        <v>4381</v>
      </c>
      <c r="C1698" s="1">
        <f>YEAR(Data!$D1698)</f>
        <v>2012</v>
      </c>
      <c r="D1698" s="2">
        <v>41177</v>
      </c>
      <c r="E1698" s="2">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1">
        <v>52.49</v>
      </c>
    </row>
    <row r="1699" spans="1:22" ht="14.25" customHeight="1" x14ac:dyDescent="0.25">
      <c r="A1699" s="1">
        <v>1698</v>
      </c>
      <c r="B1699" s="1" t="s">
        <v>4385</v>
      </c>
      <c r="C1699" s="1">
        <f>YEAR(Data!$D1699)</f>
        <v>2012</v>
      </c>
      <c r="D1699" s="2">
        <v>41270</v>
      </c>
      <c r="E1699" s="2">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1">
        <v>31.018399999999986</v>
      </c>
    </row>
    <row r="1700" spans="1:22" ht="14.25" customHeight="1" x14ac:dyDescent="0.25">
      <c r="A1700" s="1">
        <v>1699</v>
      </c>
      <c r="B1700" s="1" t="s">
        <v>4385</v>
      </c>
      <c r="C1700" s="1">
        <f>YEAR(Data!$D1700)</f>
        <v>2012</v>
      </c>
      <c r="D1700" s="2">
        <v>41270</v>
      </c>
      <c r="E1700" s="2">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21.560000000000002</v>
      </c>
      <c r="T1700" s="1">
        <v>7</v>
      </c>
      <c r="U1700" s="1">
        <v>0</v>
      </c>
      <c r="V1700" s="1">
        <v>10.348799999999999</v>
      </c>
    </row>
    <row r="1701" spans="1:22" ht="14.25" customHeight="1" x14ac:dyDescent="0.25">
      <c r="A1701" s="1">
        <v>1700</v>
      </c>
      <c r="B1701" s="1" t="s">
        <v>4388</v>
      </c>
      <c r="C1701" s="1">
        <f>YEAR(Data!$D1701)</f>
        <v>2011</v>
      </c>
      <c r="D1701" s="2">
        <v>40697</v>
      </c>
      <c r="E1701" s="2">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1">
        <v>113.49359999999999</v>
      </c>
    </row>
    <row r="1702" spans="1:22" ht="14.25" customHeight="1" x14ac:dyDescent="0.25">
      <c r="A1702" s="1">
        <v>1701</v>
      </c>
      <c r="B1702" s="1" t="s">
        <v>4389</v>
      </c>
      <c r="C1702" s="1">
        <f>YEAR(Data!$D1702)</f>
        <v>2012</v>
      </c>
      <c r="D1702" s="2">
        <v>41103</v>
      </c>
      <c r="E1702" s="2">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1">
        <v>4.2804000000000002</v>
      </c>
    </row>
    <row r="1703" spans="1:22" ht="14.25" customHeight="1" x14ac:dyDescent="0.25">
      <c r="A1703" s="1">
        <v>1702</v>
      </c>
      <c r="B1703" s="1" t="s">
        <v>4389</v>
      </c>
      <c r="C1703" s="1">
        <f>YEAR(Data!$D1703)</f>
        <v>2012</v>
      </c>
      <c r="D1703" s="2">
        <v>41103</v>
      </c>
      <c r="E1703" s="2">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1">
        <v>321.83999999999992</v>
      </c>
    </row>
    <row r="1704" spans="1:22" ht="14.25" customHeight="1" x14ac:dyDescent="0.25">
      <c r="A1704" s="1">
        <v>1703</v>
      </c>
      <c r="B1704" s="1" t="s">
        <v>4389</v>
      </c>
      <c r="C1704" s="1">
        <f>YEAR(Data!$D1704)</f>
        <v>2012</v>
      </c>
      <c r="D1704" s="2">
        <v>41103</v>
      </c>
      <c r="E1704" s="2">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1">
        <v>4.6812000000000005</v>
      </c>
    </row>
    <row r="1705" spans="1:22" ht="14.25" customHeight="1" x14ac:dyDescent="0.25">
      <c r="A1705" s="1">
        <v>1704</v>
      </c>
      <c r="B1705" s="1" t="s">
        <v>4390</v>
      </c>
      <c r="C1705" s="1">
        <f>YEAR(Data!$D1705)</f>
        <v>2011</v>
      </c>
      <c r="D1705" s="2">
        <v>40577</v>
      </c>
      <c r="E1705" s="2">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12.350000000000001</v>
      </c>
      <c r="T1705" s="1">
        <v>5</v>
      </c>
      <c r="U1705" s="1">
        <v>0</v>
      </c>
      <c r="V1705" s="1">
        <v>5.8045</v>
      </c>
    </row>
    <row r="1706" spans="1:22" ht="14.25" customHeight="1" x14ac:dyDescent="0.25">
      <c r="A1706" s="1">
        <v>1705</v>
      </c>
      <c r="B1706" s="1" t="s">
        <v>4394</v>
      </c>
      <c r="C1706" s="1">
        <f>YEAR(Data!$D1706)</f>
        <v>2013</v>
      </c>
      <c r="D1706" s="2">
        <v>41342</v>
      </c>
      <c r="E1706" s="2">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9.7020000000000017</v>
      </c>
      <c r="T1706" s="1">
        <v>3</v>
      </c>
      <c r="U1706" s="1">
        <v>0.7</v>
      </c>
      <c r="V1706" s="1">
        <v>-7.1147999999999989</v>
      </c>
    </row>
    <row r="1707" spans="1:22" ht="14.25" customHeight="1" x14ac:dyDescent="0.25">
      <c r="A1707" s="1">
        <v>1706</v>
      </c>
      <c r="B1707" s="1" t="s">
        <v>4395</v>
      </c>
      <c r="C1707" s="1">
        <f>YEAR(Data!$D1707)</f>
        <v>2012</v>
      </c>
      <c r="D1707" s="2">
        <v>41235</v>
      </c>
      <c r="E1707" s="2">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11.610000000000003</v>
      </c>
      <c r="T1707" s="1">
        <v>2</v>
      </c>
      <c r="U1707" s="1">
        <v>0.7</v>
      </c>
      <c r="V1707" s="1">
        <v>-9.2880000000000003</v>
      </c>
    </row>
    <row r="1708" spans="1:22" ht="14.25" customHeight="1" x14ac:dyDescent="0.25">
      <c r="A1708" s="1">
        <v>1707</v>
      </c>
      <c r="B1708" s="1" t="s">
        <v>4396</v>
      </c>
      <c r="C1708" s="1">
        <f>YEAR(Data!$D1708)</f>
        <v>2014</v>
      </c>
      <c r="D1708" s="2">
        <v>41943</v>
      </c>
      <c r="E1708" s="2">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1">
        <v>20.614199999999997</v>
      </c>
    </row>
    <row r="1709" spans="1:22" ht="14.25" customHeight="1" x14ac:dyDescent="0.25">
      <c r="A1709" s="1">
        <v>1708</v>
      </c>
      <c r="B1709" s="1" t="s">
        <v>4396</v>
      </c>
      <c r="C1709" s="1">
        <f>YEAR(Data!$D1709)</f>
        <v>2014</v>
      </c>
      <c r="D1709" s="2">
        <v>41943</v>
      </c>
      <c r="E1709" s="2">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1">
        <v>16.703999999999986</v>
      </c>
    </row>
    <row r="1710" spans="1:22" ht="14.25" customHeight="1" x14ac:dyDescent="0.25">
      <c r="A1710" s="1">
        <v>1709</v>
      </c>
      <c r="B1710" s="1" t="s">
        <v>4396</v>
      </c>
      <c r="C1710" s="1">
        <f>YEAR(Data!$D1710)</f>
        <v>2014</v>
      </c>
      <c r="D1710" s="2">
        <v>41943</v>
      </c>
      <c r="E1710" s="2">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1">
        <v>3.71</v>
      </c>
    </row>
    <row r="1711" spans="1:22" ht="14.25" customHeight="1" x14ac:dyDescent="0.25">
      <c r="A1711" s="1">
        <v>1710</v>
      </c>
      <c r="B1711" s="1" t="s">
        <v>4396</v>
      </c>
      <c r="C1711" s="1">
        <f>YEAR(Data!$D1711)</f>
        <v>2014</v>
      </c>
      <c r="D1711" s="2">
        <v>41943</v>
      </c>
      <c r="E1711" s="2">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1">
        <v>-0.89990000000001302</v>
      </c>
    </row>
    <row r="1712" spans="1:22" ht="14.25" customHeight="1" x14ac:dyDescent="0.25">
      <c r="A1712" s="1">
        <v>1711</v>
      </c>
      <c r="B1712" s="1" t="s">
        <v>4396</v>
      </c>
      <c r="C1712" s="1">
        <f>YEAR(Data!$D1712)</f>
        <v>2014</v>
      </c>
      <c r="D1712" s="2">
        <v>41943</v>
      </c>
      <c r="E1712" s="2">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1">
        <v>6.5669999999999984</v>
      </c>
    </row>
    <row r="1713" spans="1:22" ht="14.25" customHeight="1" x14ac:dyDescent="0.25">
      <c r="A1713" s="1">
        <v>1712</v>
      </c>
      <c r="B1713" s="1" t="s">
        <v>4396</v>
      </c>
      <c r="C1713" s="1">
        <f>YEAR(Data!$D1713)</f>
        <v>2014</v>
      </c>
      <c r="D1713" s="2">
        <v>41943</v>
      </c>
      <c r="E1713" s="2">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1">
        <v>510.63599999999985</v>
      </c>
    </row>
    <row r="1714" spans="1:22" ht="14.25" customHeight="1" x14ac:dyDescent="0.25">
      <c r="A1714" s="1">
        <v>1713</v>
      </c>
      <c r="B1714" s="1" t="s">
        <v>4403</v>
      </c>
      <c r="C1714" s="1">
        <f>YEAR(Data!$D1714)</f>
        <v>2012</v>
      </c>
      <c r="D1714" s="2">
        <v>40938</v>
      </c>
      <c r="E1714" s="2">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14.303999999999998</v>
      </c>
      <c r="T1714" s="1">
        <v>6</v>
      </c>
      <c r="U1714" s="1">
        <v>0.2</v>
      </c>
      <c r="V1714" s="1">
        <v>5.0064000000000002</v>
      </c>
    </row>
    <row r="1715" spans="1:22" ht="14.25" customHeight="1" x14ac:dyDescent="0.25">
      <c r="A1715" s="1">
        <v>1714</v>
      </c>
      <c r="B1715" s="1" t="s">
        <v>4406</v>
      </c>
      <c r="C1715" s="1">
        <f>YEAR(Data!$D1715)</f>
        <v>2014</v>
      </c>
      <c r="D1715" s="2">
        <v>41891</v>
      </c>
      <c r="E1715" s="2">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1">
        <v>-566.5625</v>
      </c>
    </row>
    <row r="1716" spans="1:22" ht="14.25" customHeight="1" x14ac:dyDescent="0.25">
      <c r="A1716" s="1">
        <v>1715</v>
      </c>
      <c r="B1716" s="1" t="s">
        <v>4407</v>
      </c>
      <c r="C1716" s="1">
        <f>YEAR(Data!$D1716)</f>
        <v>2014</v>
      </c>
      <c r="D1716" s="2">
        <v>41920</v>
      </c>
      <c r="E1716" s="2">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1">
        <v>-14.478399999999979</v>
      </c>
    </row>
    <row r="1717" spans="1:22" ht="14.25" customHeight="1" x14ac:dyDescent="0.25">
      <c r="A1717" s="1">
        <v>1716</v>
      </c>
      <c r="B1717" s="1" t="s">
        <v>4410</v>
      </c>
      <c r="C1717" s="1">
        <f>YEAR(Data!$D1717)</f>
        <v>2013</v>
      </c>
      <c r="D1717" s="2">
        <v>41395</v>
      </c>
      <c r="E1717" s="2">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7.7120000000000006</v>
      </c>
      <c r="T1717" s="1">
        <v>2</v>
      </c>
      <c r="U1717" s="1">
        <v>0.2</v>
      </c>
      <c r="V1717" s="1">
        <v>2.7956000000000003</v>
      </c>
    </row>
    <row r="1718" spans="1:22" ht="14.25" customHeight="1" x14ac:dyDescent="0.25">
      <c r="A1718" s="1">
        <v>1717</v>
      </c>
      <c r="B1718" s="1" t="s">
        <v>4411</v>
      </c>
      <c r="C1718" s="1">
        <f>YEAR(Data!$D1718)</f>
        <v>2013</v>
      </c>
      <c r="D1718" s="2">
        <v>41414</v>
      </c>
      <c r="E1718" s="2">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242.89999999999998</v>
      </c>
      <c r="T1718" s="1">
        <v>5</v>
      </c>
      <c r="U1718" s="1">
        <v>0</v>
      </c>
      <c r="V1718" s="1">
        <v>70.440999999999974</v>
      </c>
    </row>
    <row r="1719" spans="1:22" ht="14.25" customHeight="1" x14ac:dyDescent="0.25">
      <c r="A1719" s="1">
        <v>1718</v>
      </c>
      <c r="B1719" s="1" t="s">
        <v>4411</v>
      </c>
      <c r="C1719" s="1">
        <f>YEAR(Data!$D1719)</f>
        <v>2013</v>
      </c>
      <c r="D1719" s="2">
        <v>41414</v>
      </c>
      <c r="E1719" s="2">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454.90000000000003</v>
      </c>
      <c r="T1719" s="1">
        <v>5</v>
      </c>
      <c r="U1719" s="1">
        <v>0</v>
      </c>
      <c r="V1719" s="1">
        <v>0</v>
      </c>
    </row>
    <row r="1720" spans="1:22" ht="14.25" customHeight="1" x14ac:dyDescent="0.25">
      <c r="A1720" s="1">
        <v>1719</v>
      </c>
      <c r="B1720" s="1" t="s">
        <v>4411</v>
      </c>
      <c r="C1720" s="1">
        <f>YEAR(Data!$D1720)</f>
        <v>2013</v>
      </c>
      <c r="D1720" s="2">
        <v>41414</v>
      </c>
      <c r="E1720" s="2">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1">
        <v>15.086400000000001</v>
      </c>
    </row>
    <row r="1721" spans="1:22" ht="14.25" customHeight="1" x14ac:dyDescent="0.25">
      <c r="A1721" s="1">
        <v>1720</v>
      </c>
      <c r="B1721" s="1" t="s">
        <v>4411</v>
      </c>
      <c r="C1721" s="1">
        <f>YEAR(Data!$D1721)</f>
        <v>2013</v>
      </c>
      <c r="D1721" s="2">
        <v>41414</v>
      </c>
      <c r="E1721" s="2">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1">
        <v>12.325599999999998</v>
      </c>
    </row>
    <row r="1722" spans="1:22" ht="14.25" customHeight="1" x14ac:dyDescent="0.25">
      <c r="A1722" s="1">
        <v>1721</v>
      </c>
      <c r="B1722" s="1" t="s">
        <v>4411</v>
      </c>
      <c r="C1722" s="1">
        <f>YEAR(Data!$D1722)</f>
        <v>2013</v>
      </c>
      <c r="D1722" s="2">
        <v>41414</v>
      </c>
      <c r="E1722" s="2">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1">
        <v>14.919999999999995</v>
      </c>
    </row>
    <row r="1723" spans="1:22" ht="14.25" customHeight="1" x14ac:dyDescent="0.25">
      <c r="A1723" s="1">
        <v>1722</v>
      </c>
      <c r="B1723" s="1" t="s">
        <v>4414</v>
      </c>
      <c r="C1723" s="1">
        <f>YEAR(Data!$D1723)</f>
        <v>2012</v>
      </c>
      <c r="D1723" s="2">
        <v>41263</v>
      </c>
      <c r="E1723" s="2">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1">
        <v>11.998799999999996</v>
      </c>
    </row>
    <row r="1724" spans="1:22" ht="14.25" customHeight="1" x14ac:dyDescent="0.25">
      <c r="A1724" s="1">
        <v>1723</v>
      </c>
      <c r="B1724" s="1" t="s">
        <v>4414</v>
      </c>
      <c r="C1724" s="1">
        <f>YEAR(Data!$D1724)</f>
        <v>2012</v>
      </c>
      <c r="D1724" s="2">
        <v>41263</v>
      </c>
      <c r="E1724" s="2">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1">
        <v>51.193599999999996</v>
      </c>
    </row>
    <row r="1725" spans="1:22" ht="14.25" customHeight="1" x14ac:dyDescent="0.25">
      <c r="A1725" s="1">
        <v>1724</v>
      </c>
      <c r="B1725" s="1" t="s">
        <v>4414</v>
      </c>
      <c r="C1725" s="1">
        <f>YEAR(Data!$D1725)</f>
        <v>2012</v>
      </c>
      <c r="D1725" s="2">
        <v>41263</v>
      </c>
      <c r="E1725" s="2">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359.05799999999994</v>
      </c>
      <c r="T1725" s="1">
        <v>3</v>
      </c>
      <c r="U1725" s="1">
        <v>0.3</v>
      </c>
      <c r="V1725" s="1">
        <v>-71.811600000000027</v>
      </c>
    </row>
    <row r="1726" spans="1:22" ht="14.25" customHeight="1" x14ac:dyDescent="0.25">
      <c r="A1726" s="1">
        <v>1725</v>
      </c>
      <c r="B1726" s="1" t="s">
        <v>4419</v>
      </c>
      <c r="C1726" s="1">
        <f>YEAR(Data!$D1726)</f>
        <v>2012</v>
      </c>
      <c r="D1726" s="2">
        <v>41262</v>
      </c>
      <c r="E1726" s="2">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1">
        <v>43.43519999999998</v>
      </c>
    </row>
    <row r="1727" spans="1:22" ht="14.25" customHeight="1" x14ac:dyDescent="0.25">
      <c r="A1727" s="1">
        <v>1726</v>
      </c>
      <c r="B1727" s="1" t="s">
        <v>4419</v>
      </c>
      <c r="C1727" s="1">
        <f>YEAR(Data!$D1727)</f>
        <v>2012</v>
      </c>
      <c r="D1727" s="2">
        <v>41262</v>
      </c>
      <c r="E1727" s="2">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3.5520000000000005</v>
      </c>
      <c r="T1727" s="1">
        <v>2</v>
      </c>
      <c r="U1727" s="1">
        <v>0.2</v>
      </c>
      <c r="V1727" s="1">
        <v>0.44399999999999973</v>
      </c>
    </row>
    <row r="1728" spans="1:22" ht="14.25" customHeight="1" x14ac:dyDescent="0.25">
      <c r="A1728" s="1">
        <v>1727</v>
      </c>
      <c r="B1728" s="1" t="s">
        <v>4419</v>
      </c>
      <c r="C1728" s="1">
        <f>YEAR(Data!$D1728)</f>
        <v>2012</v>
      </c>
      <c r="D1728" s="2">
        <v>41262</v>
      </c>
      <c r="E1728" s="2">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88.832000000000008</v>
      </c>
      <c r="T1728" s="1">
        <v>4</v>
      </c>
      <c r="U1728" s="1">
        <v>0.2</v>
      </c>
      <c r="V1728" s="1">
        <v>7.7728000000000002</v>
      </c>
    </row>
    <row r="1729" spans="1:22" ht="14.25" customHeight="1" x14ac:dyDescent="0.25">
      <c r="A1729" s="1">
        <v>1728</v>
      </c>
      <c r="B1729" s="1" t="s">
        <v>4426</v>
      </c>
      <c r="C1729" s="1">
        <f>YEAR(Data!$D1729)</f>
        <v>2014</v>
      </c>
      <c r="D1729" s="2">
        <v>41759</v>
      </c>
      <c r="E1729" s="2">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1">
        <v>-69.889999999999986</v>
      </c>
    </row>
    <row r="1730" spans="1:22" ht="14.25" customHeight="1" x14ac:dyDescent="0.25">
      <c r="A1730" s="1">
        <v>1729</v>
      </c>
      <c r="B1730" s="1" t="s">
        <v>4431</v>
      </c>
      <c r="C1730" s="1">
        <f>YEAR(Data!$D1730)</f>
        <v>2013</v>
      </c>
      <c r="D1730" s="2">
        <v>41312</v>
      </c>
      <c r="E1730" s="2">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1">
        <v>21</v>
      </c>
    </row>
    <row r="1731" spans="1:22" ht="14.25" customHeight="1" x14ac:dyDescent="0.25">
      <c r="A1731" s="1">
        <v>1730</v>
      </c>
      <c r="B1731" s="1" t="s">
        <v>4431</v>
      </c>
      <c r="C1731" s="1">
        <f>YEAR(Data!$D1731)</f>
        <v>2013</v>
      </c>
      <c r="D1731" s="2">
        <v>41312</v>
      </c>
      <c r="E1731" s="2">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1">
        <v>3.6017999999999999</v>
      </c>
    </row>
    <row r="1732" spans="1:22" ht="14.25" customHeight="1" x14ac:dyDescent="0.25">
      <c r="A1732" s="1">
        <v>1731</v>
      </c>
      <c r="B1732" s="1" t="s">
        <v>4432</v>
      </c>
      <c r="C1732" s="1">
        <f>YEAR(Data!$D1732)</f>
        <v>2011</v>
      </c>
      <c r="D1732" s="2">
        <v>40814</v>
      </c>
      <c r="E1732" s="2">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1">
        <v>31.283199999999987</v>
      </c>
    </row>
    <row r="1733" spans="1:22" ht="14.25" customHeight="1" x14ac:dyDescent="0.25">
      <c r="A1733" s="1">
        <v>1732</v>
      </c>
      <c r="B1733" s="1" t="s">
        <v>4432</v>
      </c>
      <c r="C1733" s="1">
        <f>YEAR(Data!$D1733)</f>
        <v>2011</v>
      </c>
      <c r="D1733" s="2">
        <v>40814</v>
      </c>
      <c r="E1733" s="2">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1">
        <v>3.7407999999999997</v>
      </c>
    </row>
    <row r="1734" spans="1:22" ht="14.25" customHeight="1" x14ac:dyDescent="0.25">
      <c r="A1734" s="1">
        <v>1733</v>
      </c>
      <c r="B1734" s="1" t="s">
        <v>4435</v>
      </c>
      <c r="C1734" s="1">
        <f>YEAR(Data!$D1734)</f>
        <v>2013</v>
      </c>
      <c r="D1734" s="2">
        <v>41466</v>
      </c>
      <c r="E1734" s="2">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1">
        <v>-33.804000000000002</v>
      </c>
    </row>
    <row r="1735" spans="1:22" ht="14.25" customHeight="1" x14ac:dyDescent="0.25">
      <c r="A1735" s="1">
        <v>1734</v>
      </c>
      <c r="B1735" s="1" t="s">
        <v>4435</v>
      </c>
      <c r="C1735" s="1">
        <f>YEAR(Data!$D1735)</f>
        <v>2013</v>
      </c>
      <c r="D1735" s="2">
        <v>41466</v>
      </c>
      <c r="E1735" s="2">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1">
        <v>17.351999999999975</v>
      </c>
    </row>
    <row r="1736" spans="1:22" ht="14.25" customHeight="1" x14ac:dyDescent="0.25">
      <c r="A1736" s="1">
        <v>1735</v>
      </c>
      <c r="B1736" s="1" t="s">
        <v>4436</v>
      </c>
      <c r="C1736" s="1">
        <f>YEAR(Data!$D1736)</f>
        <v>2014</v>
      </c>
      <c r="D1736" s="2">
        <v>41850</v>
      </c>
      <c r="E1736" s="2">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34.848000000000006</v>
      </c>
      <c r="T1736" s="1">
        <v>2</v>
      </c>
      <c r="U1736" s="1">
        <v>0.2</v>
      </c>
      <c r="V1736" s="1">
        <v>6.5339999999999971</v>
      </c>
    </row>
    <row r="1737" spans="1:22" ht="14.25" customHeight="1" x14ac:dyDescent="0.25">
      <c r="A1737" s="1">
        <v>1736</v>
      </c>
      <c r="B1737" s="1" t="s">
        <v>4436</v>
      </c>
      <c r="C1737" s="1">
        <f>YEAR(Data!$D1737)</f>
        <v>2014</v>
      </c>
      <c r="D1737" s="2">
        <v>41850</v>
      </c>
      <c r="E1737" s="2">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1">
        <v>1.375</v>
      </c>
    </row>
    <row r="1738" spans="1:22" ht="14.25" customHeight="1" x14ac:dyDescent="0.25">
      <c r="A1738" s="1">
        <v>1737</v>
      </c>
      <c r="B1738" s="1" t="s">
        <v>4436</v>
      </c>
      <c r="C1738" s="1">
        <f>YEAR(Data!$D1738)</f>
        <v>2014</v>
      </c>
      <c r="D1738" s="2">
        <v>41850</v>
      </c>
      <c r="E1738" s="2">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1">
        <v>0.3822000000000001</v>
      </c>
    </row>
    <row r="1739" spans="1:22" ht="14.25" customHeight="1" x14ac:dyDescent="0.25">
      <c r="A1739" s="1">
        <v>1738</v>
      </c>
      <c r="B1739" s="1" t="s">
        <v>4439</v>
      </c>
      <c r="C1739" s="1">
        <f>YEAR(Data!$D1739)</f>
        <v>2012</v>
      </c>
      <c r="D1739" s="2">
        <v>41155</v>
      </c>
      <c r="E1739" s="2">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1">
        <v>8.4888000000000012</v>
      </c>
    </row>
    <row r="1740" spans="1:22" ht="14.25" customHeight="1" x14ac:dyDescent="0.25">
      <c r="A1740" s="1">
        <v>1739</v>
      </c>
      <c r="B1740" s="1" t="s">
        <v>4439</v>
      </c>
      <c r="C1740" s="1">
        <f>YEAR(Data!$D1740)</f>
        <v>2012</v>
      </c>
      <c r="D1740" s="2">
        <v>41155</v>
      </c>
      <c r="E1740" s="2">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1">
        <v>3.400999999999998</v>
      </c>
    </row>
    <row r="1741" spans="1:22" ht="14.25" customHeight="1" x14ac:dyDescent="0.25">
      <c r="A1741" s="1">
        <v>1740</v>
      </c>
      <c r="B1741" s="1" t="s">
        <v>4439</v>
      </c>
      <c r="C1741" s="1">
        <f>YEAR(Data!$D1741)</f>
        <v>2012</v>
      </c>
      <c r="D1741" s="2">
        <v>41155</v>
      </c>
      <c r="E1741" s="2">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1">
        <v>46.601999999999997</v>
      </c>
    </row>
    <row r="1742" spans="1:22" ht="14.25" customHeight="1" x14ac:dyDescent="0.25">
      <c r="A1742" s="1">
        <v>1741</v>
      </c>
      <c r="B1742" s="1" t="s">
        <v>4442</v>
      </c>
      <c r="C1742" s="1">
        <f>YEAR(Data!$D1742)</f>
        <v>2011</v>
      </c>
      <c r="D1742" s="2">
        <v>40764</v>
      </c>
      <c r="E1742" s="2">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1">
        <v>9.6047999999999991</v>
      </c>
    </row>
    <row r="1743" spans="1:22" ht="14.25" customHeight="1" x14ac:dyDescent="0.25">
      <c r="A1743" s="1">
        <v>1742</v>
      </c>
      <c r="B1743" s="1" t="s">
        <v>4445</v>
      </c>
      <c r="C1743" s="1">
        <f>YEAR(Data!$D1743)</f>
        <v>2014</v>
      </c>
      <c r="D1743" s="2">
        <v>41943</v>
      </c>
      <c r="E1743" s="2">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20.736000000000004</v>
      </c>
      <c r="T1743" s="1">
        <v>4</v>
      </c>
      <c r="U1743" s="1">
        <v>0.2</v>
      </c>
      <c r="V1743" s="1">
        <v>7.2576000000000001</v>
      </c>
    </row>
    <row r="1744" spans="1:22" ht="14.25" customHeight="1" x14ac:dyDescent="0.25">
      <c r="A1744" s="1">
        <v>1743</v>
      </c>
      <c r="B1744" s="1" t="s">
        <v>4445</v>
      </c>
      <c r="C1744" s="1">
        <f>YEAR(Data!$D1744)</f>
        <v>2014</v>
      </c>
      <c r="D1744" s="2">
        <v>41943</v>
      </c>
      <c r="E1744" s="2">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7.168000000000001</v>
      </c>
      <c r="T1744" s="1">
        <v>2</v>
      </c>
      <c r="U1744" s="1">
        <v>0.2</v>
      </c>
      <c r="V1744" s="1">
        <v>0.98559999999999937</v>
      </c>
    </row>
    <row r="1745" spans="1:22" ht="14.25" customHeight="1" x14ac:dyDescent="0.25">
      <c r="A1745" s="1">
        <v>1744</v>
      </c>
      <c r="B1745" s="1" t="s">
        <v>4445</v>
      </c>
      <c r="C1745" s="1">
        <f>YEAR(Data!$D1745)</f>
        <v>2014</v>
      </c>
      <c r="D1745" s="2">
        <v>41943</v>
      </c>
      <c r="E1745" s="2">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11.168000000000001</v>
      </c>
      <c r="T1745" s="1">
        <v>2</v>
      </c>
      <c r="U1745" s="1">
        <v>0.2</v>
      </c>
      <c r="V1745" s="1">
        <v>-2.5128000000000008</v>
      </c>
    </row>
    <row r="1746" spans="1:22" ht="14.25" customHeight="1" x14ac:dyDescent="0.25">
      <c r="A1746" s="1">
        <v>1745</v>
      </c>
      <c r="B1746" s="1" t="s">
        <v>4445</v>
      </c>
      <c r="C1746" s="1">
        <f>YEAR(Data!$D1746)</f>
        <v>2014</v>
      </c>
      <c r="D1746" s="2">
        <v>41943</v>
      </c>
      <c r="E1746" s="2">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442.40000000000003</v>
      </c>
      <c r="T1746" s="1">
        <v>7</v>
      </c>
      <c r="U1746" s="1">
        <v>0.2</v>
      </c>
      <c r="V1746" s="1">
        <v>-55.300000000000068</v>
      </c>
    </row>
    <row r="1747" spans="1:22" ht="14.25" customHeight="1" x14ac:dyDescent="0.25">
      <c r="A1747" s="1">
        <v>1746</v>
      </c>
      <c r="B1747" s="1" t="s">
        <v>4448</v>
      </c>
      <c r="C1747" s="1">
        <f>YEAR(Data!$D1747)</f>
        <v>2011</v>
      </c>
      <c r="D1747" s="2">
        <v>40700</v>
      </c>
      <c r="E1747" s="2">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1">
        <v>4.9431999999999992</v>
      </c>
    </row>
    <row r="1748" spans="1:22" ht="14.25" customHeight="1" x14ac:dyDescent="0.25">
      <c r="A1748" s="1">
        <v>1747</v>
      </c>
      <c r="B1748" s="1" t="s">
        <v>4449</v>
      </c>
      <c r="C1748" s="1">
        <f>YEAR(Data!$D1748)</f>
        <v>2013</v>
      </c>
      <c r="D1748" s="2">
        <v>41500</v>
      </c>
      <c r="E1748" s="2">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11.232000000000001</v>
      </c>
      <c r="T1748" s="1">
        <v>8</v>
      </c>
      <c r="U1748" s="1">
        <v>0.7</v>
      </c>
      <c r="V1748" s="1">
        <v>-8.2367999999999988</v>
      </c>
    </row>
    <row r="1749" spans="1:22" ht="14.25" customHeight="1" x14ac:dyDescent="0.25">
      <c r="A1749" s="1">
        <v>1748</v>
      </c>
      <c r="B1749" s="1" t="s">
        <v>4449</v>
      </c>
      <c r="C1749" s="1">
        <f>YEAR(Data!$D1749)</f>
        <v>2013</v>
      </c>
      <c r="D1749" s="2">
        <v>41500</v>
      </c>
      <c r="E1749" s="2">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10.272000000000002</v>
      </c>
      <c r="T1749" s="1">
        <v>3</v>
      </c>
      <c r="U1749" s="1">
        <v>0.2</v>
      </c>
      <c r="V1749" s="1">
        <v>3.2099999999999982</v>
      </c>
    </row>
    <row r="1750" spans="1:22" ht="14.25" customHeight="1" x14ac:dyDescent="0.25">
      <c r="A1750" s="1">
        <v>1749</v>
      </c>
      <c r="B1750" s="1" t="s">
        <v>4451</v>
      </c>
      <c r="C1750" s="1">
        <f>YEAR(Data!$D1750)</f>
        <v>2011</v>
      </c>
      <c r="D1750" s="2">
        <v>40658</v>
      </c>
      <c r="E1750" s="2">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10.368000000000002</v>
      </c>
      <c r="T1750" s="1">
        <v>2</v>
      </c>
      <c r="U1750" s="1">
        <v>0.2</v>
      </c>
      <c r="V1750" s="1">
        <v>3.6288</v>
      </c>
    </row>
    <row r="1751" spans="1:22" ht="14.25" customHeight="1" x14ac:dyDescent="0.25">
      <c r="A1751" s="1">
        <v>1750</v>
      </c>
      <c r="B1751" s="1" t="s">
        <v>4451</v>
      </c>
      <c r="C1751" s="1">
        <f>YEAR(Data!$D1751)</f>
        <v>2011</v>
      </c>
      <c r="D1751" s="2">
        <v>40658</v>
      </c>
      <c r="E1751" s="2">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1">
        <v>0.54600000000000071</v>
      </c>
    </row>
    <row r="1752" spans="1:22" ht="14.25" customHeight="1" x14ac:dyDescent="0.25">
      <c r="A1752" s="1">
        <v>1751</v>
      </c>
      <c r="B1752" s="1" t="s">
        <v>4454</v>
      </c>
      <c r="C1752" s="1">
        <f>YEAR(Data!$D1752)</f>
        <v>2012</v>
      </c>
      <c r="D1752" s="2">
        <v>41235</v>
      </c>
      <c r="E1752" s="2">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206.96200000000002</v>
      </c>
      <c r="T1752" s="1">
        <v>2</v>
      </c>
      <c r="U1752" s="1">
        <v>0.3</v>
      </c>
      <c r="V1752" s="1">
        <v>-32.522600000000011</v>
      </c>
    </row>
    <row r="1753" spans="1:22" ht="14.25" customHeight="1" x14ac:dyDescent="0.25">
      <c r="A1753" s="1">
        <v>1752</v>
      </c>
      <c r="B1753" s="1" t="s">
        <v>4457</v>
      </c>
      <c r="C1753" s="1">
        <f>YEAR(Data!$D1753)</f>
        <v>2014</v>
      </c>
      <c r="D1753" s="2">
        <v>41927</v>
      </c>
      <c r="E1753" s="2">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1">
        <v>3.6894000000000009</v>
      </c>
    </row>
    <row r="1754" spans="1:22" ht="14.25" customHeight="1" x14ac:dyDescent="0.25">
      <c r="A1754" s="1">
        <v>1753</v>
      </c>
      <c r="B1754" s="1" t="s">
        <v>4460</v>
      </c>
      <c r="C1754" s="1">
        <f>YEAR(Data!$D1754)</f>
        <v>2014</v>
      </c>
      <c r="D1754" s="2">
        <v>41976</v>
      </c>
      <c r="E1754" s="2">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1">
        <v>151.09740000000002</v>
      </c>
    </row>
    <row r="1755" spans="1:22" ht="14.25" customHeight="1" x14ac:dyDescent="0.25">
      <c r="A1755" s="1">
        <v>1754</v>
      </c>
      <c r="B1755" s="1" t="s">
        <v>4460</v>
      </c>
      <c r="C1755" s="1">
        <f>YEAR(Data!$D1755)</f>
        <v>2014</v>
      </c>
      <c r="D1755" s="2">
        <v>41976</v>
      </c>
      <c r="E1755" s="2">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1">
        <v>53.860799999999998</v>
      </c>
    </row>
    <row r="1756" spans="1:22" ht="14.25" customHeight="1" x14ac:dyDescent="0.25">
      <c r="A1756" s="1">
        <v>1755</v>
      </c>
      <c r="B1756" s="1" t="s">
        <v>4460</v>
      </c>
      <c r="C1756" s="1">
        <f>YEAR(Data!$D1756)</f>
        <v>2014</v>
      </c>
      <c r="D1756" s="2">
        <v>41976</v>
      </c>
      <c r="E1756" s="2">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1">
        <v>3.8519999999999994</v>
      </c>
    </row>
    <row r="1757" spans="1:22" ht="14.25" customHeight="1" x14ac:dyDescent="0.25">
      <c r="A1757" s="1">
        <v>1756</v>
      </c>
      <c r="B1757" s="1" t="s">
        <v>4463</v>
      </c>
      <c r="C1757" s="1">
        <f>YEAR(Data!$D1757)</f>
        <v>2012</v>
      </c>
      <c r="D1757" s="2">
        <v>41251</v>
      </c>
      <c r="E1757" s="2">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1">
        <v>130.75810000000001</v>
      </c>
    </row>
    <row r="1758" spans="1:22" ht="14.25" customHeight="1" x14ac:dyDescent="0.25">
      <c r="A1758" s="1">
        <v>1757</v>
      </c>
      <c r="B1758" s="1" t="s">
        <v>4463</v>
      </c>
      <c r="C1758" s="1">
        <f>YEAR(Data!$D1758)</f>
        <v>2012</v>
      </c>
      <c r="D1758" s="2">
        <v>41251</v>
      </c>
      <c r="E1758" s="2">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1">
        <v>150.36000000000013</v>
      </c>
    </row>
    <row r="1759" spans="1:22" ht="14.25" customHeight="1" x14ac:dyDescent="0.25">
      <c r="A1759" s="1">
        <v>1758</v>
      </c>
      <c r="B1759" s="1" t="s">
        <v>4466</v>
      </c>
      <c r="C1759" s="1">
        <f>YEAR(Data!$D1759)</f>
        <v>2012</v>
      </c>
      <c r="D1759" s="2">
        <v>41103</v>
      </c>
      <c r="E1759" s="2">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41.567999999999991</v>
      </c>
      <c r="T1759" s="1">
        <v>6</v>
      </c>
      <c r="U1759" s="1">
        <v>0.8</v>
      </c>
      <c r="V1759" s="1">
        <v>-66.508800000000036</v>
      </c>
    </row>
    <row r="1760" spans="1:22" ht="14.25" customHeight="1" x14ac:dyDescent="0.25">
      <c r="A1760" s="1">
        <v>1759</v>
      </c>
      <c r="B1760" s="1" t="s">
        <v>4467</v>
      </c>
      <c r="C1760" s="1">
        <f>YEAR(Data!$D1760)</f>
        <v>2011</v>
      </c>
      <c r="D1760" s="2">
        <v>40674</v>
      </c>
      <c r="E1760" s="2">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46.864000000000004</v>
      </c>
      <c r="T1760" s="1">
        <v>2</v>
      </c>
      <c r="U1760" s="1">
        <v>0.2</v>
      </c>
      <c r="V1760" s="1">
        <v>7.615399999999994</v>
      </c>
    </row>
    <row r="1761" spans="1:22" ht="14.25" customHeight="1" x14ac:dyDescent="0.25">
      <c r="A1761" s="1">
        <v>1760</v>
      </c>
      <c r="B1761" s="1" t="s">
        <v>4470</v>
      </c>
      <c r="C1761" s="1">
        <f>YEAR(Data!$D1761)</f>
        <v>2011</v>
      </c>
      <c r="D1761" s="2">
        <v>40549</v>
      </c>
      <c r="E1761" s="2">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1">
        <v>4.8840000000000003</v>
      </c>
    </row>
    <row r="1762" spans="1:22" ht="14.25" customHeight="1" x14ac:dyDescent="0.25">
      <c r="A1762" s="1">
        <v>1761</v>
      </c>
      <c r="B1762" s="1" t="s">
        <v>4471</v>
      </c>
      <c r="C1762" s="1">
        <f>YEAR(Data!$D1762)</f>
        <v>2012</v>
      </c>
      <c r="D1762" s="2">
        <v>41157</v>
      </c>
      <c r="E1762" s="2">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1">
        <v>-4.8391999999999769</v>
      </c>
    </row>
    <row r="1763" spans="1:22" ht="14.25" customHeight="1" x14ac:dyDescent="0.25">
      <c r="A1763" s="1">
        <v>1762</v>
      </c>
      <c r="B1763" s="1" t="s">
        <v>4471</v>
      </c>
      <c r="C1763" s="1">
        <f>YEAR(Data!$D1763)</f>
        <v>2012</v>
      </c>
      <c r="D1763" s="2">
        <v>41157</v>
      </c>
      <c r="E1763" s="2">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28.752000000000002</v>
      </c>
      <c r="T1763" s="1">
        <v>6</v>
      </c>
      <c r="U1763" s="1">
        <v>0.2</v>
      </c>
      <c r="V1763" s="1">
        <v>9.7037999999999993</v>
      </c>
    </row>
    <row r="1764" spans="1:22" ht="14.25" customHeight="1" x14ac:dyDescent="0.25">
      <c r="A1764" s="1">
        <v>1763</v>
      </c>
      <c r="B1764" s="1" t="s">
        <v>4471</v>
      </c>
      <c r="C1764" s="1">
        <f>YEAR(Data!$D1764)</f>
        <v>2012</v>
      </c>
      <c r="D1764" s="2">
        <v>41157</v>
      </c>
      <c r="E1764" s="2">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1">
        <v>-20.696400000000025</v>
      </c>
    </row>
    <row r="1765" spans="1:22" ht="14.25" customHeight="1" x14ac:dyDescent="0.25">
      <c r="A1765" s="1">
        <v>1764</v>
      </c>
      <c r="B1765" s="1" t="s">
        <v>4478</v>
      </c>
      <c r="C1765" s="1">
        <f>YEAR(Data!$D1765)</f>
        <v>2013</v>
      </c>
      <c r="D1765" s="2">
        <v>41491</v>
      </c>
      <c r="E1765" s="2">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1">
        <v>10.517999999999997</v>
      </c>
    </row>
    <row r="1766" spans="1:22" ht="14.25" customHeight="1" x14ac:dyDescent="0.25">
      <c r="A1766" s="1">
        <v>1765</v>
      </c>
      <c r="B1766" s="1" t="s">
        <v>4478</v>
      </c>
      <c r="C1766" s="1">
        <f>YEAR(Data!$D1766)</f>
        <v>2013</v>
      </c>
      <c r="D1766" s="2">
        <v>41491</v>
      </c>
      <c r="E1766" s="2">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1">
        <v>1.8997999999999999</v>
      </c>
    </row>
    <row r="1767" spans="1:22" ht="14.25" customHeight="1" x14ac:dyDescent="0.25">
      <c r="A1767" s="1">
        <v>1766</v>
      </c>
      <c r="B1767" s="1" t="s">
        <v>4478</v>
      </c>
      <c r="C1767" s="1">
        <f>YEAR(Data!$D1767)</f>
        <v>2013</v>
      </c>
      <c r="D1767" s="2">
        <v>41491</v>
      </c>
      <c r="E1767" s="2">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1">
        <v>46.116000000000007</v>
      </c>
    </row>
    <row r="1768" spans="1:22" ht="14.25" customHeight="1" x14ac:dyDescent="0.25">
      <c r="A1768" s="1">
        <v>1767</v>
      </c>
      <c r="B1768" s="1" t="s">
        <v>4478</v>
      </c>
      <c r="C1768" s="1">
        <f>YEAR(Data!$D1768)</f>
        <v>2013</v>
      </c>
      <c r="D1768" s="2">
        <v>41491</v>
      </c>
      <c r="E1768" s="2">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1">
        <v>4.8117999999999999</v>
      </c>
    </row>
    <row r="1769" spans="1:22" ht="14.25" customHeight="1" x14ac:dyDescent="0.25">
      <c r="A1769" s="1">
        <v>1768</v>
      </c>
      <c r="B1769" s="1" t="s">
        <v>4485</v>
      </c>
      <c r="C1769" s="1">
        <f>YEAR(Data!$D1769)</f>
        <v>2011</v>
      </c>
      <c r="D1769" s="2">
        <v>40624</v>
      </c>
      <c r="E1769" s="2">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7.644000000000001</v>
      </c>
      <c r="T1769" s="1">
        <v>4</v>
      </c>
      <c r="U1769" s="1">
        <v>0.7</v>
      </c>
      <c r="V1769" s="1">
        <v>-5.8603999999999985</v>
      </c>
    </row>
    <row r="1770" spans="1:22" ht="14.25" customHeight="1" x14ac:dyDescent="0.25">
      <c r="A1770" s="1">
        <v>1769</v>
      </c>
      <c r="B1770" s="1" t="s">
        <v>4485</v>
      </c>
      <c r="C1770" s="1">
        <f>YEAR(Data!$D1770)</f>
        <v>2011</v>
      </c>
      <c r="D1770" s="2">
        <v>40624</v>
      </c>
      <c r="E1770" s="2">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51.465000000000018</v>
      </c>
      <c r="T1770" s="1">
        <v>5</v>
      </c>
      <c r="U1770" s="1">
        <v>0.7</v>
      </c>
      <c r="V1770" s="1">
        <v>-39.456499999999991</v>
      </c>
    </row>
    <row r="1771" spans="1:22" ht="14.25" customHeight="1" x14ac:dyDescent="0.25">
      <c r="A1771" s="1">
        <v>1770</v>
      </c>
      <c r="B1771" s="1" t="s">
        <v>4489</v>
      </c>
      <c r="C1771" s="1">
        <f>YEAR(Data!$D1771)</f>
        <v>2014</v>
      </c>
      <c r="D1771" s="2">
        <v>41701</v>
      </c>
      <c r="E1771" s="2">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6.9760000000000009</v>
      </c>
      <c r="T1771" s="1">
        <v>4</v>
      </c>
      <c r="U1771" s="1">
        <v>0.2</v>
      </c>
      <c r="V1771" s="1">
        <v>-1.3952000000000013</v>
      </c>
    </row>
    <row r="1772" spans="1:22" ht="14.25" customHeight="1" x14ac:dyDescent="0.25">
      <c r="A1772" s="1">
        <v>1771</v>
      </c>
      <c r="B1772" s="1" t="s">
        <v>4489</v>
      </c>
      <c r="C1772" s="1">
        <f>YEAR(Data!$D1772)</f>
        <v>2014</v>
      </c>
      <c r="D1772" s="2">
        <v>41701</v>
      </c>
      <c r="E1772" s="2">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12.221999999999998</v>
      </c>
      <c r="T1772" s="1">
        <v>7</v>
      </c>
      <c r="U1772" s="1">
        <v>0.8</v>
      </c>
      <c r="V1772" s="1">
        <v>-20.166300000000007</v>
      </c>
    </row>
    <row r="1773" spans="1:22" ht="14.25" customHeight="1" x14ac:dyDescent="0.25">
      <c r="A1773" s="1">
        <v>1772</v>
      </c>
      <c r="B1773" s="1" t="s">
        <v>4490</v>
      </c>
      <c r="C1773" s="1">
        <f>YEAR(Data!$D1773)</f>
        <v>2013</v>
      </c>
      <c r="D1773" s="2">
        <v>41606</v>
      </c>
      <c r="E1773" s="2">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97.984000000000009</v>
      </c>
      <c r="T1773" s="1">
        <v>2</v>
      </c>
      <c r="U1773" s="1">
        <v>0.2</v>
      </c>
      <c r="V1773" s="1">
        <v>-24.496000000000002</v>
      </c>
    </row>
    <row r="1774" spans="1:22" ht="14.25" customHeight="1" x14ac:dyDescent="0.25">
      <c r="A1774" s="1">
        <v>1773</v>
      </c>
      <c r="B1774" s="1" t="s">
        <v>4490</v>
      </c>
      <c r="C1774" s="1">
        <f>YEAR(Data!$D1774)</f>
        <v>2013</v>
      </c>
      <c r="D1774" s="2">
        <v>41606</v>
      </c>
      <c r="E1774" s="2">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62.400000000000006</v>
      </c>
      <c r="T1774" s="1">
        <v>6</v>
      </c>
      <c r="U1774" s="1">
        <v>0.2</v>
      </c>
      <c r="V1774" s="1">
        <v>19.499999999999993</v>
      </c>
    </row>
    <row r="1775" spans="1:22" ht="14.25" customHeight="1" x14ac:dyDescent="0.25">
      <c r="A1775" s="1">
        <v>1774</v>
      </c>
      <c r="B1775" s="1" t="s">
        <v>4491</v>
      </c>
      <c r="C1775" s="1">
        <f>YEAR(Data!$D1775)</f>
        <v>2011</v>
      </c>
      <c r="D1775" s="2">
        <v>40661</v>
      </c>
      <c r="E1775" s="2">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1">
        <v>9.3869999999999987</v>
      </c>
    </row>
    <row r="1776" spans="1:22" ht="14.25" customHeight="1" x14ac:dyDescent="0.25">
      <c r="A1776" s="1">
        <v>1775</v>
      </c>
      <c r="B1776" s="1" t="s">
        <v>4491</v>
      </c>
      <c r="C1776" s="1">
        <f>YEAR(Data!$D1776)</f>
        <v>2011</v>
      </c>
      <c r="D1776" s="2">
        <v>40661</v>
      </c>
      <c r="E1776" s="2">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1">
        <v>129.37860000000001</v>
      </c>
    </row>
    <row r="1777" spans="1:22" ht="14.25" customHeight="1" x14ac:dyDescent="0.25">
      <c r="A1777" s="1">
        <v>1776</v>
      </c>
      <c r="B1777" s="1" t="s">
        <v>4491</v>
      </c>
      <c r="C1777" s="1">
        <f>YEAR(Data!$D1777)</f>
        <v>2011</v>
      </c>
      <c r="D1777" s="2">
        <v>40661</v>
      </c>
      <c r="E1777" s="2">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1">
        <v>1.4952000000000001</v>
      </c>
    </row>
    <row r="1778" spans="1:22" ht="14.25" customHeight="1" x14ac:dyDescent="0.25">
      <c r="A1778" s="1">
        <v>1777</v>
      </c>
      <c r="B1778" s="1" t="s">
        <v>4491</v>
      </c>
      <c r="C1778" s="1">
        <f>YEAR(Data!$D1778)</f>
        <v>2011</v>
      </c>
      <c r="D1778" s="2">
        <v>40661</v>
      </c>
      <c r="E1778" s="2">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1">
        <v>1.512</v>
      </c>
    </row>
    <row r="1779" spans="1:22" ht="14.25" customHeight="1" x14ac:dyDescent="0.25">
      <c r="A1779" s="1">
        <v>1778</v>
      </c>
      <c r="B1779" s="1" t="s">
        <v>4499</v>
      </c>
      <c r="C1779" s="1">
        <f>YEAR(Data!$D1779)</f>
        <v>2012</v>
      </c>
      <c r="D1779" s="2">
        <v>41237</v>
      </c>
      <c r="E1779" s="2">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1">
        <v>180.76590000000002</v>
      </c>
    </row>
    <row r="1780" spans="1:22" ht="14.25" customHeight="1" x14ac:dyDescent="0.25">
      <c r="A1780" s="1">
        <v>1779</v>
      </c>
      <c r="B1780" s="1" t="s">
        <v>4499</v>
      </c>
      <c r="C1780" s="1">
        <f>YEAR(Data!$D1780)</f>
        <v>2012</v>
      </c>
      <c r="D1780" s="2">
        <v>41237</v>
      </c>
      <c r="E1780" s="2">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1">
        <v>6.6150000000000002</v>
      </c>
    </row>
    <row r="1781" spans="1:22" ht="14.25" customHeight="1" x14ac:dyDescent="0.25">
      <c r="A1781" s="1">
        <v>1780</v>
      </c>
      <c r="B1781" s="1" t="s">
        <v>4502</v>
      </c>
      <c r="C1781" s="1">
        <f>YEAR(Data!$D1781)</f>
        <v>2013</v>
      </c>
      <c r="D1781" s="2">
        <v>41590</v>
      </c>
      <c r="E1781" s="2">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1">
        <v>14.992499999999996</v>
      </c>
    </row>
    <row r="1782" spans="1:22" ht="14.25" customHeight="1" x14ac:dyDescent="0.25">
      <c r="A1782" s="1">
        <v>1781</v>
      </c>
      <c r="B1782" s="1" t="s">
        <v>4502</v>
      </c>
      <c r="C1782" s="1">
        <f>YEAR(Data!$D1782)</f>
        <v>2013</v>
      </c>
      <c r="D1782" s="2">
        <v>41590</v>
      </c>
      <c r="E1782" s="2">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1">
        <v>20.840000000000003</v>
      </c>
    </row>
    <row r="1783" spans="1:22" ht="14.25" customHeight="1" x14ac:dyDescent="0.25">
      <c r="A1783" s="1">
        <v>1782</v>
      </c>
      <c r="B1783" s="1" t="s">
        <v>4503</v>
      </c>
      <c r="C1783" s="1">
        <f>YEAR(Data!$D1783)</f>
        <v>2012</v>
      </c>
      <c r="D1783" s="2">
        <v>41099</v>
      </c>
      <c r="E1783" s="2">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1">
        <v>3.0267999999999997</v>
      </c>
    </row>
    <row r="1784" spans="1:22" ht="14.25" customHeight="1" x14ac:dyDescent="0.25">
      <c r="A1784" s="1">
        <v>1783</v>
      </c>
      <c r="B1784" s="1" t="s">
        <v>4503</v>
      </c>
      <c r="C1784" s="1">
        <f>YEAR(Data!$D1784)</f>
        <v>2012</v>
      </c>
      <c r="D1784" s="2">
        <v>41099</v>
      </c>
      <c r="E1784" s="2">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1">
        <v>59.011199999999988</v>
      </c>
    </row>
    <row r="1785" spans="1:22" ht="14.25" customHeight="1" x14ac:dyDescent="0.25">
      <c r="A1785" s="1">
        <v>1784</v>
      </c>
      <c r="B1785" s="1" t="s">
        <v>4506</v>
      </c>
      <c r="C1785" s="1">
        <f>YEAR(Data!$D1785)</f>
        <v>2014</v>
      </c>
      <c r="D1785" s="2">
        <v>41905</v>
      </c>
      <c r="E1785" s="2">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1">
        <v>107.7216</v>
      </c>
    </row>
    <row r="1786" spans="1:22" ht="14.25" customHeight="1" x14ac:dyDescent="0.25">
      <c r="A1786" s="1">
        <v>1785</v>
      </c>
      <c r="B1786" s="1" t="s">
        <v>4506</v>
      </c>
      <c r="C1786" s="1">
        <f>YEAR(Data!$D1786)</f>
        <v>2014</v>
      </c>
      <c r="D1786" s="2">
        <v>41905</v>
      </c>
      <c r="E1786" s="2">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1">
        <v>9.8159999999999954</v>
      </c>
    </row>
    <row r="1787" spans="1:22" ht="14.25" customHeight="1" x14ac:dyDescent="0.25">
      <c r="A1787" s="1">
        <v>1786</v>
      </c>
      <c r="B1787" s="1" t="s">
        <v>4506</v>
      </c>
      <c r="C1787" s="1">
        <f>YEAR(Data!$D1787)</f>
        <v>2014</v>
      </c>
      <c r="D1787" s="2">
        <v>41905</v>
      </c>
      <c r="E1787" s="2">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1">
        <v>15.5288</v>
      </c>
    </row>
    <row r="1788" spans="1:22" ht="14.25" customHeight="1" x14ac:dyDescent="0.25">
      <c r="A1788" s="1">
        <v>1787</v>
      </c>
      <c r="B1788" s="1" t="s">
        <v>4506</v>
      </c>
      <c r="C1788" s="1">
        <f>YEAR(Data!$D1788)</f>
        <v>2014</v>
      </c>
      <c r="D1788" s="2">
        <v>41905</v>
      </c>
      <c r="E1788" s="2">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1">
        <v>25.221299999999989</v>
      </c>
    </row>
    <row r="1789" spans="1:22" ht="14.25" customHeight="1" x14ac:dyDescent="0.25">
      <c r="A1789" s="1">
        <v>1788</v>
      </c>
      <c r="B1789" s="1" t="s">
        <v>4511</v>
      </c>
      <c r="C1789" s="1">
        <f>YEAR(Data!$D1789)</f>
        <v>2012</v>
      </c>
      <c r="D1789" s="2">
        <v>40954</v>
      </c>
      <c r="E1789" s="2">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1">
        <v>64.785599999999988</v>
      </c>
    </row>
    <row r="1790" spans="1:22" ht="14.25" customHeight="1" x14ac:dyDescent="0.25">
      <c r="A1790" s="1">
        <v>1789</v>
      </c>
      <c r="B1790" s="1" t="s">
        <v>4511</v>
      </c>
      <c r="C1790" s="1">
        <f>YEAR(Data!$D1790)</f>
        <v>2012</v>
      </c>
      <c r="D1790" s="2">
        <v>40954</v>
      </c>
      <c r="E1790" s="2">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1">
        <v>195.99440000000004</v>
      </c>
    </row>
    <row r="1791" spans="1:22" ht="14.25" customHeight="1" x14ac:dyDescent="0.25">
      <c r="A1791" s="1">
        <v>1790</v>
      </c>
      <c r="B1791" s="1" t="s">
        <v>4511</v>
      </c>
      <c r="C1791" s="1">
        <f>YEAR(Data!$D1791)</f>
        <v>2012</v>
      </c>
      <c r="D1791" s="2">
        <v>40954</v>
      </c>
      <c r="E1791" s="2">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1">
        <v>26.590499999999988</v>
      </c>
    </row>
    <row r="1792" spans="1:22" ht="14.25" customHeight="1" x14ac:dyDescent="0.25">
      <c r="A1792" s="1">
        <v>1791</v>
      </c>
      <c r="B1792" s="1" t="s">
        <v>4517</v>
      </c>
      <c r="C1792" s="1">
        <f>YEAR(Data!$D1792)</f>
        <v>2011</v>
      </c>
      <c r="D1792" s="2">
        <v>40816</v>
      </c>
      <c r="E1792" s="2">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1">
        <v>24.47</v>
      </c>
    </row>
    <row r="1793" spans="1:22" ht="14.25" customHeight="1" x14ac:dyDescent="0.25">
      <c r="A1793" s="1">
        <v>1792</v>
      </c>
      <c r="B1793" s="1" t="s">
        <v>4518</v>
      </c>
      <c r="C1793" s="1">
        <f>YEAR(Data!$D1793)</f>
        <v>2011</v>
      </c>
      <c r="D1793" s="2">
        <v>40878</v>
      </c>
      <c r="E1793" s="2">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1">
        <v>673.88160000000016</v>
      </c>
    </row>
    <row r="1794" spans="1:22" ht="14.25" customHeight="1" x14ac:dyDescent="0.25">
      <c r="A1794" s="1">
        <v>1793</v>
      </c>
      <c r="B1794" s="1" t="s">
        <v>4518</v>
      </c>
      <c r="C1794" s="1">
        <f>YEAR(Data!$D1794)</f>
        <v>2011</v>
      </c>
      <c r="D1794" s="2">
        <v>40878</v>
      </c>
      <c r="E1794" s="2">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1">
        <v>12.592800000000004</v>
      </c>
    </row>
    <row r="1795" spans="1:22" ht="14.25" customHeight="1" x14ac:dyDescent="0.25">
      <c r="A1795" s="1">
        <v>1794</v>
      </c>
      <c r="B1795" s="1" t="s">
        <v>4523</v>
      </c>
      <c r="C1795" s="1">
        <f>YEAR(Data!$D1795)</f>
        <v>2011</v>
      </c>
      <c r="D1795" s="2">
        <v>40885</v>
      </c>
      <c r="E1795" s="2">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1">
        <v>6.0416000000000025</v>
      </c>
    </row>
    <row r="1796" spans="1:22" ht="14.25" customHeight="1" x14ac:dyDescent="0.25">
      <c r="A1796" s="1">
        <v>1795</v>
      </c>
      <c r="B1796" s="1" t="s">
        <v>4526</v>
      </c>
      <c r="C1796" s="1">
        <f>YEAR(Data!$D1796)</f>
        <v>2013</v>
      </c>
      <c r="D1796" s="2">
        <v>41523</v>
      </c>
      <c r="E1796" s="2">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1">
        <v>26.984999999999992</v>
      </c>
    </row>
    <row r="1797" spans="1:22" ht="14.25" customHeight="1" x14ac:dyDescent="0.25">
      <c r="A1797" s="1">
        <v>1796</v>
      </c>
      <c r="B1797" s="1" t="s">
        <v>4531</v>
      </c>
      <c r="C1797" s="1">
        <f>YEAR(Data!$D1797)</f>
        <v>2014</v>
      </c>
      <c r="D1797" s="2">
        <v>41879</v>
      </c>
      <c r="E1797" s="2">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1">
        <v>16.598399999999998</v>
      </c>
    </row>
    <row r="1798" spans="1:22" ht="14.25" customHeight="1" x14ac:dyDescent="0.25">
      <c r="A1798" s="1">
        <v>1797</v>
      </c>
      <c r="B1798" s="1" t="s">
        <v>4531</v>
      </c>
      <c r="C1798" s="1">
        <f>YEAR(Data!$D1798)</f>
        <v>2014</v>
      </c>
      <c r="D1798" s="2">
        <v>41879</v>
      </c>
      <c r="E1798" s="2">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347.96999999999997</v>
      </c>
      <c r="T1798" s="1">
        <v>3</v>
      </c>
      <c r="U1798" s="1">
        <v>0</v>
      </c>
      <c r="V1798" s="1">
        <v>100.91129999999997</v>
      </c>
    </row>
    <row r="1799" spans="1:22" ht="14.25" customHeight="1" x14ac:dyDescent="0.25">
      <c r="A1799" s="1">
        <v>1798</v>
      </c>
      <c r="B1799" s="1" t="s">
        <v>4531</v>
      </c>
      <c r="C1799" s="1">
        <f>YEAR(Data!$D1799)</f>
        <v>2014</v>
      </c>
      <c r="D1799" s="2">
        <v>41879</v>
      </c>
      <c r="E1799" s="2">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1">
        <v>11.565</v>
      </c>
    </row>
    <row r="1800" spans="1:22" ht="14.25" customHeight="1" x14ac:dyDescent="0.25">
      <c r="A1800" s="1">
        <v>1799</v>
      </c>
      <c r="B1800" s="1" t="s">
        <v>4534</v>
      </c>
      <c r="C1800" s="1">
        <f>YEAR(Data!$D1800)</f>
        <v>2013</v>
      </c>
      <c r="D1800" s="2">
        <v>41463</v>
      </c>
      <c r="E1800" s="2">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1">
        <v>73.320999999999998</v>
      </c>
    </row>
    <row r="1801" spans="1:22" ht="14.25" customHeight="1" x14ac:dyDescent="0.25">
      <c r="A1801" s="1">
        <v>1800</v>
      </c>
      <c r="B1801" s="1" t="s">
        <v>4535</v>
      </c>
      <c r="C1801" s="1">
        <f>YEAR(Data!$D1801)</f>
        <v>2013</v>
      </c>
      <c r="D1801" s="2">
        <v>41495</v>
      </c>
      <c r="E1801" s="2">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11.168000000000001</v>
      </c>
      <c r="T1801" s="1">
        <v>4</v>
      </c>
      <c r="U1801" s="1">
        <v>0.2</v>
      </c>
      <c r="V1801" s="1">
        <v>3.6295999999999995</v>
      </c>
    </row>
    <row r="1802" spans="1:22" ht="14.25" customHeight="1" x14ac:dyDescent="0.25">
      <c r="A1802" s="1">
        <v>1801</v>
      </c>
      <c r="B1802" s="1" t="s">
        <v>4535</v>
      </c>
      <c r="C1802" s="1">
        <f>YEAR(Data!$D1802)</f>
        <v>2013</v>
      </c>
      <c r="D1802" s="2">
        <v>41495</v>
      </c>
      <c r="E1802" s="2">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53.952000000000005</v>
      </c>
      <c r="T1802" s="1">
        <v>3</v>
      </c>
      <c r="U1802" s="1">
        <v>0.2</v>
      </c>
      <c r="V1802" s="1">
        <v>17.534399999999998</v>
      </c>
    </row>
    <row r="1803" spans="1:22" ht="14.25" customHeight="1" x14ac:dyDescent="0.25">
      <c r="A1803" s="1">
        <v>1802</v>
      </c>
      <c r="B1803" s="1" t="s">
        <v>4540</v>
      </c>
      <c r="C1803" s="1">
        <f>YEAR(Data!$D1803)</f>
        <v>2013</v>
      </c>
      <c r="D1803" s="2">
        <v>41592</v>
      </c>
      <c r="E1803" s="2">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1">
        <v>1.5047999999999999</v>
      </c>
    </row>
    <row r="1804" spans="1:22" ht="14.25" customHeight="1" x14ac:dyDescent="0.25">
      <c r="A1804" s="1">
        <v>1803</v>
      </c>
      <c r="B1804" s="1" t="s">
        <v>4541</v>
      </c>
      <c r="C1804" s="1">
        <f>YEAR(Data!$D1804)</f>
        <v>2014</v>
      </c>
      <c r="D1804" s="2">
        <v>41905</v>
      </c>
      <c r="E1804" s="2">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5.6070000000000011</v>
      </c>
      <c r="T1804" s="1">
        <v>1</v>
      </c>
      <c r="U1804" s="1">
        <v>0.7</v>
      </c>
      <c r="V1804" s="1">
        <v>-4.2987000000000002</v>
      </c>
    </row>
    <row r="1805" spans="1:22" ht="14.25" customHeight="1" x14ac:dyDescent="0.25">
      <c r="A1805" s="1">
        <v>1804</v>
      </c>
      <c r="B1805" s="1" t="s">
        <v>4541</v>
      </c>
      <c r="C1805" s="1">
        <f>YEAR(Data!$D1805)</f>
        <v>2014</v>
      </c>
      <c r="D1805" s="2">
        <v>41905</v>
      </c>
      <c r="E1805" s="2">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4663.7360000000008</v>
      </c>
      <c r="T1805" s="1">
        <v>7</v>
      </c>
      <c r="U1805" s="1">
        <v>0.2</v>
      </c>
      <c r="V1805" s="1">
        <v>-1049.3406</v>
      </c>
    </row>
    <row r="1806" spans="1:22" ht="14.25" customHeight="1" x14ac:dyDescent="0.25">
      <c r="A1806" s="1">
        <v>1805</v>
      </c>
      <c r="B1806" s="1" t="s">
        <v>4541</v>
      </c>
      <c r="C1806" s="1">
        <f>YEAR(Data!$D1806)</f>
        <v>2014</v>
      </c>
      <c r="D1806" s="2">
        <v>41905</v>
      </c>
      <c r="E1806" s="2">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79.984000000000009</v>
      </c>
      <c r="T1806" s="1">
        <v>2</v>
      </c>
      <c r="U1806" s="1">
        <v>0.2</v>
      </c>
      <c r="V1806" s="1">
        <v>22.995400000000004</v>
      </c>
    </row>
    <row r="1807" spans="1:22" ht="14.25" customHeight="1" x14ac:dyDescent="0.25">
      <c r="A1807" s="1">
        <v>1806</v>
      </c>
      <c r="B1807" s="1" t="s">
        <v>4544</v>
      </c>
      <c r="C1807" s="1">
        <f>YEAR(Data!$D1807)</f>
        <v>2013</v>
      </c>
      <c r="D1807" s="2">
        <v>41634</v>
      </c>
      <c r="E1807" s="2">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1">
        <v>257.59440000000029</v>
      </c>
    </row>
    <row r="1808" spans="1:22" ht="14.25" customHeight="1" x14ac:dyDescent="0.25">
      <c r="A1808" s="1">
        <v>1807</v>
      </c>
      <c r="B1808" s="1" t="s">
        <v>4544</v>
      </c>
      <c r="C1808" s="1">
        <f>YEAR(Data!$D1808)</f>
        <v>2013</v>
      </c>
      <c r="D1808" s="2">
        <v>41634</v>
      </c>
      <c r="E1808" s="2">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1">
        <v>21.772800000000004</v>
      </c>
    </row>
    <row r="1809" spans="1:22" ht="14.25" customHeight="1" x14ac:dyDescent="0.25">
      <c r="A1809" s="1">
        <v>1808</v>
      </c>
      <c r="B1809" s="1" t="s">
        <v>4544</v>
      </c>
      <c r="C1809" s="1">
        <f>YEAR(Data!$D1809)</f>
        <v>2013</v>
      </c>
      <c r="D1809" s="2">
        <v>41634</v>
      </c>
      <c r="E1809" s="2">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1">
        <v>76.271999999999977</v>
      </c>
    </row>
    <row r="1810" spans="1:22" ht="14.25" customHeight="1" x14ac:dyDescent="0.25">
      <c r="A1810" s="1">
        <v>1809</v>
      </c>
      <c r="B1810" s="1" t="s">
        <v>4545</v>
      </c>
      <c r="C1810" s="1">
        <f>YEAR(Data!$D1810)</f>
        <v>2013</v>
      </c>
      <c r="D1810" s="2">
        <v>41316</v>
      </c>
      <c r="E1810" s="2">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1">
        <v>0.69929999999999914</v>
      </c>
    </row>
    <row r="1811" spans="1:22" ht="14.25" customHeight="1" x14ac:dyDescent="0.25">
      <c r="A1811" s="1">
        <v>1810</v>
      </c>
      <c r="B1811" s="1" t="s">
        <v>4551</v>
      </c>
      <c r="C1811" s="1">
        <f>YEAR(Data!$D1811)</f>
        <v>2013</v>
      </c>
      <c r="D1811" s="2">
        <v>41571</v>
      </c>
      <c r="E1811" s="2">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1">
        <v>-12.116999999999999</v>
      </c>
    </row>
    <row r="1812" spans="1:22" ht="14.25" customHeight="1" x14ac:dyDescent="0.25">
      <c r="A1812" s="1">
        <v>1811</v>
      </c>
      <c r="B1812" s="1" t="s">
        <v>4551</v>
      </c>
      <c r="C1812" s="1">
        <f>YEAR(Data!$D1812)</f>
        <v>2013</v>
      </c>
      <c r="D1812" s="2">
        <v>41571</v>
      </c>
      <c r="E1812" s="2">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1">
        <v>17.815199999999997</v>
      </c>
    </row>
    <row r="1813" spans="1:22" ht="14.25" customHeight="1" x14ac:dyDescent="0.25">
      <c r="A1813" s="1">
        <v>1812</v>
      </c>
      <c r="B1813" s="1" t="s">
        <v>4556</v>
      </c>
      <c r="C1813" s="1">
        <f>YEAR(Data!$D1813)</f>
        <v>2011</v>
      </c>
      <c r="D1813" s="2">
        <v>40703</v>
      </c>
      <c r="E1813" s="2">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1">
        <v>245.0209999999999</v>
      </c>
    </row>
    <row r="1814" spans="1:22" ht="14.25" customHeight="1" x14ac:dyDescent="0.25">
      <c r="A1814" s="1">
        <v>1813</v>
      </c>
      <c r="B1814" s="1" t="s">
        <v>4557</v>
      </c>
      <c r="C1814" s="1">
        <f>YEAR(Data!$D1814)</f>
        <v>2014</v>
      </c>
      <c r="D1814" s="2">
        <v>41964</v>
      </c>
      <c r="E1814" s="2">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1">
        <v>28.129999999999995</v>
      </c>
    </row>
    <row r="1815" spans="1:22" ht="14.25" customHeight="1" x14ac:dyDescent="0.25">
      <c r="A1815" s="1">
        <v>1814</v>
      </c>
      <c r="B1815" s="1" t="s">
        <v>4557</v>
      </c>
      <c r="C1815" s="1">
        <f>YEAR(Data!$D1815)</f>
        <v>2014</v>
      </c>
      <c r="D1815" s="2">
        <v>41964</v>
      </c>
      <c r="E1815" s="2">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4.6560000000000006</v>
      </c>
      <c r="T1815" s="1">
        <v>2</v>
      </c>
      <c r="U1815" s="1">
        <v>0.2</v>
      </c>
      <c r="V1815" s="1">
        <v>1.5713999999999997</v>
      </c>
    </row>
    <row r="1816" spans="1:22" ht="14.25" customHeight="1" x14ac:dyDescent="0.25">
      <c r="A1816" s="1">
        <v>1815</v>
      </c>
      <c r="B1816" s="1" t="s">
        <v>4560</v>
      </c>
      <c r="C1816" s="1">
        <f>YEAR(Data!$D1816)</f>
        <v>2012</v>
      </c>
      <c r="D1816" s="2">
        <v>41166</v>
      </c>
      <c r="E1816" s="2">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170.13600000000002</v>
      </c>
      <c r="T1816" s="1">
        <v>3</v>
      </c>
      <c r="U1816" s="1">
        <v>0.2</v>
      </c>
      <c r="V1816" s="1">
        <v>-8.5067999999999913</v>
      </c>
    </row>
    <row r="1817" spans="1:22" ht="14.25" customHeight="1" x14ac:dyDescent="0.25">
      <c r="A1817" s="1">
        <v>1816</v>
      </c>
      <c r="B1817" s="1" t="s">
        <v>4561</v>
      </c>
      <c r="C1817" s="1">
        <f>YEAR(Data!$D1817)</f>
        <v>2012</v>
      </c>
      <c r="D1817" s="2">
        <v>41064</v>
      </c>
      <c r="E1817" s="2">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1">
        <v>3.4685999999999999</v>
      </c>
    </row>
    <row r="1818" spans="1:22" ht="14.25" customHeight="1" x14ac:dyDescent="0.25">
      <c r="A1818" s="1">
        <v>1817</v>
      </c>
      <c r="B1818" s="1" t="s">
        <v>4561</v>
      </c>
      <c r="C1818" s="1">
        <f>YEAR(Data!$D1818)</f>
        <v>2012</v>
      </c>
      <c r="D1818" s="2">
        <v>41064</v>
      </c>
      <c r="E1818" s="2">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1">
        <v>3.0557999999999996</v>
      </c>
    </row>
    <row r="1819" spans="1:22" ht="14.25" customHeight="1" x14ac:dyDescent="0.25">
      <c r="A1819" s="1">
        <v>1818</v>
      </c>
      <c r="B1819" s="1" t="s">
        <v>4564</v>
      </c>
      <c r="C1819" s="1">
        <f>YEAR(Data!$D1819)</f>
        <v>2012</v>
      </c>
      <c r="D1819" s="2">
        <v>41256</v>
      </c>
      <c r="E1819" s="2">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1">
        <v>4.5815999999999999</v>
      </c>
    </row>
    <row r="1820" spans="1:22" ht="14.25" customHeight="1" x14ac:dyDescent="0.25">
      <c r="A1820" s="1">
        <v>1819</v>
      </c>
      <c r="B1820" s="1" t="s">
        <v>4567</v>
      </c>
      <c r="C1820" s="1">
        <f>YEAR(Data!$D1820)</f>
        <v>2011</v>
      </c>
      <c r="D1820" s="2">
        <v>40688</v>
      </c>
      <c r="E1820" s="2">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75.59999999999998</v>
      </c>
      <c r="T1820" s="1">
        <v>2</v>
      </c>
      <c r="U1820" s="1">
        <v>0.8</v>
      </c>
      <c r="V1820" s="1">
        <v>-166.32000000000005</v>
      </c>
    </row>
    <row r="1821" spans="1:22" ht="14.25" customHeight="1" x14ac:dyDescent="0.25">
      <c r="A1821" s="1">
        <v>1820</v>
      </c>
      <c r="B1821" s="1" t="s">
        <v>4567</v>
      </c>
      <c r="C1821" s="1">
        <f>YEAR(Data!$D1821)</f>
        <v>2011</v>
      </c>
      <c r="D1821" s="2">
        <v>40688</v>
      </c>
      <c r="E1821" s="2">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1">
        <v>-24.188999999999993</v>
      </c>
    </row>
    <row r="1822" spans="1:22" ht="14.25" customHeight="1" x14ac:dyDescent="0.25">
      <c r="A1822" s="1">
        <v>1821</v>
      </c>
      <c r="B1822" s="1" t="s">
        <v>4574</v>
      </c>
      <c r="C1822" s="1">
        <f>YEAR(Data!$D1822)</f>
        <v>2013</v>
      </c>
      <c r="D1822" s="2">
        <v>41321</v>
      </c>
      <c r="E1822" s="2">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92.063999999999979</v>
      </c>
      <c r="T1822" s="1">
        <v>6</v>
      </c>
      <c r="U1822" s="1">
        <v>0.8</v>
      </c>
      <c r="V1822" s="1">
        <v>-225.55680000000007</v>
      </c>
    </row>
    <row r="1823" spans="1:22" ht="14.25" customHeight="1" x14ac:dyDescent="0.25">
      <c r="A1823" s="1">
        <v>1822</v>
      </c>
      <c r="B1823" s="1" t="s">
        <v>4574</v>
      </c>
      <c r="C1823" s="1">
        <f>YEAR(Data!$D1823)</f>
        <v>2013</v>
      </c>
      <c r="D1823" s="2">
        <v>41321</v>
      </c>
      <c r="E1823" s="2">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6.9760000000000009</v>
      </c>
      <c r="T1823" s="1">
        <v>4</v>
      </c>
      <c r="U1823" s="1">
        <v>0.2</v>
      </c>
      <c r="V1823" s="1">
        <v>1.8312000000000004</v>
      </c>
    </row>
    <row r="1824" spans="1:22" ht="14.25" customHeight="1" x14ac:dyDescent="0.25">
      <c r="A1824" s="1">
        <v>1823</v>
      </c>
      <c r="B1824" s="1" t="s">
        <v>4574</v>
      </c>
      <c r="C1824" s="1">
        <f>YEAR(Data!$D1824)</f>
        <v>2013</v>
      </c>
      <c r="D1824" s="2">
        <v>41321</v>
      </c>
      <c r="E1824" s="2">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1">
        <v>-2.6981999999999999</v>
      </c>
    </row>
    <row r="1825" spans="1:22" ht="14.25" customHeight="1" x14ac:dyDescent="0.25">
      <c r="A1825" s="1">
        <v>1824</v>
      </c>
      <c r="B1825" s="1" t="s">
        <v>4574</v>
      </c>
      <c r="C1825" s="1">
        <f>YEAR(Data!$D1825)</f>
        <v>2013</v>
      </c>
      <c r="D1825" s="2">
        <v>41321</v>
      </c>
      <c r="E1825" s="2">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5.1840000000000011</v>
      </c>
      <c r="T1825" s="1">
        <v>1</v>
      </c>
      <c r="U1825" s="1">
        <v>0.2</v>
      </c>
      <c r="V1825" s="1">
        <v>1.8144</v>
      </c>
    </row>
    <row r="1826" spans="1:22" ht="14.25" customHeight="1" x14ac:dyDescent="0.25">
      <c r="A1826" s="1">
        <v>1825</v>
      </c>
      <c r="B1826" s="1" t="s">
        <v>4581</v>
      </c>
      <c r="C1826" s="1">
        <f>YEAR(Data!$D1826)</f>
        <v>2013</v>
      </c>
      <c r="D1826" s="2">
        <v>41631</v>
      </c>
      <c r="E1826" s="2">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1">
        <v>-25.05599999999999</v>
      </c>
    </row>
    <row r="1827" spans="1:22" ht="14.25" customHeight="1" x14ac:dyDescent="0.25">
      <c r="A1827" s="1">
        <v>1826</v>
      </c>
      <c r="B1827" s="1" t="s">
        <v>4581</v>
      </c>
      <c r="C1827" s="1">
        <f>YEAR(Data!$D1827)</f>
        <v>2013</v>
      </c>
      <c r="D1827" s="2">
        <v>41631</v>
      </c>
      <c r="E1827" s="2">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11.840000000000002</v>
      </c>
      <c r="T1827" s="1">
        <v>4</v>
      </c>
      <c r="U1827" s="1">
        <v>0.2</v>
      </c>
      <c r="V1827" s="1">
        <v>3.108000000000001</v>
      </c>
    </row>
    <row r="1828" spans="1:22" ht="14.25" customHeight="1" x14ac:dyDescent="0.25">
      <c r="A1828" s="1">
        <v>1827</v>
      </c>
      <c r="B1828" s="1" t="s">
        <v>4581</v>
      </c>
      <c r="C1828" s="1">
        <f>YEAR(Data!$D1828)</f>
        <v>2013</v>
      </c>
      <c r="D1828" s="2">
        <v>41631</v>
      </c>
      <c r="E1828" s="2">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22.784000000000002</v>
      </c>
      <c r="T1828" s="1">
        <v>1</v>
      </c>
      <c r="U1828" s="1">
        <v>0.2</v>
      </c>
      <c r="V1828" s="1">
        <v>4.8416000000000006</v>
      </c>
    </row>
    <row r="1829" spans="1:22" ht="14.25" customHeight="1" x14ac:dyDescent="0.25">
      <c r="A1829" s="1">
        <v>1828</v>
      </c>
      <c r="B1829" s="1" t="s">
        <v>4585</v>
      </c>
      <c r="C1829" s="1">
        <f>YEAR(Data!$D1829)</f>
        <v>2013</v>
      </c>
      <c r="D1829" s="2">
        <v>41313</v>
      </c>
      <c r="E1829" s="2">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1">
        <v>126.8972999999998</v>
      </c>
    </row>
    <row r="1830" spans="1:22" ht="14.25" customHeight="1" x14ac:dyDescent="0.25">
      <c r="A1830" s="1">
        <v>1829</v>
      </c>
      <c r="B1830" s="1" t="s">
        <v>4591</v>
      </c>
      <c r="C1830" s="1">
        <f>YEAR(Data!$D1830)</f>
        <v>2012</v>
      </c>
      <c r="D1830" s="2">
        <v>41103</v>
      </c>
      <c r="E1830" s="2">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1">
        <v>18.662400000000002</v>
      </c>
    </row>
    <row r="1831" spans="1:22" ht="14.25" customHeight="1" x14ac:dyDescent="0.25">
      <c r="A1831" s="1">
        <v>1830</v>
      </c>
      <c r="B1831" s="1" t="s">
        <v>4594</v>
      </c>
      <c r="C1831" s="1">
        <f>YEAR(Data!$D1831)</f>
        <v>2011</v>
      </c>
      <c r="D1831" s="2">
        <v>40681</v>
      </c>
      <c r="E1831" s="2">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1">
        <v>-168.95579999999995</v>
      </c>
    </row>
    <row r="1832" spans="1:22" ht="14.25" customHeight="1" x14ac:dyDescent="0.25">
      <c r="A1832" s="1">
        <v>1831</v>
      </c>
      <c r="B1832" s="1" t="s">
        <v>4597</v>
      </c>
      <c r="C1832" s="1">
        <f>YEAR(Data!$D1832)</f>
        <v>2014</v>
      </c>
      <c r="D1832" s="2">
        <v>41934</v>
      </c>
      <c r="E1832" s="2">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1">
        <v>374.37920000000008</v>
      </c>
    </row>
    <row r="1833" spans="1:22" ht="14.25" customHeight="1" x14ac:dyDescent="0.25">
      <c r="A1833" s="1">
        <v>1832</v>
      </c>
      <c r="B1833" s="1" t="s">
        <v>4597</v>
      </c>
      <c r="C1833" s="1">
        <f>YEAR(Data!$D1833)</f>
        <v>2014</v>
      </c>
      <c r="D1833" s="2">
        <v>41934</v>
      </c>
      <c r="E1833" s="2">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1">
        <v>62.906399999999991</v>
      </c>
    </row>
    <row r="1834" spans="1:22" ht="14.25" customHeight="1" x14ac:dyDescent="0.25">
      <c r="A1834" s="1">
        <v>1833</v>
      </c>
      <c r="B1834" s="1" t="s">
        <v>4601</v>
      </c>
      <c r="C1834" s="1">
        <f>YEAR(Data!$D1834)</f>
        <v>2012</v>
      </c>
      <c r="D1834" s="2">
        <v>41218</v>
      </c>
      <c r="E1834" s="2">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1">
        <v>25.874999999999972</v>
      </c>
    </row>
    <row r="1835" spans="1:22" ht="14.25" customHeight="1" x14ac:dyDescent="0.25">
      <c r="A1835" s="1">
        <v>1834</v>
      </c>
      <c r="B1835" s="1" t="s">
        <v>4602</v>
      </c>
      <c r="C1835" s="1">
        <f>YEAR(Data!$D1835)</f>
        <v>2014</v>
      </c>
      <c r="D1835" s="2">
        <v>41853</v>
      </c>
      <c r="E1835" s="2">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1">
        <v>-263.99670000000026</v>
      </c>
    </row>
    <row r="1836" spans="1:22" ht="14.25" customHeight="1" x14ac:dyDescent="0.25">
      <c r="A1836" s="1">
        <v>1835</v>
      </c>
      <c r="B1836" s="1" t="s">
        <v>4602</v>
      </c>
      <c r="C1836" s="1">
        <f>YEAR(Data!$D1836)</f>
        <v>2014</v>
      </c>
      <c r="D1836" s="2">
        <v>41853</v>
      </c>
      <c r="E1836" s="2">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36.288000000000011</v>
      </c>
      <c r="T1836" s="1">
        <v>7</v>
      </c>
      <c r="U1836" s="1">
        <v>0.2</v>
      </c>
      <c r="V1836" s="1">
        <v>12.700800000000001</v>
      </c>
    </row>
    <row r="1837" spans="1:22" ht="14.25" customHeight="1" x14ac:dyDescent="0.25">
      <c r="A1837" s="1">
        <v>1836</v>
      </c>
      <c r="B1837" s="1" t="s">
        <v>4607</v>
      </c>
      <c r="C1837" s="1">
        <f>YEAR(Data!$D1837)</f>
        <v>2011</v>
      </c>
      <c r="D1837" s="2">
        <v>40715</v>
      </c>
      <c r="E1837" s="2">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21.400000000000002</v>
      </c>
      <c r="T1837" s="1">
        <v>5</v>
      </c>
      <c r="U1837" s="1">
        <v>0</v>
      </c>
      <c r="V1837" s="1">
        <v>6.2059999999999977</v>
      </c>
    </row>
    <row r="1838" spans="1:22" ht="14.25" customHeight="1" x14ac:dyDescent="0.25">
      <c r="A1838" s="1">
        <v>1837</v>
      </c>
      <c r="B1838" s="1" t="s">
        <v>4609</v>
      </c>
      <c r="C1838" s="1">
        <f>YEAR(Data!$D1838)</f>
        <v>2014</v>
      </c>
      <c r="D1838" s="2">
        <v>41690</v>
      </c>
      <c r="E1838" s="2">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1">
        <v>361.29939999999988</v>
      </c>
    </row>
    <row r="1839" spans="1:22" ht="14.25" customHeight="1" x14ac:dyDescent="0.25">
      <c r="A1839" s="1">
        <v>1838</v>
      </c>
      <c r="B1839" s="1" t="s">
        <v>4610</v>
      </c>
      <c r="C1839" s="1">
        <f>YEAR(Data!$D1839)</f>
        <v>2011</v>
      </c>
      <c r="D1839" s="2">
        <v>40756</v>
      </c>
      <c r="E1839" s="2">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1">
        <v>5.9210999999999983</v>
      </c>
    </row>
    <row r="1840" spans="1:22" ht="14.25" customHeight="1" x14ac:dyDescent="0.25">
      <c r="A1840" s="1">
        <v>1839</v>
      </c>
      <c r="B1840" s="1" t="s">
        <v>4610</v>
      </c>
      <c r="C1840" s="1">
        <f>YEAR(Data!$D1840)</f>
        <v>2011</v>
      </c>
      <c r="D1840" s="2">
        <v>40756</v>
      </c>
      <c r="E1840" s="2">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1">
        <v>12.135200000000001</v>
      </c>
    </row>
    <row r="1841" spans="1:22" ht="14.25" customHeight="1" x14ac:dyDescent="0.25">
      <c r="A1841" s="1">
        <v>1840</v>
      </c>
      <c r="B1841" s="1" t="s">
        <v>4610</v>
      </c>
      <c r="C1841" s="1">
        <f>YEAR(Data!$D1841)</f>
        <v>2011</v>
      </c>
      <c r="D1841" s="2">
        <v>40756</v>
      </c>
      <c r="E1841" s="2">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62.920000000000009</v>
      </c>
      <c r="T1841" s="1">
        <v>1</v>
      </c>
      <c r="U1841" s="1">
        <v>0.2</v>
      </c>
      <c r="V1841" s="1">
        <v>10.224499999999994</v>
      </c>
    </row>
    <row r="1842" spans="1:22" ht="14.25" customHeight="1" x14ac:dyDescent="0.25">
      <c r="A1842" s="1">
        <v>1841</v>
      </c>
      <c r="B1842" s="1" t="s">
        <v>4610</v>
      </c>
      <c r="C1842" s="1">
        <f>YEAR(Data!$D1842)</f>
        <v>2011</v>
      </c>
      <c r="D1842" s="2">
        <v>40756</v>
      </c>
      <c r="E1842" s="2">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1">
        <v>29.363999999999997</v>
      </c>
    </row>
    <row r="1843" spans="1:22" ht="14.25" customHeight="1" x14ac:dyDescent="0.25">
      <c r="A1843" s="1">
        <v>1842</v>
      </c>
      <c r="B1843" s="1" t="s">
        <v>4615</v>
      </c>
      <c r="C1843" s="1">
        <f>YEAR(Data!$D1843)</f>
        <v>2013</v>
      </c>
      <c r="D1843" s="2">
        <v>41474</v>
      </c>
      <c r="E1843" s="2">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1">
        <v>39.4268</v>
      </c>
    </row>
    <row r="1844" spans="1:22" ht="14.25" customHeight="1" x14ac:dyDescent="0.25">
      <c r="A1844" s="1">
        <v>1843</v>
      </c>
      <c r="B1844" s="1" t="s">
        <v>4621</v>
      </c>
      <c r="C1844" s="1">
        <f>YEAR(Data!$D1844)</f>
        <v>2012</v>
      </c>
      <c r="D1844" s="2">
        <v>40948</v>
      </c>
      <c r="E1844" s="2">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40.096000000000004</v>
      </c>
      <c r="T1844" s="1">
        <v>4</v>
      </c>
      <c r="U1844" s="1">
        <v>0.2</v>
      </c>
      <c r="V1844" s="1">
        <v>13.532399999999996</v>
      </c>
    </row>
    <row r="1845" spans="1:22" ht="14.25" customHeight="1" x14ac:dyDescent="0.25">
      <c r="A1845" s="1">
        <v>1844</v>
      </c>
      <c r="B1845" s="1" t="s">
        <v>4621</v>
      </c>
      <c r="C1845" s="1">
        <f>YEAR(Data!$D1845)</f>
        <v>2012</v>
      </c>
      <c r="D1845" s="2">
        <v>40948</v>
      </c>
      <c r="E1845" s="2">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1">
        <v>-30.588000000000001</v>
      </c>
    </row>
    <row r="1846" spans="1:22" ht="14.25" customHeight="1" x14ac:dyDescent="0.25">
      <c r="A1846" s="1">
        <v>1845</v>
      </c>
      <c r="B1846" s="1" t="s">
        <v>4624</v>
      </c>
      <c r="C1846" s="1">
        <f>YEAR(Data!$D1846)</f>
        <v>2014</v>
      </c>
      <c r="D1846" s="2">
        <v>41850</v>
      </c>
      <c r="E1846" s="2">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90.570000000000007</v>
      </c>
      <c r="T1846" s="1">
        <v>3</v>
      </c>
      <c r="U1846" s="1">
        <v>0</v>
      </c>
      <c r="V1846" s="1">
        <v>11.774100000000004</v>
      </c>
    </row>
    <row r="1847" spans="1:22" ht="14.25" customHeight="1" x14ac:dyDescent="0.25">
      <c r="A1847" s="1">
        <v>1846</v>
      </c>
      <c r="B1847" s="1" t="s">
        <v>4627</v>
      </c>
      <c r="C1847" s="1">
        <f>YEAR(Data!$D1847)</f>
        <v>2014</v>
      </c>
      <c r="D1847" s="2">
        <v>41652</v>
      </c>
      <c r="E1847" s="2">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1">
        <v>19.238399999999999</v>
      </c>
    </row>
    <row r="1848" spans="1:22" ht="14.25" customHeight="1" x14ac:dyDescent="0.25">
      <c r="A1848" s="1">
        <v>1847</v>
      </c>
      <c r="B1848" s="1" t="s">
        <v>4627</v>
      </c>
      <c r="C1848" s="1">
        <f>YEAR(Data!$D1848)</f>
        <v>2014</v>
      </c>
      <c r="D1848" s="2">
        <v>41652</v>
      </c>
      <c r="E1848" s="2">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1">
        <v>15.825600000000001</v>
      </c>
    </row>
    <row r="1849" spans="1:22" ht="14.25" customHeight="1" x14ac:dyDescent="0.25">
      <c r="A1849" s="1">
        <v>1848</v>
      </c>
      <c r="B1849" s="1" t="s">
        <v>4630</v>
      </c>
      <c r="C1849" s="1">
        <f>YEAR(Data!$D1849)</f>
        <v>2014</v>
      </c>
      <c r="D1849" s="2">
        <v>41893</v>
      </c>
      <c r="E1849" s="2">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1">
        <v>27.176400000000015</v>
      </c>
    </row>
    <row r="1850" spans="1:22" ht="14.25" customHeight="1" x14ac:dyDescent="0.25">
      <c r="A1850" s="1">
        <v>1849</v>
      </c>
      <c r="B1850" s="1" t="s">
        <v>4630</v>
      </c>
      <c r="C1850" s="1">
        <f>YEAR(Data!$D1850)</f>
        <v>2014</v>
      </c>
      <c r="D1850" s="2">
        <v>41893</v>
      </c>
      <c r="E1850" s="2">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7.1840000000000011</v>
      </c>
      <c r="T1850" s="1">
        <v>2</v>
      </c>
      <c r="U1850" s="1">
        <v>0.2</v>
      </c>
      <c r="V1850" s="1">
        <v>2.2449999999999992</v>
      </c>
    </row>
    <row r="1851" spans="1:22" ht="14.25" customHeight="1" x14ac:dyDescent="0.25">
      <c r="A1851" s="1">
        <v>1850</v>
      </c>
      <c r="B1851" s="1" t="s">
        <v>4631</v>
      </c>
      <c r="C1851" s="1">
        <f>YEAR(Data!$D1851)</f>
        <v>2012</v>
      </c>
      <c r="D1851" s="2">
        <v>41110</v>
      </c>
      <c r="E1851" s="2">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1">
        <v>9.732800000000001</v>
      </c>
    </row>
    <row r="1852" spans="1:22" ht="14.25" customHeight="1" x14ac:dyDescent="0.25">
      <c r="A1852" s="1">
        <v>1851</v>
      </c>
      <c r="B1852" s="1" t="s">
        <v>4631</v>
      </c>
      <c r="C1852" s="1">
        <f>YEAR(Data!$D1852)</f>
        <v>2012</v>
      </c>
      <c r="D1852" s="2">
        <v>41110</v>
      </c>
      <c r="E1852" s="2">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1">
        <v>124.68000000000004</v>
      </c>
    </row>
    <row r="1853" spans="1:22" ht="14.25" customHeight="1" x14ac:dyDescent="0.25">
      <c r="A1853" s="1">
        <v>1852</v>
      </c>
      <c r="B1853" s="1" t="s">
        <v>4631</v>
      </c>
      <c r="C1853" s="1">
        <f>YEAR(Data!$D1853)</f>
        <v>2012</v>
      </c>
      <c r="D1853" s="2">
        <v>41110</v>
      </c>
      <c r="E1853" s="2">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26.400000000000002</v>
      </c>
      <c r="T1853" s="1">
        <v>5</v>
      </c>
      <c r="U1853" s="1">
        <v>0</v>
      </c>
      <c r="V1853" s="1">
        <v>11.879999999999999</v>
      </c>
    </row>
    <row r="1854" spans="1:22" ht="14.25" customHeight="1" x14ac:dyDescent="0.25">
      <c r="A1854" s="1">
        <v>1853</v>
      </c>
      <c r="B1854" s="1" t="s">
        <v>4631</v>
      </c>
      <c r="C1854" s="1">
        <f>YEAR(Data!$D1854)</f>
        <v>2012</v>
      </c>
      <c r="D1854" s="2">
        <v>41110</v>
      </c>
      <c r="E1854" s="2">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1">
        <v>49.10499999999999</v>
      </c>
    </row>
    <row r="1855" spans="1:22" ht="14.25" customHeight="1" x14ac:dyDescent="0.25">
      <c r="A1855" s="1">
        <v>1854</v>
      </c>
      <c r="B1855" s="1" t="s">
        <v>4631</v>
      </c>
      <c r="C1855" s="1">
        <f>YEAR(Data!$D1855)</f>
        <v>2012</v>
      </c>
      <c r="D1855" s="2">
        <v>41110</v>
      </c>
      <c r="E1855" s="2">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1">
        <v>45.975399999999993</v>
      </c>
    </row>
    <row r="1856" spans="1:22" ht="14.25" customHeight="1" x14ac:dyDescent="0.25">
      <c r="A1856" s="1">
        <v>1855</v>
      </c>
      <c r="B1856" s="1" t="s">
        <v>4631</v>
      </c>
      <c r="C1856" s="1">
        <f>YEAR(Data!$D1856)</f>
        <v>2012</v>
      </c>
      <c r="D1856" s="2">
        <v>41110</v>
      </c>
      <c r="E1856" s="2">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1">
        <v>38.177999999999997</v>
      </c>
    </row>
    <row r="1857" spans="1:22" ht="14.25" customHeight="1" x14ac:dyDescent="0.25">
      <c r="A1857" s="1">
        <v>1856</v>
      </c>
      <c r="B1857" s="1" t="s">
        <v>4639</v>
      </c>
      <c r="C1857" s="1">
        <f>YEAR(Data!$D1857)</f>
        <v>2011</v>
      </c>
      <c r="D1857" s="2">
        <v>40707</v>
      </c>
      <c r="E1857" s="2">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1">
        <v>4.7915999999999999</v>
      </c>
    </row>
    <row r="1858" spans="1:22" ht="14.25" customHeight="1" x14ac:dyDescent="0.25">
      <c r="A1858" s="1">
        <v>1857</v>
      </c>
      <c r="B1858" s="1" t="s">
        <v>4641</v>
      </c>
      <c r="C1858" s="1">
        <f>YEAR(Data!$D1858)</f>
        <v>2014</v>
      </c>
      <c r="D1858" s="2">
        <v>41772</v>
      </c>
      <c r="E1858" s="2">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127.92000000000002</v>
      </c>
      <c r="T1858" s="1">
        <v>5</v>
      </c>
      <c r="U1858" s="1">
        <v>0.2</v>
      </c>
      <c r="V1858" s="1">
        <v>-15.990000000000002</v>
      </c>
    </row>
    <row r="1859" spans="1:22" ht="14.25" customHeight="1" x14ac:dyDescent="0.25">
      <c r="A1859" s="1">
        <v>1858</v>
      </c>
      <c r="B1859" s="1" t="s">
        <v>4641</v>
      </c>
      <c r="C1859" s="1">
        <f>YEAR(Data!$D1859)</f>
        <v>2014</v>
      </c>
      <c r="D1859" s="2">
        <v>41772</v>
      </c>
      <c r="E1859" s="2">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34.239999999999988</v>
      </c>
      <c r="T1859" s="1">
        <v>4</v>
      </c>
      <c r="U1859" s="1">
        <v>0.8</v>
      </c>
      <c r="V1859" s="1">
        <v>-53.072000000000017</v>
      </c>
    </row>
    <row r="1860" spans="1:22" ht="14.25" customHeight="1" x14ac:dyDescent="0.25">
      <c r="A1860" s="1">
        <v>1859</v>
      </c>
      <c r="B1860" s="1" t="s">
        <v>4644</v>
      </c>
      <c r="C1860" s="1">
        <f>YEAR(Data!$D1860)</f>
        <v>2012</v>
      </c>
      <c r="D1860" s="2">
        <v>41155</v>
      </c>
      <c r="E1860" s="2">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1">
        <v>60.552800000000005</v>
      </c>
    </row>
    <row r="1861" spans="1:22" ht="14.25" customHeight="1" x14ac:dyDescent="0.25">
      <c r="A1861" s="1">
        <v>1860</v>
      </c>
      <c r="B1861" s="1" t="s">
        <v>4644</v>
      </c>
      <c r="C1861" s="1">
        <f>YEAR(Data!$D1861)</f>
        <v>2012</v>
      </c>
      <c r="D1861" s="2">
        <v>41155</v>
      </c>
      <c r="E1861" s="2">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1">
        <v>25.122500000000002</v>
      </c>
    </row>
    <row r="1862" spans="1:22" ht="14.25" customHeight="1" x14ac:dyDescent="0.25">
      <c r="A1862" s="1">
        <v>1861</v>
      </c>
      <c r="B1862" s="1" t="s">
        <v>4647</v>
      </c>
      <c r="C1862" s="1">
        <f>YEAR(Data!$D1862)</f>
        <v>2014</v>
      </c>
      <c r="D1862" s="2">
        <v>41725</v>
      </c>
      <c r="E1862" s="2">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1">
        <v>-28.976400000000012</v>
      </c>
    </row>
    <row r="1863" spans="1:22" ht="14.25" customHeight="1" x14ac:dyDescent="0.25">
      <c r="A1863" s="1">
        <v>1862</v>
      </c>
      <c r="B1863" s="1" t="s">
        <v>4647</v>
      </c>
      <c r="C1863" s="1">
        <f>YEAR(Data!$D1863)</f>
        <v>2014</v>
      </c>
      <c r="D1863" s="2">
        <v>41725</v>
      </c>
      <c r="E1863" s="2">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1">
        <v>33.588800000000006</v>
      </c>
    </row>
    <row r="1864" spans="1:22" ht="14.25" customHeight="1" x14ac:dyDescent="0.25">
      <c r="A1864" s="1">
        <v>1863</v>
      </c>
      <c r="B1864" s="1" t="s">
        <v>4650</v>
      </c>
      <c r="C1864" s="1">
        <f>YEAR(Data!$D1864)</f>
        <v>2011</v>
      </c>
      <c r="D1864" s="2">
        <v>40859</v>
      </c>
      <c r="E1864" s="2">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49.632000000000005</v>
      </c>
      <c r="T1864" s="1">
        <v>4</v>
      </c>
      <c r="U1864" s="1">
        <v>0.2</v>
      </c>
      <c r="V1864" s="1">
        <v>4.9632000000000005</v>
      </c>
    </row>
    <row r="1865" spans="1:22" ht="14.25" customHeight="1" x14ac:dyDescent="0.25">
      <c r="A1865" s="1">
        <v>1864</v>
      </c>
      <c r="B1865" s="1" t="s">
        <v>4651</v>
      </c>
      <c r="C1865" s="1">
        <f>YEAR(Data!$D1865)</f>
        <v>2013</v>
      </c>
      <c r="D1865" s="2">
        <v>41561</v>
      </c>
      <c r="E1865" s="2">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1">
        <v>-465.5680000000001</v>
      </c>
    </row>
    <row r="1866" spans="1:22" ht="14.25" customHeight="1" x14ac:dyDescent="0.25">
      <c r="A1866" s="1">
        <v>1865</v>
      </c>
      <c r="B1866" s="1" t="s">
        <v>4651</v>
      </c>
      <c r="C1866" s="1">
        <f>YEAR(Data!$D1866)</f>
        <v>2013</v>
      </c>
      <c r="D1866" s="2">
        <v>41561</v>
      </c>
      <c r="E1866" s="2">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1">
        <v>4.3679999999999986</v>
      </c>
    </row>
    <row r="1867" spans="1:22" ht="14.25" customHeight="1" x14ac:dyDescent="0.25">
      <c r="A1867" s="1">
        <v>1866</v>
      </c>
      <c r="B1867" s="1" t="s">
        <v>4656</v>
      </c>
      <c r="C1867" s="1">
        <f>YEAR(Data!$D1867)</f>
        <v>2014</v>
      </c>
      <c r="D1867" s="2">
        <v>41956</v>
      </c>
      <c r="E1867" s="2">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1">
        <v>-92.695500000000038</v>
      </c>
    </row>
    <row r="1868" spans="1:22" ht="14.25" customHeight="1" x14ac:dyDescent="0.25">
      <c r="A1868" s="1">
        <v>1867</v>
      </c>
      <c r="B1868" s="1" t="s">
        <v>4659</v>
      </c>
      <c r="C1868" s="1">
        <f>YEAR(Data!$D1868)</f>
        <v>2014</v>
      </c>
      <c r="D1868" s="2">
        <v>41745</v>
      </c>
      <c r="E1868" s="2">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1">
        <v>70.72199999999998</v>
      </c>
    </row>
    <row r="1869" spans="1:22" ht="14.25" customHeight="1" x14ac:dyDescent="0.25">
      <c r="A1869" s="1">
        <v>1868</v>
      </c>
      <c r="B1869" s="1" t="s">
        <v>4660</v>
      </c>
      <c r="C1869" s="1">
        <f>YEAR(Data!$D1869)</f>
        <v>2012</v>
      </c>
      <c r="D1869" s="2">
        <v>41085</v>
      </c>
      <c r="E1869" s="2">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31.104000000000006</v>
      </c>
      <c r="T1869" s="1">
        <v>6</v>
      </c>
      <c r="U1869" s="1">
        <v>0.2</v>
      </c>
      <c r="V1869" s="1">
        <v>10.8864</v>
      </c>
    </row>
    <row r="1870" spans="1:22" ht="14.25" customHeight="1" x14ac:dyDescent="0.25">
      <c r="A1870" s="1">
        <v>1869</v>
      </c>
      <c r="B1870" s="1" t="s">
        <v>4660</v>
      </c>
      <c r="C1870" s="1">
        <f>YEAR(Data!$D1870)</f>
        <v>2012</v>
      </c>
      <c r="D1870" s="2">
        <v>41085</v>
      </c>
      <c r="E1870" s="2">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1">
        <v>-17.607599999999998</v>
      </c>
    </row>
    <row r="1871" spans="1:22" ht="14.25" customHeight="1" x14ac:dyDescent="0.25">
      <c r="A1871" s="1">
        <v>1870</v>
      </c>
      <c r="B1871" s="1" t="s">
        <v>4665</v>
      </c>
      <c r="C1871" s="1">
        <f>YEAR(Data!$D1871)</f>
        <v>2013</v>
      </c>
      <c r="D1871" s="2">
        <v>41513</v>
      </c>
      <c r="E1871" s="2">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1">
        <v>3.1104000000000003</v>
      </c>
    </row>
    <row r="1872" spans="1:22" ht="14.25" customHeight="1" x14ac:dyDescent="0.25">
      <c r="A1872" s="1">
        <v>1871</v>
      </c>
      <c r="B1872" s="1" t="s">
        <v>4666</v>
      </c>
      <c r="C1872" s="1">
        <f>YEAR(Data!$D1872)</f>
        <v>2011</v>
      </c>
      <c r="D1872" s="2">
        <v>40745</v>
      </c>
      <c r="E1872" s="2">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1">
        <v>25.792000000000002</v>
      </c>
    </row>
    <row r="1873" spans="1:22" ht="14.25" customHeight="1" x14ac:dyDescent="0.25">
      <c r="A1873" s="1">
        <v>1872</v>
      </c>
      <c r="B1873" s="1" t="s">
        <v>4666</v>
      </c>
      <c r="C1873" s="1">
        <f>YEAR(Data!$D1873)</f>
        <v>2011</v>
      </c>
      <c r="D1873" s="2">
        <v>40745</v>
      </c>
      <c r="E1873" s="2">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801.5680000000001</v>
      </c>
      <c r="T1873" s="1">
        <v>2</v>
      </c>
      <c r="U1873" s="1">
        <v>0.2</v>
      </c>
      <c r="V1873" s="1">
        <v>50.097999999999985</v>
      </c>
    </row>
    <row r="1874" spans="1:22" ht="14.25" customHeight="1" x14ac:dyDescent="0.25">
      <c r="A1874" s="1">
        <v>1873</v>
      </c>
      <c r="B1874" s="1" t="s">
        <v>4666</v>
      </c>
      <c r="C1874" s="1">
        <f>YEAR(Data!$D1874)</f>
        <v>2011</v>
      </c>
      <c r="D1874" s="2">
        <v>40745</v>
      </c>
      <c r="E1874" s="2">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1">
        <v>27.284800000000004</v>
      </c>
    </row>
    <row r="1875" spans="1:22" ht="14.25" customHeight="1" x14ac:dyDescent="0.25">
      <c r="A1875" s="1">
        <v>1874</v>
      </c>
      <c r="B1875" s="1" t="s">
        <v>4673</v>
      </c>
      <c r="C1875" s="1">
        <f>YEAR(Data!$D1875)</f>
        <v>2014</v>
      </c>
      <c r="D1875" s="2">
        <v>41965</v>
      </c>
      <c r="E1875" s="2">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1">
        <v>20.584199999999996</v>
      </c>
    </row>
    <row r="1876" spans="1:22" ht="14.25" customHeight="1" x14ac:dyDescent="0.25">
      <c r="A1876" s="1">
        <v>1875</v>
      </c>
      <c r="B1876" s="1" t="s">
        <v>4679</v>
      </c>
      <c r="C1876" s="1">
        <f>YEAR(Data!$D1876)</f>
        <v>2011</v>
      </c>
      <c r="D1876" s="2">
        <v>40698</v>
      </c>
      <c r="E1876" s="2">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1">
        <v>5.8812000000000006</v>
      </c>
    </row>
    <row r="1877" spans="1:22" ht="14.25" customHeight="1" x14ac:dyDescent="0.25">
      <c r="A1877" s="1">
        <v>1876</v>
      </c>
      <c r="B1877" s="1" t="s">
        <v>4680</v>
      </c>
      <c r="C1877" s="1">
        <f>YEAR(Data!$D1877)</f>
        <v>2013</v>
      </c>
      <c r="D1877" s="2">
        <v>41344</v>
      </c>
      <c r="E1877" s="2">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1">
        <v>-22.098000000000013</v>
      </c>
    </row>
    <row r="1878" spans="1:22" ht="14.25" customHeight="1" x14ac:dyDescent="0.25">
      <c r="A1878" s="1">
        <v>1877</v>
      </c>
      <c r="B1878" s="1" t="s">
        <v>4681</v>
      </c>
      <c r="C1878" s="1">
        <f>YEAR(Data!$D1878)</f>
        <v>2014</v>
      </c>
      <c r="D1878" s="2">
        <v>41724</v>
      </c>
      <c r="E1878" s="2">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470.37600000000009</v>
      </c>
      <c r="T1878" s="1">
        <v>3</v>
      </c>
      <c r="U1878" s="1">
        <v>0.2</v>
      </c>
      <c r="V1878" s="1">
        <v>47.037600000000026</v>
      </c>
    </row>
    <row r="1879" spans="1:22" ht="14.25" customHeight="1" x14ac:dyDescent="0.25">
      <c r="A1879" s="1">
        <v>1878</v>
      </c>
      <c r="B1879" s="1" t="s">
        <v>4684</v>
      </c>
      <c r="C1879" s="1">
        <f>YEAR(Data!$D1879)</f>
        <v>2014</v>
      </c>
      <c r="D1879" s="2">
        <v>42003</v>
      </c>
      <c r="E1879" s="2">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1">
        <v>-44.276400000000024</v>
      </c>
    </row>
    <row r="1880" spans="1:22" ht="14.25" customHeight="1" x14ac:dyDescent="0.25">
      <c r="A1880" s="1">
        <v>1879</v>
      </c>
      <c r="B1880" s="1" t="s">
        <v>4684</v>
      </c>
      <c r="C1880" s="1">
        <f>YEAR(Data!$D1880)</f>
        <v>2014</v>
      </c>
      <c r="D1880" s="2">
        <v>42003</v>
      </c>
      <c r="E1880" s="2">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1">
        <v>22.678200000000018</v>
      </c>
    </row>
    <row r="1881" spans="1:22" ht="14.25" customHeight="1" x14ac:dyDescent="0.25">
      <c r="A1881" s="1">
        <v>1880</v>
      </c>
      <c r="B1881" s="1" t="s">
        <v>4685</v>
      </c>
      <c r="C1881" s="1">
        <f>YEAR(Data!$D1881)</f>
        <v>2014</v>
      </c>
      <c r="D1881" s="2">
        <v>41727</v>
      </c>
      <c r="E1881" s="2">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68.742000000000019</v>
      </c>
      <c r="T1881" s="1">
        <v>9</v>
      </c>
      <c r="U1881" s="1">
        <v>0.7</v>
      </c>
      <c r="V1881" s="1">
        <v>-48.119399999999985</v>
      </c>
    </row>
    <row r="1882" spans="1:22" ht="14.25" customHeight="1" x14ac:dyDescent="0.25">
      <c r="A1882" s="1">
        <v>1881</v>
      </c>
      <c r="B1882" s="1" t="s">
        <v>4686</v>
      </c>
      <c r="C1882" s="1">
        <f>YEAR(Data!$D1882)</f>
        <v>2012</v>
      </c>
      <c r="D1882" s="2">
        <v>40973</v>
      </c>
      <c r="E1882" s="2">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29.339999999999996</v>
      </c>
      <c r="T1882" s="1">
        <v>3</v>
      </c>
      <c r="U1882" s="1">
        <v>0</v>
      </c>
      <c r="V1882" s="1">
        <v>14.669999999999998</v>
      </c>
    </row>
    <row r="1883" spans="1:22" ht="14.25" customHeight="1" x14ac:dyDescent="0.25">
      <c r="A1883" s="1">
        <v>1882</v>
      </c>
      <c r="B1883" s="1" t="s">
        <v>4686</v>
      </c>
      <c r="C1883" s="1">
        <f>YEAR(Data!$D1883)</f>
        <v>2012</v>
      </c>
      <c r="D1883" s="2">
        <v>40973</v>
      </c>
      <c r="E1883" s="2">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1">
        <v>63.934499999999971</v>
      </c>
    </row>
    <row r="1884" spans="1:22" ht="14.25" customHeight="1" x14ac:dyDescent="0.25">
      <c r="A1884" s="1">
        <v>1883</v>
      </c>
      <c r="B1884" s="1" t="s">
        <v>4686</v>
      </c>
      <c r="C1884" s="1">
        <f>YEAR(Data!$D1884)</f>
        <v>2012</v>
      </c>
      <c r="D1884" s="2">
        <v>40973</v>
      </c>
      <c r="E1884" s="2">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1">
        <v>67.608000000000004</v>
      </c>
    </row>
    <row r="1885" spans="1:22" ht="14.25" customHeight="1" x14ac:dyDescent="0.25">
      <c r="A1885" s="1">
        <v>1884</v>
      </c>
      <c r="B1885" s="1" t="s">
        <v>4688</v>
      </c>
      <c r="C1885" s="1">
        <f>YEAR(Data!$D1885)</f>
        <v>2013</v>
      </c>
      <c r="D1885" s="2">
        <v>41592</v>
      </c>
      <c r="E1885" s="2">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217.05599999999998</v>
      </c>
      <c r="T1885" s="1">
        <v>7</v>
      </c>
      <c r="U1885" s="1">
        <v>0.2</v>
      </c>
      <c r="V1885" s="1">
        <v>78.6828</v>
      </c>
    </row>
    <row r="1886" spans="1:22" ht="14.25" customHeight="1" x14ac:dyDescent="0.25">
      <c r="A1886" s="1">
        <v>1885</v>
      </c>
      <c r="B1886" s="1" t="s">
        <v>4689</v>
      </c>
      <c r="C1886" s="1">
        <f>YEAR(Data!$D1886)</f>
        <v>2014</v>
      </c>
      <c r="D1886" s="2">
        <v>41659</v>
      </c>
      <c r="E1886" s="2">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1">
        <v>2.0999999999999996</v>
      </c>
    </row>
    <row r="1887" spans="1:22" ht="14.25" customHeight="1" x14ac:dyDescent="0.25">
      <c r="A1887" s="1">
        <v>1886</v>
      </c>
      <c r="B1887" s="1" t="s">
        <v>4693</v>
      </c>
      <c r="C1887" s="1">
        <f>YEAR(Data!$D1887)</f>
        <v>2013</v>
      </c>
      <c r="D1887" s="2">
        <v>41387</v>
      </c>
      <c r="E1887" s="2">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1">
        <v>10.4148</v>
      </c>
    </row>
    <row r="1888" spans="1:22" ht="14.25" customHeight="1" x14ac:dyDescent="0.25">
      <c r="A1888" s="1">
        <v>1887</v>
      </c>
      <c r="B1888" s="1" t="s">
        <v>4696</v>
      </c>
      <c r="C1888" s="1">
        <f>YEAR(Data!$D1888)</f>
        <v>2011</v>
      </c>
      <c r="D1888" s="2">
        <v>40676</v>
      </c>
      <c r="E1888" s="2">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7.104000000000001</v>
      </c>
      <c r="T1888" s="1">
        <v>2</v>
      </c>
      <c r="U1888" s="1">
        <v>0.2</v>
      </c>
      <c r="V1888" s="1">
        <v>2.3976000000000002</v>
      </c>
    </row>
    <row r="1889" spans="1:22" ht="14.25" customHeight="1" x14ac:dyDescent="0.25">
      <c r="A1889" s="1">
        <v>1888</v>
      </c>
      <c r="B1889" s="1" t="s">
        <v>4696</v>
      </c>
      <c r="C1889" s="1">
        <f>YEAR(Data!$D1889)</f>
        <v>2011</v>
      </c>
      <c r="D1889" s="2">
        <v>40676</v>
      </c>
      <c r="E1889" s="2">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398.35200000000003</v>
      </c>
      <c r="T1889" s="1">
        <v>8</v>
      </c>
      <c r="U1889" s="1">
        <v>0.7</v>
      </c>
      <c r="V1889" s="1">
        <v>-331.95999999999992</v>
      </c>
    </row>
    <row r="1890" spans="1:22" ht="14.25" customHeight="1" x14ac:dyDescent="0.25">
      <c r="A1890" s="1">
        <v>1889</v>
      </c>
      <c r="B1890" s="1" t="s">
        <v>4697</v>
      </c>
      <c r="C1890" s="1">
        <f>YEAR(Data!$D1890)</f>
        <v>2011</v>
      </c>
      <c r="D1890" s="2">
        <v>40837</v>
      </c>
      <c r="E1890" s="2">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121.79200000000002</v>
      </c>
      <c r="T1890" s="1">
        <v>4</v>
      </c>
      <c r="U1890" s="1">
        <v>0.2</v>
      </c>
      <c r="V1890" s="1">
        <v>13.701599999999988</v>
      </c>
    </row>
    <row r="1891" spans="1:22" ht="14.25" customHeight="1" x14ac:dyDescent="0.25">
      <c r="A1891" s="1">
        <v>1890</v>
      </c>
      <c r="B1891" s="1" t="s">
        <v>4697</v>
      </c>
      <c r="C1891" s="1">
        <f>YEAR(Data!$D1891)</f>
        <v>2011</v>
      </c>
      <c r="D1891" s="2">
        <v>40837</v>
      </c>
      <c r="E1891" s="2">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409.59000000000003</v>
      </c>
      <c r="T1891" s="1">
        <v>3</v>
      </c>
      <c r="U1891" s="1">
        <v>0.4</v>
      </c>
      <c r="V1891" s="1">
        <v>-122.87700000000004</v>
      </c>
    </row>
    <row r="1892" spans="1:22" ht="14.25" customHeight="1" x14ac:dyDescent="0.25">
      <c r="A1892" s="1">
        <v>1891</v>
      </c>
      <c r="B1892" s="1" t="s">
        <v>4698</v>
      </c>
      <c r="C1892" s="1">
        <f>YEAR(Data!$D1892)</f>
        <v>2011</v>
      </c>
      <c r="D1892" s="2">
        <v>40616</v>
      </c>
      <c r="E1892" s="2">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1">
        <v>4.7519999999999998</v>
      </c>
    </row>
    <row r="1893" spans="1:22" ht="14.25" customHeight="1" x14ac:dyDescent="0.25">
      <c r="A1893" s="1">
        <v>1892</v>
      </c>
      <c r="B1893" s="1" t="s">
        <v>4698</v>
      </c>
      <c r="C1893" s="1">
        <f>YEAR(Data!$D1893)</f>
        <v>2011</v>
      </c>
      <c r="D1893" s="2">
        <v>40616</v>
      </c>
      <c r="E1893" s="2">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1">
        <v>1.2505999999999999</v>
      </c>
    </row>
    <row r="1894" spans="1:22" ht="14.25" customHeight="1" x14ac:dyDescent="0.25">
      <c r="A1894" s="1">
        <v>1893</v>
      </c>
      <c r="B1894" s="1" t="s">
        <v>4701</v>
      </c>
      <c r="C1894" s="1">
        <f>YEAR(Data!$D1894)</f>
        <v>2014</v>
      </c>
      <c r="D1894" s="2">
        <v>41996</v>
      </c>
      <c r="E1894" s="2">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1">
        <v>2.9339999999999997</v>
      </c>
    </row>
    <row r="1895" spans="1:22" ht="14.25" customHeight="1" x14ac:dyDescent="0.25">
      <c r="A1895" s="1">
        <v>1894</v>
      </c>
      <c r="B1895" s="1" t="s">
        <v>4703</v>
      </c>
      <c r="C1895" s="1">
        <f>YEAR(Data!$D1895)</f>
        <v>2013</v>
      </c>
      <c r="D1895" s="2">
        <v>41603</v>
      </c>
      <c r="E1895" s="2">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24.784000000000002</v>
      </c>
      <c r="T1895" s="1">
        <v>1</v>
      </c>
      <c r="U1895" s="1">
        <v>0.2</v>
      </c>
      <c r="V1895" s="1">
        <v>7.7449999999999983</v>
      </c>
    </row>
    <row r="1896" spans="1:22" ht="14.25" customHeight="1" x14ac:dyDescent="0.25">
      <c r="A1896" s="1">
        <v>1895</v>
      </c>
      <c r="B1896" s="1" t="s">
        <v>4707</v>
      </c>
      <c r="C1896" s="1">
        <f>YEAR(Data!$D1896)</f>
        <v>2014</v>
      </c>
      <c r="D1896" s="2">
        <v>41976</v>
      </c>
      <c r="E1896" s="2">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34.650000000000006</v>
      </c>
      <c r="T1896" s="1">
        <v>3</v>
      </c>
      <c r="U1896" s="1">
        <v>0</v>
      </c>
      <c r="V1896" s="1">
        <v>10.395</v>
      </c>
    </row>
    <row r="1897" spans="1:22" ht="14.25" customHeight="1" x14ac:dyDescent="0.25">
      <c r="A1897" s="1">
        <v>1896</v>
      </c>
      <c r="B1897" s="1" t="s">
        <v>4713</v>
      </c>
      <c r="C1897" s="1">
        <f>YEAR(Data!$D1897)</f>
        <v>2012</v>
      </c>
      <c r="D1897" s="2">
        <v>41274</v>
      </c>
      <c r="E1897" s="2">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487.98400000000004</v>
      </c>
      <c r="T1897" s="1">
        <v>2</v>
      </c>
      <c r="U1897" s="1">
        <v>0.2</v>
      </c>
      <c r="V1897" s="1">
        <v>152.49499999999998</v>
      </c>
    </row>
    <row r="1898" spans="1:22" ht="14.25" customHeight="1" x14ac:dyDescent="0.25">
      <c r="A1898" s="1">
        <v>1897</v>
      </c>
      <c r="B1898" s="1" t="s">
        <v>4715</v>
      </c>
      <c r="C1898" s="1">
        <f>YEAR(Data!$D1898)</f>
        <v>2014</v>
      </c>
      <c r="D1898" s="2">
        <v>41916</v>
      </c>
      <c r="E1898" s="2">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1">
        <v>843.17059999999992</v>
      </c>
    </row>
    <row r="1899" spans="1:22" ht="14.25" customHeight="1" x14ac:dyDescent="0.25">
      <c r="A1899" s="1">
        <v>1898</v>
      </c>
      <c r="B1899" s="1" t="s">
        <v>4720</v>
      </c>
      <c r="C1899" s="1">
        <f>YEAR(Data!$D1899)</f>
        <v>2011</v>
      </c>
      <c r="D1899" s="2">
        <v>40784</v>
      </c>
      <c r="E1899" s="2">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1">
        <v>10.805399999999997</v>
      </c>
    </row>
    <row r="1900" spans="1:22" ht="14.25" customHeight="1" x14ac:dyDescent="0.25">
      <c r="A1900" s="1">
        <v>1899</v>
      </c>
      <c r="B1900" s="1" t="s">
        <v>4720</v>
      </c>
      <c r="C1900" s="1">
        <f>YEAR(Data!$D1900)</f>
        <v>2011</v>
      </c>
      <c r="D1900" s="2">
        <v>40784</v>
      </c>
      <c r="E1900" s="2">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505.1760000000001</v>
      </c>
      <c r="T1900" s="1">
        <v>4</v>
      </c>
      <c r="U1900" s="1">
        <v>0.7</v>
      </c>
      <c r="V1900" s="1">
        <v>-336.78399999999988</v>
      </c>
    </row>
    <row r="1901" spans="1:22" ht="14.25" customHeight="1" x14ac:dyDescent="0.25">
      <c r="A1901" s="1">
        <v>1900</v>
      </c>
      <c r="B1901" s="1" t="s">
        <v>4720</v>
      </c>
      <c r="C1901" s="1">
        <f>YEAR(Data!$D1901)</f>
        <v>2011</v>
      </c>
      <c r="D1901" s="2">
        <v>40784</v>
      </c>
      <c r="E1901" s="2">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1">
        <v>-110.76450000000001</v>
      </c>
    </row>
    <row r="1902" spans="1:22" ht="14.25" customHeight="1" x14ac:dyDescent="0.25">
      <c r="A1902" s="1">
        <v>1901</v>
      </c>
      <c r="B1902" s="1" t="s">
        <v>4725</v>
      </c>
      <c r="C1902" s="1">
        <f>YEAR(Data!$D1902)</f>
        <v>2013</v>
      </c>
      <c r="D1902" s="2">
        <v>41455</v>
      </c>
      <c r="E1902" s="2">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1">
        <v>19.188000000000002</v>
      </c>
    </row>
    <row r="1903" spans="1:22" ht="14.25" customHeight="1" x14ac:dyDescent="0.25">
      <c r="A1903" s="1">
        <v>1902</v>
      </c>
      <c r="B1903" s="1" t="s">
        <v>4726</v>
      </c>
      <c r="C1903" s="1">
        <f>YEAR(Data!$D1903)</f>
        <v>2013</v>
      </c>
      <c r="D1903" s="2">
        <v>41507</v>
      </c>
      <c r="E1903" s="2">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1">
        <v>3.9906000000000006</v>
      </c>
    </row>
    <row r="1904" spans="1:22" ht="14.25" customHeight="1" x14ac:dyDescent="0.25">
      <c r="A1904" s="1">
        <v>1903</v>
      </c>
      <c r="B1904" s="1" t="s">
        <v>4729</v>
      </c>
      <c r="C1904" s="1">
        <f>YEAR(Data!$D1904)</f>
        <v>2014</v>
      </c>
      <c r="D1904" s="2">
        <v>41934</v>
      </c>
      <c r="E1904" s="2">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5.1840000000000011</v>
      </c>
      <c r="T1904" s="1">
        <v>1</v>
      </c>
      <c r="U1904" s="1">
        <v>0.2</v>
      </c>
      <c r="V1904" s="1">
        <v>1.8144</v>
      </c>
    </row>
    <row r="1905" spans="1:22" ht="14.25" customHeight="1" x14ac:dyDescent="0.25">
      <c r="A1905" s="1">
        <v>1904</v>
      </c>
      <c r="B1905" s="1" t="s">
        <v>4729</v>
      </c>
      <c r="C1905" s="1">
        <f>YEAR(Data!$D1905)</f>
        <v>2014</v>
      </c>
      <c r="D1905" s="2">
        <v>41934</v>
      </c>
      <c r="E1905" s="2">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1">
        <v>47.848000000000013</v>
      </c>
    </row>
    <row r="1906" spans="1:22" ht="14.25" customHeight="1" x14ac:dyDescent="0.25">
      <c r="A1906" s="1">
        <v>1905</v>
      </c>
      <c r="B1906" s="1" t="s">
        <v>4729</v>
      </c>
      <c r="C1906" s="1">
        <f>YEAR(Data!$D1906)</f>
        <v>2014</v>
      </c>
      <c r="D1906" s="2">
        <v>41934</v>
      </c>
      <c r="E1906" s="2">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28.400000000000002</v>
      </c>
      <c r="T1906" s="1">
        <v>2</v>
      </c>
      <c r="U1906" s="1">
        <v>0.2</v>
      </c>
      <c r="V1906" s="1">
        <v>6.7449999999999983</v>
      </c>
    </row>
    <row r="1907" spans="1:22" ht="14.25" customHeight="1" x14ac:dyDescent="0.25">
      <c r="A1907" s="1">
        <v>1906</v>
      </c>
      <c r="B1907" s="1" t="s">
        <v>4732</v>
      </c>
      <c r="C1907" s="1">
        <f>YEAR(Data!$D1907)</f>
        <v>2014</v>
      </c>
      <c r="D1907" s="2">
        <v>41934</v>
      </c>
      <c r="E1907" s="2">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1">
        <v>9.091199999999958</v>
      </c>
    </row>
    <row r="1908" spans="1:22" ht="14.25" customHeight="1" x14ac:dyDescent="0.25">
      <c r="A1908" s="1">
        <v>1907</v>
      </c>
      <c r="B1908" s="1" t="s">
        <v>4735</v>
      </c>
      <c r="C1908" s="1">
        <f>YEAR(Data!$D1908)</f>
        <v>2013</v>
      </c>
      <c r="D1908" s="2">
        <v>41412</v>
      </c>
      <c r="E1908" s="2">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2.9520000000000004</v>
      </c>
      <c r="T1908" s="1">
        <v>2</v>
      </c>
      <c r="U1908" s="1">
        <v>0.7</v>
      </c>
      <c r="V1908" s="1">
        <v>-2.1648000000000005</v>
      </c>
    </row>
    <row r="1909" spans="1:22" ht="14.25" customHeight="1" x14ac:dyDescent="0.25">
      <c r="A1909" s="1">
        <v>1908</v>
      </c>
      <c r="B1909" s="1" t="s">
        <v>4735</v>
      </c>
      <c r="C1909" s="1">
        <f>YEAR(Data!$D1909)</f>
        <v>2013</v>
      </c>
      <c r="D1909" s="2">
        <v>41412</v>
      </c>
      <c r="E1909" s="2">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27.018000000000008</v>
      </c>
      <c r="T1909" s="1">
        <v>6</v>
      </c>
      <c r="U1909" s="1">
        <v>0.7</v>
      </c>
      <c r="V1909" s="1">
        <v>-21.61440000000001</v>
      </c>
    </row>
    <row r="1910" spans="1:22" ht="14.25" customHeight="1" x14ac:dyDescent="0.25">
      <c r="A1910" s="1">
        <v>1909</v>
      </c>
      <c r="B1910" s="1" t="s">
        <v>4739</v>
      </c>
      <c r="C1910" s="1">
        <f>YEAR(Data!$D1910)</f>
        <v>2012</v>
      </c>
      <c r="D1910" s="2">
        <v>40942</v>
      </c>
      <c r="E1910" s="2">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1">
        <v>41.075999999999993</v>
      </c>
    </row>
    <row r="1911" spans="1:22" ht="14.25" customHeight="1" x14ac:dyDescent="0.25">
      <c r="A1911" s="1">
        <v>1910</v>
      </c>
      <c r="B1911" s="1" t="s">
        <v>4742</v>
      </c>
      <c r="C1911" s="1">
        <f>YEAR(Data!$D1911)</f>
        <v>2014</v>
      </c>
      <c r="D1911" s="2">
        <v>41992</v>
      </c>
      <c r="E1911" s="2">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1">
        <v>8.532</v>
      </c>
    </row>
    <row r="1912" spans="1:22" ht="14.25" customHeight="1" x14ac:dyDescent="0.25">
      <c r="A1912" s="1">
        <v>1911</v>
      </c>
      <c r="B1912" s="1" t="s">
        <v>4747</v>
      </c>
      <c r="C1912" s="1">
        <f>YEAR(Data!$D1912)</f>
        <v>2013</v>
      </c>
      <c r="D1912" s="2">
        <v>41594</v>
      </c>
      <c r="E1912" s="2">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99.390000000000015</v>
      </c>
      <c r="T1912" s="1">
        <v>3</v>
      </c>
      <c r="U1912" s="1">
        <v>0</v>
      </c>
      <c r="V1912" s="1">
        <v>40.749900000000004</v>
      </c>
    </row>
    <row r="1913" spans="1:22" ht="14.25" customHeight="1" x14ac:dyDescent="0.25">
      <c r="A1913" s="1">
        <v>1912</v>
      </c>
      <c r="B1913" s="1" t="s">
        <v>4748</v>
      </c>
      <c r="C1913" s="1">
        <f>YEAR(Data!$D1913)</f>
        <v>2014</v>
      </c>
      <c r="D1913" s="2">
        <v>41824</v>
      </c>
      <c r="E1913" s="2">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1">
        <v>92.43989999999998</v>
      </c>
    </row>
    <row r="1914" spans="1:22" ht="14.25" customHeight="1" x14ac:dyDescent="0.25">
      <c r="A1914" s="1">
        <v>1913</v>
      </c>
      <c r="B1914" s="1" t="s">
        <v>4748</v>
      </c>
      <c r="C1914" s="1">
        <f>YEAR(Data!$D1914)</f>
        <v>2014</v>
      </c>
      <c r="D1914" s="2">
        <v>41824</v>
      </c>
      <c r="E1914" s="2">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597.13200000000006</v>
      </c>
      <c r="T1914" s="1">
        <v>3</v>
      </c>
      <c r="U1914" s="1">
        <v>0.4</v>
      </c>
      <c r="V1914" s="1">
        <v>49.760999999999967</v>
      </c>
    </row>
    <row r="1915" spans="1:22" ht="14.25" customHeight="1" x14ac:dyDescent="0.25">
      <c r="A1915" s="1">
        <v>1914</v>
      </c>
      <c r="B1915" s="1" t="s">
        <v>4753</v>
      </c>
      <c r="C1915" s="1">
        <f>YEAR(Data!$D1915)</f>
        <v>2011</v>
      </c>
      <c r="D1915" s="2">
        <v>40559</v>
      </c>
      <c r="E1915" s="2">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1">
        <v>65.978000000000009</v>
      </c>
    </row>
    <row r="1916" spans="1:22" ht="14.25" customHeight="1" x14ac:dyDescent="0.25">
      <c r="A1916" s="1">
        <v>1915</v>
      </c>
      <c r="B1916" s="1" t="s">
        <v>4756</v>
      </c>
      <c r="C1916" s="1">
        <f>YEAR(Data!$D1916)</f>
        <v>2014</v>
      </c>
      <c r="D1916" s="2">
        <v>41760</v>
      </c>
      <c r="E1916" s="2">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1">
        <v>1.6704000000000001</v>
      </c>
    </row>
    <row r="1917" spans="1:22" ht="14.25" customHeight="1" x14ac:dyDescent="0.25">
      <c r="A1917" s="1">
        <v>1916</v>
      </c>
      <c r="B1917" s="1" t="s">
        <v>4756</v>
      </c>
      <c r="C1917" s="1">
        <f>YEAR(Data!$D1917)</f>
        <v>2014</v>
      </c>
      <c r="D1917" s="2">
        <v>41760</v>
      </c>
      <c r="E1917" s="2">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1">
        <v>4.8524999999999991</v>
      </c>
    </row>
    <row r="1918" spans="1:22" ht="14.25" customHeight="1" x14ac:dyDescent="0.25">
      <c r="A1918" s="1">
        <v>1917</v>
      </c>
      <c r="B1918" s="1" t="s">
        <v>4756</v>
      </c>
      <c r="C1918" s="1">
        <f>YEAR(Data!$D1918)</f>
        <v>2014</v>
      </c>
      <c r="D1918" s="2">
        <v>41760</v>
      </c>
      <c r="E1918" s="2">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11.952000000000002</v>
      </c>
      <c r="T1918" s="1">
        <v>3</v>
      </c>
      <c r="U1918" s="1">
        <v>0.2</v>
      </c>
      <c r="V1918" s="1">
        <v>3.8843999999999994</v>
      </c>
    </row>
    <row r="1919" spans="1:22" ht="14.25" customHeight="1" x14ac:dyDescent="0.25">
      <c r="A1919" s="1">
        <v>1918</v>
      </c>
      <c r="B1919" s="1" t="s">
        <v>4759</v>
      </c>
      <c r="C1919" s="1">
        <f>YEAR(Data!$D1919)</f>
        <v>2012</v>
      </c>
      <c r="D1919" s="2">
        <v>41221</v>
      </c>
      <c r="E1919" s="2">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1">
        <v>3.3784999999999989</v>
      </c>
    </row>
    <row r="1920" spans="1:22" ht="14.25" customHeight="1" x14ac:dyDescent="0.25">
      <c r="A1920" s="1">
        <v>1919</v>
      </c>
      <c r="B1920" s="1" t="s">
        <v>4760</v>
      </c>
      <c r="C1920" s="1">
        <f>YEAR(Data!$D1920)</f>
        <v>2012</v>
      </c>
      <c r="D1920" s="2">
        <v>41212</v>
      </c>
      <c r="E1920" s="2">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1">
        <v>74.974999999999994</v>
      </c>
    </row>
    <row r="1921" spans="1:22" ht="14.25" customHeight="1" x14ac:dyDescent="0.25">
      <c r="A1921" s="1">
        <v>1920</v>
      </c>
      <c r="B1921" s="1" t="s">
        <v>4763</v>
      </c>
      <c r="C1921" s="1">
        <f>YEAR(Data!$D1921)</f>
        <v>2014</v>
      </c>
      <c r="D1921" s="2">
        <v>41869</v>
      </c>
      <c r="E1921" s="2">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1">
        <v>302.37299999999993</v>
      </c>
    </row>
    <row r="1922" spans="1:22" ht="14.25" customHeight="1" x14ac:dyDescent="0.25">
      <c r="A1922" s="1">
        <v>1921</v>
      </c>
      <c r="B1922" s="1" t="s">
        <v>4763</v>
      </c>
      <c r="C1922" s="1">
        <f>YEAR(Data!$D1922)</f>
        <v>2014</v>
      </c>
      <c r="D1922" s="2">
        <v>41869</v>
      </c>
      <c r="E1922" s="2">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1">
        <v>97.652399999999943</v>
      </c>
    </row>
    <row r="1923" spans="1:22" ht="14.25" customHeight="1" x14ac:dyDescent="0.25">
      <c r="A1923" s="1">
        <v>1922</v>
      </c>
      <c r="B1923" s="1" t="s">
        <v>4770</v>
      </c>
      <c r="C1923" s="1">
        <f>YEAR(Data!$D1923)</f>
        <v>2012</v>
      </c>
      <c r="D1923" s="2">
        <v>41185</v>
      </c>
      <c r="E1923" s="2">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15.008000000000003</v>
      </c>
      <c r="T1923" s="1">
        <v>2</v>
      </c>
      <c r="U1923" s="1">
        <v>0.2</v>
      </c>
      <c r="V1923" s="1">
        <v>1.5007999999999999</v>
      </c>
    </row>
    <row r="1924" spans="1:22" ht="14.25" customHeight="1" x14ac:dyDescent="0.25">
      <c r="A1924" s="1">
        <v>1923</v>
      </c>
      <c r="B1924" s="1" t="s">
        <v>4773</v>
      </c>
      <c r="C1924" s="1">
        <f>YEAR(Data!$D1924)</f>
        <v>2013</v>
      </c>
      <c r="D1924" s="2">
        <v>41464</v>
      </c>
      <c r="E1924" s="2">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863.6400000000001</v>
      </c>
      <c r="T1924" s="1">
        <v>9</v>
      </c>
      <c r="U1924" s="1">
        <v>0.2</v>
      </c>
      <c r="V1924" s="1">
        <v>107.95499999999998</v>
      </c>
    </row>
    <row r="1925" spans="1:22" ht="14.25" customHeight="1" x14ac:dyDescent="0.25">
      <c r="A1925" s="1">
        <v>1924</v>
      </c>
      <c r="B1925" s="1" t="s">
        <v>4773</v>
      </c>
      <c r="C1925" s="1">
        <f>YEAR(Data!$D1925)</f>
        <v>2013</v>
      </c>
      <c r="D1925" s="2">
        <v>41464</v>
      </c>
      <c r="E1925" s="2">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1">
        <v>3.571200000000001</v>
      </c>
    </row>
    <row r="1926" spans="1:22" ht="14.25" customHeight="1" x14ac:dyDescent="0.25">
      <c r="A1926" s="1">
        <v>1925</v>
      </c>
      <c r="B1926" s="1" t="s">
        <v>4778</v>
      </c>
      <c r="C1926" s="1">
        <f>YEAR(Data!$D1926)</f>
        <v>2014</v>
      </c>
      <c r="D1926" s="2">
        <v>41979</v>
      </c>
      <c r="E1926" s="2">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1">
        <v>41.822999999999993</v>
      </c>
    </row>
    <row r="1927" spans="1:22" ht="14.25" customHeight="1" x14ac:dyDescent="0.25">
      <c r="A1927" s="1">
        <v>1926</v>
      </c>
      <c r="B1927" s="1" t="s">
        <v>4779</v>
      </c>
      <c r="C1927" s="1">
        <f>YEAR(Data!$D1927)</f>
        <v>2014</v>
      </c>
      <c r="D1927" s="2">
        <v>41708</v>
      </c>
      <c r="E1927" s="2">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1">
        <v>69.992999999999995</v>
      </c>
    </row>
    <row r="1928" spans="1:22" ht="14.25" customHeight="1" x14ac:dyDescent="0.25">
      <c r="A1928" s="1">
        <v>1927</v>
      </c>
      <c r="B1928" s="1" t="s">
        <v>4780</v>
      </c>
      <c r="C1928" s="1">
        <f>YEAR(Data!$D1928)</f>
        <v>2013</v>
      </c>
      <c r="D1928" s="2">
        <v>41435</v>
      </c>
      <c r="E1928" s="2">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177.48000000000002</v>
      </c>
      <c r="T1928" s="1">
        <v>3</v>
      </c>
      <c r="U1928" s="1">
        <v>0.2</v>
      </c>
      <c r="V1928" s="1">
        <v>19.966499999999982</v>
      </c>
    </row>
    <row r="1929" spans="1:22" ht="14.25" customHeight="1" x14ac:dyDescent="0.25">
      <c r="A1929" s="1">
        <v>1928</v>
      </c>
      <c r="B1929" s="1" t="s">
        <v>4783</v>
      </c>
      <c r="C1929" s="1">
        <f>YEAR(Data!$D1929)</f>
        <v>2014</v>
      </c>
      <c r="D1929" s="2">
        <v>41972</v>
      </c>
      <c r="E1929" s="2">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1">
        <v>31.068799999999996</v>
      </c>
    </row>
    <row r="1930" spans="1:22" ht="14.25" customHeight="1" x14ac:dyDescent="0.25">
      <c r="A1930" s="1">
        <v>1929</v>
      </c>
      <c r="B1930" s="1" t="s">
        <v>4784</v>
      </c>
      <c r="C1930" s="1">
        <f>YEAR(Data!$D1930)</f>
        <v>2014</v>
      </c>
      <c r="D1930" s="2">
        <v>41715</v>
      </c>
      <c r="E1930" s="2">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1">
        <v>3.1104000000000003</v>
      </c>
    </row>
    <row r="1931" spans="1:22" ht="14.25" customHeight="1" x14ac:dyDescent="0.25">
      <c r="A1931" s="1">
        <v>1930</v>
      </c>
      <c r="B1931" s="1" t="s">
        <v>4784</v>
      </c>
      <c r="C1931" s="1">
        <f>YEAR(Data!$D1931)</f>
        <v>2014</v>
      </c>
      <c r="D1931" s="2">
        <v>41715</v>
      </c>
      <c r="E1931" s="2">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1">
        <v>1.8603999999999985</v>
      </c>
    </row>
    <row r="1932" spans="1:22" ht="14.25" customHeight="1" x14ac:dyDescent="0.25">
      <c r="A1932" s="1">
        <v>1931</v>
      </c>
      <c r="B1932" s="1" t="s">
        <v>4784</v>
      </c>
      <c r="C1932" s="1">
        <f>YEAR(Data!$D1932)</f>
        <v>2014</v>
      </c>
      <c r="D1932" s="2">
        <v>41715</v>
      </c>
      <c r="E1932" s="2">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659.97600000000011</v>
      </c>
      <c r="T1932" s="1">
        <v>3</v>
      </c>
      <c r="U1932" s="1">
        <v>0.2</v>
      </c>
      <c r="V1932" s="1">
        <v>49.498199999999969</v>
      </c>
    </row>
    <row r="1933" spans="1:22" ht="14.25" customHeight="1" x14ac:dyDescent="0.25">
      <c r="A1933" s="1">
        <v>1932</v>
      </c>
      <c r="B1933" s="1" t="s">
        <v>4787</v>
      </c>
      <c r="C1933" s="1">
        <f>YEAR(Data!$D1933)</f>
        <v>2013</v>
      </c>
      <c r="D1933" s="2">
        <v>41606</v>
      </c>
      <c r="E1933" s="2">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1">
        <v>23.799300000000002</v>
      </c>
    </row>
    <row r="1934" spans="1:22" ht="14.25" customHeight="1" x14ac:dyDescent="0.25">
      <c r="A1934" s="1">
        <v>1933</v>
      </c>
      <c r="B1934" s="1" t="s">
        <v>4790</v>
      </c>
      <c r="C1934" s="1">
        <f>YEAR(Data!$D1934)</f>
        <v>2014</v>
      </c>
      <c r="D1934" s="2">
        <v>41858</v>
      </c>
      <c r="E1934" s="2">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1">
        <v>23.318400000000011</v>
      </c>
    </row>
    <row r="1935" spans="1:22" ht="14.25" customHeight="1" x14ac:dyDescent="0.25">
      <c r="A1935" s="1">
        <v>1934</v>
      </c>
      <c r="B1935" s="1" t="s">
        <v>4790</v>
      </c>
      <c r="C1935" s="1">
        <f>YEAR(Data!$D1935)</f>
        <v>2014</v>
      </c>
      <c r="D1935" s="2">
        <v>41858</v>
      </c>
      <c r="E1935" s="2">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1">
        <v>7.3919999999999995</v>
      </c>
    </row>
    <row r="1936" spans="1:22" ht="14.25" customHeight="1" x14ac:dyDescent="0.25">
      <c r="A1936" s="1">
        <v>1935</v>
      </c>
      <c r="B1936" s="1" t="s">
        <v>4793</v>
      </c>
      <c r="C1936" s="1">
        <f>YEAR(Data!$D1936)</f>
        <v>2014</v>
      </c>
      <c r="D1936" s="2">
        <v>41971</v>
      </c>
      <c r="E1936" s="2">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244.54999999999998</v>
      </c>
      <c r="T1936" s="1">
        <v>5</v>
      </c>
      <c r="U1936" s="1">
        <v>0</v>
      </c>
      <c r="V1936" s="1">
        <v>114.93849999999998</v>
      </c>
    </row>
    <row r="1937" spans="1:22" ht="14.25" customHeight="1" x14ac:dyDescent="0.25">
      <c r="A1937" s="1">
        <v>1936</v>
      </c>
      <c r="B1937" s="1" t="s">
        <v>4793</v>
      </c>
      <c r="C1937" s="1">
        <f>YEAR(Data!$D1937)</f>
        <v>2014</v>
      </c>
      <c r="D1937" s="2">
        <v>41971</v>
      </c>
      <c r="E1937" s="2">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1">
        <v>59.817599999999999</v>
      </c>
    </row>
    <row r="1938" spans="1:22" ht="14.25" customHeight="1" x14ac:dyDescent="0.25">
      <c r="A1938" s="1">
        <v>1937</v>
      </c>
      <c r="B1938" s="1" t="s">
        <v>4796</v>
      </c>
      <c r="C1938" s="1">
        <f>YEAR(Data!$D1938)</f>
        <v>2012</v>
      </c>
      <c r="D1938" s="2">
        <v>41054</v>
      </c>
      <c r="E1938" s="2">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1">
        <v>4.8608999999999991</v>
      </c>
    </row>
    <row r="1939" spans="1:22" ht="14.25" customHeight="1" x14ac:dyDescent="0.25">
      <c r="A1939" s="1">
        <v>1938</v>
      </c>
      <c r="B1939" s="1" t="s">
        <v>4797</v>
      </c>
      <c r="C1939" s="1">
        <f>YEAR(Data!$D1939)</f>
        <v>2013</v>
      </c>
      <c r="D1939" s="2">
        <v>41464</v>
      </c>
      <c r="E1939" s="2">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19.968000000000004</v>
      </c>
      <c r="T1939" s="1">
        <v>2</v>
      </c>
      <c r="U1939" s="1">
        <v>0.7</v>
      </c>
      <c r="V1939" s="1">
        <v>-13.311999999999998</v>
      </c>
    </row>
    <row r="1940" spans="1:22" ht="14.25" customHeight="1" x14ac:dyDescent="0.25">
      <c r="A1940" s="1">
        <v>1939</v>
      </c>
      <c r="B1940" s="1" t="s">
        <v>4797</v>
      </c>
      <c r="C1940" s="1">
        <f>YEAR(Data!$D1940)</f>
        <v>2013</v>
      </c>
      <c r="D1940" s="2">
        <v>41464</v>
      </c>
      <c r="E1940" s="2">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33.488000000000007</v>
      </c>
      <c r="T1940" s="1">
        <v>7</v>
      </c>
      <c r="U1940" s="1">
        <v>0.2</v>
      </c>
      <c r="V1940" s="1">
        <v>-1.2558000000000051</v>
      </c>
    </row>
    <row r="1941" spans="1:22" ht="14.25" customHeight="1" x14ac:dyDescent="0.25">
      <c r="A1941" s="1">
        <v>1940</v>
      </c>
      <c r="B1941" s="1" t="s">
        <v>4797</v>
      </c>
      <c r="C1941" s="1">
        <f>YEAR(Data!$D1941)</f>
        <v>2013</v>
      </c>
      <c r="D1941" s="2">
        <v>41464</v>
      </c>
      <c r="E1941" s="2">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8.7360000000000024</v>
      </c>
      <c r="T1941" s="1">
        <v>4</v>
      </c>
      <c r="U1941" s="1">
        <v>0.7</v>
      </c>
      <c r="V1941" s="1">
        <v>-6.1151999999999997</v>
      </c>
    </row>
    <row r="1942" spans="1:22" ht="14.25" customHeight="1" x14ac:dyDescent="0.25">
      <c r="A1942" s="1">
        <v>1941</v>
      </c>
      <c r="B1942" s="1" t="s">
        <v>4797</v>
      </c>
      <c r="C1942" s="1">
        <f>YEAR(Data!$D1942)</f>
        <v>2013</v>
      </c>
      <c r="D1942" s="2">
        <v>41464</v>
      </c>
      <c r="E1942" s="2">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1">
        <v>74.573999999999955</v>
      </c>
    </row>
    <row r="1943" spans="1:22" ht="14.25" customHeight="1" x14ac:dyDescent="0.25">
      <c r="A1943" s="1">
        <v>1942</v>
      </c>
      <c r="B1943" s="1" t="s">
        <v>4805</v>
      </c>
      <c r="C1943" s="1">
        <f>YEAR(Data!$D1943)</f>
        <v>2014</v>
      </c>
      <c r="D1943" s="2">
        <v>41881</v>
      </c>
      <c r="E1943" s="2">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47.360000000000007</v>
      </c>
      <c r="T1943" s="1">
        <v>4</v>
      </c>
      <c r="U1943" s="1">
        <v>0.2</v>
      </c>
      <c r="V1943" s="1">
        <v>17.759999999999998</v>
      </c>
    </row>
    <row r="1944" spans="1:22" ht="14.25" customHeight="1" x14ac:dyDescent="0.25">
      <c r="A1944" s="1">
        <v>1943</v>
      </c>
      <c r="B1944" s="1" t="s">
        <v>4805</v>
      </c>
      <c r="C1944" s="1">
        <f>YEAR(Data!$D1944)</f>
        <v>2014</v>
      </c>
      <c r="D1944" s="2">
        <v>41881</v>
      </c>
      <c r="E1944" s="2">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27.439999999999998</v>
      </c>
      <c r="T1944" s="1">
        <v>2</v>
      </c>
      <c r="U1944" s="1">
        <v>0.2</v>
      </c>
      <c r="V1944" s="1">
        <v>2.4009999999999998</v>
      </c>
    </row>
    <row r="1945" spans="1:22" ht="14.25" customHeight="1" x14ac:dyDescent="0.25">
      <c r="A1945" s="1">
        <v>1944</v>
      </c>
      <c r="B1945" s="1" t="s">
        <v>4805</v>
      </c>
      <c r="C1945" s="1">
        <f>YEAR(Data!$D1945)</f>
        <v>2014</v>
      </c>
      <c r="D1945" s="2">
        <v>41881</v>
      </c>
      <c r="E1945" s="2">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3.2399999999999993</v>
      </c>
      <c r="T1945" s="1">
        <v>9</v>
      </c>
      <c r="U1945" s="1">
        <v>0.8</v>
      </c>
      <c r="V1945" s="1">
        <v>-5.1840000000000011</v>
      </c>
    </row>
    <row r="1946" spans="1:22" ht="14.25" customHeight="1" x14ac:dyDescent="0.25">
      <c r="A1946" s="1">
        <v>1945</v>
      </c>
      <c r="B1946" s="1" t="s">
        <v>4806</v>
      </c>
      <c r="C1946" s="1">
        <f>YEAR(Data!$D1946)</f>
        <v>2013</v>
      </c>
      <c r="D1946" s="2">
        <v>41446</v>
      </c>
      <c r="E1946" s="2">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1">
        <v>26.391200000000001</v>
      </c>
    </row>
    <row r="1947" spans="1:22" ht="14.25" customHeight="1" x14ac:dyDescent="0.25">
      <c r="A1947" s="1">
        <v>1946</v>
      </c>
      <c r="B1947" s="1" t="s">
        <v>4806</v>
      </c>
      <c r="C1947" s="1">
        <f>YEAR(Data!$D1947)</f>
        <v>2013</v>
      </c>
      <c r="D1947" s="2">
        <v>41446</v>
      </c>
      <c r="E1947" s="2">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10.368000000000002</v>
      </c>
      <c r="T1947" s="1">
        <v>2</v>
      </c>
      <c r="U1947" s="1">
        <v>0.2</v>
      </c>
      <c r="V1947" s="1">
        <v>3.6288</v>
      </c>
    </row>
    <row r="1948" spans="1:22" ht="14.25" customHeight="1" x14ac:dyDescent="0.25">
      <c r="A1948" s="1">
        <v>1947</v>
      </c>
      <c r="B1948" s="1" t="s">
        <v>4807</v>
      </c>
      <c r="C1948" s="1">
        <f>YEAR(Data!$D1948)</f>
        <v>2014</v>
      </c>
      <c r="D1948" s="2">
        <v>41885</v>
      </c>
      <c r="E1948" s="2">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1">
        <v>6.468</v>
      </c>
    </row>
    <row r="1949" spans="1:22" ht="14.25" customHeight="1" x14ac:dyDescent="0.25">
      <c r="A1949" s="1">
        <v>1948</v>
      </c>
      <c r="B1949" s="1" t="s">
        <v>4807</v>
      </c>
      <c r="C1949" s="1">
        <f>YEAR(Data!$D1949)</f>
        <v>2014</v>
      </c>
      <c r="D1949" s="2">
        <v>41885</v>
      </c>
      <c r="E1949" s="2">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1">
        <v>3.4619999999999997</v>
      </c>
    </row>
    <row r="1950" spans="1:22" ht="14.25" customHeight="1" x14ac:dyDescent="0.25">
      <c r="A1950" s="1">
        <v>1949</v>
      </c>
      <c r="B1950" s="1" t="s">
        <v>4807</v>
      </c>
      <c r="C1950" s="1">
        <f>YEAR(Data!$D1950)</f>
        <v>2014</v>
      </c>
      <c r="D1950" s="2">
        <v>41885</v>
      </c>
      <c r="E1950" s="2">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254.52599999999998</v>
      </c>
      <c r="T1950" s="1">
        <v>1</v>
      </c>
      <c r="U1950" s="1">
        <v>0.4</v>
      </c>
      <c r="V1950" s="1">
        <v>-93.3262</v>
      </c>
    </row>
    <row r="1951" spans="1:22" ht="14.25" customHeight="1" x14ac:dyDescent="0.25">
      <c r="A1951" s="1">
        <v>1950</v>
      </c>
      <c r="B1951" s="1" t="s">
        <v>4807</v>
      </c>
      <c r="C1951" s="1">
        <f>YEAR(Data!$D1951)</f>
        <v>2014</v>
      </c>
      <c r="D1951" s="2">
        <v>41885</v>
      </c>
      <c r="E1951" s="2">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1">
        <v>3.7641999999999989</v>
      </c>
    </row>
    <row r="1952" spans="1:22" ht="14.25" customHeight="1" x14ac:dyDescent="0.25">
      <c r="A1952" s="1">
        <v>1951</v>
      </c>
      <c r="B1952" s="1" t="s">
        <v>4807</v>
      </c>
      <c r="C1952" s="1">
        <f>YEAR(Data!$D1952)</f>
        <v>2014</v>
      </c>
      <c r="D1952" s="2">
        <v>41885</v>
      </c>
      <c r="E1952" s="2">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26.432000000000002</v>
      </c>
      <c r="T1952" s="1">
        <v>8</v>
      </c>
      <c r="U1952" s="1">
        <v>0.2</v>
      </c>
      <c r="V1952" s="1">
        <v>8.9207999999999998</v>
      </c>
    </row>
    <row r="1953" spans="1:22" ht="14.25" customHeight="1" x14ac:dyDescent="0.25">
      <c r="A1953" s="1">
        <v>1952</v>
      </c>
      <c r="B1953" s="1" t="s">
        <v>4807</v>
      </c>
      <c r="C1953" s="1">
        <f>YEAR(Data!$D1953)</f>
        <v>2014</v>
      </c>
      <c r="D1953" s="2">
        <v>41885</v>
      </c>
      <c r="E1953" s="2">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197.96999999999997</v>
      </c>
      <c r="T1953" s="1">
        <v>3</v>
      </c>
      <c r="U1953" s="1">
        <v>0</v>
      </c>
      <c r="V1953" s="1">
        <v>57.41129999999999</v>
      </c>
    </row>
    <row r="1954" spans="1:22" ht="14.25" customHeight="1" x14ac:dyDescent="0.25">
      <c r="A1954" s="1">
        <v>1953</v>
      </c>
      <c r="B1954" s="1" t="s">
        <v>4807</v>
      </c>
      <c r="C1954" s="1">
        <f>YEAR(Data!$D1954)</f>
        <v>2014</v>
      </c>
      <c r="D1954" s="2">
        <v>41885</v>
      </c>
      <c r="E1954" s="2">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1">
        <v>9.0719999999999992</v>
      </c>
    </row>
    <row r="1955" spans="1:22" ht="14.25" customHeight="1" x14ac:dyDescent="0.25">
      <c r="A1955" s="1">
        <v>1954</v>
      </c>
      <c r="B1955" s="1" t="s">
        <v>4807</v>
      </c>
      <c r="C1955" s="1">
        <f>YEAR(Data!$D1955)</f>
        <v>2014</v>
      </c>
      <c r="D1955" s="2">
        <v>41885</v>
      </c>
      <c r="E1955" s="2">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1">
        <v>213.73500000000001</v>
      </c>
    </row>
    <row r="1956" spans="1:22" ht="14.25" customHeight="1" x14ac:dyDescent="0.25">
      <c r="A1956" s="1">
        <v>1955</v>
      </c>
      <c r="B1956" s="1" t="s">
        <v>4807</v>
      </c>
      <c r="C1956" s="1">
        <f>YEAR(Data!$D1956)</f>
        <v>2014</v>
      </c>
      <c r="D1956" s="2">
        <v>41885</v>
      </c>
      <c r="E1956" s="2">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1">
        <v>2.2139999999999995</v>
      </c>
    </row>
    <row r="1957" spans="1:22" ht="14.25" customHeight="1" x14ac:dyDescent="0.25">
      <c r="A1957" s="1">
        <v>1956</v>
      </c>
      <c r="B1957" s="1" t="s">
        <v>4807</v>
      </c>
      <c r="C1957" s="1">
        <f>YEAR(Data!$D1957)</f>
        <v>2014</v>
      </c>
      <c r="D1957" s="2">
        <v>41885</v>
      </c>
      <c r="E1957" s="2">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1">
        <v>38.080000000000013</v>
      </c>
    </row>
    <row r="1958" spans="1:22" ht="14.25" customHeight="1" x14ac:dyDescent="0.25">
      <c r="A1958" s="1">
        <v>1957</v>
      </c>
      <c r="B1958" s="1" t="s">
        <v>4807</v>
      </c>
      <c r="C1958" s="1">
        <f>YEAR(Data!$D1958)</f>
        <v>2014</v>
      </c>
      <c r="D1958" s="2">
        <v>41885</v>
      </c>
      <c r="E1958" s="2">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1">
        <v>40.31280000000001</v>
      </c>
    </row>
    <row r="1959" spans="1:22" ht="14.25" customHeight="1" x14ac:dyDescent="0.25">
      <c r="A1959" s="1">
        <v>1958</v>
      </c>
      <c r="B1959" s="1" t="s">
        <v>4807</v>
      </c>
      <c r="C1959" s="1">
        <f>YEAR(Data!$D1959)</f>
        <v>2014</v>
      </c>
      <c r="D1959" s="2">
        <v>41885</v>
      </c>
      <c r="E1959" s="2">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1">
        <v>7.7039999999999988</v>
      </c>
    </row>
    <row r="1960" spans="1:22" ht="14.25" customHeight="1" x14ac:dyDescent="0.25">
      <c r="A1960" s="1">
        <v>1959</v>
      </c>
      <c r="B1960" s="1" t="s">
        <v>4814</v>
      </c>
      <c r="C1960" s="1">
        <f>YEAR(Data!$D1960)</f>
        <v>2014</v>
      </c>
      <c r="D1960" s="2">
        <v>41893</v>
      </c>
      <c r="E1960" s="2">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16.200000000000003</v>
      </c>
      <c r="T1960" s="1">
        <v>3</v>
      </c>
      <c r="U1960" s="1">
        <v>0</v>
      </c>
      <c r="V1960" s="1">
        <v>7.7759999999999998</v>
      </c>
    </row>
    <row r="1961" spans="1:22" ht="14.25" customHeight="1" x14ac:dyDescent="0.25">
      <c r="A1961" s="1">
        <v>1960</v>
      </c>
      <c r="B1961" s="1" t="s">
        <v>4814</v>
      </c>
      <c r="C1961" s="1">
        <f>YEAR(Data!$D1961)</f>
        <v>2014</v>
      </c>
      <c r="D1961" s="2">
        <v>41893</v>
      </c>
      <c r="E1961" s="2">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1">
        <v>14.615700000000004</v>
      </c>
    </row>
    <row r="1962" spans="1:22" ht="14.25" customHeight="1" x14ac:dyDescent="0.25">
      <c r="A1962" s="1">
        <v>1961</v>
      </c>
      <c r="B1962" s="1" t="s">
        <v>4814</v>
      </c>
      <c r="C1962" s="1">
        <f>YEAR(Data!$D1962)</f>
        <v>2014</v>
      </c>
      <c r="D1962" s="2">
        <v>41893</v>
      </c>
      <c r="E1962" s="2">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296.84999999999997</v>
      </c>
      <c r="T1962" s="1">
        <v>5</v>
      </c>
      <c r="U1962" s="1">
        <v>0</v>
      </c>
      <c r="V1962" s="1">
        <v>53.432999999999993</v>
      </c>
    </row>
    <row r="1963" spans="1:22" ht="14.25" customHeight="1" x14ac:dyDescent="0.25">
      <c r="A1963" s="1">
        <v>1962</v>
      </c>
      <c r="B1963" s="1" t="s">
        <v>4814</v>
      </c>
      <c r="C1963" s="1">
        <f>YEAR(Data!$D1963)</f>
        <v>2014</v>
      </c>
      <c r="D1963" s="2">
        <v>41893</v>
      </c>
      <c r="E1963" s="2">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112.80000000000001</v>
      </c>
      <c r="T1963" s="1">
        <v>6</v>
      </c>
      <c r="U1963" s="1">
        <v>0</v>
      </c>
      <c r="V1963" s="1">
        <v>6.7680000000000007</v>
      </c>
    </row>
    <row r="1964" spans="1:22" ht="14.25" customHeight="1" x14ac:dyDescent="0.25">
      <c r="A1964" s="1">
        <v>1963</v>
      </c>
      <c r="B1964" s="1" t="s">
        <v>4814</v>
      </c>
      <c r="C1964" s="1">
        <f>YEAR(Data!$D1964)</f>
        <v>2014</v>
      </c>
      <c r="D1964" s="2">
        <v>41893</v>
      </c>
      <c r="E1964" s="2">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1">
        <v>6.5808</v>
      </c>
    </row>
    <row r="1965" spans="1:22" ht="14.25" customHeight="1" x14ac:dyDescent="0.25">
      <c r="A1965" s="1">
        <v>1964</v>
      </c>
      <c r="B1965" s="1" t="s">
        <v>4814</v>
      </c>
      <c r="C1965" s="1">
        <f>YEAR(Data!$D1965)</f>
        <v>2014</v>
      </c>
      <c r="D1965" s="2">
        <v>41893</v>
      </c>
      <c r="E1965" s="2">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24.900000000000002</v>
      </c>
      <c r="T1965" s="1">
        <v>5</v>
      </c>
      <c r="U1965" s="1">
        <v>0</v>
      </c>
      <c r="V1965" s="1">
        <v>11.703000000000001</v>
      </c>
    </row>
    <row r="1966" spans="1:22" ht="14.25" customHeight="1" x14ac:dyDescent="0.25">
      <c r="A1966" s="1">
        <v>1965</v>
      </c>
      <c r="B1966" s="1" t="s">
        <v>4814</v>
      </c>
      <c r="C1966" s="1">
        <f>YEAR(Data!$D1966)</f>
        <v>2014</v>
      </c>
      <c r="D1966" s="2">
        <v>41893</v>
      </c>
      <c r="E1966" s="2">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1">
        <v>17.177399999999977</v>
      </c>
    </row>
    <row r="1967" spans="1:22" ht="14.25" customHeight="1" x14ac:dyDescent="0.25">
      <c r="A1967" s="1">
        <v>1966</v>
      </c>
      <c r="B1967" s="1" t="s">
        <v>4814</v>
      </c>
      <c r="C1967" s="1">
        <f>YEAR(Data!$D1967)</f>
        <v>2014</v>
      </c>
      <c r="D1967" s="2">
        <v>41893</v>
      </c>
      <c r="E1967" s="2">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1">
        <v>7.2539999999999978</v>
      </c>
    </row>
    <row r="1968" spans="1:22" ht="14.25" customHeight="1" x14ac:dyDescent="0.25">
      <c r="A1968" s="1">
        <v>1967</v>
      </c>
      <c r="B1968" s="1" t="s">
        <v>4823</v>
      </c>
      <c r="C1968" s="1">
        <f>YEAR(Data!$D1968)</f>
        <v>2014</v>
      </c>
      <c r="D1968" s="2">
        <v>41995</v>
      </c>
      <c r="E1968" s="2">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281.96999999999997</v>
      </c>
      <c r="T1968" s="1">
        <v>3</v>
      </c>
      <c r="U1968" s="1">
        <v>0</v>
      </c>
      <c r="V1968" s="1">
        <v>78.951599999999999</v>
      </c>
    </row>
    <row r="1969" spans="1:22" ht="14.25" customHeight="1" x14ac:dyDescent="0.25">
      <c r="A1969" s="1">
        <v>1968</v>
      </c>
      <c r="B1969" s="1" t="s">
        <v>4823</v>
      </c>
      <c r="C1969" s="1">
        <f>YEAR(Data!$D1969)</f>
        <v>2014</v>
      </c>
      <c r="D1969" s="2">
        <v>41995</v>
      </c>
      <c r="E1969" s="2">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1">
        <v>20.154999999999994</v>
      </c>
    </row>
    <row r="1970" spans="1:22" ht="14.25" customHeight="1" x14ac:dyDescent="0.25">
      <c r="A1970" s="1">
        <v>1969</v>
      </c>
      <c r="B1970" s="1" t="s">
        <v>4823</v>
      </c>
      <c r="C1970" s="1">
        <f>YEAR(Data!$D1970)</f>
        <v>2014</v>
      </c>
      <c r="D1970" s="2">
        <v>41995</v>
      </c>
      <c r="E1970" s="2">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1">
        <v>79.891199999999998</v>
      </c>
    </row>
    <row r="1971" spans="1:22" ht="14.25" customHeight="1" x14ac:dyDescent="0.25">
      <c r="A1971" s="1">
        <v>1970</v>
      </c>
      <c r="B1971" s="1" t="s">
        <v>4827</v>
      </c>
      <c r="C1971" s="1">
        <f>YEAR(Data!$D1971)</f>
        <v>2014</v>
      </c>
      <c r="D1971" s="2">
        <v>41906</v>
      </c>
      <c r="E1971" s="2">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1">
        <v>102.18599999999998</v>
      </c>
    </row>
    <row r="1972" spans="1:22" ht="14.25" customHeight="1" x14ac:dyDescent="0.25">
      <c r="A1972" s="1">
        <v>1971</v>
      </c>
      <c r="B1972" s="1" t="s">
        <v>4828</v>
      </c>
      <c r="C1972" s="1">
        <f>YEAR(Data!$D1972)</f>
        <v>2014</v>
      </c>
      <c r="D1972" s="2">
        <v>41766</v>
      </c>
      <c r="E1972" s="2">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1">
        <v>0.64079999999999981</v>
      </c>
    </row>
    <row r="1973" spans="1:22" ht="14.25" customHeight="1" x14ac:dyDescent="0.25">
      <c r="A1973" s="1">
        <v>1972</v>
      </c>
      <c r="B1973" s="1" t="s">
        <v>4828</v>
      </c>
      <c r="C1973" s="1">
        <f>YEAR(Data!$D1973)</f>
        <v>2014</v>
      </c>
      <c r="D1973" s="2">
        <v>41766</v>
      </c>
      <c r="E1973" s="2">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408.74399999999997</v>
      </c>
      <c r="T1973" s="1">
        <v>7</v>
      </c>
      <c r="U1973" s="1">
        <v>0.2</v>
      </c>
      <c r="V1973" s="1">
        <v>76.639499999999984</v>
      </c>
    </row>
    <row r="1974" spans="1:22" ht="14.25" customHeight="1" x14ac:dyDescent="0.25">
      <c r="A1974" s="1">
        <v>1973</v>
      </c>
      <c r="B1974" s="1" t="s">
        <v>4829</v>
      </c>
      <c r="C1974" s="1">
        <f>YEAR(Data!$D1974)</f>
        <v>2011</v>
      </c>
      <c r="D1974" s="2">
        <v>40891</v>
      </c>
      <c r="E1974" s="2">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5.1039999999999992</v>
      </c>
      <c r="T1974" s="1">
        <v>4</v>
      </c>
      <c r="U1974" s="1">
        <v>0.8</v>
      </c>
      <c r="V1974" s="1">
        <v>-8.6768000000000018</v>
      </c>
    </row>
    <row r="1975" spans="1:22" ht="14.25" customHeight="1" x14ac:dyDescent="0.25">
      <c r="A1975" s="1">
        <v>1974</v>
      </c>
      <c r="B1975" s="1" t="s">
        <v>4829</v>
      </c>
      <c r="C1975" s="1">
        <f>YEAR(Data!$D1975)</f>
        <v>2011</v>
      </c>
      <c r="D1975" s="2">
        <v>40891</v>
      </c>
      <c r="E1975" s="2">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2.8960000000000004</v>
      </c>
      <c r="T1975" s="1">
        <v>2</v>
      </c>
      <c r="U1975" s="1">
        <v>0.2</v>
      </c>
      <c r="V1975" s="1">
        <v>0.4705999999999998</v>
      </c>
    </row>
    <row r="1976" spans="1:22" ht="14.25" customHeight="1" x14ac:dyDescent="0.25">
      <c r="A1976" s="1">
        <v>1975</v>
      </c>
      <c r="B1976" s="1" t="s">
        <v>4829</v>
      </c>
      <c r="C1976" s="1">
        <f>YEAR(Data!$D1976)</f>
        <v>2011</v>
      </c>
      <c r="D1976" s="2">
        <v>40891</v>
      </c>
      <c r="E1976" s="2">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35.016000000000005</v>
      </c>
      <c r="T1976" s="1">
        <v>3</v>
      </c>
      <c r="U1976" s="1">
        <v>0.2</v>
      </c>
      <c r="V1976" s="1">
        <v>-2.188500000000003</v>
      </c>
    </row>
    <row r="1977" spans="1:22" ht="14.25" customHeight="1" x14ac:dyDescent="0.25">
      <c r="A1977" s="1">
        <v>1976</v>
      </c>
      <c r="B1977" s="1" t="s">
        <v>4836</v>
      </c>
      <c r="C1977" s="1">
        <f>YEAR(Data!$D1977)</f>
        <v>2011</v>
      </c>
      <c r="D1977" s="2">
        <v>40834</v>
      </c>
      <c r="E1977" s="2">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275.96999999999997</v>
      </c>
      <c r="T1977" s="1">
        <v>3</v>
      </c>
      <c r="U1977" s="1">
        <v>0</v>
      </c>
      <c r="V1977" s="1">
        <v>11.038799999999981</v>
      </c>
    </row>
    <row r="1978" spans="1:22" ht="14.25" customHeight="1" x14ac:dyDescent="0.25">
      <c r="A1978" s="1">
        <v>1977</v>
      </c>
      <c r="B1978" s="1" t="s">
        <v>4836</v>
      </c>
      <c r="C1978" s="1">
        <f>YEAR(Data!$D1978)</f>
        <v>2011</v>
      </c>
      <c r="D1978" s="2">
        <v>40834</v>
      </c>
      <c r="E1978" s="2">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1">
        <v>362.68699999999995</v>
      </c>
    </row>
    <row r="1979" spans="1:22" ht="14.25" customHeight="1" x14ac:dyDescent="0.25">
      <c r="A1979" s="1">
        <v>1978</v>
      </c>
      <c r="B1979" s="1" t="s">
        <v>4836</v>
      </c>
      <c r="C1979" s="1">
        <f>YEAR(Data!$D1979)</f>
        <v>2011</v>
      </c>
      <c r="D1979" s="2">
        <v>40834</v>
      </c>
      <c r="E1979" s="2">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1">
        <v>70.964399999999983</v>
      </c>
    </row>
    <row r="1980" spans="1:22" ht="14.25" customHeight="1" x14ac:dyDescent="0.25">
      <c r="A1980" s="1">
        <v>1979</v>
      </c>
      <c r="B1980" s="1" t="s">
        <v>4841</v>
      </c>
      <c r="C1980" s="1">
        <f>YEAR(Data!$D1980)</f>
        <v>2012</v>
      </c>
      <c r="D1980" s="2">
        <v>41037</v>
      </c>
      <c r="E1980" s="2">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1">
        <v>0.59039999999999915</v>
      </c>
    </row>
    <row r="1981" spans="1:22" ht="14.25" customHeight="1" x14ac:dyDescent="0.25">
      <c r="A1981" s="1">
        <v>1980</v>
      </c>
      <c r="B1981" s="1" t="s">
        <v>4844</v>
      </c>
      <c r="C1981" s="1">
        <f>YEAR(Data!$D1981)</f>
        <v>2013</v>
      </c>
      <c r="D1981" s="2">
        <v>41379</v>
      </c>
      <c r="E1981" s="2">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933.53600000000006</v>
      </c>
      <c r="T1981" s="1">
        <v>4</v>
      </c>
      <c r="U1981" s="1">
        <v>0.2</v>
      </c>
      <c r="V1981" s="1">
        <v>105.02279999999996</v>
      </c>
    </row>
    <row r="1982" spans="1:22" ht="14.25" customHeight="1" x14ac:dyDescent="0.25">
      <c r="A1982" s="1">
        <v>1981</v>
      </c>
      <c r="B1982" s="1" t="s">
        <v>4844</v>
      </c>
      <c r="C1982" s="1">
        <f>YEAR(Data!$D1982)</f>
        <v>2013</v>
      </c>
      <c r="D1982" s="2">
        <v>41379</v>
      </c>
      <c r="E1982" s="2">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1">
        <v>4.2976000000000028</v>
      </c>
    </row>
    <row r="1983" spans="1:22" ht="14.25" customHeight="1" x14ac:dyDescent="0.25">
      <c r="A1983" s="1">
        <v>1982</v>
      </c>
      <c r="B1983" s="1" t="s">
        <v>4845</v>
      </c>
      <c r="C1983" s="1">
        <f>YEAR(Data!$D1983)</f>
        <v>2012</v>
      </c>
      <c r="D1983" s="2">
        <v>41257</v>
      </c>
      <c r="E1983" s="2">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1">
        <v>1.8047999999999997</v>
      </c>
    </row>
    <row r="1984" spans="1:22" ht="14.25" customHeight="1" x14ac:dyDescent="0.25">
      <c r="A1984" s="1">
        <v>1983</v>
      </c>
      <c r="B1984" s="1" t="s">
        <v>4846</v>
      </c>
      <c r="C1984" s="1">
        <f>YEAR(Data!$D1984)</f>
        <v>2011</v>
      </c>
      <c r="D1984" s="2">
        <v>40880</v>
      </c>
      <c r="E1984" s="2">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1">
        <v>134.3888</v>
      </c>
    </row>
    <row r="1985" spans="1:22" ht="14.25" customHeight="1" x14ac:dyDescent="0.25">
      <c r="A1985" s="1">
        <v>1984</v>
      </c>
      <c r="B1985" s="1" t="s">
        <v>4850</v>
      </c>
      <c r="C1985" s="1">
        <f>YEAR(Data!$D1985)</f>
        <v>2011</v>
      </c>
      <c r="D1985" s="2">
        <v>40872</v>
      </c>
      <c r="E1985" s="2">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1">
        <v>93.055199999999957</v>
      </c>
    </row>
    <row r="1986" spans="1:22" ht="14.25" customHeight="1" x14ac:dyDescent="0.25">
      <c r="A1986" s="1">
        <v>1985</v>
      </c>
      <c r="B1986" s="1" t="s">
        <v>4850</v>
      </c>
      <c r="C1986" s="1">
        <f>YEAR(Data!$D1986)</f>
        <v>2011</v>
      </c>
      <c r="D1986" s="2">
        <v>40872</v>
      </c>
      <c r="E1986" s="2">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1">
        <v>10.507200000000001</v>
      </c>
    </row>
    <row r="1987" spans="1:22" ht="14.25" customHeight="1" x14ac:dyDescent="0.25">
      <c r="A1987" s="1">
        <v>1986</v>
      </c>
      <c r="B1987" s="1" t="s">
        <v>4850</v>
      </c>
      <c r="C1987" s="1">
        <f>YEAR(Data!$D1987)</f>
        <v>2011</v>
      </c>
      <c r="D1987" s="2">
        <v>40872</v>
      </c>
      <c r="E1987" s="2">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1">
        <v>12.3096</v>
      </c>
    </row>
    <row r="1988" spans="1:22" ht="14.25" customHeight="1" x14ac:dyDescent="0.25">
      <c r="A1988" s="1">
        <v>1987</v>
      </c>
      <c r="B1988" s="1" t="s">
        <v>4851</v>
      </c>
      <c r="C1988" s="1">
        <f>YEAR(Data!$D1988)</f>
        <v>2013</v>
      </c>
      <c r="D1988" s="2">
        <v>41481</v>
      </c>
      <c r="E1988" s="2">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1439.9759999999999</v>
      </c>
      <c r="T1988" s="1">
        <v>4</v>
      </c>
      <c r="U1988" s="1">
        <v>0.4</v>
      </c>
      <c r="V1988" s="1">
        <v>191.99680000000001</v>
      </c>
    </row>
    <row r="1989" spans="1:22" ht="14.25" customHeight="1" x14ac:dyDescent="0.25">
      <c r="A1989" s="1">
        <v>1988</v>
      </c>
      <c r="B1989" s="1" t="s">
        <v>4854</v>
      </c>
      <c r="C1989" s="1">
        <f>YEAR(Data!$D1989)</f>
        <v>2012</v>
      </c>
      <c r="D1989" s="2">
        <v>41222</v>
      </c>
      <c r="E1989" s="2">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1">
        <v>7.9212000000000007</v>
      </c>
    </row>
    <row r="1990" spans="1:22" ht="14.25" customHeight="1" x14ac:dyDescent="0.25">
      <c r="A1990" s="1">
        <v>1989</v>
      </c>
      <c r="B1990" s="1" t="s">
        <v>4854</v>
      </c>
      <c r="C1990" s="1">
        <f>YEAR(Data!$D1990)</f>
        <v>2012</v>
      </c>
      <c r="D1990" s="2">
        <v>41222</v>
      </c>
      <c r="E1990" s="2">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1">
        <v>215.11979999999994</v>
      </c>
    </row>
    <row r="1991" spans="1:22" ht="14.25" customHeight="1" x14ac:dyDescent="0.25">
      <c r="A1991" s="1">
        <v>1990</v>
      </c>
      <c r="B1991" s="1" t="s">
        <v>4854</v>
      </c>
      <c r="C1991" s="1">
        <f>YEAR(Data!$D1991)</f>
        <v>2012</v>
      </c>
      <c r="D1991" s="2">
        <v>41222</v>
      </c>
      <c r="E1991" s="2">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1">
        <v>12.323399999999999</v>
      </c>
    </row>
    <row r="1992" spans="1:22" ht="14.25" customHeight="1" x14ac:dyDescent="0.25">
      <c r="A1992" s="1">
        <v>1991</v>
      </c>
      <c r="B1992" s="1" t="s">
        <v>4854</v>
      </c>
      <c r="C1992" s="1">
        <f>YEAR(Data!$D1992)</f>
        <v>2012</v>
      </c>
      <c r="D1992" s="2">
        <v>41222</v>
      </c>
      <c r="E1992" s="2">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1">
        <v>8.4966000000000008</v>
      </c>
    </row>
    <row r="1993" spans="1:22" ht="14.25" customHeight="1" x14ac:dyDescent="0.25">
      <c r="A1993" s="1">
        <v>1992</v>
      </c>
      <c r="B1993" s="1" t="s">
        <v>4862</v>
      </c>
      <c r="C1993" s="1">
        <f>YEAR(Data!$D1993)</f>
        <v>2014</v>
      </c>
      <c r="D1993" s="2">
        <v>41695</v>
      </c>
      <c r="E1993" s="2">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1">
        <v>-3.7995999999999981</v>
      </c>
    </row>
    <row r="1994" spans="1:22" ht="14.25" customHeight="1" x14ac:dyDescent="0.25">
      <c r="A1994" s="1">
        <v>1993</v>
      </c>
      <c r="B1994" s="1" t="s">
        <v>4863</v>
      </c>
      <c r="C1994" s="1">
        <f>YEAR(Data!$D1994)</f>
        <v>2014</v>
      </c>
      <c r="D1994" s="2">
        <v>41816</v>
      </c>
      <c r="E1994" s="2">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1">
        <v>26.640000000000004</v>
      </c>
    </row>
    <row r="1995" spans="1:22" ht="14.25" customHeight="1" x14ac:dyDescent="0.25">
      <c r="A1995" s="1">
        <v>1994</v>
      </c>
      <c r="B1995" s="1" t="s">
        <v>4863</v>
      </c>
      <c r="C1995" s="1">
        <f>YEAR(Data!$D1995)</f>
        <v>2014</v>
      </c>
      <c r="D1995" s="2">
        <v>41816</v>
      </c>
      <c r="E1995" s="2">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1">
        <v>0.73479999999999923</v>
      </c>
    </row>
    <row r="1996" spans="1:22" ht="14.25" customHeight="1" x14ac:dyDescent="0.25">
      <c r="A1996" s="1">
        <v>1995</v>
      </c>
      <c r="B1996" s="1" t="s">
        <v>4863</v>
      </c>
      <c r="C1996" s="1">
        <f>YEAR(Data!$D1996)</f>
        <v>2014</v>
      </c>
      <c r="D1996" s="2">
        <v>41816</v>
      </c>
      <c r="E1996" s="2">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1">
        <v>-2.1194999999999999</v>
      </c>
    </row>
    <row r="1997" spans="1:22" ht="14.25" customHeight="1" x14ac:dyDescent="0.25">
      <c r="A1997" s="1">
        <v>1996</v>
      </c>
      <c r="B1997" s="1" t="s">
        <v>4868</v>
      </c>
      <c r="C1997" s="1">
        <f>YEAR(Data!$D1997)</f>
        <v>2014</v>
      </c>
      <c r="D1997" s="2">
        <v>41976</v>
      </c>
      <c r="E1997" s="2">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294.61999999999995</v>
      </c>
      <c r="T1997" s="1">
        <v>5</v>
      </c>
      <c r="U1997" s="1">
        <v>0.8</v>
      </c>
      <c r="V1997" s="1">
        <v>-766.01199999999994</v>
      </c>
    </row>
    <row r="1998" spans="1:22" ht="14.25" customHeight="1" x14ac:dyDescent="0.25">
      <c r="A1998" s="1">
        <v>1997</v>
      </c>
      <c r="B1998" s="1" t="s">
        <v>4868</v>
      </c>
      <c r="C1998" s="1">
        <f>YEAR(Data!$D1998)</f>
        <v>2014</v>
      </c>
      <c r="D1998" s="2">
        <v>41976</v>
      </c>
      <c r="E1998" s="2">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1">
        <v>-3.719599999999998</v>
      </c>
    </row>
    <row r="1999" spans="1:22" ht="14.25" customHeight="1" x14ac:dyDescent="0.25">
      <c r="A1999" s="1">
        <v>1998</v>
      </c>
      <c r="B1999" s="1" t="s">
        <v>4873</v>
      </c>
      <c r="C1999" s="1">
        <f>YEAR(Data!$D1999)</f>
        <v>2011</v>
      </c>
      <c r="D1999" s="2">
        <v>40581</v>
      </c>
      <c r="E1999" s="2">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1">
        <v>7.1999999999999993</v>
      </c>
    </row>
    <row r="2000" spans="1:22" ht="14.25" customHeight="1" x14ac:dyDescent="0.25">
      <c r="A2000" s="1">
        <v>1999</v>
      </c>
      <c r="B2000" s="1" t="s">
        <v>4873</v>
      </c>
      <c r="C2000" s="1">
        <f>YEAR(Data!$D2000)</f>
        <v>2011</v>
      </c>
      <c r="D2000" s="2">
        <v>40581</v>
      </c>
      <c r="E2000" s="2">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1">
        <v>42.018600000000006</v>
      </c>
    </row>
    <row r="2001" spans="1:22" ht="14.25" customHeight="1" x14ac:dyDescent="0.25">
      <c r="A2001" s="1">
        <v>2000</v>
      </c>
      <c r="B2001" s="1" t="s">
        <v>4873</v>
      </c>
      <c r="C2001" s="1">
        <f>YEAR(Data!$D2001)</f>
        <v>2011</v>
      </c>
      <c r="D2001" s="2">
        <v>40581</v>
      </c>
      <c r="E2001" s="2">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1">
        <v>42.035499999999985</v>
      </c>
    </row>
    <row r="2002" spans="1:22" ht="14.25" customHeight="1" x14ac:dyDescent="0.25">
      <c r="A2002" s="1">
        <v>2001</v>
      </c>
      <c r="B2002" s="1" t="s">
        <v>4875</v>
      </c>
      <c r="C2002" s="1">
        <f>YEAR(Data!$D2002)</f>
        <v>2014</v>
      </c>
      <c r="D2002" s="2">
        <v>41741</v>
      </c>
      <c r="E2002" s="2">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199.95000000000002</v>
      </c>
      <c r="T2002" s="1">
        <v>5</v>
      </c>
      <c r="U2002" s="1">
        <v>0</v>
      </c>
      <c r="V2002" s="1">
        <v>21.994499999999988</v>
      </c>
    </row>
    <row r="2003" spans="1:22" ht="14.25" customHeight="1" x14ac:dyDescent="0.25">
      <c r="A2003" s="1">
        <v>2002</v>
      </c>
      <c r="B2003" s="1" t="s">
        <v>4875</v>
      </c>
      <c r="C2003" s="1">
        <f>YEAR(Data!$D2003)</f>
        <v>2014</v>
      </c>
      <c r="D2003" s="2">
        <v>41741</v>
      </c>
      <c r="E2003" s="2">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1">
        <v>14.232399999999998</v>
      </c>
    </row>
    <row r="2004" spans="1:22" ht="14.25" customHeight="1" x14ac:dyDescent="0.25">
      <c r="A2004" s="1">
        <v>2003</v>
      </c>
      <c r="B2004" s="1" t="s">
        <v>4878</v>
      </c>
      <c r="C2004" s="1">
        <f>YEAR(Data!$D2004)</f>
        <v>2014</v>
      </c>
      <c r="D2004" s="2">
        <v>41999</v>
      </c>
      <c r="E2004" s="2">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1">
        <v>9.5940000000000012</v>
      </c>
    </row>
    <row r="2005" spans="1:22" ht="14.25" customHeight="1" x14ac:dyDescent="0.25">
      <c r="A2005" s="1">
        <v>2004</v>
      </c>
      <c r="B2005" s="1" t="s">
        <v>4878</v>
      </c>
      <c r="C2005" s="1">
        <f>YEAR(Data!$D2005)</f>
        <v>2014</v>
      </c>
      <c r="D2005" s="2">
        <v>41999</v>
      </c>
      <c r="E2005" s="2">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1">
        <v>76.112499999999983</v>
      </c>
    </row>
    <row r="2006" spans="1:22" ht="14.25" customHeight="1" x14ac:dyDescent="0.25">
      <c r="A2006" s="1">
        <v>2005</v>
      </c>
      <c r="B2006" s="1" t="s">
        <v>4879</v>
      </c>
      <c r="C2006" s="1">
        <f>YEAR(Data!$D2006)</f>
        <v>2014</v>
      </c>
      <c r="D2006" s="2">
        <v>41741</v>
      </c>
      <c r="E2006" s="2">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11.363999999999997</v>
      </c>
      <c r="T2006" s="1">
        <v>3</v>
      </c>
      <c r="U2006" s="1">
        <v>0.8</v>
      </c>
      <c r="V2006" s="1">
        <v>-17.045999999999999</v>
      </c>
    </row>
    <row r="2007" spans="1:22" ht="14.25" customHeight="1" x14ac:dyDescent="0.25">
      <c r="A2007" s="1">
        <v>2006</v>
      </c>
      <c r="B2007" s="1" t="s">
        <v>4881</v>
      </c>
      <c r="C2007" s="1">
        <f>YEAR(Data!$D2007)</f>
        <v>2011</v>
      </c>
      <c r="D2007" s="2">
        <v>40908</v>
      </c>
      <c r="E2007" s="2">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1">
        <v>11.575199999999999</v>
      </c>
    </row>
    <row r="2008" spans="1:22" ht="14.25" customHeight="1" x14ac:dyDescent="0.25">
      <c r="A2008" s="1">
        <v>2007</v>
      </c>
      <c r="B2008" s="1" t="s">
        <v>4881</v>
      </c>
      <c r="C2008" s="1">
        <f>YEAR(Data!$D2008)</f>
        <v>2011</v>
      </c>
      <c r="D2008" s="2">
        <v>40908</v>
      </c>
      <c r="E2008" s="2">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1">
        <v>16.160200000000003</v>
      </c>
    </row>
    <row r="2009" spans="1:22" ht="14.25" customHeight="1" x14ac:dyDescent="0.25">
      <c r="A2009" s="1">
        <v>2008</v>
      </c>
      <c r="B2009" s="1" t="s">
        <v>4882</v>
      </c>
      <c r="C2009" s="1">
        <f>YEAR(Data!$D2009)</f>
        <v>2014</v>
      </c>
      <c r="D2009" s="2">
        <v>41855</v>
      </c>
      <c r="E2009" s="2">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183.37199999999999</v>
      </c>
      <c r="T2009" s="1">
        <v>2</v>
      </c>
      <c r="U2009" s="1">
        <v>0.3</v>
      </c>
      <c r="V2009" s="1">
        <v>-36.674399999999991</v>
      </c>
    </row>
    <row r="2010" spans="1:22" ht="14.25" customHeight="1" x14ac:dyDescent="0.25">
      <c r="A2010" s="1">
        <v>2009</v>
      </c>
      <c r="B2010" s="1" t="s">
        <v>4885</v>
      </c>
      <c r="C2010" s="1">
        <f>YEAR(Data!$D2010)</f>
        <v>2011</v>
      </c>
      <c r="D2010" s="2">
        <v>40862</v>
      </c>
      <c r="E2010" s="2">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1">
        <v>0.47519999999999984</v>
      </c>
    </row>
    <row r="2011" spans="1:22" ht="14.25" customHeight="1" x14ac:dyDescent="0.25">
      <c r="A2011" s="1">
        <v>2010</v>
      </c>
      <c r="B2011" s="1" t="s">
        <v>4885</v>
      </c>
      <c r="C2011" s="1">
        <f>YEAR(Data!$D2011)</f>
        <v>2011</v>
      </c>
      <c r="D2011" s="2">
        <v>40862</v>
      </c>
      <c r="E2011" s="2">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333.05600000000004</v>
      </c>
      <c r="T2011" s="1">
        <v>2</v>
      </c>
      <c r="U2011" s="1">
        <v>0.2</v>
      </c>
      <c r="V2011" s="1">
        <v>29.142400000000009</v>
      </c>
    </row>
    <row r="2012" spans="1:22" ht="14.25" customHeight="1" x14ac:dyDescent="0.25">
      <c r="A2012" s="1">
        <v>2011</v>
      </c>
      <c r="B2012" s="1" t="s">
        <v>4885</v>
      </c>
      <c r="C2012" s="1">
        <f>YEAR(Data!$D2012)</f>
        <v>2011</v>
      </c>
      <c r="D2012" s="2">
        <v>40862</v>
      </c>
      <c r="E2012" s="2">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1">
        <v>7.7799999999999976</v>
      </c>
    </row>
    <row r="2013" spans="1:22" ht="14.25" customHeight="1" x14ac:dyDescent="0.25">
      <c r="A2013" s="1">
        <v>2012</v>
      </c>
      <c r="B2013" s="1" t="s">
        <v>4887</v>
      </c>
      <c r="C2013" s="1">
        <f>YEAR(Data!$D2013)</f>
        <v>2012</v>
      </c>
      <c r="D2013" s="2">
        <v>41254</v>
      </c>
      <c r="E2013" s="2">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1">
        <v>35.996400000000001</v>
      </c>
    </row>
    <row r="2014" spans="1:22" ht="14.25" customHeight="1" x14ac:dyDescent="0.25">
      <c r="A2014" s="1">
        <v>2013</v>
      </c>
      <c r="B2014" s="1" t="s">
        <v>4887</v>
      </c>
      <c r="C2014" s="1">
        <f>YEAR(Data!$D2014)</f>
        <v>2012</v>
      </c>
      <c r="D2014" s="2">
        <v>41254</v>
      </c>
      <c r="E2014" s="2">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1">
        <v>4.6344000000000012</v>
      </c>
    </row>
    <row r="2015" spans="1:22" ht="14.25" customHeight="1" x14ac:dyDescent="0.25">
      <c r="A2015" s="1">
        <v>2014</v>
      </c>
      <c r="B2015" s="1" t="s">
        <v>4892</v>
      </c>
      <c r="C2015" s="1">
        <f>YEAR(Data!$D2015)</f>
        <v>2013</v>
      </c>
      <c r="D2015" s="2">
        <v>41536</v>
      </c>
      <c r="E2015" s="2">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1">
        <v>84.23520000000002</v>
      </c>
    </row>
    <row r="2016" spans="1:22" ht="14.25" customHeight="1" x14ac:dyDescent="0.25">
      <c r="A2016" s="1">
        <v>2015</v>
      </c>
      <c r="B2016" s="1" t="s">
        <v>4892</v>
      </c>
      <c r="C2016" s="1">
        <f>YEAR(Data!$D2016)</f>
        <v>2013</v>
      </c>
      <c r="D2016" s="2">
        <v>41536</v>
      </c>
      <c r="E2016" s="2">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1">
        <v>6.0167999999999999</v>
      </c>
    </row>
    <row r="2017" spans="1:22" ht="14.25" customHeight="1" x14ac:dyDescent="0.25">
      <c r="A2017" s="1">
        <v>2016</v>
      </c>
      <c r="B2017" s="1" t="s">
        <v>4892</v>
      </c>
      <c r="C2017" s="1">
        <f>YEAR(Data!$D2017)</f>
        <v>2013</v>
      </c>
      <c r="D2017" s="2">
        <v>41536</v>
      </c>
      <c r="E2017" s="2">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1">
        <v>117.0104</v>
      </c>
    </row>
    <row r="2018" spans="1:22" ht="14.25" customHeight="1" x14ac:dyDescent="0.25">
      <c r="A2018" s="1">
        <v>2017</v>
      </c>
      <c r="B2018" s="1" t="s">
        <v>4897</v>
      </c>
      <c r="C2018" s="1">
        <f>YEAR(Data!$D2018)</f>
        <v>2012</v>
      </c>
      <c r="D2018" s="2">
        <v>40987</v>
      </c>
      <c r="E2018" s="2">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1">
        <v>6.3684000000000003</v>
      </c>
    </row>
    <row r="2019" spans="1:22" ht="14.25" customHeight="1" x14ac:dyDescent="0.25">
      <c r="A2019" s="1">
        <v>2018</v>
      </c>
      <c r="B2019" s="1" t="s">
        <v>4897</v>
      </c>
      <c r="C2019" s="1">
        <f>YEAR(Data!$D2019)</f>
        <v>2012</v>
      </c>
      <c r="D2019" s="2">
        <v>40987</v>
      </c>
      <c r="E2019" s="2">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1">
        <v>6.8713999999999995</v>
      </c>
    </row>
    <row r="2020" spans="1:22" ht="14.25" customHeight="1" x14ac:dyDescent="0.25">
      <c r="A2020" s="1">
        <v>2019</v>
      </c>
      <c r="B2020" s="1" t="s">
        <v>4897</v>
      </c>
      <c r="C2020" s="1">
        <f>YEAR(Data!$D2020)</f>
        <v>2012</v>
      </c>
      <c r="D2020" s="2">
        <v>40987</v>
      </c>
      <c r="E2020" s="2">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1">
        <v>8.6736000000000004</v>
      </c>
    </row>
    <row r="2021" spans="1:22" ht="14.25" customHeight="1" x14ac:dyDescent="0.25">
      <c r="A2021" s="1">
        <v>2020</v>
      </c>
      <c r="B2021" s="1" t="s">
        <v>4897</v>
      </c>
      <c r="C2021" s="1">
        <f>YEAR(Data!$D2021)</f>
        <v>2012</v>
      </c>
      <c r="D2021" s="2">
        <v>40987</v>
      </c>
      <c r="E2021" s="2">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1">
        <v>19.668600000000001</v>
      </c>
    </row>
    <row r="2022" spans="1:22" ht="14.25" customHeight="1" x14ac:dyDescent="0.25">
      <c r="A2022" s="1">
        <v>2021</v>
      </c>
      <c r="B2022" s="1" t="s">
        <v>4899</v>
      </c>
      <c r="C2022" s="1">
        <f>YEAR(Data!$D2022)</f>
        <v>2013</v>
      </c>
      <c r="D2022" s="2">
        <v>41537</v>
      </c>
      <c r="E2022" s="2">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1">
        <v>481.86899999999986</v>
      </c>
    </row>
    <row r="2023" spans="1:22" ht="14.25" customHeight="1" x14ac:dyDescent="0.25">
      <c r="A2023" s="1">
        <v>2022</v>
      </c>
      <c r="B2023" s="1" t="s">
        <v>4899</v>
      </c>
      <c r="C2023" s="1">
        <f>YEAR(Data!$D2023)</f>
        <v>2013</v>
      </c>
      <c r="D2023" s="2">
        <v>41537</v>
      </c>
      <c r="E2023" s="2">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1">
        <v>7.6679999999999993</v>
      </c>
    </row>
    <row r="2024" spans="1:22" ht="14.25" customHeight="1" x14ac:dyDescent="0.25">
      <c r="A2024" s="1">
        <v>2023</v>
      </c>
      <c r="B2024" s="1" t="s">
        <v>4899</v>
      </c>
      <c r="C2024" s="1">
        <f>YEAR(Data!$D2024)</f>
        <v>2013</v>
      </c>
      <c r="D2024" s="2">
        <v>41537</v>
      </c>
      <c r="E2024" s="2">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1">
        <v>23.774400000000004</v>
      </c>
    </row>
    <row r="2025" spans="1:22" ht="14.25" customHeight="1" x14ac:dyDescent="0.25">
      <c r="A2025" s="1">
        <v>2024</v>
      </c>
      <c r="B2025" s="1" t="s">
        <v>4899</v>
      </c>
      <c r="C2025" s="1">
        <f>YEAR(Data!$D2025)</f>
        <v>2013</v>
      </c>
      <c r="D2025" s="2">
        <v>41537</v>
      </c>
      <c r="E2025" s="2">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1">
        <v>244.24959999999999</v>
      </c>
    </row>
    <row r="2026" spans="1:22" ht="14.25" customHeight="1" x14ac:dyDescent="0.25">
      <c r="A2026" s="1">
        <v>2025</v>
      </c>
      <c r="B2026" s="1" t="s">
        <v>4902</v>
      </c>
      <c r="C2026" s="1">
        <f>YEAR(Data!$D2026)</f>
        <v>2014</v>
      </c>
      <c r="D2026" s="2">
        <v>41872</v>
      </c>
      <c r="E2026" s="2">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239.12000000000003</v>
      </c>
      <c r="T2026" s="1">
        <v>5</v>
      </c>
      <c r="U2026" s="1">
        <v>0.2</v>
      </c>
      <c r="V2026" s="1">
        <v>77.71399999999997</v>
      </c>
    </row>
    <row r="2027" spans="1:22" ht="14.25" customHeight="1" x14ac:dyDescent="0.25">
      <c r="A2027" s="1">
        <v>2026</v>
      </c>
      <c r="B2027" s="1" t="s">
        <v>4903</v>
      </c>
      <c r="C2027" s="1">
        <f>YEAR(Data!$D2027)</f>
        <v>2012</v>
      </c>
      <c r="D2027" s="2">
        <v>40981</v>
      </c>
      <c r="E2027" s="2">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1">
        <v>39.748800000000003</v>
      </c>
    </row>
    <row r="2028" spans="1:22" ht="14.25" customHeight="1" x14ac:dyDescent="0.25">
      <c r="A2028" s="1">
        <v>2027</v>
      </c>
      <c r="B2028" s="1" t="s">
        <v>4904</v>
      </c>
      <c r="C2028" s="1">
        <f>YEAR(Data!$D2028)</f>
        <v>2013</v>
      </c>
      <c r="D2028" s="2">
        <v>41526</v>
      </c>
      <c r="E2028" s="2">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1">
        <v>11.558399999999999</v>
      </c>
    </row>
    <row r="2029" spans="1:22" ht="14.25" customHeight="1" x14ac:dyDescent="0.25">
      <c r="A2029" s="1">
        <v>2028</v>
      </c>
      <c r="B2029" s="1" t="s">
        <v>4904</v>
      </c>
      <c r="C2029" s="1">
        <f>YEAR(Data!$D2029)</f>
        <v>2013</v>
      </c>
      <c r="D2029" s="2">
        <v>41526</v>
      </c>
      <c r="E2029" s="2">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67.13600000000001</v>
      </c>
      <c r="T2029" s="1">
        <v>4</v>
      </c>
      <c r="U2029" s="1">
        <v>0.2</v>
      </c>
      <c r="V2029" s="1">
        <v>23.497599999999995</v>
      </c>
    </row>
    <row r="2030" spans="1:22" ht="14.25" customHeight="1" x14ac:dyDescent="0.25">
      <c r="A2030" s="1">
        <v>2029</v>
      </c>
      <c r="B2030" s="1" t="s">
        <v>4905</v>
      </c>
      <c r="C2030" s="1">
        <f>YEAR(Data!$D2030)</f>
        <v>2012</v>
      </c>
      <c r="D2030" s="2">
        <v>41239</v>
      </c>
      <c r="E2030" s="2">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1">
        <v>6.9230999999999998</v>
      </c>
    </row>
    <row r="2031" spans="1:22" ht="14.25" customHeight="1" x14ac:dyDescent="0.25">
      <c r="A2031" s="1">
        <v>2030</v>
      </c>
      <c r="B2031" s="1" t="s">
        <v>4905</v>
      </c>
      <c r="C2031" s="1">
        <f>YEAR(Data!$D2031)</f>
        <v>2012</v>
      </c>
      <c r="D2031" s="2">
        <v>41239</v>
      </c>
      <c r="E2031" s="2">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1">
        <v>25.175999999999998</v>
      </c>
    </row>
    <row r="2032" spans="1:22" ht="14.25" customHeight="1" x14ac:dyDescent="0.25">
      <c r="A2032" s="1">
        <v>2031</v>
      </c>
      <c r="B2032" s="1" t="s">
        <v>4905</v>
      </c>
      <c r="C2032" s="1">
        <f>YEAR(Data!$D2032)</f>
        <v>2012</v>
      </c>
      <c r="D2032" s="2">
        <v>41239</v>
      </c>
      <c r="E2032" s="2">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1">
        <v>30.52</v>
      </c>
    </row>
    <row r="2033" spans="1:22" ht="14.25" customHeight="1" x14ac:dyDescent="0.25">
      <c r="A2033" s="1">
        <v>2032</v>
      </c>
      <c r="B2033" s="1" t="s">
        <v>4905</v>
      </c>
      <c r="C2033" s="1">
        <f>YEAR(Data!$D2033)</f>
        <v>2012</v>
      </c>
      <c r="D2033" s="2">
        <v>41239</v>
      </c>
      <c r="E2033" s="2">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1">
        <v>5.1464999999999996</v>
      </c>
    </row>
    <row r="2034" spans="1:22" ht="14.25" customHeight="1" x14ac:dyDescent="0.25">
      <c r="A2034" s="1">
        <v>2033</v>
      </c>
      <c r="B2034" s="1" t="s">
        <v>4909</v>
      </c>
      <c r="C2034" s="1">
        <f>YEAR(Data!$D2034)</f>
        <v>2013</v>
      </c>
      <c r="D2034" s="2">
        <v>41618</v>
      </c>
      <c r="E2034" s="2">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9.3920000000000012</v>
      </c>
      <c r="T2034" s="1">
        <v>2</v>
      </c>
      <c r="U2034" s="1">
        <v>0.2</v>
      </c>
      <c r="V2034" s="1">
        <v>3.2871999999999999</v>
      </c>
    </row>
    <row r="2035" spans="1:22" ht="14.25" customHeight="1" x14ac:dyDescent="0.25">
      <c r="A2035" s="1">
        <v>2034</v>
      </c>
      <c r="B2035" s="1" t="s">
        <v>4909</v>
      </c>
      <c r="C2035" s="1">
        <f>YEAR(Data!$D2035)</f>
        <v>2013</v>
      </c>
      <c r="D2035" s="2">
        <v>41618</v>
      </c>
      <c r="E2035" s="2">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9.3280000000000012</v>
      </c>
      <c r="T2035" s="1">
        <v>1</v>
      </c>
      <c r="U2035" s="1">
        <v>0.2</v>
      </c>
      <c r="V2035" s="1">
        <v>0.8162000000000007</v>
      </c>
    </row>
    <row r="2036" spans="1:22" ht="14.25" customHeight="1" x14ac:dyDescent="0.25">
      <c r="A2036" s="1">
        <v>2035</v>
      </c>
      <c r="B2036" s="1" t="s">
        <v>4910</v>
      </c>
      <c r="C2036" s="1">
        <f>YEAR(Data!$D2036)</f>
        <v>2014</v>
      </c>
      <c r="D2036" s="2">
        <v>41908</v>
      </c>
      <c r="E2036" s="2">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1">
        <v>3.8822000000000001</v>
      </c>
    </row>
    <row r="2037" spans="1:22" ht="14.25" customHeight="1" x14ac:dyDescent="0.25">
      <c r="A2037" s="1">
        <v>2036</v>
      </c>
      <c r="B2037" s="1" t="s">
        <v>4910</v>
      </c>
      <c r="C2037" s="1">
        <f>YEAR(Data!$D2037)</f>
        <v>2014</v>
      </c>
      <c r="D2037" s="2">
        <v>41908</v>
      </c>
      <c r="E2037" s="2">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269.96999999999997</v>
      </c>
      <c r="T2037" s="1">
        <v>3</v>
      </c>
      <c r="U2037" s="1">
        <v>0</v>
      </c>
      <c r="V2037" s="1">
        <v>51.294299999999964</v>
      </c>
    </row>
    <row r="2038" spans="1:22" ht="14.25" customHeight="1" x14ac:dyDescent="0.25">
      <c r="A2038" s="1">
        <v>2037</v>
      </c>
      <c r="B2038" s="1" t="s">
        <v>4913</v>
      </c>
      <c r="C2038" s="1">
        <f>YEAR(Data!$D2038)</f>
        <v>2012</v>
      </c>
      <c r="D2038" s="2">
        <v>40931</v>
      </c>
      <c r="E2038" s="2">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1">
        <v>13.9392</v>
      </c>
    </row>
    <row r="2039" spans="1:22" ht="14.25" customHeight="1" x14ac:dyDescent="0.25">
      <c r="A2039" s="1">
        <v>2038</v>
      </c>
      <c r="B2039" s="1" t="s">
        <v>4913</v>
      </c>
      <c r="C2039" s="1">
        <f>YEAR(Data!$D2039)</f>
        <v>2012</v>
      </c>
      <c r="D2039" s="2">
        <v>40931</v>
      </c>
      <c r="E2039" s="2">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1">
        <v>6.8713999999999995</v>
      </c>
    </row>
    <row r="2040" spans="1:22" ht="14.25" customHeight="1" x14ac:dyDescent="0.25">
      <c r="A2040" s="1">
        <v>2039</v>
      </c>
      <c r="B2040" s="1" t="s">
        <v>4915</v>
      </c>
      <c r="C2040" s="1">
        <f>YEAR(Data!$D2040)</f>
        <v>2012</v>
      </c>
      <c r="D2040" s="2">
        <v>41078</v>
      </c>
      <c r="E2040" s="2">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11.952000000000002</v>
      </c>
      <c r="T2040" s="1">
        <v>3</v>
      </c>
      <c r="U2040" s="1">
        <v>0.2</v>
      </c>
      <c r="V2040" s="1">
        <v>4.3326000000000002</v>
      </c>
    </row>
    <row r="2041" spans="1:22" ht="14.25" customHeight="1" x14ac:dyDescent="0.25">
      <c r="A2041" s="1">
        <v>2040</v>
      </c>
      <c r="B2041" s="1" t="s">
        <v>4915</v>
      </c>
      <c r="C2041" s="1">
        <f>YEAR(Data!$D2041)</f>
        <v>2012</v>
      </c>
      <c r="D2041" s="2">
        <v>41078</v>
      </c>
      <c r="E2041" s="2">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4.5360000000000014</v>
      </c>
      <c r="T2041" s="1">
        <v>7</v>
      </c>
      <c r="U2041" s="1">
        <v>0.7</v>
      </c>
      <c r="V2041" s="1">
        <v>-3.3263999999999996</v>
      </c>
    </row>
    <row r="2042" spans="1:22" ht="14.25" customHeight="1" x14ac:dyDescent="0.25">
      <c r="A2042" s="1">
        <v>2041</v>
      </c>
      <c r="B2042" s="1" t="s">
        <v>4915</v>
      </c>
      <c r="C2042" s="1">
        <f>YEAR(Data!$D2042)</f>
        <v>2012</v>
      </c>
      <c r="D2042" s="2">
        <v>41078</v>
      </c>
      <c r="E2042" s="2">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1">
        <v>-6.1039999999999974</v>
      </c>
    </row>
    <row r="2043" spans="1:22" ht="14.25" customHeight="1" x14ac:dyDescent="0.25">
      <c r="A2043" s="1">
        <v>2042</v>
      </c>
      <c r="B2043" s="1" t="s">
        <v>4915</v>
      </c>
      <c r="C2043" s="1">
        <f>YEAR(Data!$D2043)</f>
        <v>2012</v>
      </c>
      <c r="D2043" s="2">
        <v>41078</v>
      </c>
      <c r="E2043" s="2">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1">
        <v>20.724000000000007</v>
      </c>
    </row>
    <row r="2044" spans="1:22" ht="14.25" customHeight="1" x14ac:dyDescent="0.25">
      <c r="A2044" s="1">
        <v>2043</v>
      </c>
      <c r="B2044" s="1" t="s">
        <v>4918</v>
      </c>
      <c r="C2044" s="1">
        <f>YEAR(Data!$D2044)</f>
        <v>2012</v>
      </c>
      <c r="D2044" s="2">
        <v>41184</v>
      </c>
      <c r="E2044" s="2">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57.504000000000005</v>
      </c>
      <c r="T2044" s="1">
        <v>6</v>
      </c>
      <c r="U2044" s="1">
        <v>0.2</v>
      </c>
      <c r="V2044" s="1">
        <v>20.1264</v>
      </c>
    </row>
    <row r="2045" spans="1:22" ht="14.25" customHeight="1" x14ac:dyDescent="0.25">
      <c r="A2045" s="1">
        <v>2044</v>
      </c>
      <c r="B2045" s="1" t="s">
        <v>4921</v>
      </c>
      <c r="C2045" s="1">
        <f>YEAR(Data!$D2045)</f>
        <v>2014</v>
      </c>
      <c r="D2045" s="2">
        <v>41962</v>
      </c>
      <c r="E2045" s="2">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38.864000000000004</v>
      </c>
      <c r="T2045" s="1">
        <v>7</v>
      </c>
      <c r="U2045" s="1">
        <v>0.2</v>
      </c>
      <c r="V2045" s="1">
        <v>7.7728000000000002</v>
      </c>
    </row>
    <row r="2046" spans="1:22" ht="14.25" customHeight="1" x14ac:dyDescent="0.25">
      <c r="A2046" s="1">
        <v>2045</v>
      </c>
      <c r="B2046" s="1" t="s">
        <v>4922</v>
      </c>
      <c r="C2046" s="1">
        <f>YEAR(Data!$D2046)</f>
        <v>2011</v>
      </c>
      <c r="D2046" s="2">
        <v>40772</v>
      </c>
      <c r="E2046" s="2">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15.552000000000003</v>
      </c>
      <c r="T2046" s="1">
        <v>3</v>
      </c>
      <c r="U2046" s="1">
        <v>0.2</v>
      </c>
      <c r="V2046" s="1">
        <v>5.4432</v>
      </c>
    </row>
    <row r="2047" spans="1:22" ht="14.25" customHeight="1" x14ac:dyDescent="0.25">
      <c r="A2047" s="1">
        <v>2046</v>
      </c>
      <c r="B2047" s="1" t="s">
        <v>4923</v>
      </c>
      <c r="C2047" s="1">
        <f>YEAR(Data!$D2047)</f>
        <v>2013</v>
      </c>
      <c r="D2047" s="2">
        <v>41473</v>
      </c>
      <c r="E2047" s="2">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1">
        <v>45.539199999999994</v>
      </c>
    </row>
    <row r="2048" spans="1:22" ht="14.25" customHeight="1" x14ac:dyDescent="0.25">
      <c r="A2048" s="1">
        <v>2047</v>
      </c>
      <c r="B2048" s="1" t="s">
        <v>4923</v>
      </c>
      <c r="C2048" s="1">
        <f>YEAR(Data!$D2048)</f>
        <v>2013</v>
      </c>
      <c r="D2048" s="2">
        <v>41473</v>
      </c>
      <c r="E2048" s="2">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1">
        <v>280.59000000000003</v>
      </c>
    </row>
    <row r="2049" spans="1:22" ht="14.25" customHeight="1" x14ac:dyDescent="0.25">
      <c r="A2049" s="1">
        <v>2048</v>
      </c>
      <c r="B2049" s="1" t="s">
        <v>4923</v>
      </c>
      <c r="C2049" s="1">
        <f>YEAR(Data!$D2049)</f>
        <v>2013</v>
      </c>
      <c r="D2049" s="2">
        <v>41473</v>
      </c>
      <c r="E2049" s="2">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1">
        <v>26.630399999999998</v>
      </c>
    </row>
    <row r="2050" spans="1:22" ht="14.25" customHeight="1" x14ac:dyDescent="0.25">
      <c r="A2050" s="1">
        <v>2049</v>
      </c>
      <c r="B2050" s="1" t="s">
        <v>4927</v>
      </c>
      <c r="C2050" s="1">
        <f>YEAR(Data!$D2050)</f>
        <v>2012</v>
      </c>
      <c r="D2050" s="2">
        <v>41101</v>
      </c>
      <c r="E2050" s="2">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289.80000000000007</v>
      </c>
      <c r="T2050" s="1">
        <v>7</v>
      </c>
      <c r="U2050" s="1">
        <v>0.2</v>
      </c>
      <c r="V2050" s="1">
        <v>36.224999999999966</v>
      </c>
    </row>
    <row r="2051" spans="1:22" ht="14.25" customHeight="1" x14ac:dyDescent="0.25">
      <c r="A2051" s="1">
        <v>2050</v>
      </c>
      <c r="B2051" s="1" t="s">
        <v>4927</v>
      </c>
      <c r="C2051" s="1">
        <f>YEAR(Data!$D2051)</f>
        <v>2012</v>
      </c>
      <c r="D2051" s="2">
        <v>41101</v>
      </c>
      <c r="E2051" s="2">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2.5020000000000002</v>
      </c>
      <c r="T2051" s="1">
        <v>3</v>
      </c>
      <c r="U2051" s="1">
        <v>0.7</v>
      </c>
      <c r="V2051" s="1">
        <v>-2.0015999999999998</v>
      </c>
    </row>
    <row r="2052" spans="1:22" ht="14.25" customHeight="1" x14ac:dyDescent="0.25">
      <c r="A2052" s="1">
        <v>2051</v>
      </c>
      <c r="B2052" s="1" t="s">
        <v>4927</v>
      </c>
      <c r="C2052" s="1">
        <f>YEAR(Data!$D2052)</f>
        <v>2012</v>
      </c>
      <c r="D2052" s="2">
        <v>41101</v>
      </c>
      <c r="E2052" s="2">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6.4800000000000013</v>
      </c>
      <c r="T2052" s="1">
        <v>4</v>
      </c>
      <c r="U2052" s="1">
        <v>0.7</v>
      </c>
      <c r="V2052" s="1">
        <v>-4.7519999999999989</v>
      </c>
    </row>
    <row r="2053" spans="1:22" ht="14.25" customHeight="1" x14ac:dyDescent="0.25">
      <c r="A2053" s="1">
        <v>2052</v>
      </c>
      <c r="B2053" s="1" t="s">
        <v>4927</v>
      </c>
      <c r="C2053" s="1">
        <f>YEAR(Data!$D2053)</f>
        <v>2012</v>
      </c>
      <c r="D2053" s="2">
        <v>41101</v>
      </c>
      <c r="E2053" s="2">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341.48799999999994</v>
      </c>
      <c r="T2053" s="1">
        <v>8</v>
      </c>
      <c r="U2053" s="1">
        <v>0.3</v>
      </c>
      <c r="V2053" s="1">
        <v>-73.175999999999988</v>
      </c>
    </row>
    <row r="2054" spans="1:22" ht="14.25" customHeight="1" x14ac:dyDescent="0.25">
      <c r="A2054" s="1">
        <v>2053</v>
      </c>
      <c r="B2054" s="1" t="s">
        <v>4927</v>
      </c>
      <c r="C2054" s="1">
        <f>YEAR(Data!$D2054)</f>
        <v>2012</v>
      </c>
      <c r="D2054" s="2">
        <v>41101</v>
      </c>
      <c r="E2054" s="2">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1">
        <v>0.83399999999999963</v>
      </c>
    </row>
    <row r="2055" spans="1:22" ht="14.25" customHeight="1" x14ac:dyDescent="0.25">
      <c r="A2055" s="1">
        <v>2054</v>
      </c>
      <c r="B2055" s="1" t="s">
        <v>4927</v>
      </c>
      <c r="C2055" s="1">
        <f>YEAR(Data!$D2055)</f>
        <v>2012</v>
      </c>
      <c r="D2055" s="2">
        <v>41101</v>
      </c>
      <c r="E2055" s="2">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1">
        <v>3.4847999999999981</v>
      </c>
    </row>
    <row r="2056" spans="1:22" ht="14.25" customHeight="1" x14ac:dyDescent="0.25">
      <c r="A2056" s="1">
        <v>2055</v>
      </c>
      <c r="B2056" s="1" t="s">
        <v>4932</v>
      </c>
      <c r="C2056" s="1">
        <f>YEAR(Data!$D2056)</f>
        <v>2013</v>
      </c>
      <c r="D2056" s="2">
        <v>41610</v>
      </c>
      <c r="E2056" s="2">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1">
        <v>5.1929999999999996</v>
      </c>
    </row>
    <row r="2057" spans="1:22" ht="14.25" customHeight="1" x14ac:dyDescent="0.25">
      <c r="A2057" s="1">
        <v>2056</v>
      </c>
      <c r="B2057" s="1" t="s">
        <v>4933</v>
      </c>
      <c r="C2057" s="1">
        <f>YEAR(Data!$D2057)</f>
        <v>2014</v>
      </c>
      <c r="D2057" s="2">
        <v>41996</v>
      </c>
      <c r="E2057" s="2">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199.95000000000002</v>
      </c>
      <c r="T2057" s="1">
        <v>5</v>
      </c>
      <c r="U2057" s="1">
        <v>0</v>
      </c>
      <c r="V2057" s="1">
        <v>63.983999999999988</v>
      </c>
    </row>
    <row r="2058" spans="1:22" ht="14.25" customHeight="1" x14ac:dyDescent="0.25">
      <c r="A2058" s="1">
        <v>2057</v>
      </c>
      <c r="B2058" s="1" t="s">
        <v>4933</v>
      </c>
      <c r="C2058" s="1">
        <f>YEAR(Data!$D2058)</f>
        <v>2014</v>
      </c>
      <c r="D2058" s="2">
        <v>41996</v>
      </c>
      <c r="E2058" s="2">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1586.6899999999998</v>
      </c>
      <c r="T2058" s="1">
        <v>7</v>
      </c>
      <c r="U2058" s="1">
        <v>0</v>
      </c>
      <c r="V2058" s="1">
        <v>412.5394</v>
      </c>
    </row>
    <row r="2059" spans="1:22" ht="14.25" customHeight="1" x14ac:dyDescent="0.25">
      <c r="A2059" s="1">
        <v>2058</v>
      </c>
      <c r="B2059" s="1" t="s">
        <v>4933</v>
      </c>
      <c r="C2059" s="1">
        <f>YEAR(Data!$D2059)</f>
        <v>2014</v>
      </c>
      <c r="D2059" s="2">
        <v>41996</v>
      </c>
      <c r="E2059" s="2">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1">
        <v>30.596399999999996</v>
      </c>
    </row>
    <row r="2060" spans="1:22" ht="14.25" customHeight="1" x14ac:dyDescent="0.25">
      <c r="A2060" s="1">
        <v>2059</v>
      </c>
      <c r="B2060" s="1" t="s">
        <v>4933</v>
      </c>
      <c r="C2060" s="1">
        <f>YEAR(Data!$D2060)</f>
        <v>2014</v>
      </c>
      <c r="D2060" s="2">
        <v>41996</v>
      </c>
      <c r="E2060" s="2">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1">
        <v>70.005999999999972</v>
      </c>
    </row>
    <row r="2061" spans="1:22" ht="14.25" customHeight="1" x14ac:dyDescent="0.25">
      <c r="A2061" s="1">
        <v>2060</v>
      </c>
      <c r="B2061" s="1" t="s">
        <v>4936</v>
      </c>
      <c r="C2061" s="1">
        <f>YEAR(Data!$D2061)</f>
        <v>2011</v>
      </c>
      <c r="D2061" s="2">
        <v>40847</v>
      </c>
      <c r="E2061" s="2">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1">
        <v>5.2164000000000001</v>
      </c>
    </row>
    <row r="2062" spans="1:22" ht="14.25" customHeight="1" x14ac:dyDescent="0.25">
      <c r="A2062" s="1">
        <v>2061</v>
      </c>
      <c r="B2062" s="1" t="s">
        <v>4936</v>
      </c>
      <c r="C2062" s="1">
        <f>YEAR(Data!$D2062)</f>
        <v>2011</v>
      </c>
      <c r="D2062" s="2">
        <v>40847</v>
      </c>
      <c r="E2062" s="2">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1">
        <v>20.877999999999997</v>
      </c>
    </row>
    <row r="2063" spans="1:22" ht="14.25" customHeight="1" x14ac:dyDescent="0.25">
      <c r="A2063" s="1">
        <v>2062</v>
      </c>
      <c r="B2063" s="1" t="s">
        <v>4936</v>
      </c>
      <c r="C2063" s="1">
        <f>YEAR(Data!$D2063)</f>
        <v>2011</v>
      </c>
      <c r="D2063" s="2">
        <v>40847</v>
      </c>
      <c r="E2063" s="2">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15.968000000000002</v>
      </c>
      <c r="T2063" s="1">
        <v>2</v>
      </c>
      <c r="U2063" s="1">
        <v>0.2</v>
      </c>
      <c r="V2063" s="1">
        <v>5.3891999999999989</v>
      </c>
    </row>
    <row r="2064" spans="1:22" ht="14.25" customHeight="1" x14ac:dyDescent="0.25">
      <c r="A2064" s="1">
        <v>2063</v>
      </c>
      <c r="B2064" s="1" t="s">
        <v>4936</v>
      </c>
      <c r="C2064" s="1">
        <f>YEAR(Data!$D2064)</f>
        <v>2011</v>
      </c>
      <c r="D2064" s="2">
        <v>40847</v>
      </c>
      <c r="E2064" s="2">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64.740000000000009</v>
      </c>
      <c r="T2064" s="1">
        <v>13</v>
      </c>
      <c r="U2064" s="1">
        <v>0</v>
      </c>
      <c r="V2064" s="1">
        <v>30.427800000000005</v>
      </c>
    </row>
    <row r="2065" spans="1:22" ht="14.25" customHeight="1" x14ac:dyDescent="0.25">
      <c r="A2065" s="1">
        <v>2064</v>
      </c>
      <c r="B2065" s="1" t="s">
        <v>4936</v>
      </c>
      <c r="C2065" s="1">
        <f>YEAR(Data!$D2065)</f>
        <v>2011</v>
      </c>
      <c r="D2065" s="2">
        <v>40847</v>
      </c>
      <c r="E2065" s="2">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1">
        <v>6.0299999999999994</v>
      </c>
    </row>
    <row r="2066" spans="1:22" ht="14.25" customHeight="1" x14ac:dyDescent="0.25">
      <c r="A2066" s="1">
        <v>2065</v>
      </c>
      <c r="B2066" s="1" t="s">
        <v>4936</v>
      </c>
      <c r="C2066" s="1">
        <f>YEAR(Data!$D2066)</f>
        <v>2011</v>
      </c>
      <c r="D2066" s="2">
        <v>40847</v>
      </c>
      <c r="E2066" s="2">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1">
        <v>12.169199999999989</v>
      </c>
    </row>
    <row r="2067" spans="1:22" ht="14.25" customHeight="1" x14ac:dyDescent="0.25">
      <c r="A2067" s="1">
        <v>2066</v>
      </c>
      <c r="B2067" s="1" t="s">
        <v>4936</v>
      </c>
      <c r="C2067" s="1">
        <f>YEAR(Data!$D2067)</f>
        <v>2011</v>
      </c>
      <c r="D2067" s="2">
        <v>40847</v>
      </c>
      <c r="E2067" s="2">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1">
        <v>-9.1470000000000056</v>
      </c>
    </row>
    <row r="2068" spans="1:22" ht="14.25" customHeight="1" x14ac:dyDescent="0.25">
      <c r="A2068" s="1">
        <v>2067</v>
      </c>
      <c r="B2068" s="1" t="s">
        <v>4936</v>
      </c>
      <c r="C2068" s="1">
        <f>YEAR(Data!$D2068)</f>
        <v>2011</v>
      </c>
      <c r="D2068" s="2">
        <v>40847</v>
      </c>
      <c r="E2068" s="2">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1">
        <v>47.862899999999982</v>
      </c>
    </row>
    <row r="2069" spans="1:22" ht="14.25" customHeight="1" x14ac:dyDescent="0.25">
      <c r="A2069" s="1">
        <v>2068</v>
      </c>
      <c r="B2069" s="1" t="s">
        <v>4936</v>
      </c>
      <c r="C2069" s="1">
        <f>YEAR(Data!$D2069)</f>
        <v>2011</v>
      </c>
      <c r="D2069" s="2">
        <v>40847</v>
      </c>
      <c r="E2069" s="2">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1">
        <v>3.7169999999999996</v>
      </c>
    </row>
    <row r="2070" spans="1:22" ht="14.25" customHeight="1" x14ac:dyDescent="0.25">
      <c r="A2070" s="1">
        <v>2069</v>
      </c>
      <c r="B2070" s="1" t="s">
        <v>4946</v>
      </c>
      <c r="C2070" s="1">
        <f>YEAR(Data!$D2070)</f>
        <v>2012</v>
      </c>
      <c r="D2070" s="2">
        <v>41012</v>
      </c>
      <c r="E2070" s="2">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1">
        <v>69.98599999999999</v>
      </c>
    </row>
    <row r="2071" spans="1:22" ht="14.25" customHeight="1" x14ac:dyDescent="0.25">
      <c r="A2071" s="1">
        <v>2070</v>
      </c>
      <c r="B2071" s="1" t="s">
        <v>4946</v>
      </c>
      <c r="C2071" s="1">
        <f>YEAR(Data!$D2071)</f>
        <v>2012</v>
      </c>
      <c r="D2071" s="2">
        <v>41012</v>
      </c>
      <c r="E2071" s="2">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710.83200000000011</v>
      </c>
      <c r="T2071" s="1">
        <v>3</v>
      </c>
      <c r="U2071" s="1">
        <v>0.2</v>
      </c>
      <c r="V2071" s="1">
        <v>-97.739399999999989</v>
      </c>
    </row>
    <row r="2072" spans="1:22" ht="14.25" customHeight="1" x14ac:dyDescent="0.25">
      <c r="A2072" s="1">
        <v>2071</v>
      </c>
      <c r="B2072" s="1" t="s">
        <v>4951</v>
      </c>
      <c r="C2072" s="1">
        <f>YEAR(Data!$D2072)</f>
        <v>2013</v>
      </c>
      <c r="D2072" s="2">
        <v>41477</v>
      </c>
      <c r="E2072" s="2">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1.9410000000000003</v>
      </c>
      <c r="T2072" s="1">
        <v>1</v>
      </c>
      <c r="U2072" s="1">
        <v>0.7</v>
      </c>
      <c r="V2072" s="1">
        <v>-1.294</v>
      </c>
    </row>
    <row r="2073" spans="1:22" ht="14.25" customHeight="1" x14ac:dyDescent="0.25">
      <c r="A2073" s="1">
        <v>2072</v>
      </c>
      <c r="B2073" s="1" t="s">
        <v>4954</v>
      </c>
      <c r="C2073" s="1">
        <f>YEAR(Data!$D2073)</f>
        <v>2014</v>
      </c>
      <c r="D2073" s="2">
        <v>41964</v>
      </c>
      <c r="E2073" s="2">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1">
        <v>-46.137000000000029</v>
      </c>
    </row>
    <row r="2074" spans="1:22" ht="14.25" customHeight="1" x14ac:dyDescent="0.25">
      <c r="A2074" s="1">
        <v>2073</v>
      </c>
      <c r="B2074" s="1" t="s">
        <v>4958</v>
      </c>
      <c r="C2074" s="1">
        <f>YEAR(Data!$D2074)</f>
        <v>2013</v>
      </c>
      <c r="D2074" s="2">
        <v>41605</v>
      </c>
      <c r="E2074" s="2">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7.3120000000000012</v>
      </c>
      <c r="T2074" s="1">
        <v>2</v>
      </c>
      <c r="U2074" s="1">
        <v>0.2</v>
      </c>
      <c r="V2074" s="1">
        <v>2.5591999999999997</v>
      </c>
    </row>
    <row r="2075" spans="1:22" ht="14.25" customHeight="1" x14ac:dyDescent="0.25">
      <c r="A2075" s="1">
        <v>2074</v>
      </c>
      <c r="B2075" s="1" t="s">
        <v>4961</v>
      </c>
      <c r="C2075" s="1">
        <f>YEAR(Data!$D2075)</f>
        <v>2014</v>
      </c>
      <c r="D2075" s="2">
        <v>41951</v>
      </c>
      <c r="E2075" s="2">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1">
        <v>13.793099999999999</v>
      </c>
    </row>
    <row r="2076" spans="1:22" ht="14.25" customHeight="1" x14ac:dyDescent="0.25">
      <c r="A2076" s="1">
        <v>2075</v>
      </c>
      <c r="B2076" s="1" t="s">
        <v>4961</v>
      </c>
      <c r="C2076" s="1">
        <f>YEAR(Data!$D2076)</f>
        <v>2014</v>
      </c>
      <c r="D2076" s="2">
        <v>41951</v>
      </c>
      <c r="E2076" s="2">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761.5440000000001</v>
      </c>
      <c r="T2076" s="1">
        <v>7</v>
      </c>
      <c r="U2076" s="1">
        <v>0.2</v>
      </c>
      <c r="V2076" s="1">
        <v>66.635100000000023</v>
      </c>
    </row>
    <row r="2077" spans="1:22" ht="14.25" customHeight="1" x14ac:dyDescent="0.25">
      <c r="A2077" s="1">
        <v>2076</v>
      </c>
      <c r="B2077" s="1" t="s">
        <v>4966</v>
      </c>
      <c r="C2077" s="1">
        <f>YEAR(Data!$D2077)</f>
        <v>2011</v>
      </c>
      <c r="D2077" s="2">
        <v>40878</v>
      </c>
      <c r="E2077" s="2">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58.199999999999996</v>
      </c>
      <c r="T2077" s="1">
        <v>3</v>
      </c>
      <c r="U2077" s="1">
        <v>0</v>
      </c>
      <c r="V2077" s="1">
        <v>28.517999999999994</v>
      </c>
    </row>
    <row r="2078" spans="1:22" ht="14.25" customHeight="1" x14ac:dyDescent="0.25">
      <c r="A2078" s="1">
        <v>2077</v>
      </c>
      <c r="B2078" s="1" t="s">
        <v>4967</v>
      </c>
      <c r="C2078" s="1">
        <f>YEAR(Data!$D2078)</f>
        <v>2014</v>
      </c>
      <c r="D2078" s="2">
        <v>41895</v>
      </c>
      <c r="E2078" s="2">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39.900000000000006</v>
      </c>
      <c r="T2078" s="1">
        <v>5</v>
      </c>
      <c r="U2078" s="1">
        <v>0</v>
      </c>
      <c r="V2078" s="1">
        <v>19.950000000000003</v>
      </c>
    </row>
    <row r="2079" spans="1:22" ht="14.25" customHeight="1" x14ac:dyDescent="0.25">
      <c r="A2079" s="1">
        <v>2078</v>
      </c>
      <c r="B2079" s="1" t="s">
        <v>4967</v>
      </c>
      <c r="C2079" s="1">
        <f>YEAR(Data!$D2079)</f>
        <v>2014</v>
      </c>
      <c r="D2079" s="2">
        <v>41895</v>
      </c>
      <c r="E2079" s="2">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1">
        <v>26.349399999999992</v>
      </c>
    </row>
    <row r="2080" spans="1:22" ht="14.25" customHeight="1" x14ac:dyDescent="0.25">
      <c r="A2080" s="1">
        <v>2079</v>
      </c>
      <c r="B2080" s="1" t="s">
        <v>4967</v>
      </c>
      <c r="C2080" s="1">
        <f>YEAR(Data!$D2080)</f>
        <v>2014</v>
      </c>
      <c r="D2080" s="2">
        <v>41895</v>
      </c>
      <c r="E2080" s="2">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1">
        <v>45.527999999999992</v>
      </c>
    </row>
    <row r="2081" spans="1:22" ht="14.25" customHeight="1" x14ac:dyDescent="0.25">
      <c r="A2081" s="1">
        <v>2080</v>
      </c>
      <c r="B2081" s="1" t="s">
        <v>4970</v>
      </c>
      <c r="C2081" s="1">
        <f>YEAR(Data!$D2081)</f>
        <v>2012</v>
      </c>
      <c r="D2081" s="2">
        <v>41267</v>
      </c>
      <c r="E2081" s="2">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1">
        <v>37.181199999999997</v>
      </c>
    </row>
    <row r="2082" spans="1:22" ht="14.25" customHeight="1" x14ac:dyDescent="0.25">
      <c r="A2082" s="1">
        <v>2081</v>
      </c>
      <c r="B2082" s="1" t="s">
        <v>4970</v>
      </c>
      <c r="C2082" s="1">
        <f>YEAR(Data!$D2082)</f>
        <v>2012</v>
      </c>
      <c r="D2082" s="2">
        <v>41267</v>
      </c>
      <c r="E2082" s="2">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1">
        <v>11.198400000000003</v>
      </c>
    </row>
    <row r="2083" spans="1:22" ht="14.25" customHeight="1" x14ac:dyDescent="0.25">
      <c r="A2083" s="1">
        <v>2082</v>
      </c>
      <c r="B2083" s="1" t="s">
        <v>4970</v>
      </c>
      <c r="C2083" s="1">
        <f>YEAR(Data!$D2083)</f>
        <v>2012</v>
      </c>
      <c r="D2083" s="2">
        <v>41267</v>
      </c>
      <c r="E2083" s="2">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7.7120000000000006</v>
      </c>
      <c r="T2083" s="1">
        <v>2</v>
      </c>
      <c r="U2083" s="1">
        <v>0.2</v>
      </c>
      <c r="V2083" s="1">
        <v>1.7352000000000005</v>
      </c>
    </row>
    <row r="2084" spans="1:22" ht="14.25" customHeight="1" x14ac:dyDescent="0.25">
      <c r="A2084" s="1">
        <v>2083</v>
      </c>
      <c r="B2084" s="1" t="s">
        <v>4973</v>
      </c>
      <c r="C2084" s="1">
        <f>YEAR(Data!$D2084)</f>
        <v>2014</v>
      </c>
      <c r="D2084" s="2">
        <v>41694</v>
      </c>
      <c r="E2084" s="2">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1">
        <v>16.847999999999999</v>
      </c>
    </row>
    <row r="2085" spans="1:22" ht="14.25" customHeight="1" x14ac:dyDescent="0.25">
      <c r="A2085" s="1">
        <v>2084</v>
      </c>
      <c r="B2085" s="1" t="s">
        <v>4974</v>
      </c>
      <c r="C2085" s="1">
        <f>YEAR(Data!$D2085)</f>
        <v>2011</v>
      </c>
      <c r="D2085" s="2">
        <v>40870</v>
      </c>
      <c r="E2085" s="2">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23.680000000000003</v>
      </c>
      <c r="T2085" s="1">
        <v>2</v>
      </c>
      <c r="U2085" s="1">
        <v>0.2</v>
      </c>
      <c r="V2085" s="1">
        <v>8.879999999999999</v>
      </c>
    </row>
    <row r="2086" spans="1:22" ht="14.25" customHeight="1" x14ac:dyDescent="0.25">
      <c r="A2086" s="1">
        <v>2085</v>
      </c>
      <c r="B2086" s="1" t="s">
        <v>4975</v>
      </c>
      <c r="C2086" s="1">
        <f>YEAR(Data!$D2086)</f>
        <v>2013</v>
      </c>
      <c r="D2086" s="2">
        <v>41449</v>
      </c>
      <c r="E2086" s="2">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1">
        <v>56.175200000000004</v>
      </c>
    </row>
    <row r="2087" spans="1:22" ht="14.25" customHeight="1" x14ac:dyDescent="0.25">
      <c r="A2087" s="1">
        <v>2086</v>
      </c>
      <c r="B2087" s="1" t="s">
        <v>4975</v>
      </c>
      <c r="C2087" s="1">
        <f>YEAR(Data!$D2087)</f>
        <v>2013</v>
      </c>
      <c r="D2087" s="2">
        <v>41449</v>
      </c>
      <c r="E2087" s="2">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1">
        <v>8.6715</v>
      </c>
    </row>
    <row r="2088" spans="1:22" ht="14.25" customHeight="1" x14ac:dyDescent="0.25">
      <c r="A2088" s="1">
        <v>2087</v>
      </c>
      <c r="B2088" s="1" t="s">
        <v>4975</v>
      </c>
      <c r="C2088" s="1">
        <f>YEAR(Data!$D2088)</f>
        <v>2013</v>
      </c>
      <c r="D2088" s="2">
        <v>41449</v>
      </c>
      <c r="E2088" s="2">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324.90000000000003</v>
      </c>
      <c r="T2088" s="1">
        <v>5</v>
      </c>
      <c r="U2088" s="1">
        <v>0</v>
      </c>
      <c r="V2088" s="1">
        <v>38.988000000000014</v>
      </c>
    </row>
    <row r="2089" spans="1:22" ht="14.25" customHeight="1" x14ac:dyDescent="0.25">
      <c r="A2089" s="1">
        <v>2088</v>
      </c>
      <c r="B2089" s="1" t="s">
        <v>4975</v>
      </c>
      <c r="C2089" s="1">
        <f>YEAR(Data!$D2089)</f>
        <v>2013</v>
      </c>
      <c r="D2089" s="2">
        <v>41449</v>
      </c>
      <c r="E2089" s="2">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1">
        <v>68.963099999999997</v>
      </c>
    </row>
    <row r="2090" spans="1:22" ht="14.25" customHeight="1" x14ac:dyDescent="0.25">
      <c r="A2090" s="1">
        <v>2089</v>
      </c>
      <c r="B2090" s="1" t="s">
        <v>4975</v>
      </c>
      <c r="C2090" s="1">
        <f>YEAR(Data!$D2090)</f>
        <v>2013</v>
      </c>
      <c r="D2090" s="2">
        <v>41449</v>
      </c>
      <c r="E2090" s="2">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1">
        <v>1.4651999999999998</v>
      </c>
    </row>
    <row r="2091" spans="1:22" ht="14.25" customHeight="1" x14ac:dyDescent="0.25">
      <c r="A2091" s="1">
        <v>2090</v>
      </c>
      <c r="B2091" s="1" t="s">
        <v>4980</v>
      </c>
      <c r="C2091" s="1">
        <f>YEAR(Data!$D2091)</f>
        <v>2012</v>
      </c>
      <c r="D2091" s="2">
        <v>41208</v>
      </c>
      <c r="E2091" s="2">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1">
        <v>2.6495999999999995</v>
      </c>
    </row>
    <row r="2092" spans="1:22" ht="14.25" customHeight="1" x14ac:dyDescent="0.25">
      <c r="A2092" s="1">
        <v>2091</v>
      </c>
      <c r="B2092" s="1" t="s">
        <v>4984</v>
      </c>
      <c r="C2092" s="1">
        <f>YEAR(Data!$D2092)</f>
        <v>2014</v>
      </c>
      <c r="D2092" s="2">
        <v>41836</v>
      </c>
      <c r="E2092" s="2">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26.549999999999997</v>
      </c>
      <c r="T2092" s="1">
        <v>3</v>
      </c>
      <c r="U2092" s="1">
        <v>0</v>
      </c>
      <c r="V2092" s="1">
        <v>13.009499999999999</v>
      </c>
    </row>
    <row r="2093" spans="1:22" ht="14.25" customHeight="1" x14ac:dyDescent="0.25">
      <c r="A2093" s="1">
        <v>2092</v>
      </c>
      <c r="B2093" s="1" t="s">
        <v>4984</v>
      </c>
      <c r="C2093" s="1">
        <f>YEAR(Data!$D2093)</f>
        <v>2014</v>
      </c>
      <c r="D2093" s="2">
        <v>41836</v>
      </c>
      <c r="E2093" s="2">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310.44300000000004</v>
      </c>
      <c r="T2093" s="1">
        <v>3</v>
      </c>
      <c r="U2093" s="1">
        <v>0.3</v>
      </c>
      <c r="V2093" s="1">
        <v>-48.783900000000031</v>
      </c>
    </row>
    <row r="2094" spans="1:22" ht="14.25" customHeight="1" x14ac:dyDescent="0.25">
      <c r="A2094" s="1">
        <v>2093</v>
      </c>
      <c r="B2094" s="1" t="s">
        <v>4987</v>
      </c>
      <c r="C2094" s="1">
        <f>YEAR(Data!$D2094)</f>
        <v>2011</v>
      </c>
      <c r="D2094" s="2">
        <v>40864</v>
      </c>
      <c r="E2094" s="2">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479.90000000000003</v>
      </c>
      <c r="T2094" s="1">
        <v>5</v>
      </c>
      <c r="U2094" s="1">
        <v>0</v>
      </c>
      <c r="V2094" s="1">
        <v>81.58299999999997</v>
      </c>
    </row>
    <row r="2095" spans="1:22" ht="14.25" customHeight="1" x14ac:dyDescent="0.25">
      <c r="A2095" s="1">
        <v>2094</v>
      </c>
      <c r="B2095" s="1" t="s">
        <v>4989</v>
      </c>
      <c r="C2095" s="1">
        <f>YEAR(Data!$D2095)</f>
        <v>2012</v>
      </c>
      <c r="D2095" s="2">
        <v>41012</v>
      </c>
      <c r="E2095" s="2">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1">
        <v>0.38640000000000008</v>
      </c>
    </row>
    <row r="2096" spans="1:22" ht="14.25" customHeight="1" x14ac:dyDescent="0.25">
      <c r="A2096" s="1">
        <v>2095</v>
      </c>
      <c r="B2096" s="1" t="s">
        <v>4990</v>
      </c>
      <c r="C2096" s="1">
        <f>YEAR(Data!$D2096)</f>
        <v>2012</v>
      </c>
      <c r="D2096" s="2">
        <v>41238</v>
      </c>
      <c r="E2096" s="2">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13.120000000000001</v>
      </c>
      <c r="T2096" s="1">
        <v>5</v>
      </c>
      <c r="U2096" s="1">
        <v>0.2</v>
      </c>
      <c r="V2096" s="1">
        <v>1.4759999999999982</v>
      </c>
    </row>
    <row r="2097" spans="1:22" ht="14.25" customHeight="1" x14ac:dyDescent="0.25">
      <c r="A2097" s="1">
        <v>2096</v>
      </c>
      <c r="B2097" s="1" t="s">
        <v>4993</v>
      </c>
      <c r="C2097" s="1">
        <f>YEAR(Data!$D2097)</f>
        <v>2013</v>
      </c>
      <c r="D2097" s="2">
        <v>41410</v>
      </c>
      <c r="E2097" s="2">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1">
        <v>240.56479999999999</v>
      </c>
    </row>
    <row r="2098" spans="1:22" ht="14.25" customHeight="1" x14ac:dyDescent="0.25">
      <c r="A2098" s="1">
        <v>2097</v>
      </c>
      <c r="B2098" s="1" t="s">
        <v>4993</v>
      </c>
      <c r="C2098" s="1">
        <f>YEAR(Data!$D2098)</f>
        <v>2013</v>
      </c>
      <c r="D2098" s="2">
        <v>41410</v>
      </c>
      <c r="E2098" s="2">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1">
        <v>25.748800000000003</v>
      </c>
    </row>
    <row r="2099" spans="1:22" ht="14.25" customHeight="1" x14ac:dyDescent="0.25">
      <c r="A2099" s="1">
        <v>2098</v>
      </c>
      <c r="B2099" s="1" t="s">
        <v>4993</v>
      </c>
      <c r="C2099" s="1">
        <f>YEAR(Data!$D2099)</f>
        <v>2013</v>
      </c>
      <c r="D2099" s="2">
        <v>41410</v>
      </c>
      <c r="E2099" s="2">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1">
        <v>2.1683999999999997</v>
      </c>
    </row>
    <row r="2100" spans="1:22" ht="14.25" customHeight="1" x14ac:dyDescent="0.25">
      <c r="A2100" s="1">
        <v>2099</v>
      </c>
      <c r="B2100" s="1" t="s">
        <v>4998</v>
      </c>
      <c r="C2100" s="1">
        <f>YEAR(Data!$D2100)</f>
        <v>2014</v>
      </c>
      <c r="D2100" s="2">
        <v>41890</v>
      </c>
      <c r="E2100" s="2">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1">
        <v>2.3550000000000022</v>
      </c>
    </row>
    <row r="2101" spans="1:22" ht="14.25" customHeight="1" x14ac:dyDescent="0.25">
      <c r="A2101" s="1">
        <v>2100</v>
      </c>
      <c r="B2101" s="1" t="s">
        <v>4998</v>
      </c>
      <c r="C2101" s="1">
        <f>YEAR(Data!$D2101)</f>
        <v>2014</v>
      </c>
      <c r="D2101" s="2">
        <v>41890</v>
      </c>
      <c r="E2101" s="2">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1">
        <v>80.48390000000002</v>
      </c>
    </row>
    <row r="2102" spans="1:22" ht="14.25" customHeight="1" x14ac:dyDescent="0.25">
      <c r="A2102" s="1">
        <v>2101</v>
      </c>
      <c r="B2102" s="1" t="s">
        <v>4999</v>
      </c>
      <c r="C2102" s="1">
        <f>YEAR(Data!$D2102)</f>
        <v>2011</v>
      </c>
      <c r="D2102" s="2">
        <v>40612</v>
      </c>
      <c r="E2102" s="2">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636.40800000000013</v>
      </c>
      <c r="T2102" s="1">
        <v>3</v>
      </c>
      <c r="U2102" s="1">
        <v>0.2</v>
      </c>
      <c r="V2102" s="1">
        <v>-15.910200000000088</v>
      </c>
    </row>
    <row r="2103" spans="1:22" ht="14.25" customHeight="1" x14ac:dyDescent="0.25">
      <c r="A2103" s="1">
        <v>2102</v>
      </c>
      <c r="B2103" s="1" t="s">
        <v>4999</v>
      </c>
      <c r="C2103" s="1">
        <f>YEAR(Data!$D2103)</f>
        <v>2011</v>
      </c>
      <c r="D2103" s="2">
        <v>40612</v>
      </c>
      <c r="E2103" s="2">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1">
        <v>9.3563999999999936</v>
      </c>
    </row>
    <row r="2104" spans="1:22" ht="14.25" customHeight="1" x14ac:dyDescent="0.25">
      <c r="A2104" s="1">
        <v>2103</v>
      </c>
      <c r="B2104" s="1" t="s">
        <v>5002</v>
      </c>
      <c r="C2104" s="1">
        <f>YEAR(Data!$D2104)</f>
        <v>2011</v>
      </c>
      <c r="D2104" s="2">
        <v>40742</v>
      </c>
      <c r="E2104" s="2">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1">
        <v>-25.913599999999988</v>
      </c>
    </row>
    <row r="2105" spans="1:22" ht="14.25" customHeight="1" x14ac:dyDescent="0.25">
      <c r="A2105" s="1">
        <v>2104</v>
      </c>
      <c r="B2105" s="1" t="s">
        <v>5005</v>
      </c>
      <c r="C2105" s="1">
        <f>YEAR(Data!$D2105)</f>
        <v>2014</v>
      </c>
      <c r="D2105" s="2">
        <v>41723</v>
      </c>
      <c r="E2105" s="2">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1">
        <v>106.52159999999999</v>
      </c>
    </row>
    <row r="2106" spans="1:22" ht="14.25" customHeight="1" x14ac:dyDescent="0.25">
      <c r="A2106" s="1">
        <v>2105</v>
      </c>
      <c r="B2106" s="1" t="s">
        <v>5005</v>
      </c>
      <c r="C2106" s="1">
        <f>YEAR(Data!$D2106)</f>
        <v>2014</v>
      </c>
      <c r="D2106" s="2">
        <v>41723</v>
      </c>
      <c r="E2106" s="2">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1">
        <v>11.7</v>
      </c>
    </row>
    <row r="2107" spans="1:22" ht="14.25" customHeight="1" x14ac:dyDescent="0.25">
      <c r="A2107" s="1">
        <v>2106</v>
      </c>
      <c r="B2107" s="1" t="s">
        <v>5007</v>
      </c>
      <c r="C2107" s="1">
        <f>YEAR(Data!$D2107)</f>
        <v>2011</v>
      </c>
      <c r="D2107" s="2">
        <v>40816</v>
      </c>
      <c r="E2107" s="2">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15.552000000000003</v>
      </c>
      <c r="T2107" s="1">
        <v>3</v>
      </c>
      <c r="U2107" s="1">
        <v>0.2</v>
      </c>
      <c r="V2107" s="1">
        <v>5.4432</v>
      </c>
    </row>
    <row r="2108" spans="1:22" ht="14.25" customHeight="1" x14ac:dyDescent="0.25">
      <c r="A2108" s="1">
        <v>2107</v>
      </c>
      <c r="B2108" s="1" t="s">
        <v>5010</v>
      </c>
      <c r="C2108" s="1">
        <f>YEAR(Data!$D2108)</f>
        <v>2011</v>
      </c>
      <c r="D2108" s="2">
        <v>40812</v>
      </c>
      <c r="E2108" s="2">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0.87599999999999978</v>
      </c>
      <c r="T2108" s="1">
        <v>1</v>
      </c>
      <c r="U2108" s="1">
        <v>0.8</v>
      </c>
      <c r="V2108" s="1">
        <v>-1.4016000000000002</v>
      </c>
    </row>
    <row r="2109" spans="1:22" ht="14.25" customHeight="1" x14ac:dyDescent="0.25">
      <c r="A2109" s="1">
        <v>2108</v>
      </c>
      <c r="B2109" s="1" t="s">
        <v>5012</v>
      </c>
      <c r="C2109" s="1">
        <f>YEAR(Data!$D2109)</f>
        <v>2012</v>
      </c>
      <c r="D2109" s="2">
        <v>41213</v>
      </c>
      <c r="E2109" s="2">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1">
        <v>9.3905999999999992</v>
      </c>
    </row>
    <row r="2110" spans="1:22" ht="14.25" customHeight="1" x14ac:dyDescent="0.25">
      <c r="A2110" s="1">
        <v>2109</v>
      </c>
      <c r="B2110" s="1" t="s">
        <v>5012</v>
      </c>
      <c r="C2110" s="1">
        <f>YEAR(Data!$D2110)</f>
        <v>2012</v>
      </c>
      <c r="D2110" s="2">
        <v>41213</v>
      </c>
      <c r="E2110" s="2">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1">
        <v>124.48499999999999</v>
      </c>
    </row>
    <row r="2111" spans="1:22" ht="14.25" customHeight="1" x14ac:dyDescent="0.25">
      <c r="A2111" s="1">
        <v>2110</v>
      </c>
      <c r="B2111" s="1" t="s">
        <v>5012</v>
      </c>
      <c r="C2111" s="1">
        <f>YEAR(Data!$D2111)</f>
        <v>2012</v>
      </c>
      <c r="D2111" s="2">
        <v>41213</v>
      </c>
      <c r="E2111" s="2">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1">
        <v>1.2599999999999998</v>
      </c>
    </row>
    <row r="2112" spans="1:22" ht="14.25" customHeight="1" x14ac:dyDescent="0.25">
      <c r="A2112" s="1">
        <v>2111</v>
      </c>
      <c r="B2112" s="1" t="s">
        <v>5012</v>
      </c>
      <c r="C2112" s="1">
        <f>YEAR(Data!$D2112)</f>
        <v>2012</v>
      </c>
      <c r="D2112" s="2">
        <v>41213</v>
      </c>
      <c r="E2112" s="2">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17.450000000000003</v>
      </c>
      <c r="T2112" s="1">
        <v>5</v>
      </c>
      <c r="U2112" s="1">
        <v>0</v>
      </c>
      <c r="V2112" s="1">
        <v>8.0269999999999992</v>
      </c>
    </row>
    <row r="2113" spans="1:22" ht="14.25" customHeight="1" x14ac:dyDescent="0.25">
      <c r="A2113" s="1">
        <v>2112</v>
      </c>
      <c r="B2113" s="1" t="s">
        <v>5012</v>
      </c>
      <c r="C2113" s="1">
        <f>YEAR(Data!$D2113)</f>
        <v>2012</v>
      </c>
      <c r="D2113" s="2">
        <v>41213</v>
      </c>
      <c r="E2113" s="2">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1">
        <v>20.196000000000012</v>
      </c>
    </row>
    <row r="2114" spans="1:22" ht="14.25" customHeight="1" x14ac:dyDescent="0.25">
      <c r="A2114" s="1">
        <v>2113</v>
      </c>
      <c r="B2114" s="1" t="s">
        <v>5012</v>
      </c>
      <c r="C2114" s="1">
        <f>YEAR(Data!$D2114)</f>
        <v>2012</v>
      </c>
      <c r="D2114" s="2">
        <v>41213</v>
      </c>
      <c r="E2114" s="2">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29.700000000000003</v>
      </c>
      <c r="T2114" s="1">
        <v>3</v>
      </c>
      <c r="U2114" s="1">
        <v>0</v>
      </c>
      <c r="V2114" s="1">
        <v>8.0190000000000001</v>
      </c>
    </row>
    <row r="2115" spans="1:22" ht="14.25" customHeight="1" x14ac:dyDescent="0.25">
      <c r="A2115" s="1">
        <v>2114</v>
      </c>
      <c r="B2115" s="1" t="s">
        <v>5012</v>
      </c>
      <c r="C2115" s="1">
        <f>YEAR(Data!$D2115)</f>
        <v>2012</v>
      </c>
      <c r="D2115" s="2">
        <v>41213</v>
      </c>
      <c r="E2115" s="2">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1295.8400000000001</v>
      </c>
      <c r="T2115" s="1">
        <v>4</v>
      </c>
      <c r="U2115" s="1">
        <v>0.2</v>
      </c>
      <c r="V2115" s="1">
        <v>145.78199999999993</v>
      </c>
    </row>
    <row r="2116" spans="1:22" ht="14.25" customHeight="1" x14ac:dyDescent="0.25">
      <c r="A2116" s="1">
        <v>2115</v>
      </c>
      <c r="B2116" s="1" t="s">
        <v>5012</v>
      </c>
      <c r="C2116" s="1">
        <f>YEAR(Data!$D2116)</f>
        <v>2012</v>
      </c>
      <c r="D2116" s="2">
        <v>41213</v>
      </c>
      <c r="E2116" s="2">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1">
        <v>12.646799999999999</v>
      </c>
    </row>
    <row r="2117" spans="1:22" ht="14.25" customHeight="1" x14ac:dyDescent="0.25">
      <c r="A2117" s="1">
        <v>2116</v>
      </c>
      <c r="B2117" s="1" t="s">
        <v>5012</v>
      </c>
      <c r="C2117" s="1">
        <f>YEAR(Data!$D2117)</f>
        <v>2012</v>
      </c>
      <c r="D2117" s="2">
        <v>41213</v>
      </c>
      <c r="E2117" s="2">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1">
        <v>20.03919999999998</v>
      </c>
    </row>
    <row r="2118" spans="1:22" ht="14.25" customHeight="1" x14ac:dyDescent="0.25">
      <c r="A2118" s="1">
        <v>2117</v>
      </c>
      <c r="B2118" s="1" t="s">
        <v>5021</v>
      </c>
      <c r="C2118" s="1">
        <f>YEAR(Data!$D2118)</f>
        <v>2012</v>
      </c>
      <c r="D2118" s="2">
        <v>41194</v>
      </c>
      <c r="E2118" s="2">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1">
        <v>-13.978000000000009</v>
      </c>
    </row>
    <row r="2119" spans="1:22" ht="14.25" customHeight="1" x14ac:dyDescent="0.25">
      <c r="A2119" s="1">
        <v>2118</v>
      </c>
      <c r="B2119" s="1" t="s">
        <v>5022</v>
      </c>
      <c r="C2119" s="1">
        <f>YEAR(Data!$D2119)</f>
        <v>2013</v>
      </c>
      <c r="D2119" s="2">
        <v>41537</v>
      </c>
      <c r="E2119" s="2">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1">
        <v>73.544799999999995</v>
      </c>
    </row>
    <row r="2120" spans="1:22" ht="14.25" customHeight="1" x14ac:dyDescent="0.25">
      <c r="A2120" s="1">
        <v>2119</v>
      </c>
      <c r="B2120" s="1" t="s">
        <v>5026</v>
      </c>
      <c r="C2120" s="1">
        <f>YEAR(Data!$D2120)</f>
        <v>2014</v>
      </c>
      <c r="D2120" s="2">
        <v>41743</v>
      </c>
      <c r="E2120" s="2">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1">
        <v>2.3759999999999999</v>
      </c>
    </row>
    <row r="2121" spans="1:22" ht="14.25" customHeight="1" x14ac:dyDescent="0.25">
      <c r="A2121" s="1">
        <v>2120</v>
      </c>
      <c r="B2121" s="1" t="s">
        <v>5026</v>
      </c>
      <c r="C2121" s="1">
        <f>YEAR(Data!$D2121)</f>
        <v>2014</v>
      </c>
      <c r="D2121" s="2">
        <v>41743</v>
      </c>
      <c r="E2121" s="2">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1">
        <v>302.37299999999993</v>
      </c>
    </row>
    <row r="2122" spans="1:22" ht="14.25" customHeight="1" x14ac:dyDescent="0.25">
      <c r="A2122" s="1">
        <v>2121</v>
      </c>
      <c r="B2122" s="1" t="s">
        <v>5027</v>
      </c>
      <c r="C2122" s="1">
        <f>YEAR(Data!$D2122)</f>
        <v>2014</v>
      </c>
      <c r="D2122" s="2">
        <v>41647</v>
      </c>
      <c r="E2122" s="2">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2.8080000000000007</v>
      </c>
      <c r="T2122" s="1">
        <v>3</v>
      </c>
      <c r="U2122" s="1">
        <v>0.7</v>
      </c>
      <c r="V2122" s="1">
        <v>-1.9656000000000002</v>
      </c>
    </row>
    <row r="2123" spans="1:22" ht="14.25" customHeight="1" x14ac:dyDescent="0.25">
      <c r="A2123" s="1">
        <v>2122</v>
      </c>
      <c r="B2123" s="1" t="s">
        <v>5029</v>
      </c>
      <c r="C2123" s="1">
        <f>YEAR(Data!$D2123)</f>
        <v>2014</v>
      </c>
      <c r="D2123" s="2">
        <v>41953</v>
      </c>
      <c r="E2123" s="2">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1">
        <v>-2.6997000000000355</v>
      </c>
    </row>
    <row r="2124" spans="1:22" ht="14.25" customHeight="1" x14ac:dyDescent="0.25">
      <c r="A2124" s="1">
        <v>2123</v>
      </c>
      <c r="B2124" s="1" t="s">
        <v>5031</v>
      </c>
      <c r="C2124" s="1">
        <f>YEAR(Data!$D2124)</f>
        <v>2014</v>
      </c>
      <c r="D2124" s="2">
        <v>41905</v>
      </c>
      <c r="E2124" s="2">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1">
        <v>41.133199999999988</v>
      </c>
    </row>
    <row r="2125" spans="1:22" ht="14.25" customHeight="1" x14ac:dyDescent="0.25">
      <c r="A2125" s="1">
        <v>2124</v>
      </c>
      <c r="B2125" s="1" t="s">
        <v>5031</v>
      </c>
      <c r="C2125" s="1">
        <f>YEAR(Data!$D2125)</f>
        <v>2014</v>
      </c>
      <c r="D2125" s="2">
        <v>41905</v>
      </c>
      <c r="E2125" s="2">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1">
        <v>13.3056</v>
      </c>
    </row>
    <row r="2126" spans="1:22" ht="14.25" customHeight="1" x14ac:dyDescent="0.25">
      <c r="A2126" s="1">
        <v>2125</v>
      </c>
      <c r="B2126" s="1" t="s">
        <v>5032</v>
      </c>
      <c r="C2126" s="1">
        <f>YEAR(Data!$D2126)</f>
        <v>2014</v>
      </c>
      <c r="D2126" s="2">
        <v>41975</v>
      </c>
      <c r="E2126" s="2">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104.68000000000002</v>
      </c>
      <c r="T2126" s="1">
        <v>5</v>
      </c>
      <c r="U2126" s="1">
        <v>0.2</v>
      </c>
      <c r="V2126" s="1">
        <v>35.329499999999996</v>
      </c>
    </row>
    <row r="2127" spans="1:22" ht="14.25" customHeight="1" x14ac:dyDescent="0.25">
      <c r="A2127" s="1">
        <v>2126</v>
      </c>
      <c r="B2127" s="1" t="s">
        <v>5032</v>
      </c>
      <c r="C2127" s="1">
        <f>YEAR(Data!$D2127)</f>
        <v>2014</v>
      </c>
      <c r="D2127" s="2">
        <v>41975</v>
      </c>
      <c r="E2127" s="2">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1">
        <v>9.4436999999999998</v>
      </c>
    </row>
    <row r="2128" spans="1:22" ht="14.25" customHeight="1" x14ac:dyDescent="0.25">
      <c r="A2128" s="1">
        <v>2127</v>
      </c>
      <c r="B2128" s="1" t="s">
        <v>5037</v>
      </c>
      <c r="C2128" s="1">
        <f>YEAR(Data!$D2128)</f>
        <v>2011</v>
      </c>
      <c r="D2128" s="2">
        <v>40717</v>
      </c>
      <c r="E2128" s="2">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1">
        <v>1.079699999999999</v>
      </c>
    </row>
    <row r="2129" spans="1:22" ht="14.25" customHeight="1" x14ac:dyDescent="0.25">
      <c r="A2129" s="1">
        <v>2128</v>
      </c>
      <c r="B2129" s="1" t="s">
        <v>5040</v>
      </c>
      <c r="C2129" s="1">
        <f>YEAR(Data!$D2129)</f>
        <v>2012</v>
      </c>
      <c r="D2129" s="2">
        <v>41186</v>
      </c>
      <c r="E2129" s="2">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1">
        <v>6.4943999999999953</v>
      </c>
    </row>
    <row r="2130" spans="1:22" ht="14.25" customHeight="1" x14ac:dyDescent="0.25">
      <c r="A2130" s="1">
        <v>2129</v>
      </c>
      <c r="B2130" s="1" t="s">
        <v>5040</v>
      </c>
      <c r="C2130" s="1">
        <f>YEAR(Data!$D2130)</f>
        <v>2012</v>
      </c>
      <c r="D2130" s="2">
        <v>41186</v>
      </c>
      <c r="E2130" s="2">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20.736000000000004</v>
      </c>
      <c r="T2130" s="1">
        <v>4</v>
      </c>
      <c r="U2130" s="1">
        <v>0.2</v>
      </c>
      <c r="V2130" s="1">
        <v>7.2576000000000001</v>
      </c>
    </row>
    <row r="2131" spans="1:22" ht="14.25" customHeight="1" x14ac:dyDescent="0.25">
      <c r="A2131" s="1">
        <v>2130</v>
      </c>
      <c r="B2131" s="1" t="s">
        <v>5043</v>
      </c>
      <c r="C2131" s="1">
        <f>YEAR(Data!$D2131)</f>
        <v>2011</v>
      </c>
      <c r="D2131" s="2">
        <v>40683</v>
      </c>
      <c r="E2131" s="2">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1">
        <v>9.3184000000000005</v>
      </c>
    </row>
    <row r="2132" spans="1:22" ht="14.25" customHeight="1" x14ac:dyDescent="0.25">
      <c r="A2132" s="1">
        <v>2131</v>
      </c>
      <c r="B2132" s="1" t="s">
        <v>5043</v>
      </c>
      <c r="C2132" s="1">
        <f>YEAR(Data!$D2132)</f>
        <v>2011</v>
      </c>
      <c r="D2132" s="2">
        <v>40683</v>
      </c>
      <c r="E2132" s="2">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1">
        <v>11.9412</v>
      </c>
    </row>
    <row r="2133" spans="1:22" ht="14.25" customHeight="1" x14ac:dyDescent="0.25">
      <c r="A2133" s="1">
        <v>2132</v>
      </c>
      <c r="B2133" s="1" t="s">
        <v>5043</v>
      </c>
      <c r="C2133" s="1">
        <f>YEAR(Data!$D2133)</f>
        <v>2011</v>
      </c>
      <c r="D2133" s="2">
        <v>40683</v>
      </c>
      <c r="E2133" s="2">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1">
        <v>60.139800000000015</v>
      </c>
    </row>
    <row r="2134" spans="1:22" ht="14.25" customHeight="1" x14ac:dyDescent="0.25">
      <c r="A2134" s="1">
        <v>2133</v>
      </c>
      <c r="B2134" s="1" t="s">
        <v>5050</v>
      </c>
      <c r="C2134" s="1">
        <f>YEAR(Data!$D2134)</f>
        <v>2012</v>
      </c>
      <c r="D2134" s="2">
        <v>41233</v>
      </c>
      <c r="E2134" s="2">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1">
        <v>9.0389999999999997</v>
      </c>
    </row>
    <row r="2135" spans="1:22" ht="14.25" customHeight="1" x14ac:dyDescent="0.25">
      <c r="A2135" s="1">
        <v>2134</v>
      </c>
      <c r="B2135" s="1" t="s">
        <v>5053</v>
      </c>
      <c r="C2135" s="1">
        <f>YEAR(Data!$D2135)</f>
        <v>2012</v>
      </c>
      <c r="D2135" s="2">
        <v>41243</v>
      </c>
      <c r="E2135" s="2">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1">
        <v>-122.39280000000002</v>
      </c>
    </row>
    <row r="2136" spans="1:22" ht="14.25" customHeight="1" x14ac:dyDescent="0.25">
      <c r="A2136" s="1">
        <v>2135</v>
      </c>
      <c r="B2136" s="1" t="s">
        <v>5053</v>
      </c>
      <c r="C2136" s="1">
        <f>YEAR(Data!$D2136)</f>
        <v>2012</v>
      </c>
      <c r="D2136" s="2">
        <v>41243</v>
      </c>
      <c r="E2136" s="2">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1">
        <v>-2.3813999999999993</v>
      </c>
    </row>
    <row r="2137" spans="1:22" ht="14.25" customHeight="1" x14ac:dyDescent="0.25">
      <c r="A2137" s="1">
        <v>2136</v>
      </c>
      <c r="B2137" s="1" t="s">
        <v>5053</v>
      </c>
      <c r="C2137" s="1">
        <f>YEAR(Data!$D2137)</f>
        <v>2012</v>
      </c>
      <c r="D2137" s="2">
        <v>41243</v>
      </c>
      <c r="E2137" s="2">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94.919999999999987</v>
      </c>
      <c r="T2137" s="1">
        <v>4</v>
      </c>
      <c r="U2137" s="1">
        <v>0.4</v>
      </c>
      <c r="V2137" s="1">
        <v>15.819999999999993</v>
      </c>
    </row>
    <row r="2138" spans="1:22" ht="14.25" customHeight="1" x14ac:dyDescent="0.25">
      <c r="A2138" s="1">
        <v>2137</v>
      </c>
      <c r="B2138" s="1" t="s">
        <v>5058</v>
      </c>
      <c r="C2138" s="1">
        <f>YEAR(Data!$D2138)</f>
        <v>2012</v>
      </c>
      <c r="D2138" s="2">
        <v>41274</v>
      </c>
      <c r="E2138" s="2">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1">
        <v>-11.439000000000004</v>
      </c>
    </row>
    <row r="2139" spans="1:22" ht="14.25" customHeight="1" x14ac:dyDescent="0.25">
      <c r="A2139" s="1">
        <v>2138</v>
      </c>
      <c r="B2139" s="1" t="s">
        <v>5058</v>
      </c>
      <c r="C2139" s="1">
        <f>YEAR(Data!$D2139)</f>
        <v>2012</v>
      </c>
      <c r="D2139" s="2">
        <v>41274</v>
      </c>
      <c r="E2139" s="2">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3.6559999999999993</v>
      </c>
      <c r="T2139" s="1">
        <v>4</v>
      </c>
      <c r="U2139" s="1">
        <v>0.8</v>
      </c>
      <c r="V2139" s="1">
        <v>-5.8496000000000024</v>
      </c>
    </row>
    <row r="2140" spans="1:22" ht="14.25" customHeight="1" x14ac:dyDescent="0.25">
      <c r="A2140" s="1">
        <v>2139</v>
      </c>
      <c r="B2140" s="1" t="s">
        <v>5063</v>
      </c>
      <c r="C2140" s="1">
        <f>YEAR(Data!$D2140)</f>
        <v>2014</v>
      </c>
      <c r="D2140" s="2">
        <v>41960</v>
      </c>
      <c r="E2140" s="2">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1">
        <v>73.41</v>
      </c>
    </row>
    <row r="2141" spans="1:22" ht="14.25" customHeight="1" x14ac:dyDescent="0.25">
      <c r="A2141" s="1">
        <v>2140</v>
      </c>
      <c r="B2141" s="1" t="s">
        <v>5064</v>
      </c>
      <c r="C2141" s="1">
        <f>YEAR(Data!$D2141)</f>
        <v>2011</v>
      </c>
      <c r="D2141" s="2">
        <v>40700</v>
      </c>
      <c r="E2141" s="2">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149.54399999999998</v>
      </c>
      <c r="T2141" s="1">
        <v>9</v>
      </c>
      <c r="U2141" s="1">
        <v>0.2</v>
      </c>
      <c r="V2141" s="1">
        <v>50.471099999999993</v>
      </c>
    </row>
    <row r="2142" spans="1:22" ht="14.25" customHeight="1" x14ac:dyDescent="0.25">
      <c r="A2142" s="1">
        <v>2141</v>
      </c>
      <c r="B2142" s="1" t="s">
        <v>5064</v>
      </c>
      <c r="C2142" s="1">
        <f>YEAR(Data!$D2142)</f>
        <v>2011</v>
      </c>
      <c r="D2142" s="2">
        <v>40700</v>
      </c>
      <c r="E2142" s="2">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1">
        <v>4.4564000000000004</v>
      </c>
    </row>
    <row r="2143" spans="1:22" ht="14.25" customHeight="1" x14ac:dyDescent="0.25">
      <c r="A2143" s="1">
        <v>2142</v>
      </c>
      <c r="B2143" s="1" t="s">
        <v>5064</v>
      </c>
      <c r="C2143" s="1">
        <f>YEAR(Data!$D2143)</f>
        <v>2011</v>
      </c>
      <c r="D2143" s="2">
        <v>40700</v>
      </c>
      <c r="E2143" s="2">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991.76400000000012</v>
      </c>
      <c r="T2143" s="1">
        <v>3</v>
      </c>
      <c r="U2143" s="1">
        <v>0.4</v>
      </c>
      <c r="V2143" s="1">
        <v>-347.11740000000009</v>
      </c>
    </row>
    <row r="2144" spans="1:22" ht="14.25" customHeight="1" x14ac:dyDescent="0.25">
      <c r="A2144" s="1">
        <v>2143</v>
      </c>
      <c r="B2144" s="1" t="s">
        <v>5069</v>
      </c>
      <c r="C2144" s="1">
        <f>YEAR(Data!$D2144)</f>
        <v>2013</v>
      </c>
      <c r="D2144" s="2">
        <v>41519</v>
      </c>
      <c r="E2144" s="2">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1">
        <v>9.9059999999999988</v>
      </c>
    </row>
    <row r="2145" spans="1:22" ht="14.25" customHeight="1" x14ac:dyDescent="0.25">
      <c r="A2145" s="1">
        <v>2144</v>
      </c>
      <c r="B2145" s="1" t="s">
        <v>5069</v>
      </c>
      <c r="C2145" s="1">
        <f>YEAR(Data!$D2145)</f>
        <v>2013</v>
      </c>
      <c r="D2145" s="2">
        <v>41519</v>
      </c>
      <c r="E2145" s="2">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23.987999999999996</v>
      </c>
      <c r="T2145" s="1">
        <v>2</v>
      </c>
      <c r="U2145" s="1">
        <v>0.4</v>
      </c>
      <c r="V2145" s="1">
        <v>-4.7975999999999974</v>
      </c>
    </row>
    <row r="2146" spans="1:22" ht="14.25" customHeight="1" x14ac:dyDescent="0.25">
      <c r="A2146" s="1">
        <v>2145</v>
      </c>
      <c r="B2146" s="1" t="s">
        <v>5069</v>
      </c>
      <c r="C2146" s="1">
        <f>YEAR(Data!$D2146)</f>
        <v>2013</v>
      </c>
      <c r="D2146" s="2">
        <v>41519</v>
      </c>
      <c r="E2146" s="2">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1">
        <v>5.4235999999999995</v>
      </c>
    </row>
    <row r="2147" spans="1:22" ht="14.25" customHeight="1" x14ac:dyDescent="0.25">
      <c r="A2147" s="1">
        <v>2146</v>
      </c>
      <c r="B2147" s="1" t="s">
        <v>5070</v>
      </c>
      <c r="C2147" s="1">
        <f>YEAR(Data!$D2147)</f>
        <v>2013</v>
      </c>
      <c r="D2147" s="2">
        <v>41451</v>
      </c>
      <c r="E2147" s="2">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422.05799999999994</v>
      </c>
      <c r="T2147" s="1">
        <v>3</v>
      </c>
      <c r="U2147" s="1">
        <v>0.3</v>
      </c>
      <c r="V2147" s="1">
        <v>-18.088200000000001</v>
      </c>
    </row>
    <row r="2148" spans="1:22" ht="14.25" customHeight="1" x14ac:dyDescent="0.25">
      <c r="A2148" s="1">
        <v>2147</v>
      </c>
      <c r="B2148" s="1" t="s">
        <v>5070</v>
      </c>
      <c r="C2148" s="1">
        <f>YEAR(Data!$D2148)</f>
        <v>2013</v>
      </c>
      <c r="D2148" s="2">
        <v>41451</v>
      </c>
      <c r="E2148" s="2">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1">
        <v>-27.93119999999999</v>
      </c>
    </row>
    <row r="2149" spans="1:22" ht="14.25" customHeight="1" x14ac:dyDescent="0.25">
      <c r="A2149" s="1">
        <v>2148</v>
      </c>
      <c r="B2149" s="1" t="s">
        <v>5070</v>
      </c>
      <c r="C2149" s="1">
        <f>YEAR(Data!$D2149)</f>
        <v>2013</v>
      </c>
      <c r="D2149" s="2">
        <v>41451</v>
      </c>
      <c r="E2149" s="2">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254.35200000000003</v>
      </c>
      <c r="T2149" s="1">
        <v>6</v>
      </c>
      <c r="U2149" s="1">
        <v>0.2</v>
      </c>
      <c r="V2149" s="1">
        <v>-50.870400000000018</v>
      </c>
    </row>
    <row r="2150" spans="1:22" ht="14.25" customHeight="1" x14ac:dyDescent="0.25">
      <c r="A2150" s="1">
        <v>2149</v>
      </c>
      <c r="B2150" s="1" t="s">
        <v>5072</v>
      </c>
      <c r="C2150" s="1">
        <f>YEAR(Data!$D2150)</f>
        <v>2011</v>
      </c>
      <c r="D2150" s="2">
        <v>40889</v>
      </c>
      <c r="E2150" s="2">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1">
        <v>4.330999999999996</v>
      </c>
    </row>
    <row r="2151" spans="1:22" ht="14.25" customHeight="1" x14ac:dyDescent="0.25">
      <c r="A2151" s="1">
        <v>2150</v>
      </c>
      <c r="B2151" s="1" t="s">
        <v>5073</v>
      </c>
      <c r="C2151" s="1">
        <f>YEAR(Data!$D2151)</f>
        <v>2014</v>
      </c>
      <c r="D2151" s="2">
        <v>41730</v>
      </c>
      <c r="E2151" s="2">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84.949999999999989</v>
      </c>
      <c r="T2151" s="1">
        <v>5</v>
      </c>
      <c r="U2151" s="1">
        <v>0</v>
      </c>
      <c r="V2151" s="1">
        <v>22.086999999999996</v>
      </c>
    </row>
    <row r="2152" spans="1:22" ht="14.25" customHeight="1" x14ac:dyDescent="0.25">
      <c r="A2152" s="1">
        <v>2151</v>
      </c>
      <c r="B2152" s="1" t="s">
        <v>5076</v>
      </c>
      <c r="C2152" s="1">
        <f>YEAR(Data!$D2152)</f>
        <v>2014</v>
      </c>
      <c r="D2152" s="2">
        <v>41963</v>
      </c>
      <c r="E2152" s="2">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1">
        <v>-53.270399999999995</v>
      </c>
    </row>
    <row r="2153" spans="1:22" ht="14.25" customHeight="1" x14ac:dyDescent="0.25">
      <c r="A2153" s="1">
        <v>2152</v>
      </c>
      <c r="B2153" s="1" t="s">
        <v>5080</v>
      </c>
      <c r="C2153" s="1">
        <f>YEAR(Data!$D2153)</f>
        <v>2011</v>
      </c>
      <c r="D2153" s="2">
        <v>40871</v>
      </c>
      <c r="E2153" s="2">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1">
        <v>43.598100000000002</v>
      </c>
    </row>
    <row r="2154" spans="1:22" ht="14.25" customHeight="1" x14ac:dyDescent="0.25">
      <c r="A2154" s="1">
        <v>2153</v>
      </c>
      <c r="B2154" s="1" t="s">
        <v>5084</v>
      </c>
      <c r="C2154" s="1">
        <f>YEAR(Data!$D2154)</f>
        <v>2012</v>
      </c>
      <c r="D2154" s="2">
        <v>41235</v>
      </c>
      <c r="E2154" s="2">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14.940000000000001</v>
      </c>
      <c r="T2154" s="1">
        <v>3</v>
      </c>
      <c r="U2154" s="1">
        <v>0</v>
      </c>
      <c r="V2154" s="1">
        <v>7.0218000000000007</v>
      </c>
    </row>
    <row r="2155" spans="1:22" ht="14.25" customHeight="1" x14ac:dyDescent="0.25">
      <c r="A2155" s="1">
        <v>2154</v>
      </c>
      <c r="B2155" s="1" t="s">
        <v>5085</v>
      </c>
      <c r="C2155" s="1">
        <f>YEAR(Data!$D2155)</f>
        <v>2013</v>
      </c>
      <c r="D2155" s="2">
        <v>41470</v>
      </c>
      <c r="E2155" s="2">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1">
        <v>5.133</v>
      </c>
    </row>
    <row r="2156" spans="1:22" ht="14.25" customHeight="1" x14ac:dyDescent="0.25">
      <c r="A2156" s="1">
        <v>2155</v>
      </c>
      <c r="B2156" s="1" t="s">
        <v>5086</v>
      </c>
      <c r="C2156" s="1">
        <f>YEAR(Data!$D2156)</f>
        <v>2013</v>
      </c>
      <c r="D2156" s="2">
        <v>41395</v>
      </c>
      <c r="E2156" s="2">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1">
        <v>-10.173599999999997</v>
      </c>
    </row>
    <row r="2157" spans="1:22" ht="14.25" customHeight="1" x14ac:dyDescent="0.25">
      <c r="A2157" s="1">
        <v>2156</v>
      </c>
      <c r="B2157" s="1" t="s">
        <v>5087</v>
      </c>
      <c r="C2157" s="1">
        <f>YEAR(Data!$D2157)</f>
        <v>2013</v>
      </c>
      <c r="D2157" s="2">
        <v>41481</v>
      </c>
      <c r="E2157" s="2">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1">
        <v>10.74</v>
      </c>
    </row>
    <row r="2158" spans="1:22" ht="14.25" customHeight="1" x14ac:dyDescent="0.25">
      <c r="A2158" s="1">
        <v>2157</v>
      </c>
      <c r="B2158" s="1" t="s">
        <v>5088</v>
      </c>
      <c r="C2158" s="1">
        <f>YEAR(Data!$D2158)</f>
        <v>2011</v>
      </c>
      <c r="D2158" s="2">
        <v>40716</v>
      </c>
      <c r="E2158" s="2">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501.81000000000006</v>
      </c>
      <c r="T2158" s="1">
        <v>3</v>
      </c>
      <c r="U2158" s="1">
        <v>0</v>
      </c>
      <c r="V2158" s="1">
        <v>0</v>
      </c>
    </row>
    <row r="2159" spans="1:22" ht="14.25" customHeight="1" x14ac:dyDescent="0.25">
      <c r="A2159" s="1">
        <v>2158</v>
      </c>
      <c r="B2159" s="1" t="s">
        <v>5088</v>
      </c>
      <c r="C2159" s="1">
        <f>YEAR(Data!$D2159)</f>
        <v>2011</v>
      </c>
      <c r="D2159" s="2">
        <v>40716</v>
      </c>
      <c r="E2159" s="2">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1">
        <v>9.716399999999993</v>
      </c>
    </row>
    <row r="2160" spans="1:22" ht="14.25" customHeight="1" x14ac:dyDescent="0.25">
      <c r="A2160" s="1">
        <v>2159</v>
      </c>
      <c r="B2160" s="1" t="s">
        <v>5089</v>
      </c>
      <c r="C2160" s="1">
        <f>YEAR(Data!$D2160)</f>
        <v>2014</v>
      </c>
      <c r="D2160" s="2">
        <v>41934</v>
      </c>
      <c r="E2160" s="2">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1">
        <v>2.0087999999999973</v>
      </c>
    </row>
    <row r="2161" spans="1:22" ht="14.25" customHeight="1" x14ac:dyDescent="0.25">
      <c r="A2161" s="1">
        <v>2160</v>
      </c>
      <c r="B2161" s="1" t="s">
        <v>5092</v>
      </c>
      <c r="C2161" s="1">
        <f>YEAR(Data!$D2161)</f>
        <v>2013</v>
      </c>
      <c r="D2161" s="2">
        <v>41521</v>
      </c>
      <c r="E2161" s="2">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8.8079999999999981</v>
      </c>
      <c r="T2161" s="1">
        <v>3</v>
      </c>
      <c r="U2161" s="1">
        <v>0.8</v>
      </c>
      <c r="V2161" s="1">
        <v>-14.973600000000001</v>
      </c>
    </row>
    <row r="2162" spans="1:22" ht="14.25" customHeight="1" x14ac:dyDescent="0.25">
      <c r="A2162" s="1">
        <v>2161</v>
      </c>
      <c r="B2162" s="1" t="s">
        <v>5093</v>
      </c>
      <c r="C2162" s="1">
        <f>YEAR(Data!$D2162)</f>
        <v>2013</v>
      </c>
      <c r="D2162" s="2">
        <v>41409</v>
      </c>
      <c r="E2162" s="2">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79.384000000000015</v>
      </c>
      <c r="T2162" s="1">
        <v>1</v>
      </c>
      <c r="U2162" s="1">
        <v>0.2</v>
      </c>
      <c r="V2162" s="1">
        <v>29.768999999999998</v>
      </c>
    </row>
    <row r="2163" spans="1:22" ht="14.25" customHeight="1" x14ac:dyDescent="0.25">
      <c r="A2163" s="1">
        <v>2162</v>
      </c>
      <c r="B2163" s="1" t="s">
        <v>5094</v>
      </c>
      <c r="C2163" s="1">
        <f>YEAR(Data!$D2163)</f>
        <v>2013</v>
      </c>
      <c r="D2163" s="2">
        <v>41281</v>
      </c>
      <c r="E2163" s="2">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1">
        <v>10.028199999999998</v>
      </c>
    </row>
    <row r="2164" spans="1:22" ht="14.25" customHeight="1" x14ac:dyDescent="0.25">
      <c r="A2164" s="1">
        <v>2163</v>
      </c>
      <c r="B2164" s="1" t="s">
        <v>5097</v>
      </c>
      <c r="C2164" s="1">
        <f>YEAR(Data!$D2164)</f>
        <v>2014</v>
      </c>
      <c r="D2164" s="2">
        <v>41712</v>
      </c>
      <c r="E2164" s="2">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314.54999999999995</v>
      </c>
      <c r="T2164" s="1">
        <v>3</v>
      </c>
      <c r="U2164" s="1">
        <v>0</v>
      </c>
      <c r="V2164" s="1">
        <v>150.98399999999998</v>
      </c>
    </row>
    <row r="2165" spans="1:22" ht="14.25" customHeight="1" x14ac:dyDescent="0.25">
      <c r="A2165" s="1">
        <v>2164</v>
      </c>
      <c r="B2165" s="1" t="s">
        <v>5101</v>
      </c>
      <c r="C2165" s="1">
        <f>YEAR(Data!$D2165)</f>
        <v>2013</v>
      </c>
      <c r="D2165" s="2">
        <v>41561</v>
      </c>
      <c r="E2165" s="2">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1">
        <v>23.996999999999986</v>
      </c>
    </row>
    <row r="2166" spans="1:22" ht="14.25" customHeight="1" x14ac:dyDescent="0.25">
      <c r="A2166" s="1">
        <v>2165</v>
      </c>
      <c r="B2166" s="1" t="s">
        <v>5101</v>
      </c>
      <c r="C2166" s="1">
        <f>YEAR(Data!$D2166)</f>
        <v>2013</v>
      </c>
      <c r="D2166" s="2">
        <v>41561</v>
      </c>
      <c r="E2166" s="2">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1">
        <v>3.0043999999999995</v>
      </c>
    </row>
    <row r="2167" spans="1:22" ht="14.25" customHeight="1" x14ac:dyDescent="0.25">
      <c r="A2167" s="1">
        <v>2166</v>
      </c>
      <c r="B2167" s="1" t="s">
        <v>5101</v>
      </c>
      <c r="C2167" s="1">
        <f>YEAR(Data!$D2167)</f>
        <v>2013</v>
      </c>
      <c r="D2167" s="2">
        <v>41561</v>
      </c>
      <c r="E2167" s="2">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1">
        <v>-150.41399999999999</v>
      </c>
    </row>
    <row r="2168" spans="1:22" ht="14.25" customHeight="1" x14ac:dyDescent="0.25">
      <c r="A2168" s="1">
        <v>2167</v>
      </c>
      <c r="B2168" s="1" t="s">
        <v>5101</v>
      </c>
      <c r="C2168" s="1">
        <f>YEAR(Data!$D2168)</f>
        <v>2013</v>
      </c>
      <c r="D2168" s="2">
        <v>41561</v>
      </c>
      <c r="E2168" s="2">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1">
        <v>1.1904000000000003</v>
      </c>
    </row>
    <row r="2169" spans="1:22" ht="14.25" customHeight="1" x14ac:dyDescent="0.25">
      <c r="A2169" s="1">
        <v>2168</v>
      </c>
      <c r="B2169" s="1" t="s">
        <v>5101</v>
      </c>
      <c r="C2169" s="1">
        <f>YEAR(Data!$D2169)</f>
        <v>2013</v>
      </c>
      <c r="D2169" s="2">
        <v>41561</v>
      </c>
      <c r="E2169" s="2">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6.2859999999999987</v>
      </c>
      <c r="T2169" s="1">
        <v>7</v>
      </c>
      <c r="U2169" s="1">
        <v>0.8</v>
      </c>
      <c r="V2169" s="1">
        <v>-11.000500000000008</v>
      </c>
    </row>
    <row r="2170" spans="1:22" ht="14.25" customHeight="1" x14ac:dyDescent="0.25">
      <c r="A2170" s="1">
        <v>2169</v>
      </c>
      <c r="B2170" s="1" t="s">
        <v>5104</v>
      </c>
      <c r="C2170" s="1">
        <f>YEAR(Data!$D2170)</f>
        <v>2014</v>
      </c>
      <c r="D2170" s="2">
        <v>41667</v>
      </c>
      <c r="E2170" s="2">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14.015999999999998</v>
      </c>
      <c r="T2170" s="1">
        <v>3</v>
      </c>
      <c r="U2170" s="1">
        <v>0.2</v>
      </c>
      <c r="V2170" s="1">
        <v>1.7519999999999998</v>
      </c>
    </row>
    <row r="2171" spans="1:22" ht="14.25" customHeight="1" x14ac:dyDescent="0.25">
      <c r="A2171" s="1">
        <v>2170</v>
      </c>
      <c r="B2171" s="1" t="s">
        <v>5104</v>
      </c>
      <c r="C2171" s="1">
        <f>YEAR(Data!$D2171)</f>
        <v>2014</v>
      </c>
      <c r="D2171" s="2">
        <v>41667</v>
      </c>
      <c r="E2171" s="2">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1">
        <v>-8.9970000000000034</v>
      </c>
    </row>
    <row r="2172" spans="1:22" ht="14.25" customHeight="1" x14ac:dyDescent="0.25">
      <c r="A2172" s="1">
        <v>2171</v>
      </c>
      <c r="B2172" s="1" t="s">
        <v>5104</v>
      </c>
      <c r="C2172" s="1">
        <f>YEAR(Data!$D2172)</f>
        <v>2014</v>
      </c>
      <c r="D2172" s="2">
        <v>41667</v>
      </c>
      <c r="E2172" s="2">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1">
        <v>-26.995499999999993</v>
      </c>
    </row>
    <row r="2173" spans="1:22" ht="14.25" customHeight="1" x14ac:dyDescent="0.25">
      <c r="A2173" s="1">
        <v>2172</v>
      </c>
      <c r="B2173" s="1" t="s">
        <v>5107</v>
      </c>
      <c r="C2173" s="1">
        <f>YEAR(Data!$D2173)</f>
        <v>2014</v>
      </c>
      <c r="D2173" s="2">
        <v>41963</v>
      </c>
      <c r="E2173" s="2">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1">
        <v>-8.7232000000000198</v>
      </c>
    </row>
    <row r="2174" spans="1:22" ht="14.25" customHeight="1" x14ac:dyDescent="0.25">
      <c r="A2174" s="1">
        <v>2173</v>
      </c>
      <c r="B2174" s="1" t="s">
        <v>5109</v>
      </c>
      <c r="C2174" s="1">
        <f>YEAR(Data!$D2174)</f>
        <v>2011</v>
      </c>
      <c r="D2174" s="2">
        <v>40756</v>
      </c>
      <c r="E2174" s="2">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19.752000000000002</v>
      </c>
      <c r="T2174" s="1">
        <v>3</v>
      </c>
      <c r="U2174" s="1">
        <v>0.2</v>
      </c>
      <c r="V2174" s="1">
        <v>6.9131999999999998</v>
      </c>
    </row>
    <row r="2175" spans="1:22" ht="14.25" customHeight="1" x14ac:dyDescent="0.25">
      <c r="A2175" s="1">
        <v>2174</v>
      </c>
      <c r="B2175" s="1" t="s">
        <v>5114</v>
      </c>
      <c r="C2175" s="1">
        <f>YEAR(Data!$D2175)</f>
        <v>2013</v>
      </c>
      <c r="D2175" s="2">
        <v>41486</v>
      </c>
      <c r="E2175" s="2">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9.2639999999999976</v>
      </c>
      <c r="T2175" s="1">
        <v>3</v>
      </c>
      <c r="U2175" s="1">
        <v>0.8</v>
      </c>
      <c r="V2175" s="1">
        <v>-13.895999999999997</v>
      </c>
    </row>
    <row r="2176" spans="1:22" ht="14.25" customHeight="1" x14ac:dyDescent="0.25">
      <c r="A2176" s="1">
        <v>2175</v>
      </c>
      <c r="B2176" s="1" t="s">
        <v>5115</v>
      </c>
      <c r="C2176" s="1">
        <f>YEAR(Data!$D2176)</f>
        <v>2012</v>
      </c>
      <c r="D2176" s="2">
        <v>41120</v>
      </c>
      <c r="E2176" s="2">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1">
        <v>6.1792000000000016</v>
      </c>
    </row>
    <row r="2177" spans="1:22" ht="14.25" customHeight="1" x14ac:dyDescent="0.25">
      <c r="A2177" s="1">
        <v>2176</v>
      </c>
      <c r="B2177" s="1" t="s">
        <v>5116</v>
      </c>
      <c r="C2177" s="1">
        <f>YEAR(Data!$D2177)</f>
        <v>2013</v>
      </c>
      <c r="D2177" s="2">
        <v>41563</v>
      </c>
      <c r="E2177" s="2">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1">
        <v>21.012799999999999</v>
      </c>
    </row>
    <row r="2178" spans="1:22" ht="14.25" customHeight="1" x14ac:dyDescent="0.25">
      <c r="A2178" s="1">
        <v>2177</v>
      </c>
      <c r="B2178" s="1" t="s">
        <v>5116</v>
      </c>
      <c r="C2178" s="1">
        <f>YEAR(Data!$D2178)</f>
        <v>2013</v>
      </c>
      <c r="D2178" s="2">
        <v>41563</v>
      </c>
      <c r="E2178" s="2">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1">
        <v>28.857599999999998</v>
      </c>
    </row>
    <row r="2179" spans="1:22" ht="14.25" customHeight="1" x14ac:dyDescent="0.25">
      <c r="A2179" s="1">
        <v>2178</v>
      </c>
      <c r="B2179" s="1" t="s">
        <v>5116</v>
      </c>
      <c r="C2179" s="1">
        <f>YEAR(Data!$D2179)</f>
        <v>2013</v>
      </c>
      <c r="D2179" s="2">
        <v>41563</v>
      </c>
      <c r="E2179" s="2">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1">
        <v>13.037499999999998</v>
      </c>
    </row>
    <row r="2180" spans="1:22" ht="14.25" customHeight="1" x14ac:dyDescent="0.25">
      <c r="A2180" s="1">
        <v>2179</v>
      </c>
      <c r="B2180" s="1" t="s">
        <v>5116</v>
      </c>
      <c r="C2180" s="1">
        <f>YEAR(Data!$D2180)</f>
        <v>2013</v>
      </c>
      <c r="D2180" s="2">
        <v>41563</v>
      </c>
      <c r="E2180" s="2">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1">
        <v>32.935999999999993</v>
      </c>
    </row>
    <row r="2181" spans="1:22" ht="14.25" customHeight="1" x14ac:dyDescent="0.25">
      <c r="A2181" s="1">
        <v>2180</v>
      </c>
      <c r="B2181" s="1" t="s">
        <v>5122</v>
      </c>
      <c r="C2181" s="1">
        <f>YEAR(Data!$D2181)</f>
        <v>2013</v>
      </c>
      <c r="D2181" s="2">
        <v>41402</v>
      </c>
      <c r="E2181" s="2">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85.232000000000014</v>
      </c>
      <c r="T2181" s="1">
        <v>7</v>
      </c>
      <c r="U2181" s="1">
        <v>0.2</v>
      </c>
      <c r="V2181" s="1">
        <v>30.896599999999996</v>
      </c>
    </row>
    <row r="2182" spans="1:22" ht="14.25" customHeight="1" x14ac:dyDescent="0.25">
      <c r="A2182" s="1">
        <v>2181</v>
      </c>
      <c r="B2182" s="1" t="s">
        <v>5122</v>
      </c>
      <c r="C2182" s="1">
        <f>YEAR(Data!$D2182)</f>
        <v>2013</v>
      </c>
      <c r="D2182" s="2">
        <v>41402</v>
      </c>
      <c r="E2182" s="2">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44.400000000000006</v>
      </c>
      <c r="T2182" s="1">
        <v>3</v>
      </c>
      <c r="U2182" s="1">
        <v>0</v>
      </c>
      <c r="V2182" s="1">
        <v>22.200000000000003</v>
      </c>
    </row>
    <row r="2183" spans="1:22" ht="14.25" customHeight="1" x14ac:dyDescent="0.25">
      <c r="A2183" s="1">
        <v>2182</v>
      </c>
      <c r="B2183" s="1" t="s">
        <v>5122</v>
      </c>
      <c r="C2183" s="1">
        <f>YEAR(Data!$D2183)</f>
        <v>2013</v>
      </c>
      <c r="D2183" s="2">
        <v>41402</v>
      </c>
      <c r="E2183" s="2">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1">
        <v>59.035200000000003</v>
      </c>
    </row>
    <row r="2184" spans="1:22" ht="14.25" customHeight="1" x14ac:dyDescent="0.25">
      <c r="A2184" s="1">
        <v>2183</v>
      </c>
      <c r="B2184" s="1" t="s">
        <v>5122</v>
      </c>
      <c r="C2184" s="1">
        <f>YEAR(Data!$D2184)</f>
        <v>2013</v>
      </c>
      <c r="D2184" s="2">
        <v>41402</v>
      </c>
      <c r="E2184" s="2">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1">
        <v>1159.9854999999998</v>
      </c>
    </row>
    <row r="2185" spans="1:22" ht="14.25" customHeight="1" x14ac:dyDescent="0.25">
      <c r="A2185" s="1">
        <v>2184</v>
      </c>
      <c r="B2185" s="1" t="s">
        <v>5122</v>
      </c>
      <c r="C2185" s="1">
        <f>YEAR(Data!$D2185)</f>
        <v>2013</v>
      </c>
      <c r="D2185" s="2">
        <v>41402</v>
      </c>
      <c r="E2185" s="2">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199.95000000000002</v>
      </c>
      <c r="T2185" s="1">
        <v>5</v>
      </c>
      <c r="U2185" s="1">
        <v>0</v>
      </c>
      <c r="V2185" s="1">
        <v>21.994499999999988</v>
      </c>
    </row>
    <row r="2186" spans="1:22" ht="14.25" customHeight="1" x14ac:dyDescent="0.25">
      <c r="A2186" s="1">
        <v>2185</v>
      </c>
      <c r="B2186" s="1" t="s">
        <v>5122</v>
      </c>
      <c r="C2186" s="1">
        <f>YEAR(Data!$D2186)</f>
        <v>2013</v>
      </c>
      <c r="D2186" s="2">
        <v>41402</v>
      </c>
      <c r="E2186" s="2">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1">
        <v>28.019200000000005</v>
      </c>
    </row>
    <row r="2187" spans="1:22" ht="14.25" customHeight="1" x14ac:dyDescent="0.25">
      <c r="A2187" s="1">
        <v>2186</v>
      </c>
      <c r="B2187" s="1" t="s">
        <v>5125</v>
      </c>
      <c r="C2187" s="1">
        <f>YEAR(Data!$D2187)</f>
        <v>2014</v>
      </c>
      <c r="D2187" s="2">
        <v>41853</v>
      </c>
      <c r="E2187" s="2">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54.896000000000008</v>
      </c>
      <c r="T2187" s="1">
        <v>2</v>
      </c>
      <c r="U2187" s="1">
        <v>0.2</v>
      </c>
      <c r="V2187" s="1">
        <v>18.5274</v>
      </c>
    </row>
    <row r="2188" spans="1:22" ht="14.25" customHeight="1" x14ac:dyDescent="0.25">
      <c r="A2188" s="1">
        <v>2187</v>
      </c>
      <c r="B2188" s="1" t="s">
        <v>5126</v>
      </c>
      <c r="C2188" s="1">
        <f>YEAR(Data!$D2188)</f>
        <v>2013</v>
      </c>
      <c r="D2188" s="2">
        <v>41470</v>
      </c>
      <c r="E2188" s="2">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1">
        <v>7.25</v>
      </c>
    </row>
    <row r="2189" spans="1:22" ht="14.25" customHeight="1" x14ac:dyDescent="0.25">
      <c r="A2189" s="1">
        <v>2188</v>
      </c>
      <c r="B2189" s="1" t="s">
        <v>5129</v>
      </c>
      <c r="C2189" s="1">
        <f>YEAR(Data!$D2189)</f>
        <v>2014</v>
      </c>
      <c r="D2189" s="2">
        <v>41862</v>
      </c>
      <c r="E2189" s="2">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1">
        <v>35.04</v>
      </c>
    </row>
    <row r="2190" spans="1:22" ht="14.25" customHeight="1" x14ac:dyDescent="0.25">
      <c r="A2190" s="1">
        <v>2189</v>
      </c>
      <c r="B2190" s="1" t="s">
        <v>5129</v>
      </c>
      <c r="C2190" s="1">
        <f>YEAR(Data!$D2190)</f>
        <v>2014</v>
      </c>
      <c r="D2190" s="2">
        <v>41862</v>
      </c>
      <c r="E2190" s="2">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1">
        <v>25.472999999999999</v>
      </c>
    </row>
    <row r="2191" spans="1:22" ht="14.25" customHeight="1" x14ac:dyDescent="0.25">
      <c r="A2191" s="1">
        <v>2190</v>
      </c>
      <c r="B2191" s="1" t="s">
        <v>5129</v>
      </c>
      <c r="C2191" s="1">
        <f>YEAR(Data!$D2191)</f>
        <v>2014</v>
      </c>
      <c r="D2191" s="2">
        <v>41862</v>
      </c>
      <c r="E2191" s="2">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1454.4900000000002</v>
      </c>
      <c r="T2191" s="1">
        <v>9</v>
      </c>
      <c r="U2191" s="1">
        <v>0</v>
      </c>
      <c r="V2191" s="1">
        <v>378.16740000000004</v>
      </c>
    </row>
    <row r="2192" spans="1:22" ht="14.25" customHeight="1" x14ac:dyDescent="0.25">
      <c r="A2192" s="1">
        <v>2191</v>
      </c>
      <c r="B2192" s="1" t="s">
        <v>5130</v>
      </c>
      <c r="C2192" s="1">
        <f>YEAR(Data!$D2192)</f>
        <v>2013</v>
      </c>
      <c r="D2192" s="2">
        <v>41451</v>
      </c>
      <c r="E2192" s="2">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1">
        <v>17.026800000000001</v>
      </c>
    </row>
    <row r="2193" spans="1:22" ht="14.25" customHeight="1" x14ac:dyDescent="0.25">
      <c r="A2193" s="1">
        <v>2192</v>
      </c>
      <c r="B2193" s="1" t="s">
        <v>5133</v>
      </c>
      <c r="C2193" s="1">
        <f>YEAR(Data!$D2193)</f>
        <v>2013</v>
      </c>
      <c r="D2193" s="2">
        <v>41619</v>
      </c>
      <c r="E2193" s="2">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1">
        <v>51.823799999999999</v>
      </c>
    </row>
    <row r="2194" spans="1:22" ht="14.25" customHeight="1" x14ac:dyDescent="0.25">
      <c r="A2194" s="1">
        <v>2193</v>
      </c>
      <c r="B2194" s="1" t="s">
        <v>5133</v>
      </c>
      <c r="C2194" s="1">
        <f>YEAR(Data!$D2194)</f>
        <v>2013</v>
      </c>
      <c r="D2194" s="2">
        <v>41619</v>
      </c>
      <c r="E2194" s="2">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1">
        <v>22.869</v>
      </c>
    </row>
    <row r="2195" spans="1:22" ht="14.25" customHeight="1" x14ac:dyDescent="0.25">
      <c r="A2195" s="1">
        <v>2194</v>
      </c>
      <c r="B2195" s="1" t="s">
        <v>5133</v>
      </c>
      <c r="C2195" s="1">
        <f>YEAR(Data!$D2195)</f>
        <v>2013</v>
      </c>
      <c r="D2195" s="2">
        <v>41619</v>
      </c>
      <c r="E2195" s="2">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1">
        <v>55.763999999999996</v>
      </c>
    </row>
    <row r="2196" spans="1:22" ht="14.25" customHeight="1" x14ac:dyDescent="0.25">
      <c r="A2196" s="1">
        <v>2195</v>
      </c>
      <c r="B2196" s="1" t="s">
        <v>5133</v>
      </c>
      <c r="C2196" s="1">
        <f>YEAR(Data!$D2196)</f>
        <v>2013</v>
      </c>
      <c r="D2196" s="2">
        <v>41619</v>
      </c>
      <c r="E2196" s="2">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35.099999999999994</v>
      </c>
      <c r="T2196" s="1">
        <v>3</v>
      </c>
      <c r="U2196" s="1">
        <v>0</v>
      </c>
      <c r="V2196" s="1">
        <v>12.285</v>
      </c>
    </row>
    <row r="2197" spans="1:22" ht="14.25" customHeight="1" x14ac:dyDescent="0.25">
      <c r="A2197" s="1">
        <v>2196</v>
      </c>
      <c r="B2197" s="1" t="s">
        <v>5133</v>
      </c>
      <c r="C2197" s="1">
        <f>YEAR(Data!$D2197)</f>
        <v>2013</v>
      </c>
      <c r="D2197" s="2">
        <v>41619</v>
      </c>
      <c r="E2197" s="2">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1">
        <v>8.5024999999999942</v>
      </c>
    </row>
    <row r="2198" spans="1:22" ht="14.25" customHeight="1" x14ac:dyDescent="0.25">
      <c r="A2198" s="1">
        <v>2197</v>
      </c>
      <c r="B2198" s="1" t="s">
        <v>5136</v>
      </c>
      <c r="C2198" s="1">
        <f>YEAR(Data!$D2198)</f>
        <v>2013</v>
      </c>
      <c r="D2198" s="2">
        <v>41610</v>
      </c>
      <c r="E2198" s="2">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1">
        <v>0.41160000000000019</v>
      </c>
    </row>
    <row r="2199" spans="1:22" ht="14.25" customHeight="1" x14ac:dyDescent="0.25">
      <c r="A2199" s="1">
        <v>2198</v>
      </c>
      <c r="B2199" s="1" t="s">
        <v>5138</v>
      </c>
      <c r="C2199" s="1">
        <f>YEAR(Data!$D2199)</f>
        <v>2011</v>
      </c>
      <c r="D2199" s="2">
        <v>40875</v>
      </c>
      <c r="E2199" s="2">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14.669999999999998</v>
      </c>
      <c r="T2199" s="1">
        <v>3</v>
      </c>
      <c r="U2199" s="1">
        <v>0</v>
      </c>
      <c r="V2199" s="1">
        <v>3.9609000000000001</v>
      </c>
    </row>
    <row r="2200" spans="1:22" ht="14.25" customHeight="1" x14ac:dyDescent="0.25">
      <c r="A2200" s="1">
        <v>2199</v>
      </c>
      <c r="B2200" s="1" t="s">
        <v>5139</v>
      </c>
      <c r="C2200" s="1">
        <f>YEAR(Data!$D2200)</f>
        <v>2012</v>
      </c>
      <c r="D2200" s="2">
        <v>40996</v>
      </c>
      <c r="E2200" s="2">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15.552000000000003</v>
      </c>
      <c r="T2200" s="1">
        <v>3</v>
      </c>
      <c r="U2200" s="1">
        <v>0.2</v>
      </c>
      <c r="V2200" s="1">
        <v>5.4432</v>
      </c>
    </row>
    <row r="2201" spans="1:22" ht="14.25" customHeight="1" x14ac:dyDescent="0.25">
      <c r="A2201" s="1">
        <v>2200</v>
      </c>
      <c r="B2201" s="1" t="s">
        <v>5139</v>
      </c>
      <c r="C2201" s="1">
        <f>YEAR(Data!$D2201)</f>
        <v>2012</v>
      </c>
      <c r="D2201" s="2">
        <v>40996</v>
      </c>
      <c r="E2201" s="2">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1">
        <v>1.7003999999999999</v>
      </c>
    </row>
    <row r="2202" spans="1:22" ht="14.25" customHeight="1" x14ac:dyDescent="0.25">
      <c r="A2202" s="1">
        <v>2201</v>
      </c>
      <c r="B2202" s="1" t="s">
        <v>5140</v>
      </c>
      <c r="C2202" s="1">
        <f>YEAR(Data!$D2202)</f>
        <v>2011</v>
      </c>
      <c r="D2202" s="2">
        <v>40695</v>
      </c>
      <c r="E2202" s="2">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22.200000000000003</v>
      </c>
      <c r="T2202" s="1">
        <v>6</v>
      </c>
      <c r="U2202" s="1">
        <v>0</v>
      </c>
      <c r="V2202" s="1">
        <v>9.1020000000000021</v>
      </c>
    </row>
    <row r="2203" spans="1:22" ht="14.25" customHeight="1" x14ac:dyDescent="0.25">
      <c r="A2203" s="1">
        <v>2202</v>
      </c>
      <c r="B2203" s="1" t="s">
        <v>5140</v>
      </c>
      <c r="C2203" s="1">
        <f>YEAR(Data!$D2203)</f>
        <v>2011</v>
      </c>
      <c r="D2203" s="2">
        <v>40695</v>
      </c>
      <c r="E2203" s="2">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1">
        <v>229.30180000000001</v>
      </c>
    </row>
    <row r="2204" spans="1:22" ht="14.25" customHeight="1" x14ac:dyDescent="0.25">
      <c r="A2204" s="1">
        <v>2203</v>
      </c>
      <c r="B2204" s="1" t="s">
        <v>5142</v>
      </c>
      <c r="C2204" s="1">
        <f>YEAR(Data!$D2204)</f>
        <v>2012</v>
      </c>
      <c r="D2204" s="2">
        <v>41158</v>
      </c>
      <c r="E2204" s="2">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1">
        <v>2.1335999999999999</v>
      </c>
    </row>
    <row r="2205" spans="1:22" ht="14.25" customHeight="1" x14ac:dyDescent="0.25">
      <c r="A2205" s="1">
        <v>2204</v>
      </c>
      <c r="B2205" s="1" t="s">
        <v>5142</v>
      </c>
      <c r="C2205" s="1">
        <f>YEAR(Data!$D2205)</f>
        <v>2012</v>
      </c>
      <c r="D2205" s="2">
        <v>41158</v>
      </c>
      <c r="E2205" s="2">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1">
        <v>74.809799999999996</v>
      </c>
    </row>
    <row r="2206" spans="1:22" ht="14.25" customHeight="1" x14ac:dyDescent="0.25">
      <c r="A2206" s="1">
        <v>2205</v>
      </c>
      <c r="B2206" s="1" t="s">
        <v>5145</v>
      </c>
      <c r="C2206" s="1">
        <f>YEAR(Data!$D2206)</f>
        <v>2012</v>
      </c>
      <c r="D2206" s="2">
        <v>41089</v>
      </c>
      <c r="E2206" s="2">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1">
        <v>1.7591000000000001</v>
      </c>
    </row>
    <row r="2207" spans="1:22" ht="14.25" customHeight="1" x14ac:dyDescent="0.25">
      <c r="A2207" s="1">
        <v>2206</v>
      </c>
      <c r="B2207" s="1" t="s">
        <v>5147</v>
      </c>
      <c r="C2207" s="1">
        <f>YEAR(Data!$D2207)</f>
        <v>2013</v>
      </c>
      <c r="D2207" s="2">
        <v>41528</v>
      </c>
      <c r="E2207" s="2">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1">
        <v>8.4449999999999896</v>
      </c>
    </row>
    <row r="2208" spans="1:22" ht="14.25" customHeight="1" x14ac:dyDescent="0.25">
      <c r="A2208" s="1">
        <v>2207</v>
      </c>
      <c r="B2208" s="1" t="s">
        <v>5150</v>
      </c>
      <c r="C2208" s="1">
        <f>YEAR(Data!$D2208)</f>
        <v>2011</v>
      </c>
      <c r="D2208" s="2">
        <v>40738</v>
      </c>
      <c r="E2208" s="2">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29.931999999999992</v>
      </c>
      <c r="T2208" s="1">
        <v>7</v>
      </c>
      <c r="U2208" s="1">
        <v>0.8</v>
      </c>
      <c r="V2208" s="1">
        <v>-46.394600000000011</v>
      </c>
    </row>
    <row r="2209" spans="1:22" ht="14.25" customHeight="1" x14ac:dyDescent="0.25">
      <c r="A2209" s="1">
        <v>2208</v>
      </c>
      <c r="B2209" s="1" t="s">
        <v>5150</v>
      </c>
      <c r="C2209" s="1">
        <f>YEAR(Data!$D2209)</f>
        <v>2011</v>
      </c>
      <c r="D2209" s="2">
        <v>40738</v>
      </c>
      <c r="E2209" s="2">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38.272000000000006</v>
      </c>
      <c r="T2209" s="1">
        <v>4</v>
      </c>
      <c r="U2209" s="1">
        <v>0.2</v>
      </c>
      <c r="V2209" s="1">
        <v>3.8272000000000013</v>
      </c>
    </row>
    <row r="2210" spans="1:22" ht="14.25" customHeight="1" x14ac:dyDescent="0.25">
      <c r="A2210" s="1">
        <v>2209</v>
      </c>
      <c r="B2210" s="1" t="s">
        <v>5153</v>
      </c>
      <c r="C2210" s="1">
        <f>YEAR(Data!$D2210)</f>
        <v>2012</v>
      </c>
      <c r="D2210" s="2">
        <v>41143</v>
      </c>
      <c r="E2210" s="2">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1">
        <v>7.5991999999999997</v>
      </c>
    </row>
    <row r="2211" spans="1:22" ht="14.25" customHeight="1" x14ac:dyDescent="0.25">
      <c r="A2211" s="1">
        <v>2210</v>
      </c>
      <c r="B2211" s="1" t="s">
        <v>5154</v>
      </c>
      <c r="C2211" s="1">
        <f>YEAR(Data!$D2211)</f>
        <v>2011</v>
      </c>
      <c r="D2211" s="2">
        <v>40861</v>
      </c>
      <c r="E2211" s="2">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1">
        <v>233.22039999999998</v>
      </c>
    </row>
    <row r="2212" spans="1:22" ht="14.25" customHeight="1" x14ac:dyDescent="0.25">
      <c r="A2212" s="1">
        <v>2211</v>
      </c>
      <c r="B2212" s="1" t="s">
        <v>5154</v>
      </c>
      <c r="C2212" s="1">
        <f>YEAR(Data!$D2212)</f>
        <v>2011</v>
      </c>
      <c r="D2212" s="2">
        <v>40861</v>
      </c>
      <c r="E2212" s="2">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1">
        <v>21.023999999999997</v>
      </c>
    </row>
    <row r="2213" spans="1:22" ht="14.25" customHeight="1" x14ac:dyDescent="0.25">
      <c r="A2213" s="1">
        <v>2212</v>
      </c>
      <c r="B2213" s="1" t="s">
        <v>5159</v>
      </c>
      <c r="C2213" s="1">
        <f>YEAR(Data!$D2213)</f>
        <v>2013</v>
      </c>
      <c r="D2213" s="2">
        <v>41606</v>
      </c>
      <c r="E2213" s="2">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1">
        <v>29.7408</v>
      </c>
    </row>
    <row r="2214" spans="1:22" ht="14.25" customHeight="1" x14ac:dyDescent="0.25">
      <c r="A2214" s="1">
        <v>2213</v>
      </c>
      <c r="B2214" s="1" t="s">
        <v>5163</v>
      </c>
      <c r="C2214" s="1">
        <f>YEAR(Data!$D2214)</f>
        <v>2014</v>
      </c>
      <c r="D2214" s="2">
        <v>41965</v>
      </c>
      <c r="E2214" s="2">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1">
        <v>11.2422</v>
      </c>
    </row>
    <row r="2215" spans="1:22" ht="14.25" customHeight="1" x14ac:dyDescent="0.25">
      <c r="A2215" s="1">
        <v>2214</v>
      </c>
      <c r="B2215" s="1" t="s">
        <v>5164</v>
      </c>
      <c r="C2215" s="1">
        <f>YEAR(Data!$D2215)</f>
        <v>2014</v>
      </c>
      <c r="D2215" s="2">
        <v>41914</v>
      </c>
      <c r="E2215" s="2">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1.4400000000000002</v>
      </c>
      <c r="T2215" s="1">
        <v>1</v>
      </c>
      <c r="U2215" s="1">
        <v>0.2</v>
      </c>
      <c r="V2215" s="1">
        <v>0.504</v>
      </c>
    </row>
    <row r="2216" spans="1:22" ht="14.25" customHeight="1" x14ac:dyDescent="0.25">
      <c r="A2216" s="1">
        <v>2215</v>
      </c>
      <c r="B2216" s="1" t="s">
        <v>5164</v>
      </c>
      <c r="C2216" s="1">
        <f>YEAR(Data!$D2216)</f>
        <v>2014</v>
      </c>
      <c r="D2216" s="2">
        <v>41914</v>
      </c>
      <c r="E2216" s="2">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61.77600000000001</v>
      </c>
      <c r="T2216" s="1">
        <v>13</v>
      </c>
      <c r="U2216" s="1">
        <v>0.2</v>
      </c>
      <c r="V2216" s="1">
        <v>20.849399999999996</v>
      </c>
    </row>
    <row r="2217" spans="1:22" ht="14.25" customHeight="1" x14ac:dyDescent="0.25">
      <c r="A2217" s="1">
        <v>2216</v>
      </c>
      <c r="B2217" s="1" t="s">
        <v>5164</v>
      </c>
      <c r="C2217" s="1">
        <f>YEAR(Data!$D2217)</f>
        <v>2014</v>
      </c>
      <c r="D2217" s="2">
        <v>41914</v>
      </c>
      <c r="E2217" s="2">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1">
        <v>60.490000000000009</v>
      </c>
    </row>
    <row r="2218" spans="1:22" ht="14.25" customHeight="1" x14ac:dyDescent="0.25">
      <c r="A2218" s="1">
        <v>2217</v>
      </c>
      <c r="B2218" s="1" t="s">
        <v>5164</v>
      </c>
      <c r="C2218" s="1">
        <f>YEAR(Data!$D2218)</f>
        <v>2014</v>
      </c>
      <c r="D2218" s="2">
        <v>41914</v>
      </c>
      <c r="E2218" s="2">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1">
        <v>9.5031999999999925</v>
      </c>
    </row>
    <row r="2219" spans="1:22" ht="14.25" customHeight="1" x14ac:dyDescent="0.25">
      <c r="A2219" s="1">
        <v>2218</v>
      </c>
      <c r="B2219" s="1" t="s">
        <v>5167</v>
      </c>
      <c r="C2219" s="1">
        <f>YEAR(Data!$D2219)</f>
        <v>2011</v>
      </c>
      <c r="D2219" s="2">
        <v>40806</v>
      </c>
      <c r="E2219" s="2">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2.8160000000000003</v>
      </c>
      <c r="T2219" s="1">
        <v>2</v>
      </c>
      <c r="U2219" s="1">
        <v>0.2</v>
      </c>
      <c r="V2219" s="1">
        <v>0.98559999999999992</v>
      </c>
    </row>
    <row r="2220" spans="1:22" ht="14.25" customHeight="1" x14ac:dyDescent="0.25">
      <c r="A2220" s="1">
        <v>2219</v>
      </c>
      <c r="B2220" s="1" t="s">
        <v>5172</v>
      </c>
      <c r="C2220" s="1">
        <f>YEAR(Data!$D2220)</f>
        <v>2014</v>
      </c>
      <c r="D2220" s="2">
        <v>41849</v>
      </c>
      <c r="E2220" s="2">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9.9840000000000018</v>
      </c>
      <c r="T2220" s="1">
        <v>4</v>
      </c>
      <c r="U2220" s="1">
        <v>0.2</v>
      </c>
      <c r="V2220" s="1">
        <v>3.6191999999999993</v>
      </c>
    </row>
    <row r="2221" spans="1:22" ht="14.25" customHeight="1" x14ac:dyDescent="0.25">
      <c r="A2221" s="1">
        <v>2220</v>
      </c>
      <c r="B2221" s="1" t="s">
        <v>5172</v>
      </c>
      <c r="C2221" s="1">
        <f>YEAR(Data!$D2221)</f>
        <v>2014</v>
      </c>
      <c r="D2221" s="2">
        <v>41849</v>
      </c>
      <c r="E2221" s="2">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1">
        <v>4.1943999999999999</v>
      </c>
    </row>
    <row r="2222" spans="1:22" ht="14.25" customHeight="1" x14ac:dyDescent="0.25">
      <c r="A2222" s="1">
        <v>2221</v>
      </c>
      <c r="B2222" s="1" t="s">
        <v>5172</v>
      </c>
      <c r="C2222" s="1">
        <f>YEAR(Data!$D2222)</f>
        <v>2014</v>
      </c>
      <c r="D2222" s="2">
        <v>41849</v>
      </c>
      <c r="E2222" s="2">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1145.6000000000001</v>
      </c>
      <c r="T2222" s="1">
        <v>4</v>
      </c>
      <c r="U2222" s="1">
        <v>0.2</v>
      </c>
      <c r="V2222" s="1">
        <v>100.24000000000007</v>
      </c>
    </row>
    <row r="2223" spans="1:22" ht="14.25" customHeight="1" x14ac:dyDescent="0.25">
      <c r="A2223" s="1">
        <v>2222</v>
      </c>
      <c r="B2223" s="1" t="s">
        <v>5175</v>
      </c>
      <c r="C2223" s="1">
        <f>YEAR(Data!$D2223)</f>
        <v>2012</v>
      </c>
      <c r="D2223" s="2">
        <v>41249</v>
      </c>
      <c r="E2223" s="2">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485.93999999999994</v>
      </c>
      <c r="T2223" s="1">
        <v>2</v>
      </c>
      <c r="U2223" s="1">
        <v>0.4</v>
      </c>
      <c r="V2223" s="1">
        <v>-89.089000000000055</v>
      </c>
    </row>
    <row r="2224" spans="1:22" ht="14.25" customHeight="1" x14ac:dyDescent="0.25">
      <c r="A2224" s="1">
        <v>2223</v>
      </c>
      <c r="B2224" s="1" t="s">
        <v>5175</v>
      </c>
      <c r="C2224" s="1">
        <f>YEAR(Data!$D2224)</f>
        <v>2012</v>
      </c>
      <c r="D2224" s="2">
        <v>41249</v>
      </c>
      <c r="E2224" s="2">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1">
        <v>4.6719999999999988</v>
      </c>
    </row>
    <row r="2225" spans="1:22" ht="14.25" customHeight="1" x14ac:dyDescent="0.25">
      <c r="A2225" s="1">
        <v>2224</v>
      </c>
      <c r="B2225" s="1" t="s">
        <v>5175</v>
      </c>
      <c r="C2225" s="1">
        <f>YEAR(Data!$D2225)</f>
        <v>2012</v>
      </c>
      <c r="D2225" s="2">
        <v>41249</v>
      </c>
      <c r="E2225" s="2">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70.685999999999993</v>
      </c>
      <c r="T2225" s="1">
        <v>1</v>
      </c>
      <c r="U2225" s="1">
        <v>0.3</v>
      </c>
      <c r="V2225" s="1">
        <v>-24.23520000000001</v>
      </c>
    </row>
    <row r="2226" spans="1:22" ht="14.25" customHeight="1" x14ac:dyDescent="0.25">
      <c r="A2226" s="1">
        <v>2225</v>
      </c>
      <c r="B2226" s="1" t="s">
        <v>5179</v>
      </c>
      <c r="C2226" s="1">
        <f>YEAR(Data!$D2226)</f>
        <v>2014</v>
      </c>
      <c r="D2226" s="2">
        <v>41852</v>
      </c>
      <c r="E2226" s="2">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1">
        <v>17.815199999999997</v>
      </c>
    </row>
    <row r="2227" spans="1:22" ht="14.25" customHeight="1" x14ac:dyDescent="0.25">
      <c r="A2227" s="1">
        <v>2226</v>
      </c>
      <c r="B2227" s="1" t="s">
        <v>5182</v>
      </c>
      <c r="C2227" s="1">
        <f>YEAR(Data!$D2227)</f>
        <v>2013</v>
      </c>
      <c r="D2227" s="2">
        <v>41353</v>
      </c>
      <c r="E2227" s="2">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72.294000000000011</v>
      </c>
      <c r="T2227" s="1">
        <v>1</v>
      </c>
      <c r="U2227" s="1">
        <v>0.7</v>
      </c>
      <c r="V2227" s="1">
        <v>-98.801799999999986</v>
      </c>
    </row>
    <row r="2228" spans="1:22" ht="14.25" customHeight="1" x14ac:dyDescent="0.25">
      <c r="A2228" s="1">
        <v>2227</v>
      </c>
      <c r="B2228" s="1" t="s">
        <v>5188</v>
      </c>
      <c r="C2228" s="1">
        <f>YEAR(Data!$D2228)</f>
        <v>2014</v>
      </c>
      <c r="D2228" s="2">
        <v>41850</v>
      </c>
      <c r="E2228" s="2">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2.8960000000000004</v>
      </c>
      <c r="T2228" s="1">
        <v>2</v>
      </c>
      <c r="U2228" s="1">
        <v>0.2</v>
      </c>
      <c r="V2228" s="1">
        <v>0.4705999999999998</v>
      </c>
    </row>
    <row r="2229" spans="1:22" ht="14.25" customHeight="1" x14ac:dyDescent="0.25">
      <c r="A2229" s="1">
        <v>2228</v>
      </c>
      <c r="B2229" s="1" t="s">
        <v>5188</v>
      </c>
      <c r="C2229" s="1">
        <f>YEAR(Data!$D2229)</f>
        <v>2014</v>
      </c>
      <c r="D2229" s="2">
        <v>41850</v>
      </c>
      <c r="E2229" s="2">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124.79200000000002</v>
      </c>
      <c r="T2229" s="1">
        <v>1</v>
      </c>
      <c r="U2229" s="1">
        <v>0.2</v>
      </c>
      <c r="V2229" s="1">
        <v>15.598999999999993</v>
      </c>
    </row>
    <row r="2230" spans="1:22" ht="14.25" customHeight="1" x14ac:dyDescent="0.25">
      <c r="A2230" s="1">
        <v>2229</v>
      </c>
      <c r="B2230" s="1" t="s">
        <v>5189</v>
      </c>
      <c r="C2230" s="1">
        <f>YEAR(Data!$D2230)</f>
        <v>2013</v>
      </c>
      <c r="D2230" s="2">
        <v>41549</v>
      </c>
      <c r="E2230" s="2">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1">
        <v>-115.70580000000004</v>
      </c>
    </row>
    <row r="2231" spans="1:22" ht="14.25" customHeight="1" x14ac:dyDescent="0.25">
      <c r="A2231" s="1">
        <v>2230</v>
      </c>
      <c r="B2231" s="1" t="s">
        <v>5190</v>
      </c>
      <c r="C2231" s="1">
        <f>YEAR(Data!$D2231)</f>
        <v>2011</v>
      </c>
      <c r="D2231" s="2">
        <v>40633</v>
      </c>
      <c r="E2231" s="2">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673.5680000000001</v>
      </c>
      <c r="T2231" s="1">
        <v>2</v>
      </c>
      <c r="U2231" s="1">
        <v>0.2</v>
      </c>
      <c r="V2231" s="1">
        <v>252.58799999999999</v>
      </c>
    </row>
    <row r="2232" spans="1:22" ht="14.25" customHeight="1" x14ac:dyDescent="0.25">
      <c r="A2232" s="1">
        <v>2231</v>
      </c>
      <c r="B2232" s="1" t="s">
        <v>5190</v>
      </c>
      <c r="C2232" s="1">
        <f>YEAR(Data!$D2232)</f>
        <v>2011</v>
      </c>
      <c r="D2232" s="2">
        <v>40633</v>
      </c>
      <c r="E2232" s="2">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1">
        <v>14.834400000000002</v>
      </c>
    </row>
    <row r="2233" spans="1:22" ht="14.25" customHeight="1" x14ac:dyDescent="0.25">
      <c r="A2233" s="1">
        <v>2232</v>
      </c>
      <c r="B2233" s="1" t="s">
        <v>5193</v>
      </c>
      <c r="C2233" s="1">
        <f>YEAR(Data!$D2233)</f>
        <v>2014</v>
      </c>
      <c r="D2233" s="2">
        <v>41817</v>
      </c>
      <c r="E2233" s="2">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1">
        <v>31.586999999999961</v>
      </c>
    </row>
    <row r="2234" spans="1:22" ht="14.25" customHeight="1" x14ac:dyDescent="0.25">
      <c r="A2234" s="1">
        <v>2233</v>
      </c>
      <c r="B2234" s="1" t="s">
        <v>5196</v>
      </c>
      <c r="C2234" s="1">
        <f>YEAR(Data!$D2234)</f>
        <v>2014</v>
      </c>
      <c r="D2234" s="2">
        <v>41830</v>
      </c>
      <c r="E2234" s="2">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1">
        <v>14.307499999999997</v>
      </c>
    </row>
    <row r="2235" spans="1:22" ht="14.25" customHeight="1" x14ac:dyDescent="0.25">
      <c r="A2235" s="1">
        <v>2234</v>
      </c>
      <c r="B2235" s="1" t="s">
        <v>5199</v>
      </c>
      <c r="C2235" s="1">
        <f>YEAR(Data!$D2235)</f>
        <v>2012</v>
      </c>
      <c r="D2235" s="2">
        <v>41257</v>
      </c>
      <c r="E2235" s="2">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1">
        <v>35.996399999999952</v>
      </c>
    </row>
    <row r="2236" spans="1:22" ht="14.25" customHeight="1" x14ac:dyDescent="0.25">
      <c r="A2236" s="1">
        <v>2235</v>
      </c>
      <c r="B2236" s="1" t="s">
        <v>5202</v>
      </c>
      <c r="C2236" s="1">
        <f>YEAR(Data!$D2236)</f>
        <v>2014</v>
      </c>
      <c r="D2236" s="2">
        <v>41979</v>
      </c>
      <c r="E2236" s="2">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
        <v>205.03</v>
      </c>
      <c r="T2236" s="1">
        <v>7</v>
      </c>
      <c r="U2236" s="1">
        <v>0</v>
      </c>
      <c r="V2236" s="1">
        <v>67.659899999999979</v>
      </c>
    </row>
    <row r="2237" spans="1:22" ht="14.25" customHeight="1" x14ac:dyDescent="0.25">
      <c r="A2237" s="1">
        <v>2236</v>
      </c>
      <c r="B2237" s="1" t="s">
        <v>5205</v>
      </c>
      <c r="C2237" s="1">
        <f>YEAR(Data!$D2237)</f>
        <v>2012</v>
      </c>
      <c r="D2237" s="2">
        <v>41167</v>
      </c>
      <c r="E2237" s="2">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1">
        <v>11.451599999999985</v>
      </c>
    </row>
    <row r="2238" spans="1:22" ht="14.25" customHeight="1" x14ac:dyDescent="0.25">
      <c r="A2238" s="1">
        <v>2237</v>
      </c>
      <c r="B2238" s="1" t="s">
        <v>5205</v>
      </c>
      <c r="C2238" s="1">
        <f>YEAR(Data!$D2238)</f>
        <v>2012</v>
      </c>
      <c r="D2238" s="2">
        <v>41167</v>
      </c>
      <c r="E2238" s="2">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
        <v>24.32</v>
      </c>
      <c r="T2238" s="1">
        <v>8</v>
      </c>
      <c r="U2238" s="1">
        <v>0</v>
      </c>
      <c r="V2238" s="1">
        <v>8.2687999999999988</v>
      </c>
    </row>
    <row r="2239" spans="1:22" ht="14.25" customHeight="1" x14ac:dyDescent="0.25">
      <c r="A2239" s="1">
        <v>2238</v>
      </c>
      <c r="B2239" s="1" t="s">
        <v>5208</v>
      </c>
      <c r="C2239" s="1">
        <f>YEAR(Data!$D2239)</f>
        <v>2013</v>
      </c>
      <c r="D2239" s="2">
        <v>41471</v>
      </c>
      <c r="E2239" s="2">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
        <v>44.400000000000006</v>
      </c>
      <c r="T2239" s="1">
        <v>5</v>
      </c>
      <c r="U2239" s="1">
        <v>0</v>
      </c>
      <c r="V2239" s="1">
        <v>12.432000000000002</v>
      </c>
    </row>
    <row r="2240" spans="1:22" ht="14.25" customHeight="1" x14ac:dyDescent="0.25">
      <c r="A2240" s="1">
        <v>2239</v>
      </c>
      <c r="B2240" s="1" t="s">
        <v>5211</v>
      </c>
      <c r="C2240" s="1">
        <f>YEAR(Data!$D2240)</f>
        <v>2014</v>
      </c>
      <c r="D2240" s="2">
        <v>41750</v>
      </c>
      <c r="E2240" s="2">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
        <v>44.400000000000006</v>
      </c>
      <c r="T2240" s="1">
        <v>2</v>
      </c>
      <c r="U2240" s="1">
        <v>0.6</v>
      </c>
      <c r="V2240" s="1">
        <v>-52.169999999999987</v>
      </c>
    </row>
    <row r="2241" spans="1:22" ht="14.25" customHeight="1" x14ac:dyDescent="0.25">
      <c r="A2241" s="1">
        <v>2240</v>
      </c>
      <c r="B2241" s="1" t="s">
        <v>5214</v>
      </c>
      <c r="C2241" s="1">
        <f>YEAR(Data!$D2241)</f>
        <v>2013</v>
      </c>
      <c r="D2241" s="2">
        <v>41594</v>
      </c>
      <c r="E2241" s="2">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1">
        <v>381.29700000000003</v>
      </c>
    </row>
    <row r="2242" spans="1:22" ht="14.25" customHeight="1" x14ac:dyDescent="0.25">
      <c r="A2242" s="1">
        <v>2241</v>
      </c>
      <c r="B2242" s="1" t="s">
        <v>5214</v>
      </c>
      <c r="C2242" s="1">
        <f>YEAR(Data!$D2242)</f>
        <v>2013</v>
      </c>
      <c r="D2242" s="2">
        <v>41594</v>
      </c>
      <c r="E2242" s="2">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
        <v>38.136000000000003</v>
      </c>
      <c r="T2242" s="1">
        <v>7</v>
      </c>
      <c r="U2242" s="1">
        <v>0.2</v>
      </c>
      <c r="V2242" s="1">
        <v>13.347599999999998</v>
      </c>
    </row>
    <row r="2243" spans="1:22" ht="14.25" customHeight="1" x14ac:dyDescent="0.25">
      <c r="A2243" s="1">
        <v>2242</v>
      </c>
      <c r="B2243" s="1" t="s">
        <v>5219</v>
      </c>
      <c r="C2243" s="1">
        <f>YEAR(Data!$D2243)</f>
        <v>2013</v>
      </c>
      <c r="D2243" s="2">
        <v>41605</v>
      </c>
      <c r="E2243" s="2">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494.98199999999997</v>
      </c>
      <c r="T2243" s="1">
        <v>3</v>
      </c>
      <c r="U2243" s="1">
        <v>0.4</v>
      </c>
      <c r="V2243" s="1">
        <v>-115.49580000000006</v>
      </c>
    </row>
    <row r="2244" spans="1:22" ht="14.25" customHeight="1" x14ac:dyDescent="0.25">
      <c r="A2244" s="1">
        <v>2243</v>
      </c>
      <c r="B2244" s="1" t="s">
        <v>5220</v>
      </c>
      <c r="C2244" s="1">
        <f>YEAR(Data!$D2244)</f>
        <v>2014</v>
      </c>
      <c r="D2244" s="2">
        <v>41965</v>
      </c>
      <c r="E2244" s="2">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1">
        <v>15.2712</v>
      </c>
    </row>
    <row r="2245" spans="1:22" ht="14.25" customHeight="1" x14ac:dyDescent="0.25">
      <c r="A2245" s="1">
        <v>2244</v>
      </c>
      <c r="B2245" s="1" t="s">
        <v>5220</v>
      </c>
      <c r="C2245" s="1">
        <f>YEAR(Data!$D2245)</f>
        <v>2014</v>
      </c>
      <c r="D2245" s="2">
        <v>41965</v>
      </c>
      <c r="E2245" s="2">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1">
        <v>1.4455999999999998</v>
      </c>
    </row>
    <row r="2246" spans="1:22" ht="14.25" customHeight="1" x14ac:dyDescent="0.25">
      <c r="A2246" s="1">
        <v>2245</v>
      </c>
      <c r="B2246" s="1" t="s">
        <v>5220</v>
      </c>
      <c r="C2246" s="1">
        <f>YEAR(Data!$D2246)</f>
        <v>2014</v>
      </c>
      <c r="D2246" s="2">
        <v>41965</v>
      </c>
      <c r="E2246" s="2">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1">
        <v>3.5178000000000003</v>
      </c>
    </row>
    <row r="2247" spans="1:22" ht="14.25" customHeight="1" x14ac:dyDescent="0.25">
      <c r="A2247" s="1">
        <v>2246</v>
      </c>
      <c r="B2247" s="1" t="s">
        <v>5220</v>
      </c>
      <c r="C2247" s="1">
        <f>YEAR(Data!$D2247)</f>
        <v>2014</v>
      </c>
      <c r="D2247" s="2">
        <v>41965</v>
      </c>
      <c r="E2247" s="2">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1">
        <v>2.2412000000000001</v>
      </c>
    </row>
    <row r="2248" spans="1:22" ht="14.25" customHeight="1" x14ac:dyDescent="0.25">
      <c r="A2248" s="1">
        <v>2247</v>
      </c>
      <c r="B2248" s="1" t="s">
        <v>5220</v>
      </c>
      <c r="C2248" s="1">
        <f>YEAR(Data!$D2248)</f>
        <v>2014</v>
      </c>
      <c r="D2248" s="2">
        <v>41965</v>
      </c>
      <c r="E2248" s="2">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
        <v>659.97600000000011</v>
      </c>
      <c r="T2248" s="1">
        <v>3</v>
      </c>
      <c r="U2248" s="1">
        <v>0.2</v>
      </c>
      <c r="V2248" s="1">
        <v>49.498199999999969</v>
      </c>
    </row>
    <row r="2249" spans="1:22" ht="14.25" customHeight="1" x14ac:dyDescent="0.25">
      <c r="A2249" s="1">
        <v>2248</v>
      </c>
      <c r="B2249" s="1" t="s">
        <v>5223</v>
      </c>
      <c r="C2249" s="1">
        <f>YEAR(Data!$D2249)</f>
        <v>2012</v>
      </c>
      <c r="D2249" s="2">
        <v>40954</v>
      </c>
      <c r="E2249" s="2">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
        <v>13.36</v>
      </c>
      <c r="T2249" s="1">
        <v>2</v>
      </c>
      <c r="U2249" s="1">
        <v>0</v>
      </c>
      <c r="V2249" s="1">
        <v>6.4127999999999998</v>
      </c>
    </row>
    <row r="2250" spans="1:22" ht="14.25" customHeight="1" x14ac:dyDescent="0.25">
      <c r="A2250" s="1">
        <v>2249</v>
      </c>
      <c r="B2250" s="1" t="s">
        <v>5223</v>
      </c>
      <c r="C2250" s="1">
        <f>YEAR(Data!$D2250)</f>
        <v>2012</v>
      </c>
      <c r="D2250" s="2">
        <v>40954</v>
      </c>
      <c r="E2250" s="2">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1">
        <v>13.037499999999998</v>
      </c>
    </row>
    <row r="2251" spans="1:22" ht="14.25" customHeight="1" x14ac:dyDescent="0.25">
      <c r="A2251" s="1">
        <v>2250</v>
      </c>
      <c r="B2251" s="1" t="s">
        <v>5223</v>
      </c>
      <c r="C2251" s="1">
        <f>YEAR(Data!$D2251)</f>
        <v>2012</v>
      </c>
      <c r="D2251" s="2">
        <v>40954</v>
      </c>
      <c r="E2251" s="2">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1">
        <v>4.1760000000000002</v>
      </c>
    </row>
    <row r="2252" spans="1:22" ht="14.25" customHeight="1" x14ac:dyDescent="0.25">
      <c r="A2252" s="1">
        <v>2251</v>
      </c>
      <c r="B2252" s="1" t="s">
        <v>5223</v>
      </c>
      <c r="C2252" s="1">
        <f>YEAR(Data!$D2252)</f>
        <v>2012</v>
      </c>
      <c r="D2252" s="2">
        <v>40954</v>
      </c>
      <c r="E2252" s="2">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
        <v>541.43999999999994</v>
      </c>
      <c r="T2252" s="1">
        <v>6</v>
      </c>
      <c r="U2252" s="1">
        <v>0</v>
      </c>
      <c r="V2252" s="1">
        <v>157.01759999999993</v>
      </c>
    </row>
    <row r="2253" spans="1:22" ht="14.25" customHeight="1" x14ac:dyDescent="0.25">
      <c r="A2253" s="1">
        <v>2252</v>
      </c>
      <c r="B2253" s="1" t="s">
        <v>5223</v>
      </c>
      <c r="C2253" s="1">
        <f>YEAR(Data!$D2253)</f>
        <v>2012</v>
      </c>
      <c r="D2253" s="2">
        <v>40954</v>
      </c>
      <c r="E2253" s="2">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
        <v>19.440000000000001</v>
      </c>
      <c r="T2253" s="1">
        <v>3</v>
      </c>
      <c r="U2253" s="1">
        <v>0</v>
      </c>
      <c r="V2253" s="1">
        <v>9.3312000000000008</v>
      </c>
    </row>
    <row r="2254" spans="1:22" ht="14.25" customHeight="1" x14ac:dyDescent="0.25">
      <c r="A2254" s="1">
        <v>2253</v>
      </c>
      <c r="B2254" s="1" t="s">
        <v>5231</v>
      </c>
      <c r="C2254" s="1">
        <f>YEAR(Data!$D2254)</f>
        <v>2013</v>
      </c>
      <c r="D2254" s="2">
        <v>41380</v>
      </c>
      <c r="E2254" s="2">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1">
        <v>68.975999999999999</v>
      </c>
    </row>
    <row r="2255" spans="1:22" ht="14.25" customHeight="1" x14ac:dyDescent="0.25">
      <c r="A2255" s="1">
        <v>2254</v>
      </c>
      <c r="B2255" s="1" t="s">
        <v>5232</v>
      </c>
      <c r="C2255" s="1">
        <f>YEAR(Data!$D2255)</f>
        <v>2012</v>
      </c>
      <c r="D2255" s="2">
        <v>41180</v>
      </c>
      <c r="E2255" s="2">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1">
        <v>14.275799999999998</v>
      </c>
    </row>
    <row r="2256" spans="1:22" ht="14.25" customHeight="1" x14ac:dyDescent="0.25">
      <c r="A2256" s="1">
        <v>2255</v>
      </c>
      <c r="B2256" s="1" t="s">
        <v>5232</v>
      </c>
      <c r="C2256" s="1">
        <f>YEAR(Data!$D2256)</f>
        <v>2012</v>
      </c>
      <c r="D2256" s="2">
        <v>41180</v>
      </c>
      <c r="E2256" s="2">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1">
        <v>15.245999999999999</v>
      </c>
    </row>
    <row r="2257" spans="1:22" ht="14.25" customHeight="1" x14ac:dyDescent="0.25">
      <c r="A2257" s="1">
        <v>2256</v>
      </c>
      <c r="B2257" s="1" t="s">
        <v>5233</v>
      </c>
      <c r="C2257" s="1">
        <f>YEAR(Data!$D2257)</f>
        <v>2013</v>
      </c>
      <c r="D2257" s="2">
        <v>41535</v>
      </c>
      <c r="E2257" s="2">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
        <v>437.84999999999997</v>
      </c>
      <c r="T2257" s="1">
        <v>3</v>
      </c>
      <c r="U2257" s="1">
        <v>0</v>
      </c>
      <c r="V2257" s="1">
        <v>131.35499999999996</v>
      </c>
    </row>
    <row r="2258" spans="1:22" ht="14.25" customHeight="1" x14ac:dyDescent="0.25">
      <c r="A2258" s="1">
        <v>2257</v>
      </c>
      <c r="B2258" s="1" t="s">
        <v>5233</v>
      </c>
      <c r="C2258" s="1">
        <f>YEAR(Data!$D2258)</f>
        <v>2013</v>
      </c>
      <c r="D2258" s="2">
        <v>41535</v>
      </c>
      <c r="E2258" s="2">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
        <v>109.48</v>
      </c>
      <c r="T2258" s="1">
        <v>2</v>
      </c>
      <c r="U2258" s="1">
        <v>0</v>
      </c>
      <c r="V2258" s="1">
        <v>33.938800000000001</v>
      </c>
    </row>
    <row r="2259" spans="1:22" ht="14.25" customHeight="1" x14ac:dyDescent="0.25">
      <c r="A2259" s="1">
        <v>2258</v>
      </c>
      <c r="B2259" s="1" t="s">
        <v>5238</v>
      </c>
      <c r="C2259" s="1">
        <f>YEAR(Data!$D2259)</f>
        <v>2014</v>
      </c>
      <c r="D2259" s="2">
        <v>41807</v>
      </c>
      <c r="E2259" s="2">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1">
        <v>90.97199999999998</v>
      </c>
    </row>
    <row r="2260" spans="1:22" ht="14.25" customHeight="1" x14ac:dyDescent="0.25">
      <c r="A2260" s="1">
        <v>2259</v>
      </c>
      <c r="B2260" s="1" t="s">
        <v>5238</v>
      </c>
      <c r="C2260" s="1">
        <f>YEAR(Data!$D2260)</f>
        <v>2014</v>
      </c>
      <c r="D2260" s="2">
        <v>41807</v>
      </c>
      <c r="E2260" s="2">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
        <v>18.54</v>
      </c>
      <c r="T2260" s="1">
        <v>2</v>
      </c>
      <c r="U2260" s="1">
        <v>0</v>
      </c>
      <c r="V2260" s="1">
        <v>8.7137999999999991</v>
      </c>
    </row>
    <row r="2261" spans="1:22" ht="14.25" customHeight="1" x14ac:dyDescent="0.25">
      <c r="A2261" s="1">
        <v>2260</v>
      </c>
      <c r="B2261" s="1" t="s">
        <v>5241</v>
      </c>
      <c r="C2261" s="1">
        <f>YEAR(Data!$D2261)</f>
        <v>2012</v>
      </c>
      <c r="D2261" s="2">
        <v>41221</v>
      </c>
      <c r="E2261" s="2">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1">
        <v>2.4</v>
      </c>
    </row>
    <row r="2262" spans="1:22" ht="14.25" customHeight="1" x14ac:dyDescent="0.25">
      <c r="A2262" s="1">
        <v>2261</v>
      </c>
      <c r="B2262" s="1" t="s">
        <v>5241</v>
      </c>
      <c r="C2262" s="1">
        <f>YEAR(Data!$D2262)</f>
        <v>2012</v>
      </c>
      <c r="D2262" s="2">
        <v>41221</v>
      </c>
      <c r="E2262" s="2">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
        <v>371.96999999999997</v>
      </c>
      <c r="T2262" s="1">
        <v>3</v>
      </c>
      <c r="U2262" s="1">
        <v>0</v>
      </c>
      <c r="V2262" s="1">
        <v>66.954599999999971</v>
      </c>
    </row>
    <row r="2263" spans="1:22" ht="14.25" customHeight="1" x14ac:dyDescent="0.25">
      <c r="A2263" s="1">
        <v>2262</v>
      </c>
      <c r="B2263" s="1" t="s">
        <v>5244</v>
      </c>
      <c r="C2263" s="1">
        <f>YEAR(Data!$D2263)</f>
        <v>2012</v>
      </c>
      <c r="D2263" s="2">
        <v>41261</v>
      </c>
      <c r="E2263" s="2">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1">
        <v>24.936000000000007</v>
      </c>
    </row>
    <row r="2264" spans="1:22" ht="14.25" customHeight="1" x14ac:dyDescent="0.25">
      <c r="A2264" s="1">
        <v>2263</v>
      </c>
      <c r="B2264" s="1" t="s">
        <v>5247</v>
      </c>
      <c r="C2264" s="1">
        <f>YEAR(Data!$D2264)</f>
        <v>2014</v>
      </c>
      <c r="D2264" s="2">
        <v>41677</v>
      </c>
      <c r="E2264" s="2">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
        <v>359.96999999999997</v>
      </c>
      <c r="T2264" s="1">
        <v>3</v>
      </c>
      <c r="U2264" s="1">
        <v>0</v>
      </c>
      <c r="V2264" s="1">
        <v>79.193399999999968</v>
      </c>
    </row>
    <row r="2265" spans="1:22" ht="14.25" customHeight="1" x14ac:dyDescent="0.25">
      <c r="A2265" s="1">
        <v>2264</v>
      </c>
      <c r="B2265" s="1" t="s">
        <v>5250</v>
      </c>
      <c r="C2265" s="1">
        <f>YEAR(Data!$D2265)</f>
        <v>2013</v>
      </c>
      <c r="D2265" s="2">
        <v>41593</v>
      </c>
      <c r="E2265" s="2">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
        <v>499.98</v>
      </c>
      <c r="T2265" s="1">
        <v>2</v>
      </c>
      <c r="U2265" s="1">
        <v>0</v>
      </c>
      <c r="V2265" s="1">
        <v>114.99540000000002</v>
      </c>
    </row>
    <row r="2266" spans="1:22" ht="14.25" customHeight="1" x14ac:dyDescent="0.25">
      <c r="A2266" s="1">
        <v>2265</v>
      </c>
      <c r="B2266" s="1" t="s">
        <v>5250</v>
      </c>
      <c r="C2266" s="1">
        <f>YEAR(Data!$D2266)</f>
        <v>2013</v>
      </c>
      <c r="D2266" s="2">
        <v>41593</v>
      </c>
      <c r="E2266" s="2">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1">
        <v>2.3759999999999999</v>
      </c>
    </row>
    <row r="2267" spans="1:22" ht="14.25" customHeight="1" x14ac:dyDescent="0.25">
      <c r="A2267" s="1">
        <v>2266</v>
      </c>
      <c r="B2267" s="1" t="s">
        <v>5250</v>
      </c>
      <c r="C2267" s="1">
        <f>YEAR(Data!$D2267)</f>
        <v>2013</v>
      </c>
      <c r="D2267" s="2">
        <v>41593</v>
      </c>
      <c r="E2267" s="2">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1">
        <v>3.8822000000000001</v>
      </c>
    </row>
    <row r="2268" spans="1:22" ht="14.25" customHeight="1" x14ac:dyDescent="0.25">
      <c r="A2268" s="1">
        <v>2267</v>
      </c>
      <c r="B2268" s="1" t="s">
        <v>5253</v>
      </c>
      <c r="C2268" s="1">
        <f>YEAR(Data!$D2268)</f>
        <v>2014</v>
      </c>
      <c r="D2268" s="2">
        <v>41925</v>
      </c>
      <c r="E2268" s="2">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
        <v>7.9680000000000009</v>
      </c>
      <c r="T2268" s="1">
        <v>2</v>
      </c>
      <c r="U2268" s="1">
        <v>0.2</v>
      </c>
      <c r="V2268" s="1">
        <v>2.6892000000000005</v>
      </c>
    </row>
    <row r="2269" spans="1:22" ht="14.25" customHeight="1" x14ac:dyDescent="0.25">
      <c r="A2269" s="1">
        <v>2268</v>
      </c>
      <c r="B2269" s="1" t="s">
        <v>5258</v>
      </c>
      <c r="C2269" s="1">
        <f>YEAR(Data!$D2269)</f>
        <v>2014</v>
      </c>
      <c r="D2269" s="2">
        <v>41900</v>
      </c>
      <c r="E2269" s="2">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
        <v>12.96</v>
      </c>
      <c r="T2269" s="1">
        <v>2</v>
      </c>
      <c r="U2269" s="1">
        <v>0</v>
      </c>
      <c r="V2269" s="1">
        <v>6.3504000000000005</v>
      </c>
    </row>
    <row r="2270" spans="1:22" ht="14.25" customHeight="1" x14ac:dyDescent="0.25">
      <c r="A2270" s="1">
        <v>2269</v>
      </c>
      <c r="B2270" s="1" t="s">
        <v>5263</v>
      </c>
      <c r="C2270" s="1">
        <f>YEAR(Data!$D2270)</f>
        <v>2014</v>
      </c>
      <c r="D2270" s="2">
        <v>41994</v>
      </c>
      <c r="E2270" s="2">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
        <v>6.48</v>
      </c>
      <c r="T2270" s="1">
        <v>1</v>
      </c>
      <c r="U2270" s="1">
        <v>0</v>
      </c>
      <c r="V2270" s="1">
        <v>3.1104000000000003</v>
      </c>
    </row>
    <row r="2271" spans="1:22" ht="14.25" customHeight="1" x14ac:dyDescent="0.25">
      <c r="A2271" s="1">
        <v>2270</v>
      </c>
      <c r="B2271" s="1" t="s">
        <v>5263</v>
      </c>
      <c r="C2271" s="1">
        <f>YEAR(Data!$D2271)</f>
        <v>2014</v>
      </c>
      <c r="D2271" s="2">
        <v>41994</v>
      </c>
      <c r="E2271" s="2">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6.9840000000000009</v>
      </c>
      <c r="T2271" s="1">
        <v>1</v>
      </c>
      <c r="U2271" s="1">
        <v>0.2</v>
      </c>
      <c r="V2271" s="1">
        <v>2.3570999999999991</v>
      </c>
    </row>
    <row r="2272" spans="1:22" ht="14.25" customHeight="1" x14ac:dyDescent="0.25">
      <c r="A2272" s="1">
        <v>2271</v>
      </c>
      <c r="B2272" s="1" t="s">
        <v>5266</v>
      </c>
      <c r="C2272" s="1">
        <f>YEAR(Data!$D2272)</f>
        <v>2014</v>
      </c>
      <c r="D2272" s="2">
        <v>41976</v>
      </c>
      <c r="E2272" s="2">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1">
        <v>4.196499999999995</v>
      </c>
    </row>
    <row r="2273" spans="1:22" ht="14.25" customHeight="1" x14ac:dyDescent="0.25">
      <c r="A2273" s="1">
        <v>2272</v>
      </c>
      <c r="B2273" s="1" t="s">
        <v>5267</v>
      </c>
      <c r="C2273" s="1">
        <f>YEAR(Data!$D2273)</f>
        <v>2012</v>
      </c>
      <c r="D2273" s="2">
        <v>41173</v>
      </c>
      <c r="E2273" s="2">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
        <v>199.74</v>
      </c>
      <c r="T2273" s="1">
        <v>6</v>
      </c>
      <c r="U2273" s="1">
        <v>0</v>
      </c>
      <c r="V2273" s="1">
        <v>47.937599999999996</v>
      </c>
    </row>
    <row r="2274" spans="1:22" ht="14.25" customHeight="1" x14ac:dyDescent="0.25">
      <c r="A2274" s="1">
        <v>2273</v>
      </c>
      <c r="B2274" s="1" t="s">
        <v>5270</v>
      </c>
      <c r="C2274" s="1">
        <f>YEAR(Data!$D2274)</f>
        <v>2012</v>
      </c>
      <c r="D2274" s="2">
        <v>40974</v>
      </c>
      <c r="E2274" s="2">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
        <v>435.26</v>
      </c>
      <c r="T2274" s="1">
        <v>7</v>
      </c>
      <c r="U2274" s="1">
        <v>0</v>
      </c>
      <c r="V2274" s="1">
        <v>95.757200000000012</v>
      </c>
    </row>
    <row r="2275" spans="1:22" ht="14.25" customHeight="1" x14ac:dyDescent="0.25">
      <c r="A2275" s="1">
        <v>2274</v>
      </c>
      <c r="B2275" s="1" t="s">
        <v>5270</v>
      </c>
      <c r="C2275" s="1">
        <f>YEAR(Data!$D2275)</f>
        <v>2012</v>
      </c>
      <c r="D2275" s="2">
        <v>40974</v>
      </c>
      <c r="E2275" s="2">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
        <v>1119.9840000000002</v>
      </c>
      <c r="T2275" s="1">
        <v>2</v>
      </c>
      <c r="U2275" s="1">
        <v>0.2</v>
      </c>
      <c r="V2275" s="1">
        <v>377.99459999999993</v>
      </c>
    </row>
    <row r="2276" spans="1:22" ht="14.25" customHeight="1" x14ac:dyDescent="0.25">
      <c r="A2276" s="1">
        <v>2275</v>
      </c>
      <c r="B2276" s="1" t="s">
        <v>5275</v>
      </c>
      <c r="C2276" s="1">
        <f>YEAR(Data!$D2276)</f>
        <v>2011</v>
      </c>
      <c r="D2276" s="2">
        <v>40819</v>
      </c>
      <c r="E2276" s="2">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
        <v>143.43199999999999</v>
      </c>
      <c r="T2276" s="1">
        <v>1</v>
      </c>
      <c r="U2276" s="1">
        <v>0.2</v>
      </c>
      <c r="V2276" s="1">
        <v>3.5857999999999848</v>
      </c>
    </row>
    <row r="2277" spans="1:22" ht="14.25" customHeight="1" x14ac:dyDescent="0.25">
      <c r="A2277" s="1">
        <v>2276</v>
      </c>
      <c r="B2277" s="1" t="s">
        <v>5275</v>
      </c>
      <c r="C2277" s="1">
        <f>YEAR(Data!$D2277)</f>
        <v>2011</v>
      </c>
      <c r="D2277" s="2">
        <v>40819</v>
      </c>
      <c r="E2277" s="2">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1">
        <v>13.764599999999994</v>
      </c>
    </row>
    <row r="2278" spans="1:22" ht="14.25" customHeight="1" x14ac:dyDescent="0.25">
      <c r="A2278" s="1">
        <v>2277</v>
      </c>
      <c r="B2278" s="1" t="s">
        <v>5278</v>
      </c>
      <c r="C2278" s="1">
        <f>YEAR(Data!$D2278)</f>
        <v>2011</v>
      </c>
      <c r="D2278" s="2">
        <v>40721</v>
      </c>
      <c r="E2278" s="2">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
        <v>306.2</v>
      </c>
      <c r="T2278" s="1">
        <v>5</v>
      </c>
      <c r="U2278" s="1">
        <v>0</v>
      </c>
      <c r="V2278" s="1">
        <v>0</v>
      </c>
    </row>
    <row r="2279" spans="1:22" ht="14.25" customHeight="1" x14ac:dyDescent="0.25">
      <c r="A2279" s="1">
        <v>2278</v>
      </c>
      <c r="B2279" s="1" t="s">
        <v>5278</v>
      </c>
      <c r="C2279" s="1">
        <f>YEAR(Data!$D2279)</f>
        <v>2011</v>
      </c>
      <c r="D2279" s="2">
        <v>40721</v>
      </c>
      <c r="E2279" s="2">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
        <v>85.98</v>
      </c>
      <c r="T2279" s="1">
        <v>1</v>
      </c>
      <c r="U2279" s="1">
        <v>0</v>
      </c>
      <c r="V2279" s="1">
        <v>22.354800000000004</v>
      </c>
    </row>
    <row r="2280" spans="1:22" ht="14.25" customHeight="1" x14ac:dyDescent="0.25">
      <c r="A2280" s="1">
        <v>2279</v>
      </c>
      <c r="B2280" s="1" t="s">
        <v>5278</v>
      </c>
      <c r="C2280" s="1">
        <f>YEAR(Data!$D2280)</f>
        <v>2011</v>
      </c>
      <c r="D2280" s="2">
        <v>40721</v>
      </c>
      <c r="E2280" s="2">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
        <v>223.96</v>
      </c>
      <c r="T2280" s="1">
        <v>4</v>
      </c>
      <c r="U2280" s="1">
        <v>0</v>
      </c>
      <c r="V2280" s="1">
        <v>53.750400000000013</v>
      </c>
    </row>
    <row r="2281" spans="1:22" ht="14.25" customHeight="1" x14ac:dyDescent="0.25">
      <c r="A2281" s="1">
        <v>2280</v>
      </c>
      <c r="B2281" s="1" t="s">
        <v>5280</v>
      </c>
      <c r="C2281" s="1">
        <f>YEAR(Data!$D2281)</f>
        <v>2014</v>
      </c>
      <c r="D2281" s="2">
        <v>41943</v>
      </c>
      <c r="E2281" s="2">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1">
        <v>-6.0980000000000025</v>
      </c>
    </row>
    <row r="2282" spans="1:22" ht="14.25" customHeight="1" x14ac:dyDescent="0.25">
      <c r="A2282" s="1">
        <v>2281</v>
      </c>
      <c r="B2282" s="1" t="s">
        <v>5280</v>
      </c>
      <c r="C2282" s="1">
        <f>YEAR(Data!$D2282)</f>
        <v>2014</v>
      </c>
      <c r="D2282" s="2">
        <v>41943</v>
      </c>
      <c r="E2282" s="2">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1">
        <v>-23.03520000000006</v>
      </c>
    </row>
    <row r="2283" spans="1:22" ht="14.25" customHeight="1" x14ac:dyDescent="0.25">
      <c r="A2283" s="1">
        <v>2282</v>
      </c>
      <c r="B2283" s="1" t="s">
        <v>5280</v>
      </c>
      <c r="C2283" s="1">
        <f>YEAR(Data!$D2283)</f>
        <v>2014</v>
      </c>
      <c r="D2283" s="2">
        <v>41943</v>
      </c>
      <c r="E2283" s="2">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1">
        <v>37.996199999999988</v>
      </c>
    </row>
    <row r="2284" spans="1:22" ht="14.25" customHeight="1" x14ac:dyDescent="0.25">
      <c r="A2284" s="1">
        <v>2283</v>
      </c>
      <c r="B2284" s="1" t="s">
        <v>5283</v>
      </c>
      <c r="C2284" s="1">
        <f>YEAR(Data!$D2284)</f>
        <v>2013</v>
      </c>
      <c r="D2284" s="2">
        <v>41521</v>
      </c>
      <c r="E2284" s="2">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1">
        <v>22.153599999999997</v>
      </c>
    </row>
    <row r="2285" spans="1:22" ht="14.25" customHeight="1" x14ac:dyDescent="0.25">
      <c r="A2285" s="1">
        <v>2284</v>
      </c>
      <c r="B2285" s="1" t="s">
        <v>5284</v>
      </c>
      <c r="C2285" s="1">
        <f>YEAR(Data!$D2285)</f>
        <v>2012</v>
      </c>
      <c r="D2285" s="2">
        <v>40973</v>
      </c>
      <c r="E2285" s="2">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
        <v>23.92</v>
      </c>
      <c r="T2285" s="1">
        <v>2</v>
      </c>
      <c r="U2285" s="1">
        <v>0</v>
      </c>
      <c r="V2285" s="1">
        <v>6.6976000000000013</v>
      </c>
    </row>
    <row r="2286" spans="1:22" ht="14.25" customHeight="1" x14ac:dyDescent="0.25">
      <c r="A2286" s="1">
        <v>2285</v>
      </c>
      <c r="B2286" s="1" t="s">
        <v>5284</v>
      </c>
      <c r="C2286" s="1">
        <f>YEAR(Data!$D2286)</f>
        <v>2012</v>
      </c>
      <c r="D2286" s="2">
        <v>40973</v>
      </c>
      <c r="E2286" s="2">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
        <v>60.69</v>
      </c>
      <c r="T2286" s="1">
        <v>7</v>
      </c>
      <c r="U2286" s="1">
        <v>0</v>
      </c>
      <c r="V2286" s="1">
        <v>16.386300000000002</v>
      </c>
    </row>
    <row r="2287" spans="1:22" ht="14.25" customHeight="1" x14ac:dyDescent="0.25">
      <c r="A2287" s="1">
        <v>2286</v>
      </c>
      <c r="B2287" s="1" t="s">
        <v>5287</v>
      </c>
      <c r="C2287" s="1">
        <f>YEAR(Data!$D2287)</f>
        <v>2013</v>
      </c>
      <c r="D2287" s="2">
        <v>41400</v>
      </c>
      <c r="E2287" s="2">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
        <v>14.352000000000002</v>
      </c>
      <c r="T2287" s="1">
        <v>3</v>
      </c>
      <c r="U2287" s="1">
        <v>0.2</v>
      </c>
      <c r="V2287" s="1">
        <v>5.2026000000000003</v>
      </c>
    </row>
    <row r="2288" spans="1:22" ht="14.25" customHeight="1" x14ac:dyDescent="0.25">
      <c r="A2288" s="1">
        <v>2287</v>
      </c>
      <c r="B2288" s="1" t="s">
        <v>5292</v>
      </c>
      <c r="C2288" s="1">
        <f>YEAR(Data!$D2288)</f>
        <v>2014</v>
      </c>
      <c r="D2288" s="2">
        <v>41961</v>
      </c>
      <c r="E2288" s="2">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
        <v>35.04</v>
      </c>
      <c r="T2288" s="1">
        <v>2</v>
      </c>
      <c r="U2288" s="1">
        <v>0</v>
      </c>
      <c r="V2288" s="1">
        <v>12.263999999999999</v>
      </c>
    </row>
    <row r="2289" spans="1:22" ht="14.25" customHeight="1" x14ac:dyDescent="0.25">
      <c r="A2289" s="1">
        <v>2288</v>
      </c>
      <c r="B2289" s="1" t="s">
        <v>5295</v>
      </c>
      <c r="C2289" s="1">
        <f>YEAR(Data!$D2289)</f>
        <v>2014</v>
      </c>
      <c r="D2289" s="2">
        <v>41792</v>
      </c>
      <c r="E2289" s="2">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
        <v>17.480000000000004</v>
      </c>
      <c r="T2289" s="1">
        <v>5</v>
      </c>
      <c r="U2289" s="1">
        <v>0.2</v>
      </c>
      <c r="V2289" s="1">
        <v>1.3109999999999999</v>
      </c>
    </row>
    <row r="2290" spans="1:22" ht="14.25" customHeight="1" x14ac:dyDescent="0.25">
      <c r="A2290" s="1">
        <v>2289</v>
      </c>
      <c r="B2290" s="1" t="s">
        <v>5298</v>
      </c>
      <c r="C2290" s="1">
        <f>YEAR(Data!$D2290)</f>
        <v>2014</v>
      </c>
      <c r="D2290" s="2">
        <v>41801</v>
      </c>
      <c r="E2290" s="2">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1">
        <v>4.7559999999999985</v>
      </c>
    </row>
    <row r="2291" spans="1:22" ht="14.25" customHeight="1" x14ac:dyDescent="0.25">
      <c r="A2291" s="1">
        <v>2290</v>
      </c>
      <c r="B2291" s="1" t="s">
        <v>5299</v>
      </c>
      <c r="C2291" s="1">
        <f>YEAR(Data!$D2291)</f>
        <v>2014</v>
      </c>
      <c r="D2291" s="2">
        <v>41648</v>
      </c>
      <c r="E2291" s="2">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
        <v>892.98</v>
      </c>
      <c r="T2291" s="1">
        <v>2</v>
      </c>
      <c r="U2291" s="1">
        <v>0</v>
      </c>
      <c r="V2291" s="1">
        <v>80.368200000000002</v>
      </c>
    </row>
    <row r="2292" spans="1:22" ht="14.25" customHeight="1" x14ac:dyDescent="0.25">
      <c r="A2292" s="1">
        <v>2291</v>
      </c>
      <c r="B2292" s="1" t="s">
        <v>5304</v>
      </c>
      <c r="C2292" s="1">
        <f>YEAR(Data!$D2292)</f>
        <v>2012</v>
      </c>
      <c r="D2292" s="2">
        <v>41019</v>
      </c>
      <c r="E2292" s="2">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287.96999999999997</v>
      </c>
      <c r="T2292" s="1">
        <v>3</v>
      </c>
      <c r="U2292" s="1">
        <v>0</v>
      </c>
      <c r="V2292" s="1">
        <v>77.751899999999992</v>
      </c>
    </row>
    <row r="2293" spans="1:22" ht="14.25" customHeight="1" x14ac:dyDescent="0.25">
      <c r="A2293" s="1">
        <v>2292</v>
      </c>
      <c r="B2293" s="1" t="s">
        <v>5304</v>
      </c>
      <c r="C2293" s="1">
        <f>YEAR(Data!$D2293)</f>
        <v>2012</v>
      </c>
      <c r="D2293" s="2">
        <v>41019</v>
      </c>
      <c r="E2293" s="2">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1">
        <v>297.69</v>
      </c>
    </row>
    <row r="2294" spans="1:22" ht="14.25" customHeight="1" x14ac:dyDescent="0.25">
      <c r="A2294" s="1">
        <v>2293</v>
      </c>
      <c r="B2294" s="1" t="s">
        <v>5304</v>
      </c>
      <c r="C2294" s="1">
        <f>YEAR(Data!$D2294)</f>
        <v>2012</v>
      </c>
      <c r="D2294" s="2">
        <v>41019</v>
      </c>
      <c r="E2294" s="2">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1">
        <v>6.2208000000000006</v>
      </c>
    </row>
    <row r="2295" spans="1:22" ht="14.25" customHeight="1" x14ac:dyDescent="0.25">
      <c r="A2295" s="1">
        <v>2294</v>
      </c>
      <c r="B2295" s="1" t="s">
        <v>5305</v>
      </c>
      <c r="C2295" s="1">
        <f>YEAR(Data!$D2295)</f>
        <v>2012</v>
      </c>
      <c r="D2295" s="2">
        <v>41214</v>
      </c>
      <c r="E2295" s="2">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1">
        <v>1.3365</v>
      </c>
    </row>
    <row r="2296" spans="1:22" ht="14.25" customHeight="1" x14ac:dyDescent="0.25">
      <c r="A2296" s="1">
        <v>2295</v>
      </c>
      <c r="B2296" s="1" t="s">
        <v>5306</v>
      </c>
      <c r="C2296" s="1">
        <f>YEAR(Data!$D2296)</f>
        <v>2014</v>
      </c>
      <c r="D2296" s="2">
        <v>41997</v>
      </c>
      <c r="E2296" s="2">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1">
        <v>38.209499999999998</v>
      </c>
    </row>
    <row r="2297" spans="1:22" ht="14.25" customHeight="1" x14ac:dyDescent="0.25">
      <c r="A2297" s="1">
        <v>2296</v>
      </c>
      <c r="B2297" s="1" t="s">
        <v>5307</v>
      </c>
      <c r="C2297" s="1">
        <f>YEAR(Data!$D2297)</f>
        <v>2012</v>
      </c>
      <c r="D2297" s="2">
        <v>41214</v>
      </c>
      <c r="E2297" s="2">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1">
        <v>6.219199999999999</v>
      </c>
    </row>
    <row r="2298" spans="1:22" ht="14.25" customHeight="1" x14ac:dyDescent="0.25">
      <c r="A2298" s="1">
        <v>2297</v>
      </c>
      <c r="B2298" s="1" t="s">
        <v>5307</v>
      </c>
      <c r="C2298" s="1">
        <f>YEAR(Data!$D2298)</f>
        <v>2012</v>
      </c>
      <c r="D2298" s="2">
        <v>41214</v>
      </c>
      <c r="E2298" s="2">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1">
        <v>106.477</v>
      </c>
    </row>
    <row r="2299" spans="1:22" ht="14.25" customHeight="1" x14ac:dyDescent="0.25">
      <c r="A2299" s="1">
        <v>2298</v>
      </c>
      <c r="B2299" s="1" t="s">
        <v>5307</v>
      </c>
      <c r="C2299" s="1">
        <f>YEAR(Data!$D2299)</f>
        <v>2012</v>
      </c>
      <c r="D2299" s="2">
        <v>41214</v>
      </c>
      <c r="E2299" s="2">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
        <v>42.95</v>
      </c>
      <c r="T2299" s="1">
        <v>1</v>
      </c>
      <c r="U2299" s="1">
        <v>0</v>
      </c>
      <c r="V2299" s="1">
        <v>1.2884999999999991</v>
      </c>
    </row>
    <row r="2300" spans="1:22" ht="14.25" customHeight="1" x14ac:dyDescent="0.25">
      <c r="A2300" s="1">
        <v>2299</v>
      </c>
      <c r="B2300" s="1" t="s">
        <v>5307</v>
      </c>
      <c r="C2300" s="1">
        <f>YEAR(Data!$D2300)</f>
        <v>2012</v>
      </c>
      <c r="D2300" s="2">
        <v>41214</v>
      </c>
      <c r="E2300" s="2">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1">
        <v>601.96990000000005</v>
      </c>
    </row>
    <row r="2301" spans="1:22" ht="14.25" customHeight="1" x14ac:dyDescent="0.25">
      <c r="A2301" s="1">
        <v>2300</v>
      </c>
      <c r="B2301" s="1" t="s">
        <v>5307</v>
      </c>
      <c r="C2301" s="1">
        <f>YEAR(Data!$D2301)</f>
        <v>2012</v>
      </c>
      <c r="D2301" s="2">
        <v>41214</v>
      </c>
      <c r="E2301" s="2">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1">
        <v>125.99000000000001</v>
      </c>
    </row>
    <row r="2302" spans="1:22" ht="14.25" customHeight="1" x14ac:dyDescent="0.25">
      <c r="A2302" s="1">
        <v>2301</v>
      </c>
      <c r="B2302" s="1" t="s">
        <v>5310</v>
      </c>
      <c r="C2302" s="1">
        <f>YEAR(Data!$D2302)</f>
        <v>2011</v>
      </c>
      <c r="D2302" s="2">
        <v>40861</v>
      </c>
      <c r="E2302" s="2">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
        <v>12.72</v>
      </c>
      <c r="T2302" s="1">
        <v>3</v>
      </c>
      <c r="U2302" s="1">
        <v>0</v>
      </c>
      <c r="V2302" s="1">
        <v>6.36</v>
      </c>
    </row>
    <row r="2303" spans="1:22" ht="14.25" customHeight="1" x14ac:dyDescent="0.25">
      <c r="A2303" s="1">
        <v>2302</v>
      </c>
      <c r="B2303" s="1" t="s">
        <v>5310</v>
      </c>
      <c r="C2303" s="1">
        <f>YEAR(Data!$D2303)</f>
        <v>2011</v>
      </c>
      <c r="D2303" s="2">
        <v>40861</v>
      </c>
      <c r="E2303" s="2">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
        <v>11.52</v>
      </c>
      <c r="T2303" s="1">
        <v>4</v>
      </c>
      <c r="U2303" s="1">
        <v>0</v>
      </c>
      <c r="V2303" s="1">
        <v>5.6448</v>
      </c>
    </row>
    <row r="2304" spans="1:22" ht="14.25" customHeight="1" x14ac:dyDescent="0.25">
      <c r="A2304" s="1">
        <v>2303</v>
      </c>
      <c r="B2304" s="1" t="s">
        <v>5312</v>
      </c>
      <c r="C2304" s="1">
        <f>YEAR(Data!$D2304)</f>
        <v>2013</v>
      </c>
      <c r="D2304" s="2">
        <v>41291</v>
      </c>
      <c r="E2304" s="2">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1">
        <v>31.599999999999966</v>
      </c>
    </row>
    <row r="2305" spans="1:22" ht="14.25" customHeight="1" x14ac:dyDescent="0.25">
      <c r="A2305" s="1">
        <v>2304</v>
      </c>
      <c r="B2305" s="1" t="s">
        <v>5313</v>
      </c>
      <c r="C2305" s="1">
        <f>YEAR(Data!$D2305)</f>
        <v>2014</v>
      </c>
      <c r="D2305" s="2">
        <v>41900</v>
      </c>
      <c r="E2305" s="2">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1">
        <v>188.2192</v>
      </c>
    </row>
    <row r="2306" spans="1:22" ht="14.25" customHeight="1" x14ac:dyDescent="0.25">
      <c r="A2306" s="1">
        <v>2305</v>
      </c>
      <c r="B2306" s="1" t="s">
        <v>5313</v>
      </c>
      <c r="C2306" s="1">
        <f>YEAR(Data!$D2306)</f>
        <v>2014</v>
      </c>
      <c r="D2306" s="2">
        <v>41900</v>
      </c>
      <c r="E2306" s="2">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1">
        <v>49.970399999999991</v>
      </c>
    </row>
    <row r="2307" spans="1:22" ht="14.25" customHeight="1" x14ac:dyDescent="0.25">
      <c r="A2307" s="1">
        <v>2306</v>
      </c>
      <c r="B2307" s="1" t="s">
        <v>5314</v>
      </c>
      <c r="C2307" s="1">
        <f>YEAR(Data!$D2307)</f>
        <v>2013</v>
      </c>
      <c r="D2307" s="2">
        <v>41632</v>
      </c>
      <c r="E2307" s="2">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141.37199999999999</v>
      </c>
      <c r="T2307" s="1">
        <v>2</v>
      </c>
      <c r="U2307" s="1">
        <v>0.3</v>
      </c>
      <c r="V2307" s="1">
        <v>-14.137200000000014</v>
      </c>
    </row>
    <row r="2308" spans="1:22" ht="14.25" customHeight="1" x14ac:dyDescent="0.25">
      <c r="A2308" s="1">
        <v>2307</v>
      </c>
      <c r="B2308" s="1" t="s">
        <v>5315</v>
      </c>
      <c r="C2308" s="1">
        <f>YEAR(Data!$D2308)</f>
        <v>2012</v>
      </c>
      <c r="D2308" s="2">
        <v>41127</v>
      </c>
      <c r="E2308" s="2">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1">
        <v>9.8657999999999983</v>
      </c>
    </row>
    <row r="2309" spans="1:22" ht="14.25" customHeight="1" x14ac:dyDescent="0.25">
      <c r="A2309" s="1">
        <v>2308</v>
      </c>
      <c r="B2309" s="1" t="s">
        <v>5316</v>
      </c>
      <c r="C2309" s="1">
        <f>YEAR(Data!$D2309)</f>
        <v>2014</v>
      </c>
      <c r="D2309" s="2">
        <v>41949</v>
      </c>
      <c r="E2309" s="2">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1">
        <v>171.93000000000006</v>
      </c>
    </row>
    <row r="2310" spans="1:22" ht="14.25" customHeight="1" x14ac:dyDescent="0.25">
      <c r="A2310" s="1">
        <v>2309</v>
      </c>
      <c r="B2310" s="1" t="s">
        <v>5319</v>
      </c>
      <c r="C2310" s="1">
        <f>YEAR(Data!$D2310)</f>
        <v>2014</v>
      </c>
      <c r="D2310" s="2">
        <v>41802</v>
      </c>
      <c r="E2310" s="2">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
        <v>280.79200000000003</v>
      </c>
      <c r="T2310" s="1">
        <v>1</v>
      </c>
      <c r="U2310" s="1">
        <v>0.2</v>
      </c>
      <c r="V2310" s="1">
        <v>35.098999999999961</v>
      </c>
    </row>
    <row r="2311" spans="1:22" ht="14.25" customHeight="1" x14ac:dyDescent="0.25">
      <c r="A2311" s="1">
        <v>2310</v>
      </c>
      <c r="B2311" s="1" t="s">
        <v>5319</v>
      </c>
      <c r="C2311" s="1">
        <f>YEAR(Data!$D2311)</f>
        <v>2014</v>
      </c>
      <c r="D2311" s="2">
        <v>41802</v>
      </c>
      <c r="E2311" s="2">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
        <v>68.448000000000008</v>
      </c>
      <c r="T2311" s="1">
        <v>4</v>
      </c>
      <c r="U2311" s="1">
        <v>0.2</v>
      </c>
      <c r="V2311" s="1">
        <v>7.7003999999999948</v>
      </c>
    </row>
    <row r="2312" spans="1:22" ht="14.25" customHeight="1" x14ac:dyDescent="0.25">
      <c r="A2312" s="1">
        <v>2311</v>
      </c>
      <c r="B2312" s="1" t="s">
        <v>5319</v>
      </c>
      <c r="C2312" s="1">
        <f>YEAR(Data!$D2312)</f>
        <v>2014</v>
      </c>
      <c r="D2312" s="2">
        <v>41802</v>
      </c>
      <c r="E2312" s="2">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1">
        <v>6.602999999999998</v>
      </c>
    </row>
    <row r="2313" spans="1:22" ht="14.25" customHeight="1" x14ac:dyDescent="0.25">
      <c r="A2313" s="1">
        <v>2312</v>
      </c>
      <c r="B2313" s="1" t="s">
        <v>5319</v>
      </c>
      <c r="C2313" s="1">
        <f>YEAR(Data!$D2313)</f>
        <v>2014</v>
      </c>
      <c r="D2313" s="2">
        <v>41802</v>
      </c>
      <c r="E2313" s="2">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1">
        <v>1.9839999999999982</v>
      </c>
    </row>
    <row r="2314" spans="1:22" ht="14.25" customHeight="1" x14ac:dyDescent="0.25">
      <c r="A2314" s="1">
        <v>2313</v>
      </c>
      <c r="B2314" s="1" t="s">
        <v>5319</v>
      </c>
      <c r="C2314" s="1">
        <f>YEAR(Data!$D2314)</f>
        <v>2014</v>
      </c>
      <c r="D2314" s="2">
        <v>41802</v>
      </c>
      <c r="E2314" s="2">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1">
        <v>-48.508200000000009</v>
      </c>
    </row>
    <row r="2315" spans="1:22" ht="14.25" customHeight="1" x14ac:dyDescent="0.25">
      <c r="A2315" s="1">
        <v>2314</v>
      </c>
      <c r="B2315" s="1" t="s">
        <v>5322</v>
      </c>
      <c r="C2315" s="1">
        <f>YEAR(Data!$D2315)</f>
        <v>2014</v>
      </c>
      <c r="D2315" s="2">
        <v>41841</v>
      </c>
      <c r="E2315" s="2">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
        <v>14.62</v>
      </c>
      <c r="T2315" s="1">
        <v>2</v>
      </c>
      <c r="U2315" s="1">
        <v>0</v>
      </c>
      <c r="V2315" s="1">
        <v>6.8713999999999995</v>
      </c>
    </row>
    <row r="2316" spans="1:22" ht="14.25" customHeight="1" x14ac:dyDescent="0.25">
      <c r="A2316" s="1">
        <v>2315</v>
      </c>
      <c r="B2316" s="1" t="s">
        <v>5322</v>
      </c>
      <c r="C2316" s="1">
        <f>YEAR(Data!$D2316)</f>
        <v>2014</v>
      </c>
      <c r="D2316" s="2">
        <v>41841</v>
      </c>
      <c r="E2316" s="2">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
        <v>416.32</v>
      </c>
      <c r="T2316" s="1">
        <v>2</v>
      </c>
      <c r="U2316" s="1">
        <v>0</v>
      </c>
      <c r="V2316" s="1">
        <v>112.40640000000002</v>
      </c>
    </row>
    <row r="2317" spans="1:22" ht="14.25" customHeight="1" x14ac:dyDescent="0.25">
      <c r="A2317" s="1">
        <v>2316</v>
      </c>
      <c r="B2317" s="1" t="s">
        <v>5322</v>
      </c>
      <c r="C2317" s="1">
        <f>YEAR(Data!$D2317)</f>
        <v>2014</v>
      </c>
      <c r="D2317" s="2">
        <v>41841</v>
      </c>
      <c r="E2317" s="2">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
        <v>43</v>
      </c>
      <c r="T2317" s="1">
        <v>5</v>
      </c>
      <c r="U2317" s="1">
        <v>0</v>
      </c>
      <c r="V2317" s="1">
        <v>20.21</v>
      </c>
    </row>
    <row r="2318" spans="1:22" ht="14.25" customHeight="1" x14ac:dyDescent="0.25">
      <c r="A2318" s="1">
        <v>2317</v>
      </c>
      <c r="B2318" s="1" t="s">
        <v>5322</v>
      </c>
      <c r="C2318" s="1">
        <f>YEAR(Data!$D2318)</f>
        <v>2014</v>
      </c>
      <c r="D2318" s="2">
        <v>41841</v>
      </c>
      <c r="E2318" s="2">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
        <v>182.94</v>
      </c>
      <c r="T2318" s="1">
        <v>3</v>
      </c>
      <c r="U2318" s="1">
        <v>0</v>
      </c>
      <c r="V2318" s="1">
        <v>27.440999999999995</v>
      </c>
    </row>
    <row r="2319" spans="1:22" ht="14.25" customHeight="1" x14ac:dyDescent="0.25">
      <c r="A2319" s="1">
        <v>2318</v>
      </c>
      <c r="B2319" s="1" t="s">
        <v>5322</v>
      </c>
      <c r="C2319" s="1">
        <f>YEAR(Data!$D2319)</f>
        <v>2014</v>
      </c>
      <c r="D2319" s="2">
        <v>41841</v>
      </c>
      <c r="E2319" s="2">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
        <v>60.83</v>
      </c>
      <c r="T2319" s="1">
        <v>7</v>
      </c>
      <c r="U2319" s="1">
        <v>0</v>
      </c>
      <c r="V2319" s="1">
        <v>30.414999999999999</v>
      </c>
    </row>
    <row r="2320" spans="1:22" ht="14.25" customHeight="1" x14ac:dyDescent="0.25">
      <c r="A2320" s="1">
        <v>2319</v>
      </c>
      <c r="B2320" s="1" t="s">
        <v>5322</v>
      </c>
      <c r="C2320" s="1">
        <f>YEAR(Data!$D2320)</f>
        <v>2014</v>
      </c>
      <c r="D2320" s="2">
        <v>41841</v>
      </c>
      <c r="E2320" s="2">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
        <v>389.97</v>
      </c>
      <c r="T2320" s="1">
        <v>3</v>
      </c>
      <c r="U2320" s="1">
        <v>0</v>
      </c>
      <c r="V2320" s="1">
        <v>132.58980000000003</v>
      </c>
    </row>
    <row r="2321" spans="1:22" ht="14.25" customHeight="1" x14ac:dyDescent="0.25">
      <c r="A2321" s="1">
        <v>2320</v>
      </c>
      <c r="B2321" s="1" t="s">
        <v>5329</v>
      </c>
      <c r="C2321" s="1">
        <f>YEAR(Data!$D2321)</f>
        <v>2012</v>
      </c>
      <c r="D2321" s="2">
        <v>41266</v>
      </c>
      <c r="E2321" s="2">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1">
        <v>56.352799999999974</v>
      </c>
    </row>
    <row r="2322" spans="1:22" ht="14.25" customHeight="1" x14ac:dyDescent="0.25">
      <c r="A2322" s="1">
        <v>2321</v>
      </c>
      <c r="B2322" s="1" t="s">
        <v>5330</v>
      </c>
      <c r="C2322" s="1">
        <f>YEAR(Data!$D2322)</f>
        <v>2014</v>
      </c>
      <c r="D2322" s="2">
        <v>41719</v>
      </c>
      <c r="E2322" s="2">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
        <v>265.93</v>
      </c>
      <c r="T2322" s="1">
        <v>7</v>
      </c>
      <c r="U2322" s="1">
        <v>0</v>
      </c>
      <c r="V2322" s="1">
        <v>63.8232</v>
      </c>
    </row>
    <row r="2323" spans="1:22" ht="14.25" customHeight="1" x14ac:dyDescent="0.25">
      <c r="A2323" s="1">
        <v>2322</v>
      </c>
      <c r="B2323" s="1" t="s">
        <v>5333</v>
      </c>
      <c r="C2323" s="1">
        <f>YEAR(Data!$D2323)</f>
        <v>2012</v>
      </c>
      <c r="D2323" s="2">
        <v>41274</v>
      </c>
      <c r="E2323" s="2">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1">
        <v>44.527799999999992</v>
      </c>
    </row>
    <row r="2324" spans="1:22" ht="14.25" customHeight="1" x14ac:dyDescent="0.25">
      <c r="A2324" s="1">
        <v>2323</v>
      </c>
      <c r="B2324" s="1" t="s">
        <v>5333</v>
      </c>
      <c r="C2324" s="1">
        <f>YEAR(Data!$D2324)</f>
        <v>2012</v>
      </c>
      <c r="D2324" s="2">
        <v>41274</v>
      </c>
      <c r="E2324" s="2">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1">
        <v>27.894399999999997</v>
      </c>
    </row>
    <row r="2325" spans="1:22" ht="14.25" customHeight="1" x14ac:dyDescent="0.25">
      <c r="A2325" s="1">
        <v>2324</v>
      </c>
      <c r="B2325" s="1" t="s">
        <v>5333</v>
      </c>
      <c r="C2325" s="1">
        <f>YEAR(Data!$D2325)</f>
        <v>2012</v>
      </c>
      <c r="D2325" s="2">
        <v>41274</v>
      </c>
      <c r="E2325" s="2">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1">
        <v>38.15</v>
      </c>
    </row>
    <row r="2326" spans="1:22" ht="14.25" customHeight="1" x14ac:dyDescent="0.25">
      <c r="A2326" s="1">
        <v>2325</v>
      </c>
      <c r="B2326" s="1" t="s">
        <v>5333</v>
      </c>
      <c r="C2326" s="1">
        <f>YEAR(Data!$D2326)</f>
        <v>2012</v>
      </c>
      <c r="D2326" s="2">
        <v>41274</v>
      </c>
      <c r="E2326" s="2">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364.79999999999995</v>
      </c>
      <c r="T2326" s="1">
        <v>12</v>
      </c>
      <c r="U2326" s="1">
        <v>0</v>
      </c>
      <c r="V2326" s="1">
        <v>167.80799999999999</v>
      </c>
    </row>
    <row r="2327" spans="1:22" ht="14.25" customHeight="1" x14ac:dyDescent="0.25">
      <c r="A2327" s="1">
        <v>2326</v>
      </c>
      <c r="B2327" s="1" t="s">
        <v>5334</v>
      </c>
      <c r="C2327" s="1">
        <f>YEAR(Data!$D2327)</f>
        <v>2012</v>
      </c>
      <c r="D2327" s="2">
        <v>41167</v>
      </c>
      <c r="E2327" s="2">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
        <v>79.872000000000014</v>
      </c>
      <c r="T2327" s="1">
        <v>3</v>
      </c>
      <c r="U2327" s="1">
        <v>0.2</v>
      </c>
      <c r="V2327" s="1">
        <v>29.951999999999998</v>
      </c>
    </row>
    <row r="2328" spans="1:22" ht="14.25" customHeight="1" x14ac:dyDescent="0.25">
      <c r="A2328" s="1">
        <v>2327</v>
      </c>
      <c r="B2328" s="1" t="s">
        <v>5334</v>
      </c>
      <c r="C2328" s="1">
        <f>YEAR(Data!$D2328)</f>
        <v>2012</v>
      </c>
      <c r="D2328" s="2">
        <v>41167</v>
      </c>
      <c r="E2328" s="2">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1">
        <v>1.1596000000000011</v>
      </c>
    </row>
    <row r="2329" spans="1:22" ht="14.25" customHeight="1" x14ac:dyDescent="0.25">
      <c r="A2329" s="1">
        <v>2328</v>
      </c>
      <c r="B2329" s="1" t="s">
        <v>5334</v>
      </c>
      <c r="C2329" s="1">
        <f>YEAR(Data!$D2329)</f>
        <v>2012</v>
      </c>
      <c r="D2329" s="2">
        <v>41167</v>
      </c>
      <c r="E2329" s="2">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1">
        <v>6.2208000000000006</v>
      </c>
    </row>
    <row r="2330" spans="1:22" ht="14.25" customHeight="1" x14ac:dyDescent="0.25">
      <c r="A2330" s="1">
        <v>2329</v>
      </c>
      <c r="B2330" s="1" t="s">
        <v>5337</v>
      </c>
      <c r="C2330" s="1">
        <f>YEAR(Data!$D2330)</f>
        <v>2014</v>
      </c>
      <c r="D2330" s="2">
        <v>41906</v>
      </c>
      <c r="E2330" s="2">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
        <v>14.352000000000002</v>
      </c>
      <c r="T2330" s="1">
        <v>3</v>
      </c>
      <c r="U2330" s="1">
        <v>0.2</v>
      </c>
      <c r="V2330" s="1">
        <v>5.2026000000000003</v>
      </c>
    </row>
    <row r="2331" spans="1:22" ht="14.25" customHeight="1" x14ac:dyDescent="0.25">
      <c r="A2331" s="1">
        <v>2330</v>
      </c>
      <c r="B2331" s="1" t="s">
        <v>5343</v>
      </c>
      <c r="C2331" s="1">
        <f>YEAR(Data!$D2331)</f>
        <v>2012</v>
      </c>
      <c r="D2331" s="2">
        <v>41268</v>
      </c>
      <c r="E2331" s="2">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
        <v>547.13599999999997</v>
      </c>
      <c r="T2331" s="1">
        <v>4</v>
      </c>
      <c r="U2331" s="1">
        <v>0.2</v>
      </c>
      <c r="V2331" s="1">
        <v>-68.392000000000053</v>
      </c>
    </row>
    <row r="2332" spans="1:22" ht="14.25" customHeight="1" x14ac:dyDescent="0.25">
      <c r="A2332" s="1">
        <v>2331</v>
      </c>
      <c r="B2332" s="1" t="s">
        <v>5346</v>
      </c>
      <c r="C2332" s="1">
        <f>YEAR(Data!$D2332)</f>
        <v>2013</v>
      </c>
      <c r="D2332" s="2">
        <v>41542</v>
      </c>
      <c r="E2332" s="2">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1">
        <v>2.9371999999999971</v>
      </c>
    </row>
    <row r="2333" spans="1:22" ht="14.25" customHeight="1" x14ac:dyDescent="0.25">
      <c r="A2333" s="1">
        <v>2332</v>
      </c>
      <c r="B2333" s="1" t="s">
        <v>5346</v>
      </c>
      <c r="C2333" s="1">
        <f>YEAR(Data!$D2333)</f>
        <v>2013</v>
      </c>
      <c r="D2333" s="2">
        <v>41542</v>
      </c>
      <c r="E2333" s="2">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
        <v>41.7</v>
      </c>
      <c r="T2333" s="1">
        <v>5</v>
      </c>
      <c r="U2333" s="1">
        <v>0</v>
      </c>
      <c r="V2333" s="1">
        <v>20.85</v>
      </c>
    </row>
    <row r="2334" spans="1:22" ht="14.25" customHeight="1" x14ac:dyDescent="0.25">
      <c r="A2334" s="1">
        <v>2333</v>
      </c>
      <c r="B2334" s="1" t="s">
        <v>5349</v>
      </c>
      <c r="C2334" s="1">
        <f>YEAR(Data!$D2334)</f>
        <v>2014</v>
      </c>
      <c r="D2334" s="2">
        <v>41720</v>
      </c>
      <c r="E2334" s="2">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1">
        <v>133.15199999999999</v>
      </c>
    </row>
    <row r="2335" spans="1:22" ht="14.25" customHeight="1" x14ac:dyDescent="0.25">
      <c r="A2335" s="1">
        <v>2334</v>
      </c>
      <c r="B2335" s="1" t="s">
        <v>5349</v>
      </c>
      <c r="C2335" s="1">
        <f>YEAR(Data!$D2335)</f>
        <v>2014</v>
      </c>
      <c r="D2335" s="2">
        <v>41720</v>
      </c>
      <c r="E2335" s="2">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1">
        <v>2.8322000000000003</v>
      </c>
    </row>
    <row r="2336" spans="1:22" ht="14.25" customHeight="1" x14ac:dyDescent="0.25">
      <c r="A2336" s="1">
        <v>2335</v>
      </c>
      <c r="B2336" s="1" t="s">
        <v>5350</v>
      </c>
      <c r="C2336" s="1">
        <f>YEAR(Data!$D2336)</f>
        <v>2011</v>
      </c>
      <c r="D2336" s="2">
        <v>40816</v>
      </c>
      <c r="E2336" s="2">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
        <v>69.216000000000008</v>
      </c>
      <c r="T2336" s="1">
        <v>6</v>
      </c>
      <c r="U2336" s="1">
        <v>0.2</v>
      </c>
      <c r="V2336" s="1">
        <v>11.247599999999995</v>
      </c>
    </row>
    <row r="2337" spans="1:22" ht="14.25" customHeight="1" x14ac:dyDescent="0.25">
      <c r="A2337" s="1">
        <v>2336</v>
      </c>
      <c r="B2337" s="1" t="s">
        <v>5354</v>
      </c>
      <c r="C2337" s="1">
        <f>YEAR(Data!$D2337)</f>
        <v>2014</v>
      </c>
      <c r="D2337" s="2">
        <v>41984</v>
      </c>
      <c r="E2337" s="2">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1">
        <v>5.1042000000000005</v>
      </c>
    </row>
    <row r="2338" spans="1:22" ht="14.25" customHeight="1" x14ac:dyDescent="0.25">
      <c r="A2338" s="1">
        <v>2337</v>
      </c>
      <c r="B2338" s="1" t="s">
        <v>5354</v>
      </c>
      <c r="C2338" s="1">
        <f>YEAR(Data!$D2338)</f>
        <v>2014</v>
      </c>
      <c r="D2338" s="2">
        <v>41984</v>
      </c>
      <c r="E2338" s="2">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
        <v>426.78999999999996</v>
      </c>
      <c r="T2338" s="1">
        <v>7</v>
      </c>
      <c r="U2338" s="1">
        <v>0</v>
      </c>
      <c r="V2338" s="1">
        <v>123.76909999999995</v>
      </c>
    </row>
    <row r="2339" spans="1:22" ht="14.25" customHeight="1" x14ac:dyDescent="0.25">
      <c r="A2339" s="1">
        <v>2338</v>
      </c>
      <c r="B2339" s="1" t="s">
        <v>5357</v>
      </c>
      <c r="C2339" s="1">
        <f>YEAR(Data!$D2339)</f>
        <v>2011</v>
      </c>
      <c r="D2339" s="2">
        <v>40778</v>
      </c>
      <c r="E2339" s="2">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
        <v>25.92</v>
      </c>
      <c r="T2339" s="1">
        <v>4</v>
      </c>
      <c r="U2339" s="1">
        <v>0</v>
      </c>
      <c r="V2339" s="1">
        <v>12.441600000000001</v>
      </c>
    </row>
    <row r="2340" spans="1:22" ht="14.25" customHeight="1" x14ac:dyDescent="0.25">
      <c r="A2340" s="1">
        <v>2339</v>
      </c>
      <c r="B2340" s="1" t="s">
        <v>5357</v>
      </c>
      <c r="C2340" s="1">
        <f>YEAR(Data!$D2340)</f>
        <v>2011</v>
      </c>
      <c r="D2340" s="2">
        <v>40778</v>
      </c>
      <c r="E2340" s="2">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1">
        <v>22.500800000000002</v>
      </c>
    </row>
    <row r="2341" spans="1:22" ht="14.25" customHeight="1" x14ac:dyDescent="0.25">
      <c r="A2341" s="1">
        <v>2340</v>
      </c>
      <c r="B2341" s="1" t="s">
        <v>5360</v>
      </c>
      <c r="C2341" s="1">
        <f>YEAR(Data!$D2341)</f>
        <v>2011</v>
      </c>
      <c r="D2341" s="2">
        <v>40774</v>
      </c>
      <c r="E2341" s="2">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1">
        <v>1.7419999999999987</v>
      </c>
    </row>
    <row r="2342" spans="1:22" ht="14.25" customHeight="1" x14ac:dyDescent="0.25">
      <c r="A2342" s="1">
        <v>2341</v>
      </c>
      <c r="B2342" s="1" t="s">
        <v>5361</v>
      </c>
      <c r="C2342" s="1">
        <f>YEAR(Data!$D2342)</f>
        <v>2013</v>
      </c>
      <c r="D2342" s="2">
        <v>41589</v>
      </c>
      <c r="E2342" s="2">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1">
        <v>10.465</v>
      </c>
    </row>
    <row r="2343" spans="1:22" ht="14.25" customHeight="1" x14ac:dyDescent="0.25">
      <c r="A2343" s="1">
        <v>2342</v>
      </c>
      <c r="B2343" s="1" t="s">
        <v>5362</v>
      </c>
      <c r="C2343" s="1">
        <f>YEAR(Data!$D2343)</f>
        <v>2011</v>
      </c>
      <c r="D2343" s="2">
        <v>40908</v>
      </c>
      <c r="E2343" s="2">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
        <v>63.2</v>
      </c>
      <c r="T2343" s="1">
        <v>5</v>
      </c>
      <c r="U2343" s="1">
        <v>0</v>
      </c>
      <c r="V2343" s="1">
        <v>23.384</v>
      </c>
    </row>
    <row r="2344" spans="1:22" ht="14.25" customHeight="1" x14ac:dyDescent="0.25">
      <c r="A2344" s="1">
        <v>2343</v>
      </c>
      <c r="B2344" s="1" t="s">
        <v>5362</v>
      </c>
      <c r="C2344" s="1">
        <f>YEAR(Data!$D2344)</f>
        <v>2011</v>
      </c>
      <c r="D2344" s="2">
        <v>40908</v>
      </c>
      <c r="E2344" s="2">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
        <v>113.97</v>
      </c>
      <c r="T2344" s="1">
        <v>3</v>
      </c>
      <c r="U2344" s="1">
        <v>0</v>
      </c>
      <c r="V2344" s="1">
        <v>27.352799999999998</v>
      </c>
    </row>
    <row r="2345" spans="1:22" ht="14.25" customHeight="1" x14ac:dyDescent="0.25">
      <c r="A2345" s="1">
        <v>2344</v>
      </c>
      <c r="B2345" s="1" t="s">
        <v>5365</v>
      </c>
      <c r="C2345" s="1">
        <f>YEAR(Data!$D2345)</f>
        <v>2011</v>
      </c>
      <c r="D2345" s="2">
        <v>40750</v>
      </c>
      <c r="E2345" s="2">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123.55199999999999</v>
      </c>
      <c r="T2345" s="1">
        <v>3</v>
      </c>
      <c r="U2345" s="1">
        <v>0.2</v>
      </c>
      <c r="V2345" s="1">
        <v>-29.343599999999995</v>
      </c>
    </row>
    <row r="2346" spans="1:22" ht="14.25" customHeight="1" x14ac:dyDescent="0.25">
      <c r="A2346" s="1">
        <v>2345</v>
      </c>
      <c r="B2346" s="1" t="s">
        <v>5366</v>
      </c>
      <c r="C2346" s="1">
        <f>YEAR(Data!$D2346)</f>
        <v>2013</v>
      </c>
      <c r="D2346" s="2">
        <v>41327</v>
      </c>
      <c r="E2346" s="2">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
        <v>490.32</v>
      </c>
      <c r="T2346" s="1">
        <v>9</v>
      </c>
      <c r="U2346" s="1">
        <v>0</v>
      </c>
      <c r="V2346" s="1">
        <v>137.28960000000004</v>
      </c>
    </row>
    <row r="2347" spans="1:22" ht="14.25" customHeight="1" x14ac:dyDescent="0.25">
      <c r="A2347" s="1">
        <v>2346</v>
      </c>
      <c r="B2347" s="1" t="s">
        <v>5369</v>
      </c>
      <c r="C2347" s="1">
        <f>YEAR(Data!$D2347)</f>
        <v>2013</v>
      </c>
      <c r="D2347" s="2">
        <v>41347</v>
      </c>
      <c r="E2347" s="2">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
        <v>70.08</v>
      </c>
      <c r="T2347" s="1">
        <v>5</v>
      </c>
      <c r="U2347" s="1">
        <v>0.2</v>
      </c>
      <c r="V2347" s="1">
        <v>24.527999999999995</v>
      </c>
    </row>
    <row r="2348" spans="1:22" ht="14.25" customHeight="1" x14ac:dyDescent="0.25">
      <c r="A2348" s="1">
        <v>2347</v>
      </c>
      <c r="B2348" s="1" t="s">
        <v>5369</v>
      </c>
      <c r="C2348" s="1">
        <f>YEAR(Data!$D2348)</f>
        <v>2013</v>
      </c>
      <c r="D2348" s="2">
        <v>41347</v>
      </c>
      <c r="E2348" s="2">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
        <v>1.2719999999999998</v>
      </c>
      <c r="T2348" s="1">
        <v>2</v>
      </c>
      <c r="U2348" s="1">
        <v>0.8</v>
      </c>
      <c r="V2348" s="1">
        <v>-2.1624000000000012</v>
      </c>
    </row>
    <row r="2349" spans="1:22" ht="14.25" customHeight="1" x14ac:dyDescent="0.25">
      <c r="A2349" s="1">
        <v>2348</v>
      </c>
      <c r="B2349" s="1" t="s">
        <v>5369</v>
      </c>
      <c r="C2349" s="1">
        <f>YEAR(Data!$D2349)</f>
        <v>2013</v>
      </c>
      <c r="D2349" s="2">
        <v>41347</v>
      </c>
      <c r="E2349" s="2">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1">
        <v>0</v>
      </c>
    </row>
    <row r="2350" spans="1:22" ht="14.25" customHeight="1" x14ac:dyDescent="0.25">
      <c r="A2350" s="1">
        <v>2349</v>
      </c>
      <c r="B2350" s="1" t="s">
        <v>5373</v>
      </c>
      <c r="C2350" s="1">
        <f>YEAR(Data!$D2350)</f>
        <v>2014</v>
      </c>
      <c r="D2350" s="2">
        <v>41976</v>
      </c>
      <c r="E2350" s="2">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9.0240000000000009</v>
      </c>
      <c r="T2350" s="1">
        <v>6</v>
      </c>
      <c r="U2350" s="1">
        <v>0.2</v>
      </c>
      <c r="V2350" s="1">
        <v>3.1583999999999985</v>
      </c>
    </row>
    <row r="2351" spans="1:22" ht="14.25" customHeight="1" x14ac:dyDescent="0.25">
      <c r="A2351" s="1">
        <v>2350</v>
      </c>
      <c r="B2351" s="1" t="s">
        <v>5373</v>
      </c>
      <c r="C2351" s="1">
        <f>YEAR(Data!$D2351)</f>
        <v>2014</v>
      </c>
      <c r="D2351" s="2">
        <v>41976</v>
      </c>
      <c r="E2351" s="2">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
        <v>69.456000000000003</v>
      </c>
      <c r="T2351" s="1">
        <v>2</v>
      </c>
      <c r="U2351" s="1">
        <v>0.2</v>
      </c>
      <c r="V2351" s="1">
        <v>22.573199999999996</v>
      </c>
    </row>
    <row r="2352" spans="1:22" ht="14.25" customHeight="1" x14ac:dyDescent="0.25">
      <c r="A2352" s="1">
        <v>2351</v>
      </c>
      <c r="B2352" s="1" t="s">
        <v>5373</v>
      </c>
      <c r="C2352" s="1">
        <f>YEAR(Data!$D2352)</f>
        <v>2014</v>
      </c>
      <c r="D2352" s="2">
        <v>41976</v>
      </c>
      <c r="E2352" s="2">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1">
        <v>5.3213999999999997</v>
      </c>
    </row>
    <row r="2353" spans="1:22" ht="14.25" customHeight="1" x14ac:dyDescent="0.25">
      <c r="A2353" s="1">
        <v>2352</v>
      </c>
      <c r="B2353" s="1" t="s">
        <v>5373</v>
      </c>
      <c r="C2353" s="1">
        <f>YEAR(Data!$D2353)</f>
        <v>2014</v>
      </c>
      <c r="D2353" s="2">
        <v>41976</v>
      </c>
      <c r="E2353" s="2">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1">
        <v>22.251600000000003</v>
      </c>
    </row>
    <row r="2354" spans="1:22" ht="14.25" customHeight="1" x14ac:dyDescent="0.25">
      <c r="A2354" s="1">
        <v>2353</v>
      </c>
      <c r="B2354" s="1" t="s">
        <v>5373</v>
      </c>
      <c r="C2354" s="1">
        <f>YEAR(Data!$D2354)</f>
        <v>2014</v>
      </c>
      <c r="D2354" s="2">
        <v>41976</v>
      </c>
      <c r="E2354" s="2">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1">
        <v>5.04</v>
      </c>
    </row>
    <row r="2355" spans="1:22" ht="14.25" customHeight="1" x14ac:dyDescent="0.25">
      <c r="A2355" s="1">
        <v>2354</v>
      </c>
      <c r="B2355" s="1" t="s">
        <v>5376</v>
      </c>
      <c r="C2355" s="1">
        <f>YEAR(Data!$D2355)</f>
        <v>2012</v>
      </c>
      <c r="D2355" s="2">
        <v>41152</v>
      </c>
      <c r="E2355" s="2">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1">
        <v>200.95460000000008</v>
      </c>
    </row>
    <row r="2356" spans="1:22" ht="14.25" customHeight="1" x14ac:dyDescent="0.25">
      <c r="A2356" s="1">
        <v>2355</v>
      </c>
      <c r="B2356" s="1" t="s">
        <v>5376</v>
      </c>
      <c r="C2356" s="1">
        <f>YEAR(Data!$D2356)</f>
        <v>2012</v>
      </c>
      <c r="D2356" s="2">
        <v>41152</v>
      </c>
      <c r="E2356" s="2">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1">
        <v>46.3185</v>
      </c>
    </row>
    <row r="2357" spans="1:22" ht="14.25" customHeight="1" x14ac:dyDescent="0.25">
      <c r="A2357" s="1">
        <v>2356</v>
      </c>
      <c r="B2357" s="1" t="s">
        <v>5376</v>
      </c>
      <c r="C2357" s="1">
        <f>YEAR(Data!$D2357)</f>
        <v>2012</v>
      </c>
      <c r="D2357" s="2">
        <v>41152</v>
      </c>
      <c r="E2357" s="2">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
        <v>36.51</v>
      </c>
      <c r="T2357" s="1">
        <v>1</v>
      </c>
      <c r="U2357" s="1">
        <v>0</v>
      </c>
      <c r="V2357" s="1">
        <v>15.699300000000001</v>
      </c>
    </row>
    <row r="2358" spans="1:22" ht="14.25" customHeight="1" x14ac:dyDescent="0.25">
      <c r="A2358" s="1">
        <v>2357</v>
      </c>
      <c r="B2358" s="1" t="s">
        <v>5376</v>
      </c>
      <c r="C2358" s="1">
        <f>YEAR(Data!$D2358)</f>
        <v>2012</v>
      </c>
      <c r="D2358" s="2">
        <v>41152</v>
      </c>
      <c r="E2358" s="2">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
        <v>239.976</v>
      </c>
      <c r="T2358" s="1">
        <v>3</v>
      </c>
      <c r="U2358" s="1">
        <v>0.2</v>
      </c>
      <c r="V2358" s="1">
        <v>80.991899999999987</v>
      </c>
    </row>
    <row r="2359" spans="1:22" ht="14.25" customHeight="1" x14ac:dyDescent="0.25">
      <c r="A2359" s="1">
        <v>2358</v>
      </c>
      <c r="B2359" s="1" t="s">
        <v>5383</v>
      </c>
      <c r="C2359" s="1">
        <f>YEAR(Data!$D2359)</f>
        <v>2011</v>
      </c>
      <c r="D2359" s="2">
        <v>40619</v>
      </c>
      <c r="E2359" s="2">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1">
        <v>-447.59469999999988</v>
      </c>
    </row>
    <row r="2360" spans="1:22" ht="14.25" customHeight="1" x14ac:dyDescent="0.25">
      <c r="A2360" s="1">
        <v>2359</v>
      </c>
      <c r="B2360" s="1" t="s">
        <v>5383</v>
      </c>
      <c r="C2360" s="1">
        <f>YEAR(Data!$D2360)</f>
        <v>2011</v>
      </c>
      <c r="D2360" s="2">
        <v>40619</v>
      </c>
      <c r="E2360" s="2">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
        <v>1071.576</v>
      </c>
      <c r="T2360" s="1">
        <v>4</v>
      </c>
      <c r="U2360" s="1">
        <v>0.4</v>
      </c>
      <c r="V2360" s="1">
        <v>-553.64760000000001</v>
      </c>
    </row>
    <row r="2361" spans="1:22" ht="14.25" customHeight="1" x14ac:dyDescent="0.25">
      <c r="A2361" s="1">
        <v>2360</v>
      </c>
      <c r="B2361" s="1" t="s">
        <v>5383</v>
      </c>
      <c r="C2361" s="1">
        <f>YEAR(Data!$D2361)</f>
        <v>2011</v>
      </c>
      <c r="D2361" s="2">
        <v>40619</v>
      </c>
      <c r="E2361" s="2">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1">
        <v>-122.78160000000003</v>
      </c>
    </row>
    <row r="2362" spans="1:22" ht="14.25" customHeight="1" x14ac:dyDescent="0.25">
      <c r="A2362" s="1">
        <v>2361</v>
      </c>
      <c r="B2362" s="1" t="s">
        <v>5383</v>
      </c>
      <c r="C2362" s="1">
        <f>YEAR(Data!$D2362)</f>
        <v>2011</v>
      </c>
      <c r="D2362" s="2">
        <v>40619</v>
      </c>
      <c r="E2362" s="2">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
        <v>34.86</v>
      </c>
      <c r="T2362" s="1">
        <v>7</v>
      </c>
      <c r="U2362" s="1">
        <v>0</v>
      </c>
      <c r="V2362" s="1">
        <v>16.3842</v>
      </c>
    </row>
    <row r="2363" spans="1:22" ht="14.25" customHeight="1" x14ac:dyDescent="0.25">
      <c r="A2363" s="1">
        <v>2362</v>
      </c>
      <c r="B2363" s="1" t="s">
        <v>5383</v>
      </c>
      <c r="C2363" s="1">
        <f>YEAR(Data!$D2363)</f>
        <v>2011</v>
      </c>
      <c r="D2363" s="2">
        <v>40619</v>
      </c>
      <c r="E2363" s="2">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
        <v>155.04</v>
      </c>
      <c r="T2363" s="1">
        <v>4</v>
      </c>
      <c r="U2363" s="1">
        <v>0</v>
      </c>
      <c r="V2363" s="1">
        <v>75.9696</v>
      </c>
    </row>
    <row r="2364" spans="1:22" ht="14.25" customHeight="1" x14ac:dyDescent="0.25">
      <c r="A2364" s="1">
        <v>2363</v>
      </c>
      <c r="B2364" s="1" t="s">
        <v>5388</v>
      </c>
      <c r="C2364" s="1">
        <f>YEAR(Data!$D2364)</f>
        <v>2014</v>
      </c>
      <c r="D2364" s="2">
        <v>41746</v>
      </c>
      <c r="E2364" s="2">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
        <v>13.710000000000003</v>
      </c>
      <c r="T2364" s="1">
        <v>5</v>
      </c>
      <c r="U2364" s="1">
        <v>0.7</v>
      </c>
      <c r="V2364" s="1">
        <v>-10.053999999999998</v>
      </c>
    </row>
    <row r="2365" spans="1:22" ht="14.25" customHeight="1" x14ac:dyDescent="0.25">
      <c r="A2365" s="1">
        <v>2364</v>
      </c>
      <c r="B2365" s="1" t="s">
        <v>5391</v>
      </c>
      <c r="C2365" s="1">
        <f>YEAR(Data!$D2365)</f>
        <v>2013</v>
      </c>
      <c r="D2365" s="2">
        <v>41347</v>
      </c>
      <c r="E2365" s="2">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1">
        <v>40.921599999999998</v>
      </c>
    </row>
    <row r="2366" spans="1:22" ht="14.25" customHeight="1" x14ac:dyDescent="0.25">
      <c r="A2366" s="1">
        <v>2365</v>
      </c>
      <c r="B2366" s="1" t="s">
        <v>5391</v>
      </c>
      <c r="C2366" s="1">
        <f>YEAR(Data!$D2366)</f>
        <v>2013</v>
      </c>
      <c r="D2366" s="2">
        <v>41347</v>
      </c>
      <c r="E2366" s="2">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
        <v>160.32</v>
      </c>
      <c r="T2366" s="1">
        <v>2</v>
      </c>
      <c r="U2366" s="1">
        <v>0</v>
      </c>
      <c r="V2366" s="1">
        <v>44.889600000000002</v>
      </c>
    </row>
    <row r="2367" spans="1:22" ht="14.25" customHeight="1" x14ac:dyDescent="0.25">
      <c r="A2367" s="1">
        <v>2366</v>
      </c>
      <c r="B2367" s="1" t="s">
        <v>5391</v>
      </c>
      <c r="C2367" s="1">
        <f>YEAR(Data!$D2367)</f>
        <v>2013</v>
      </c>
      <c r="D2367" s="2">
        <v>41347</v>
      </c>
      <c r="E2367" s="2">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1">
        <v>20.7</v>
      </c>
    </row>
    <row r="2368" spans="1:22" ht="14.25" customHeight="1" x14ac:dyDescent="0.25">
      <c r="A2368" s="1">
        <v>2367</v>
      </c>
      <c r="B2368" s="1" t="s">
        <v>5394</v>
      </c>
      <c r="C2368" s="1">
        <f>YEAR(Data!$D2368)</f>
        <v>2011</v>
      </c>
      <c r="D2368" s="2">
        <v>40871</v>
      </c>
      <c r="E2368" s="2">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
        <v>120.71199999999999</v>
      </c>
      <c r="T2368" s="1">
        <v>1</v>
      </c>
      <c r="U2368" s="1">
        <v>0.2</v>
      </c>
      <c r="V2368" s="1">
        <v>-18.106799999999993</v>
      </c>
    </row>
    <row r="2369" spans="1:22" ht="14.25" customHeight="1" x14ac:dyDescent="0.25">
      <c r="A2369" s="1">
        <v>2368</v>
      </c>
      <c r="B2369" s="1" t="s">
        <v>5398</v>
      </c>
      <c r="C2369" s="1">
        <f>YEAR(Data!$D2369)</f>
        <v>2014</v>
      </c>
      <c r="D2369" s="2">
        <v>41681</v>
      </c>
      <c r="E2369" s="2">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1">
        <v>11.328800000000001</v>
      </c>
    </row>
    <row r="2370" spans="1:22" ht="14.25" customHeight="1" x14ac:dyDescent="0.25">
      <c r="A2370" s="1">
        <v>2369</v>
      </c>
      <c r="B2370" s="1" t="s">
        <v>5399</v>
      </c>
      <c r="C2370" s="1">
        <f>YEAR(Data!$D2370)</f>
        <v>2013</v>
      </c>
      <c r="D2370" s="2">
        <v>41541</v>
      </c>
      <c r="E2370" s="2">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
        <v>532.70400000000006</v>
      </c>
      <c r="T2370" s="1">
        <v>6</v>
      </c>
      <c r="U2370" s="1">
        <v>0.2</v>
      </c>
      <c r="V2370" s="1">
        <v>-26.635200000000026</v>
      </c>
    </row>
    <row r="2371" spans="1:22" ht="14.25" customHeight="1" x14ac:dyDescent="0.25">
      <c r="A2371" s="1">
        <v>2370</v>
      </c>
      <c r="B2371" s="1" t="s">
        <v>5399</v>
      </c>
      <c r="C2371" s="1">
        <f>YEAR(Data!$D2371)</f>
        <v>2013</v>
      </c>
      <c r="D2371" s="2">
        <v>41541</v>
      </c>
      <c r="E2371" s="2">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
        <v>4.9119999999999999</v>
      </c>
      <c r="T2371" s="1">
        <v>2</v>
      </c>
      <c r="U2371" s="1">
        <v>0.2</v>
      </c>
      <c r="V2371" s="1">
        <v>0.30700000000000016</v>
      </c>
    </row>
    <row r="2372" spans="1:22" ht="14.25" customHeight="1" x14ac:dyDescent="0.25">
      <c r="A2372" s="1">
        <v>2371</v>
      </c>
      <c r="B2372" s="1" t="s">
        <v>5404</v>
      </c>
      <c r="C2372" s="1">
        <f>YEAR(Data!$D2372)</f>
        <v>2014</v>
      </c>
      <c r="D2372" s="2">
        <v>41828</v>
      </c>
      <c r="E2372" s="2">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1">
        <v>93.240000000000009</v>
      </c>
    </row>
    <row r="2373" spans="1:22" ht="14.25" customHeight="1" x14ac:dyDescent="0.25">
      <c r="A2373" s="1">
        <v>2372</v>
      </c>
      <c r="B2373" s="1" t="s">
        <v>5405</v>
      </c>
      <c r="C2373" s="1">
        <f>YEAR(Data!$D2373)</f>
        <v>2013</v>
      </c>
      <c r="D2373" s="2">
        <v>41463</v>
      </c>
      <c r="E2373" s="2">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60.288000000000004</v>
      </c>
      <c r="T2373" s="1">
        <v>8</v>
      </c>
      <c r="U2373" s="1">
        <v>0.6</v>
      </c>
      <c r="V2373" s="1">
        <v>-27.129599999999996</v>
      </c>
    </row>
    <row r="2374" spans="1:22" ht="14.25" customHeight="1" x14ac:dyDescent="0.25">
      <c r="A2374" s="1">
        <v>2373</v>
      </c>
      <c r="B2374" s="1" t="s">
        <v>5405</v>
      </c>
      <c r="C2374" s="1">
        <f>YEAR(Data!$D2374)</f>
        <v>2013</v>
      </c>
      <c r="D2374" s="2">
        <v>41463</v>
      </c>
      <c r="E2374" s="2">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
        <v>2.6320000000000001</v>
      </c>
      <c r="T2374" s="1">
        <v>1</v>
      </c>
      <c r="U2374" s="1">
        <v>0.2</v>
      </c>
      <c r="V2374" s="1">
        <v>0.8224999999999999</v>
      </c>
    </row>
    <row r="2375" spans="1:22" ht="14.25" customHeight="1" x14ac:dyDescent="0.25">
      <c r="A2375" s="1">
        <v>2374</v>
      </c>
      <c r="B2375" s="1" t="s">
        <v>5405</v>
      </c>
      <c r="C2375" s="1">
        <f>YEAR(Data!$D2375)</f>
        <v>2013</v>
      </c>
      <c r="D2375" s="2">
        <v>41463</v>
      </c>
      <c r="E2375" s="2">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23.688000000000002</v>
      </c>
      <c r="T2375" s="1">
        <v>9</v>
      </c>
      <c r="U2375" s="1">
        <v>0.2</v>
      </c>
      <c r="V2375" s="1">
        <v>7.698599999999999</v>
      </c>
    </row>
    <row r="2376" spans="1:22" ht="14.25" customHeight="1" x14ac:dyDescent="0.25">
      <c r="A2376" s="1">
        <v>2375</v>
      </c>
      <c r="B2376" s="1" t="s">
        <v>5405</v>
      </c>
      <c r="C2376" s="1">
        <f>YEAR(Data!$D2376)</f>
        <v>2013</v>
      </c>
      <c r="D2376" s="2">
        <v>41463</v>
      </c>
      <c r="E2376" s="2">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253.37199999999996</v>
      </c>
      <c r="T2376" s="1">
        <v>2</v>
      </c>
      <c r="U2376" s="1">
        <v>0.3</v>
      </c>
      <c r="V2376" s="1">
        <v>-14.478399999999993</v>
      </c>
    </row>
    <row r="2377" spans="1:22" ht="14.25" customHeight="1" x14ac:dyDescent="0.25">
      <c r="A2377" s="1">
        <v>2376</v>
      </c>
      <c r="B2377" s="1" t="s">
        <v>5408</v>
      </c>
      <c r="C2377" s="1">
        <f>YEAR(Data!$D2377)</f>
        <v>2014</v>
      </c>
      <c r="D2377" s="2">
        <v>41664</v>
      </c>
      <c r="E2377" s="2">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1">
        <v>0.11340000000000017</v>
      </c>
    </row>
    <row r="2378" spans="1:22" ht="14.25" customHeight="1" x14ac:dyDescent="0.25">
      <c r="A2378" s="1">
        <v>2377</v>
      </c>
      <c r="B2378" s="1" t="s">
        <v>5409</v>
      </c>
      <c r="C2378" s="1">
        <f>YEAR(Data!$D2378)</f>
        <v>2011</v>
      </c>
      <c r="D2378" s="2">
        <v>40774</v>
      </c>
      <c r="E2378" s="2">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76.77600000000001</v>
      </c>
      <c r="T2378" s="1">
        <v>4</v>
      </c>
      <c r="U2378" s="1">
        <v>0.7</v>
      </c>
      <c r="V2378" s="1">
        <v>-58.861599999999981</v>
      </c>
    </row>
    <row r="2379" spans="1:22" ht="14.25" customHeight="1" x14ac:dyDescent="0.25">
      <c r="A2379" s="1">
        <v>2378</v>
      </c>
      <c r="B2379" s="1" t="s">
        <v>5409</v>
      </c>
      <c r="C2379" s="1">
        <f>YEAR(Data!$D2379)</f>
        <v>2011</v>
      </c>
      <c r="D2379" s="2">
        <v>40774</v>
      </c>
      <c r="E2379" s="2">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
        <v>9.1840000000000011</v>
      </c>
      <c r="T2379" s="1">
        <v>2</v>
      </c>
      <c r="U2379" s="1">
        <v>0.2</v>
      </c>
      <c r="V2379" s="1">
        <v>1.1479999999999988</v>
      </c>
    </row>
    <row r="2380" spans="1:22" ht="14.25" customHeight="1" x14ac:dyDescent="0.25">
      <c r="A2380" s="1">
        <v>2379</v>
      </c>
      <c r="B2380" s="1" t="s">
        <v>5412</v>
      </c>
      <c r="C2380" s="1">
        <f>YEAR(Data!$D2380)</f>
        <v>2012</v>
      </c>
      <c r="D2380" s="2">
        <v>41249</v>
      </c>
      <c r="E2380" s="2">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
        <v>32.75</v>
      </c>
      <c r="T2380" s="1">
        <v>5</v>
      </c>
      <c r="U2380" s="1">
        <v>0</v>
      </c>
      <c r="V2380" s="1">
        <v>15.065</v>
      </c>
    </row>
    <row r="2381" spans="1:22" ht="14.25" customHeight="1" x14ac:dyDescent="0.25">
      <c r="A2381" s="1">
        <v>2380</v>
      </c>
      <c r="B2381" s="1" t="s">
        <v>5414</v>
      </c>
      <c r="C2381" s="1">
        <f>YEAR(Data!$D2381)</f>
        <v>2013</v>
      </c>
      <c r="D2381" s="2">
        <v>41401</v>
      </c>
      <c r="E2381" s="2">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1">
        <v>1.7138000000000002</v>
      </c>
    </row>
    <row r="2382" spans="1:22" ht="14.25" customHeight="1" x14ac:dyDescent="0.25">
      <c r="A2382" s="1">
        <v>2381</v>
      </c>
      <c r="B2382" s="1" t="s">
        <v>5414</v>
      </c>
      <c r="C2382" s="1">
        <f>YEAR(Data!$D2382)</f>
        <v>2013</v>
      </c>
      <c r="D2382" s="2">
        <v>41401</v>
      </c>
      <c r="E2382" s="2">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
        <v>49.568000000000005</v>
      </c>
      <c r="T2382" s="1">
        <v>2</v>
      </c>
      <c r="U2382" s="1">
        <v>0.2</v>
      </c>
      <c r="V2382" s="1">
        <v>15.489999999999997</v>
      </c>
    </row>
    <row r="2383" spans="1:22" ht="14.25" customHeight="1" x14ac:dyDescent="0.25">
      <c r="A2383" s="1">
        <v>2382</v>
      </c>
      <c r="B2383" s="1" t="s">
        <v>5414</v>
      </c>
      <c r="C2383" s="1">
        <f>YEAR(Data!$D2383)</f>
        <v>2013</v>
      </c>
      <c r="D2383" s="2">
        <v>41401</v>
      </c>
      <c r="E2383" s="2">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
        <v>54.711999999999996</v>
      </c>
      <c r="T2383" s="1">
        <v>7</v>
      </c>
      <c r="U2383" s="1">
        <v>0.2</v>
      </c>
      <c r="V2383" s="1">
        <v>11.626299999999999</v>
      </c>
    </row>
    <row r="2384" spans="1:22" ht="14.25" customHeight="1" x14ac:dyDescent="0.25">
      <c r="A2384" s="1">
        <v>2383</v>
      </c>
      <c r="B2384" s="1" t="s">
        <v>5418</v>
      </c>
      <c r="C2384" s="1">
        <f>YEAR(Data!$D2384)</f>
        <v>2014</v>
      </c>
      <c r="D2384" s="2">
        <v>41724</v>
      </c>
      <c r="E2384" s="2">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
        <v>176.04</v>
      </c>
      <c r="T2384" s="1">
        <v>4</v>
      </c>
      <c r="U2384" s="1">
        <v>0</v>
      </c>
      <c r="V2384" s="1">
        <v>45.770399999999995</v>
      </c>
    </row>
    <row r="2385" spans="1:22" ht="14.25" customHeight="1" x14ac:dyDescent="0.25">
      <c r="A2385" s="1">
        <v>2384</v>
      </c>
      <c r="B2385" s="1" t="s">
        <v>5418</v>
      </c>
      <c r="C2385" s="1">
        <f>YEAR(Data!$D2385)</f>
        <v>2014</v>
      </c>
      <c r="D2385" s="2">
        <v>41724</v>
      </c>
      <c r="E2385" s="2">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
        <v>16.02</v>
      </c>
      <c r="T2385" s="1">
        <v>9</v>
      </c>
      <c r="U2385" s="1">
        <v>0</v>
      </c>
      <c r="V2385" s="1">
        <v>4.4855999999999998</v>
      </c>
    </row>
    <row r="2386" spans="1:22" ht="14.25" customHeight="1" x14ac:dyDescent="0.25">
      <c r="A2386" s="1">
        <v>2385</v>
      </c>
      <c r="B2386" s="1" t="s">
        <v>5418</v>
      </c>
      <c r="C2386" s="1">
        <f>YEAR(Data!$D2386)</f>
        <v>2014</v>
      </c>
      <c r="D2386" s="2">
        <v>41724</v>
      </c>
      <c r="E2386" s="2">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
        <v>185.92000000000002</v>
      </c>
      <c r="T2386" s="1">
        <v>4</v>
      </c>
      <c r="U2386" s="1">
        <v>0.2</v>
      </c>
      <c r="V2386" s="1">
        <v>62.74799999999999</v>
      </c>
    </row>
    <row r="2387" spans="1:22" ht="14.25" customHeight="1" x14ac:dyDescent="0.25">
      <c r="A2387" s="1">
        <v>2386</v>
      </c>
      <c r="B2387" s="1" t="s">
        <v>5418</v>
      </c>
      <c r="C2387" s="1">
        <f>YEAR(Data!$D2387)</f>
        <v>2014</v>
      </c>
      <c r="D2387" s="2">
        <v>41724</v>
      </c>
      <c r="E2387" s="2">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
        <v>211.16800000000001</v>
      </c>
      <c r="T2387" s="1">
        <v>4</v>
      </c>
      <c r="U2387" s="1">
        <v>0.2</v>
      </c>
      <c r="V2387" s="1">
        <v>15.837600000000009</v>
      </c>
    </row>
    <row r="2388" spans="1:22" ht="14.25" customHeight="1" x14ac:dyDescent="0.25">
      <c r="A2388" s="1">
        <v>2387</v>
      </c>
      <c r="B2388" s="1" t="s">
        <v>5418</v>
      </c>
      <c r="C2388" s="1">
        <f>YEAR(Data!$D2388)</f>
        <v>2014</v>
      </c>
      <c r="D2388" s="2">
        <v>41724</v>
      </c>
      <c r="E2388" s="2">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
        <v>479.98400000000004</v>
      </c>
      <c r="T2388" s="1">
        <v>2</v>
      </c>
      <c r="U2388" s="1">
        <v>0.2</v>
      </c>
      <c r="V2388" s="1">
        <v>59.997999999999962</v>
      </c>
    </row>
    <row r="2389" spans="1:22" ht="14.25" customHeight="1" x14ac:dyDescent="0.25">
      <c r="A2389" s="1">
        <v>2388</v>
      </c>
      <c r="B2389" s="1" t="s">
        <v>5428</v>
      </c>
      <c r="C2389" s="1">
        <f>YEAR(Data!$D2389)</f>
        <v>2012</v>
      </c>
      <c r="D2389" s="2">
        <v>41255</v>
      </c>
      <c r="E2389" s="2">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
        <v>7.86</v>
      </c>
      <c r="T2389" s="1">
        <v>2</v>
      </c>
      <c r="U2389" s="1">
        <v>0</v>
      </c>
      <c r="V2389" s="1">
        <v>3.6155999999999997</v>
      </c>
    </row>
    <row r="2390" spans="1:22" ht="14.25" customHeight="1" x14ac:dyDescent="0.25">
      <c r="A2390" s="1">
        <v>2389</v>
      </c>
      <c r="B2390" s="1" t="s">
        <v>5428</v>
      </c>
      <c r="C2390" s="1">
        <f>YEAR(Data!$D2390)</f>
        <v>2012</v>
      </c>
      <c r="D2390" s="2">
        <v>41255</v>
      </c>
      <c r="E2390" s="2">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
        <v>24.448</v>
      </c>
      <c r="T2390" s="1">
        <v>2</v>
      </c>
      <c r="U2390" s="1">
        <v>0.2</v>
      </c>
      <c r="V2390" s="1">
        <v>8.8623999999999992</v>
      </c>
    </row>
    <row r="2391" spans="1:22" ht="14.25" customHeight="1" x14ac:dyDescent="0.25">
      <c r="A2391" s="1">
        <v>2390</v>
      </c>
      <c r="B2391" s="1" t="s">
        <v>5432</v>
      </c>
      <c r="C2391" s="1">
        <f>YEAR(Data!$D2391)</f>
        <v>2012</v>
      </c>
      <c r="D2391" s="2">
        <v>41249</v>
      </c>
      <c r="E2391" s="2">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
        <v>6.48</v>
      </c>
      <c r="T2391" s="1">
        <v>1</v>
      </c>
      <c r="U2391" s="1">
        <v>0</v>
      </c>
      <c r="V2391" s="1">
        <v>3.1104000000000003</v>
      </c>
    </row>
    <row r="2392" spans="1:22" ht="14.25" customHeight="1" x14ac:dyDescent="0.25">
      <c r="A2392" s="1">
        <v>2391</v>
      </c>
      <c r="B2392" s="1" t="s">
        <v>5432</v>
      </c>
      <c r="C2392" s="1">
        <f>YEAR(Data!$D2392)</f>
        <v>2012</v>
      </c>
      <c r="D2392" s="2">
        <v>41249</v>
      </c>
      <c r="E2392" s="2">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
        <v>41.86</v>
      </c>
      <c r="T2392" s="1">
        <v>7</v>
      </c>
      <c r="U2392" s="1">
        <v>0</v>
      </c>
      <c r="V2392" s="1">
        <v>20.511400000000002</v>
      </c>
    </row>
    <row r="2393" spans="1:22" ht="14.25" customHeight="1" x14ac:dyDescent="0.25">
      <c r="A2393" s="1">
        <v>2392</v>
      </c>
      <c r="B2393" s="1" t="s">
        <v>5432</v>
      </c>
      <c r="C2393" s="1">
        <f>YEAR(Data!$D2393)</f>
        <v>2012</v>
      </c>
      <c r="D2393" s="2">
        <v>41249</v>
      </c>
      <c r="E2393" s="2">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
        <v>1619.91</v>
      </c>
      <c r="T2393" s="1">
        <v>9</v>
      </c>
      <c r="U2393" s="1">
        <v>0</v>
      </c>
      <c r="V2393" s="1">
        <v>97.194599999999923</v>
      </c>
    </row>
    <row r="2394" spans="1:22" ht="14.25" customHeight="1" x14ac:dyDescent="0.25">
      <c r="A2394" s="1">
        <v>2393</v>
      </c>
      <c r="B2394" s="1" t="s">
        <v>5432</v>
      </c>
      <c r="C2394" s="1">
        <f>YEAR(Data!$D2394)</f>
        <v>2012</v>
      </c>
      <c r="D2394" s="2">
        <v>41249</v>
      </c>
      <c r="E2394" s="2">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1">
        <v>42.150400000000005</v>
      </c>
    </row>
    <row r="2395" spans="1:22" ht="14.25" customHeight="1" x14ac:dyDescent="0.25">
      <c r="A2395" s="1">
        <v>2394</v>
      </c>
      <c r="B2395" s="1" t="s">
        <v>5441</v>
      </c>
      <c r="C2395" s="1">
        <f>YEAR(Data!$D2395)</f>
        <v>2013</v>
      </c>
      <c r="D2395" s="2">
        <v>41351</v>
      </c>
      <c r="E2395" s="2">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
        <v>39.68</v>
      </c>
      <c r="T2395" s="1">
        <v>2</v>
      </c>
      <c r="U2395" s="1">
        <v>0</v>
      </c>
      <c r="V2395" s="1">
        <v>10.316800000000001</v>
      </c>
    </row>
    <row r="2396" spans="1:22" ht="14.25" customHeight="1" x14ac:dyDescent="0.25">
      <c r="A2396" s="1">
        <v>2395</v>
      </c>
      <c r="B2396" s="1" t="s">
        <v>5443</v>
      </c>
      <c r="C2396" s="1">
        <f>YEAR(Data!$D2396)</f>
        <v>2012</v>
      </c>
      <c r="D2396" s="2">
        <v>41227</v>
      </c>
      <c r="E2396" s="2">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1">
        <v>2.2560000000000002</v>
      </c>
    </row>
    <row r="2397" spans="1:22" ht="14.25" customHeight="1" x14ac:dyDescent="0.25">
      <c r="A2397" s="1">
        <v>2396</v>
      </c>
      <c r="B2397" s="1" t="s">
        <v>5443</v>
      </c>
      <c r="C2397" s="1">
        <f>YEAR(Data!$D2397)</f>
        <v>2012</v>
      </c>
      <c r="D2397" s="2">
        <v>41227</v>
      </c>
      <c r="E2397" s="2">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1">
        <v>23.96</v>
      </c>
    </row>
    <row r="2398" spans="1:22" ht="14.25" customHeight="1" x14ac:dyDescent="0.25">
      <c r="A2398" s="1">
        <v>2397</v>
      </c>
      <c r="B2398" s="1" t="s">
        <v>5443</v>
      </c>
      <c r="C2398" s="1">
        <f>YEAR(Data!$D2398)</f>
        <v>2012</v>
      </c>
      <c r="D2398" s="2">
        <v>41227</v>
      </c>
      <c r="E2398" s="2">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1">
        <v>16.649999999999999</v>
      </c>
    </row>
    <row r="2399" spans="1:22" ht="14.25" customHeight="1" x14ac:dyDescent="0.25">
      <c r="A2399" s="1">
        <v>2398</v>
      </c>
      <c r="B2399" s="1" t="s">
        <v>5444</v>
      </c>
      <c r="C2399" s="1">
        <f>YEAR(Data!$D2399)</f>
        <v>2014</v>
      </c>
      <c r="D2399" s="2">
        <v>41866</v>
      </c>
      <c r="E2399" s="2">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1">
        <v>2.8224</v>
      </c>
    </row>
    <row r="2400" spans="1:22" ht="14.25" customHeight="1" x14ac:dyDescent="0.25">
      <c r="A2400" s="1">
        <v>2399</v>
      </c>
      <c r="B2400" s="1" t="s">
        <v>5444</v>
      </c>
      <c r="C2400" s="1">
        <f>YEAR(Data!$D2400)</f>
        <v>2014</v>
      </c>
      <c r="D2400" s="2">
        <v>41866</v>
      </c>
      <c r="E2400" s="2">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1">
        <v>4.3367999999999993</v>
      </c>
    </row>
    <row r="2401" spans="1:22" ht="14.25" customHeight="1" x14ac:dyDescent="0.25">
      <c r="A2401" s="1">
        <v>2400</v>
      </c>
      <c r="B2401" s="1" t="s">
        <v>5445</v>
      </c>
      <c r="C2401" s="1">
        <f>YEAR(Data!$D2401)</f>
        <v>2014</v>
      </c>
      <c r="D2401" s="2">
        <v>41892</v>
      </c>
      <c r="E2401" s="2">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1">
        <v>12.576199999999986</v>
      </c>
    </row>
    <row r="2402" spans="1:22" ht="14.25" customHeight="1" x14ac:dyDescent="0.25">
      <c r="A2402" s="1">
        <v>2401</v>
      </c>
      <c r="B2402" s="1" t="s">
        <v>5445</v>
      </c>
      <c r="C2402" s="1">
        <f>YEAR(Data!$D2402)</f>
        <v>2014</v>
      </c>
      <c r="D2402" s="2">
        <v>41892</v>
      </c>
      <c r="E2402" s="2">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56.449999999999996</v>
      </c>
      <c r="T2402" s="1">
        <v>5</v>
      </c>
      <c r="U2402" s="1">
        <v>0</v>
      </c>
      <c r="V2402" s="1">
        <v>14.676999999999998</v>
      </c>
    </row>
    <row r="2403" spans="1:22" ht="14.25" customHeight="1" x14ac:dyDescent="0.25">
      <c r="A2403" s="1">
        <v>2402</v>
      </c>
      <c r="B2403" s="1" t="s">
        <v>5446</v>
      </c>
      <c r="C2403" s="1">
        <f>YEAR(Data!$D2403)</f>
        <v>2014</v>
      </c>
      <c r="D2403" s="2">
        <v>41731</v>
      </c>
      <c r="E2403" s="2">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94.199999999999989</v>
      </c>
      <c r="T2403" s="1">
        <v>6</v>
      </c>
      <c r="U2403" s="1">
        <v>0</v>
      </c>
      <c r="V2403" s="1">
        <v>23.550000000000004</v>
      </c>
    </row>
    <row r="2404" spans="1:22" ht="14.25" customHeight="1" x14ac:dyDescent="0.25">
      <c r="A2404" s="1">
        <v>2403</v>
      </c>
      <c r="B2404" s="1" t="s">
        <v>5446</v>
      </c>
      <c r="C2404" s="1">
        <f>YEAR(Data!$D2404)</f>
        <v>2014</v>
      </c>
      <c r="D2404" s="2">
        <v>41731</v>
      </c>
      <c r="E2404" s="2">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1">
        <v>13.347999999999997</v>
      </c>
    </row>
    <row r="2405" spans="1:22" ht="14.25" customHeight="1" x14ac:dyDescent="0.25">
      <c r="A2405" s="1">
        <v>2404</v>
      </c>
      <c r="B2405" s="1" t="s">
        <v>5447</v>
      </c>
      <c r="C2405" s="1">
        <f>YEAR(Data!$D2405)</f>
        <v>2013</v>
      </c>
      <c r="D2405" s="2">
        <v>41545</v>
      </c>
      <c r="E2405" s="2">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
        <v>956.6647999999999</v>
      </c>
      <c r="T2405" s="1">
        <v>7</v>
      </c>
      <c r="U2405" s="1">
        <v>0.32</v>
      </c>
      <c r="V2405" s="1">
        <v>-225.09759999999991</v>
      </c>
    </row>
    <row r="2406" spans="1:22" ht="14.25" customHeight="1" x14ac:dyDescent="0.25">
      <c r="A2406" s="1">
        <v>2405</v>
      </c>
      <c r="B2406" s="1" t="s">
        <v>5450</v>
      </c>
      <c r="C2406" s="1">
        <f>YEAR(Data!$D2406)</f>
        <v>2014</v>
      </c>
      <c r="D2406" s="2">
        <v>41920</v>
      </c>
      <c r="E2406" s="2">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1115.9099999999999</v>
      </c>
      <c r="T2406" s="1">
        <v>9</v>
      </c>
      <c r="U2406" s="1">
        <v>0</v>
      </c>
      <c r="V2406" s="1">
        <v>200.86379999999991</v>
      </c>
    </row>
    <row r="2407" spans="1:22" ht="14.25" customHeight="1" x14ac:dyDescent="0.25">
      <c r="A2407" s="1">
        <v>2406</v>
      </c>
      <c r="B2407" s="1" t="s">
        <v>5450</v>
      </c>
      <c r="C2407" s="1">
        <f>YEAR(Data!$D2407)</f>
        <v>2014</v>
      </c>
      <c r="D2407" s="2">
        <v>41920</v>
      </c>
      <c r="E2407" s="2">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1">
        <v>-28.967399999999991</v>
      </c>
    </row>
    <row r="2408" spans="1:22" ht="14.25" customHeight="1" x14ac:dyDescent="0.25">
      <c r="A2408" s="1">
        <v>2407</v>
      </c>
      <c r="B2408" s="1" t="s">
        <v>5450</v>
      </c>
      <c r="C2408" s="1">
        <f>YEAR(Data!$D2408)</f>
        <v>2014</v>
      </c>
      <c r="D2408" s="2">
        <v>41920</v>
      </c>
      <c r="E2408" s="2">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79.920000000000016</v>
      </c>
      <c r="T2408" s="1">
        <v>10</v>
      </c>
      <c r="U2408" s="1">
        <v>0.2</v>
      </c>
      <c r="V2408" s="1">
        <v>26.972999999999992</v>
      </c>
    </row>
    <row r="2409" spans="1:22" ht="14.25" customHeight="1" x14ac:dyDescent="0.25">
      <c r="A2409" s="1">
        <v>2408</v>
      </c>
      <c r="B2409" s="1" t="s">
        <v>5451</v>
      </c>
      <c r="C2409" s="1">
        <f>YEAR(Data!$D2409)</f>
        <v>2014</v>
      </c>
      <c r="D2409" s="2">
        <v>41660</v>
      </c>
      <c r="E2409" s="2">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1">
        <v>7.9859999999999998</v>
      </c>
    </row>
    <row r="2410" spans="1:22" ht="14.25" customHeight="1" x14ac:dyDescent="0.25">
      <c r="A2410" s="1">
        <v>2409</v>
      </c>
      <c r="B2410" s="1" t="s">
        <v>5451</v>
      </c>
      <c r="C2410" s="1">
        <f>YEAR(Data!$D2410)</f>
        <v>2014</v>
      </c>
      <c r="D2410" s="2">
        <v>41660</v>
      </c>
      <c r="E2410" s="2">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
        <v>359.97600000000006</v>
      </c>
      <c r="T2410" s="1">
        <v>3</v>
      </c>
      <c r="U2410" s="1">
        <v>0.2</v>
      </c>
      <c r="V2410" s="1">
        <v>130.49130000000002</v>
      </c>
    </row>
    <row r="2411" spans="1:22" ht="14.25" customHeight="1" x14ac:dyDescent="0.25">
      <c r="A2411" s="1">
        <v>2410</v>
      </c>
      <c r="B2411" s="1" t="s">
        <v>5456</v>
      </c>
      <c r="C2411" s="1">
        <f>YEAR(Data!$D2411)</f>
        <v>2014</v>
      </c>
      <c r="D2411" s="2">
        <v>41722</v>
      </c>
      <c r="E2411" s="2">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1">
        <v>76.262399999999985</v>
      </c>
    </row>
    <row r="2412" spans="1:22" ht="14.25" customHeight="1" x14ac:dyDescent="0.25">
      <c r="A2412" s="1">
        <v>2411</v>
      </c>
      <c r="B2412" s="1" t="s">
        <v>5457</v>
      </c>
      <c r="C2412" s="1">
        <f>YEAR(Data!$D2412)</f>
        <v>2011</v>
      </c>
      <c r="D2412" s="2">
        <v>40756</v>
      </c>
      <c r="E2412" s="2">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1">
        <v>1.9169999999999998</v>
      </c>
    </row>
    <row r="2413" spans="1:22" ht="14.25" customHeight="1" x14ac:dyDescent="0.25">
      <c r="A2413" s="1">
        <v>2412</v>
      </c>
      <c r="B2413" s="1" t="s">
        <v>5458</v>
      </c>
      <c r="C2413" s="1">
        <f>YEAR(Data!$D2413)</f>
        <v>2012</v>
      </c>
      <c r="D2413" s="2">
        <v>41067</v>
      </c>
      <c r="E2413" s="2">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1">
        <v>2.6319999999999997</v>
      </c>
    </row>
    <row r="2414" spans="1:22" ht="14.25" customHeight="1" x14ac:dyDescent="0.25">
      <c r="A2414" s="1">
        <v>2413</v>
      </c>
      <c r="B2414" s="1" t="s">
        <v>5461</v>
      </c>
      <c r="C2414" s="1">
        <f>YEAR(Data!$D2414)</f>
        <v>2011</v>
      </c>
      <c r="D2414" s="2">
        <v>40859</v>
      </c>
      <c r="E2414" s="2">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1">
        <v>5.8604000000000003</v>
      </c>
    </row>
    <row r="2415" spans="1:22" ht="14.25" customHeight="1" x14ac:dyDescent="0.25">
      <c r="A2415" s="1">
        <v>2414</v>
      </c>
      <c r="B2415" s="1" t="s">
        <v>5461</v>
      </c>
      <c r="C2415" s="1">
        <f>YEAR(Data!$D2415)</f>
        <v>2011</v>
      </c>
      <c r="D2415" s="2">
        <v>40859</v>
      </c>
      <c r="E2415" s="2">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629.06400000000008</v>
      </c>
      <c r="T2415" s="1">
        <v>3</v>
      </c>
      <c r="U2415" s="1">
        <v>0.2</v>
      </c>
      <c r="V2415" s="1">
        <v>31.453199999999953</v>
      </c>
    </row>
    <row r="2416" spans="1:22" ht="14.25" customHeight="1" x14ac:dyDescent="0.25">
      <c r="A2416" s="1">
        <v>2415</v>
      </c>
      <c r="B2416" s="1" t="s">
        <v>5462</v>
      </c>
      <c r="C2416" s="1">
        <f>YEAR(Data!$D2416)</f>
        <v>2013</v>
      </c>
      <c r="D2416" s="2">
        <v>41638</v>
      </c>
      <c r="E2416" s="2">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
        <v>754.44999999999993</v>
      </c>
      <c r="T2416" s="1">
        <v>5</v>
      </c>
      <c r="U2416" s="1">
        <v>0</v>
      </c>
      <c r="V2416" s="1">
        <v>60.356000000000023</v>
      </c>
    </row>
    <row r="2417" spans="1:22" ht="14.25" customHeight="1" x14ac:dyDescent="0.25">
      <c r="A2417" s="1">
        <v>2416</v>
      </c>
      <c r="B2417" s="1" t="s">
        <v>5463</v>
      </c>
      <c r="C2417" s="1">
        <f>YEAR(Data!$D2417)</f>
        <v>2012</v>
      </c>
      <c r="D2417" s="2">
        <v>41096</v>
      </c>
      <c r="E2417" s="2">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
        <v>301.95999999999998</v>
      </c>
      <c r="T2417" s="1">
        <v>2</v>
      </c>
      <c r="U2417" s="1">
        <v>0</v>
      </c>
      <c r="V2417" s="1">
        <v>60.391999999999996</v>
      </c>
    </row>
    <row r="2418" spans="1:22" ht="14.25" customHeight="1" x14ac:dyDescent="0.25">
      <c r="A2418" s="1">
        <v>2417</v>
      </c>
      <c r="B2418" s="1" t="s">
        <v>5465</v>
      </c>
      <c r="C2418" s="1">
        <f>YEAR(Data!$D2418)</f>
        <v>2014</v>
      </c>
      <c r="D2418" s="2">
        <v>41925</v>
      </c>
      <c r="E2418" s="2">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
        <v>595</v>
      </c>
      <c r="T2418" s="1">
        <v>5</v>
      </c>
      <c r="U2418" s="1">
        <v>0</v>
      </c>
      <c r="V2418" s="1">
        <v>95.200000000000031</v>
      </c>
    </row>
    <row r="2419" spans="1:22" ht="14.25" customHeight="1" x14ac:dyDescent="0.25">
      <c r="A2419" s="1">
        <v>2418</v>
      </c>
      <c r="B2419" s="1" t="s">
        <v>5465</v>
      </c>
      <c r="C2419" s="1">
        <f>YEAR(Data!$D2419)</f>
        <v>2014</v>
      </c>
      <c r="D2419" s="2">
        <v>41925</v>
      </c>
      <c r="E2419" s="2">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
        <v>79.872000000000014</v>
      </c>
      <c r="T2419" s="1">
        <v>3</v>
      </c>
      <c r="U2419" s="1">
        <v>0.2</v>
      </c>
      <c r="V2419" s="1">
        <v>29.951999999999998</v>
      </c>
    </row>
    <row r="2420" spans="1:22" ht="14.25" customHeight="1" x14ac:dyDescent="0.25">
      <c r="A2420" s="1">
        <v>2419</v>
      </c>
      <c r="B2420" s="1" t="s">
        <v>5469</v>
      </c>
      <c r="C2420" s="1">
        <f>YEAR(Data!$D2420)</f>
        <v>2013</v>
      </c>
      <c r="D2420" s="2">
        <v>41416</v>
      </c>
      <c r="E2420" s="2">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
        <v>2396.4</v>
      </c>
      <c r="T2420" s="1">
        <v>10</v>
      </c>
      <c r="U2420" s="1">
        <v>0.2</v>
      </c>
      <c r="V2420" s="1">
        <v>179.73000000000013</v>
      </c>
    </row>
    <row r="2421" spans="1:22" ht="14.25" customHeight="1" x14ac:dyDescent="0.25">
      <c r="A2421" s="1">
        <v>2420</v>
      </c>
      <c r="B2421" s="1" t="s">
        <v>5473</v>
      </c>
      <c r="C2421" s="1">
        <f>YEAR(Data!$D2421)</f>
        <v>2014</v>
      </c>
      <c r="D2421" s="2">
        <v>41953</v>
      </c>
      <c r="E2421" s="2">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
        <v>63.56</v>
      </c>
      <c r="T2421" s="1">
        <v>2</v>
      </c>
      <c r="U2421" s="1">
        <v>0</v>
      </c>
      <c r="V2421" s="1">
        <v>3.1779999999999973</v>
      </c>
    </row>
    <row r="2422" spans="1:22" ht="14.25" customHeight="1" x14ac:dyDescent="0.25">
      <c r="A2422" s="1">
        <v>2421</v>
      </c>
      <c r="B2422" s="1" t="s">
        <v>5473</v>
      </c>
      <c r="C2422" s="1">
        <f>YEAR(Data!$D2422)</f>
        <v>2014</v>
      </c>
      <c r="D2422" s="2">
        <v>41953</v>
      </c>
      <c r="E2422" s="2">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
        <v>99.99</v>
      </c>
      <c r="T2422" s="1">
        <v>1</v>
      </c>
      <c r="U2422" s="1">
        <v>0</v>
      </c>
      <c r="V2422" s="1">
        <v>43.995600000000003</v>
      </c>
    </row>
    <row r="2423" spans="1:22" ht="14.25" customHeight="1" x14ac:dyDescent="0.25">
      <c r="A2423" s="1">
        <v>2422</v>
      </c>
      <c r="B2423" s="1" t="s">
        <v>5477</v>
      </c>
      <c r="C2423" s="1">
        <f>YEAR(Data!$D2423)</f>
        <v>2013</v>
      </c>
      <c r="D2423" s="2">
        <v>41383</v>
      </c>
      <c r="E2423" s="2">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
        <v>230.376</v>
      </c>
      <c r="T2423" s="1">
        <v>3</v>
      </c>
      <c r="U2423" s="1">
        <v>0.2</v>
      </c>
      <c r="V2423" s="1">
        <v>-48.954900000000002</v>
      </c>
    </row>
    <row r="2424" spans="1:22" ht="14.25" customHeight="1" x14ac:dyDescent="0.25">
      <c r="A2424" s="1">
        <v>2423</v>
      </c>
      <c r="B2424" s="1" t="s">
        <v>5477</v>
      </c>
      <c r="C2424" s="1">
        <f>YEAR(Data!$D2424)</f>
        <v>2013</v>
      </c>
      <c r="D2424" s="2">
        <v>41383</v>
      </c>
      <c r="E2424" s="2">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
        <v>9.6640000000000015</v>
      </c>
      <c r="T2424" s="1">
        <v>2</v>
      </c>
      <c r="U2424" s="1">
        <v>0.2</v>
      </c>
      <c r="V2424" s="1">
        <v>3.2615999999999996</v>
      </c>
    </row>
    <row r="2425" spans="1:22" ht="14.25" customHeight="1" x14ac:dyDescent="0.25">
      <c r="A2425" s="1">
        <v>2424</v>
      </c>
      <c r="B2425" s="1" t="s">
        <v>5481</v>
      </c>
      <c r="C2425" s="1">
        <f>YEAR(Data!$D2425)</f>
        <v>2014</v>
      </c>
      <c r="D2425" s="2">
        <v>41999</v>
      </c>
      <c r="E2425" s="2">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1">
        <v>41.718599999999995</v>
      </c>
    </row>
    <row r="2426" spans="1:22" ht="14.25" customHeight="1" x14ac:dyDescent="0.25">
      <c r="A2426" s="1">
        <v>2425</v>
      </c>
      <c r="B2426" s="1" t="s">
        <v>5481</v>
      </c>
      <c r="C2426" s="1">
        <f>YEAR(Data!$D2426)</f>
        <v>2014</v>
      </c>
      <c r="D2426" s="2">
        <v>41999</v>
      </c>
      <c r="E2426" s="2">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
        <v>13.023000000000001</v>
      </c>
      <c r="T2426" s="1">
        <v>1</v>
      </c>
      <c r="U2426" s="1">
        <v>0.7</v>
      </c>
      <c r="V2426" s="1">
        <v>-10.418399999999998</v>
      </c>
    </row>
    <row r="2427" spans="1:22" ht="14.25" customHeight="1" x14ac:dyDescent="0.25">
      <c r="A2427" s="1">
        <v>2426</v>
      </c>
      <c r="B2427" s="1" t="s">
        <v>5481</v>
      </c>
      <c r="C2427" s="1">
        <f>YEAR(Data!$D2427)</f>
        <v>2014</v>
      </c>
      <c r="D2427" s="2">
        <v>41999</v>
      </c>
      <c r="E2427" s="2">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
        <v>273.06</v>
      </c>
      <c r="T2427" s="1">
        <v>2</v>
      </c>
      <c r="U2427" s="1">
        <v>0.4</v>
      </c>
      <c r="V2427" s="1">
        <v>-104.67300000000006</v>
      </c>
    </row>
    <row r="2428" spans="1:22" ht="14.25" customHeight="1" x14ac:dyDescent="0.25">
      <c r="A2428" s="1">
        <v>2427</v>
      </c>
      <c r="B2428" s="1" t="s">
        <v>5481</v>
      </c>
      <c r="C2428" s="1">
        <f>YEAR(Data!$D2428)</f>
        <v>2014</v>
      </c>
      <c r="D2428" s="2">
        <v>41999</v>
      </c>
      <c r="E2428" s="2">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1">
        <v>12.776399999999999</v>
      </c>
    </row>
    <row r="2429" spans="1:22" ht="14.25" customHeight="1" x14ac:dyDescent="0.25">
      <c r="A2429" s="1">
        <v>2428</v>
      </c>
      <c r="B2429" s="1" t="s">
        <v>5484</v>
      </c>
      <c r="C2429" s="1">
        <f>YEAR(Data!$D2429)</f>
        <v>2013</v>
      </c>
      <c r="D2429" s="2">
        <v>41437</v>
      </c>
      <c r="E2429" s="2">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
        <v>1.3439999999999996</v>
      </c>
      <c r="T2429" s="1">
        <v>4</v>
      </c>
      <c r="U2429" s="1">
        <v>0.8</v>
      </c>
      <c r="V2429" s="1">
        <v>-2.1504000000000008</v>
      </c>
    </row>
    <row r="2430" spans="1:22" ht="14.25" customHeight="1" x14ac:dyDescent="0.25">
      <c r="A2430" s="1">
        <v>2429</v>
      </c>
      <c r="B2430" s="1" t="s">
        <v>5484</v>
      </c>
      <c r="C2430" s="1">
        <f>YEAR(Data!$D2430)</f>
        <v>2013</v>
      </c>
      <c r="D2430" s="2">
        <v>41437</v>
      </c>
      <c r="E2430" s="2">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
        <v>8.2719999999999985</v>
      </c>
      <c r="T2430" s="1">
        <v>4</v>
      </c>
      <c r="U2430" s="1">
        <v>0.8</v>
      </c>
      <c r="V2430" s="1">
        <v>-13.648800000000001</v>
      </c>
    </row>
    <row r="2431" spans="1:22" ht="14.25" customHeight="1" x14ac:dyDescent="0.25">
      <c r="A2431" s="1">
        <v>2430</v>
      </c>
      <c r="B2431" s="1" t="s">
        <v>5484</v>
      </c>
      <c r="C2431" s="1">
        <f>YEAR(Data!$D2431)</f>
        <v>2013</v>
      </c>
      <c r="D2431" s="2">
        <v>41437</v>
      </c>
      <c r="E2431" s="2">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12.544000000000002</v>
      </c>
      <c r="T2431" s="1">
        <v>7</v>
      </c>
      <c r="U2431" s="1">
        <v>0.6</v>
      </c>
      <c r="V2431" s="1">
        <v>-9.0944000000000038</v>
      </c>
    </row>
    <row r="2432" spans="1:22" ht="14.25" customHeight="1" x14ac:dyDescent="0.25">
      <c r="A2432" s="1">
        <v>2431</v>
      </c>
      <c r="B2432" s="1" t="s">
        <v>5489</v>
      </c>
      <c r="C2432" s="1">
        <f>YEAR(Data!$D2432)</f>
        <v>2014</v>
      </c>
      <c r="D2432" s="2">
        <v>41773</v>
      </c>
      <c r="E2432" s="2">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1">
        <v>27.485599999999998</v>
      </c>
    </row>
    <row r="2433" spans="1:22" ht="14.25" customHeight="1" x14ac:dyDescent="0.25">
      <c r="A2433" s="1">
        <v>2432</v>
      </c>
      <c r="B2433" s="1" t="s">
        <v>5490</v>
      </c>
      <c r="C2433" s="1">
        <f>YEAR(Data!$D2433)</f>
        <v>2014</v>
      </c>
      <c r="D2433" s="2">
        <v>42002</v>
      </c>
      <c r="E2433" s="2">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1">
        <v>3.0340000000000007</v>
      </c>
    </row>
    <row r="2434" spans="1:22" ht="14.25" customHeight="1" x14ac:dyDescent="0.25">
      <c r="A2434" s="1">
        <v>2433</v>
      </c>
      <c r="B2434" s="1" t="s">
        <v>5491</v>
      </c>
      <c r="C2434" s="1">
        <f>YEAR(Data!$D2434)</f>
        <v>2011</v>
      </c>
      <c r="D2434" s="2">
        <v>40627</v>
      </c>
      <c r="E2434" s="2">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
        <v>366.786</v>
      </c>
      <c r="T2434" s="1">
        <v>7</v>
      </c>
      <c r="U2434" s="1">
        <v>0.1</v>
      </c>
      <c r="V2434" s="1">
        <v>65.206400000000002</v>
      </c>
    </row>
    <row r="2435" spans="1:22" ht="14.25" customHeight="1" x14ac:dyDescent="0.25">
      <c r="A2435" s="1">
        <v>2434</v>
      </c>
      <c r="B2435" s="1" t="s">
        <v>5496</v>
      </c>
      <c r="C2435" s="1">
        <f>YEAR(Data!$D2435)</f>
        <v>2014</v>
      </c>
      <c r="D2435" s="2">
        <v>41788</v>
      </c>
      <c r="E2435" s="2">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54.367999999999995</v>
      </c>
      <c r="T2435" s="1">
        <v>4</v>
      </c>
      <c r="U2435" s="1">
        <v>0.2</v>
      </c>
      <c r="V2435" s="1">
        <v>4.0775999999999968</v>
      </c>
    </row>
    <row r="2436" spans="1:22" ht="14.25" customHeight="1" x14ac:dyDescent="0.25">
      <c r="A2436" s="1">
        <v>2435</v>
      </c>
      <c r="B2436" s="1" t="s">
        <v>5497</v>
      </c>
      <c r="C2436" s="1">
        <f>YEAR(Data!$D2436)</f>
        <v>2012</v>
      </c>
      <c r="D2436" s="2">
        <v>41227</v>
      </c>
      <c r="E2436" s="2">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1">
        <v>16.98</v>
      </c>
    </row>
    <row r="2437" spans="1:22" ht="14.25" customHeight="1" x14ac:dyDescent="0.25">
      <c r="A2437" s="1">
        <v>2436</v>
      </c>
      <c r="B2437" s="1" t="s">
        <v>5497</v>
      </c>
      <c r="C2437" s="1">
        <f>YEAR(Data!$D2437)</f>
        <v>2012</v>
      </c>
      <c r="D2437" s="2">
        <v>41227</v>
      </c>
      <c r="E2437" s="2">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
        <v>826.11</v>
      </c>
      <c r="T2437" s="1">
        <v>3</v>
      </c>
      <c r="U2437" s="1">
        <v>0</v>
      </c>
      <c r="V2437" s="1">
        <v>322.18290000000002</v>
      </c>
    </row>
    <row r="2438" spans="1:22" ht="14.25" customHeight="1" x14ac:dyDescent="0.25">
      <c r="A2438" s="1">
        <v>2437</v>
      </c>
      <c r="B2438" s="1" t="s">
        <v>5500</v>
      </c>
      <c r="C2438" s="1">
        <f>YEAR(Data!$D2438)</f>
        <v>2014</v>
      </c>
      <c r="D2438" s="2">
        <v>41824</v>
      </c>
      <c r="E2438" s="2">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1">
        <v>114.6285</v>
      </c>
    </row>
    <row r="2439" spans="1:22" ht="14.25" customHeight="1" x14ac:dyDescent="0.25">
      <c r="A2439" s="1">
        <v>2438</v>
      </c>
      <c r="B2439" s="1" t="s">
        <v>5501</v>
      </c>
      <c r="C2439" s="1">
        <f>YEAR(Data!$D2439)</f>
        <v>2011</v>
      </c>
      <c r="D2439" s="2">
        <v>40865</v>
      </c>
      <c r="E2439" s="2">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
        <v>145.97999999999999</v>
      </c>
      <c r="T2439" s="1">
        <v>2</v>
      </c>
      <c r="U2439" s="1">
        <v>0.5</v>
      </c>
      <c r="V2439" s="1">
        <v>-99.266399999999976</v>
      </c>
    </row>
    <row r="2440" spans="1:22" ht="14.25" customHeight="1" x14ac:dyDescent="0.25">
      <c r="A2440" s="1">
        <v>2439</v>
      </c>
      <c r="B2440" s="1" t="s">
        <v>5501</v>
      </c>
      <c r="C2440" s="1">
        <f>YEAR(Data!$D2440)</f>
        <v>2011</v>
      </c>
      <c r="D2440" s="2">
        <v>40865</v>
      </c>
      <c r="E2440" s="2">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1">
        <v>12.5328</v>
      </c>
    </row>
    <row r="2441" spans="1:22" ht="14.25" customHeight="1" x14ac:dyDescent="0.25">
      <c r="A2441" s="1">
        <v>2440</v>
      </c>
      <c r="B2441" s="1" t="s">
        <v>5506</v>
      </c>
      <c r="C2441" s="1">
        <f>YEAR(Data!$D2441)</f>
        <v>2014</v>
      </c>
      <c r="D2441" s="2">
        <v>41838</v>
      </c>
      <c r="E2441" s="2">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7.9040000000000008</v>
      </c>
      <c r="T2441" s="1">
        <v>2</v>
      </c>
      <c r="U2441" s="1">
        <v>0.2</v>
      </c>
      <c r="V2441" s="1">
        <v>2.1736000000000004</v>
      </c>
    </row>
    <row r="2442" spans="1:22" ht="14.25" customHeight="1" x14ac:dyDescent="0.25">
      <c r="A2442" s="1">
        <v>2441</v>
      </c>
      <c r="B2442" s="1" t="s">
        <v>5507</v>
      </c>
      <c r="C2442" s="1">
        <f>YEAR(Data!$D2442)</f>
        <v>2013</v>
      </c>
      <c r="D2442" s="2">
        <v>41417</v>
      </c>
      <c r="E2442" s="2">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
        <v>345</v>
      </c>
      <c r="T2442" s="1">
        <v>5</v>
      </c>
      <c r="U2442" s="1">
        <v>0</v>
      </c>
      <c r="V2442" s="1">
        <v>86.25</v>
      </c>
    </row>
    <row r="2443" spans="1:22" ht="14.25" customHeight="1" x14ac:dyDescent="0.25">
      <c r="A2443" s="1">
        <v>2442</v>
      </c>
      <c r="B2443" s="1" t="s">
        <v>5507</v>
      </c>
      <c r="C2443" s="1">
        <f>YEAR(Data!$D2443)</f>
        <v>2013</v>
      </c>
      <c r="D2443" s="2">
        <v>41417</v>
      </c>
      <c r="E2443" s="2">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
        <v>174.28599999999997</v>
      </c>
      <c r="T2443" s="1">
        <v>2</v>
      </c>
      <c r="U2443" s="1">
        <v>0.3</v>
      </c>
      <c r="V2443" s="1">
        <v>-19.918399999999991</v>
      </c>
    </row>
    <row r="2444" spans="1:22" ht="14.25" customHeight="1" x14ac:dyDescent="0.25">
      <c r="A2444" s="1">
        <v>2443</v>
      </c>
      <c r="B2444" s="1" t="s">
        <v>5507</v>
      </c>
      <c r="C2444" s="1">
        <f>YEAR(Data!$D2444)</f>
        <v>2013</v>
      </c>
      <c r="D2444" s="2">
        <v>41417</v>
      </c>
      <c r="E2444" s="2">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
        <v>662.84</v>
      </c>
      <c r="T2444" s="1">
        <v>4</v>
      </c>
      <c r="U2444" s="1">
        <v>0</v>
      </c>
      <c r="V2444" s="1">
        <v>172.33840000000004</v>
      </c>
    </row>
    <row r="2445" spans="1:22" ht="14.25" customHeight="1" x14ac:dyDescent="0.25">
      <c r="A2445" s="1">
        <v>2444</v>
      </c>
      <c r="B2445" s="1" t="s">
        <v>5507</v>
      </c>
      <c r="C2445" s="1">
        <f>YEAR(Data!$D2445)</f>
        <v>2013</v>
      </c>
      <c r="D2445" s="2">
        <v>41417</v>
      </c>
      <c r="E2445" s="2">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
        <v>95.1</v>
      </c>
      <c r="T2445" s="1">
        <v>5</v>
      </c>
      <c r="U2445" s="1">
        <v>0</v>
      </c>
      <c r="V2445" s="1">
        <v>30.431999999999995</v>
      </c>
    </row>
    <row r="2446" spans="1:22" ht="14.25" customHeight="1" x14ac:dyDescent="0.25">
      <c r="A2446" s="1">
        <v>2445</v>
      </c>
      <c r="B2446" s="1" t="s">
        <v>5507</v>
      </c>
      <c r="C2446" s="1">
        <f>YEAR(Data!$D2446)</f>
        <v>2013</v>
      </c>
      <c r="D2446" s="2">
        <v>41417</v>
      </c>
      <c r="E2446" s="2">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
        <v>26.880000000000003</v>
      </c>
      <c r="T2446" s="1">
        <v>6</v>
      </c>
      <c r="U2446" s="1">
        <v>0</v>
      </c>
      <c r="V2446" s="1">
        <v>12.902400000000002</v>
      </c>
    </row>
    <row r="2447" spans="1:22" ht="14.25" customHeight="1" x14ac:dyDescent="0.25">
      <c r="A2447" s="1">
        <v>2446</v>
      </c>
      <c r="B2447" s="1" t="s">
        <v>5507</v>
      </c>
      <c r="C2447" s="1">
        <f>YEAR(Data!$D2447)</f>
        <v>2013</v>
      </c>
      <c r="D2447" s="2">
        <v>41417</v>
      </c>
      <c r="E2447" s="2">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
        <v>257.98</v>
      </c>
      <c r="T2447" s="1">
        <v>2</v>
      </c>
      <c r="U2447" s="1">
        <v>0</v>
      </c>
      <c r="V2447" s="1">
        <v>74.8142</v>
      </c>
    </row>
    <row r="2448" spans="1:22" ht="14.25" customHeight="1" x14ac:dyDescent="0.25">
      <c r="A2448" s="1">
        <v>2447</v>
      </c>
      <c r="B2448" s="1" t="s">
        <v>5511</v>
      </c>
      <c r="C2448" s="1">
        <f>YEAR(Data!$D2448)</f>
        <v>2012</v>
      </c>
      <c r="D2448" s="2">
        <v>41177</v>
      </c>
      <c r="E2448" s="2">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1">
        <v>8.2156000000000002</v>
      </c>
    </row>
    <row r="2449" spans="1:22" ht="14.25" customHeight="1" x14ac:dyDescent="0.25">
      <c r="A2449" s="1">
        <v>2448</v>
      </c>
      <c r="B2449" s="1" t="s">
        <v>5512</v>
      </c>
      <c r="C2449" s="1">
        <f>YEAR(Data!$D2449)</f>
        <v>2013</v>
      </c>
      <c r="D2449" s="2">
        <v>41579</v>
      </c>
      <c r="E2449" s="2">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1">
        <v>-14.080999999999989</v>
      </c>
    </row>
    <row r="2450" spans="1:22" ht="14.25" customHeight="1" x14ac:dyDescent="0.25">
      <c r="A2450" s="1">
        <v>2449</v>
      </c>
      <c r="B2450" s="1" t="s">
        <v>5513</v>
      </c>
      <c r="C2450" s="1">
        <f>YEAR(Data!$D2450)</f>
        <v>2012</v>
      </c>
      <c r="D2450" s="2">
        <v>41166</v>
      </c>
      <c r="E2450" s="2">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
        <v>269.49</v>
      </c>
      <c r="T2450" s="1">
        <v>3</v>
      </c>
      <c r="U2450" s="1">
        <v>0</v>
      </c>
      <c r="V2450" s="1">
        <v>5.3897999999999939</v>
      </c>
    </row>
    <row r="2451" spans="1:22" ht="14.25" customHeight="1" x14ac:dyDescent="0.25">
      <c r="A2451" s="1">
        <v>2450</v>
      </c>
      <c r="B2451" s="1" t="s">
        <v>5515</v>
      </c>
      <c r="C2451" s="1">
        <f>YEAR(Data!$D2451)</f>
        <v>2013</v>
      </c>
      <c r="D2451" s="2">
        <v>41584</v>
      </c>
      <c r="E2451" s="2">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
        <v>29.120000000000005</v>
      </c>
      <c r="T2451" s="1">
        <v>5</v>
      </c>
      <c r="U2451" s="1">
        <v>0.2</v>
      </c>
      <c r="V2451" s="1">
        <v>9.8279999999999959</v>
      </c>
    </row>
    <row r="2452" spans="1:22" ht="14.25" customHeight="1" x14ac:dyDescent="0.25">
      <c r="A2452" s="1">
        <v>2451</v>
      </c>
      <c r="B2452" s="1" t="s">
        <v>5518</v>
      </c>
      <c r="C2452" s="1">
        <f>YEAR(Data!$D2452)</f>
        <v>2014</v>
      </c>
      <c r="D2452" s="2">
        <v>41716</v>
      </c>
      <c r="E2452" s="2">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
        <v>18.75</v>
      </c>
      <c r="T2452" s="1">
        <v>5</v>
      </c>
      <c r="U2452" s="1">
        <v>0</v>
      </c>
      <c r="V2452" s="1">
        <v>9</v>
      </c>
    </row>
    <row r="2453" spans="1:22" ht="14.25" customHeight="1" x14ac:dyDescent="0.25">
      <c r="A2453" s="1">
        <v>2452</v>
      </c>
      <c r="B2453" s="1" t="s">
        <v>5518</v>
      </c>
      <c r="C2453" s="1">
        <f>YEAR(Data!$D2453)</f>
        <v>2014</v>
      </c>
      <c r="D2453" s="2">
        <v>41716</v>
      </c>
      <c r="E2453" s="2">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119.69999999999999</v>
      </c>
      <c r="T2453" s="1">
        <v>6</v>
      </c>
      <c r="U2453" s="1">
        <v>0</v>
      </c>
      <c r="V2453" s="1">
        <v>31.121999999999996</v>
      </c>
    </row>
    <row r="2454" spans="1:22" ht="14.25" customHeight="1" x14ac:dyDescent="0.25">
      <c r="A2454" s="1">
        <v>2453</v>
      </c>
      <c r="B2454" s="1" t="s">
        <v>5518</v>
      </c>
      <c r="C2454" s="1">
        <f>YEAR(Data!$D2454)</f>
        <v>2014</v>
      </c>
      <c r="D2454" s="2">
        <v>41716</v>
      </c>
      <c r="E2454" s="2">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1">
        <v>3.0860999999999996</v>
      </c>
    </row>
    <row r="2455" spans="1:22" ht="14.25" customHeight="1" x14ac:dyDescent="0.25">
      <c r="A2455" s="1">
        <v>2454</v>
      </c>
      <c r="B2455" s="1" t="s">
        <v>5518</v>
      </c>
      <c r="C2455" s="1">
        <f>YEAR(Data!$D2455)</f>
        <v>2014</v>
      </c>
      <c r="D2455" s="2">
        <v>41716</v>
      </c>
      <c r="E2455" s="2">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1">
        <v>18.2592</v>
      </c>
    </row>
    <row r="2456" spans="1:22" ht="14.25" customHeight="1" x14ac:dyDescent="0.25">
      <c r="A2456" s="1">
        <v>2455</v>
      </c>
      <c r="B2456" s="1" t="s">
        <v>5518</v>
      </c>
      <c r="C2456" s="1">
        <f>YEAR(Data!$D2456)</f>
        <v>2014</v>
      </c>
      <c r="D2456" s="2">
        <v>41716</v>
      </c>
      <c r="E2456" s="2">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1">
        <v>13.603999999999992</v>
      </c>
    </row>
    <row r="2457" spans="1:22" ht="14.25" customHeight="1" x14ac:dyDescent="0.25">
      <c r="A2457" s="1">
        <v>2456</v>
      </c>
      <c r="B2457" s="1" t="s">
        <v>5518</v>
      </c>
      <c r="C2457" s="1">
        <f>YEAR(Data!$D2457)</f>
        <v>2014</v>
      </c>
      <c r="D2457" s="2">
        <v>41716</v>
      </c>
      <c r="E2457" s="2">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1">
        <v>27.934399999999997</v>
      </c>
    </row>
    <row r="2458" spans="1:22" ht="14.25" customHeight="1" x14ac:dyDescent="0.25">
      <c r="A2458" s="1">
        <v>2457</v>
      </c>
      <c r="B2458" s="1" t="s">
        <v>5518</v>
      </c>
      <c r="C2458" s="1">
        <f>YEAR(Data!$D2458)</f>
        <v>2014</v>
      </c>
      <c r="D2458" s="2">
        <v>41716</v>
      </c>
      <c r="E2458" s="2">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1">
        <v>3.4356999999999998</v>
      </c>
    </row>
    <row r="2459" spans="1:22" ht="14.25" customHeight="1" x14ac:dyDescent="0.25">
      <c r="A2459" s="1">
        <v>2458</v>
      </c>
      <c r="B2459" s="1" t="s">
        <v>5518</v>
      </c>
      <c r="C2459" s="1">
        <f>YEAR(Data!$D2459)</f>
        <v>2014</v>
      </c>
      <c r="D2459" s="2">
        <v>41716</v>
      </c>
      <c r="E2459" s="2">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59.099999999999994</v>
      </c>
      <c r="T2459" s="1">
        <v>6</v>
      </c>
      <c r="U2459" s="1">
        <v>0</v>
      </c>
      <c r="V2459" s="1">
        <v>22.458000000000002</v>
      </c>
    </row>
    <row r="2460" spans="1:22" ht="14.25" customHeight="1" x14ac:dyDescent="0.25">
      <c r="A2460" s="1">
        <v>2459</v>
      </c>
      <c r="B2460" s="1" t="s">
        <v>5518</v>
      </c>
      <c r="C2460" s="1">
        <f>YEAR(Data!$D2460)</f>
        <v>2014</v>
      </c>
      <c r="D2460" s="2">
        <v>41716</v>
      </c>
      <c r="E2460" s="2">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1">
        <v>12.097800000000001</v>
      </c>
    </row>
    <row r="2461" spans="1:22" ht="14.25" customHeight="1" x14ac:dyDescent="0.25">
      <c r="A2461" s="1">
        <v>2460</v>
      </c>
      <c r="B2461" s="1" t="s">
        <v>5521</v>
      </c>
      <c r="C2461" s="1">
        <f>YEAR(Data!$D2461)</f>
        <v>2014</v>
      </c>
      <c r="D2461" s="2">
        <v>41867</v>
      </c>
      <c r="E2461" s="2">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1">
        <v>25.438400000000001</v>
      </c>
    </row>
    <row r="2462" spans="1:22" ht="14.25" customHeight="1" x14ac:dyDescent="0.25">
      <c r="A2462" s="1">
        <v>2461</v>
      </c>
      <c r="B2462" s="1" t="s">
        <v>5522</v>
      </c>
      <c r="C2462" s="1">
        <f>YEAR(Data!$D2462)</f>
        <v>2012</v>
      </c>
      <c r="D2462" s="2">
        <v>41101</v>
      </c>
      <c r="E2462" s="2">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1">
        <v>13.486499999999999</v>
      </c>
    </row>
    <row r="2463" spans="1:22" ht="14.25" customHeight="1" x14ac:dyDescent="0.25">
      <c r="A2463" s="1">
        <v>2462</v>
      </c>
      <c r="B2463" s="1" t="s">
        <v>5522</v>
      </c>
      <c r="C2463" s="1">
        <f>YEAR(Data!$D2463)</f>
        <v>2012</v>
      </c>
      <c r="D2463" s="2">
        <v>41101</v>
      </c>
      <c r="E2463" s="2">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1">
        <v>34.423199999999987</v>
      </c>
    </row>
    <row r="2464" spans="1:22" ht="14.25" customHeight="1" x14ac:dyDescent="0.25">
      <c r="A2464" s="1">
        <v>2463</v>
      </c>
      <c r="B2464" s="1" t="s">
        <v>5525</v>
      </c>
      <c r="C2464" s="1">
        <f>YEAR(Data!$D2464)</f>
        <v>2014</v>
      </c>
      <c r="D2464" s="2">
        <v>41977</v>
      </c>
      <c r="E2464" s="2">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83.920000000000016</v>
      </c>
      <c r="T2464" s="1">
        <v>5</v>
      </c>
      <c r="U2464" s="1">
        <v>0.2</v>
      </c>
      <c r="V2464" s="1">
        <v>29.371999999999993</v>
      </c>
    </row>
    <row r="2465" spans="1:22" ht="14.25" customHeight="1" x14ac:dyDescent="0.25">
      <c r="A2465" s="1">
        <v>2464</v>
      </c>
      <c r="B2465" s="1" t="s">
        <v>5525</v>
      </c>
      <c r="C2465" s="1">
        <f>YEAR(Data!$D2465)</f>
        <v>2014</v>
      </c>
      <c r="D2465" s="2">
        <v>41977</v>
      </c>
      <c r="E2465" s="2">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
        <v>14.624000000000002</v>
      </c>
      <c r="T2465" s="1">
        <v>2</v>
      </c>
      <c r="U2465" s="1">
        <v>0.2</v>
      </c>
      <c r="V2465" s="1">
        <v>5.1183999999999994</v>
      </c>
    </row>
    <row r="2466" spans="1:22" ht="14.25" customHeight="1" x14ac:dyDescent="0.25">
      <c r="A2466" s="1">
        <v>2465</v>
      </c>
      <c r="B2466" s="1" t="s">
        <v>5525</v>
      </c>
      <c r="C2466" s="1">
        <f>YEAR(Data!$D2466)</f>
        <v>2014</v>
      </c>
      <c r="D2466" s="2">
        <v>41977</v>
      </c>
      <c r="E2466" s="2">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1">
        <v>36.987300000000005</v>
      </c>
    </row>
    <row r="2467" spans="1:22" ht="14.25" customHeight="1" x14ac:dyDescent="0.25">
      <c r="A2467" s="1">
        <v>2466</v>
      </c>
      <c r="B2467" s="1" t="s">
        <v>5525</v>
      </c>
      <c r="C2467" s="1">
        <f>YEAR(Data!$D2467)</f>
        <v>2014</v>
      </c>
      <c r="D2467" s="2">
        <v>41977</v>
      </c>
      <c r="E2467" s="2">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1">
        <v>1.512</v>
      </c>
    </row>
    <row r="2468" spans="1:22" ht="14.25" customHeight="1" x14ac:dyDescent="0.25">
      <c r="A2468" s="1">
        <v>2467</v>
      </c>
      <c r="B2468" s="1" t="s">
        <v>5526</v>
      </c>
      <c r="C2468" s="1">
        <f>YEAR(Data!$D2468)</f>
        <v>2014</v>
      </c>
      <c r="D2468" s="2">
        <v>41764</v>
      </c>
      <c r="E2468" s="2">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
        <v>9.11</v>
      </c>
      <c r="T2468" s="1">
        <v>1</v>
      </c>
      <c r="U2468" s="1">
        <v>0</v>
      </c>
      <c r="V2468" s="1">
        <v>4.099499999999999</v>
      </c>
    </row>
    <row r="2469" spans="1:22" ht="14.25" customHeight="1" x14ac:dyDescent="0.25">
      <c r="A2469" s="1">
        <v>2468</v>
      </c>
      <c r="B2469" s="1" t="s">
        <v>5526</v>
      </c>
      <c r="C2469" s="1">
        <f>YEAR(Data!$D2469)</f>
        <v>2014</v>
      </c>
      <c r="D2469" s="2">
        <v>41764</v>
      </c>
      <c r="E2469" s="2">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
        <v>571.44000000000005</v>
      </c>
      <c r="T2469" s="1">
        <v>4</v>
      </c>
      <c r="U2469" s="1">
        <v>0</v>
      </c>
      <c r="V2469" s="1">
        <v>165.71759999999995</v>
      </c>
    </row>
    <row r="2470" spans="1:22" ht="14.25" customHeight="1" x14ac:dyDescent="0.25">
      <c r="A2470" s="1">
        <v>2469</v>
      </c>
      <c r="B2470" s="1" t="s">
        <v>5526</v>
      </c>
      <c r="C2470" s="1">
        <f>YEAR(Data!$D2470)</f>
        <v>2014</v>
      </c>
      <c r="D2470" s="2">
        <v>41764</v>
      </c>
      <c r="E2470" s="2">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
        <v>32.400000000000006</v>
      </c>
      <c r="T2470" s="1">
        <v>5</v>
      </c>
      <c r="U2470" s="1">
        <v>0</v>
      </c>
      <c r="V2470" s="1">
        <v>15.552000000000001</v>
      </c>
    </row>
    <row r="2471" spans="1:22" ht="14.25" customHeight="1" x14ac:dyDescent="0.25">
      <c r="A2471" s="1">
        <v>2470</v>
      </c>
      <c r="B2471" s="1" t="s">
        <v>5526</v>
      </c>
      <c r="C2471" s="1">
        <f>YEAR(Data!$D2471)</f>
        <v>2014</v>
      </c>
      <c r="D2471" s="2">
        <v>41764</v>
      </c>
      <c r="E2471" s="2">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
        <v>16.91</v>
      </c>
      <c r="T2471" s="1">
        <v>1</v>
      </c>
      <c r="U2471" s="1">
        <v>0</v>
      </c>
      <c r="V2471" s="1">
        <v>4.5656999999999996</v>
      </c>
    </row>
    <row r="2472" spans="1:22" ht="14.25" customHeight="1" x14ac:dyDescent="0.25">
      <c r="A2472" s="1">
        <v>2471</v>
      </c>
      <c r="B2472" s="1" t="s">
        <v>5532</v>
      </c>
      <c r="C2472" s="1">
        <f>YEAR(Data!$D2472)</f>
        <v>2013</v>
      </c>
      <c r="D2472" s="2">
        <v>41296</v>
      </c>
      <c r="E2472" s="2">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
        <v>14.272</v>
      </c>
      <c r="T2472" s="1">
        <v>8</v>
      </c>
      <c r="U2472" s="1">
        <v>0.2</v>
      </c>
      <c r="V2472" s="1">
        <v>4.281600000000001</v>
      </c>
    </row>
    <row r="2473" spans="1:22" ht="14.25" customHeight="1" x14ac:dyDescent="0.25">
      <c r="A2473" s="1">
        <v>2472</v>
      </c>
      <c r="B2473" s="1" t="s">
        <v>5532</v>
      </c>
      <c r="C2473" s="1">
        <f>YEAR(Data!$D2473)</f>
        <v>2013</v>
      </c>
      <c r="D2473" s="2">
        <v>41296</v>
      </c>
      <c r="E2473" s="2">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
        <v>451.13599999999997</v>
      </c>
      <c r="T2473" s="1">
        <v>4</v>
      </c>
      <c r="U2473" s="1">
        <v>0.2</v>
      </c>
      <c r="V2473" s="1">
        <v>-67.670399999999972</v>
      </c>
    </row>
    <row r="2474" spans="1:22" ht="14.25" customHeight="1" x14ac:dyDescent="0.25">
      <c r="A2474" s="1">
        <v>2473</v>
      </c>
      <c r="B2474" s="1" t="s">
        <v>5532</v>
      </c>
      <c r="C2474" s="1">
        <f>YEAR(Data!$D2474)</f>
        <v>2013</v>
      </c>
      <c r="D2474" s="2">
        <v>41296</v>
      </c>
      <c r="E2474" s="2">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1">
        <v>6.4864000000000033</v>
      </c>
    </row>
    <row r="2475" spans="1:22" ht="14.25" customHeight="1" x14ac:dyDescent="0.25">
      <c r="A2475" s="1">
        <v>2474</v>
      </c>
      <c r="B2475" s="1" t="s">
        <v>5538</v>
      </c>
      <c r="C2475" s="1">
        <f>YEAR(Data!$D2475)</f>
        <v>2013</v>
      </c>
      <c r="D2475" s="2">
        <v>41582</v>
      </c>
      <c r="E2475" s="2">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
        <v>217.58400000000003</v>
      </c>
      <c r="T2475" s="1">
        <v>2</v>
      </c>
      <c r="U2475" s="1">
        <v>0.2</v>
      </c>
      <c r="V2475" s="1">
        <v>-29.917800000000021</v>
      </c>
    </row>
    <row r="2476" spans="1:22" ht="14.25" customHeight="1" x14ac:dyDescent="0.25">
      <c r="A2476" s="1">
        <v>2475</v>
      </c>
      <c r="B2476" s="1" t="s">
        <v>5538</v>
      </c>
      <c r="C2476" s="1">
        <f>YEAR(Data!$D2476)</f>
        <v>2013</v>
      </c>
      <c r="D2476" s="2">
        <v>41582</v>
      </c>
      <c r="E2476" s="2">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
        <v>82.95</v>
      </c>
      <c r="T2476" s="1">
        <v>5</v>
      </c>
      <c r="U2476" s="1">
        <v>0</v>
      </c>
      <c r="V2476" s="1">
        <v>29.032499999999999</v>
      </c>
    </row>
    <row r="2477" spans="1:22" ht="14.25" customHeight="1" x14ac:dyDescent="0.25">
      <c r="A2477" s="1">
        <v>2476</v>
      </c>
      <c r="B2477" s="1" t="s">
        <v>5538</v>
      </c>
      <c r="C2477" s="1">
        <f>YEAR(Data!$D2477)</f>
        <v>2013</v>
      </c>
      <c r="D2477" s="2">
        <v>41582</v>
      </c>
      <c r="E2477" s="2">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
        <v>87.71</v>
      </c>
      <c r="T2477" s="1">
        <v>7</v>
      </c>
      <c r="U2477" s="1">
        <v>0</v>
      </c>
      <c r="V2477" s="1">
        <v>41.223699999999994</v>
      </c>
    </row>
    <row r="2478" spans="1:22" ht="14.25" customHeight="1" x14ac:dyDescent="0.25">
      <c r="A2478" s="1">
        <v>2477</v>
      </c>
      <c r="B2478" s="1" t="s">
        <v>5538</v>
      </c>
      <c r="C2478" s="1">
        <f>YEAR(Data!$D2478)</f>
        <v>2013</v>
      </c>
      <c r="D2478" s="2">
        <v>41582</v>
      </c>
      <c r="E2478" s="2">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
        <v>1101.48</v>
      </c>
      <c r="T2478" s="1">
        <v>4</v>
      </c>
      <c r="U2478" s="1">
        <v>0</v>
      </c>
      <c r="V2478" s="1">
        <v>429.57720000000006</v>
      </c>
    </row>
    <row r="2479" spans="1:22" ht="14.25" customHeight="1" x14ac:dyDescent="0.25">
      <c r="A2479" s="1">
        <v>2478</v>
      </c>
      <c r="B2479" s="1" t="s">
        <v>5545</v>
      </c>
      <c r="C2479" s="1">
        <f>YEAR(Data!$D2479)</f>
        <v>2014</v>
      </c>
      <c r="D2479" s="2">
        <v>41887</v>
      </c>
      <c r="E2479" s="2">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1">
        <v>-99.176400000000001</v>
      </c>
    </row>
    <row r="2480" spans="1:22" ht="14.25" customHeight="1" x14ac:dyDescent="0.25">
      <c r="A2480" s="1">
        <v>2479</v>
      </c>
      <c r="B2480" s="1" t="s">
        <v>5548</v>
      </c>
      <c r="C2480" s="1">
        <f>YEAR(Data!$D2480)</f>
        <v>2011</v>
      </c>
      <c r="D2480" s="2">
        <v>40799</v>
      </c>
      <c r="E2480" s="2">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1">
        <v>1.4742000000000002</v>
      </c>
    </row>
    <row r="2481" spans="1:22" ht="14.25" customHeight="1" x14ac:dyDescent="0.25">
      <c r="A2481" s="1">
        <v>2480</v>
      </c>
      <c r="B2481" s="1" t="s">
        <v>5549</v>
      </c>
      <c r="C2481" s="1">
        <f>YEAR(Data!$D2481)</f>
        <v>2014</v>
      </c>
      <c r="D2481" s="2">
        <v>41810</v>
      </c>
      <c r="E2481" s="2">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
        <v>11.184000000000001</v>
      </c>
      <c r="T2481" s="1">
        <v>1</v>
      </c>
      <c r="U2481" s="1">
        <v>0.2</v>
      </c>
      <c r="V2481" s="1">
        <v>0.83879999999999999</v>
      </c>
    </row>
    <row r="2482" spans="1:22" ht="14.25" customHeight="1" x14ac:dyDescent="0.25">
      <c r="A2482" s="1">
        <v>2481</v>
      </c>
      <c r="B2482" s="1" t="s">
        <v>5549</v>
      </c>
      <c r="C2482" s="1">
        <f>YEAR(Data!$D2482)</f>
        <v>2014</v>
      </c>
      <c r="D2482" s="2">
        <v>41810</v>
      </c>
      <c r="E2482" s="2">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1">
        <v>-32.636600000000001</v>
      </c>
    </row>
    <row r="2483" spans="1:22" ht="14.25" customHeight="1" x14ac:dyDescent="0.25">
      <c r="A2483" s="1">
        <v>2482</v>
      </c>
      <c r="B2483" s="1" t="s">
        <v>5552</v>
      </c>
      <c r="C2483" s="1">
        <f>YEAR(Data!$D2483)</f>
        <v>2014</v>
      </c>
      <c r="D2483" s="2">
        <v>41998</v>
      </c>
      <c r="E2483" s="2">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1003.6200000000001</v>
      </c>
      <c r="T2483" s="1">
        <v>6</v>
      </c>
      <c r="U2483" s="1">
        <v>0</v>
      </c>
      <c r="V2483" s="1">
        <v>0</v>
      </c>
    </row>
    <row r="2484" spans="1:22" ht="14.25" customHeight="1" x14ac:dyDescent="0.25">
      <c r="A2484" s="1">
        <v>2483</v>
      </c>
      <c r="B2484" s="1" t="s">
        <v>5553</v>
      </c>
      <c r="C2484" s="1">
        <f>YEAR(Data!$D2484)</f>
        <v>2014</v>
      </c>
      <c r="D2484" s="2">
        <v>41880</v>
      </c>
      <c r="E2484" s="2">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
        <v>35.167999999999999</v>
      </c>
      <c r="T2484" s="1">
        <v>4</v>
      </c>
      <c r="U2484" s="1">
        <v>0.2</v>
      </c>
      <c r="V2484" s="1">
        <v>11.429599999999999</v>
      </c>
    </row>
    <row r="2485" spans="1:22" ht="14.25" customHeight="1" x14ac:dyDescent="0.25">
      <c r="A2485" s="1">
        <v>2484</v>
      </c>
      <c r="B2485" s="1" t="s">
        <v>5553</v>
      </c>
      <c r="C2485" s="1">
        <f>YEAR(Data!$D2485)</f>
        <v>2014</v>
      </c>
      <c r="D2485" s="2">
        <v>41880</v>
      </c>
      <c r="E2485" s="2">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1">
        <v>250.30500000000004</v>
      </c>
    </row>
    <row r="2486" spans="1:22" ht="14.25" customHeight="1" x14ac:dyDescent="0.25">
      <c r="A2486" s="1">
        <v>2485</v>
      </c>
      <c r="B2486" s="1" t="s">
        <v>5553</v>
      </c>
      <c r="C2486" s="1">
        <f>YEAR(Data!$D2486)</f>
        <v>2014</v>
      </c>
      <c r="D2486" s="2">
        <v>41880</v>
      </c>
      <c r="E2486" s="2">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
        <v>99.680000000000021</v>
      </c>
      <c r="T2486" s="1">
        <v>5</v>
      </c>
      <c r="U2486" s="1">
        <v>0.2</v>
      </c>
      <c r="V2486" s="1">
        <v>32.396000000000001</v>
      </c>
    </row>
    <row r="2487" spans="1:22" ht="14.25" customHeight="1" x14ac:dyDescent="0.25">
      <c r="A2487" s="1">
        <v>2486</v>
      </c>
      <c r="B2487" s="1" t="s">
        <v>5553</v>
      </c>
      <c r="C2487" s="1">
        <f>YEAR(Data!$D2487)</f>
        <v>2014</v>
      </c>
      <c r="D2487" s="2">
        <v>41880</v>
      </c>
      <c r="E2487" s="2">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1">
        <v>1.4455999999999998</v>
      </c>
    </row>
    <row r="2488" spans="1:22" ht="14.25" customHeight="1" x14ac:dyDescent="0.25">
      <c r="A2488" s="1">
        <v>2487</v>
      </c>
      <c r="B2488" s="1" t="s">
        <v>5556</v>
      </c>
      <c r="C2488" s="1">
        <f>YEAR(Data!$D2488)</f>
        <v>2012</v>
      </c>
      <c r="D2488" s="2">
        <v>40910</v>
      </c>
      <c r="E2488" s="2">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
        <v>85.52</v>
      </c>
      <c r="T2488" s="1">
        <v>2</v>
      </c>
      <c r="U2488" s="1">
        <v>0</v>
      </c>
      <c r="V2488" s="1">
        <v>22.235199999999999</v>
      </c>
    </row>
    <row r="2489" spans="1:22" ht="14.25" customHeight="1" x14ac:dyDescent="0.25">
      <c r="A2489" s="1">
        <v>2488</v>
      </c>
      <c r="B2489" s="1" t="s">
        <v>5556</v>
      </c>
      <c r="C2489" s="1">
        <f>YEAR(Data!$D2489)</f>
        <v>2012</v>
      </c>
      <c r="D2489" s="2">
        <v>40910</v>
      </c>
      <c r="E2489" s="2">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
        <v>9.84</v>
      </c>
      <c r="T2489" s="1">
        <v>3</v>
      </c>
      <c r="U2489" s="1">
        <v>0</v>
      </c>
      <c r="V2489" s="1">
        <v>2.6568000000000005</v>
      </c>
    </row>
    <row r="2490" spans="1:22" ht="14.25" customHeight="1" x14ac:dyDescent="0.25">
      <c r="A2490" s="1">
        <v>2489</v>
      </c>
      <c r="B2490" s="1" t="s">
        <v>5556</v>
      </c>
      <c r="C2490" s="1">
        <f>YEAR(Data!$D2490)</f>
        <v>2012</v>
      </c>
      <c r="D2490" s="2">
        <v>40910</v>
      </c>
      <c r="E2490" s="2">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
        <v>20.04</v>
      </c>
      <c r="T2490" s="1">
        <v>3</v>
      </c>
      <c r="U2490" s="1">
        <v>0</v>
      </c>
      <c r="V2490" s="1">
        <v>9.6191999999999993</v>
      </c>
    </row>
    <row r="2491" spans="1:22" ht="14.25" customHeight="1" x14ac:dyDescent="0.25">
      <c r="A2491" s="1">
        <v>2490</v>
      </c>
      <c r="B2491" s="1" t="s">
        <v>5561</v>
      </c>
      <c r="C2491" s="1">
        <f>YEAR(Data!$D2491)</f>
        <v>2012</v>
      </c>
      <c r="D2491" s="2">
        <v>41191</v>
      </c>
      <c r="E2491" s="2">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
        <v>631.96</v>
      </c>
      <c r="T2491" s="1">
        <v>4</v>
      </c>
      <c r="U2491" s="1">
        <v>0</v>
      </c>
      <c r="V2491" s="1">
        <v>303.3408</v>
      </c>
    </row>
    <row r="2492" spans="1:22" ht="14.25" customHeight="1" x14ac:dyDescent="0.25">
      <c r="A2492" s="1">
        <v>2491</v>
      </c>
      <c r="B2492" s="1" t="s">
        <v>5561</v>
      </c>
      <c r="C2492" s="1">
        <f>YEAR(Data!$D2492)</f>
        <v>2012</v>
      </c>
      <c r="D2492" s="2">
        <v>41191</v>
      </c>
      <c r="E2492" s="2">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
        <v>23.92</v>
      </c>
      <c r="T2492" s="1">
        <v>4</v>
      </c>
      <c r="U2492" s="1">
        <v>0</v>
      </c>
      <c r="V2492" s="1">
        <v>10.763999999999999</v>
      </c>
    </row>
    <row r="2493" spans="1:22" ht="14.25" customHeight="1" x14ac:dyDescent="0.25">
      <c r="A2493" s="1">
        <v>2492</v>
      </c>
      <c r="B2493" s="1" t="s">
        <v>5568</v>
      </c>
      <c r="C2493" s="1">
        <f>YEAR(Data!$D2493)</f>
        <v>2011</v>
      </c>
      <c r="D2493" s="2">
        <v>40890</v>
      </c>
      <c r="E2493" s="2">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1">
        <v>41.51039999999999</v>
      </c>
    </row>
    <row r="2494" spans="1:22" ht="14.25" customHeight="1" x14ac:dyDescent="0.25">
      <c r="A2494" s="1">
        <v>2493</v>
      </c>
      <c r="B2494" s="1" t="s">
        <v>5569</v>
      </c>
      <c r="C2494" s="1">
        <f>YEAR(Data!$D2494)</f>
        <v>2011</v>
      </c>
      <c r="D2494" s="2">
        <v>40866</v>
      </c>
      <c r="E2494" s="2">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
        <v>4548.8100000000004</v>
      </c>
      <c r="T2494" s="1">
        <v>7</v>
      </c>
      <c r="U2494" s="1">
        <v>0</v>
      </c>
      <c r="V2494" s="1">
        <v>1228.1787000000004</v>
      </c>
    </row>
    <row r="2495" spans="1:22" ht="14.25" customHeight="1" x14ac:dyDescent="0.25">
      <c r="A2495" s="1">
        <v>2494</v>
      </c>
      <c r="B2495" s="1" t="s">
        <v>5573</v>
      </c>
      <c r="C2495" s="1">
        <f>YEAR(Data!$D2495)</f>
        <v>2013</v>
      </c>
      <c r="D2495" s="2">
        <v>41528</v>
      </c>
      <c r="E2495" s="2">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1">
        <v>-34.39200000000001</v>
      </c>
    </row>
    <row r="2496" spans="1:22" ht="14.25" customHeight="1" x14ac:dyDescent="0.25">
      <c r="A2496" s="1">
        <v>2495</v>
      </c>
      <c r="B2496" s="1" t="s">
        <v>5573</v>
      </c>
      <c r="C2496" s="1">
        <f>YEAR(Data!$D2496)</f>
        <v>2013</v>
      </c>
      <c r="D2496" s="2">
        <v>41528</v>
      </c>
      <c r="E2496" s="2">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1">
        <v>53.997000000000043</v>
      </c>
    </row>
    <row r="2497" spans="1:22" ht="14.25" customHeight="1" x14ac:dyDescent="0.25">
      <c r="A2497" s="1">
        <v>2496</v>
      </c>
      <c r="B2497" s="1" t="s">
        <v>5574</v>
      </c>
      <c r="C2497" s="1">
        <f>YEAR(Data!$D2497)</f>
        <v>2011</v>
      </c>
      <c r="D2497" s="2">
        <v>40710</v>
      </c>
      <c r="E2497" s="2">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
        <v>647.84</v>
      </c>
      <c r="T2497" s="1">
        <v>8</v>
      </c>
      <c r="U2497" s="1">
        <v>0</v>
      </c>
      <c r="V2497" s="1">
        <v>32.391999999999939</v>
      </c>
    </row>
    <row r="2498" spans="1:22" ht="14.25" customHeight="1" x14ac:dyDescent="0.25">
      <c r="A2498" s="1">
        <v>2497</v>
      </c>
      <c r="B2498" s="1" t="s">
        <v>5578</v>
      </c>
      <c r="C2498" s="1">
        <f>YEAR(Data!$D2498)</f>
        <v>2012</v>
      </c>
      <c r="D2498" s="2">
        <v>41178</v>
      </c>
      <c r="E2498" s="2">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1">
        <v>18.609299999999998</v>
      </c>
    </row>
    <row r="2499" spans="1:22" ht="14.25" customHeight="1" x14ac:dyDescent="0.25">
      <c r="A2499" s="1">
        <v>2498</v>
      </c>
      <c r="B2499" s="1" t="s">
        <v>5578</v>
      </c>
      <c r="C2499" s="1">
        <f>YEAR(Data!$D2499)</f>
        <v>2012</v>
      </c>
      <c r="D2499" s="2">
        <v>41178</v>
      </c>
      <c r="E2499" s="2">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1">
        <v>58.496199999999988</v>
      </c>
    </row>
    <row r="2500" spans="1:22" ht="14.25" customHeight="1" x14ac:dyDescent="0.25">
      <c r="A2500" s="1">
        <v>2499</v>
      </c>
      <c r="B2500" s="1" t="s">
        <v>5579</v>
      </c>
      <c r="C2500" s="1">
        <f>YEAR(Data!$D2500)</f>
        <v>2013</v>
      </c>
      <c r="D2500" s="2">
        <v>41414</v>
      </c>
      <c r="E2500" s="2">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9.5840000000000014</v>
      </c>
      <c r="T2500" s="1">
        <v>1</v>
      </c>
      <c r="U2500" s="1">
        <v>0.2</v>
      </c>
      <c r="V2500" s="1">
        <v>3.3543999999999996</v>
      </c>
    </row>
    <row r="2501" spans="1:22" ht="14.25" customHeight="1" x14ac:dyDescent="0.25">
      <c r="A2501" s="1">
        <v>2500</v>
      </c>
      <c r="B2501" s="1" t="s">
        <v>5580</v>
      </c>
      <c r="C2501" s="1">
        <f>YEAR(Data!$D2501)</f>
        <v>2014</v>
      </c>
      <c r="D2501" s="2">
        <v>41813</v>
      </c>
      <c r="E2501" s="2">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
        <v>37.608000000000004</v>
      </c>
      <c r="T2501" s="1">
        <v>3</v>
      </c>
      <c r="U2501" s="1">
        <v>0.2</v>
      </c>
      <c r="V2501" s="1">
        <v>12.692699999999995</v>
      </c>
    </row>
    <row r="2502" spans="1:22" ht="14.25" customHeight="1" x14ac:dyDescent="0.25">
      <c r="A2502" s="1">
        <v>2501</v>
      </c>
      <c r="B2502" s="1" t="s">
        <v>5583</v>
      </c>
      <c r="C2502" s="1">
        <f>YEAR(Data!$D2502)</f>
        <v>2014</v>
      </c>
      <c r="D2502" s="2">
        <v>41808</v>
      </c>
      <c r="E2502" s="2">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1">
        <v>4.4311999999999996</v>
      </c>
    </row>
    <row r="2503" spans="1:22" ht="14.25" customHeight="1" x14ac:dyDescent="0.25">
      <c r="A2503" s="1">
        <v>2502</v>
      </c>
      <c r="B2503" s="1" t="s">
        <v>5583</v>
      </c>
      <c r="C2503" s="1">
        <f>YEAR(Data!$D2503)</f>
        <v>2014</v>
      </c>
      <c r="D2503" s="2">
        <v>41808</v>
      </c>
      <c r="E2503" s="2">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
        <v>2.3039999999999994</v>
      </c>
      <c r="T2503" s="1">
        <v>4</v>
      </c>
      <c r="U2503" s="1">
        <v>0.8</v>
      </c>
      <c r="V2503" s="1">
        <v>-3.5711999999999993</v>
      </c>
    </row>
    <row r="2504" spans="1:22" ht="14.25" customHeight="1" x14ac:dyDescent="0.25">
      <c r="A2504" s="1">
        <v>2503</v>
      </c>
      <c r="B2504" s="1" t="s">
        <v>5583</v>
      </c>
      <c r="C2504" s="1">
        <f>YEAR(Data!$D2504)</f>
        <v>2014</v>
      </c>
      <c r="D2504" s="2">
        <v>41808</v>
      </c>
      <c r="E2504" s="2">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
        <v>9.3599999999999977</v>
      </c>
      <c r="T2504" s="1">
        <v>4</v>
      </c>
      <c r="U2504" s="1">
        <v>0.8</v>
      </c>
      <c r="V2504" s="1">
        <v>-16.380000000000003</v>
      </c>
    </row>
    <row r="2505" spans="1:22" ht="14.25" customHeight="1" x14ac:dyDescent="0.25">
      <c r="A2505" s="1">
        <v>2504</v>
      </c>
      <c r="B2505" s="1" t="s">
        <v>5586</v>
      </c>
      <c r="C2505" s="1">
        <f>YEAR(Data!$D2505)</f>
        <v>2013</v>
      </c>
      <c r="D2505" s="2">
        <v>41593</v>
      </c>
      <c r="E2505" s="2">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1">
        <v>3.4685999999999999</v>
      </c>
    </row>
    <row r="2506" spans="1:22" ht="14.25" customHeight="1" x14ac:dyDescent="0.25">
      <c r="A2506" s="1">
        <v>2505</v>
      </c>
      <c r="B2506" s="1" t="s">
        <v>5589</v>
      </c>
      <c r="C2506" s="1">
        <f>YEAR(Data!$D2506)</f>
        <v>2011</v>
      </c>
      <c r="D2506" s="2">
        <v>40749</v>
      </c>
      <c r="E2506" s="2">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1">
        <v>15.041600000000003</v>
      </c>
    </row>
    <row r="2507" spans="1:22" ht="14.25" customHeight="1" x14ac:dyDescent="0.25">
      <c r="A2507" s="1">
        <v>2506</v>
      </c>
      <c r="B2507" s="1" t="s">
        <v>5589</v>
      </c>
      <c r="C2507" s="1">
        <f>YEAR(Data!$D2507)</f>
        <v>2011</v>
      </c>
      <c r="D2507" s="2">
        <v>40749</v>
      </c>
      <c r="E2507" s="2">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
        <v>8187.65</v>
      </c>
      <c r="T2507" s="1">
        <v>5</v>
      </c>
      <c r="U2507" s="1">
        <v>0</v>
      </c>
      <c r="V2507" s="1">
        <v>327.50599999999963</v>
      </c>
    </row>
    <row r="2508" spans="1:22" ht="14.25" customHeight="1" x14ac:dyDescent="0.25">
      <c r="A2508" s="1">
        <v>2507</v>
      </c>
      <c r="B2508" s="1" t="s">
        <v>5589</v>
      </c>
      <c r="C2508" s="1">
        <f>YEAR(Data!$D2508)</f>
        <v>2011</v>
      </c>
      <c r="D2508" s="2">
        <v>40749</v>
      </c>
      <c r="E2508" s="2">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1">
        <v>34.284800000000004</v>
      </c>
    </row>
    <row r="2509" spans="1:22" ht="14.25" customHeight="1" x14ac:dyDescent="0.25">
      <c r="A2509" s="1">
        <v>2508</v>
      </c>
      <c r="B2509" s="1" t="s">
        <v>5592</v>
      </c>
      <c r="C2509" s="1">
        <f>YEAR(Data!$D2509)</f>
        <v>2012</v>
      </c>
      <c r="D2509" s="2">
        <v>41092</v>
      </c>
      <c r="E2509" s="2">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
        <v>32.783999999999992</v>
      </c>
      <c r="T2509" s="1">
        <v>4</v>
      </c>
      <c r="U2509" s="1">
        <v>0.8</v>
      </c>
      <c r="V2509" s="1">
        <v>-85.238399999999999</v>
      </c>
    </row>
    <row r="2510" spans="1:22" ht="14.25" customHeight="1" x14ac:dyDescent="0.25">
      <c r="A2510" s="1">
        <v>2509</v>
      </c>
      <c r="B2510" s="1" t="s">
        <v>5595</v>
      </c>
      <c r="C2510" s="1">
        <f>YEAR(Data!$D2510)</f>
        <v>2014</v>
      </c>
      <c r="D2510" s="2">
        <v>41701</v>
      </c>
      <c r="E2510" s="2">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
        <v>196.77600000000001</v>
      </c>
      <c r="T2510" s="1">
        <v>3</v>
      </c>
      <c r="U2510" s="1">
        <v>0.2</v>
      </c>
      <c r="V2510" s="1">
        <v>14.758199999999995</v>
      </c>
    </row>
    <row r="2511" spans="1:22" ht="14.25" customHeight="1" x14ac:dyDescent="0.25">
      <c r="A2511" s="1">
        <v>2510</v>
      </c>
      <c r="B2511" s="1" t="s">
        <v>5595</v>
      </c>
      <c r="C2511" s="1">
        <f>YEAR(Data!$D2511)</f>
        <v>2014</v>
      </c>
      <c r="D2511" s="2">
        <v>41701</v>
      </c>
      <c r="E2511" s="2">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479.93999999999994</v>
      </c>
      <c r="T2511" s="1">
        <v>6</v>
      </c>
      <c r="U2511" s="1">
        <v>0</v>
      </c>
      <c r="V2511" s="1">
        <v>52.79340000000002</v>
      </c>
    </row>
    <row r="2512" spans="1:22" ht="14.25" customHeight="1" x14ac:dyDescent="0.25">
      <c r="A2512" s="1">
        <v>2511</v>
      </c>
      <c r="B2512" s="1" t="s">
        <v>5598</v>
      </c>
      <c r="C2512" s="1">
        <f>YEAR(Data!$D2512)</f>
        <v>2013</v>
      </c>
      <c r="D2512" s="2">
        <v>41597</v>
      </c>
      <c r="E2512" s="2">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
        <v>1117.92</v>
      </c>
      <c r="T2512" s="1">
        <v>4</v>
      </c>
      <c r="U2512" s="1">
        <v>0</v>
      </c>
      <c r="V2512" s="1">
        <v>55.895999999999958</v>
      </c>
    </row>
    <row r="2513" spans="1:22" ht="14.25" customHeight="1" x14ac:dyDescent="0.25">
      <c r="A2513" s="1">
        <v>2512</v>
      </c>
      <c r="B2513" s="1" t="s">
        <v>5601</v>
      </c>
      <c r="C2513" s="1">
        <f>YEAR(Data!$D2513)</f>
        <v>2012</v>
      </c>
      <c r="D2513" s="2">
        <v>41017</v>
      </c>
      <c r="E2513" s="2">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1">
        <v>41.534999999999997</v>
      </c>
    </row>
    <row r="2514" spans="1:22" ht="14.25" customHeight="1" x14ac:dyDescent="0.25">
      <c r="A2514" s="1">
        <v>2513</v>
      </c>
      <c r="B2514" s="1" t="s">
        <v>5602</v>
      </c>
      <c r="C2514" s="1">
        <f>YEAR(Data!$D2514)</f>
        <v>2014</v>
      </c>
      <c r="D2514" s="2">
        <v>41976</v>
      </c>
      <c r="E2514" s="2">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
        <v>45.660000000000011</v>
      </c>
      <c r="T2514" s="1">
        <v>5</v>
      </c>
      <c r="U2514" s="1">
        <v>0.7</v>
      </c>
      <c r="V2514" s="1">
        <v>-33.483999999999995</v>
      </c>
    </row>
    <row r="2515" spans="1:22" ht="14.25" customHeight="1" x14ac:dyDescent="0.25">
      <c r="A2515" s="1">
        <v>2514</v>
      </c>
      <c r="B2515" s="1" t="s">
        <v>5605</v>
      </c>
      <c r="C2515" s="1">
        <f>YEAR(Data!$D2515)</f>
        <v>2013</v>
      </c>
      <c r="D2515" s="2">
        <v>41590</v>
      </c>
      <c r="E2515" s="2">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1">
        <v>1.1995999999999931</v>
      </c>
    </row>
    <row r="2516" spans="1:22" ht="14.25" customHeight="1" x14ac:dyDescent="0.25">
      <c r="A2516" s="1">
        <v>2515</v>
      </c>
      <c r="B2516" s="1" t="s">
        <v>5605</v>
      </c>
      <c r="C2516" s="1">
        <f>YEAR(Data!$D2516)</f>
        <v>2013</v>
      </c>
      <c r="D2516" s="2">
        <v>41590</v>
      </c>
      <c r="E2516" s="2">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1">
        <v>-2.0567999999999991</v>
      </c>
    </row>
    <row r="2517" spans="1:22" ht="14.25" customHeight="1" x14ac:dyDescent="0.25">
      <c r="A2517" s="1">
        <v>2516</v>
      </c>
      <c r="B2517" s="1" t="s">
        <v>5606</v>
      </c>
      <c r="C2517" s="1">
        <f>YEAR(Data!$D2517)</f>
        <v>2011</v>
      </c>
      <c r="D2517" s="2">
        <v>40791</v>
      </c>
      <c r="E2517" s="2">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1">
        <v>19.823999999999998</v>
      </c>
    </row>
    <row r="2518" spans="1:22" ht="14.25" customHeight="1" x14ac:dyDescent="0.25">
      <c r="A2518" s="1">
        <v>2517</v>
      </c>
      <c r="B2518" s="1" t="s">
        <v>5607</v>
      </c>
      <c r="C2518" s="1">
        <f>YEAR(Data!$D2518)</f>
        <v>2011</v>
      </c>
      <c r="D2518" s="2">
        <v>40862</v>
      </c>
      <c r="E2518" s="2">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604.65600000000006</v>
      </c>
      <c r="T2518" s="1">
        <v>9</v>
      </c>
      <c r="U2518" s="1">
        <v>0.2</v>
      </c>
      <c r="V2518" s="1">
        <v>204.07139999999995</v>
      </c>
    </row>
    <row r="2519" spans="1:22" ht="14.25" customHeight="1" x14ac:dyDescent="0.25">
      <c r="A2519" s="1">
        <v>2518</v>
      </c>
      <c r="B2519" s="1" t="s">
        <v>5608</v>
      </c>
      <c r="C2519" s="1">
        <f>YEAR(Data!$D2519)</f>
        <v>2014</v>
      </c>
      <c r="D2519" s="2">
        <v>41762</v>
      </c>
      <c r="E2519" s="2">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1">
        <v>12.992999999999988</v>
      </c>
    </row>
    <row r="2520" spans="1:22" ht="14.25" customHeight="1" x14ac:dyDescent="0.25">
      <c r="A2520" s="1">
        <v>2519</v>
      </c>
      <c r="B2520" s="1" t="s">
        <v>5609</v>
      </c>
      <c r="C2520" s="1">
        <f>YEAR(Data!$D2520)</f>
        <v>2013</v>
      </c>
      <c r="D2520" s="2">
        <v>41563</v>
      </c>
      <c r="E2520" s="2">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
        <v>20.16</v>
      </c>
      <c r="T2520" s="1">
        <v>7</v>
      </c>
      <c r="U2520" s="1">
        <v>0</v>
      </c>
      <c r="V2520" s="1">
        <v>9.8783999999999992</v>
      </c>
    </row>
    <row r="2521" spans="1:22" ht="14.25" customHeight="1" x14ac:dyDescent="0.25">
      <c r="A2521" s="1">
        <v>2520</v>
      </c>
      <c r="B2521" s="1" t="s">
        <v>5609</v>
      </c>
      <c r="C2521" s="1">
        <f>YEAR(Data!$D2521)</f>
        <v>2013</v>
      </c>
      <c r="D2521" s="2">
        <v>41563</v>
      </c>
      <c r="E2521" s="2">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1">
        <v>14.4354</v>
      </c>
    </row>
    <row r="2522" spans="1:22" ht="14.25" customHeight="1" x14ac:dyDescent="0.25">
      <c r="A2522" s="1">
        <v>2521</v>
      </c>
      <c r="B2522" s="1" t="s">
        <v>5609</v>
      </c>
      <c r="C2522" s="1">
        <f>YEAR(Data!$D2522)</f>
        <v>2013</v>
      </c>
      <c r="D2522" s="2">
        <v>41563</v>
      </c>
      <c r="E2522" s="2">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
        <v>868.58999999999992</v>
      </c>
      <c r="T2522" s="1">
        <v>3</v>
      </c>
      <c r="U2522" s="1">
        <v>0</v>
      </c>
      <c r="V2522" s="1">
        <v>251.89109999999988</v>
      </c>
    </row>
    <row r="2523" spans="1:22" ht="14.25" customHeight="1" x14ac:dyDescent="0.25">
      <c r="A2523" s="1">
        <v>2522</v>
      </c>
      <c r="B2523" s="1" t="s">
        <v>5609</v>
      </c>
      <c r="C2523" s="1">
        <f>YEAR(Data!$D2523)</f>
        <v>2013</v>
      </c>
      <c r="D2523" s="2">
        <v>41563</v>
      </c>
      <c r="E2523" s="2">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1">
        <v>6.2208000000000006</v>
      </c>
    </row>
    <row r="2524" spans="1:22" ht="14.25" customHeight="1" x14ac:dyDescent="0.25">
      <c r="A2524" s="1">
        <v>2523</v>
      </c>
      <c r="B2524" s="1" t="s">
        <v>5609</v>
      </c>
      <c r="C2524" s="1">
        <f>YEAR(Data!$D2524)</f>
        <v>2013</v>
      </c>
      <c r="D2524" s="2">
        <v>41563</v>
      </c>
      <c r="E2524" s="2">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1">
        <v>1.375</v>
      </c>
    </row>
    <row r="2525" spans="1:22" ht="14.25" customHeight="1" x14ac:dyDescent="0.25">
      <c r="A2525" s="1">
        <v>2524</v>
      </c>
      <c r="B2525" s="1" t="s">
        <v>5609</v>
      </c>
      <c r="C2525" s="1">
        <f>YEAR(Data!$D2525)</f>
        <v>2013</v>
      </c>
      <c r="D2525" s="2">
        <v>41563</v>
      </c>
      <c r="E2525" s="2">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1">
        <v>55.935999999999993</v>
      </c>
    </row>
    <row r="2526" spans="1:22" ht="14.25" customHeight="1" x14ac:dyDescent="0.25">
      <c r="A2526" s="1">
        <v>2525</v>
      </c>
      <c r="B2526" s="1" t="s">
        <v>5614</v>
      </c>
      <c r="C2526" s="1">
        <f>YEAR(Data!$D2526)</f>
        <v>2012</v>
      </c>
      <c r="D2526" s="2">
        <v>41005</v>
      </c>
      <c r="E2526" s="2">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
        <v>42.047999999999995</v>
      </c>
      <c r="T2526" s="1">
        <v>9</v>
      </c>
      <c r="U2526" s="1">
        <v>0.2</v>
      </c>
      <c r="V2526" s="1">
        <v>5.2559999999999985</v>
      </c>
    </row>
    <row r="2527" spans="1:22" ht="14.25" customHeight="1" x14ac:dyDescent="0.25">
      <c r="A2527" s="1">
        <v>2526</v>
      </c>
      <c r="B2527" s="1" t="s">
        <v>5614</v>
      </c>
      <c r="C2527" s="1">
        <f>YEAR(Data!$D2527)</f>
        <v>2012</v>
      </c>
      <c r="D2527" s="2">
        <v>41005</v>
      </c>
      <c r="E2527" s="2">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
        <v>25.488</v>
      </c>
      <c r="T2527" s="1">
        <v>2</v>
      </c>
      <c r="U2527" s="1">
        <v>0.2</v>
      </c>
      <c r="V2527" s="1">
        <v>4.4603999999999999</v>
      </c>
    </row>
    <row r="2528" spans="1:22" ht="14.25" customHeight="1" x14ac:dyDescent="0.25">
      <c r="A2528" s="1">
        <v>2527</v>
      </c>
      <c r="B2528" s="1" t="s">
        <v>5614</v>
      </c>
      <c r="C2528" s="1">
        <f>YEAR(Data!$D2528)</f>
        <v>2012</v>
      </c>
      <c r="D2528" s="2">
        <v>41005</v>
      </c>
      <c r="E2528" s="2">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
        <v>6.8999999999999986</v>
      </c>
      <c r="T2528" s="1">
        <v>3</v>
      </c>
      <c r="U2528" s="1">
        <v>0.8</v>
      </c>
      <c r="V2528" s="1">
        <v>-12.075000000000003</v>
      </c>
    </row>
    <row r="2529" spans="1:22" ht="14.25" customHeight="1" x14ac:dyDescent="0.25">
      <c r="A2529" s="1">
        <v>2528</v>
      </c>
      <c r="B2529" s="1" t="s">
        <v>5614</v>
      </c>
      <c r="C2529" s="1">
        <f>YEAR(Data!$D2529)</f>
        <v>2012</v>
      </c>
      <c r="D2529" s="2">
        <v>41005</v>
      </c>
      <c r="E2529" s="2">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
        <v>9.6479999999999961</v>
      </c>
      <c r="T2529" s="1">
        <v>6</v>
      </c>
      <c r="U2529" s="1">
        <v>0.8</v>
      </c>
      <c r="V2529" s="1">
        <v>-16.884</v>
      </c>
    </row>
    <row r="2530" spans="1:22" ht="14.25" customHeight="1" x14ac:dyDescent="0.25">
      <c r="A2530" s="1">
        <v>2529</v>
      </c>
      <c r="B2530" s="1" t="s">
        <v>5614</v>
      </c>
      <c r="C2530" s="1">
        <f>YEAR(Data!$D2530)</f>
        <v>2012</v>
      </c>
      <c r="D2530" s="2">
        <v>41005</v>
      </c>
      <c r="E2530" s="2">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
        <v>7.9680000000000009</v>
      </c>
      <c r="T2530" s="1">
        <v>2</v>
      </c>
      <c r="U2530" s="1">
        <v>0.2</v>
      </c>
      <c r="V2530" s="1">
        <v>2.8884000000000007</v>
      </c>
    </row>
    <row r="2531" spans="1:22" ht="14.25" customHeight="1" x14ac:dyDescent="0.25">
      <c r="A2531" s="1">
        <v>2530</v>
      </c>
      <c r="B2531" s="1" t="s">
        <v>5619</v>
      </c>
      <c r="C2531" s="1">
        <f>YEAR(Data!$D2531)</f>
        <v>2011</v>
      </c>
      <c r="D2531" s="2">
        <v>40840</v>
      </c>
      <c r="E2531" s="2">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
        <v>10.368000000000002</v>
      </c>
      <c r="T2531" s="1">
        <v>2</v>
      </c>
      <c r="U2531" s="1">
        <v>0.2</v>
      </c>
      <c r="V2531" s="1">
        <v>3.6288</v>
      </c>
    </row>
    <row r="2532" spans="1:22" ht="14.25" customHeight="1" x14ac:dyDescent="0.25">
      <c r="A2532" s="1">
        <v>2531</v>
      </c>
      <c r="B2532" s="1" t="s">
        <v>5620</v>
      </c>
      <c r="C2532" s="1">
        <f>YEAR(Data!$D2532)</f>
        <v>2011</v>
      </c>
      <c r="D2532" s="2">
        <v>40772</v>
      </c>
      <c r="E2532" s="2">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1">
        <v>52.531999999999996</v>
      </c>
    </row>
    <row r="2533" spans="1:22" ht="14.25" customHeight="1" x14ac:dyDescent="0.25">
      <c r="A2533" s="1">
        <v>2532</v>
      </c>
      <c r="B2533" s="1" t="s">
        <v>5620</v>
      </c>
      <c r="C2533" s="1">
        <f>YEAR(Data!$D2533)</f>
        <v>2011</v>
      </c>
      <c r="D2533" s="2">
        <v>40772</v>
      </c>
      <c r="E2533" s="2">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
        <v>17.96</v>
      </c>
      <c r="T2533" s="1">
        <v>4</v>
      </c>
      <c r="U2533" s="1">
        <v>0</v>
      </c>
      <c r="V2533" s="1">
        <v>8.2615999999999996</v>
      </c>
    </row>
    <row r="2534" spans="1:22" ht="14.25" customHeight="1" x14ac:dyDescent="0.25">
      <c r="A2534" s="1">
        <v>2533</v>
      </c>
      <c r="B2534" s="1" t="s">
        <v>5620</v>
      </c>
      <c r="C2534" s="1">
        <f>YEAR(Data!$D2534)</f>
        <v>2011</v>
      </c>
      <c r="D2534" s="2">
        <v>40772</v>
      </c>
      <c r="E2534" s="2">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1">
        <v>4.5611999999999995</v>
      </c>
    </row>
    <row r="2535" spans="1:22" ht="14.25" customHeight="1" x14ac:dyDescent="0.25">
      <c r="A2535" s="1">
        <v>2534</v>
      </c>
      <c r="B2535" s="1" t="s">
        <v>5620</v>
      </c>
      <c r="C2535" s="1">
        <f>YEAR(Data!$D2535)</f>
        <v>2011</v>
      </c>
      <c r="D2535" s="2">
        <v>40772</v>
      </c>
      <c r="E2535" s="2">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1">
        <v>122.38559999999998</v>
      </c>
    </row>
    <row r="2536" spans="1:22" ht="14.25" customHeight="1" x14ac:dyDescent="0.25">
      <c r="A2536" s="1">
        <v>2535</v>
      </c>
      <c r="B2536" s="1" t="s">
        <v>5622</v>
      </c>
      <c r="C2536" s="1">
        <f>YEAR(Data!$D2536)</f>
        <v>2014</v>
      </c>
      <c r="D2536" s="2">
        <v>41867</v>
      </c>
      <c r="E2536" s="2">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1">
        <v>-337.80600000000004</v>
      </c>
    </row>
    <row r="2537" spans="1:22" ht="14.25" customHeight="1" x14ac:dyDescent="0.25">
      <c r="A2537" s="1">
        <v>2536</v>
      </c>
      <c r="B2537" s="1" t="s">
        <v>5623</v>
      </c>
      <c r="C2537" s="1">
        <f>YEAR(Data!$D2537)</f>
        <v>2012</v>
      </c>
      <c r="D2537" s="2">
        <v>41158</v>
      </c>
      <c r="E2537" s="2">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
        <v>46.32</v>
      </c>
      <c r="T2537" s="1">
        <v>4</v>
      </c>
      <c r="U2537" s="1">
        <v>0</v>
      </c>
      <c r="V2537" s="1">
        <v>18.064800000000002</v>
      </c>
    </row>
    <row r="2538" spans="1:22" ht="14.25" customHeight="1" x14ac:dyDescent="0.25">
      <c r="A2538" s="1">
        <v>2537</v>
      </c>
      <c r="B2538" s="1" t="s">
        <v>5627</v>
      </c>
      <c r="C2538" s="1">
        <f>YEAR(Data!$D2538)</f>
        <v>2012</v>
      </c>
      <c r="D2538" s="2">
        <v>40935</v>
      </c>
      <c r="E2538" s="2">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1">
        <v>-54.595799999999997</v>
      </c>
    </row>
    <row r="2539" spans="1:22" ht="14.25" customHeight="1" x14ac:dyDescent="0.25">
      <c r="A2539" s="1">
        <v>2538</v>
      </c>
      <c r="B2539" s="1" t="s">
        <v>5627</v>
      </c>
      <c r="C2539" s="1">
        <f>YEAR(Data!$D2539)</f>
        <v>2012</v>
      </c>
      <c r="D2539" s="2">
        <v>40935</v>
      </c>
      <c r="E2539" s="2">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1">
        <v>-100.7944</v>
      </c>
    </row>
    <row r="2540" spans="1:22" ht="14.25" customHeight="1" x14ac:dyDescent="0.25">
      <c r="A2540" s="1">
        <v>2539</v>
      </c>
      <c r="B2540" s="1" t="s">
        <v>5627</v>
      </c>
      <c r="C2540" s="1">
        <f>YEAR(Data!$D2540)</f>
        <v>2012</v>
      </c>
      <c r="D2540" s="2">
        <v>40935</v>
      </c>
      <c r="E2540" s="2">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
        <v>155.36999999999998</v>
      </c>
      <c r="T2540" s="1">
        <v>1</v>
      </c>
      <c r="U2540" s="1">
        <v>0.4</v>
      </c>
      <c r="V2540" s="1">
        <v>-36.253</v>
      </c>
    </row>
    <row r="2541" spans="1:22" ht="14.25" customHeight="1" x14ac:dyDescent="0.25">
      <c r="A2541" s="1">
        <v>2540</v>
      </c>
      <c r="B2541" s="1" t="s">
        <v>5630</v>
      </c>
      <c r="C2541" s="1">
        <f>YEAR(Data!$D2541)</f>
        <v>2012</v>
      </c>
      <c r="D2541" s="2">
        <v>41106</v>
      </c>
      <c r="E2541" s="2">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
        <v>1348.7040000000002</v>
      </c>
      <c r="T2541" s="1">
        <v>6</v>
      </c>
      <c r="U2541" s="1">
        <v>0.2</v>
      </c>
      <c r="V2541" s="1">
        <v>-219.16440000000023</v>
      </c>
    </row>
    <row r="2542" spans="1:22" ht="14.25" customHeight="1" x14ac:dyDescent="0.25">
      <c r="A2542" s="1">
        <v>2541</v>
      </c>
      <c r="B2542" s="1" t="s">
        <v>5630</v>
      </c>
      <c r="C2542" s="1">
        <f>YEAR(Data!$D2542)</f>
        <v>2012</v>
      </c>
      <c r="D2542" s="2">
        <v>41106</v>
      </c>
      <c r="E2542" s="2">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1">
        <v>78.767099999999971</v>
      </c>
    </row>
    <row r="2543" spans="1:22" ht="14.25" customHeight="1" x14ac:dyDescent="0.25">
      <c r="A2543" s="1">
        <v>2542</v>
      </c>
      <c r="B2543" s="1" t="s">
        <v>5631</v>
      </c>
      <c r="C2543" s="1">
        <f>YEAR(Data!$D2543)</f>
        <v>2013</v>
      </c>
      <c r="D2543" s="2">
        <v>41395</v>
      </c>
      <c r="E2543" s="2">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1">
        <v>22.377600000000001</v>
      </c>
    </row>
    <row r="2544" spans="1:22" ht="14.25" customHeight="1" x14ac:dyDescent="0.25">
      <c r="A2544" s="1">
        <v>2543</v>
      </c>
      <c r="B2544" s="1" t="s">
        <v>5634</v>
      </c>
      <c r="C2544" s="1">
        <f>YEAR(Data!$D2544)</f>
        <v>2011</v>
      </c>
      <c r="D2544" s="2">
        <v>40812</v>
      </c>
      <c r="E2544" s="2">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1">
        <v>14.39520000000001</v>
      </c>
    </row>
    <row r="2545" spans="1:22" ht="14.25" customHeight="1" x14ac:dyDescent="0.25">
      <c r="A2545" s="1">
        <v>2544</v>
      </c>
      <c r="B2545" s="1" t="s">
        <v>5637</v>
      </c>
      <c r="C2545" s="1">
        <f>YEAR(Data!$D2545)</f>
        <v>2013</v>
      </c>
      <c r="D2545" s="2">
        <v>41526</v>
      </c>
      <c r="E2545" s="2">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
        <v>173.94</v>
      </c>
      <c r="T2545" s="1">
        <v>3</v>
      </c>
      <c r="U2545" s="1">
        <v>0</v>
      </c>
      <c r="V2545" s="1">
        <v>13.915199999999992</v>
      </c>
    </row>
    <row r="2546" spans="1:22" ht="14.25" customHeight="1" x14ac:dyDescent="0.25">
      <c r="A2546" s="1">
        <v>2545</v>
      </c>
      <c r="B2546" s="1" t="s">
        <v>5637</v>
      </c>
      <c r="C2546" s="1">
        <f>YEAR(Data!$D2546)</f>
        <v>2013</v>
      </c>
      <c r="D2546" s="2">
        <v>41526</v>
      </c>
      <c r="E2546" s="2">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
        <v>14.76</v>
      </c>
      <c r="T2546" s="1">
        <v>4</v>
      </c>
      <c r="U2546" s="1">
        <v>0</v>
      </c>
      <c r="V2546" s="1">
        <v>6.9371999999999998</v>
      </c>
    </row>
    <row r="2547" spans="1:22" ht="14.25" customHeight="1" x14ac:dyDescent="0.25">
      <c r="A2547" s="1">
        <v>2546</v>
      </c>
      <c r="B2547" s="1" t="s">
        <v>5640</v>
      </c>
      <c r="C2547" s="1">
        <f>YEAR(Data!$D2547)</f>
        <v>2014</v>
      </c>
      <c r="D2547" s="2">
        <v>41746</v>
      </c>
      <c r="E2547" s="2">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1">
        <v>2.0592000000000041</v>
      </c>
    </row>
    <row r="2548" spans="1:22" ht="14.25" customHeight="1" x14ac:dyDescent="0.25">
      <c r="A2548" s="1">
        <v>2547</v>
      </c>
      <c r="B2548" s="1" t="s">
        <v>5640</v>
      </c>
      <c r="C2548" s="1">
        <f>YEAR(Data!$D2548)</f>
        <v>2014</v>
      </c>
      <c r="D2548" s="2">
        <v>41746</v>
      </c>
      <c r="E2548" s="2">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1">
        <v>-6.0489999999999995</v>
      </c>
    </row>
    <row r="2549" spans="1:22" ht="14.25" customHeight="1" x14ac:dyDescent="0.25">
      <c r="A2549" s="1">
        <v>2548</v>
      </c>
      <c r="B2549" s="1" t="s">
        <v>5641</v>
      </c>
      <c r="C2549" s="1">
        <f>YEAR(Data!$D2549)</f>
        <v>2012</v>
      </c>
      <c r="D2549" s="2">
        <v>41137</v>
      </c>
      <c r="E2549" s="2">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1">
        <v>0.25919999999999999</v>
      </c>
    </row>
    <row r="2550" spans="1:22" ht="14.25" customHeight="1" x14ac:dyDescent="0.25">
      <c r="A2550" s="1">
        <v>2549</v>
      </c>
      <c r="B2550" s="1" t="s">
        <v>5641</v>
      </c>
      <c r="C2550" s="1">
        <f>YEAR(Data!$D2550)</f>
        <v>2012</v>
      </c>
      <c r="D2550" s="2">
        <v>41137</v>
      </c>
      <c r="E2550" s="2">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1">
        <v>211.49549999999977</v>
      </c>
    </row>
    <row r="2551" spans="1:22" ht="14.25" customHeight="1" x14ac:dyDescent="0.25">
      <c r="A2551" s="1">
        <v>2550</v>
      </c>
      <c r="B2551" s="1" t="s">
        <v>5641</v>
      </c>
      <c r="C2551" s="1">
        <f>YEAR(Data!$D2551)</f>
        <v>2012</v>
      </c>
      <c r="D2551" s="2">
        <v>41137</v>
      </c>
      <c r="E2551" s="2">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1">
        <v>105.64559999999997</v>
      </c>
    </row>
    <row r="2552" spans="1:22" ht="14.25" customHeight="1" x14ac:dyDescent="0.25">
      <c r="A2552" s="1">
        <v>2551</v>
      </c>
      <c r="B2552" s="1" t="s">
        <v>5641</v>
      </c>
      <c r="C2552" s="1">
        <f>YEAR(Data!$D2552)</f>
        <v>2012</v>
      </c>
      <c r="D2552" s="2">
        <v>41137</v>
      </c>
      <c r="E2552" s="2">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1">
        <v>1.764</v>
      </c>
    </row>
    <row r="2553" spans="1:22" ht="14.25" customHeight="1" x14ac:dyDescent="0.25">
      <c r="A2553" s="1">
        <v>2552</v>
      </c>
      <c r="B2553" s="1" t="s">
        <v>5642</v>
      </c>
      <c r="C2553" s="1">
        <f>YEAR(Data!$D2553)</f>
        <v>2014</v>
      </c>
      <c r="D2553" s="2">
        <v>41963</v>
      </c>
      <c r="E2553" s="2">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
        <v>821.87999999999988</v>
      </c>
      <c r="T2553" s="1">
        <v>6</v>
      </c>
      <c r="U2553" s="1">
        <v>0</v>
      </c>
      <c r="V2553" s="1">
        <v>213.68880000000001</v>
      </c>
    </row>
    <row r="2554" spans="1:22" ht="14.25" customHeight="1" x14ac:dyDescent="0.25">
      <c r="A2554" s="1">
        <v>2553</v>
      </c>
      <c r="B2554" s="1" t="s">
        <v>5642</v>
      </c>
      <c r="C2554" s="1">
        <f>YEAR(Data!$D2554)</f>
        <v>2014</v>
      </c>
      <c r="D2554" s="2">
        <v>41963</v>
      </c>
      <c r="E2554" s="2">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1">
        <v>10.760400000000001</v>
      </c>
    </row>
    <row r="2555" spans="1:22" ht="14.25" customHeight="1" x14ac:dyDescent="0.25">
      <c r="A2555" s="1">
        <v>2554</v>
      </c>
      <c r="B2555" s="1" t="s">
        <v>5645</v>
      </c>
      <c r="C2555" s="1">
        <f>YEAR(Data!$D2555)</f>
        <v>2013</v>
      </c>
      <c r="D2555" s="2">
        <v>41532</v>
      </c>
      <c r="E2555" s="2">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1">
        <v>12.441600000000001</v>
      </c>
    </row>
    <row r="2556" spans="1:22" ht="14.25" customHeight="1" x14ac:dyDescent="0.25">
      <c r="A2556" s="1">
        <v>2555</v>
      </c>
      <c r="B2556" s="1" t="s">
        <v>5646</v>
      </c>
      <c r="C2556" s="1">
        <f>YEAR(Data!$D2556)</f>
        <v>2013</v>
      </c>
      <c r="D2556" s="2">
        <v>41502</v>
      </c>
      <c r="E2556" s="2">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
        <v>705.54399999999998</v>
      </c>
      <c r="T2556" s="1">
        <v>7</v>
      </c>
      <c r="U2556" s="1">
        <v>0.2</v>
      </c>
      <c r="V2556" s="1">
        <v>70.554400000000072</v>
      </c>
    </row>
    <row r="2557" spans="1:22" ht="14.25" customHeight="1" x14ac:dyDescent="0.25">
      <c r="A2557" s="1">
        <v>2556</v>
      </c>
      <c r="B2557" s="1" t="s">
        <v>5650</v>
      </c>
      <c r="C2557" s="1">
        <f>YEAR(Data!$D2557)</f>
        <v>2012</v>
      </c>
      <c r="D2557" s="2">
        <v>41178</v>
      </c>
      <c r="E2557" s="2">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
        <v>50</v>
      </c>
      <c r="T2557" s="1">
        <v>2</v>
      </c>
      <c r="U2557" s="1">
        <v>0</v>
      </c>
      <c r="V2557" s="1">
        <v>12</v>
      </c>
    </row>
    <row r="2558" spans="1:22" ht="14.25" customHeight="1" x14ac:dyDescent="0.25">
      <c r="A2558" s="1">
        <v>2557</v>
      </c>
      <c r="B2558" s="1" t="s">
        <v>5653</v>
      </c>
      <c r="C2558" s="1">
        <f>YEAR(Data!$D2558)</f>
        <v>2013</v>
      </c>
      <c r="D2558" s="2">
        <v>41556</v>
      </c>
      <c r="E2558" s="2">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
        <v>51.712000000000003</v>
      </c>
      <c r="T2558" s="1">
        <v>8</v>
      </c>
      <c r="U2558" s="1">
        <v>0.6</v>
      </c>
      <c r="V2558" s="1">
        <v>-32.320000000000007</v>
      </c>
    </row>
    <row r="2559" spans="1:22" ht="14.25" customHeight="1" x14ac:dyDescent="0.25">
      <c r="A2559" s="1">
        <v>2558</v>
      </c>
      <c r="B2559" s="1" t="s">
        <v>5656</v>
      </c>
      <c r="C2559" s="1">
        <f>YEAR(Data!$D2559)</f>
        <v>2012</v>
      </c>
      <c r="D2559" s="2">
        <v>40992</v>
      </c>
      <c r="E2559" s="2">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
        <v>6.9920000000000009</v>
      </c>
      <c r="T2559" s="1">
        <v>2</v>
      </c>
      <c r="U2559" s="1">
        <v>0.2</v>
      </c>
      <c r="V2559" s="1">
        <v>0.52439999999999998</v>
      </c>
    </row>
    <row r="2560" spans="1:22" ht="14.25" customHeight="1" x14ac:dyDescent="0.25">
      <c r="A2560" s="1">
        <v>2559</v>
      </c>
      <c r="B2560" s="1" t="s">
        <v>5657</v>
      </c>
      <c r="C2560" s="1">
        <f>YEAR(Data!$D2560)</f>
        <v>2012</v>
      </c>
      <c r="D2560" s="2">
        <v>41060</v>
      </c>
      <c r="E2560" s="2">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
        <v>1406.86</v>
      </c>
      <c r="T2560" s="1">
        <v>7</v>
      </c>
      <c r="U2560" s="1">
        <v>0</v>
      </c>
      <c r="V2560" s="1">
        <v>140.68599999999989</v>
      </c>
    </row>
    <row r="2561" spans="1:22" ht="14.25" customHeight="1" x14ac:dyDescent="0.25">
      <c r="A2561" s="1">
        <v>2560</v>
      </c>
      <c r="B2561" s="1" t="s">
        <v>5657</v>
      </c>
      <c r="C2561" s="1">
        <f>YEAR(Data!$D2561)</f>
        <v>2012</v>
      </c>
      <c r="D2561" s="2">
        <v>41060</v>
      </c>
      <c r="E2561" s="2">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1">
        <v>7.5600000000000005</v>
      </c>
    </row>
    <row r="2562" spans="1:22" ht="14.25" customHeight="1" x14ac:dyDescent="0.25">
      <c r="A2562" s="1">
        <v>2561</v>
      </c>
      <c r="B2562" s="1" t="s">
        <v>5657</v>
      </c>
      <c r="C2562" s="1">
        <f>YEAR(Data!$D2562)</f>
        <v>2012</v>
      </c>
      <c r="D2562" s="2">
        <v>41060</v>
      </c>
      <c r="E2562" s="2">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1">
        <v>61.38900000000001</v>
      </c>
    </row>
    <row r="2563" spans="1:22" ht="14.25" customHeight="1" x14ac:dyDescent="0.25">
      <c r="A2563" s="1">
        <v>2562</v>
      </c>
      <c r="B2563" s="1" t="s">
        <v>5660</v>
      </c>
      <c r="C2563" s="1">
        <f>YEAR(Data!$D2563)</f>
        <v>2012</v>
      </c>
      <c r="D2563" s="2">
        <v>41268</v>
      </c>
      <c r="E2563" s="2">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
        <v>9.2159999999999993</v>
      </c>
      <c r="T2563" s="1">
        <v>4</v>
      </c>
      <c r="U2563" s="1">
        <v>0.2</v>
      </c>
      <c r="V2563" s="1">
        <v>3.3408000000000002</v>
      </c>
    </row>
    <row r="2564" spans="1:22" ht="14.25" customHeight="1" x14ac:dyDescent="0.25">
      <c r="A2564" s="1">
        <v>2563</v>
      </c>
      <c r="B2564" s="1" t="s">
        <v>5660</v>
      </c>
      <c r="C2564" s="1">
        <f>YEAR(Data!$D2564)</f>
        <v>2012</v>
      </c>
      <c r="D2564" s="2">
        <v>41268</v>
      </c>
      <c r="E2564" s="2">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
        <v>10.368000000000002</v>
      </c>
      <c r="T2564" s="1">
        <v>2</v>
      </c>
      <c r="U2564" s="1">
        <v>0.2</v>
      </c>
      <c r="V2564" s="1">
        <v>3.6288</v>
      </c>
    </row>
    <row r="2565" spans="1:22" ht="14.25" customHeight="1" x14ac:dyDescent="0.25">
      <c r="A2565" s="1">
        <v>2564</v>
      </c>
      <c r="B2565" s="1" t="s">
        <v>5662</v>
      </c>
      <c r="C2565" s="1">
        <f>YEAR(Data!$D2565)</f>
        <v>2012</v>
      </c>
      <c r="D2565" s="2">
        <v>40985</v>
      </c>
      <c r="E2565" s="2">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
        <v>15.02</v>
      </c>
      <c r="T2565" s="1">
        <v>1</v>
      </c>
      <c r="U2565" s="1">
        <v>0</v>
      </c>
      <c r="V2565" s="1">
        <v>2.7035999999999998</v>
      </c>
    </row>
    <row r="2566" spans="1:22" ht="14.25" customHeight="1" x14ac:dyDescent="0.25">
      <c r="A2566" s="1">
        <v>2565</v>
      </c>
      <c r="B2566" s="1" t="s">
        <v>5662</v>
      </c>
      <c r="C2566" s="1">
        <f>YEAR(Data!$D2566)</f>
        <v>2012</v>
      </c>
      <c r="D2566" s="2">
        <v>40985</v>
      </c>
      <c r="E2566" s="2">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1">
        <v>9.1313999999999993</v>
      </c>
    </row>
    <row r="2567" spans="1:22" ht="14.25" customHeight="1" x14ac:dyDescent="0.25">
      <c r="A2567" s="1">
        <v>2566</v>
      </c>
      <c r="B2567" s="1" t="s">
        <v>5665</v>
      </c>
      <c r="C2567" s="1">
        <f>YEAR(Data!$D2567)</f>
        <v>2014</v>
      </c>
      <c r="D2567" s="2">
        <v>41995</v>
      </c>
      <c r="E2567" s="2">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1">
        <v>27.689999999999998</v>
      </c>
    </row>
    <row r="2568" spans="1:22" ht="14.25" customHeight="1" x14ac:dyDescent="0.25">
      <c r="A2568" s="1">
        <v>2567</v>
      </c>
      <c r="B2568" s="1" t="s">
        <v>5668</v>
      </c>
      <c r="C2568" s="1">
        <f>YEAR(Data!$D2568)</f>
        <v>2014</v>
      </c>
      <c r="D2568" s="2">
        <v>41945</v>
      </c>
      <c r="E2568" s="2">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
        <v>25.120000000000005</v>
      </c>
      <c r="T2568" s="1">
        <v>5</v>
      </c>
      <c r="U2568" s="1">
        <v>0.2</v>
      </c>
      <c r="V2568" s="1">
        <v>7.8499999999999979</v>
      </c>
    </row>
    <row r="2569" spans="1:22" ht="14.25" customHeight="1" x14ac:dyDescent="0.25">
      <c r="A2569" s="1">
        <v>2568</v>
      </c>
      <c r="B2569" s="1" t="s">
        <v>5668</v>
      </c>
      <c r="C2569" s="1">
        <f>YEAR(Data!$D2569)</f>
        <v>2014</v>
      </c>
      <c r="D2569" s="2">
        <v>41945</v>
      </c>
      <c r="E2569" s="2">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
        <v>2665.62</v>
      </c>
      <c r="T2569" s="1">
        <v>9</v>
      </c>
      <c r="U2569" s="1">
        <v>0</v>
      </c>
      <c r="V2569" s="1">
        <v>239.90580000000011</v>
      </c>
    </row>
    <row r="2570" spans="1:22" ht="14.25" customHeight="1" x14ac:dyDescent="0.25">
      <c r="A2570" s="1">
        <v>2569</v>
      </c>
      <c r="B2570" s="1" t="s">
        <v>5672</v>
      </c>
      <c r="C2570" s="1">
        <f>YEAR(Data!$D2570)</f>
        <v>2014</v>
      </c>
      <c r="D2570" s="2">
        <v>41890</v>
      </c>
      <c r="E2570" s="2">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1">
        <v>133.86240000000004</v>
      </c>
    </row>
    <row r="2571" spans="1:22" ht="14.25" customHeight="1" x14ac:dyDescent="0.25">
      <c r="A2571" s="1">
        <v>2570</v>
      </c>
      <c r="B2571" s="1" t="s">
        <v>5673</v>
      </c>
      <c r="C2571" s="1">
        <f>YEAR(Data!$D2571)</f>
        <v>2014</v>
      </c>
      <c r="D2571" s="2">
        <v>42001</v>
      </c>
      <c r="E2571" s="2">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1">
        <v>-35.617400000000004</v>
      </c>
    </row>
    <row r="2572" spans="1:22" ht="14.25" customHeight="1" x14ac:dyDescent="0.25">
      <c r="A2572" s="1">
        <v>2571</v>
      </c>
      <c r="B2572" s="1" t="s">
        <v>5673</v>
      </c>
      <c r="C2572" s="1">
        <f>YEAR(Data!$D2572)</f>
        <v>2014</v>
      </c>
      <c r="D2572" s="2">
        <v>42001</v>
      </c>
      <c r="E2572" s="2">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1">
        <v>3.6431999999999998</v>
      </c>
    </row>
    <row r="2573" spans="1:22" ht="14.25" customHeight="1" x14ac:dyDescent="0.25">
      <c r="A2573" s="1">
        <v>2572</v>
      </c>
      <c r="B2573" s="1" t="s">
        <v>5674</v>
      </c>
      <c r="C2573" s="1">
        <f>YEAR(Data!$D2573)</f>
        <v>2014</v>
      </c>
      <c r="D2573" s="2">
        <v>41837</v>
      </c>
      <c r="E2573" s="2">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
        <v>2.9120000000000004</v>
      </c>
      <c r="T2573" s="1">
        <v>2</v>
      </c>
      <c r="U2573" s="1">
        <v>0.2</v>
      </c>
      <c r="V2573" s="1">
        <v>0.90999999999999981</v>
      </c>
    </row>
    <row r="2574" spans="1:22" ht="14.25" customHeight="1" x14ac:dyDescent="0.25">
      <c r="A2574" s="1">
        <v>2573</v>
      </c>
      <c r="B2574" s="1" t="s">
        <v>5676</v>
      </c>
      <c r="C2574" s="1">
        <f>YEAR(Data!$D2574)</f>
        <v>2013</v>
      </c>
      <c r="D2574" s="2">
        <v>41499</v>
      </c>
      <c r="E2574" s="2">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
        <v>1399.9440000000002</v>
      </c>
      <c r="T2574" s="1">
        <v>7</v>
      </c>
      <c r="U2574" s="1">
        <v>0.2</v>
      </c>
      <c r="V2574" s="1">
        <v>52.497900000000016</v>
      </c>
    </row>
    <row r="2575" spans="1:22" ht="14.25" customHeight="1" x14ac:dyDescent="0.25">
      <c r="A2575" s="1">
        <v>2574</v>
      </c>
      <c r="B2575" s="1" t="s">
        <v>5679</v>
      </c>
      <c r="C2575" s="1">
        <f>YEAR(Data!$D2575)</f>
        <v>2014</v>
      </c>
      <c r="D2575" s="2">
        <v>41830</v>
      </c>
      <c r="E2575" s="2">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1">
        <v>31.586999999999961</v>
      </c>
    </row>
    <row r="2576" spans="1:22" ht="14.25" customHeight="1" x14ac:dyDescent="0.25">
      <c r="A2576" s="1">
        <v>2575</v>
      </c>
      <c r="B2576" s="1" t="s">
        <v>5680</v>
      </c>
      <c r="C2576" s="1">
        <f>YEAR(Data!$D2576)</f>
        <v>2011</v>
      </c>
      <c r="D2576" s="2">
        <v>40869</v>
      </c>
      <c r="E2576" s="2">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1">
        <v>7.9527000000000001</v>
      </c>
    </row>
    <row r="2577" spans="1:22" ht="14.25" customHeight="1" x14ac:dyDescent="0.25">
      <c r="A2577" s="1">
        <v>2576</v>
      </c>
      <c r="B2577" s="1" t="s">
        <v>5680</v>
      </c>
      <c r="C2577" s="1">
        <f>YEAR(Data!$D2577)</f>
        <v>2011</v>
      </c>
      <c r="D2577" s="2">
        <v>40869</v>
      </c>
      <c r="E2577" s="2">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1">
        <v>156.751</v>
      </c>
    </row>
    <row r="2578" spans="1:22" ht="14.25" customHeight="1" x14ac:dyDescent="0.25">
      <c r="A2578" s="1">
        <v>2577</v>
      </c>
      <c r="B2578" s="1" t="s">
        <v>5680</v>
      </c>
      <c r="C2578" s="1">
        <f>YEAR(Data!$D2578)</f>
        <v>2011</v>
      </c>
      <c r="D2578" s="2">
        <v>40869</v>
      </c>
      <c r="E2578" s="2">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1">
        <v>5.3391999999999991</v>
      </c>
    </row>
    <row r="2579" spans="1:22" ht="14.25" customHeight="1" x14ac:dyDescent="0.25">
      <c r="A2579" s="1">
        <v>2578</v>
      </c>
      <c r="B2579" s="1" t="s">
        <v>5680</v>
      </c>
      <c r="C2579" s="1">
        <f>YEAR(Data!$D2579)</f>
        <v>2011</v>
      </c>
      <c r="D2579" s="2">
        <v>40869</v>
      </c>
      <c r="E2579" s="2">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
        <v>675.12</v>
      </c>
      <c r="T2579" s="1">
        <v>3</v>
      </c>
      <c r="U2579" s="1">
        <v>0</v>
      </c>
      <c r="V2579" s="1">
        <v>290.30160000000001</v>
      </c>
    </row>
    <row r="2580" spans="1:22" ht="14.25" customHeight="1" x14ac:dyDescent="0.25">
      <c r="A2580" s="1">
        <v>2579</v>
      </c>
      <c r="B2580" s="1" t="s">
        <v>5683</v>
      </c>
      <c r="C2580" s="1">
        <f>YEAR(Data!$D2580)</f>
        <v>2011</v>
      </c>
      <c r="D2580" s="2">
        <v>40570</v>
      </c>
      <c r="E2580" s="2">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
        <v>62.820000000000007</v>
      </c>
      <c r="T2580" s="1">
        <v>3</v>
      </c>
      <c r="U2580" s="1">
        <v>0</v>
      </c>
      <c r="V2580" s="1">
        <v>30.7818</v>
      </c>
    </row>
    <row r="2581" spans="1:22" ht="14.25" customHeight="1" x14ac:dyDescent="0.25">
      <c r="A2581" s="1">
        <v>2580</v>
      </c>
      <c r="B2581" s="1" t="s">
        <v>5683</v>
      </c>
      <c r="C2581" s="1">
        <f>YEAR(Data!$D2581)</f>
        <v>2011</v>
      </c>
      <c r="D2581" s="2">
        <v>40570</v>
      </c>
      <c r="E2581" s="2">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1">
        <v>0</v>
      </c>
    </row>
    <row r="2582" spans="1:22" ht="14.25" customHeight="1" x14ac:dyDescent="0.25">
      <c r="A2582" s="1">
        <v>2581</v>
      </c>
      <c r="B2582" s="1" t="s">
        <v>5683</v>
      </c>
      <c r="C2582" s="1">
        <f>YEAR(Data!$D2582)</f>
        <v>2011</v>
      </c>
      <c r="D2582" s="2">
        <v>40570</v>
      </c>
      <c r="E2582" s="2">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1">
        <v>9.3312000000000008</v>
      </c>
    </row>
    <row r="2583" spans="1:22" ht="14.25" customHeight="1" x14ac:dyDescent="0.25">
      <c r="A2583" s="1">
        <v>2582</v>
      </c>
      <c r="B2583" s="1" t="s">
        <v>5683</v>
      </c>
      <c r="C2583" s="1">
        <f>YEAR(Data!$D2583)</f>
        <v>2011</v>
      </c>
      <c r="D2583" s="2">
        <v>40570</v>
      </c>
      <c r="E2583" s="2">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
        <v>16.68</v>
      </c>
      <c r="T2583" s="1">
        <v>2</v>
      </c>
      <c r="U2583" s="1">
        <v>0</v>
      </c>
      <c r="V2583" s="1">
        <v>8.34</v>
      </c>
    </row>
    <row r="2584" spans="1:22" ht="14.25" customHeight="1" x14ac:dyDescent="0.25">
      <c r="A2584" s="1">
        <v>2583</v>
      </c>
      <c r="B2584" s="1" t="s">
        <v>5683</v>
      </c>
      <c r="C2584" s="1">
        <f>YEAR(Data!$D2584)</f>
        <v>2011</v>
      </c>
      <c r="D2584" s="2">
        <v>40570</v>
      </c>
      <c r="E2584" s="2">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
        <v>155.35</v>
      </c>
      <c r="T2584" s="1">
        <v>13</v>
      </c>
      <c r="U2584" s="1">
        <v>0</v>
      </c>
      <c r="V2584" s="1">
        <v>0</v>
      </c>
    </row>
    <row r="2585" spans="1:22" ht="14.25" customHeight="1" x14ac:dyDescent="0.25">
      <c r="A2585" s="1">
        <v>2584</v>
      </c>
      <c r="B2585" s="1" t="s">
        <v>5683</v>
      </c>
      <c r="C2585" s="1">
        <f>YEAR(Data!$D2585)</f>
        <v>2011</v>
      </c>
      <c r="D2585" s="2">
        <v>40570</v>
      </c>
      <c r="E2585" s="2">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
        <v>12.419999999999998</v>
      </c>
      <c r="T2585" s="1">
        <v>3</v>
      </c>
      <c r="U2585" s="1">
        <v>0</v>
      </c>
      <c r="V2585" s="1">
        <v>4.4711999999999996</v>
      </c>
    </row>
    <row r="2586" spans="1:22" ht="14.25" customHeight="1" x14ac:dyDescent="0.25">
      <c r="A2586" s="1">
        <v>2585</v>
      </c>
      <c r="B2586" s="1" t="s">
        <v>5683</v>
      </c>
      <c r="C2586" s="1">
        <f>YEAR(Data!$D2586)</f>
        <v>2011</v>
      </c>
      <c r="D2586" s="2">
        <v>40570</v>
      </c>
      <c r="E2586" s="2">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1">
        <v>52.634399999999999</v>
      </c>
    </row>
    <row r="2587" spans="1:22" ht="14.25" customHeight="1" x14ac:dyDescent="0.25">
      <c r="A2587" s="1">
        <v>2586</v>
      </c>
      <c r="B2587" s="1" t="s">
        <v>5690</v>
      </c>
      <c r="C2587" s="1">
        <f>YEAR(Data!$D2587)</f>
        <v>2012</v>
      </c>
      <c r="D2587" s="2">
        <v>41216</v>
      </c>
      <c r="E2587" s="2">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
        <v>6.6080000000000005</v>
      </c>
      <c r="T2587" s="1">
        <v>2</v>
      </c>
      <c r="U2587" s="1">
        <v>0.2</v>
      </c>
      <c r="V2587" s="1">
        <v>2.1475999999999997</v>
      </c>
    </row>
    <row r="2588" spans="1:22" ht="14.25" customHeight="1" x14ac:dyDescent="0.25">
      <c r="A2588" s="1">
        <v>2587</v>
      </c>
      <c r="B2588" s="1" t="s">
        <v>5692</v>
      </c>
      <c r="C2588" s="1">
        <f>YEAR(Data!$D2588)</f>
        <v>2014</v>
      </c>
      <c r="D2588" s="2">
        <v>41821</v>
      </c>
      <c r="E2588" s="2">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1">
        <v>67.113900000000015</v>
      </c>
    </row>
    <row r="2589" spans="1:22" ht="14.25" customHeight="1" x14ac:dyDescent="0.25">
      <c r="A2589" s="1">
        <v>2588</v>
      </c>
      <c r="B2589" s="1" t="s">
        <v>5692</v>
      </c>
      <c r="C2589" s="1">
        <f>YEAR(Data!$D2589)</f>
        <v>2014</v>
      </c>
      <c r="D2589" s="2">
        <v>41821</v>
      </c>
      <c r="E2589" s="2">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
        <v>22.23</v>
      </c>
      <c r="T2589" s="1">
        <v>1</v>
      </c>
      <c r="U2589" s="1">
        <v>0</v>
      </c>
      <c r="V2589" s="1">
        <v>9.7812000000000019</v>
      </c>
    </row>
    <row r="2590" spans="1:22" ht="14.25" customHeight="1" x14ac:dyDescent="0.25">
      <c r="A2590" s="1">
        <v>2589</v>
      </c>
      <c r="B2590" s="1" t="s">
        <v>5695</v>
      </c>
      <c r="C2590" s="1">
        <f>YEAR(Data!$D2590)</f>
        <v>2013</v>
      </c>
      <c r="D2590" s="2">
        <v>41400</v>
      </c>
      <c r="E2590" s="2">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1">
        <v>1.0165999999999995</v>
      </c>
    </row>
    <row r="2591" spans="1:22" ht="14.25" customHeight="1" x14ac:dyDescent="0.25">
      <c r="A2591" s="1">
        <v>2590</v>
      </c>
      <c r="B2591" s="1" t="s">
        <v>5695</v>
      </c>
      <c r="C2591" s="1">
        <f>YEAR(Data!$D2591)</f>
        <v>2013</v>
      </c>
      <c r="D2591" s="2">
        <v>41400</v>
      </c>
      <c r="E2591" s="2">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1">
        <v>21.539699999999996</v>
      </c>
    </row>
    <row r="2592" spans="1:22" ht="14.25" customHeight="1" x14ac:dyDescent="0.25">
      <c r="A2592" s="1">
        <v>2591</v>
      </c>
      <c r="B2592" s="1" t="s">
        <v>5696</v>
      </c>
      <c r="C2592" s="1">
        <f>YEAR(Data!$D2592)</f>
        <v>2013</v>
      </c>
      <c r="D2592" s="2">
        <v>41526</v>
      </c>
      <c r="E2592" s="2">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
        <v>14.136000000000003</v>
      </c>
      <c r="T2592" s="1">
        <v>2</v>
      </c>
      <c r="U2592" s="1">
        <v>0.6</v>
      </c>
      <c r="V2592" s="1">
        <v>-7.774799999999999</v>
      </c>
    </row>
    <row r="2593" spans="1:22" ht="14.25" customHeight="1" x14ac:dyDescent="0.25">
      <c r="A2593" s="1">
        <v>2592</v>
      </c>
      <c r="B2593" s="1" t="s">
        <v>5696</v>
      </c>
      <c r="C2593" s="1">
        <f>YEAR(Data!$D2593)</f>
        <v>2013</v>
      </c>
      <c r="D2593" s="2">
        <v>41526</v>
      </c>
      <c r="E2593" s="2">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
        <v>601.47</v>
      </c>
      <c r="T2593" s="1">
        <v>3</v>
      </c>
      <c r="U2593" s="1">
        <v>0.5</v>
      </c>
      <c r="V2593" s="1">
        <v>-300.73500000000001</v>
      </c>
    </row>
    <row r="2594" spans="1:22" ht="14.25" customHeight="1" x14ac:dyDescent="0.25">
      <c r="A2594" s="1">
        <v>2593</v>
      </c>
      <c r="B2594" s="1" t="s">
        <v>5702</v>
      </c>
      <c r="C2594" s="1">
        <f>YEAR(Data!$D2594)</f>
        <v>2014</v>
      </c>
      <c r="D2594" s="2">
        <v>41968</v>
      </c>
      <c r="E2594" s="2">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
        <v>79.099999999999994</v>
      </c>
      <c r="T2594" s="1">
        <v>2</v>
      </c>
      <c r="U2594" s="1">
        <v>0</v>
      </c>
      <c r="V2594" s="1">
        <v>39.549999999999997</v>
      </c>
    </row>
    <row r="2595" spans="1:22" ht="14.25" customHeight="1" x14ac:dyDescent="0.25">
      <c r="A2595" s="1">
        <v>2594</v>
      </c>
      <c r="B2595" s="1" t="s">
        <v>5702</v>
      </c>
      <c r="C2595" s="1">
        <f>YEAR(Data!$D2595)</f>
        <v>2014</v>
      </c>
      <c r="D2595" s="2">
        <v>41968</v>
      </c>
      <c r="E2595" s="2">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
        <v>327.84</v>
      </c>
      <c r="T2595" s="1">
        <v>8</v>
      </c>
      <c r="U2595" s="1">
        <v>0</v>
      </c>
      <c r="V2595" s="1">
        <v>157.36319999999998</v>
      </c>
    </row>
    <row r="2596" spans="1:22" ht="14.25" customHeight="1" x14ac:dyDescent="0.25">
      <c r="A2596" s="1">
        <v>2595</v>
      </c>
      <c r="B2596" s="1" t="s">
        <v>5704</v>
      </c>
      <c r="C2596" s="1">
        <f>YEAR(Data!$D2596)</f>
        <v>2014</v>
      </c>
      <c r="D2596" s="2">
        <v>41773</v>
      </c>
      <c r="E2596" s="2">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1">
        <v>81.432000000000002</v>
      </c>
    </row>
    <row r="2597" spans="1:22" ht="14.25" customHeight="1" x14ac:dyDescent="0.25">
      <c r="A2597" s="1">
        <v>2596</v>
      </c>
      <c r="B2597" s="1" t="s">
        <v>5704</v>
      </c>
      <c r="C2597" s="1">
        <f>YEAR(Data!$D2597)</f>
        <v>2014</v>
      </c>
      <c r="D2597" s="2">
        <v>41773</v>
      </c>
      <c r="E2597" s="2">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1">
        <v>411.73649999999998</v>
      </c>
    </row>
    <row r="2598" spans="1:22" ht="14.25" customHeight="1" x14ac:dyDescent="0.25">
      <c r="A2598" s="1">
        <v>2597</v>
      </c>
      <c r="B2598" s="1" t="s">
        <v>5704</v>
      </c>
      <c r="C2598" s="1">
        <f>YEAR(Data!$D2598)</f>
        <v>2014</v>
      </c>
      <c r="D2598" s="2">
        <v>41773</v>
      </c>
      <c r="E2598" s="2">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
        <v>587.97</v>
      </c>
      <c r="T2598" s="1">
        <v>3</v>
      </c>
      <c r="U2598" s="1">
        <v>0</v>
      </c>
      <c r="V2598" s="1">
        <v>158.75190000000003</v>
      </c>
    </row>
    <row r="2599" spans="1:22" ht="14.25" customHeight="1" x14ac:dyDescent="0.25">
      <c r="A2599" s="1">
        <v>2598</v>
      </c>
      <c r="B2599" s="1" t="s">
        <v>5704</v>
      </c>
      <c r="C2599" s="1">
        <f>YEAR(Data!$D2599)</f>
        <v>2014</v>
      </c>
      <c r="D2599" s="2">
        <v>41773</v>
      </c>
      <c r="E2599" s="2">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1">
        <v>95.461199999999963</v>
      </c>
    </row>
    <row r="2600" spans="1:22" ht="14.25" customHeight="1" x14ac:dyDescent="0.25">
      <c r="A2600" s="1">
        <v>2599</v>
      </c>
      <c r="B2600" s="1" t="s">
        <v>5704</v>
      </c>
      <c r="C2600" s="1">
        <f>YEAR(Data!$D2600)</f>
        <v>2014</v>
      </c>
      <c r="D2600" s="2">
        <v>41773</v>
      </c>
      <c r="E2600" s="2">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
        <v>14.940000000000001</v>
      </c>
      <c r="T2600" s="1">
        <v>3</v>
      </c>
      <c r="U2600" s="1">
        <v>0</v>
      </c>
      <c r="V2600" s="1">
        <v>7.3206000000000007</v>
      </c>
    </row>
    <row r="2601" spans="1:22" ht="14.25" customHeight="1" x14ac:dyDescent="0.25">
      <c r="A2601" s="1">
        <v>2600</v>
      </c>
      <c r="B2601" s="1" t="s">
        <v>5708</v>
      </c>
      <c r="C2601" s="1">
        <f>YEAR(Data!$D2601)</f>
        <v>2014</v>
      </c>
      <c r="D2601" s="2">
        <v>41753</v>
      </c>
      <c r="E2601" s="2">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
        <v>121.94</v>
      </c>
      <c r="T2601" s="1">
        <v>2</v>
      </c>
      <c r="U2601" s="1">
        <v>0</v>
      </c>
      <c r="V2601" s="1">
        <v>35.362599999999986</v>
      </c>
    </row>
    <row r="2602" spans="1:22" ht="14.25" customHeight="1" x14ac:dyDescent="0.25">
      <c r="A2602" s="1">
        <v>2601</v>
      </c>
      <c r="B2602" s="1" t="s">
        <v>5708</v>
      </c>
      <c r="C2602" s="1">
        <f>YEAR(Data!$D2602)</f>
        <v>2014</v>
      </c>
      <c r="D2602" s="2">
        <v>41753</v>
      </c>
      <c r="E2602" s="2">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122.71000000000001</v>
      </c>
      <c r="T2602" s="1">
        <v>7</v>
      </c>
      <c r="U2602" s="1">
        <v>0</v>
      </c>
      <c r="V2602" s="1">
        <v>36.812999999999988</v>
      </c>
    </row>
    <row r="2603" spans="1:22" ht="14.25" customHeight="1" x14ac:dyDescent="0.25">
      <c r="A2603" s="1">
        <v>2602</v>
      </c>
      <c r="B2603" s="1" t="s">
        <v>5709</v>
      </c>
      <c r="C2603" s="1">
        <f>YEAR(Data!$D2603)</f>
        <v>2013</v>
      </c>
      <c r="D2603" s="2">
        <v>41430</v>
      </c>
      <c r="E2603" s="2">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
        <v>14.940000000000001</v>
      </c>
      <c r="T2603" s="1">
        <v>3</v>
      </c>
      <c r="U2603" s="1">
        <v>0</v>
      </c>
      <c r="V2603" s="1">
        <v>7.0218000000000007</v>
      </c>
    </row>
    <row r="2604" spans="1:22" ht="14.25" customHeight="1" x14ac:dyDescent="0.25">
      <c r="A2604" s="1">
        <v>2603</v>
      </c>
      <c r="B2604" s="1" t="s">
        <v>5709</v>
      </c>
      <c r="C2604" s="1">
        <f>YEAR(Data!$D2604)</f>
        <v>2013</v>
      </c>
      <c r="D2604" s="2">
        <v>41430</v>
      </c>
      <c r="E2604" s="2">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
        <v>1349.85</v>
      </c>
      <c r="T2604" s="1">
        <v>3</v>
      </c>
      <c r="U2604" s="1">
        <v>0</v>
      </c>
      <c r="V2604" s="1">
        <v>364.45949999999993</v>
      </c>
    </row>
    <row r="2605" spans="1:22" ht="14.25" customHeight="1" x14ac:dyDescent="0.25">
      <c r="A2605" s="1">
        <v>2604</v>
      </c>
      <c r="B2605" s="1" t="s">
        <v>5709</v>
      </c>
      <c r="C2605" s="1">
        <f>YEAR(Data!$D2605)</f>
        <v>2013</v>
      </c>
      <c r="D2605" s="2">
        <v>41430</v>
      </c>
      <c r="E2605" s="2">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1">
        <v>5.129400000000004</v>
      </c>
    </row>
    <row r="2606" spans="1:22" ht="14.25" customHeight="1" x14ac:dyDescent="0.25">
      <c r="A2606" s="1">
        <v>2605</v>
      </c>
      <c r="B2606" s="1" t="s">
        <v>5709</v>
      </c>
      <c r="C2606" s="1">
        <f>YEAR(Data!$D2606)</f>
        <v>2013</v>
      </c>
      <c r="D2606" s="2">
        <v>41430</v>
      </c>
      <c r="E2606" s="2">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1">
        <v>20.780799999999999</v>
      </c>
    </row>
    <row r="2607" spans="1:22" ht="14.25" customHeight="1" x14ac:dyDescent="0.25">
      <c r="A2607" s="1">
        <v>2606</v>
      </c>
      <c r="B2607" s="1" t="s">
        <v>5714</v>
      </c>
      <c r="C2607" s="1">
        <f>YEAR(Data!$D2607)</f>
        <v>2011</v>
      </c>
      <c r="D2607" s="2">
        <v>40893</v>
      </c>
      <c r="E2607" s="2">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
        <v>1.1670000000000003</v>
      </c>
      <c r="T2607" s="1">
        <v>1</v>
      </c>
      <c r="U2607" s="1">
        <v>0.7</v>
      </c>
      <c r="V2607" s="1">
        <v>-0.85579999999999989</v>
      </c>
    </row>
    <row r="2608" spans="1:22" ht="14.25" customHeight="1" x14ac:dyDescent="0.25">
      <c r="A2608" s="1">
        <v>2607</v>
      </c>
      <c r="B2608" s="1" t="s">
        <v>5717</v>
      </c>
      <c r="C2608" s="1">
        <f>YEAR(Data!$D2608)</f>
        <v>2013</v>
      </c>
      <c r="D2608" s="2">
        <v>41338</v>
      </c>
      <c r="E2608" s="2">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
        <v>16.989999999999998</v>
      </c>
      <c r="T2608" s="1">
        <v>1</v>
      </c>
      <c r="U2608" s="1">
        <v>0</v>
      </c>
      <c r="V2608" s="1">
        <v>4.9270999999999976</v>
      </c>
    </row>
    <row r="2609" spans="1:22" ht="14.25" customHeight="1" x14ac:dyDescent="0.25">
      <c r="A2609" s="1">
        <v>2608</v>
      </c>
      <c r="B2609" s="1" t="s">
        <v>5720</v>
      </c>
      <c r="C2609" s="1">
        <f>YEAR(Data!$D2609)</f>
        <v>2011</v>
      </c>
      <c r="D2609" s="2">
        <v>40872</v>
      </c>
      <c r="E2609" s="2">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
        <v>24.672000000000001</v>
      </c>
      <c r="T2609" s="1">
        <v>3</v>
      </c>
      <c r="U2609" s="1">
        <v>0.2</v>
      </c>
      <c r="V2609" s="1">
        <v>0</v>
      </c>
    </row>
    <row r="2610" spans="1:22" ht="14.25" customHeight="1" x14ac:dyDescent="0.25">
      <c r="A2610" s="1">
        <v>2609</v>
      </c>
      <c r="B2610" s="1" t="s">
        <v>5720</v>
      </c>
      <c r="C2610" s="1">
        <f>YEAR(Data!$D2610)</f>
        <v>2011</v>
      </c>
      <c r="D2610" s="2">
        <v>40872</v>
      </c>
      <c r="E2610" s="2">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1">
        <v>0.88200000000000001</v>
      </c>
    </row>
    <row r="2611" spans="1:22" ht="14.25" customHeight="1" x14ac:dyDescent="0.25">
      <c r="A2611" s="1">
        <v>2610</v>
      </c>
      <c r="B2611" s="1" t="s">
        <v>5720</v>
      </c>
      <c r="C2611" s="1">
        <f>YEAR(Data!$D2611)</f>
        <v>2011</v>
      </c>
      <c r="D2611" s="2">
        <v>40872</v>
      </c>
      <c r="E2611" s="2">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1218.7349999999997</v>
      </c>
      <c r="T2611" s="1">
        <v>5</v>
      </c>
      <c r="U2611" s="1">
        <v>0.3</v>
      </c>
      <c r="V2611" s="1">
        <v>-121.87349999999992</v>
      </c>
    </row>
    <row r="2612" spans="1:22" ht="14.25" customHeight="1" x14ac:dyDescent="0.25">
      <c r="A2612" s="1">
        <v>2611</v>
      </c>
      <c r="B2612" s="1" t="s">
        <v>5720</v>
      </c>
      <c r="C2612" s="1">
        <f>YEAR(Data!$D2612)</f>
        <v>2011</v>
      </c>
      <c r="D2612" s="2">
        <v>40872</v>
      </c>
      <c r="E2612" s="2">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1">
        <v>1.9925999999999999</v>
      </c>
    </row>
    <row r="2613" spans="1:22" ht="14.25" customHeight="1" x14ac:dyDescent="0.25">
      <c r="A2613" s="1">
        <v>2612</v>
      </c>
      <c r="B2613" s="1" t="s">
        <v>5720</v>
      </c>
      <c r="C2613" s="1">
        <f>YEAR(Data!$D2613)</f>
        <v>2011</v>
      </c>
      <c r="D2613" s="2">
        <v>40872</v>
      </c>
      <c r="E2613" s="2">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15.696000000000002</v>
      </c>
      <c r="T2613" s="1">
        <v>3</v>
      </c>
      <c r="U2613" s="1">
        <v>0.2</v>
      </c>
      <c r="V2613" s="1">
        <v>5.1011999999999995</v>
      </c>
    </row>
    <row r="2614" spans="1:22" ht="14.25" customHeight="1" x14ac:dyDescent="0.25">
      <c r="A2614" s="1">
        <v>2613</v>
      </c>
      <c r="B2614" s="1" t="s">
        <v>5720</v>
      </c>
      <c r="C2614" s="1">
        <f>YEAR(Data!$D2614)</f>
        <v>2011</v>
      </c>
      <c r="D2614" s="2">
        <v>40872</v>
      </c>
      <c r="E2614" s="2">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1">
        <v>-3.9624000000000006</v>
      </c>
    </row>
    <row r="2615" spans="1:22" ht="14.25" customHeight="1" x14ac:dyDescent="0.25">
      <c r="A2615" s="1">
        <v>2614</v>
      </c>
      <c r="B2615" s="1" t="s">
        <v>5723</v>
      </c>
      <c r="C2615" s="1">
        <f>YEAR(Data!$D2615)</f>
        <v>2013</v>
      </c>
      <c r="D2615" s="2">
        <v>41393</v>
      </c>
      <c r="E2615" s="2">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
        <v>41.568000000000005</v>
      </c>
      <c r="T2615" s="1">
        <v>2</v>
      </c>
      <c r="U2615" s="1">
        <v>0.2</v>
      </c>
      <c r="V2615" s="1">
        <v>2.5980000000000008</v>
      </c>
    </row>
    <row r="2616" spans="1:22" ht="14.25" customHeight="1" x14ac:dyDescent="0.25">
      <c r="A2616" s="1">
        <v>2615</v>
      </c>
      <c r="B2616" s="1" t="s">
        <v>5726</v>
      </c>
      <c r="C2616" s="1">
        <f>YEAR(Data!$D2616)</f>
        <v>2011</v>
      </c>
      <c r="D2616" s="2">
        <v>40659</v>
      </c>
      <c r="E2616" s="2">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
        <v>230.28000000000003</v>
      </c>
      <c r="T2616" s="1">
        <v>3</v>
      </c>
      <c r="U2616" s="1">
        <v>0.2</v>
      </c>
      <c r="V2616" s="1">
        <v>23.027999999999992</v>
      </c>
    </row>
    <row r="2617" spans="1:22" ht="14.25" customHeight="1" x14ac:dyDescent="0.25">
      <c r="A2617" s="1">
        <v>2616</v>
      </c>
      <c r="B2617" s="1" t="s">
        <v>5726</v>
      </c>
      <c r="C2617" s="1">
        <f>YEAR(Data!$D2617)</f>
        <v>2011</v>
      </c>
      <c r="D2617" s="2">
        <v>40659</v>
      </c>
      <c r="E2617" s="2">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1">
        <v>5.714999999999999</v>
      </c>
    </row>
    <row r="2618" spans="1:22" ht="14.25" customHeight="1" x14ac:dyDescent="0.25">
      <c r="A2618" s="1">
        <v>2617</v>
      </c>
      <c r="B2618" s="1" t="s">
        <v>5729</v>
      </c>
      <c r="C2618" s="1">
        <f>YEAR(Data!$D2618)</f>
        <v>2014</v>
      </c>
      <c r="D2618" s="2">
        <v>41731</v>
      </c>
      <c r="E2618" s="2">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
        <v>5.78</v>
      </c>
      <c r="T2618" s="1">
        <v>2</v>
      </c>
      <c r="U2618" s="1">
        <v>0</v>
      </c>
      <c r="V2618" s="1">
        <v>2.7166000000000001</v>
      </c>
    </row>
    <row r="2619" spans="1:22" ht="14.25" customHeight="1" x14ac:dyDescent="0.25">
      <c r="A2619" s="1">
        <v>2618</v>
      </c>
      <c r="B2619" s="1" t="s">
        <v>5729</v>
      </c>
      <c r="C2619" s="1">
        <f>YEAR(Data!$D2619)</f>
        <v>2014</v>
      </c>
      <c r="D2619" s="2">
        <v>41731</v>
      </c>
      <c r="E2619" s="2">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121.67999999999999</v>
      </c>
      <c r="T2619" s="1">
        <v>13</v>
      </c>
      <c r="U2619" s="1">
        <v>0.2</v>
      </c>
      <c r="V2619" s="1">
        <v>38.024999999999977</v>
      </c>
    </row>
    <row r="2620" spans="1:22" ht="14.25" customHeight="1" x14ac:dyDescent="0.25">
      <c r="A2620" s="1">
        <v>2619</v>
      </c>
      <c r="B2620" s="1" t="s">
        <v>5732</v>
      </c>
      <c r="C2620" s="1">
        <f>YEAR(Data!$D2620)</f>
        <v>2014</v>
      </c>
      <c r="D2620" s="2">
        <v>41996</v>
      </c>
      <c r="E2620" s="2">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1">
        <v>1.0841999999999998</v>
      </c>
    </row>
    <row r="2621" spans="1:22" ht="14.25" customHeight="1" x14ac:dyDescent="0.25">
      <c r="A2621" s="1">
        <v>2620</v>
      </c>
      <c r="B2621" s="1" t="s">
        <v>5732</v>
      </c>
      <c r="C2621" s="1">
        <f>YEAR(Data!$D2621)</f>
        <v>2014</v>
      </c>
      <c r="D2621" s="2">
        <v>41996</v>
      </c>
      <c r="E2621" s="2">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1">
        <v>6.7039999999999971</v>
      </c>
    </row>
    <row r="2622" spans="1:22" ht="14.25" customHeight="1" x14ac:dyDescent="0.25">
      <c r="A2622" s="1">
        <v>2621</v>
      </c>
      <c r="B2622" s="1" t="s">
        <v>5732</v>
      </c>
      <c r="C2622" s="1">
        <f>YEAR(Data!$D2622)</f>
        <v>2014</v>
      </c>
      <c r="D2622" s="2">
        <v>41996</v>
      </c>
      <c r="E2622" s="2">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1">
        <v>10.4496</v>
      </c>
    </row>
    <row r="2623" spans="1:22" ht="14.25" customHeight="1" x14ac:dyDescent="0.25">
      <c r="A2623" s="1">
        <v>2622</v>
      </c>
      <c r="B2623" s="1" t="s">
        <v>5732</v>
      </c>
      <c r="C2623" s="1">
        <f>YEAR(Data!$D2623)</f>
        <v>2014</v>
      </c>
      <c r="D2623" s="2">
        <v>41996</v>
      </c>
      <c r="E2623" s="2">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1">
        <v>8.6715</v>
      </c>
    </row>
    <row r="2624" spans="1:22" ht="14.25" customHeight="1" x14ac:dyDescent="0.25">
      <c r="A2624" s="1">
        <v>2623</v>
      </c>
      <c r="B2624" s="1" t="s">
        <v>5733</v>
      </c>
      <c r="C2624" s="1">
        <f>YEAR(Data!$D2624)</f>
        <v>2011</v>
      </c>
      <c r="D2624" s="2">
        <v>40880</v>
      </c>
      <c r="E2624" s="2">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1">
        <v>12.441600000000001</v>
      </c>
    </row>
    <row r="2625" spans="1:22" ht="14.25" customHeight="1" x14ac:dyDescent="0.25">
      <c r="A2625" s="1">
        <v>2624</v>
      </c>
      <c r="B2625" s="1" t="s">
        <v>5736</v>
      </c>
      <c r="C2625" s="1">
        <f>YEAR(Data!$D2625)</f>
        <v>2014</v>
      </c>
      <c r="D2625" s="2">
        <v>41935</v>
      </c>
      <c r="E2625" s="2">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
        <v>11199.968000000001</v>
      </c>
      <c r="T2625" s="1">
        <v>4</v>
      </c>
      <c r="U2625" s="1">
        <v>0.2</v>
      </c>
      <c r="V2625" s="1">
        <v>3919.9887999999992</v>
      </c>
    </row>
    <row r="2626" spans="1:22" ht="14.25" customHeight="1" x14ac:dyDescent="0.25">
      <c r="A2626" s="1">
        <v>2625</v>
      </c>
      <c r="B2626" s="1" t="s">
        <v>5736</v>
      </c>
      <c r="C2626" s="1">
        <f>YEAR(Data!$D2626)</f>
        <v>2014</v>
      </c>
      <c r="D2626" s="2">
        <v>41935</v>
      </c>
      <c r="E2626" s="2">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1">
        <v>647.89200000000005</v>
      </c>
    </row>
    <row r="2627" spans="1:22" ht="14.25" customHeight="1" x14ac:dyDescent="0.25">
      <c r="A2627" s="1">
        <v>2626</v>
      </c>
      <c r="B2627" s="1" t="s">
        <v>5736</v>
      </c>
      <c r="C2627" s="1">
        <f>YEAR(Data!$D2627)</f>
        <v>2014</v>
      </c>
      <c r="D2627" s="2">
        <v>41935</v>
      </c>
      <c r="E2627" s="2">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1">
        <v>28.754999999999995</v>
      </c>
    </row>
    <row r="2628" spans="1:22" ht="14.25" customHeight="1" x14ac:dyDescent="0.25">
      <c r="A2628" s="1">
        <v>2627</v>
      </c>
      <c r="B2628" s="1" t="s">
        <v>5736</v>
      </c>
      <c r="C2628" s="1">
        <f>YEAR(Data!$D2628)</f>
        <v>2014</v>
      </c>
      <c r="D2628" s="2">
        <v>41935</v>
      </c>
      <c r="E2628" s="2">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1">
        <v>0.52989999999999782</v>
      </c>
    </row>
    <row r="2629" spans="1:22" ht="14.25" customHeight="1" x14ac:dyDescent="0.25">
      <c r="A2629" s="1">
        <v>2628</v>
      </c>
      <c r="B2629" s="1" t="s">
        <v>5741</v>
      </c>
      <c r="C2629" s="1">
        <f>YEAR(Data!$D2629)</f>
        <v>2014</v>
      </c>
      <c r="D2629" s="2">
        <v>41957</v>
      </c>
      <c r="E2629" s="2">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60.864000000000004</v>
      </c>
      <c r="T2629" s="1">
        <v>4</v>
      </c>
      <c r="U2629" s="1">
        <v>0.2</v>
      </c>
      <c r="V2629" s="1">
        <v>9.1295999999999964</v>
      </c>
    </row>
    <row r="2630" spans="1:22" ht="14.25" customHeight="1" x14ac:dyDescent="0.25">
      <c r="A2630" s="1">
        <v>2629</v>
      </c>
      <c r="B2630" s="1" t="s">
        <v>5741</v>
      </c>
      <c r="C2630" s="1">
        <f>YEAR(Data!$D2630)</f>
        <v>2014</v>
      </c>
      <c r="D2630" s="2">
        <v>41957</v>
      </c>
      <c r="E2630" s="2">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
        <v>652.99500000000012</v>
      </c>
      <c r="T2630" s="1">
        <v>7</v>
      </c>
      <c r="U2630" s="1">
        <v>0.7</v>
      </c>
      <c r="V2630" s="1">
        <v>-935.95949999999993</v>
      </c>
    </row>
    <row r="2631" spans="1:22" ht="14.25" customHeight="1" x14ac:dyDescent="0.25">
      <c r="A2631" s="1">
        <v>2630</v>
      </c>
      <c r="B2631" s="1" t="s">
        <v>5741</v>
      </c>
      <c r="C2631" s="1">
        <f>YEAR(Data!$D2631)</f>
        <v>2014</v>
      </c>
      <c r="D2631" s="2">
        <v>41957</v>
      </c>
      <c r="E2631" s="2">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
        <v>11.220000000000002</v>
      </c>
      <c r="T2631" s="1">
        <v>10</v>
      </c>
      <c r="U2631" s="1">
        <v>0.7</v>
      </c>
      <c r="V2631" s="1">
        <v>-7.4799999999999969</v>
      </c>
    </row>
    <row r="2632" spans="1:22" ht="14.25" customHeight="1" x14ac:dyDescent="0.25">
      <c r="A2632" s="1">
        <v>2631</v>
      </c>
      <c r="B2632" s="1" t="s">
        <v>5746</v>
      </c>
      <c r="C2632" s="1">
        <f>YEAR(Data!$D2632)</f>
        <v>2012</v>
      </c>
      <c r="D2632" s="2">
        <v>41162</v>
      </c>
      <c r="E2632" s="2">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14.940000000000001</v>
      </c>
      <c r="T2632" s="1">
        <v>3</v>
      </c>
      <c r="U2632" s="1">
        <v>0</v>
      </c>
      <c r="V2632" s="1">
        <v>7.0218000000000007</v>
      </c>
    </row>
    <row r="2633" spans="1:22" ht="14.25" customHeight="1" x14ac:dyDescent="0.25">
      <c r="A2633" s="1">
        <v>2632</v>
      </c>
      <c r="B2633" s="1" t="s">
        <v>5747</v>
      </c>
      <c r="C2633" s="1">
        <f>YEAR(Data!$D2633)</f>
        <v>2014</v>
      </c>
      <c r="D2633" s="2">
        <v>41775</v>
      </c>
      <c r="E2633" s="2">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1">
        <v>17.182800000000004</v>
      </c>
    </row>
    <row r="2634" spans="1:22" ht="14.25" customHeight="1" x14ac:dyDescent="0.25">
      <c r="A2634" s="1">
        <v>2633</v>
      </c>
      <c r="B2634" s="1" t="s">
        <v>5747</v>
      </c>
      <c r="C2634" s="1">
        <f>YEAR(Data!$D2634)</f>
        <v>2014</v>
      </c>
      <c r="D2634" s="2">
        <v>41775</v>
      </c>
      <c r="E2634" s="2">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
        <v>42.624000000000002</v>
      </c>
      <c r="T2634" s="1">
        <v>2</v>
      </c>
      <c r="U2634" s="1">
        <v>0.2</v>
      </c>
      <c r="V2634" s="1">
        <v>4.2623999999999977</v>
      </c>
    </row>
    <row r="2635" spans="1:22" ht="14.25" customHeight="1" x14ac:dyDescent="0.25">
      <c r="A2635" s="1">
        <v>2634</v>
      </c>
      <c r="B2635" s="1" t="s">
        <v>5747</v>
      </c>
      <c r="C2635" s="1">
        <f>YEAR(Data!$D2635)</f>
        <v>2014</v>
      </c>
      <c r="D2635" s="2">
        <v>41775</v>
      </c>
      <c r="E2635" s="2">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1">
        <v>24.857999999999983</v>
      </c>
    </row>
    <row r="2636" spans="1:22" ht="14.25" customHeight="1" x14ac:dyDescent="0.25">
      <c r="A2636" s="1">
        <v>2635</v>
      </c>
      <c r="B2636" s="1" t="s">
        <v>5752</v>
      </c>
      <c r="C2636" s="1">
        <f>YEAR(Data!$D2636)</f>
        <v>2012</v>
      </c>
      <c r="D2636" s="2">
        <v>41095</v>
      </c>
      <c r="E2636" s="2">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
        <v>4.9280000000000008</v>
      </c>
      <c r="T2636" s="1">
        <v>2</v>
      </c>
      <c r="U2636" s="1">
        <v>0.2</v>
      </c>
      <c r="V2636" s="1">
        <v>0.73919999999999941</v>
      </c>
    </row>
    <row r="2637" spans="1:22" ht="14.25" customHeight="1" x14ac:dyDescent="0.25">
      <c r="A2637" s="1">
        <v>2636</v>
      </c>
      <c r="B2637" s="1" t="s">
        <v>5752</v>
      </c>
      <c r="C2637" s="1">
        <f>YEAR(Data!$D2637)</f>
        <v>2012</v>
      </c>
      <c r="D2637" s="2">
        <v>41095</v>
      </c>
      <c r="E2637" s="2">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7.2300000000000022</v>
      </c>
      <c r="T2637" s="1">
        <v>5</v>
      </c>
      <c r="U2637" s="1">
        <v>0.7</v>
      </c>
      <c r="V2637" s="1">
        <v>-5.7840000000000007</v>
      </c>
    </row>
    <row r="2638" spans="1:22" ht="14.25" customHeight="1" x14ac:dyDescent="0.25">
      <c r="A2638" s="1">
        <v>2637</v>
      </c>
      <c r="B2638" s="1" t="s">
        <v>5755</v>
      </c>
      <c r="C2638" s="1">
        <f>YEAR(Data!$D2638)</f>
        <v>2012</v>
      </c>
      <c r="D2638" s="2">
        <v>41136</v>
      </c>
      <c r="E2638" s="2">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1">
        <v>61.38900000000001</v>
      </c>
    </row>
    <row r="2639" spans="1:22" ht="14.25" customHeight="1" x14ac:dyDescent="0.25">
      <c r="A2639" s="1">
        <v>2638</v>
      </c>
      <c r="B2639" s="1" t="s">
        <v>5758</v>
      </c>
      <c r="C2639" s="1">
        <f>YEAR(Data!$D2639)</f>
        <v>2014</v>
      </c>
      <c r="D2639" s="2">
        <v>41803</v>
      </c>
      <c r="E2639" s="2">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
        <v>19.04</v>
      </c>
      <c r="T2639" s="1">
        <v>4</v>
      </c>
      <c r="U2639" s="1">
        <v>0</v>
      </c>
      <c r="V2639" s="1">
        <v>9.3295999999999992</v>
      </c>
    </row>
    <row r="2640" spans="1:22" ht="14.25" customHeight="1" x14ac:dyDescent="0.25">
      <c r="A2640" s="1">
        <v>2639</v>
      </c>
      <c r="B2640" s="1" t="s">
        <v>5758</v>
      </c>
      <c r="C2640" s="1">
        <f>YEAR(Data!$D2640)</f>
        <v>2014</v>
      </c>
      <c r="D2640" s="2">
        <v>41803</v>
      </c>
      <c r="E2640" s="2">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1">
        <v>4.2665999999999986</v>
      </c>
    </row>
    <row r="2641" spans="1:22" ht="14.25" customHeight="1" x14ac:dyDescent="0.25">
      <c r="A2641" s="1">
        <v>2640</v>
      </c>
      <c r="B2641" s="1" t="s">
        <v>5758</v>
      </c>
      <c r="C2641" s="1">
        <f>YEAR(Data!$D2641)</f>
        <v>2014</v>
      </c>
      <c r="D2641" s="2">
        <v>41803</v>
      </c>
      <c r="E2641" s="2">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
        <v>64.14</v>
      </c>
      <c r="T2641" s="1">
        <v>3</v>
      </c>
      <c r="U2641" s="1">
        <v>0</v>
      </c>
      <c r="V2641" s="1">
        <v>16.676400000000001</v>
      </c>
    </row>
    <row r="2642" spans="1:22" ht="14.25" customHeight="1" x14ac:dyDescent="0.25">
      <c r="A2642" s="1">
        <v>2641</v>
      </c>
      <c r="B2642" s="1" t="s">
        <v>5758</v>
      </c>
      <c r="C2642" s="1">
        <f>YEAR(Data!$D2642)</f>
        <v>2014</v>
      </c>
      <c r="D2642" s="2">
        <v>41803</v>
      </c>
      <c r="E2642" s="2">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1">
        <v>143.03999999999996</v>
      </c>
    </row>
    <row r="2643" spans="1:22" ht="14.25" customHeight="1" x14ac:dyDescent="0.25">
      <c r="A2643" s="1">
        <v>2642</v>
      </c>
      <c r="B2643" s="1" t="s">
        <v>5765</v>
      </c>
      <c r="C2643" s="1">
        <f>YEAR(Data!$D2643)</f>
        <v>2012</v>
      </c>
      <c r="D2643" s="2">
        <v>40959</v>
      </c>
      <c r="E2643" s="2">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
        <v>29.99</v>
      </c>
      <c r="T2643" s="1">
        <v>1</v>
      </c>
      <c r="U2643" s="1">
        <v>0</v>
      </c>
      <c r="V2643" s="1">
        <v>2.9989999999999988</v>
      </c>
    </row>
    <row r="2644" spans="1:22" ht="14.25" customHeight="1" x14ac:dyDescent="0.25">
      <c r="A2644" s="1">
        <v>2643</v>
      </c>
      <c r="B2644" s="1" t="s">
        <v>5767</v>
      </c>
      <c r="C2644" s="1">
        <f>YEAR(Data!$D2644)</f>
        <v>2013</v>
      </c>
      <c r="D2644" s="2">
        <v>41638</v>
      </c>
      <c r="E2644" s="2">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1">
        <v>67.442399999999992</v>
      </c>
    </row>
    <row r="2645" spans="1:22" ht="14.25" customHeight="1" x14ac:dyDescent="0.25">
      <c r="A2645" s="1">
        <v>2644</v>
      </c>
      <c r="B2645" s="1" t="s">
        <v>5768</v>
      </c>
      <c r="C2645" s="1">
        <f>YEAR(Data!$D2645)</f>
        <v>2013</v>
      </c>
      <c r="D2645" s="2">
        <v>41382</v>
      </c>
      <c r="E2645" s="2">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1">
        <v>4.1390999999999991</v>
      </c>
    </row>
    <row r="2646" spans="1:22" ht="14.25" customHeight="1" x14ac:dyDescent="0.25">
      <c r="A2646" s="1">
        <v>2645</v>
      </c>
      <c r="B2646" s="1" t="s">
        <v>5768</v>
      </c>
      <c r="C2646" s="1">
        <f>YEAR(Data!$D2646)</f>
        <v>2013</v>
      </c>
      <c r="D2646" s="2">
        <v>41382</v>
      </c>
      <c r="E2646" s="2">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18.624000000000002</v>
      </c>
      <c r="T2646" s="1">
        <v>8</v>
      </c>
      <c r="U2646" s="1">
        <v>0.2</v>
      </c>
      <c r="V2646" s="1">
        <v>6.2855999999999987</v>
      </c>
    </row>
    <row r="2647" spans="1:22" ht="14.25" customHeight="1" x14ac:dyDescent="0.25">
      <c r="A2647" s="1">
        <v>2646</v>
      </c>
      <c r="B2647" s="1" t="s">
        <v>5769</v>
      </c>
      <c r="C2647" s="1">
        <f>YEAR(Data!$D2647)</f>
        <v>2011</v>
      </c>
      <c r="D2647" s="2">
        <v>40793</v>
      </c>
      <c r="E2647" s="2">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
        <v>57.69</v>
      </c>
      <c r="T2647" s="1">
        <v>3</v>
      </c>
      <c r="U2647" s="1">
        <v>0</v>
      </c>
      <c r="V2647" s="1">
        <v>23.652900000000002</v>
      </c>
    </row>
    <row r="2648" spans="1:22" ht="14.25" customHeight="1" x14ac:dyDescent="0.25">
      <c r="A2648" s="1">
        <v>2647</v>
      </c>
      <c r="B2648" s="1" t="s">
        <v>5769</v>
      </c>
      <c r="C2648" s="1">
        <f>YEAR(Data!$D2648)</f>
        <v>2011</v>
      </c>
      <c r="D2648" s="2">
        <v>40793</v>
      </c>
      <c r="E2648" s="2">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
        <v>42.81</v>
      </c>
      <c r="T2648" s="1">
        <v>3</v>
      </c>
      <c r="U2648" s="1">
        <v>0</v>
      </c>
      <c r="V2648" s="1">
        <v>20.120699999999999</v>
      </c>
    </row>
    <row r="2649" spans="1:22" ht="14.25" customHeight="1" x14ac:dyDescent="0.25">
      <c r="A2649" s="1">
        <v>2648</v>
      </c>
      <c r="B2649" s="1" t="s">
        <v>5769</v>
      </c>
      <c r="C2649" s="1">
        <f>YEAR(Data!$D2649)</f>
        <v>2011</v>
      </c>
      <c r="D2649" s="2">
        <v>40793</v>
      </c>
      <c r="E2649" s="2">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
        <v>12.96</v>
      </c>
      <c r="T2649" s="1">
        <v>2</v>
      </c>
      <c r="U2649" s="1">
        <v>0</v>
      </c>
      <c r="V2649" s="1">
        <v>6.2208000000000006</v>
      </c>
    </row>
    <row r="2650" spans="1:22" ht="14.25" customHeight="1" x14ac:dyDescent="0.25">
      <c r="A2650" s="1">
        <v>2649</v>
      </c>
      <c r="B2650" s="1" t="s">
        <v>5769</v>
      </c>
      <c r="C2650" s="1">
        <f>YEAR(Data!$D2650)</f>
        <v>2011</v>
      </c>
      <c r="D2650" s="2">
        <v>40793</v>
      </c>
      <c r="E2650" s="2">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
        <v>821.87999999999988</v>
      </c>
      <c r="T2650" s="1">
        <v>6</v>
      </c>
      <c r="U2650" s="1">
        <v>0</v>
      </c>
      <c r="V2650" s="1">
        <v>213.68880000000001</v>
      </c>
    </row>
    <row r="2651" spans="1:22" ht="14.25" customHeight="1" x14ac:dyDescent="0.25">
      <c r="A2651" s="1">
        <v>2650</v>
      </c>
      <c r="B2651" s="1" t="s">
        <v>5769</v>
      </c>
      <c r="C2651" s="1">
        <f>YEAR(Data!$D2651)</f>
        <v>2011</v>
      </c>
      <c r="D2651" s="2">
        <v>40793</v>
      </c>
      <c r="E2651" s="2">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104.85000000000001</v>
      </c>
      <c r="T2651" s="1">
        <v>3</v>
      </c>
      <c r="U2651" s="1">
        <v>0</v>
      </c>
      <c r="V2651" s="1">
        <v>28.309500000000007</v>
      </c>
    </row>
    <row r="2652" spans="1:22" ht="14.25" customHeight="1" x14ac:dyDescent="0.25">
      <c r="A2652" s="1">
        <v>2651</v>
      </c>
      <c r="B2652" s="1" t="s">
        <v>5775</v>
      </c>
      <c r="C2652" s="1">
        <f>YEAR(Data!$D2652)</f>
        <v>2013</v>
      </c>
      <c r="D2652" s="2">
        <v>41544</v>
      </c>
      <c r="E2652" s="2">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424.95749999999992</v>
      </c>
      <c r="T2652" s="1">
        <v>5</v>
      </c>
      <c r="U2652" s="1">
        <v>0.15</v>
      </c>
      <c r="V2652" s="1">
        <v>19.997999999999976</v>
      </c>
    </row>
    <row r="2653" spans="1:22" ht="14.25" customHeight="1" x14ac:dyDescent="0.25">
      <c r="A2653" s="1">
        <v>2652</v>
      </c>
      <c r="B2653" s="1" t="s">
        <v>5776</v>
      </c>
      <c r="C2653" s="1">
        <f>YEAR(Data!$D2653)</f>
        <v>2014</v>
      </c>
      <c r="D2653" s="2">
        <v>41900</v>
      </c>
      <c r="E2653" s="2">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
        <v>10.776000000000002</v>
      </c>
      <c r="T2653" s="1">
        <v>3</v>
      </c>
      <c r="U2653" s="1">
        <v>0.2</v>
      </c>
      <c r="V2653" s="1">
        <v>3.5021999999999989</v>
      </c>
    </row>
    <row r="2654" spans="1:22" ht="14.25" customHeight="1" x14ac:dyDescent="0.25">
      <c r="A2654" s="1">
        <v>2653</v>
      </c>
      <c r="B2654" s="1" t="s">
        <v>5776</v>
      </c>
      <c r="C2654" s="1">
        <f>YEAR(Data!$D2654)</f>
        <v>2014</v>
      </c>
      <c r="D2654" s="2">
        <v>41900</v>
      </c>
      <c r="E2654" s="2">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1">
        <v>4.2716999999999992</v>
      </c>
    </row>
    <row r="2655" spans="1:22" ht="14.25" customHeight="1" x14ac:dyDescent="0.25">
      <c r="A2655" s="1">
        <v>2654</v>
      </c>
      <c r="B2655" s="1" t="s">
        <v>5776</v>
      </c>
      <c r="C2655" s="1">
        <f>YEAR(Data!$D2655)</f>
        <v>2014</v>
      </c>
      <c r="D2655" s="2">
        <v>41900</v>
      </c>
      <c r="E2655" s="2">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
        <v>164.88</v>
      </c>
      <c r="T2655" s="1">
        <v>3</v>
      </c>
      <c r="U2655" s="1">
        <v>0</v>
      </c>
      <c r="V2655" s="1">
        <v>80.791200000000003</v>
      </c>
    </row>
    <row r="2656" spans="1:22" ht="14.25" customHeight="1" x14ac:dyDescent="0.25">
      <c r="A2656" s="1">
        <v>2655</v>
      </c>
      <c r="B2656" s="1" t="s">
        <v>5776</v>
      </c>
      <c r="C2656" s="1">
        <f>YEAR(Data!$D2656)</f>
        <v>2014</v>
      </c>
      <c r="D2656" s="2">
        <v>41900</v>
      </c>
      <c r="E2656" s="2">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
        <v>1292.94</v>
      </c>
      <c r="T2656" s="1">
        <v>3</v>
      </c>
      <c r="U2656" s="1">
        <v>0</v>
      </c>
      <c r="V2656" s="1">
        <v>77.576399999999921</v>
      </c>
    </row>
    <row r="2657" spans="1:22" ht="14.25" customHeight="1" x14ac:dyDescent="0.25">
      <c r="A2657" s="1">
        <v>2656</v>
      </c>
      <c r="B2657" s="1" t="s">
        <v>5776</v>
      </c>
      <c r="C2657" s="1">
        <f>YEAR(Data!$D2657)</f>
        <v>2014</v>
      </c>
      <c r="D2657" s="2">
        <v>41900</v>
      </c>
      <c r="E2657" s="2">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
        <v>25.584000000000003</v>
      </c>
      <c r="T2657" s="1">
        <v>2</v>
      </c>
      <c r="U2657" s="1">
        <v>0.2</v>
      </c>
      <c r="V2657" s="1">
        <v>8.9543999999999997</v>
      </c>
    </row>
    <row r="2658" spans="1:22" ht="14.25" customHeight="1" x14ac:dyDescent="0.25">
      <c r="A2658" s="1">
        <v>2657</v>
      </c>
      <c r="B2658" s="1" t="s">
        <v>5776</v>
      </c>
      <c r="C2658" s="1">
        <f>YEAR(Data!$D2658)</f>
        <v>2014</v>
      </c>
      <c r="D2658" s="2">
        <v>41900</v>
      </c>
      <c r="E2658" s="2">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1">
        <v>65.435000000000002</v>
      </c>
    </row>
    <row r="2659" spans="1:22" ht="14.25" customHeight="1" x14ac:dyDescent="0.25">
      <c r="A2659" s="1">
        <v>2658</v>
      </c>
      <c r="B2659" s="1" t="s">
        <v>5776</v>
      </c>
      <c r="C2659" s="1">
        <f>YEAR(Data!$D2659)</f>
        <v>2014</v>
      </c>
      <c r="D2659" s="2">
        <v>41900</v>
      </c>
      <c r="E2659" s="2">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14.399999999999999</v>
      </c>
      <c r="T2659" s="1">
        <v>5</v>
      </c>
      <c r="U2659" s="1">
        <v>0</v>
      </c>
      <c r="V2659" s="1">
        <v>7.056</v>
      </c>
    </row>
    <row r="2660" spans="1:22" ht="14.25" customHeight="1" x14ac:dyDescent="0.25">
      <c r="A2660" s="1">
        <v>2659</v>
      </c>
      <c r="B2660" s="1" t="s">
        <v>5783</v>
      </c>
      <c r="C2660" s="1">
        <f>YEAR(Data!$D2660)</f>
        <v>2013</v>
      </c>
      <c r="D2660" s="2">
        <v>41503</v>
      </c>
      <c r="E2660" s="2">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1">
        <v>5.1042000000000005</v>
      </c>
    </row>
    <row r="2661" spans="1:22" ht="14.25" customHeight="1" x14ac:dyDescent="0.25">
      <c r="A2661" s="1">
        <v>2660</v>
      </c>
      <c r="B2661" s="1" t="s">
        <v>5784</v>
      </c>
      <c r="C2661" s="1">
        <f>YEAR(Data!$D2661)</f>
        <v>2012</v>
      </c>
      <c r="D2661" s="2">
        <v>41267</v>
      </c>
      <c r="E2661" s="2">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1">
        <v>99.431999999999931</v>
      </c>
    </row>
    <row r="2662" spans="1:22" ht="14.25" customHeight="1" x14ac:dyDescent="0.25">
      <c r="A2662" s="1">
        <v>2661</v>
      </c>
      <c r="B2662" s="1" t="s">
        <v>5785</v>
      </c>
      <c r="C2662" s="1">
        <f>YEAR(Data!$D2662)</f>
        <v>2014</v>
      </c>
      <c r="D2662" s="2">
        <v>41972</v>
      </c>
      <c r="E2662" s="2">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
        <v>1979.89</v>
      </c>
      <c r="T2662" s="1">
        <v>11</v>
      </c>
      <c r="U2662" s="1">
        <v>0</v>
      </c>
      <c r="V2662" s="1">
        <v>494.97250000000003</v>
      </c>
    </row>
    <row r="2663" spans="1:22" ht="14.25" customHeight="1" x14ac:dyDescent="0.25">
      <c r="A2663" s="1">
        <v>2662</v>
      </c>
      <c r="B2663" s="1" t="s">
        <v>5785</v>
      </c>
      <c r="C2663" s="1">
        <f>YEAR(Data!$D2663)</f>
        <v>2014</v>
      </c>
      <c r="D2663" s="2">
        <v>41972</v>
      </c>
      <c r="E2663" s="2">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1">
        <v>35.981999999999992</v>
      </c>
    </row>
    <row r="2664" spans="1:22" ht="14.25" customHeight="1" x14ac:dyDescent="0.25">
      <c r="A2664" s="1">
        <v>2663</v>
      </c>
      <c r="B2664" s="1" t="s">
        <v>5788</v>
      </c>
      <c r="C2664" s="1">
        <f>YEAR(Data!$D2664)</f>
        <v>2014</v>
      </c>
      <c r="D2664" s="2">
        <v>41744</v>
      </c>
      <c r="E2664" s="2">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1">
        <v>4.2047999999999996</v>
      </c>
    </row>
    <row r="2665" spans="1:22" ht="14.25" customHeight="1" x14ac:dyDescent="0.25">
      <c r="A2665" s="1">
        <v>2664</v>
      </c>
      <c r="B2665" s="1" t="s">
        <v>5791</v>
      </c>
      <c r="C2665" s="1">
        <f>YEAR(Data!$D2665)</f>
        <v>2013</v>
      </c>
      <c r="D2665" s="2">
        <v>41396</v>
      </c>
      <c r="E2665" s="2">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3.9840000000000004</v>
      </c>
      <c r="T2665" s="1">
        <v>1</v>
      </c>
      <c r="U2665" s="1">
        <v>0.2</v>
      </c>
      <c r="V2665" s="1">
        <v>1.2948</v>
      </c>
    </row>
    <row r="2666" spans="1:22" ht="14.25" customHeight="1" x14ac:dyDescent="0.25">
      <c r="A2666" s="1">
        <v>2665</v>
      </c>
      <c r="B2666" s="1" t="s">
        <v>5791</v>
      </c>
      <c r="C2666" s="1">
        <f>YEAR(Data!$D2666)</f>
        <v>2013</v>
      </c>
      <c r="D2666" s="2">
        <v>41396</v>
      </c>
      <c r="E2666" s="2">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1">
        <v>-142.07100000000008</v>
      </c>
    </row>
    <row r="2667" spans="1:22" ht="14.25" customHeight="1" x14ac:dyDescent="0.25">
      <c r="A2667" s="1">
        <v>2666</v>
      </c>
      <c r="B2667" s="1" t="s">
        <v>5791</v>
      </c>
      <c r="C2667" s="1">
        <f>YEAR(Data!$D2667)</f>
        <v>2013</v>
      </c>
      <c r="D2667" s="2">
        <v>41396</v>
      </c>
      <c r="E2667" s="2">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2.7420000000000004</v>
      </c>
      <c r="T2667" s="1">
        <v>2</v>
      </c>
      <c r="U2667" s="1">
        <v>0.7</v>
      </c>
      <c r="V2667" s="1">
        <v>-2.0107999999999997</v>
      </c>
    </row>
    <row r="2668" spans="1:22" ht="14.25" customHeight="1" x14ac:dyDescent="0.25">
      <c r="A2668" s="1">
        <v>2667</v>
      </c>
      <c r="B2668" s="1" t="s">
        <v>5792</v>
      </c>
      <c r="C2668" s="1">
        <f>YEAR(Data!$D2668)</f>
        <v>2013</v>
      </c>
      <c r="D2668" s="2">
        <v>41549</v>
      </c>
      <c r="E2668" s="2">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
        <v>79.512000000000015</v>
      </c>
      <c r="T2668" s="1">
        <v>3</v>
      </c>
      <c r="U2668" s="1">
        <v>0.2</v>
      </c>
      <c r="V2668" s="1">
        <v>20.8719</v>
      </c>
    </row>
    <row r="2669" spans="1:22" ht="14.25" customHeight="1" x14ac:dyDescent="0.25">
      <c r="A2669" s="1">
        <v>2668</v>
      </c>
      <c r="B2669" s="1" t="s">
        <v>5792</v>
      </c>
      <c r="C2669" s="1">
        <f>YEAR(Data!$D2669)</f>
        <v>2013</v>
      </c>
      <c r="D2669" s="2">
        <v>41549</v>
      </c>
      <c r="E2669" s="2">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1">
        <v>9.568799999999996</v>
      </c>
    </row>
    <row r="2670" spans="1:22" ht="14.25" customHeight="1" x14ac:dyDescent="0.25">
      <c r="A2670" s="1">
        <v>2669</v>
      </c>
      <c r="B2670" s="1" t="s">
        <v>5795</v>
      </c>
      <c r="C2670" s="1">
        <f>YEAR(Data!$D2670)</f>
        <v>2012</v>
      </c>
      <c r="D2670" s="2">
        <v>41146</v>
      </c>
      <c r="E2670" s="2">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1">
        <v>4.5881999999999987</v>
      </c>
    </row>
    <row r="2671" spans="1:22" ht="14.25" customHeight="1" x14ac:dyDescent="0.25">
      <c r="A2671" s="1">
        <v>2670</v>
      </c>
      <c r="B2671" s="1" t="s">
        <v>5795</v>
      </c>
      <c r="C2671" s="1">
        <f>YEAR(Data!$D2671)</f>
        <v>2012</v>
      </c>
      <c r="D2671" s="2">
        <v>41146</v>
      </c>
      <c r="E2671" s="2">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1">
        <v>29.668800000000005</v>
      </c>
    </row>
    <row r="2672" spans="1:22" ht="14.25" customHeight="1" x14ac:dyDescent="0.25">
      <c r="A2672" s="1">
        <v>2671</v>
      </c>
      <c r="B2672" s="1" t="s">
        <v>5798</v>
      </c>
      <c r="C2672" s="1">
        <f>YEAR(Data!$D2672)</f>
        <v>2011</v>
      </c>
      <c r="D2672" s="2">
        <v>40795</v>
      </c>
      <c r="E2672" s="2">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1">
        <v>79.891199999999998</v>
      </c>
    </row>
    <row r="2673" spans="1:22" ht="14.25" customHeight="1" x14ac:dyDescent="0.25">
      <c r="A2673" s="1">
        <v>2672</v>
      </c>
      <c r="B2673" s="1" t="s">
        <v>5798</v>
      </c>
      <c r="C2673" s="1">
        <f>YEAR(Data!$D2673)</f>
        <v>2011</v>
      </c>
      <c r="D2673" s="2">
        <v>40795</v>
      </c>
      <c r="E2673" s="2">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
        <v>785.87999999999988</v>
      </c>
      <c r="T2673" s="1">
        <v>6</v>
      </c>
      <c r="U2673" s="1">
        <v>0</v>
      </c>
      <c r="V2673" s="1">
        <v>212.18759999999997</v>
      </c>
    </row>
    <row r="2674" spans="1:22" ht="14.25" customHeight="1" x14ac:dyDescent="0.25">
      <c r="A2674" s="1">
        <v>2673</v>
      </c>
      <c r="B2674" s="1" t="s">
        <v>5798</v>
      </c>
      <c r="C2674" s="1">
        <f>YEAR(Data!$D2674)</f>
        <v>2011</v>
      </c>
      <c r="D2674" s="2">
        <v>40795</v>
      </c>
      <c r="E2674" s="2">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
        <v>26.2</v>
      </c>
      <c r="T2674" s="1">
        <v>2</v>
      </c>
      <c r="U2674" s="1">
        <v>0</v>
      </c>
      <c r="V2674" s="1">
        <v>12.837999999999999</v>
      </c>
    </row>
    <row r="2675" spans="1:22" ht="14.25" customHeight="1" x14ac:dyDescent="0.25">
      <c r="A2675" s="1">
        <v>2674</v>
      </c>
      <c r="B2675" s="1" t="s">
        <v>5798</v>
      </c>
      <c r="C2675" s="1">
        <f>YEAR(Data!$D2675)</f>
        <v>2011</v>
      </c>
      <c r="D2675" s="2">
        <v>40795</v>
      </c>
      <c r="E2675" s="2">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
        <v>1325.8500000000001</v>
      </c>
      <c r="T2675" s="1">
        <v>5</v>
      </c>
      <c r="U2675" s="1">
        <v>0</v>
      </c>
      <c r="V2675" s="1">
        <v>238.65299999999991</v>
      </c>
    </row>
    <row r="2676" spans="1:22" ht="14.25" customHeight="1" x14ac:dyDescent="0.25">
      <c r="A2676" s="1">
        <v>2675</v>
      </c>
      <c r="B2676" s="1" t="s">
        <v>5805</v>
      </c>
      <c r="C2676" s="1">
        <f>YEAR(Data!$D2676)</f>
        <v>2014</v>
      </c>
      <c r="D2676" s="2">
        <v>41977</v>
      </c>
      <c r="E2676" s="2">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1">
        <v>79.891199999999998</v>
      </c>
    </row>
    <row r="2677" spans="1:22" ht="14.25" customHeight="1" x14ac:dyDescent="0.25">
      <c r="A2677" s="1">
        <v>2676</v>
      </c>
      <c r="B2677" s="1" t="s">
        <v>5808</v>
      </c>
      <c r="C2677" s="1">
        <f>YEAR(Data!$D2677)</f>
        <v>2014</v>
      </c>
      <c r="D2677" s="2">
        <v>41971</v>
      </c>
      <c r="E2677" s="2">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1">
        <v>0.76649999999999974</v>
      </c>
    </row>
    <row r="2678" spans="1:22" ht="14.25" customHeight="1" x14ac:dyDescent="0.25">
      <c r="A2678" s="1">
        <v>2677</v>
      </c>
      <c r="B2678" s="1" t="s">
        <v>5808</v>
      </c>
      <c r="C2678" s="1">
        <f>YEAR(Data!$D2678)</f>
        <v>2014</v>
      </c>
      <c r="D2678" s="2">
        <v>41971</v>
      </c>
      <c r="E2678" s="2">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
        <v>43.584000000000003</v>
      </c>
      <c r="T2678" s="1">
        <v>1</v>
      </c>
      <c r="U2678" s="1">
        <v>0.2</v>
      </c>
      <c r="V2678" s="1">
        <v>4.3584000000000032</v>
      </c>
    </row>
    <row r="2679" spans="1:22" ht="14.25" customHeight="1" x14ac:dyDescent="0.25">
      <c r="A2679" s="1">
        <v>2678</v>
      </c>
      <c r="B2679" s="1" t="s">
        <v>5809</v>
      </c>
      <c r="C2679" s="1">
        <f>YEAR(Data!$D2679)</f>
        <v>2011</v>
      </c>
      <c r="D2679" s="2">
        <v>40715</v>
      </c>
      <c r="E2679" s="2">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
        <v>11.088000000000003</v>
      </c>
      <c r="T2679" s="1">
        <v>7</v>
      </c>
      <c r="U2679" s="1">
        <v>0.7</v>
      </c>
      <c r="V2679" s="1">
        <v>-8.1311999999999998</v>
      </c>
    </row>
    <row r="2680" spans="1:22" ht="14.25" customHeight="1" x14ac:dyDescent="0.25">
      <c r="A2680" s="1">
        <v>2679</v>
      </c>
      <c r="B2680" s="1" t="s">
        <v>5809</v>
      </c>
      <c r="C2680" s="1">
        <f>YEAR(Data!$D2680)</f>
        <v>2011</v>
      </c>
      <c r="D2680" s="2">
        <v>40715</v>
      </c>
      <c r="E2680" s="2">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1">
        <v>-16.775999999999996</v>
      </c>
    </row>
    <row r="2681" spans="1:22" ht="14.25" customHeight="1" x14ac:dyDescent="0.25">
      <c r="A2681" s="1">
        <v>2680</v>
      </c>
      <c r="B2681" s="1" t="s">
        <v>5812</v>
      </c>
      <c r="C2681" s="1">
        <f>YEAR(Data!$D2681)</f>
        <v>2014</v>
      </c>
      <c r="D2681" s="2">
        <v>41661</v>
      </c>
      <c r="E2681" s="2">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14.399999999999999</v>
      </c>
      <c r="T2681" s="1">
        <v>5</v>
      </c>
      <c r="U2681" s="1">
        <v>0</v>
      </c>
      <c r="V2681" s="1">
        <v>7.056</v>
      </c>
    </row>
    <row r="2682" spans="1:22" ht="14.25" customHeight="1" x14ac:dyDescent="0.25">
      <c r="A2682" s="1">
        <v>2681</v>
      </c>
      <c r="B2682" s="1" t="s">
        <v>5812</v>
      </c>
      <c r="C2682" s="1">
        <f>YEAR(Data!$D2682)</f>
        <v>2014</v>
      </c>
      <c r="D2682" s="2">
        <v>41661</v>
      </c>
      <c r="E2682" s="2">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619.94999999999993</v>
      </c>
      <c r="T2682" s="1">
        <v>5</v>
      </c>
      <c r="U2682" s="1">
        <v>0</v>
      </c>
      <c r="V2682" s="1">
        <v>111.59099999999995</v>
      </c>
    </row>
    <row r="2683" spans="1:22" ht="14.25" customHeight="1" x14ac:dyDescent="0.25">
      <c r="A2683" s="1">
        <v>2682</v>
      </c>
      <c r="B2683" s="1" t="s">
        <v>5812</v>
      </c>
      <c r="C2683" s="1">
        <f>YEAR(Data!$D2683)</f>
        <v>2014</v>
      </c>
      <c r="D2683" s="2">
        <v>41661</v>
      </c>
      <c r="E2683" s="2">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
        <v>89.52</v>
      </c>
      <c r="T2683" s="1">
        <v>4</v>
      </c>
      <c r="U2683" s="1">
        <v>0</v>
      </c>
      <c r="V2683" s="1">
        <v>42.074399999999997</v>
      </c>
    </row>
    <row r="2684" spans="1:22" ht="14.25" customHeight="1" x14ac:dyDescent="0.25">
      <c r="A2684" s="1">
        <v>2683</v>
      </c>
      <c r="B2684" s="1" t="s">
        <v>5812</v>
      </c>
      <c r="C2684" s="1">
        <f>YEAR(Data!$D2684)</f>
        <v>2014</v>
      </c>
      <c r="D2684" s="2">
        <v>41661</v>
      </c>
      <c r="E2684" s="2">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
        <v>350.97300000000007</v>
      </c>
      <c r="T2684" s="1">
        <v>3</v>
      </c>
      <c r="U2684" s="1">
        <v>0.1</v>
      </c>
      <c r="V2684" s="1">
        <v>152.08829999999998</v>
      </c>
    </row>
    <row r="2685" spans="1:22" ht="14.25" customHeight="1" x14ac:dyDescent="0.25">
      <c r="A2685" s="1">
        <v>2684</v>
      </c>
      <c r="B2685" s="1" t="s">
        <v>5812</v>
      </c>
      <c r="C2685" s="1">
        <f>YEAR(Data!$D2685)</f>
        <v>2014</v>
      </c>
      <c r="D2685" s="2">
        <v>41661</v>
      </c>
      <c r="E2685" s="2">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
        <v>164.99</v>
      </c>
      <c r="T2685" s="1">
        <v>1</v>
      </c>
      <c r="U2685" s="1">
        <v>0</v>
      </c>
      <c r="V2685" s="1">
        <v>49.496999999999986</v>
      </c>
    </row>
    <row r="2686" spans="1:22" ht="14.25" customHeight="1" x14ac:dyDescent="0.25">
      <c r="A2686" s="1">
        <v>2685</v>
      </c>
      <c r="B2686" s="1" t="s">
        <v>5819</v>
      </c>
      <c r="C2686" s="1">
        <f>YEAR(Data!$D2686)</f>
        <v>2014</v>
      </c>
      <c r="D2686" s="2">
        <v>41820</v>
      </c>
      <c r="E2686" s="2">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
        <v>312.55200000000002</v>
      </c>
      <c r="T2686" s="1">
        <v>9</v>
      </c>
      <c r="U2686" s="1">
        <v>0.2</v>
      </c>
      <c r="V2686" s="1">
        <v>101.57939999999999</v>
      </c>
    </row>
    <row r="2687" spans="1:22" ht="14.25" customHeight="1" x14ac:dyDescent="0.25">
      <c r="A2687" s="1">
        <v>2686</v>
      </c>
      <c r="B2687" s="1" t="s">
        <v>5820</v>
      </c>
      <c r="C2687" s="1">
        <f>YEAR(Data!$D2687)</f>
        <v>2013</v>
      </c>
      <c r="D2687" s="2">
        <v>41524</v>
      </c>
      <c r="E2687" s="2">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1">
        <v>29.984999999999985</v>
      </c>
    </row>
    <row r="2688" spans="1:22" ht="14.25" customHeight="1" x14ac:dyDescent="0.25">
      <c r="A2688" s="1">
        <v>2687</v>
      </c>
      <c r="B2688" s="1" t="s">
        <v>5820</v>
      </c>
      <c r="C2688" s="1">
        <f>YEAR(Data!$D2688)</f>
        <v>2013</v>
      </c>
      <c r="D2688" s="2">
        <v>41524</v>
      </c>
      <c r="E2688" s="2">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1">
        <v>-2.4563999999999995</v>
      </c>
    </row>
    <row r="2689" spans="1:22" ht="14.25" customHeight="1" x14ac:dyDescent="0.25">
      <c r="A2689" s="1">
        <v>2688</v>
      </c>
      <c r="B2689" s="1" t="s">
        <v>5821</v>
      </c>
      <c r="C2689" s="1">
        <f>YEAR(Data!$D2689)</f>
        <v>2013</v>
      </c>
      <c r="D2689" s="2">
        <v>41491</v>
      </c>
      <c r="E2689" s="2">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
        <v>3.9799999999999991</v>
      </c>
      <c r="T2689" s="1">
        <v>5</v>
      </c>
      <c r="U2689" s="1">
        <v>0.8</v>
      </c>
      <c r="V2689" s="1">
        <v>-6.5670000000000019</v>
      </c>
    </row>
    <row r="2690" spans="1:22" ht="14.25" customHeight="1" x14ac:dyDescent="0.25">
      <c r="A2690" s="1">
        <v>2689</v>
      </c>
      <c r="B2690" s="1" t="s">
        <v>5824</v>
      </c>
      <c r="C2690" s="1">
        <f>YEAR(Data!$D2690)</f>
        <v>2012</v>
      </c>
      <c r="D2690" s="2">
        <v>41225</v>
      </c>
      <c r="E2690" s="2">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
        <v>15.700000000000001</v>
      </c>
      <c r="T2690" s="1">
        <v>5</v>
      </c>
      <c r="U2690" s="1">
        <v>0</v>
      </c>
      <c r="V2690" s="1">
        <v>7.0649999999999995</v>
      </c>
    </row>
    <row r="2691" spans="1:22" ht="14.25" customHeight="1" x14ac:dyDescent="0.25">
      <c r="A2691" s="1">
        <v>2690</v>
      </c>
      <c r="B2691" s="1" t="s">
        <v>5827</v>
      </c>
      <c r="C2691" s="1">
        <f>YEAR(Data!$D2691)</f>
        <v>2011</v>
      </c>
      <c r="D2691" s="2">
        <v>40724</v>
      </c>
      <c r="E2691" s="2">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1">
        <v>1.6399999999999995</v>
      </c>
    </row>
    <row r="2692" spans="1:22" ht="14.25" customHeight="1" x14ac:dyDescent="0.25">
      <c r="A2692" s="1">
        <v>2691</v>
      </c>
      <c r="B2692" s="1" t="s">
        <v>5828</v>
      </c>
      <c r="C2692" s="1">
        <f>YEAR(Data!$D2692)</f>
        <v>2014</v>
      </c>
      <c r="D2692" s="2">
        <v>41978</v>
      </c>
      <c r="E2692" s="2">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5.3460000000000019</v>
      </c>
      <c r="T2692" s="1">
        <v>3</v>
      </c>
      <c r="U2692" s="1">
        <v>0.7</v>
      </c>
      <c r="V2692" s="1">
        <v>-4.4550000000000001</v>
      </c>
    </row>
    <row r="2693" spans="1:22" ht="14.25" customHeight="1" x14ac:dyDescent="0.25">
      <c r="A2693" s="1">
        <v>2692</v>
      </c>
      <c r="B2693" s="1" t="s">
        <v>5829</v>
      </c>
      <c r="C2693" s="1">
        <f>YEAR(Data!$D2693)</f>
        <v>2013</v>
      </c>
      <c r="D2693" s="2">
        <v>41515</v>
      </c>
      <c r="E2693" s="2">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
        <v>15.48</v>
      </c>
      <c r="T2693" s="1">
        <v>3</v>
      </c>
      <c r="U2693" s="1">
        <v>0.2</v>
      </c>
      <c r="V2693" s="1">
        <v>5.6115000000000004</v>
      </c>
    </row>
    <row r="2694" spans="1:22" ht="14.25" customHeight="1" x14ac:dyDescent="0.25">
      <c r="A2694" s="1">
        <v>2693</v>
      </c>
      <c r="B2694" s="1" t="s">
        <v>5829</v>
      </c>
      <c r="C2694" s="1">
        <f>YEAR(Data!$D2694)</f>
        <v>2013</v>
      </c>
      <c r="D2694" s="2">
        <v>41515</v>
      </c>
      <c r="E2694" s="2">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
        <v>108.57599999999999</v>
      </c>
      <c r="T2694" s="1">
        <v>3</v>
      </c>
      <c r="U2694" s="1">
        <v>0.2</v>
      </c>
      <c r="V2694" s="1">
        <v>8.1432000000000002</v>
      </c>
    </row>
    <row r="2695" spans="1:22" ht="14.25" customHeight="1" x14ac:dyDescent="0.25">
      <c r="A2695" s="1">
        <v>2694</v>
      </c>
      <c r="B2695" s="1" t="s">
        <v>5835</v>
      </c>
      <c r="C2695" s="1">
        <f>YEAR(Data!$D2695)</f>
        <v>2013</v>
      </c>
      <c r="D2695" s="2">
        <v>41296</v>
      </c>
      <c r="E2695" s="2">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1">
        <v>37.366</v>
      </c>
    </row>
    <row r="2696" spans="1:22" ht="14.25" customHeight="1" x14ac:dyDescent="0.25">
      <c r="A2696" s="1">
        <v>2695</v>
      </c>
      <c r="B2696" s="1" t="s">
        <v>5836</v>
      </c>
      <c r="C2696" s="1">
        <f>YEAR(Data!$D2696)</f>
        <v>2011</v>
      </c>
      <c r="D2696" s="2">
        <v>40831</v>
      </c>
      <c r="E2696" s="2">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
        <v>15.384</v>
      </c>
      <c r="T2696" s="1">
        <v>1</v>
      </c>
      <c r="U2696" s="1">
        <v>0.2</v>
      </c>
      <c r="V2696" s="1">
        <v>4.0383000000000013</v>
      </c>
    </row>
    <row r="2697" spans="1:22" ht="14.25" customHeight="1" x14ac:dyDescent="0.25">
      <c r="A2697" s="1">
        <v>2696</v>
      </c>
      <c r="B2697" s="1" t="s">
        <v>5837</v>
      </c>
      <c r="C2697" s="1">
        <f>YEAR(Data!$D2697)</f>
        <v>2013</v>
      </c>
      <c r="D2697" s="2">
        <v>41312</v>
      </c>
      <c r="E2697" s="2">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1">
        <v>10.623199999999997</v>
      </c>
    </row>
    <row r="2698" spans="1:22" ht="14.25" customHeight="1" x14ac:dyDescent="0.25">
      <c r="A2698" s="1">
        <v>2697</v>
      </c>
      <c r="B2698" s="1" t="s">
        <v>5840</v>
      </c>
      <c r="C2698" s="1">
        <f>YEAR(Data!$D2698)</f>
        <v>2011</v>
      </c>
      <c r="D2698" s="2">
        <v>40620</v>
      </c>
      <c r="E2698" s="2">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
        <v>821.3</v>
      </c>
      <c r="T2698" s="1">
        <v>4</v>
      </c>
      <c r="U2698" s="1">
        <v>0.5</v>
      </c>
      <c r="V2698" s="1">
        <v>-16.426000000000045</v>
      </c>
    </row>
    <row r="2699" spans="1:22" ht="14.25" customHeight="1" x14ac:dyDescent="0.25">
      <c r="A2699" s="1">
        <v>2698</v>
      </c>
      <c r="B2699" s="1" t="s">
        <v>5840</v>
      </c>
      <c r="C2699" s="1">
        <f>YEAR(Data!$D2699)</f>
        <v>2011</v>
      </c>
      <c r="D2699" s="2">
        <v>40620</v>
      </c>
      <c r="E2699" s="2">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
        <v>22638.48</v>
      </c>
      <c r="T2699" s="1">
        <v>6</v>
      </c>
      <c r="U2699" s="1">
        <v>0.5</v>
      </c>
      <c r="V2699" s="1">
        <v>-1811.0784000000021</v>
      </c>
    </row>
    <row r="2700" spans="1:22" ht="14.25" customHeight="1" x14ac:dyDescent="0.25">
      <c r="A2700" s="1">
        <v>2699</v>
      </c>
      <c r="B2700" s="1" t="s">
        <v>5840</v>
      </c>
      <c r="C2700" s="1">
        <f>YEAR(Data!$D2700)</f>
        <v>2011</v>
      </c>
      <c r="D2700" s="2">
        <v>40620</v>
      </c>
      <c r="E2700" s="2">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1">
        <v>7.4815999999999994</v>
      </c>
    </row>
    <row r="2701" spans="1:22" ht="14.25" customHeight="1" x14ac:dyDescent="0.25">
      <c r="A2701" s="1">
        <v>2700</v>
      </c>
      <c r="B2701" s="1" t="s">
        <v>5840</v>
      </c>
      <c r="C2701" s="1">
        <f>YEAR(Data!$D2701)</f>
        <v>2011</v>
      </c>
      <c r="D2701" s="2">
        <v>40620</v>
      </c>
      <c r="E2701" s="2">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
        <v>8.016</v>
      </c>
      <c r="T2701" s="1">
        <v>3</v>
      </c>
      <c r="U2701" s="1">
        <v>0.2</v>
      </c>
      <c r="V2701" s="1">
        <v>1.0019999999999993</v>
      </c>
    </row>
    <row r="2702" spans="1:22" ht="14.25" customHeight="1" x14ac:dyDescent="0.25">
      <c r="A2702" s="1">
        <v>2701</v>
      </c>
      <c r="B2702" s="1" t="s">
        <v>5840</v>
      </c>
      <c r="C2702" s="1">
        <f>YEAR(Data!$D2702)</f>
        <v>2011</v>
      </c>
      <c r="D2702" s="2">
        <v>40620</v>
      </c>
      <c r="E2702" s="2">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
        <v>30.768000000000001</v>
      </c>
      <c r="T2702" s="1">
        <v>2</v>
      </c>
      <c r="U2702" s="1">
        <v>0.2</v>
      </c>
      <c r="V2702" s="1">
        <v>8.0766000000000027</v>
      </c>
    </row>
    <row r="2703" spans="1:22" ht="14.25" customHeight="1" x14ac:dyDescent="0.25">
      <c r="A2703" s="1">
        <v>2702</v>
      </c>
      <c r="B2703" s="1" t="s">
        <v>5840</v>
      </c>
      <c r="C2703" s="1">
        <f>YEAR(Data!$D2703)</f>
        <v>2011</v>
      </c>
      <c r="D2703" s="2">
        <v>40620</v>
      </c>
      <c r="E2703" s="2">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1">
        <v>5.9174999999999986</v>
      </c>
    </row>
    <row r="2704" spans="1:22" ht="14.25" customHeight="1" x14ac:dyDescent="0.25">
      <c r="A2704" s="1">
        <v>2703</v>
      </c>
      <c r="B2704" s="1" t="s">
        <v>5840</v>
      </c>
      <c r="C2704" s="1">
        <f>YEAR(Data!$D2704)</f>
        <v>2011</v>
      </c>
      <c r="D2704" s="2">
        <v>40620</v>
      </c>
      <c r="E2704" s="2">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1">
        <v>15.29399999999999</v>
      </c>
    </row>
    <row r="2705" spans="1:22" ht="14.25" customHeight="1" x14ac:dyDescent="0.25">
      <c r="A2705" s="1">
        <v>2704</v>
      </c>
      <c r="B2705" s="1" t="s">
        <v>5847</v>
      </c>
      <c r="C2705" s="1">
        <f>YEAR(Data!$D2705)</f>
        <v>2011</v>
      </c>
      <c r="D2705" s="2">
        <v>40687</v>
      </c>
      <c r="E2705" s="2">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
        <v>116.28</v>
      </c>
      <c r="T2705" s="1">
        <v>3</v>
      </c>
      <c r="U2705" s="1">
        <v>0</v>
      </c>
      <c r="V2705" s="1">
        <v>56.977199999999996</v>
      </c>
    </row>
    <row r="2706" spans="1:22" ht="14.25" customHeight="1" x14ac:dyDescent="0.25">
      <c r="A2706" s="1">
        <v>2705</v>
      </c>
      <c r="B2706" s="1" t="s">
        <v>5850</v>
      </c>
      <c r="C2706" s="1">
        <f>YEAR(Data!$D2706)</f>
        <v>2014</v>
      </c>
      <c r="D2706" s="2">
        <v>41832</v>
      </c>
      <c r="E2706" s="2">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132.60000000000002</v>
      </c>
      <c r="T2706" s="1">
        <v>6</v>
      </c>
      <c r="U2706" s="1">
        <v>0</v>
      </c>
      <c r="V2706" s="1">
        <v>17.238000000000007</v>
      </c>
    </row>
    <row r="2707" spans="1:22" ht="14.25" customHeight="1" x14ac:dyDescent="0.25">
      <c r="A2707" s="1">
        <v>2706</v>
      </c>
      <c r="B2707" s="1" t="s">
        <v>5851</v>
      </c>
      <c r="C2707" s="1">
        <f>YEAR(Data!$D2707)</f>
        <v>2014</v>
      </c>
      <c r="D2707" s="2">
        <v>41807</v>
      </c>
      <c r="E2707" s="2">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1">
        <v>4.3368000000000002</v>
      </c>
    </row>
    <row r="2708" spans="1:22" ht="14.25" customHeight="1" x14ac:dyDescent="0.25">
      <c r="A2708" s="1">
        <v>2707</v>
      </c>
      <c r="B2708" s="1" t="s">
        <v>5851</v>
      </c>
      <c r="C2708" s="1">
        <f>YEAR(Data!$D2708)</f>
        <v>2014</v>
      </c>
      <c r="D2708" s="2">
        <v>41807</v>
      </c>
      <c r="E2708" s="2">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
        <v>19.440000000000001</v>
      </c>
      <c r="T2708" s="1">
        <v>3</v>
      </c>
      <c r="U2708" s="1">
        <v>0</v>
      </c>
      <c r="V2708" s="1">
        <v>9.3312000000000008</v>
      </c>
    </row>
    <row r="2709" spans="1:22" ht="14.25" customHeight="1" x14ac:dyDescent="0.25">
      <c r="A2709" s="1">
        <v>2708</v>
      </c>
      <c r="B2709" s="1" t="s">
        <v>5851</v>
      </c>
      <c r="C2709" s="1">
        <f>YEAR(Data!$D2709)</f>
        <v>2014</v>
      </c>
      <c r="D2709" s="2">
        <v>41807</v>
      </c>
      <c r="E2709" s="2">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
        <v>192.16</v>
      </c>
      <c r="T2709" s="1">
        <v>4</v>
      </c>
      <c r="U2709" s="1">
        <v>0</v>
      </c>
      <c r="V2709" s="1">
        <v>92.236799999999988</v>
      </c>
    </row>
    <row r="2710" spans="1:22" ht="14.25" customHeight="1" x14ac:dyDescent="0.25">
      <c r="A2710" s="1">
        <v>2709</v>
      </c>
      <c r="B2710" s="1" t="s">
        <v>5856</v>
      </c>
      <c r="C2710" s="1">
        <f>YEAR(Data!$D2710)</f>
        <v>2012</v>
      </c>
      <c r="D2710" s="2">
        <v>40938</v>
      </c>
      <c r="E2710" s="2">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
        <v>227.35999999999999</v>
      </c>
      <c r="T2710" s="1">
        <v>7</v>
      </c>
      <c r="U2710" s="1">
        <v>0</v>
      </c>
      <c r="V2710" s="1">
        <v>81.849599999999981</v>
      </c>
    </row>
    <row r="2711" spans="1:22" ht="14.25" customHeight="1" x14ac:dyDescent="0.25">
      <c r="A2711" s="1">
        <v>2710</v>
      </c>
      <c r="B2711" s="1" t="s">
        <v>5856</v>
      </c>
      <c r="C2711" s="1">
        <f>YEAR(Data!$D2711)</f>
        <v>2012</v>
      </c>
      <c r="D2711" s="2">
        <v>40938</v>
      </c>
      <c r="E2711" s="2">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1">
        <v>215.99729999999977</v>
      </c>
    </row>
    <row r="2712" spans="1:22" ht="14.25" customHeight="1" x14ac:dyDescent="0.25">
      <c r="A2712" s="1">
        <v>2711</v>
      </c>
      <c r="B2712" s="1" t="s">
        <v>5859</v>
      </c>
      <c r="C2712" s="1">
        <f>YEAR(Data!$D2712)</f>
        <v>2012</v>
      </c>
      <c r="D2712" s="2">
        <v>41254</v>
      </c>
      <c r="E2712" s="2">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12.828000000000001</v>
      </c>
      <c r="T2712" s="1">
        <v>2</v>
      </c>
      <c r="U2712" s="1">
        <v>0.7</v>
      </c>
      <c r="V2712" s="1">
        <v>-8.9795999999999978</v>
      </c>
    </row>
    <row r="2713" spans="1:22" ht="14.25" customHeight="1" x14ac:dyDescent="0.25">
      <c r="A2713" s="1">
        <v>2712</v>
      </c>
      <c r="B2713" s="1" t="s">
        <v>5860</v>
      </c>
      <c r="C2713" s="1">
        <f>YEAR(Data!$D2713)</f>
        <v>2014</v>
      </c>
      <c r="D2713" s="2">
        <v>41922</v>
      </c>
      <c r="E2713" s="2">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45.888000000000005</v>
      </c>
      <c r="T2713" s="1">
        <v>4</v>
      </c>
      <c r="U2713" s="1">
        <v>0.2</v>
      </c>
      <c r="V2713" s="1">
        <v>9.1775999999999982</v>
      </c>
    </row>
    <row r="2714" spans="1:22" ht="14.25" customHeight="1" x14ac:dyDescent="0.25">
      <c r="A2714" s="1">
        <v>2713</v>
      </c>
      <c r="B2714" s="1" t="s">
        <v>5861</v>
      </c>
      <c r="C2714" s="1">
        <f>YEAR(Data!$D2714)</f>
        <v>2014</v>
      </c>
      <c r="D2714" s="2">
        <v>41850</v>
      </c>
      <c r="E2714" s="2">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1">
        <v>22.244399999999995</v>
      </c>
    </row>
    <row r="2715" spans="1:22" ht="14.25" customHeight="1" x14ac:dyDescent="0.25">
      <c r="A2715" s="1">
        <v>2714</v>
      </c>
      <c r="B2715" s="1" t="s">
        <v>5862</v>
      </c>
      <c r="C2715" s="1">
        <f>YEAR(Data!$D2715)</f>
        <v>2011</v>
      </c>
      <c r="D2715" s="2">
        <v>40658</v>
      </c>
      <c r="E2715" s="2">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
        <v>302.37599999999998</v>
      </c>
      <c r="T2715" s="1">
        <v>3</v>
      </c>
      <c r="U2715" s="1">
        <v>0.2</v>
      </c>
      <c r="V2715" s="1">
        <v>37.796999999999997</v>
      </c>
    </row>
    <row r="2716" spans="1:22" ht="14.25" customHeight="1" x14ac:dyDescent="0.25">
      <c r="A2716" s="1">
        <v>2715</v>
      </c>
      <c r="B2716" s="1" t="s">
        <v>5864</v>
      </c>
      <c r="C2716" s="1">
        <f>YEAR(Data!$D2716)</f>
        <v>2012</v>
      </c>
      <c r="D2716" s="2">
        <v>41244</v>
      </c>
      <c r="E2716" s="2">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13.899999999999999</v>
      </c>
      <c r="T2716" s="1">
        <v>5</v>
      </c>
      <c r="U2716" s="1">
        <v>0</v>
      </c>
      <c r="V2716" s="1">
        <v>5.56</v>
      </c>
    </row>
    <row r="2717" spans="1:22" ht="14.25" customHeight="1" x14ac:dyDescent="0.25">
      <c r="A2717" s="1">
        <v>2716</v>
      </c>
      <c r="B2717" s="1" t="s">
        <v>5865</v>
      </c>
      <c r="C2717" s="1">
        <f>YEAR(Data!$D2717)</f>
        <v>2011</v>
      </c>
      <c r="D2717" s="2">
        <v>40881</v>
      </c>
      <c r="E2717" s="2">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
        <v>129.97999999999999</v>
      </c>
      <c r="T2717" s="1">
        <v>2</v>
      </c>
      <c r="U2717" s="1">
        <v>0</v>
      </c>
      <c r="V2717" s="1">
        <v>62.3904</v>
      </c>
    </row>
    <row r="2718" spans="1:22" ht="14.25" customHeight="1" x14ac:dyDescent="0.25">
      <c r="A2718" s="1">
        <v>2717</v>
      </c>
      <c r="B2718" s="1" t="s">
        <v>5868</v>
      </c>
      <c r="C2718" s="1">
        <f>YEAR(Data!$D2718)</f>
        <v>2014</v>
      </c>
      <c r="D2718" s="2">
        <v>41878</v>
      </c>
      <c r="E2718" s="2">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1">
        <v>15.1158</v>
      </c>
    </row>
    <row r="2719" spans="1:22" ht="14.25" customHeight="1" x14ac:dyDescent="0.25">
      <c r="A2719" s="1">
        <v>2718</v>
      </c>
      <c r="B2719" s="1" t="s">
        <v>5871</v>
      </c>
      <c r="C2719" s="1">
        <f>YEAR(Data!$D2719)</f>
        <v>2011</v>
      </c>
      <c r="D2719" s="2">
        <v>40793</v>
      </c>
      <c r="E2719" s="2">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
        <v>377.96999999999997</v>
      </c>
      <c r="T2719" s="1">
        <v>3</v>
      </c>
      <c r="U2719" s="1">
        <v>0</v>
      </c>
      <c r="V2719" s="1">
        <v>109.61129999999999</v>
      </c>
    </row>
    <row r="2720" spans="1:22" ht="14.25" customHeight="1" x14ac:dyDescent="0.25">
      <c r="A2720" s="1">
        <v>2719</v>
      </c>
      <c r="B2720" s="1" t="s">
        <v>5874</v>
      </c>
      <c r="C2720" s="1">
        <f>YEAR(Data!$D2720)</f>
        <v>2014</v>
      </c>
      <c r="D2720" s="2">
        <v>41995</v>
      </c>
      <c r="E2720" s="2">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1">
        <v>33.577200000000005</v>
      </c>
    </row>
    <row r="2721" spans="1:22" ht="14.25" customHeight="1" x14ac:dyDescent="0.25">
      <c r="A2721" s="1">
        <v>2720</v>
      </c>
      <c r="B2721" s="1" t="s">
        <v>5875</v>
      </c>
      <c r="C2721" s="1">
        <f>YEAR(Data!$D2721)</f>
        <v>2011</v>
      </c>
      <c r="D2721" s="2">
        <v>40883</v>
      </c>
      <c r="E2721" s="2">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23.976000000000003</v>
      </c>
      <c r="T2721" s="1">
        <v>3</v>
      </c>
      <c r="U2721" s="1">
        <v>0.6</v>
      </c>
      <c r="V2721" s="1">
        <v>-14.385599999999997</v>
      </c>
    </row>
    <row r="2722" spans="1:22" ht="14.25" customHeight="1" x14ac:dyDescent="0.25">
      <c r="A2722" s="1">
        <v>2721</v>
      </c>
      <c r="B2722" s="1" t="s">
        <v>5876</v>
      </c>
      <c r="C2722" s="1">
        <f>YEAR(Data!$D2722)</f>
        <v>2011</v>
      </c>
      <c r="D2722" s="2">
        <v>40851</v>
      </c>
      <c r="E2722" s="2">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8.3760000000000012</v>
      </c>
      <c r="T2722" s="1">
        <v>3</v>
      </c>
      <c r="U2722" s="1">
        <v>0.2</v>
      </c>
      <c r="V2722" s="1">
        <v>2.7222</v>
      </c>
    </row>
    <row r="2723" spans="1:22" ht="14.25" customHeight="1" x14ac:dyDescent="0.25">
      <c r="A2723" s="1">
        <v>2722</v>
      </c>
      <c r="B2723" s="1" t="s">
        <v>5876</v>
      </c>
      <c r="C2723" s="1">
        <f>YEAR(Data!$D2723)</f>
        <v>2011</v>
      </c>
      <c r="D2723" s="2">
        <v>40851</v>
      </c>
      <c r="E2723" s="2">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58.240000000000009</v>
      </c>
      <c r="T2723" s="1">
        <v>5</v>
      </c>
      <c r="U2723" s="1">
        <v>0.2</v>
      </c>
      <c r="V2723" s="1">
        <v>5.0960000000000001</v>
      </c>
    </row>
    <row r="2724" spans="1:22" ht="14.25" customHeight="1" x14ac:dyDescent="0.25">
      <c r="A2724" s="1">
        <v>2723</v>
      </c>
      <c r="B2724" s="1" t="s">
        <v>5877</v>
      </c>
      <c r="C2724" s="1">
        <f>YEAR(Data!$D2724)</f>
        <v>2013</v>
      </c>
      <c r="D2724" s="2">
        <v>41379</v>
      </c>
      <c r="E2724" s="2">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81.199999999999989</v>
      </c>
      <c r="T2724" s="1">
        <v>5</v>
      </c>
      <c r="U2724" s="1">
        <v>0</v>
      </c>
      <c r="V2724" s="1">
        <v>12.18</v>
      </c>
    </row>
    <row r="2725" spans="1:22" ht="14.25" customHeight="1" x14ac:dyDescent="0.25">
      <c r="A2725" s="1">
        <v>2724</v>
      </c>
      <c r="B2725" s="1" t="s">
        <v>5878</v>
      </c>
      <c r="C2725" s="1">
        <f>YEAR(Data!$D2725)</f>
        <v>2011</v>
      </c>
      <c r="D2725" s="2">
        <v>40820</v>
      </c>
      <c r="E2725" s="2">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
        <v>14.450000000000001</v>
      </c>
      <c r="T2725" s="1">
        <v>5</v>
      </c>
      <c r="U2725" s="1">
        <v>0</v>
      </c>
      <c r="V2725" s="1">
        <v>6.7915000000000001</v>
      </c>
    </row>
    <row r="2726" spans="1:22" ht="14.25" customHeight="1" x14ac:dyDescent="0.25">
      <c r="A2726" s="1">
        <v>2725</v>
      </c>
      <c r="B2726" s="1" t="s">
        <v>5878</v>
      </c>
      <c r="C2726" s="1">
        <f>YEAR(Data!$D2726)</f>
        <v>2011</v>
      </c>
      <c r="D2726" s="2">
        <v>40820</v>
      </c>
      <c r="E2726" s="2">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
        <v>95.64800000000001</v>
      </c>
      <c r="T2726" s="1">
        <v>2</v>
      </c>
      <c r="U2726" s="1">
        <v>0.2</v>
      </c>
      <c r="V2726" s="1">
        <v>31.085599999999989</v>
      </c>
    </row>
    <row r="2727" spans="1:22" ht="14.25" customHeight="1" x14ac:dyDescent="0.25">
      <c r="A2727" s="1">
        <v>2726</v>
      </c>
      <c r="B2727" s="1" t="s">
        <v>5881</v>
      </c>
      <c r="C2727" s="1">
        <f>YEAR(Data!$D2727)</f>
        <v>2014</v>
      </c>
      <c r="D2727" s="2">
        <v>41951</v>
      </c>
      <c r="E2727" s="2">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1">
        <v>-71.994000000000028</v>
      </c>
    </row>
    <row r="2728" spans="1:22" ht="14.25" customHeight="1" x14ac:dyDescent="0.25">
      <c r="A2728" s="1">
        <v>2727</v>
      </c>
      <c r="B2728" s="1" t="s">
        <v>5881</v>
      </c>
      <c r="C2728" s="1">
        <f>YEAR(Data!$D2728)</f>
        <v>2014</v>
      </c>
      <c r="D2728" s="2">
        <v>41951</v>
      </c>
      <c r="E2728" s="2">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
        <v>350.35199999999998</v>
      </c>
      <c r="T2728" s="1">
        <v>4</v>
      </c>
      <c r="U2728" s="1">
        <v>0.4</v>
      </c>
      <c r="V2728" s="1">
        <v>-140.14079999999996</v>
      </c>
    </row>
    <row r="2729" spans="1:22" ht="14.25" customHeight="1" x14ac:dyDescent="0.25">
      <c r="A2729" s="1">
        <v>2728</v>
      </c>
      <c r="B2729" s="1" t="s">
        <v>5882</v>
      </c>
      <c r="C2729" s="1">
        <f>YEAR(Data!$D2729)</f>
        <v>2014</v>
      </c>
      <c r="D2729" s="2">
        <v>41996</v>
      </c>
      <c r="E2729" s="2">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1.6410000000000002</v>
      </c>
      <c r="T2729" s="1">
        <v>1</v>
      </c>
      <c r="U2729" s="1">
        <v>0.7</v>
      </c>
      <c r="V2729" s="1">
        <v>-1.3128000000000002</v>
      </c>
    </row>
    <row r="2730" spans="1:22" ht="14.25" customHeight="1" x14ac:dyDescent="0.25">
      <c r="A2730" s="1">
        <v>2729</v>
      </c>
      <c r="B2730" s="1" t="s">
        <v>5882</v>
      </c>
      <c r="C2730" s="1">
        <f>YEAR(Data!$D2730)</f>
        <v>2014</v>
      </c>
      <c r="D2730" s="2">
        <v>41996</v>
      </c>
      <c r="E2730" s="2">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
        <v>629.95799999999997</v>
      </c>
      <c r="T2730" s="1">
        <v>7</v>
      </c>
      <c r="U2730" s="1">
        <v>0.4</v>
      </c>
      <c r="V2730" s="1">
        <v>94.49369999999999</v>
      </c>
    </row>
    <row r="2731" spans="1:22" ht="14.25" customHeight="1" x14ac:dyDescent="0.25">
      <c r="A2731" s="1">
        <v>2730</v>
      </c>
      <c r="B2731" s="1" t="s">
        <v>5883</v>
      </c>
      <c r="C2731" s="1">
        <f>YEAR(Data!$D2731)</f>
        <v>2014</v>
      </c>
      <c r="D2731" s="2">
        <v>41684</v>
      </c>
      <c r="E2731" s="2">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1">
        <v>1.7901</v>
      </c>
    </row>
    <row r="2732" spans="1:22" ht="14.25" customHeight="1" x14ac:dyDescent="0.25">
      <c r="A2732" s="1">
        <v>2731</v>
      </c>
      <c r="B2732" s="1" t="s">
        <v>5883</v>
      </c>
      <c r="C2732" s="1">
        <f>YEAR(Data!$D2732)</f>
        <v>2014</v>
      </c>
      <c r="D2732" s="2">
        <v>41684</v>
      </c>
      <c r="E2732" s="2">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1">
        <v>343.98280000000005</v>
      </c>
    </row>
    <row r="2733" spans="1:22" ht="14.25" customHeight="1" x14ac:dyDescent="0.25">
      <c r="A2733" s="1">
        <v>2732</v>
      </c>
      <c r="B2733" s="1" t="s">
        <v>5883</v>
      </c>
      <c r="C2733" s="1">
        <f>YEAR(Data!$D2733)</f>
        <v>2014</v>
      </c>
      <c r="D2733" s="2">
        <v>41684</v>
      </c>
      <c r="E2733" s="2">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1">
        <v>21.506</v>
      </c>
    </row>
    <row r="2734" spans="1:22" ht="14.25" customHeight="1" x14ac:dyDescent="0.25">
      <c r="A2734" s="1">
        <v>2733</v>
      </c>
      <c r="B2734" s="1" t="s">
        <v>5886</v>
      </c>
      <c r="C2734" s="1">
        <f>YEAR(Data!$D2734)</f>
        <v>2011</v>
      </c>
      <c r="D2734" s="2">
        <v>40726</v>
      </c>
      <c r="E2734" s="2">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1">
        <v>19.974600000000002</v>
      </c>
    </row>
    <row r="2735" spans="1:22" ht="14.25" customHeight="1" x14ac:dyDescent="0.25">
      <c r="A2735" s="1">
        <v>2734</v>
      </c>
      <c r="B2735" s="1" t="s">
        <v>5886</v>
      </c>
      <c r="C2735" s="1">
        <f>YEAR(Data!$D2735)</f>
        <v>2011</v>
      </c>
      <c r="D2735" s="2">
        <v>40726</v>
      </c>
      <c r="E2735" s="2">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1">
        <v>2.1762000000000001</v>
      </c>
    </row>
    <row r="2736" spans="1:22" ht="14.25" customHeight="1" x14ac:dyDescent="0.25">
      <c r="A2736" s="1">
        <v>2735</v>
      </c>
      <c r="B2736" s="1" t="s">
        <v>5887</v>
      </c>
      <c r="C2736" s="1">
        <f>YEAR(Data!$D2736)</f>
        <v>2012</v>
      </c>
      <c r="D2736" s="2">
        <v>40960</v>
      </c>
      <c r="E2736" s="2">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
        <v>49.12</v>
      </c>
      <c r="T2736" s="1">
        <v>4</v>
      </c>
      <c r="U2736" s="1">
        <v>0</v>
      </c>
      <c r="V2736" s="1">
        <v>23.086399999999998</v>
      </c>
    </row>
    <row r="2737" spans="1:22" ht="14.25" customHeight="1" x14ac:dyDescent="0.25">
      <c r="A2737" s="1">
        <v>2736</v>
      </c>
      <c r="B2737" s="1" t="s">
        <v>5889</v>
      </c>
      <c r="C2737" s="1">
        <f>YEAR(Data!$D2737)</f>
        <v>2012</v>
      </c>
      <c r="D2737" s="2">
        <v>41226</v>
      </c>
      <c r="E2737" s="2">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
        <v>377.96999999999997</v>
      </c>
      <c r="T2737" s="1">
        <v>3</v>
      </c>
      <c r="U2737" s="1">
        <v>0</v>
      </c>
      <c r="V2737" s="1">
        <v>94.492500000000007</v>
      </c>
    </row>
    <row r="2738" spans="1:22" ht="14.25" customHeight="1" x14ac:dyDescent="0.25">
      <c r="A2738" s="1">
        <v>2737</v>
      </c>
      <c r="B2738" s="1" t="s">
        <v>5889</v>
      </c>
      <c r="C2738" s="1">
        <f>YEAR(Data!$D2738)</f>
        <v>2012</v>
      </c>
      <c r="D2738" s="2">
        <v>41226</v>
      </c>
      <c r="E2738" s="2">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1">
        <v>19.871600000000001</v>
      </c>
    </row>
    <row r="2739" spans="1:22" ht="14.25" customHeight="1" x14ac:dyDescent="0.25">
      <c r="A2739" s="1">
        <v>2738</v>
      </c>
      <c r="B2739" s="1" t="s">
        <v>5889</v>
      </c>
      <c r="C2739" s="1">
        <f>YEAR(Data!$D2739)</f>
        <v>2012</v>
      </c>
      <c r="D2739" s="2">
        <v>41226</v>
      </c>
      <c r="E2739" s="2">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299.96999999999997</v>
      </c>
      <c r="T2739" s="1">
        <v>3</v>
      </c>
      <c r="U2739" s="1">
        <v>0</v>
      </c>
      <c r="V2739" s="1">
        <v>56.994299999999981</v>
      </c>
    </row>
    <row r="2740" spans="1:22" ht="14.25" customHeight="1" x14ac:dyDescent="0.25">
      <c r="A2740" s="1">
        <v>2739</v>
      </c>
      <c r="B2740" s="1" t="s">
        <v>5889</v>
      </c>
      <c r="C2740" s="1">
        <f>YEAR(Data!$D2740)</f>
        <v>2012</v>
      </c>
      <c r="D2740" s="2">
        <v>41226</v>
      </c>
      <c r="E2740" s="2">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1">
        <v>43.190399999999997</v>
      </c>
    </row>
    <row r="2741" spans="1:22" ht="14.25" customHeight="1" x14ac:dyDescent="0.25">
      <c r="A2741" s="1">
        <v>2740</v>
      </c>
      <c r="B2741" s="1" t="s">
        <v>5892</v>
      </c>
      <c r="C2741" s="1">
        <f>YEAR(Data!$D2741)</f>
        <v>2014</v>
      </c>
      <c r="D2741" s="2">
        <v>41746</v>
      </c>
      <c r="E2741" s="2">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
        <v>477.24</v>
      </c>
      <c r="T2741" s="1">
        <v>4</v>
      </c>
      <c r="U2741" s="1">
        <v>0</v>
      </c>
      <c r="V2741" s="1">
        <v>9.5448000000000093</v>
      </c>
    </row>
    <row r="2742" spans="1:22" ht="14.25" customHeight="1" x14ac:dyDescent="0.25">
      <c r="A2742" s="1">
        <v>2741</v>
      </c>
      <c r="B2742" s="1" t="s">
        <v>5892</v>
      </c>
      <c r="C2742" s="1">
        <f>YEAR(Data!$D2742)</f>
        <v>2014</v>
      </c>
      <c r="D2742" s="2">
        <v>41746</v>
      </c>
      <c r="E2742" s="2">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
        <v>25.98</v>
      </c>
      <c r="T2742" s="1">
        <v>2</v>
      </c>
      <c r="U2742" s="1">
        <v>0</v>
      </c>
      <c r="V2742" s="1">
        <v>1.558799999999998</v>
      </c>
    </row>
    <row r="2743" spans="1:22" ht="14.25" customHeight="1" x14ac:dyDescent="0.25">
      <c r="A2743" s="1">
        <v>2742</v>
      </c>
      <c r="B2743" s="1" t="s">
        <v>5898</v>
      </c>
      <c r="C2743" s="1">
        <f>YEAR(Data!$D2743)</f>
        <v>2013</v>
      </c>
      <c r="D2743" s="2">
        <v>41330</v>
      </c>
      <c r="E2743" s="2">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1">
        <v>17.52</v>
      </c>
    </row>
    <row r="2744" spans="1:22" ht="14.25" customHeight="1" x14ac:dyDescent="0.25">
      <c r="A2744" s="1">
        <v>2743</v>
      </c>
      <c r="B2744" s="1" t="s">
        <v>5899</v>
      </c>
      <c r="C2744" s="1">
        <f>YEAR(Data!$D2744)</f>
        <v>2011</v>
      </c>
      <c r="D2744" s="2">
        <v>40851</v>
      </c>
      <c r="E2744" s="2">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
        <v>35.340000000000003</v>
      </c>
      <c r="T2744" s="1">
        <v>2</v>
      </c>
      <c r="U2744" s="1">
        <v>0</v>
      </c>
      <c r="V2744" s="1">
        <v>13.429200000000002</v>
      </c>
    </row>
    <row r="2745" spans="1:22" ht="14.25" customHeight="1" x14ac:dyDescent="0.25">
      <c r="A2745" s="1">
        <v>2744</v>
      </c>
      <c r="B2745" s="1" t="s">
        <v>5902</v>
      </c>
      <c r="C2745" s="1">
        <f>YEAR(Data!$D2745)</f>
        <v>2012</v>
      </c>
      <c r="D2745" s="2">
        <v>41080</v>
      </c>
      <c r="E2745" s="2">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1">
        <v>100.4796</v>
      </c>
    </row>
    <row r="2746" spans="1:22" ht="14.25" customHeight="1" x14ac:dyDescent="0.25">
      <c r="A2746" s="1">
        <v>2745</v>
      </c>
      <c r="B2746" s="1" t="s">
        <v>5902</v>
      </c>
      <c r="C2746" s="1">
        <f>YEAR(Data!$D2746)</f>
        <v>2012</v>
      </c>
      <c r="D2746" s="2">
        <v>41080</v>
      </c>
      <c r="E2746" s="2">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125.97600000000001</v>
      </c>
      <c r="T2746" s="1">
        <v>3</v>
      </c>
      <c r="U2746" s="1">
        <v>0.2</v>
      </c>
      <c r="V2746" s="1">
        <v>47.241</v>
      </c>
    </row>
    <row r="2747" spans="1:22" ht="14.25" customHeight="1" x14ac:dyDescent="0.25">
      <c r="A2747" s="1">
        <v>2746</v>
      </c>
      <c r="B2747" s="1" t="s">
        <v>5903</v>
      </c>
      <c r="C2747" s="1">
        <f>YEAR(Data!$D2747)</f>
        <v>2014</v>
      </c>
      <c r="D2747" s="2">
        <v>41859</v>
      </c>
      <c r="E2747" s="2">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1">
        <v>21.997800000000002</v>
      </c>
    </row>
    <row r="2748" spans="1:22" ht="14.25" customHeight="1" x14ac:dyDescent="0.25">
      <c r="A2748" s="1">
        <v>2747</v>
      </c>
      <c r="B2748" s="1" t="s">
        <v>5904</v>
      </c>
      <c r="C2748" s="1">
        <f>YEAR(Data!$D2748)</f>
        <v>2011</v>
      </c>
      <c r="D2748" s="2">
        <v>40675</v>
      </c>
      <c r="E2748" s="2">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1">
        <v>-130.0104</v>
      </c>
    </row>
    <row r="2749" spans="1:22" ht="14.25" customHeight="1" x14ac:dyDescent="0.25">
      <c r="A2749" s="1">
        <v>2748</v>
      </c>
      <c r="B2749" s="1" t="s">
        <v>5905</v>
      </c>
      <c r="C2749" s="1">
        <f>YEAR(Data!$D2749)</f>
        <v>2012</v>
      </c>
      <c r="D2749" s="2">
        <v>41235</v>
      </c>
      <c r="E2749" s="2">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
        <v>27.168000000000003</v>
      </c>
      <c r="T2749" s="1">
        <v>4</v>
      </c>
      <c r="U2749" s="1">
        <v>0.2</v>
      </c>
      <c r="V2749" s="1">
        <v>-1.3583999999999987</v>
      </c>
    </row>
    <row r="2750" spans="1:22" ht="14.25" customHeight="1" x14ac:dyDescent="0.25">
      <c r="A2750" s="1">
        <v>2749</v>
      </c>
      <c r="B2750" s="1" t="s">
        <v>5909</v>
      </c>
      <c r="C2750" s="1">
        <f>YEAR(Data!$D2750)</f>
        <v>2012</v>
      </c>
      <c r="D2750" s="2">
        <v>41247</v>
      </c>
      <c r="E2750" s="2">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
        <v>8.2260000000000009</v>
      </c>
      <c r="T2750" s="1">
        <v>3</v>
      </c>
      <c r="U2750" s="1">
        <v>0.7</v>
      </c>
      <c r="V2750" s="1">
        <v>-6.0323999999999991</v>
      </c>
    </row>
    <row r="2751" spans="1:22" ht="14.25" customHeight="1" x14ac:dyDescent="0.25">
      <c r="A2751" s="1">
        <v>2750</v>
      </c>
      <c r="B2751" s="1" t="s">
        <v>5912</v>
      </c>
      <c r="C2751" s="1">
        <f>YEAR(Data!$D2751)</f>
        <v>2011</v>
      </c>
      <c r="D2751" s="2">
        <v>40702</v>
      </c>
      <c r="E2751" s="2">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
        <v>585.55200000000002</v>
      </c>
      <c r="T2751" s="1">
        <v>3</v>
      </c>
      <c r="U2751" s="1">
        <v>0.2</v>
      </c>
      <c r="V2751" s="1">
        <v>73.19399999999996</v>
      </c>
    </row>
    <row r="2752" spans="1:22" ht="14.25" customHeight="1" x14ac:dyDescent="0.25">
      <c r="A2752" s="1">
        <v>2751</v>
      </c>
      <c r="B2752" s="1" t="s">
        <v>5915</v>
      </c>
      <c r="C2752" s="1">
        <f>YEAR(Data!$D2752)</f>
        <v>2011</v>
      </c>
      <c r="D2752" s="2">
        <v>40763</v>
      </c>
      <c r="E2752" s="2">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
        <v>423.28</v>
      </c>
      <c r="T2752" s="1">
        <v>11</v>
      </c>
      <c r="U2752" s="1">
        <v>0</v>
      </c>
      <c r="V2752" s="1">
        <v>110.05279999999999</v>
      </c>
    </row>
    <row r="2753" spans="1:22" ht="14.25" customHeight="1" x14ac:dyDescent="0.25">
      <c r="A2753" s="1">
        <v>2752</v>
      </c>
      <c r="B2753" s="1" t="s">
        <v>5919</v>
      </c>
      <c r="C2753" s="1">
        <f>YEAR(Data!$D2753)</f>
        <v>2011</v>
      </c>
      <c r="D2753" s="2">
        <v>40689</v>
      </c>
      <c r="E2753" s="2">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225.29600000000002</v>
      </c>
      <c r="T2753" s="1">
        <v>2</v>
      </c>
      <c r="U2753" s="1">
        <v>0.2</v>
      </c>
      <c r="V2753" s="1">
        <v>22.529599999999995</v>
      </c>
    </row>
    <row r="2754" spans="1:22" ht="14.25" customHeight="1" x14ac:dyDescent="0.25">
      <c r="A2754" s="1">
        <v>2753</v>
      </c>
      <c r="B2754" s="1" t="s">
        <v>5920</v>
      </c>
      <c r="C2754" s="1">
        <f>YEAR(Data!$D2754)</f>
        <v>2012</v>
      </c>
      <c r="D2754" s="2">
        <v>41016</v>
      </c>
      <c r="E2754" s="2">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1">
        <v>2.2239999999999998</v>
      </c>
    </row>
    <row r="2755" spans="1:22" ht="14.25" customHeight="1" x14ac:dyDescent="0.25">
      <c r="A2755" s="1">
        <v>2754</v>
      </c>
      <c r="B2755" s="1" t="s">
        <v>5920</v>
      </c>
      <c r="C2755" s="1">
        <f>YEAR(Data!$D2755)</f>
        <v>2012</v>
      </c>
      <c r="D2755" s="2">
        <v>41016</v>
      </c>
      <c r="E2755" s="2">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1">
        <v>129.34800000000001</v>
      </c>
    </row>
    <row r="2756" spans="1:22" ht="14.25" customHeight="1" x14ac:dyDescent="0.25">
      <c r="A2756" s="1">
        <v>2755</v>
      </c>
      <c r="B2756" s="1" t="s">
        <v>5920</v>
      </c>
      <c r="C2756" s="1">
        <f>YEAR(Data!$D2756)</f>
        <v>2012</v>
      </c>
      <c r="D2756" s="2">
        <v>41016</v>
      </c>
      <c r="E2756" s="2">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
        <v>783.96000000000015</v>
      </c>
      <c r="T2756" s="1">
        <v>5</v>
      </c>
      <c r="U2756" s="1">
        <v>0.2</v>
      </c>
      <c r="V2756" s="1">
        <v>68.59650000000002</v>
      </c>
    </row>
    <row r="2757" spans="1:22" ht="14.25" customHeight="1" x14ac:dyDescent="0.25">
      <c r="A2757" s="1">
        <v>2756</v>
      </c>
      <c r="B2757" s="1" t="s">
        <v>5920</v>
      </c>
      <c r="C2757" s="1">
        <f>YEAR(Data!$D2757)</f>
        <v>2012</v>
      </c>
      <c r="D2757" s="2">
        <v>41016</v>
      </c>
      <c r="E2757" s="2">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
        <v>1447.6499999999999</v>
      </c>
      <c r="T2757" s="1">
        <v>5</v>
      </c>
      <c r="U2757" s="1">
        <v>0</v>
      </c>
      <c r="V2757" s="1">
        <v>419.8184999999998</v>
      </c>
    </row>
    <row r="2758" spans="1:22" ht="14.25" customHeight="1" x14ac:dyDescent="0.25">
      <c r="A2758" s="1">
        <v>2757</v>
      </c>
      <c r="B2758" s="1" t="s">
        <v>5920</v>
      </c>
      <c r="C2758" s="1">
        <f>YEAR(Data!$D2758)</f>
        <v>2012</v>
      </c>
      <c r="D2758" s="2">
        <v>41016</v>
      </c>
      <c r="E2758" s="2">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
        <v>11.96</v>
      </c>
      <c r="T2758" s="1">
        <v>2</v>
      </c>
      <c r="U2758" s="1">
        <v>0</v>
      </c>
      <c r="V2758" s="1">
        <v>5.8604000000000003</v>
      </c>
    </row>
    <row r="2759" spans="1:22" ht="14.25" customHeight="1" x14ac:dyDescent="0.25">
      <c r="A2759" s="1">
        <v>2758</v>
      </c>
      <c r="B2759" s="1" t="s">
        <v>5923</v>
      </c>
      <c r="C2759" s="1">
        <f>YEAR(Data!$D2759)</f>
        <v>2013</v>
      </c>
      <c r="D2759" s="2">
        <v>41437</v>
      </c>
      <c r="E2759" s="2">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239.96999999999997</v>
      </c>
      <c r="T2759" s="1">
        <v>3</v>
      </c>
      <c r="U2759" s="1">
        <v>0</v>
      </c>
      <c r="V2759" s="1">
        <v>71.990999999999985</v>
      </c>
    </row>
    <row r="2760" spans="1:22" ht="14.25" customHeight="1" x14ac:dyDescent="0.25">
      <c r="A2760" s="1">
        <v>2759</v>
      </c>
      <c r="B2760" s="1" t="s">
        <v>5924</v>
      </c>
      <c r="C2760" s="1">
        <f>YEAR(Data!$D2760)</f>
        <v>2013</v>
      </c>
      <c r="D2760" s="2">
        <v>41345</v>
      </c>
      <c r="E2760" s="2">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
        <v>76.92</v>
      </c>
      <c r="T2760" s="1">
        <v>4</v>
      </c>
      <c r="U2760" s="1">
        <v>0</v>
      </c>
      <c r="V2760" s="1">
        <v>31.537200000000006</v>
      </c>
    </row>
    <row r="2761" spans="1:22" ht="14.25" customHeight="1" x14ac:dyDescent="0.25">
      <c r="A2761" s="1">
        <v>2760</v>
      </c>
      <c r="B2761" s="1" t="s">
        <v>5924</v>
      </c>
      <c r="C2761" s="1">
        <f>YEAR(Data!$D2761)</f>
        <v>2013</v>
      </c>
      <c r="D2761" s="2">
        <v>41345</v>
      </c>
      <c r="E2761" s="2">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1">
        <v>125.14319999999998</v>
      </c>
    </row>
    <row r="2762" spans="1:22" ht="14.25" customHeight="1" x14ac:dyDescent="0.25">
      <c r="A2762" s="1">
        <v>2761</v>
      </c>
      <c r="B2762" s="1" t="s">
        <v>5927</v>
      </c>
      <c r="C2762" s="1">
        <f>YEAR(Data!$D2762)</f>
        <v>2011</v>
      </c>
      <c r="D2762" s="2">
        <v>40689</v>
      </c>
      <c r="E2762" s="2">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1">
        <v>23.231999999999999</v>
      </c>
    </row>
    <row r="2763" spans="1:22" ht="14.25" customHeight="1" x14ac:dyDescent="0.25">
      <c r="A2763" s="1">
        <v>2762</v>
      </c>
      <c r="B2763" s="1" t="s">
        <v>5930</v>
      </c>
      <c r="C2763" s="1">
        <f>YEAR(Data!$D2763)</f>
        <v>2014</v>
      </c>
      <c r="D2763" s="2">
        <v>41925</v>
      </c>
      <c r="E2763" s="2">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
        <v>0.99</v>
      </c>
      <c r="T2763" s="1">
        <v>1</v>
      </c>
      <c r="U2763" s="1">
        <v>0</v>
      </c>
      <c r="V2763" s="1">
        <v>0.4356000000000001</v>
      </c>
    </row>
    <row r="2764" spans="1:22" ht="14.25" customHeight="1" x14ac:dyDescent="0.25">
      <c r="A2764" s="1">
        <v>2763</v>
      </c>
      <c r="B2764" s="1" t="s">
        <v>5930</v>
      </c>
      <c r="C2764" s="1">
        <f>YEAR(Data!$D2764)</f>
        <v>2014</v>
      </c>
      <c r="D2764" s="2">
        <v>41925</v>
      </c>
      <c r="E2764" s="2">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1">
        <v>36.917000000000002</v>
      </c>
    </row>
    <row r="2765" spans="1:22" ht="14.25" customHeight="1" x14ac:dyDescent="0.25">
      <c r="A2765" s="1">
        <v>2764</v>
      </c>
      <c r="B2765" s="1" t="s">
        <v>5933</v>
      </c>
      <c r="C2765" s="1">
        <f>YEAR(Data!$D2765)</f>
        <v>2014</v>
      </c>
      <c r="D2765" s="2">
        <v>41813</v>
      </c>
      <c r="E2765" s="2">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
        <v>10.332000000000003</v>
      </c>
      <c r="T2765" s="1">
        <v>3</v>
      </c>
      <c r="U2765" s="1">
        <v>0.7</v>
      </c>
      <c r="V2765" s="1">
        <v>-7.5767999999999986</v>
      </c>
    </row>
    <row r="2766" spans="1:22" ht="14.25" customHeight="1" x14ac:dyDescent="0.25">
      <c r="A2766" s="1">
        <v>2765</v>
      </c>
      <c r="B2766" s="1" t="s">
        <v>5933</v>
      </c>
      <c r="C2766" s="1">
        <f>YEAR(Data!$D2766)</f>
        <v>2014</v>
      </c>
      <c r="D2766" s="2">
        <v>41813</v>
      </c>
      <c r="E2766" s="2">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31.155000000000005</v>
      </c>
      <c r="T2766" s="1">
        <v>5</v>
      </c>
      <c r="U2766" s="1">
        <v>0.7</v>
      </c>
      <c r="V2766" s="1">
        <v>-23.8855</v>
      </c>
    </row>
    <row r="2767" spans="1:22" ht="14.25" customHeight="1" x14ac:dyDescent="0.25">
      <c r="A2767" s="1">
        <v>2766</v>
      </c>
      <c r="B2767" s="1" t="s">
        <v>5933</v>
      </c>
      <c r="C2767" s="1">
        <f>YEAR(Data!$D2767)</f>
        <v>2014</v>
      </c>
      <c r="D2767" s="2">
        <v>41813</v>
      </c>
      <c r="E2767" s="2">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
        <v>8.9280000000000008</v>
      </c>
      <c r="T2767" s="1">
        <v>2</v>
      </c>
      <c r="U2767" s="1">
        <v>0.2</v>
      </c>
      <c r="V2767" s="1">
        <v>0.66959999999999997</v>
      </c>
    </row>
    <row r="2768" spans="1:22" ht="14.25" customHeight="1" x14ac:dyDescent="0.25">
      <c r="A2768" s="1">
        <v>2767</v>
      </c>
      <c r="B2768" s="1" t="s">
        <v>5938</v>
      </c>
      <c r="C2768" s="1">
        <f>YEAR(Data!$D2768)</f>
        <v>2014</v>
      </c>
      <c r="D2768" s="2">
        <v>41655</v>
      </c>
      <c r="E2768" s="2">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
        <v>34.384</v>
      </c>
      <c r="T2768" s="1">
        <v>1</v>
      </c>
      <c r="U2768" s="1">
        <v>0.2</v>
      </c>
      <c r="V2768" s="1">
        <v>3.8681999999999945</v>
      </c>
    </row>
    <row r="2769" spans="1:22" ht="14.25" customHeight="1" x14ac:dyDescent="0.25">
      <c r="A2769" s="1">
        <v>2768</v>
      </c>
      <c r="B2769" s="1" t="s">
        <v>5938</v>
      </c>
      <c r="C2769" s="1">
        <f>YEAR(Data!$D2769)</f>
        <v>2014</v>
      </c>
      <c r="D2769" s="2">
        <v>41655</v>
      </c>
      <c r="E2769" s="2">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1924.1599999999999</v>
      </c>
      <c r="T2769" s="1">
        <v>8</v>
      </c>
      <c r="U2769" s="1">
        <v>0.2</v>
      </c>
      <c r="V2769" s="1">
        <v>312.67599999999993</v>
      </c>
    </row>
    <row r="2770" spans="1:22" ht="14.25" customHeight="1" x14ac:dyDescent="0.25">
      <c r="A2770" s="1">
        <v>2769</v>
      </c>
      <c r="B2770" s="1" t="s">
        <v>5941</v>
      </c>
      <c r="C2770" s="1">
        <f>YEAR(Data!$D2770)</f>
        <v>2012</v>
      </c>
      <c r="D2770" s="2">
        <v>41001</v>
      </c>
      <c r="E2770" s="2">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
        <v>32.191999999999993</v>
      </c>
      <c r="T2770" s="1">
        <v>2</v>
      </c>
      <c r="U2770" s="1">
        <v>0.8</v>
      </c>
      <c r="V2770" s="1">
        <v>-80.48</v>
      </c>
    </row>
    <row r="2771" spans="1:22" ht="14.25" customHeight="1" x14ac:dyDescent="0.25">
      <c r="A2771" s="1">
        <v>2770</v>
      </c>
      <c r="B2771" s="1" t="s">
        <v>5941</v>
      </c>
      <c r="C2771" s="1">
        <f>YEAR(Data!$D2771)</f>
        <v>2012</v>
      </c>
      <c r="D2771" s="2">
        <v>41001</v>
      </c>
      <c r="E2771" s="2">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
        <v>50.120000000000005</v>
      </c>
      <c r="T2771" s="1">
        <v>7</v>
      </c>
      <c r="U2771" s="1">
        <v>0.2</v>
      </c>
      <c r="V2771" s="1">
        <v>-0.62650000000000716</v>
      </c>
    </row>
    <row r="2772" spans="1:22" ht="14.25" customHeight="1" x14ac:dyDescent="0.25">
      <c r="A2772" s="1">
        <v>2771</v>
      </c>
      <c r="B2772" s="1" t="s">
        <v>5941</v>
      </c>
      <c r="C2772" s="1">
        <f>YEAR(Data!$D2772)</f>
        <v>2012</v>
      </c>
      <c r="D2772" s="2">
        <v>41001</v>
      </c>
      <c r="E2772" s="2">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1">
        <v>1.7990999999999993</v>
      </c>
    </row>
    <row r="2773" spans="1:22" ht="14.25" customHeight="1" x14ac:dyDescent="0.25">
      <c r="A2773" s="1">
        <v>2772</v>
      </c>
      <c r="B2773" s="1" t="s">
        <v>5946</v>
      </c>
      <c r="C2773" s="1">
        <f>YEAR(Data!$D2773)</f>
        <v>2013</v>
      </c>
      <c r="D2773" s="2">
        <v>41521</v>
      </c>
      <c r="E2773" s="2">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
        <v>54.5</v>
      </c>
      <c r="T2773" s="1">
        <v>5</v>
      </c>
      <c r="U2773" s="1">
        <v>0</v>
      </c>
      <c r="V2773" s="1">
        <v>14.169999999999998</v>
      </c>
    </row>
    <row r="2774" spans="1:22" ht="14.25" customHeight="1" x14ac:dyDescent="0.25">
      <c r="A2774" s="1">
        <v>2773</v>
      </c>
      <c r="B2774" s="1" t="s">
        <v>5948</v>
      </c>
      <c r="C2774" s="1">
        <f>YEAR(Data!$D2774)</f>
        <v>2014</v>
      </c>
      <c r="D2774" s="2">
        <v>41984</v>
      </c>
      <c r="E2774" s="2">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1">
        <v>5.7312000000000012</v>
      </c>
    </row>
    <row r="2775" spans="1:22" ht="14.25" customHeight="1" x14ac:dyDescent="0.25">
      <c r="A2775" s="1">
        <v>2774</v>
      </c>
      <c r="B2775" s="1" t="s">
        <v>5949</v>
      </c>
      <c r="C2775" s="1">
        <f>YEAR(Data!$D2775)</f>
        <v>2013</v>
      </c>
      <c r="D2775" s="2">
        <v>41601</v>
      </c>
      <c r="E2775" s="2">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1">
        <v>24.2256</v>
      </c>
    </row>
    <row r="2776" spans="1:22" ht="14.25" customHeight="1" x14ac:dyDescent="0.25">
      <c r="A2776" s="1">
        <v>2775</v>
      </c>
      <c r="B2776" s="1" t="s">
        <v>5950</v>
      </c>
      <c r="C2776" s="1">
        <f>YEAR(Data!$D2776)</f>
        <v>2014</v>
      </c>
      <c r="D2776" s="2">
        <v>41955</v>
      </c>
      <c r="E2776" s="2">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10.368000000000002</v>
      </c>
      <c r="T2776" s="1">
        <v>2</v>
      </c>
      <c r="U2776" s="1">
        <v>0.2</v>
      </c>
      <c r="V2776" s="1">
        <v>3.6288</v>
      </c>
    </row>
    <row r="2777" spans="1:22" ht="14.25" customHeight="1" x14ac:dyDescent="0.25">
      <c r="A2777" s="1">
        <v>2776</v>
      </c>
      <c r="B2777" s="1" t="s">
        <v>5951</v>
      </c>
      <c r="C2777" s="1">
        <f>YEAR(Data!$D2777)</f>
        <v>2013</v>
      </c>
      <c r="D2777" s="2">
        <v>41569</v>
      </c>
      <c r="E2777" s="2">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1">
        <v>1.5444000000000031</v>
      </c>
    </row>
    <row r="2778" spans="1:22" ht="14.25" customHeight="1" x14ac:dyDescent="0.25">
      <c r="A2778" s="1">
        <v>2777</v>
      </c>
      <c r="B2778" s="1" t="s">
        <v>5952</v>
      </c>
      <c r="C2778" s="1">
        <f>YEAR(Data!$D2778)</f>
        <v>2012</v>
      </c>
      <c r="D2778" s="2">
        <v>41264</v>
      </c>
      <c r="E2778" s="2">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60.984000000000009</v>
      </c>
      <c r="T2778" s="1">
        <v>7</v>
      </c>
      <c r="U2778" s="1">
        <v>0.2</v>
      </c>
      <c r="V2778" s="1">
        <v>4.5737999999999985</v>
      </c>
    </row>
    <row r="2779" spans="1:22" ht="14.25" customHeight="1" x14ac:dyDescent="0.25">
      <c r="A2779" s="1">
        <v>2778</v>
      </c>
      <c r="B2779" s="1" t="s">
        <v>5953</v>
      </c>
      <c r="C2779" s="1">
        <f>YEAR(Data!$D2779)</f>
        <v>2012</v>
      </c>
      <c r="D2779" s="2">
        <v>41107</v>
      </c>
      <c r="E2779" s="2">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
        <v>195.46600000000001</v>
      </c>
      <c r="T2779" s="1">
        <v>2</v>
      </c>
      <c r="U2779" s="1">
        <v>0.15</v>
      </c>
      <c r="V2779" s="1">
        <v>-13.797600000000017</v>
      </c>
    </row>
    <row r="2780" spans="1:22" ht="14.25" customHeight="1" x14ac:dyDescent="0.25">
      <c r="A2780" s="1">
        <v>2779</v>
      </c>
      <c r="B2780" s="1" t="s">
        <v>5955</v>
      </c>
      <c r="C2780" s="1">
        <f>YEAR(Data!$D2780)</f>
        <v>2014</v>
      </c>
      <c r="D2780" s="2">
        <v>41760</v>
      </c>
      <c r="E2780" s="2">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
        <v>23.680000000000003</v>
      </c>
      <c r="T2780" s="1">
        <v>8</v>
      </c>
      <c r="U2780" s="1">
        <v>0.2</v>
      </c>
      <c r="V2780" s="1">
        <v>6.216000000000002</v>
      </c>
    </row>
    <row r="2781" spans="1:22" ht="14.25" customHeight="1" x14ac:dyDescent="0.25">
      <c r="A2781" s="1">
        <v>2780</v>
      </c>
      <c r="B2781" s="1" t="s">
        <v>5955</v>
      </c>
      <c r="C2781" s="1">
        <f>YEAR(Data!$D2781)</f>
        <v>2014</v>
      </c>
      <c r="D2781" s="2">
        <v>41760</v>
      </c>
      <c r="E2781" s="2">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
        <v>2.3760000000000003</v>
      </c>
      <c r="T2781" s="1">
        <v>3</v>
      </c>
      <c r="U2781" s="1">
        <v>0.2</v>
      </c>
      <c r="V2781" s="1">
        <v>0.74249999999999994</v>
      </c>
    </row>
    <row r="2782" spans="1:22" ht="14.25" customHeight="1" x14ac:dyDescent="0.25">
      <c r="A2782" s="1">
        <v>2781</v>
      </c>
      <c r="B2782" s="1" t="s">
        <v>5959</v>
      </c>
      <c r="C2782" s="1">
        <f>YEAR(Data!$D2782)</f>
        <v>2014</v>
      </c>
      <c r="D2782" s="2">
        <v>41766</v>
      </c>
      <c r="E2782" s="2">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1">
        <v>29.6</v>
      </c>
    </row>
    <row r="2783" spans="1:22" ht="14.25" customHeight="1" x14ac:dyDescent="0.25">
      <c r="A2783" s="1">
        <v>2782</v>
      </c>
      <c r="B2783" s="1" t="s">
        <v>5960</v>
      </c>
      <c r="C2783" s="1">
        <f>YEAR(Data!$D2783)</f>
        <v>2014</v>
      </c>
      <c r="D2783" s="2">
        <v>41964</v>
      </c>
      <c r="E2783" s="2">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1">
        <v>9.6800000000000015</v>
      </c>
    </row>
    <row r="2784" spans="1:22" ht="14.25" customHeight="1" x14ac:dyDescent="0.25">
      <c r="A2784" s="1">
        <v>2783</v>
      </c>
      <c r="B2784" s="1" t="s">
        <v>5961</v>
      </c>
      <c r="C2784" s="1">
        <f>YEAR(Data!$D2784)</f>
        <v>2013</v>
      </c>
      <c r="D2784" s="2">
        <v>41590</v>
      </c>
      <c r="E2784" s="2">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1">
        <v>74.8142</v>
      </c>
    </row>
    <row r="2785" spans="1:22" ht="14.25" customHeight="1" x14ac:dyDescent="0.25">
      <c r="A2785" s="1">
        <v>2784</v>
      </c>
      <c r="B2785" s="1" t="s">
        <v>5962</v>
      </c>
      <c r="C2785" s="1">
        <f>YEAR(Data!$D2785)</f>
        <v>2013</v>
      </c>
      <c r="D2785" s="2">
        <v>41584</v>
      </c>
      <c r="E2785" s="2">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
        <v>23.987999999999996</v>
      </c>
      <c r="T2785" s="1">
        <v>2</v>
      </c>
      <c r="U2785" s="1">
        <v>0.4</v>
      </c>
      <c r="V2785" s="1">
        <v>-15.991999999999999</v>
      </c>
    </row>
    <row r="2786" spans="1:22" ht="14.25" customHeight="1" x14ac:dyDescent="0.25">
      <c r="A2786" s="1">
        <v>2785</v>
      </c>
      <c r="B2786" s="1" t="s">
        <v>5965</v>
      </c>
      <c r="C2786" s="1">
        <f>YEAR(Data!$D2786)</f>
        <v>2013</v>
      </c>
      <c r="D2786" s="2">
        <v>41557</v>
      </c>
      <c r="E2786" s="2">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1">
        <v>-15.584400000000002</v>
      </c>
    </row>
    <row r="2787" spans="1:22" ht="14.25" customHeight="1" x14ac:dyDescent="0.25">
      <c r="A2787" s="1">
        <v>2786</v>
      </c>
      <c r="B2787" s="1" t="s">
        <v>5966</v>
      </c>
      <c r="C2787" s="1">
        <f>YEAR(Data!$D2787)</f>
        <v>2012</v>
      </c>
      <c r="D2787" s="2">
        <v>41173</v>
      </c>
      <c r="E2787" s="2">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1">
        <v>0</v>
      </c>
    </row>
    <row r="2788" spans="1:22" ht="14.25" customHeight="1" x14ac:dyDescent="0.25">
      <c r="A2788" s="1">
        <v>2787</v>
      </c>
      <c r="B2788" s="1" t="s">
        <v>5966</v>
      </c>
      <c r="C2788" s="1">
        <f>YEAR(Data!$D2788)</f>
        <v>2012</v>
      </c>
      <c r="D2788" s="2">
        <v>41173</v>
      </c>
      <c r="E2788" s="2">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
        <v>7.9</v>
      </c>
      <c r="T2788" s="1">
        <v>2</v>
      </c>
      <c r="U2788" s="1">
        <v>0</v>
      </c>
      <c r="V2788" s="1">
        <v>2.5279999999999996</v>
      </c>
    </row>
    <row r="2789" spans="1:22" ht="14.25" customHeight="1" x14ac:dyDescent="0.25">
      <c r="A2789" s="1">
        <v>2788</v>
      </c>
      <c r="B2789" s="1" t="s">
        <v>5969</v>
      </c>
      <c r="C2789" s="1">
        <f>YEAR(Data!$D2789)</f>
        <v>2011</v>
      </c>
      <c r="D2789" s="2">
        <v>40879</v>
      </c>
      <c r="E2789" s="2">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
        <v>58.36</v>
      </c>
      <c r="T2789" s="1">
        <v>5</v>
      </c>
      <c r="U2789" s="1">
        <v>0.6</v>
      </c>
      <c r="V2789" s="1">
        <v>-24.802999999999997</v>
      </c>
    </row>
    <row r="2790" spans="1:22" ht="14.25" customHeight="1" x14ac:dyDescent="0.25">
      <c r="A2790" s="1">
        <v>2789</v>
      </c>
      <c r="B2790" s="1" t="s">
        <v>5969</v>
      </c>
      <c r="C2790" s="1">
        <f>YEAR(Data!$D2790)</f>
        <v>2011</v>
      </c>
      <c r="D2790" s="2">
        <v>40879</v>
      </c>
      <c r="E2790" s="2">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
        <v>16.463999999999999</v>
      </c>
      <c r="T2790" s="1">
        <v>7</v>
      </c>
      <c r="U2790" s="1">
        <v>0.2</v>
      </c>
      <c r="V2790" s="1">
        <v>1.4406000000000008</v>
      </c>
    </row>
    <row r="2791" spans="1:22" ht="14.25" customHeight="1" x14ac:dyDescent="0.25">
      <c r="A2791" s="1">
        <v>2790</v>
      </c>
      <c r="B2791" s="1" t="s">
        <v>5969</v>
      </c>
      <c r="C2791" s="1">
        <f>YEAR(Data!$D2791)</f>
        <v>2011</v>
      </c>
      <c r="D2791" s="2">
        <v>40879</v>
      </c>
      <c r="E2791" s="2">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
        <v>39.960000000000008</v>
      </c>
      <c r="T2791" s="1">
        <v>5</v>
      </c>
      <c r="U2791" s="1">
        <v>0.6</v>
      </c>
      <c r="V2791" s="1">
        <v>-23.975999999999999</v>
      </c>
    </row>
    <row r="2792" spans="1:22" ht="14.25" customHeight="1" x14ac:dyDescent="0.25">
      <c r="A2792" s="1">
        <v>2791</v>
      </c>
      <c r="B2792" s="1" t="s">
        <v>5971</v>
      </c>
      <c r="C2792" s="1">
        <f>YEAR(Data!$D2792)</f>
        <v>2011</v>
      </c>
      <c r="D2792" s="2">
        <v>40807</v>
      </c>
      <c r="E2792" s="2">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1">
        <v>7.5283999999999978</v>
      </c>
    </row>
    <row r="2793" spans="1:22" ht="14.25" customHeight="1" x14ac:dyDescent="0.25">
      <c r="A2793" s="1">
        <v>2792</v>
      </c>
      <c r="B2793" s="1" t="s">
        <v>5971</v>
      </c>
      <c r="C2793" s="1">
        <f>YEAR(Data!$D2793)</f>
        <v>2011</v>
      </c>
      <c r="D2793" s="2">
        <v>40807</v>
      </c>
      <c r="E2793" s="2">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36.269999999999996</v>
      </c>
      <c r="T2793" s="1">
        <v>3</v>
      </c>
      <c r="U2793" s="1">
        <v>0</v>
      </c>
      <c r="V2793" s="1">
        <v>10.880999999999997</v>
      </c>
    </row>
    <row r="2794" spans="1:22" ht="14.25" customHeight="1" x14ac:dyDescent="0.25">
      <c r="A2794" s="1">
        <v>2793</v>
      </c>
      <c r="B2794" s="1" t="s">
        <v>5971</v>
      </c>
      <c r="C2794" s="1">
        <f>YEAR(Data!$D2794)</f>
        <v>2011</v>
      </c>
      <c r="D2794" s="2">
        <v>40807</v>
      </c>
      <c r="E2794" s="2">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1">
        <v>3.1104000000000003</v>
      </c>
    </row>
    <row r="2795" spans="1:22" ht="14.25" customHeight="1" x14ac:dyDescent="0.25">
      <c r="A2795" s="1">
        <v>2794</v>
      </c>
      <c r="B2795" s="1" t="s">
        <v>5972</v>
      </c>
      <c r="C2795" s="1">
        <f>YEAR(Data!$D2795)</f>
        <v>2011</v>
      </c>
      <c r="D2795" s="2">
        <v>40645</v>
      </c>
      <c r="E2795" s="2">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
        <v>1075.088</v>
      </c>
      <c r="T2795" s="1">
        <v>14</v>
      </c>
      <c r="U2795" s="1">
        <v>0.2</v>
      </c>
      <c r="V2795" s="1">
        <v>94.070199999999943</v>
      </c>
    </row>
    <row r="2796" spans="1:22" ht="14.25" customHeight="1" x14ac:dyDescent="0.25">
      <c r="A2796" s="1">
        <v>2795</v>
      </c>
      <c r="B2796" s="1" t="s">
        <v>5972</v>
      </c>
      <c r="C2796" s="1">
        <f>YEAR(Data!$D2796)</f>
        <v>2011</v>
      </c>
      <c r="D2796" s="2">
        <v>40645</v>
      </c>
      <c r="E2796" s="2">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
        <v>438.36800000000005</v>
      </c>
      <c r="T2796" s="1">
        <v>4</v>
      </c>
      <c r="U2796" s="1">
        <v>0.2</v>
      </c>
      <c r="V2796" s="1">
        <v>38.357200000000006</v>
      </c>
    </row>
    <row r="2797" spans="1:22" ht="14.25" customHeight="1" x14ac:dyDescent="0.25">
      <c r="A2797" s="1">
        <v>2796</v>
      </c>
      <c r="B2797" s="1" t="s">
        <v>5972</v>
      </c>
      <c r="C2797" s="1">
        <f>YEAR(Data!$D2797)</f>
        <v>2011</v>
      </c>
      <c r="D2797" s="2">
        <v>40645</v>
      </c>
      <c r="E2797" s="2">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
        <v>18.088000000000001</v>
      </c>
      <c r="T2797" s="1">
        <v>7</v>
      </c>
      <c r="U2797" s="1">
        <v>0.2</v>
      </c>
      <c r="V2797" s="1">
        <v>6.5569000000000006</v>
      </c>
    </row>
    <row r="2798" spans="1:22" ht="14.25" customHeight="1" x14ac:dyDescent="0.25">
      <c r="A2798" s="1">
        <v>2797</v>
      </c>
      <c r="B2798" s="1" t="s">
        <v>5972</v>
      </c>
      <c r="C2798" s="1">
        <f>YEAR(Data!$D2798)</f>
        <v>2011</v>
      </c>
      <c r="D2798" s="2">
        <v>40645</v>
      </c>
      <c r="E2798" s="2">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
        <v>308.49900000000002</v>
      </c>
      <c r="T2798" s="1">
        <v>3</v>
      </c>
      <c r="U2798" s="1">
        <v>0.15</v>
      </c>
      <c r="V2798" s="1">
        <v>-18.146999999999998</v>
      </c>
    </row>
    <row r="2799" spans="1:22" ht="14.25" customHeight="1" x14ac:dyDescent="0.25">
      <c r="A2799" s="1">
        <v>2798</v>
      </c>
      <c r="B2799" s="1" t="s">
        <v>5974</v>
      </c>
      <c r="C2799" s="1">
        <f>YEAR(Data!$D2799)</f>
        <v>2014</v>
      </c>
      <c r="D2799" s="2">
        <v>41933</v>
      </c>
      <c r="E2799" s="2">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1">
        <v>4.1415999999999986</v>
      </c>
    </row>
    <row r="2800" spans="1:22" ht="14.25" customHeight="1" x14ac:dyDescent="0.25">
      <c r="A2800" s="1">
        <v>2799</v>
      </c>
      <c r="B2800" s="1" t="s">
        <v>5974</v>
      </c>
      <c r="C2800" s="1">
        <f>YEAR(Data!$D2800)</f>
        <v>2014</v>
      </c>
      <c r="D2800" s="2">
        <v>41933</v>
      </c>
      <c r="E2800" s="2">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1">
        <v>18.781199999999998</v>
      </c>
    </row>
    <row r="2801" spans="1:22" ht="14.25" customHeight="1" x14ac:dyDescent="0.25">
      <c r="A2801" s="1">
        <v>2800</v>
      </c>
      <c r="B2801" s="1" t="s">
        <v>5974</v>
      </c>
      <c r="C2801" s="1">
        <f>YEAR(Data!$D2801)</f>
        <v>2014</v>
      </c>
      <c r="D2801" s="2">
        <v>41933</v>
      </c>
      <c r="E2801" s="2">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145.85000000000002</v>
      </c>
      <c r="T2801" s="1">
        <v>5</v>
      </c>
      <c r="U2801" s="1">
        <v>0</v>
      </c>
      <c r="V2801" s="1">
        <v>70.007999999999996</v>
      </c>
    </row>
    <row r="2802" spans="1:22" ht="14.25" customHeight="1" x14ac:dyDescent="0.25">
      <c r="A2802" s="1">
        <v>2801</v>
      </c>
      <c r="B2802" s="1" t="s">
        <v>5975</v>
      </c>
      <c r="C2802" s="1">
        <f>YEAR(Data!$D2802)</f>
        <v>2013</v>
      </c>
      <c r="D2802" s="2">
        <v>41573</v>
      </c>
      <c r="E2802" s="2">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783.96000000000015</v>
      </c>
      <c r="T2802" s="1">
        <v>5</v>
      </c>
      <c r="U2802" s="1">
        <v>0.2</v>
      </c>
      <c r="V2802" s="1">
        <v>78.396000000000043</v>
      </c>
    </row>
    <row r="2803" spans="1:22" ht="14.25" customHeight="1" x14ac:dyDescent="0.25">
      <c r="A2803" s="1">
        <v>2802</v>
      </c>
      <c r="B2803" s="1" t="s">
        <v>5976</v>
      </c>
      <c r="C2803" s="1">
        <f>YEAR(Data!$D2803)</f>
        <v>2012</v>
      </c>
      <c r="D2803" s="2">
        <v>41214</v>
      </c>
      <c r="E2803" s="2">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1">
        <v>1.7730000000000004</v>
      </c>
    </row>
    <row r="2804" spans="1:22" ht="14.25" customHeight="1" x14ac:dyDescent="0.25">
      <c r="A2804" s="1">
        <v>2803</v>
      </c>
      <c r="B2804" s="1" t="s">
        <v>5977</v>
      </c>
      <c r="C2804" s="1">
        <f>YEAR(Data!$D2804)</f>
        <v>2014</v>
      </c>
      <c r="D2804" s="2">
        <v>41947</v>
      </c>
      <c r="E2804" s="2">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
        <v>41.37</v>
      </c>
      <c r="T2804" s="1">
        <v>3</v>
      </c>
      <c r="U2804" s="1">
        <v>0</v>
      </c>
      <c r="V2804" s="1">
        <v>17.375399999999999</v>
      </c>
    </row>
    <row r="2805" spans="1:22" ht="14.25" customHeight="1" x14ac:dyDescent="0.25">
      <c r="A2805" s="1">
        <v>2804</v>
      </c>
      <c r="B2805" s="1" t="s">
        <v>5980</v>
      </c>
      <c r="C2805" s="1">
        <f>YEAR(Data!$D2805)</f>
        <v>2012</v>
      </c>
      <c r="D2805" s="2">
        <v>41041</v>
      </c>
      <c r="E2805" s="2">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1">
        <v>5.7779999999999987</v>
      </c>
    </row>
    <row r="2806" spans="1:22" ht="14.25" customHeight="1" x14ac:dyDescent="0.25">
      <c r="A2806" s="1">
        <v>2805</v>
      </c>
      <c r="B2806" s="1" t="s">
        <v>5980</v>
      </c>
      <c r="C2806" s="1">
        <f>YEAR(Data!$D2806)</f>
        <v>2012</v>
      </c>
      <c r="D2806" s="2">
        <v>41041</v>
      </c>
      <c r="E2806" s="2">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
        <v>25.68</v>
      </c>
      <c r="T2806" s="1">
        <v>6</v>
      </c>
      <c r="U2806" s="1">
        <v>0</v>
      </c>
      <c r="V2806" s="1">
        <v>11.555999999999997</v>
      </c>
    </row>
    <row r="2807" spans="1:22" ht="14.25" customHeight="1" x14ac:dyDescent="0.25">
      <c r="A2807" s="1">
        <v>2806</v>
      </c>
      <c r="B2807" s="1" t="s">
        <v>5983</v>
      </c>
      <c r="C2807" s="1">
        <f>YEAR(Data!$D2807)</f>
        <v>2012</v>
      </c>
      <c r="D2807" s="2">
        <v>41159</v>
      </c>
      <c r="E2807" s="2">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47.515999999999991</v>
      </c>
      <c r="T2807" s="1">
        <v>2</v>
      </c>
      <c r="U2807" s="1">
        <v>0.3</v>
      </c>
      <c r="V2807" s="1">
        <v>-2.0364000000000004</v>
      </c>
    </row>
    <row r="2808" spans="1:22" ht="14.25" customHeight="1" x14ac:dyDescent="0.25">
      <c r="A2808" s="1">
        <v>2807</v>
      </c>
      <c r="B2808" s="1" t="s">
        <v>5984</v>
      </c>
      <c r="C2808" s="1">
        <f>YEAR(Data!$D2808)</f>
        <v>2012</v>
      </c>
      <c r="D2808" s="2">
        <v>41115</v>
      </c>
      <c r="E2808" s="2">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1">
        <v>0.47100000000000009</v>
      </c>
    </row>
    <row r="2809" spans="1:22" ht="14.25" customHeight="1" x14ac:dyDescent="0.25">
      <c r="A2809" s="1">
        <v>2808</v>
      </c>
      <c r="B2809" s="1" t="s">
        <v>5984</v>
      </c>
      <c r="C2809" s="1">
        <f>YEAR(Data!$D2809)</f>
        <v>2012</v>
      </c>
      <c r="D2809" s="2">
        <v>41115</v>
      </c>
      <c r="E2809" s="2">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
        <v>12.96</v>
      </c>
      <c r="T2809" s="1">
        <v>2</v>
      </c>
      <c r="U2809" s="1">
        <v>0</v>
      </c>
      <c r="V2809" s="1">
        <v>6.2208000000000006</v>
      </c>
    </row>
    <row r="2810" spans="1:22" ht="14.25" customHeight="1" x14ac:dyDescent="0.25">
      <c r="A2810" s="1">
        <v>2809</v>
      </c>
      <c r="B2810" s="1" t="s">
        <v>5984</v>
      </c>
      <c r="C2810" s="1">
        <f>YEAR(Data!$D2810)</f>
        <v>2012</v>
      </c>
      <c r="D2810" s="2">
        <v>41115</v>
      </c>
      <c r="E2810" s="2">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
        <v>704.9</v>
      </c>
      <c r="T2810" s="1">
        <v>5</v>
      </c>
      <c r="U2810" s="1">
        <v>0</v>
      </c>
      <c r="V2810" s="1">
        <v>56.392000000000024</v>
      </c>
    </row>
    <row r="2811" spans="1:22" ht="14.25" customHeight="1" x14ac:dyDescent="0.25">
      <c r="A2811" s="1">
        <v>2810</v>
      </c>
      <c r="B2811" s="1" t="s">
        <v>5984</v>
      </c>
      <c r="C2811" s="1">
        <f>YEAR(Data!$D2811)</f>
        <v>2012</v>
      </c>
      <c r="D2811" s="2">
        <v>41115</v>
      </c>
      <c r="E2811" s="2">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
        <v>561.5680000000001</v>
      </c>
      <c r="T2811" s="1">
        <v>2</v>
      </c>
      <c r="U2811" s="1">
        <v>0.2</v>
      </c>
      <c r="V2811" s="1">
        <v>28.078400000000016</v>
      </c>
    </row>
    <row r="2812" spans="1:22" ht="14.25" customHeight="1" x14ac:dyDescent="0.25">
      <c r="A2812" s="1">
        <v>2811</v>
      </c>
      <c r="B2812" s="1" t="s">
        <v>5989</v>
      </c>
      <c r="C2812" s="1">
        <f>YEAR(Data!$D2812)</f>
        <v>2012</v>
      </c>
      <c r="D2812" s="2">
        <v>41229</v>
      </c>
      <c r="E2812" s="2">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1">
        <v>84.5154</v>
      </c>
    </row>
    <row r="2813" spans="1:22" ht="14.25" customHeight="1" x14ac:dyDescent="0.25">
      <c r="A2813" s="1">
        <v>2812</v>
      </c>
      <c r="B2813" s="1" t="s">
        <v>5989</v>
      </c>
      <c r="C2813" s="1">
        <f>YEAR(Data!$D2813)</f>
        <v>2012</v>
      </c>
      <c r="D2813" s="2">
        <v>41229</v>
      </c>
      <c r="E2813" s="2">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
        <v>185.57999999999998</v>
      </c>
      <c r="T2813" s="1">
        <v>6</v>
      </c>
      <c r="U2813" s="1">
        <v>0</v>
      </c>
      <c r="V2813" s="1">
        <v>76.087800000000001</v>
      </c>
    </row>
    <row r="2814" spans="1:22" ht="14.25" customHeight="1" x14ac:dyDescent="0.25">
      <c r="A2814" s="1">
        <v>2813</v>
      </c>
      <c r="B2814" s="1" t="s">
        <v>5989</v>
      </c>
      <c r="C2814" s="1">
        <f>YEAR(Data!$D2814)</f>
        <v>2012</v>
      </c>
      <c r="D2814" s="2">
        <v>41229</v>
      </c>
      <c r="E2814" s="2">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1">
        <v>36.398699999999977</v>
      </c>
    </row>
    <row r="2815" spans="1:22" ht="14.25" customHeight="1" x14ac:dyDescent="0.25">
      <c r="A2815" s="1">
        <v>2814</v>
      </c>
      <c r="B2815" s="1" t="s">
        <v>5989</v>
      </c>
      <c r="C2815" s="1">
        <f>YEAR(Data!$D2815)</f>
        <v>2012</v>
      </c>
      <c r="D2815" s="2">
        <v>41229</v>
      </c>
      <c r="E2815" s="2">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
        <v>999.96</v>
      </c>
      <c r="T2815" s="1">
        <v>4</v>
      </c>
      <c r="U2815" s="1">
        <v>0</v>
      </c>
      <c r="V2815" s="1">
        <v>229.99080000000004</v>
      </c>
    </row>
    <row r="2816" spans="1:22" ht="14.25" customHeight="1" x14ac:dyDescent="0.25">
      <c r="A2816" s="1">
        <v>2815</v>
      </c>
      <c r="B2816" s="1" t="s">
        <v>5989</v>
      </c>
      <c r="C2816" s="1">
        <f>YEAR(Data!$D2816)</f>
        <v>2012</v>
      </c>
      <c r="D2816" s="2">
        <v>41229</v>
      </c>
      <c r="E2816" s="2">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1">
        <v>111.10349999999994</v>
      </c>
    </row>
    <row r="2817" spans="1:22" ht="14.25" customHeight="1" x14ac:dyDescent="0.25">
      <c r="A2817" s="1">
        <v>2816</v>
      </c>
      <c r="B2817" s="1" t="s">
        <v>5992</v>
      </c>
      <c r="C2817" s="1">
        <f>YEAR(Data!$D2817)</f>
        <v>2012</v>
      </c>
      <c r="D2817" s="2">
        <v>41153</v>
      </c>
      <c r="E2817" s="2">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
        <v>114.60000000000001</v>
      </c>
      <c r="T2817" s="1">
        <v>5</v>
      </c>
      <c r="U2817" s="1">
        <v>0</v>
      </c>
      <c r="V2817" s="1">
        <v>51.57</v>
      </c>
    </row>
    <row r="2818" spans="1:22" ht="14.25" customHeight="1" x14ac:dyDescent="0.25">
      <c r="A2818" s="1">
        <v>2817</v>
      </c>
      <c r="B2818" s="1" t="s">
        <v>5992</v>
      </c>
      <c r="C2818" s="1">
        <f>YEAR(Data!$D2818)</f>
        <v>2012</v>
      </c>
      <c r="D2818" s="2">
        <v>41153</v>
      </c>
      <c r="E2818" s="2">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1">
        <v>15.185000000000002</v>
      </c>
    </row>
    <row r="2819" spans="1:22" ht="14.25" customHeight="1" x14ac:dyDescent="0.25">
      <c r="A2819" s="1">
        <v>2818</v>
      </c>
      <c r="B2819" s="1" t="s">
        <v>5992</v>
      </c>
      <c r="C2819" s="1">
        <f>YEAR(Data!$D2819)</f>
        <v>2012</v>
      </c>
      <c r="D2819" s="2">
        <v>41153</v>
      </c>
      <c r="E2819" s="2">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
        <v>124.36</v>
      </c>
      <c r="T2819" s="1">
        <v>2</v>
      </c>
      <c r="U2819" s="1">
        <v>0</v>
      </c>
      <c r="V2819" s="1">
        <v>27.359200000000001</v>
      </c>
    </row>
    <row r="2820" spans="1:22" ht="14.25" customHeight="1" x14ac:dyDescent="0.25">
      <c r="A2820" s="1">
        <v>2819</v>
      </c>
      <c r="B2820" s="1" t="s">
        <v>5992</v>
      </c>
      <c r="C2820" s="1">
        <f>YEAR(Data!$D2820)</f>
        <v>2012</v>
      </c>
      <c r="D2820" s="2">
        <v>41153</v>
      </c>
      <c r="E2820" s="2">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1">
        <v>315.74039999999985</v>
      </c>
    </row>
    <row r="2821" spans="1:22" ht="14.25" customHeight="1" x14ac:dyDescent="0.25">
      <c r="A2821" s="1">
        <v>2820</v>
      </c>
      <c r="B2821" s="1" t="s">
        <v>5995</v>
      </c>
      <c r="C2821" s="1">
        <f>YEAR(Data!$D2821)</f>
        <v>2013</v>
      </c>
      <c r="D2821" s="2">
        <v>41400</v>
      </c>
      <c r="E2821" s="2">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
        <v>6.7200000000000006</v>
      </c>
      <c r="T2821" s="1">
        <v>5</v>
      </c>
      <c r="U2821" s="1">
        <v>0.2</v>
      </c>
      <c r="V2821" s="1">
        <v>2.351999999999999</v>
      </c>
    </row>
    <row r="2822" spans="1:22" ht="14.25" customHeight="1" x14ac:dyDescent="0.25">
      <c r="A2822" s="1">
        <v>2821</v>
      </c>
      <c r="B2822" s="1" t="s">
        <v>5995</v>
      </c>
      <c r="C2822" s="1">
        <f>YEAR(Data!$D2822)</f>
        <v>2013</v>
      </c>
      <c r="D2822" s="2">
        <v>41400</v>
      </c>
      <c r="E2822" s="2">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1">
        <v>7.4693999999999932</v>
      </c>
    </row>
    <row r="2823" spans="1:22" ht="14.25" customHeight="1" x14ac:dyDescent="0.25">
      <c r="A2823" s="1">
        <v>2822</v>
      </c>
      <c r="B2823" s="1" t="s">
        <v>5998</v>
      </c>
      <c r="C2823" s="1">
        <f>YEAR(Data!$D2823)</f>
        <v>2014</v>
      </c>
      <c r="D2823" s="2">
        <v>41640</v>
      </c>
      <c r="E2823" s="2">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1">
        <v>22.678200000000018</v>
      </c>
    </row>
    <row r="2824" spans="1:22" ht="14.25" customHeight="1" x14ac:dyDescent="0.25">
      <c r="A2824" s="1">
        <v>2823</v>
      </c>
      <c r="B2824" s="1" t="s">
        <v>5999</v>
      </c>
      <c r="C2824" s="1">
        <f>YEAR(Data!$D2824)</f>
        <v>2014</v>
      </c>
      <c r="D2824" s="2">
        <v>41901</v>
      </c>
      <c r="E2824" s="2">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1">
        <v>0.55799999999999894</v>
      </c>
    </row>
    <row r="2825" spans="1:22" ht="14.25" customHeight="1" x14ac:dyDescent="0.25">
      <c r="A2825" s="1">
        <v>2824</v>
      </c>
      <c r="B2825" s="1" t="s">
        <v>5999</v>
      </c>
      <c r="C2825" s="1">
        <f>YEAR(Data!$D2825)</f>
        <v>2014</v>
      </c>
      <c r="D2825" s="2">
        <v>41901</v>
      </c>
      <c r="E2825" s="2">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1">
        <v>-2.9739999999999966</v>
      </c>
    </row>
    <row r="2826" spans="1:22" ht="14.25" customHeight="1" x14ac:dyDescent="0.25">
      <c r="A2826" s="1">
        <v>2825</v>
      </c>
      <c r="B2826" s="1" t="s">
        <v>6000</v>
      </c>
      <c r="C2826" s="1">
        <f>YEAR(Data!$D2826)</f>
        <v>2011</v>
      </c>
      <c r="D2826" s="2">
        <v>40811</v>
      </c>
      <c r="E2826" s="2">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
        <v>33.792000000000002</v>
      </c>
      <c r="T2826" s="1">
        <v>8</v>
      </c>
      <c r="U2826" s="1">
        <v>0.2</v>
      </c>
      <c r="V2826" s="1">
        <v>10.559999999999999</v>
      </c>
    </row>
    <row r="2827" spans="1:22" ht="14.25" customHeight="1" x14ac:dyDescent="0.25">
      <c r="A2827" s="1">
        <v>2826</v>
      </c>
      <c r="B2827" s="1" t="s">
        <v>6000</v>
      </c>
      <c r="C2827" s="1">
        <f>YEAR(Data!$D2827)</f>
        <v>2011</v>
      </c>
      <c r="D2827" s="2">
        <v>40811</v>
      </c>
      <c r="E2827" s="2">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300.53279999999995</v>
      </c>
      <c r="T2827" s="1">
        <v>2</v>
      </c>
      <c r="U2827" s="1">
        <v>0.32</v>
      </c>
      <c r="V2827" s="1">
        <v>-97.23120000000003</v>
      </c>
    </row>
    <row r="2828" spans="1:22" ht="14.25" customHeight="1" x14ac:dyDescent="0.25">
      <c r="A2828" s="1">
        <v>2827</v>
      </c>
      <c r="B2828" s="1" t="s">
        <v>6000</v>
      </c>
      <c r="C2828" s="1">
        <f>YEAR(Data!$D2828)</f>
        <v>2011</v>
      </c>
      <c r="D2828" s="2">
        <v>40811</v>
      </c>
      <c r="E2828" s="2">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
        <v>2.7239999999999993</v>
      </c>
      <c r="T2828" s="1">
        <v>2</v>
      </c>
      <c r="U2828" s="1">
        <v>0.8</v>
      </c>
      <c r="V2828" s="1">
        <v>-4.3584000000000014</v>
      </c>
    </row>
    <row r="2829" spans="1:22" ht="14.25" customHeight="1" x14ac:dyDescent="0.25">
      <c r="A2829" s="1">
        <v>2828</v>
      </c>
      <c r="B2829" s="1" t="s">
        <v>6000</v>
      </c>
      <c r="C2829" s="1">
        <f>YEAR(Data!$D2829)</f>
        <v>2011</v>
      </c>
      <c r="D2829" s="2">
        <v>40811</v>
      </c>
      <c r="E2829" s="2">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3.2640000000000002</v>
      </c>
      <c r="T2829" s="1">
        <v>2</v>
      </c>
      <c r="U2829" s="1">
        <v>0.2</v>
      </c>
      <c r="V2829" s="1">
        <v>1.1015999999999997</v>
      </c>
    </row>
    <row r="2830" spans="1:22" ht="14.25" customHeight="1" x14ac:dyDescent="0.25">
      <c r="A2830" s="1">
        <v>2829</v>
      </c>
      <c r="B2830" s="1" t="s">
        <v>6003</v>
      </c>
      <c r="C2830" s="1">
        <f>YEAR(Data!$D2830)</f>
        <v>2013</v>
      </c>
      <c r="D2830" s="2">
        <v>41388</v>
      </c>
      <c r="E2830" s="2">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
        <v>108.33600000000001</v>
      </c>
      <c r="T2830" s="1">
        <v>6</v>
      </c>
      <c r="U2830" s="1">
        <v>0.2</v>
      </c>
      <c r="V2830" s="1">
        <v>37.917599999999993</v>
      </c>
    </row>
    <row r="2831" spans="1:22" ht="14.25" customHeight="1" x14ac:dyDescent="0.25">
      <c r="A2831" s="1">
        <v>2830</v>
      </c>
      <c r="B2831" s="1" t="s">
        <v>6003</v>
      </c>
      <c r="C2831" s="1">
        <f>YEAR(Data!$D2831)</f>
        <v>2013</v>
      </c>
      <c r="D2831" s="2">
        <v>41388</v>
      </c>
      <c r="E2831" s="2">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1">
        <v>6.2910000000000004</v>
      </c>
    </row>
    <row r="2832" spans="1:22" ht="14.25" customHeight="1" x14ac:dyDescent="0.25">
      <c r="A2832" s="1">
        <v>2831</v>
      </c>
      <c r="B2832" s="1" t="s">
        <v>6003</v>
      </c>
      <c r="C2832" s="1">
        <f>YEAR(Data!$D2832)</f>
        <v>2013</v>
      </c>
      <c r="D2832" s="2">
        <v>41388</v>
      </c>
      <c r="E2832" s="2">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
        <v>78.304000000000002</v>
      </c>
      <c r="T2832" s="1">
        <v>2</v>
      </c>
      <c r="U2832" s="1">
        <v>0.2</v>
      </c>
      <c r="V2832" s="1">
        <v>29.363999999999997</v>
      </c>
    </row>
    <row r="2833" spans="1:22" ht="14.25" customHeight="1" x14ac:dyDescent="0.25">
      <c r="A2833" s="1">
        <v>2832</v>
      </c>
      <c r="B2833" s="1" t="s">
        <v>6008</v>
      </c>
      <c r="C2833" s="1">
        <f>YEAR(Data!$D2833)</f>
        <v>2011</v>
      </c>
      <c r="D2833" s="2">
        <v>40848</v>
      </c>
      <c r="E2833" s="2">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
        <v>443.92</v>
      </c>
      <c r="T2833" s="1">
        <v>5</v>
      </c>
      <c r="U2833" s="1">
        <v>0.2</v>
      </c>
      <c r="V2833" s="1">
        <v>-94.33299999999997</v>
      </c>
    </row>
    <row r="2834" spans="1:22" ht="14.25" customHeight="1" x14ac:dyDescent="0.25">
      <c r="A2834" s="1">
        <v>2833</v>
      </c>
      <c r="B2834" s="1" t="s">
        <v>6008</v>
      </c>
      <c r="C2834" s="1">
        <f>YEAR(Data!$D2834)</f>
        <v>2011</v>
      </c>
      <c r="D2834" s="2">
        <v>40848</v>
      </c>
      <c r="E2834" s="2">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
        <v>155.976</v>
      </c>
      <c r="T2834" s="1">
        <v>3</v>
      </c>
      <c r="U2834" s="1">
        <v>0.2</v>
      </c>
      <c r="V2834" s="1">
        <v>54.5916</v>
      </c>
    </row>
    <row r="2835" spans="1:22" ht="14.25" customHeight="1" x14ac:dyDescent="0.25">
      <c r="A2835" s="1">
        <v>2834</v>
      </c>
      <c r="B2835" s="1" t="s">
        <v>6011</v>
      </c>
      <c r="C2835" s="1">
        <f>YEAR(Data!$D2835)</f>
        <v>2014</v>
      </c>
      <c r="D2835" s="2">
        <v>41666</v>
      </c>
      <c r="E2835" s="2">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
        <v>15.469999999999999</v>
      </c>
      <c r="T2835" s="1">
        <v>7</v>
      </c>
      <c r="U2835" s="1">
        <v>0</v>
      </c>
      <c r="V2835" s="1">
        <v>4.1768999999999998</v>
      </c>
    </row>
    <row r="2836" spans="1:22" ht="14.25" customHeight="1" x14ac:dyDescent="0.25">
      <c r="A2836" s="1">
        <v>2835</v>
      </c>
      <c r="B2836" s="1" t="s">
        <v>6011</v>
      </c>
      <c r="C2836" s="1">
        <f>YEAR(Data!$D2836)</f>
        <v>2014</v>
      </c>
      <c r="D2836" s="2">
        <v>41666</v>
      </c>
      <c r="E2836" s="2">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
        <v>7.16</v>
      </c>
      <c r="T2836" s="1">
        <v>2</v>
      </c>
      <c r="U2836" s="1">
        <v>0</v>
      </c>
      <c r="V2836" s="1">
        <v>3.4367999999999999</v>
      </c>
    </row>
    <row r="2837" spans="1:22" ht="14.25" customHeight="1" x14ac:dyDescent="0.25">
      <c r="A2837" s="1">
        <v>2836</v>
      </c>
      <c r="B2837" s="1" t="s">
        <v>6014</v>
      </c>
      <c r="C2837" s="1">
        <f>YEAR(Data!$D2837)</f>
        <v>2014</v>
      </c>
      <c r="D2837" s="2">
        <v>41955</v>
      </c>
      <c r="E2837" s="2">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1">
        <v>2.8314000000000004</v>
      </c>
    </row>
    <row r="2838" spans="1:22" ht="14.25" customHeight="1" x14ac:dyDescent="0.25">
      <c r="A2838" s="1">
        <v>2837</v>
      </c>
      <c r="B2838" s="1" t="s">
        <v>6014</v>
      </c>
      <c r="C2838" s="1">
        <f>YEAR(Data!$D2838)</f>
        <v>2014</v>
      </c>
      <c r="D2838" s="2">
        <v>41955</v>
      </c>
      <c r="E2838" s="2">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
        <v>19.440000000000001</v>
      </c>
      <c r="T2838" s="1">
        <v>3</v>
      </c>
      <c r="U2838" s="1">
        <v>0</v>
      </c>
      <c r="V2838" s="1">
        <v>9.3312000000000008</v>
      </c>
    </row>
    <row r="2839" spans="1:22" ht="14.25" customHeight="1" x14ac:dyDescent="0.25">
      <c r="A2839" s="1">
        <v>2838</v>
      </c>
      <c r="B2839" s="1" t="s">
        <v>6014</v>
      </c>
      <c r="C2839" s="1">
        <f>YEAR(Data!$D2839)</f>
        <v>2014</v>
      </c>
      <c r="D2839" s="2">
        <v>41955</v>
      </c>
      <c r="E2839" s="2">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1">
        <v>39.519999999999989</v>
      </c>
    </row>
    <row r="2840" spans="1:22" ht="14.25" customHeight="1" x14ac:dyDescent="0.25">
      <c r="A2840" s="1">
        <v>2839</v>
      </c>
      <c r="B2840" s="1" t="s">
        <v>6017</v>
      </c>
      <c r="C2840" s="1">
        <f>YEAR(Data!$D2840)</f>
        <v>2013</v>
      </c>
      <c r="D2840" s="2">
        <v>41435</v>
      </c>
      <c r="E2840" s="2">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
        <v>695.7</v>
      </c>
      <c r="T2840" s="1">
        <v>2</v>
      </c>
      <c r="U2840" s="1">
        <v>0.5</v>
      </c>
      <c r="V2840" s="1">
        <v>-27.827999999999975</v>
      </c>
    </row>
    <row r="2841" spans="1:22" ht="14.25" customHeight="1" x14ac:dyDescent="0.25">
      <c r="A2841" s="1">
        <v>2840</v>
      </c>
      <c r="B2841" s="1" t="s">
        <v>6018</v>
      </c>
      <c r="C2841" s="1">
        <f>YEAR(Data!$D2841)</f>
        <v>2012</v>
      </c>
      <c r="D2841" s="2">
        <v>41155</v>
      </c>
      <c r="E2841" s="2">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1">
        <v>31.285799999999995</v>
      </c>
    </row>
    <row r="2842" spans="1:22" ht="14.25" customHeight="1" x14ac:dyDescent="0.25">
      <c r="A2842" s="1">
        <v>2841</v>
      </c>
      <c r="B2842" s="1" t="s">
        <v>6019</v>
      </c>
      <c r="C2842" s="1">
        <f>YEAR(Data!$D2842)</f>
        <v>2011</v>
      </c>
      <c r="D2842" s="2">
        <v>40616</v>
      </c>
      <c r="E2842" s="2">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1">
        <v>284.98</v>
      </c>
    </row>
    <row r="2843" spans="1:22" ht="14.25" customHeight="1" x14ac:dyDescent="0.25">
      <c r="A2843" s="1">
        <v>2842</v>
      </c>
      <c r="B2843" s="1" t="s">
        <v>6020</v>
      </c>
      <c r="C2843" s="1">
        <f>YEAR(Data!$D2843)</f>
        <v>2014</v>
      </c>
      <c r="D2843" s="2">
        <v>41883</v>
      </c>
      <c r="E2843" s="2">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1">
        <v>83.209699999999998</v>
      </c>
    </row>
    <row r="2844" spans="1:22" ht="14.25" customHeight="1" x14ac:dyDescent="0.25">
      <c r="A2844" s="1">
        <v>2843</v>
      </c>
      <c r="B2844" s="1" t="s">
        <v>6021</v>
      </c>
      <c r="C2844" s="1">
        <f>YEAR(Data!$D2844)</f>
        <v>2014</v>
      </c>
      <c r="D2844" s="2">
        <v>41722</v>
      </c>
      <c r="E2844" s="2">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1">
        <v>-32.338800000000006</v>
      </c>
    </row>
    <row r="2845" spans="1:22" ht="14.25" customHeight="1" x14ac:dyDescent="0.25">
      <c r="A2845" s="1">
        <v>2844</v>
      </c>
      <c r="B2845" s="1" t="s">
        <v>6024</v>
      </c>
      <c r="C2845" s="1">
        <f>YEAR(Data!$D2845)</f>
        <v>2014</v>
      </c>
      <c r="D2845" s="2">
        <v>41778</v>
      </c>
      <c r="E2845" s="2">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
        <v>36.048000000000002</v>
      </c>
      <c r="T2845" s="1">
        <v>3</v>
      </c>
      <c r="U2845" s="1">
        <v>0.2</v>
      </c>
      <c r="V2845" s="1">
        <v>-0.90120000000000111</v>
      </c>
    </row>
    <row r="2846" spans="1:22" ht="14.25" customHeight="1" x14ac:dyDescent="0.25">
      <c r="A2846" s="1">
        <v>2845</v>
      </c>
      <c r="B2846" s="1" t="s">
        <v>6025</v>
      </c>
      <c r="C2846" s="1">
        <f>YEAR(Data!$D2846)</f>
        <v>2013</v>
      </c>
      <c r="D2846" s="2">
        <v>41636</v>
      </c>
      <c r="E2846" s="2">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
        <v>845.48799999999994</v>
      </c>
      <c r="T2846" s="1">
        <v>8</v>
      </c>
      <c r="U2846" s="1">
        <v>0.3</v>
      </c>
      <c r="V2846" s="1">
        <v>-12.078400000000101</v>
      </c>
    </row>
    <row r="2847" spans="1:22" ht="14.25" customHeight="1" x14ac:dyDescent="0.25">
      <c r="A2847" s="1">
        <v>2846</v>
      </c>
      <c r="B2847" s="1" t="s">
        <v>6026</v>
      </c>
      <c r="C2847" s="1">
        <f>YEAR(Data!$D2847)</f>
        <v>2014</v>
      </c>
      <c r="D2847" s="2">
        <v>41961</v>
      </c>
      <c r="E2847" s="2">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1">
        <v>14.263200000000001</v>
      </c>
    </row>
    <row r="2848" spans="1:22" ht="14.25" customHeight="1" x14ac:dyDescent="0.25">
      <c r="A2848" s="1">
        <v>2847</v>
      </c>
      <c r="B2848" s="1" t="s">
        <v>6027</v>
      </c>
      <c r="C2848" s="1">
        <f>YEAR(Data!$D2848)</f>
        <v>2014</v>
      </c>
      <c r="D2848" s="2">
        <v>41893</v>
      </c>
      <c r="E2848" s="2">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762.59399999999982</v>
      </c>
      <c r="T2848" s="1">
        <v>3</v>
      </c>
      <c r="U2848" s="1">
        <v>0.8</v>
      </c>
      <c r="V2848" s="1">
        <v>-1143.8910000000001</v>
      </c>
    </row>
    <row r="2849" spans="1:22" ht="14.25" customHeight="1" x14ac:dyDescent="0.25">
      <c r="A2849" s="1">
        <v>2848</v>
      </c>
      <c r="B2849" s="1" t="s">
        <v>6028</v>
      </c>
      <c r="C2849" s="1">
        <f>YEAR(Data!$D2849)</f>
        <v>2014</v>
      </c>
      <c r="D2849" s="2">
        <v>41738</v>
      </c>
      <c r="E2849" s="2">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
        <v>56.28</v>
      </c>
      <c r="T2849" s="1">
        <v>6</v>
      </c>
      <c r="U2849" s="1">
        <v>0</v>
      </c>
      <c r="V2849" s="1">
        <v>15.758400000000002</v>
      </c>
    </row>
    <row r="2850" spans="1:22" ht="14.25" customHeight="1" x14ac:dyDescent="0.25">
      <c r="A2850" s="1">
        <v>2849</v>
      </c>
      <c r="B2850" s="1" t="s">
        <v>6028</v>
      </c>
      <c r="C2850" s="1">
        <f>YEAR(Data!$D2850)</f>
        <v>2014</v>
      </c>
      <c r="D2850" s="2">
        <v>41738</v>
      </c>
      <c r="E2850" s="2">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
        <v>2690.9700000000003</v>
      </c>
      <c r="T2850" s="1">
        <v>3</v>
      </c>
      <c r="U2850" s="1">
        <v>0</v>
      </c>
      <c r="V2850" s="1">
        <v>1264.7558999999999</v>
      </c>
    </row>
    <row r="2851" spans="1:22" ht="14.25" customHeight="1" x14ac:dyDescent="0.25">
      <c r="A2851" s="1">
        <v>2850</v>
      </c>
      <c r="B2851" s="1" t="s">
        <v>6033</v>
      </c>
      <c r="C2851" s="1">
        <f>YEAR(Data!$D2851)</f>
        <v>2013</v>
      </c>
      <c r="D2851" s="2">
        <v>41607</v>
      </c>
      <c r="E2851" s="2">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7.4340000000000011</v>
      </c>
      <c r="T2851" s="1">
        <v>6</v>
      </c>
      <c r="U2851" s="1">
        <v>0.7</v>
      </c>
      <c r="V2851" s="1">
        <v>-5.6993999999999971</v>
      </c>
    </row>
    <row r="2852" spans="1:22" ht="14.25" customHeight="1" x14ac:dyDescent="0.25">
      <c r="A2852" s="1">
        <v>2851</v>
      </c>
      <c r="B2852" s="1" t="s">
        <v>6034</v>
      </c>
      <c r="C2852" s="1">
        <f>YEAR(Data!$D2852)</f>
        <v>2013</v>
      </c>
      <c r="D2852" s="2">
        <v>41428</v>
      </c>
      <c r="E2852" s="2">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1">
        <v>-12.956800000000005</v>
      </c>
    </row>
    <row r="2853" spans="1:22" ht="14.25" customHeight="1" x14ac:dyDescent="0.25">
      <c r="A2853" s="1">
        <v>2852</v>
      </c>
      <c r="B2853" s="1" t="s">
        <v>6035</v>
      </c>
      <c r="C2853" s="1">
        <f>YEAR(Data!$D2853)</f>
        <v>2014</v>
      </c>
      <c r="D2853" s="2">
        <v>41991</v>
      </c>
      <c r="E2853" s="2">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1">
        <v>13.235199999999999</v>
      </c>
    </row>
    <row r="2854" spans="1:22" ht="14.25" customHeight="1" x14ac:dyDescent="0.25">
      <c r="A2854" s="1">
        <v>2853</v>
      </c>
      <c r="B2854" s="1" t="s">
        <v>6038</v>
      </c>
      <c r="C2854" s="1">
        <f>YEAR(Data!$D2854)</f>
        <v>2013</v>
      </c>
      <c r="D2854" s="2">
        <v>41353</v>
      </c>
      <c r="E2854" s="2">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
        <v>14.98</v>
      </c>
      <c r="T2854" s="1">
        <v>1</v>
      </c>
      <c r="U2854" s="1">
        <v>0</v>
      </c>
      <c r="V2854" s="1">
        <v>6.8908000000000005</v>
      </c>
    </row>
    <row r="2855" spans="1:22" ht="14.25" customHeight="1" x14ac:dyDescent="0.25">
      <c r="A2855" s="1">
        <v>2854</v>
      </c>
      <c r="B2855" s="1" t="s">
        <v>6038</v>
      </c>
      <c r="C2855" s="1">
        <f>YEAR(Data!$D2855)</f>
        <v>2013</v>
      </c>
      <c r="D2855" s="2">
        <v>41353</v>
      </c>
      <c r="E2855" s="2">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1">
        <v>6.9087999999999994</v>
      </c>
    </row>
    <row r="2856" spans="1:22" ht="14.25" customHeight="1" x14ac:dyDescent="0.25">
      <c r="A2856" s="1">
        <v>2855</v>
      </c>
      <c r="B2856" s="1" t="s">
        <v>6041</v>
      </c>
      <c r="C2856" s="1">
        <f>YEAR(Data!$D2856)</f>
        <v>2014</v>
      </c>
      <c r="D2856" s="2">
        <v>41872</v>
      </c>
      <c r="E2856" s="2">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1">
        <v>10.475399999999999</v>
      </c>
    </row>
    <row r="2857" spans="1:22" ht="14.25" customHeight="1" x14ac:dyDescent="0.25">
      <c r="A2857" s="1">
        <v>2856</v>
      </c>
      <c r="B2857" s="1" t="s">
        <v>6042</v>
      </c>
      <c r="C2857" s="1">
        <f>YEAR(Data!$D2857)</f>
        <v>2014</v>
      </c>
      <c r="D2857" s="2">
        <v>41846</v>
      </c>
      <c r="E2857" s="2">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
        <v>20.23</v>
      </c>
      <c r="T2857" s="1">
        <v>7</v>
      </c>
      <c r="U2857" s="1">
        <v>0</v>
      </c>
      <c r="V2857" s="1">
        <v>9.5081000000000007</v>
      </c>
    </row>
    <row r="2858" spans="1:22" ht="14.25" customHeight="1" x14ac:dyDescent="0.25">
      <c r="A2858" s="1">
        <v>2857</v>
      </c>
      <c r="B2858" s="1" t="s">
        <v>6043</v>
      </c>
      <c r="C2858" s="1">
        <f>YEAR(Data!$D2858)</f>
        <v>2013</v>
      </c>
      <c r="D2858" s="2">
        <v>41513</v>
      </c>
      <c r="E2858" s="2">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1603.1360000000002</v>
      </c>
      <c r="T2858" s="1">
        <v>4</v>
      </c>
      <c r="U2858" s="1">
        <v>0.2</v>
      </c>
      <c r="V2858" s="1">
        <v>100.19599999999997</v>
      </c>
    </row>
    <row r="2859" spans="1:22" ht="14.25" customHeight="1" x14ac:dyDescent="0.25">
      <c r="A2859" s="1">
        <v>2858</v>
      </c>
      <c r="B2859" s="1" t="s">
        <v>6044</v>
      </c>
      <c r="C2859" s="1">
        <f>YEAR(Data!$D2859)</f>
        <v>2013</v>
      </c>
      <c r="D2859" s="2">
        <v>41502</v>
      </c>
      <c r="E2859" s="2">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
        <v>225.29600000000002</v>
      </c>
      <c r="T2859" s="1">
        <v>2</v>
      </c>
      <c r="U2859" s="1">
        <v>0.2</v>
      </c>
      <c r="V2859" s="1">
        <v>22.529599999999995</v>
      </c>
    </row>
    <row r="2860" spans="1:22" ht="14.25" customHeight="1" x14ac:dyDescent="0.25">
      <c r="A2860" s="1">
        <v>2859</v>
      </c>
      <c r="B2860" s="1" t="s">
        <v>6047</v>
      </c>
      <c r="C2860" s="1">
        <f>YEAR(Data!$D2860)</f>
        <v>2014</v>
      </c>
      <c r="D2860" s="2">
        <v>41779</v>
      </c>
      <c r="E2860" s="2">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1">
        <v>4.0679999999999978</v>
      </c>
    </row>
    <row r="2861" spans="1:22" ht="14.25" customHeight="1" x14ac:dyDescent="0.25">
      <c r="A2861" s="1">
        <v>2860</v>
      </c>
      <c r="B2861" s="1" t="s">
        <v>6047</v>
      </c>
      <c r="C2861" s="1">
        <f>YEAR(Data!$D2861)</f>
        <v>2014</v>
      </c>
      <c r="D2861" s="2">
        <v>41779</v>
      </c>
      <c r="E2861" s="2">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
        <v>377.96999999999997</v>
      </c>
      <c r="T2861" s="1">
        <v>3</v>
      </c>
      <c r="U2861" s="1">
        <v>0</v>
      </c>
      <c r="V2861" s="1">
        <v>98.272200000000012</v>
      </c>
    </row>
    <row r="2862" spans="1:22" ht="14.25" customHeight="1" x14ac:dyDescent="0.25">
      <c r="A2862" s="1">
        <v>2861</v>
      </c>
      <c r="B2862" s="1" t="s">
        <v>6047</v>
      </c>
      <c r="C2862" s="1">
        <f>YEAR(Data!$D2862)</f>
        <v>2014</v>
      </c>
      <c r="D2862" s="2">
        <v>41779</v>
      </c>
      <c r="E2862" s="2">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1">
        <v>374.62859999999989</v>
      </c>
    </row>
    <row r="2863" spans="1:22" ht="14.25" customHeight="1" x14ac:dyDescent="0.25">
      <c r="A2863" s="1">
        <v>2862</v>
      </c>
      <c r="B2863" s="1" t="s">
        <v>6047</v>
      </c>
      <c r="C2863" s="1">
        <f>YEAR(Data!$D2863)</f>
        <v>2014</v>
      </c>
      <c r="D2863" s="2">
        <v>41779</v>
      </c>
      <c r="E2863" s="2">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1">
        <v>140.59569999999999</v>
      </c>
    </row>
    <row r="2864" spans="1:22" ht="14.25" customHeight="1" x14ac:dyDescent="0.25">
      <c r="A2864" s="1">
        <v>2863</v>
      </c>
      <c r="B2864" s="1" t="s">
        <v>6050</v>
      </c>
      <c r="C2864" s="1">
        <f>YEAR(Data!$D2864)</f>
        <v>2014</v>
      </c>
      <c r="D2864" s="2">
        <v>41864</v>
      </c>
      <c r="E2864" s="2">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
        <v>20.736000000000004</v>
      </c>
      <c r="T2864" s="1">
        <v>4</v>
      </c>
      <c r="U2864" s="1">
        <v>0.2</v>
      </c>
      <c r="V2864" s="1">
        <v>7.2576000000000001</v>
      </c>
    </row>
    <row r="2865" spans="1:22" ht="14.25" customHeight="1" x14ac:dyDescent="0.25">
      <c r="A2865" s="1">
        <v>2864</v>
      </c>
      <c r="B2865" s="1" t="s">
        <v>6052</v>
      </c>
      <c r="C2865" s="1">
        <f>YEAR(Data!$D2865)</f>
        <v>2014</v>
      </c>
      <c r="D2865" s="2">
        <v>41865</v>
      </c>
      <c r="E2865" s="2">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1">
        <v>8.4888000000000012</v>
      </c>
    </row>
    <row r="2866" spans="1:22" ht="14.25" customHeight="1" x14ac:dyDescent="0.25">
      <c r="A2866" s="1">
        <v>2865</v>
      </c>
      <c r="B2866" s="1" t="s">
        <v>6052</v>
      </c>
      <c r="C2866" s="1">
        <f>YEAR(Data!$D2866)</f>
        <v>2014</v>
      </c>
      <c r="D2866" s="2">
        <v>41865</v>
      </c>
      <c r="E2866" s="2">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1">
        <v>22.623299999999997</v>
      </c>
    </row>
    <row r="2867" spans="1:22" ht="14.25" customHeight="1" x14ac:dyDescent="0.25">
      <c r="A2867" s="1">
        <v>2866</v>
      </c>
      <c r="B2867" s="1" t="s">
        <v>6052</v>
      </c>
      <c r="C2867" s="1">
        <f>YEAR(Data!$D2867)</f>
        <v>2014</v>
      </c>
      <c r="D2867" s="2">
        <v>41865</v>
      </c>
      <c r="E2867" s="2">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59.519999999999996</v>
      </c>
      <c r="T2867" s="1">
        <v>3</v>
      </c>
      <c r="U2867" s="1">
        <v>0</v>
      </c>
      <c r="V2867" s="1">
        <v>15.475200000000001</v>
      </c>
    </row>
    <row r="2868" spans="1:22" ht="14.25" customHeight="1" x14ac:dyDescent="0.25">
      <c r="A2868" s="1">
        <v>2867</v>
      </c>
      <c r="B2868" s="1" t="s">
        <v>6052</v>
      </c>
      <c r="C2868" s="1">
        <f>YEAR(Data!$D2868)</f>
        <v>2014</v>
      </c>
      <c r="D2868" s="2">
        <v>41865</v>
      </c>
      <c r="E2868" s="2">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
        <v>31.92</v>
      </c>
      <c r="T2868" s="1">
        <v>4</v>
      </c>
      <c r="U2868" s="1">
        <v>0</v>
      </c>
      <c r="V2868" s="1">
        <v>9.2567999999999984</v>
      </c>
    </row>
    <row r="2869" spans="1:22" ht="14.25" customHeight="1" x14ac:dyDescent="0.25">
      <c r="A2869" s="1">
        <v>2868</v>
      </c>
      <c r="B2869" s="1" t="s">
        <v>6054</v>
      </c>
      <c r="C2869" s="1">
        <f>YEAR(Data!$D2869)</f>
        <v>2013</v>
      </c>
      <c r="D2869" s="2">
        <v>41589</v>
      </c>
      <c r="E2869" s="2">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14.720000000000002</v>
      </c>
      <c r="T2869" s="1">
        <v>5</v>
      </c>
      <c r="U2869" s="1">
        <v>0.2</v>
      </c>
      <c r="V2869" s="1">
        <v>-3.3120000000000012</v>
      </c>
    </row>
    <row r="2870" spans="1:22" ht="14.25" customHeight="1" x14ac:dyDescent="0.25">
      <c r="A2870" s="1">
        <v>2869</v>
      </c>
      <c r="B2870" s="1" t="s">
        <v>6054</v>
      </c>
      <c r="C2870" s="1">
        <f>YEAR(Data!$D2870)</f>
        <v>2013</v>
      </c>
      <c r="D2870" s="2">
        <v>41589</v>
      </c>
      <c r="E2870" s="2">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1">
        <v>-2.4359999999999999</v>
      </c>
    </row>
    <row r="2871" spans="1:22" ht="14.25" customHeight="1" x14ac:dyDescent="0.25">
      <c r="A2871" s="1">
        <v>2870</v>
      </c>
      <c r="B2871" s="1" t="s">
        <v>6055</v>
      </c>
      <c r="C2871" s="1">
        <f>YEAR(Data!$D2871)</f>
        <v>2014</v>
      </c>
      <c r="D2871" s="2">
        <v>41803</v>
      </c>
      <c r="E2871" s="2">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
        <v>17.088000000000001</v>
      </c>
      <c r="T2871" s="1">
        <v>2</v>
      </c>
      <c r="U2871" s="1">
        <v>0.2</v>
      </c>
      <c r="V2871" s="1">
        <v>1.0679999999999996</v>
      </c>
    </row>
    <row r="2872" spans="1:22" ht="14.25" customHeight="1" x14ac:dyDescent="0.25">
      <c r="A2872" s="1">
        <v>2871</v>
      </c>
      <c r="B2872" s="1" t="s">
        <v>6058</v>
      </c>
      <c r="C2872" s="1">
        <f>YEAR(Data!$D2872)</f>
        <v>2011</v>
      </c>
      <c r="D2872" s="2">
        <v>40624</v>
      </c>
      <c r="E2872" s="2">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
        <v>74.352000000000004</v>
      </c>
      <c r="T2872" s="1">
        <v>3</v>
      </c>
      <c r="U2872" s="1">
        <v>0.2</v>
      </c>
      <c r="V2872" s="1">
        <v>23.234999999999992</v>
      </c>
    </row>
    <row r="2873" spans="1:22" ht="14.25" customHeight="1" x14ac:dyDescent="0.25">
      <c r="A2873" s="1">
        <v>2872</v>
      </c>
      <c r="B2873" s="1" t="s">
        <v>6058</v>
      </c>
      <c r="C2873" s="1">
        <f>YEAR(Data!$D2873)</f>
        <v>2011</v>
      </c>
      <c r="D2873" s="2">
        <v>40624</v>
      </c>
      <c r="E2873" s="2">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1">
        <v>-35.36460000000001</v>
      </c>
    </row>
    <row r="2874" spans="1:22" ht="14.25" customHeight="1" x14ac:dyDescent="0.25">
      <c r="A2874" s="1">
        <v>2873</v>
      </c>
      <c r="B2874" s="1" t="s">
        <v>6061</v>
      </c>
      <c r="C2874" s="1">
        <f>YEAR(Data!$D2874)</f>
        <v>2014</v>
      </c>
      <c r="D2874" s="2">
        <v>41806</v>
      </c>
      <c r="E2874" s="2">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1">
        <v>1.7465999999999999</v>
      </c>
    </row>
    <row r="2875" spans="1:22" ht="14.25" customHeight="1" x14ac:dyDescent="0.25">
      <c r="A2875" s="1">
        <v>2874</v>
      </c>
      <c r="B2875" s="1" t="s">
        <v>6062</v>
      </c>
      <c r="C2875" s="1">
        <f>YEAR(Data!$D2875)</f>
        <v>2014</v>
      </c>
      <c r="D2875" s="2">
        <v>41960</v>
      </c>
      <c r="E2875" s="2">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1">
        <v>24.338399999999979</v>
      </c>
    </row>
    <row r="2876" spans="1:22" ht="14.25" customHeight="1" x14ac:dyDescent="0.25">
      <c r="A2876" s="1">
        <v>2875</v>
      </c>
      <c r="B2876" s="1" t="s">
        <v>6063</v>
      </c>
      <c r="C2876" s="1">
        <f>YEAR(Data!$D2876)</f>
        <v>2014</v>
      </c>
      <c r="D2876" s="2">
        <v>42003</v>
      </c>
      <c r="E2876" s="2">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6.0299999999999994</v>
      </c>
      <c r="T2876" s="1">
        <v>3</v>
      </c>
      <c r="U2876" s="1">
        <v>0</v>
      </c>
      <c r="V2876" s="1">
        <v>2.9546999999999999</v>
      </c>
    </row>
    <row r="2877" spans="1:22" ht="14.25" customHeight="1" x14ac:dyDescent="0.25">
      <c r="A2877" s="1">
        <v>2876</v>
      </c>
      <c r="B2877" s="1" t="s">
        <v>6064</v>
      </c>
      <c r="C2877" s="1">
        <f>YEAR(Data!$D2877)</f>
        <v>2013</v>
      </c>
      <c r="D2877" s="2">
        <v>41295</v>
      </c>
      <c r="E2877" s="2">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1">
        <v>-5.758800000000015</v>
      </c>
    </row>
    <row r="2878" spans="1:22" ht="14.25" customHeight="1" x14ac:dyDescent="0.25">
      <c r="A2878" s="1">
        <v>2877</v>
      </c>
      <c r="B2878" s="1" t="s">
        <v>6064</v>
      </c>
      <c r="C2878" s="1">
        <f>YEAR(Data!$D2878)</f>
        <v>2013</v>
      </c>
      <c r="D2878" s="2">
        <v>41295</v>
      </c>
      <c r="E2878" s="2">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1013.4879999999999</v>
      </c>
      <c r="T2878" s="1">
        <v>7</v>
      </c>
      <c r="U2878" s="1">
        <v>0.2</v>
      </c>
      <c r="V2878" s="1">
        <v>76.011600000000016</v>
      </c>
    </row>
    <row r="2879" spans="1:22" ht="14.25" customHeight="1" x14ac:dyDescent="0.25">
      <c r="A2879" s="1">
        <v>2878</v>
      </c>
      <c r="B2879" s="1" t="s">
        <v>6065</v>
      </c>
      <c r="C2879" s="1">
        <f>YEAR(Data!$D2879)</f>
        <v>2013</v>
      </c>
      <c r="D2879" s="2">
        <v>41289</v>
      </c>
      <c r="E2879" s="2">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1">
        <v>24.599800000000002</v>
      </c>
    </row>
    <row r="2880" spans="1:22" ht="14.25" customHeight="1" x14ac:dyDescent="0.25">
      <c r="A2880" s="1">
        <v>2879</v>
      </c>
      <c r="B2880" s="1" t="s">
        <v>6065</v>
      </c>
      <c r="C2880" s="1">
        <f>YEAR(Data!$D2880)</f>
        <v>2013</v>
      </c>
      <c r="D2880" s="2">
        <v>41289</v>
      </c>
      <c r="E2880" s="2">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1">
        <v>1.3513999999999995</v>
      </c>
    </row>
    <row r="2881" spans="1:22" ht="14.25" customHeight="1" x14ac:dyDescent="0.25">
      <c r="A2881" s="1">
        <v>2880</v>
      </c>
      <c r="B2881" s="1" t="s">
        <v>6065</v>
      </c>
      <c r="C2881" s="1">
        <f>YEAR(Data!$D2881)</f>
        <v>2013</v>
      </c>
      <c r="D2881" s="2">
        <v>41289</v>
      </c>
      <c r="E2881" s="2">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
        <v>254.96999999999997</v>
      </c>
      <c r="T2881" s="1">
        <v>3</v>
      </c>
      <c r="U2881" s="1">
        <v>0</v>
      </c>
      <c r="V2881" s="1">
        <v>91.789199999999994</v>
      </c>
    </row>
    <row r="2882" spans="1:22" ht="14.25" customHeight="1" x14ac:dyDescent="0.25">
      <c r="A2882" s="1">
        <v>2881</v>
      </c>
      <c r="B2882" s="1" t="s">
        <v>6066</v>
      </c>
      <c r="C2882" s="1">
        <f>YEAR(Data!$D2882)</f>
        <v>2013</v>
      </c>
      <c r="D2882" s="2">
        <v>41537</v>
      </c>
      <c r="E2882" s="2">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
        <v>25.44</v>
      </c>
      <c r="T2882" s="1">
        <v>6</v>
      </c>
      <c r="U2882" s="1">
        <v>0</v>
      </c>
      <c r="V2882" s="1">
        <v>12.72</v>
      </c>
    </row>
    <row r="2883" spans="1:22" ht="14.25" customHeight="1" x14ac:dyDescent="0.25">
      <c r="A2883" s="1">
        <v>2882</v>
      </c>
      <c r="B2883" s="1" t="s">
        <v>6066</v>
      </c>
      <c r="C2883" s="1">
        <f>YEAR(Data!$D2883)</f>
        <v>2013</v>
      </c>
      <c r="D2883" s="2">
        <v>41537</v>
      </c>
      <c r="E2883" s="2">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
        <v>27.93</v>
      </c>
      <c r="T2883" s="1">
        <v>3</v>
      </c>
      <c r="U2883" s="1">
        <v>0</v>
      </c>
      <c r="V2883" s="1">
        <v>8.0996999999999986</v>
      </c>
    </row>
    <row r="2884" spans="1:22" ht="14.25" customHeight="1" x14ac:dyDescent="0.25">
      <c r="A2884" s="1">
        <v>2883</v>
      </c>
      <c r="B2884" s="1" t="s">
        <v>6068</v>
      </c>
      <c r="C2884" s="1">
        <f>YEAR(Data!$D2884)</f>
        <v>2011</v>
      </c>
      <c r="D2884" s="2">
        <v>40596</v>
      </c>
      <c r="E2884" s="2">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
        <v>8.8499999999999979</v>
      </c>
      <c r="T2884" s="1">
        <v>5</v>
      </c>
      <c r="U2884" s="1">
        <v>0.8</v>
      </c>
      <c r="V2884" s="1">
        <v>-13.717499999999998</v>
      </c>
    </row>
    <row r="2885" spans="1:22" ht="14.25" customHeight="1" x14ac:dyDescent="0.25">
      <c r="A2885" s="1">
        <v>2884</v>
      </c>
      <c r="B2885" s="1" t="s">
        <v>6069</v>
      </c>
      <c r="C2885" s="1">
        <f>YEAR(Data!$D2885)</f>
        <v>2013</v>
      </c>
      <c r="D2885" s="2">
        <v>41590</v>
      </c>
      <c r="E2885" s="2">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1">
        <v>2.2271999999999998</v>
      </c>
    </row>
    <row r="2886" spans="1:22" ht="14.25" customHeight="1" x14ac:dyDescent="0.25">
      <c r="A2886" s="1">
        <v>2885</v>
      </c>
      <c r="B2886" s="1" t="s">
        <v>6070</v>
      </c>
      <c r="C2886" s="1">
        <f>YEAR(Data!$D2886)</f>
        <v>2013</v>
      </c>
      <c r="D2886" s="2">
        <v>41304</v>
      </c>
      <c r="E2886" s="2">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1">
        <v>5.8914</v>
      </c>
    </row>
    <row r="2887" spans="1:22" ht="14.25" customHeight="1" x14ac:dyDescent="0.25">
      <c r="A2887" s="1">
        <v>2886</v>
      </c>
      <c r="B2887" s="1" t="s">
        <v>6071</v>
      </c>
      <c r="C2887" s="1">
        <f>YEAR(Data!$D2887)</f>
        <v>2013</v>
      </c>
      <c r="D2887" s="2">
        <v>41566</v>
      </c>
      <c r="E2887" s="2">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1">
        <v>-34.64100000000002</v>
      </c>
    </row>
    <row r="2888" spans="1:22" ht="14.25" customHeight="1" x14ac:dyDescent="0.25">
      <c r="A2888" s="1">
        <v>2887</v>
      </c>
      <c r="B2888" s="1" t="s">
        <v>6072</v>
      </c>
      <c r="C2888" s="1">
        <f>YEAR(Data!$D2888)</f>
        <v>2014</v>
      </c>
      <c r="D2888" s="2">
        <v>41992</v>
      </c>
      <c r="E2888" s="2">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1">
        <v>1.7901</v>
      </c>
    </row>
    <row r="2889" spans="1:22" ht="14.25" customHeight="1" x14ac:dyDescent="0.25">
      <c r="A2889" s="1">
        <v>2888</v>
      </c>
      <c r="B2889" s="1" t="s">
        <v>6072</v>
      </c>
      <c r="C2889" s="1">
        <f>YEAR(Data!$D2889)</f>
        <v>2014</v>
      </c>
      <c r="D2889" s="2">
        <v>41992</v>
      </c>
      <c r="E2889" s="2">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1">
        <v>6.2208000000000006</v>
      </c>
    </row>
    <row r="2890" spans="1:22" ht="14.25" customHeight="1" x14ac:dyDescent="0.25">
      <c r="A2890" s="1">
        <v>2889</v>
      </c>
      <c r="B2890" s="1" t="s">
        <v>6072</v>
      </c>
      <c r="C2890" s="1">
        <f>YEAR(Data!$D2890)</f>
        <v>2014</v>
      </c>
      <c r="D2890" s="2">
        <v>41992</v>
      </c>
      <c r="E2890" s="2">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32.400000000000006</v>
      </c>
      <c r="T2890" s="1">
        <v>5</v>
      </c>
      <c r="U2890" s="1">
        <v>0</v>
      </c>
      <c r="V2890" s="1">
        <v>15.552000000000001</v>
      </c>
    </row>
    <row r="2891" spans="1:22" ht="14.25" customHeight="1" x14ac:dyDescent="0.25">
      <c r="A2891" s="1">
        <v>2890</v>
      </c>
      <c r="B2891" s="1" t="s">
        <v>6073</v>
      </c>
      <c r="C2891" s="1">
        <f>YEAR(Data!$D2891)</f>
        <v>2014</v>
      </c>
      <c r="D2891" s="2">
        <v>41946</v>
      </c>
      <c r="E2891" s="2">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
        <v>23.849999999999998</v>
      </c>
      <c r="T2891" s="1">
        <v>5</v>
      </c>
      <c r="U2891" s="1">
        <v>0</v>
      </c>
      <c r="V2891" s="1">
        <v>10.732499999999998</v>
      </c>
    </row>
    <row r="2892" spans="1:22" ht="14.25" customHeight="1" x14ac:dyDescent="0.25">
      <c r="A2892" s="1">
        <v>2891</v>
      </c>
      <c r="B2892" s="1" t="s">
        <v>6076</v>
      </c>
      <c r="C2892" s="1">
        <f>YEAR(Data!$D2892)</f>
        <v>2011</v>
      </c>
      <c r="D2892" s="2">
        <v>40662</v>
      </c>
      <c r="E2892" s="2">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
        <v>51.96</v>
      </c>
      <c r="T2892" s="1">
        <v>2</v>
      </c>
      <c r="U2892" s="1">
        <v>0</v>
      </c>
      <c r="V2892" s="1">
        <v>12.990000000000002</v>
      </c>
    </row>
    <row r="2893" spans="1:22" ht="14.25" customHeight="1" x14ac:dyDescent="0.25">
      <c r="A2893" s="1">
        <v>2892</v>
      </c>
      <c r="B2893" s="1" t="s">
        <v>6076</v>
      </c>
      <c r="C2893" s="1">
        <f>YEAR(Data!$D2893)</f>
        <v>2011</v>
      </c>
      <c r="D2893" s="2">
        <v>40662</v>
      </c>
      <c r="E2893" s="2">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
        <v>17.940000000000001</v>
      </c>
      <c r="T2893" s="1">
        <v>3</v>
      </c>
      <c r="U2893" s="1">
        <v>0</v>
      </c>
      <c r="V2893" s="1">
        <v>8.6112000000000002</v>
      </c>
    </row>
    <row r="2894" spans="1:22" ht="14.25" customHeight="1" x14ac:dyDescent="0.25">
      <c r="A2894" s="1">
        <v>2893</v>
      </c>
      <c r="B2894" s="1" t="s">
        <v>6080</v>
      </c>
      <c r="C2894" s="1">
        <f>YEAR(Data!$D2894)</f>
        <v>2014</v>
      </c>
      <c r="D2894" s="2">
        <v>41936</v>
      </c>
      <c r="E2894" s="2">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
        <v>11.56</v>
      </c>
      <c r="T2894" s="1">
        <v>2</v>
      </c>
      <c r="U2894" s="1">
        <v>0</v>
      </c>
      <c r="V2894" s="1">
        <v>5.6644000000000005</v>
      </c>
    </row>
    <row r="2895" spans="1:22" ht="14.25" customHeight="1" x14ac:dyDescent="0.25">
      <c r="A2895" s="1">
        <v>2894</v>
      </c>
      <c r="B2895" s="1" t="s">
        <v>6080</v>
      </c>
      <c r="C2895" s="1">
        <f>YEAR(Data!$D2895)</f>
        <v>2014</v>
      </c>
      <c r="D2895" s="2">
        <v>41936</v>
      </c>
      <c r="E2895" s="2">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26.400000000000002</v>
      </c>
      <c r="T2895" s="1">
        <v>5</v>
      </c>
      <c r="U2895" s="1">
        <v>0</v>
      </c>
      <c r="V2895" s="1">
        <v>11.879999999999999</v>
      </c>
    </row>
    <row r="2896" spans="1:22" ht="14.25" customHeight="1" x14ac:dyDescent="0.25">
      <c r="A2896" s="1">
        <v>2895</v>
      </c>
      <c r="B2896" s="1" t="s">
        <v>6080</v>
      </c>
      <c r="C2896" s="1">
        <f>YEAR(Data!$D2896)</f>
        <v>2014</v>
      </c>
      <c r="D2896" s="2">
        <v>41936</v>
      </c>
      <c r="E2896" s="2">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
        <v>69.08</v>
      </c>
      <c r="T2896" s="1">
        <v>11</v>
      </c>
      <c r="U2896" s="1">
        <v>0</v>
      </c>
      <c r="V2896" s="1">
        <v>29.013600000000004</v>
      </c>
    </row>
    <row r="2897" spans="1:22" ht="14.25" customHeight="1" x14ac:dyDescent="0.25">
      <c r="A2897" s="1">
        <v>2896</v>
      </c>
      <c r="B2897" s="1" t="s">
        <v>6080</v>
      </c>
      <c r="C2897" s="1">
        <f>YEAR(Data!$D2897)</f>
        <v>2014</v>
      </c>
      <c r="D2897" s="2">
        <v>41936</v>
      </c>
      <c r="E2897" s="2">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1">
        <v>10.046400000000002</v>
      </c>
    </row>
    <row r="2898" spans="1:22" ht="14.25" customHeight="1" x14ac:dyDescent="0.25">
      <c r="A2898" s="1">
        <v>2897</v>
      </c>
      <c r="B2898" s="1" t="s">
        <v>6085</v>
      </c>
      <c r="C2898" s="1">
        <f>YEAR(Data!$D2898)</f>
        <v>2011</v>
      </c>
      <c r="D2898" s="2">
        <v>40632</v>
      </c>
      <c r="E2898" s="2">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1">
        <v>20.853000000000002</v>
      </c>
    </row>
    <row r="2899" spans="1:22" ht="14.25" customHeight="1" x14ac:dyDescent="0.25">
      <c r="A2899" s="1">
        <v>2898</v>
      </c>
      <c r="B2899" s="1" t="s">
        <v>6086</v>
      </c>
      <c r="C2899" s="1">
        <f>YEAR(Data!$D2899)</f>
        <v>2013</v>
      </c>
      <c r="D2899" s="2">
        <v>41278</v>
      </c>
      <c r="E2899" s="2">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
        <v>959.96800000000007</v>
      </c>
      <c r="T2899" s="1">
        <v>4</v>
      </c>
      <c r="U2899" s="1">
        <v>0.2</v>
      </c>
      <c r="V2899" s="1">
        <v>119.99599999999992</v>
      </c>
    </row>
    <row r="2900" spans="1:22" ht="14.25" customHeight="1" x14ac:dyDescent="0.25">
      <c r="A2900" s="1">
        <v>2899</v>
      </c>
      <c r="B2900" s="1" t="s">
        <v>6087</v>
      </c>
      <c r="C2900" s="1">
        <f>YEAR(Data!$D2900)</f>
        <v>2012</v>
      </c>
      <c r="D2900" s="2">
        <v>41025</v>
      </c>
      <c r="E2900" s="2">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1">
        <v>-5.8346000000000231</v>
      </c>
    </row>
    <row r="2901" spans="1:22" ht="14.25" customHeight="1" x14ac:dyDescent="0.25">
      <c r="A2901" s="1">
        <v>2900</v>
      </c>
      <c r="B2901" s="1" t="s">
        <v>6088</v>
      </c>
      <c r="C2901" s="1">
        <f>YEAR(Data!$D2901)</f>
        <v>2012</v>
      </c>
      <c r="D2901" s="2">
        <v>41164</v>
      </c>
      <c r="E2901" s="2">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
        <v>479.98400000000004</v>
      </c>
      <c r="T2901" s="1">
        <v>2</v>
      </c>
      <c r="U2901" s="1">
        <v>0.2</v>
      </c>
      <c r="V2901" s="1">
        <v>59.997999999999962</v>
      </c>
    </row>
    <row r="2902" spans="1:22" ht="14.25" customHeight="1" x14ac:dyDescent="0.25">
      <c r="A2902" s="1">
        <v>2901</v>
      </c>
      <c r="B2902" s="1" t="s">
        <v>6088</v>
      </c>
      <c r="C2902" s="1">
        <f>YEAR(Data!$D2902)</f>
        <v>2012</v>
      </c>
      <c r="D2902" s="2">
        <v>41164</v>
      </c>
      <c r="E2902" s="2">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1">
        <v>6.048</v>
      </c>
    </row>
    <row r="2903" spans="1:22" ht="14.25" customHeight="1" x14ac:dyDescent="0.25">
      <c r="A2903" s="1">
        <v>2902</v>
      </c>
      <c r="B2903" s="1" t="s">
        <v>6089</v>
      </c>
      <c r="C2903" s="1">
        <f>YEAR(Data!$D2903)</f>
        <v>2014</v>
      </c>
      <c r="D2903" s="2">
        <v>41894</v>
      </c>
      <c r="E2903" s="2">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1">
        <v>84.943599999999989</v>
      </c>
    </row>
    <row r="2904" spans="1:22" ht="14.25" customHeight="1" x14ac:dyDescent="0.25">
      <c r="A2904" s="1">
        <v>2903</v>
      </c>
      <c r="B2904" s="1" t="s">
        <v>6090</v>
      </c>
      <c r="C2904" s="1">
        <f>YEAR(Data!$D2904)</f>
        <v>2013</v>
      </c>
      <c r="D2904" s="2">
        <v>41438</v>
      </c>
      <c r="E2904" s="2">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23.120000000000005</v>
      </c>
      <c r="T2904" s="1">
        <v>5</v>
      </c>
      <c r="U2904" s="1">
        <v>0.2</v>
      </c>
      <c r="V2904" s="1">
        <v>8.3810000000000002</v>
      </c>
    </row>
    <row r="2905" spans="1:22" ht="14.25" customHeight="1" x14ac:dyDescent="0.25">
      <c r="A2905" s="1">
        <v>2904</v>
      </c>
      <c r="B2905" s="1" t="s">
        <v>6091</v>
      </c>
      <c r="C2905" s="1">
        <f>YEAR(Data!$D2905)</f>
        <v>2013</v>
      </c>
      <c r="D2905" s="2">
        <v>41453</v>
      </c>
      <c r="E2905" s="2">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
        <v>37.463999999999999</v>
      </c>
      <c r="T2905" s="1">
        <v>7</v>
      </c>
      <c r="U2905" s="1">
        <v>0.2</v>
      </c>
      <c r="V2905" s="1">
        <v>12.175799999999999</v>
      </c>
    </row>
    <row r="2906" spans="1:22" ht="14.25" customHeight="1" x14ac:dyDescent="0.25">
      <c r="A2906" s="1">
        <v>2905</v>
      </c>
      <c r="B2906" s="1" t="s">
        <v>6091</v>
      </c>
      <c r="C2906" s="1">
        <f>YEAR(Data!$D2906)</f>
        <v>2013</v>
      </c>
      <c r="D2906" s="2">
        <v>41453</v>
      </c>
      <c r="E2906" s="2">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
        <v>539.65800000000002</v>
      </c>
      <c r="T2906" s="1">
        <v>3</v>
      </c>
      <c r="U2906" s="1">
        <v>0.3</v>
      </c>
      <c r="V2906" s="1">
        <v>-7.7094000000001017</v>
      </c>
    </row>
    <row r="2907" spans="1:22" ht="14.25" customHeight="1" x14ac:dyDescent="0.25">
      <c r="A2907" s="1">
        <v>2906</v>
      </c>
      <c r="B2907" s="1" t="s">
        <v>6093</v>
      </c>
      <c r="C2907" s="1">
        <f>YEAR(Data!$D2907)</f>
        <v>2011</v>
      </c>
      <c r="D2907" s="2">
        <v>40812</v>
      </c>
      <c r="E2907" s="2">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
        <v>310.12</v>
      </c>
      <c r="T2907" s="1">
        <v>2</v>
      </c>
      <c r="U2907" s="1">
        <v>0</v>
      </c>
      <c r="V2907" s="1">
        <v>80.631200000000007</v>
      </c>
    </row>
    <row r="2908" spans="1:22" ht="14.25" customHeight="1" x14ac:dyDescent="0.25">
      <c r="A2908" s="1">
        <v>2907</v>
      </c>
      <c r="B2908" s="1" t="s">
        <v>6096</v>
      </c>
      <c r="C2908" s="1">
        <f>YEAR(Data!$D2908)</f>
        <v>2014</v>
      </c>
      <c r="D2908" s="2">
        <v>41947</v>
      </c>
      <c r="E2908" s="2">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
        <v>8.56</v>
      </c>
      <c r="T2908" s="1">
        <v>2</v>
      </c>
      <c r="U2908" s="1">
        <v>0</v>
      </c>
      <c r="V2908" s="1">
        <v>3.8519999999999994</v>
      </c>
    </row>
    <row r="2909" spans="1:22" ht="14.25" customHeight="1" x14ac:dyDescent="0.25">
      <c r="A2909" s="1">
        <v>2908</v>
      </c>
      <c r="B2909" s="1" t="s">
        <v>6096</v>
      </c>
      <c r="C2909" s="1">
        <f>YEAR(Data!$D2909)</f>
        <v>2014</v>
      </c>
      <c r="D2909" s="2">
        <v>41947</v>
      </c>
      <c r="E2909" s="2">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52.400000000000006</v>
      </c>
      <c r="T2909" s="1">
        <v>5</v>
      </c>
      <c r="U2909" s="1">
        <v>0</v>
      </c>
      <c r="V2909" s="1">
        <v>14.148</v>
      </c>
    </row>
    <row r="2910" spans="1:22" ht="14.25" customHeight="1" x14ac:dyDescent="0.25">
      <c r="A2910" s="1">
        <v>2909</v>
      </c>
      <c r="B2910" s="1" t="s">
        <v>6096</v>
      </c>
      <c r="C2910" s="1">
        <f>YEAR(Data!$D2910)</f>
        <v>2014</v>
      </c>
      <c r="D2910" s="2">
        <v>41947</v>
      </c>
      <c r="E2910" s="2">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14.940000000000001</v>
      </c>
      <c r="T2910" s="1">
        <v>3</v>
      </c>
      <c r="U2910" s="1">
        <v>0</v>
      </c>
      <c r="V2910" s="1">
        <v>6.8723999999999998</v>
      </c>
    </row>
    <row r="2911" spans="1:22" ht="14.25" customHeight="1" x14ac:dyDescent="0.25">
      <c r="A2911" s="1">
        <v>2910</v>
      </c>
      <c r="B2911" s="1" t="s">
        <v>6099</v>
      </c>
      <c r="C2911" s="1">
        <f>YEAR(Data!$D2911)</f>
        <v>2014</v>
      </c>
      <c r="D2911" s="2">
        <v>41690</v>
      </c>
      <c r="E2911" s="2">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1">
        <v>0.2244000000000006</v>
      </c>
    </row>
    <row r="2912" spans="1:22" ht="14.25" customHeight="1" x14ac:dyDescent="0.25">
      <c r="A2912" s="1">
        <v>2911</v>
      </c>
      <c r="B2912" s="1" t="s">
        <v>6100</v>
      </c>
      <c r="C2912" s="1">
        <f>YEAR(Data!$D2912)</f>
        <v>2012</v>
      </c>
      <c r="D2912" s="2">
        <v>41218</v>
      </c>
      <c r="E2912" s="2">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1">
        <v>24.196000000000012</v>
      </c>
    </row>
    <row r="2913" spans="1:22" ht="14.25" customHeight="1" x14ac:dyDescent="0.25">
      <c r="A2913" s="1">
        <v>2912</v>
      </c>
      <c r="B2913" s="1" t="s">
        <v>6101</v>
      </c>
      <c r="C2913" s="1">
        <f>YEAR(Data!$D2913)</f>
        <v>2011</v>
      </c>
      <c r="D2913" s="2">
        <v>40710</v>
      </c>
      <c r="E2913" s="2">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
        <v>41.4</v>
      </c>
      <c r="T2913" s="1">
        <v>5</v>
      </c>
      <c r="U2913" s="1">
        <v>0</v>
      </c>
      <c r="V2913" s="1">
        <v>19.457999999999998</v>
      </c>
    </row>
    <row r="2914" spans="1:22" ht="14.25" customHeight="1" x14ac:dyDescent="0.25">
      <c r="A2914" s="1">
        <v>2913</v>
      </c>
      <c r="B2914" s="1" t="s">
        <v>6101</v>
      </c>
      <c r="C2914" s="1">
        <f>YEAR(Data!$D2914)</f>
        <v>2011</v>
      </c>
      <c r="D2914" s="2">
        <v>40710</v>
      </c>
      <c r="E2914" s="2">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
        <v>35</v>
      </c>
      <c r="T2914" s="1">
        <v>4</v>
      </c>
      <c r="U2914" s="1">
        <v>0</v>
      </c>
      <c r="V2914" s="1">
        <v>10.499999999999996</v>
      </c>
    </row>
    <row r="2915" spans="1:22" ht="14.25" customHeight="1" x14ac:dyDescent="0.25">
      <c r="A2915" s="1">
        <v>2914</v>
      </c>
      <c r="B2915" s="1" t="s">
        <v>6101</v>
      </c>
      <c r="C2915" s="1">
        <f>YEAR(Data!$D2915)</f>
        <v>2011</v>
      </c>
      <c r="D2915" s="2">
        <v>40710</v>
      </c>
      <c r="E2915" s="2">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
        <v>39.552000000000007</v>
      </c>
      <c r="T2915" s="1">
        <v>3</v>
      </c>
      <c r="U2915" s="1">
        <v>0.2</v>
      </c>
      <c r="V2915" s="1">
        <v>14.337599999999998</v>
      </c>
    </row>
    <row r="2916" spans="1:22" ht="14.25" customHeight="1" x14ac:dyDescent="0.25">
      <c r="A2916" s="1">
        <v>2915</v>
      </c>
      <c r="B2916" s="1" t="s">
        <v>6106</v>
      </c>
      <c r="C2916" s="1">
        <f>YEAR(Data!$D2916)</f>
        <v>2012</v>
      </c>
      <c r="D2916" s="2">
        <v>41194</v>
      </c>
      <c r="E2916" s="2">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
        <v>135.72</v>
      </c>
      <c r="T2916" s="1">
        <v>3</v>
      </c>
      <c r="U2916" s="1">
        <v>0</v>
      </c>
      <c r="V2916" s="1">
        <v>35.287199999999999</v>
      </c>
    </row>
    <row r="2917" spans="1:22" ht="14.25" customHeight="1" x14ac:dyDescent="0.25">
      <c r="A2917" s="1">
        <v>2916</v>
      </c>
      <c r="B2917" s="1" t="s">
        <v>6106</v>
      </c>
      <c r="C2917" s="1">
        <f>YEAR(Data!$D2917)</f>
        <v>2012</v>
      </c>
      <c r="D2917" s="2">
        <v>41194</v>
      </c>
      <c r="E2917" s="2">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
        <v>12.56</v>
      </c>
      <c r="T2917" s="1">
        <v>2</v>
      </c>
      <c r="U2917" s="1">
        <v>0</v>
      </c>
      <c r="V2917" s="1">
        <v>5.6519999999999992</v>
      </c>
    </row>
    <row r="2918" spans="1:22" ht="14.25" customHeight="1" x14ac:dyDescent="0.25">
      <c r="A2918" s="1">
        <v>2917</v>
      </c>
      <c r="B2918" s="1" t="s">
        <v>6106</v>
      </c>
      <c r="C2918" s="1">
        <f>YEAR(Data!$D2918)</f>
        <v>2012</v>
      </c>
      <c r="D2918" s="2">
        <v>41194</v>
      </c>
      <c r="E2918" s="2">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
        <v>263.95999999999998</v>
      </c>
      <c r="T2918" s="1">
        <v>4</v>
      </c>
      <c r="U2918" s="1">
        <v>0</v>
      </c>
      <c r="V2918" s="1">
        <v>71.269200000000012</v>
      </c>
    </row>
    <row r="2919" spans="1:22" ht="14.25" customHeight="1" x14ac:dyDescent="0.25">
      <c r="A2919" s="1">
        <v>2918</v>
      </c>
      <c r="B2919" s="1" t="s">
        <v>6108</v>
      </c>
      <c r="C2919" s="1">
        <f>YEAR(Data!$D2919)</f>
        <v>2014</v>
      </c>
      <c r="D2919" s="2">
        <v>41879</v>
      </c>
      <c r="E2919" s="2">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
        <v>5.9520000000000008</v>
      </c>
      <c r="T2919" s="1">
        <v>1</v>
      </c>
      <c r="U2919" s="1">
        <v>0.2</v>
      </c>
      <c r="V2919" s="1">
        <v>0.37200000000000011</v>
      </c>
    </row>
    <row r="2920" spans="1:22" ht="14.25" customHeight="1" x14ac:dyDescent="0.25">
      <c r="A2920" s="1">
        <v>2919</v>
      </c>
      <c r="B2920" s="1" t="s">
        <v>6111</v>
      </c>
      <c r="C2920" s="1">
        <f>YEAR(Data!$D2920)</f>
        <v>2013</v>
      </c>
      <c r="D2920" s="2">
        <v>41602</v>
      </c>
      <c r="E2920" s="2">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
        <v>15.8</v>
      </c>
      <c r="T2920" s="1">
        <v>5</v>
      </c>
      <c r="U2920" s="1">
        <v>0.2</v>
      </c>
      <c r="V2920" s="1">
        <v>2.3699999999999983</v>
      </c>
    </row>
    <row r="2921" spans="1:22" ht="14.25" customHeight="1" x14ac:dyDescent="0.25">
      <c r="A2921" s="1">
        <v>2920</v>
      </c>
      <c r="B2921" s="1" t="s">
        <v>6111</v>
      </c>
      <c r="C2921" s="1">
        <f>YEAR(Data!$D2921)</f>
        <v>2013</v>
      </c>
      <c r="D2921" s="2">
        <v>41602</v>
      </c>
      <c r="E2921" s="2">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
        <v>14.368000000000002</v>
      </c>
      <c r="T2921" s="1">
        <v>2</v>
      </c>
      <c r="U2921" s="1">
        <v>0.2</v>
      </c>
      <c r="V2921" s="1">
        <v>3.9512</v>
      </c>
    </row>
    <row r="2922" spans="1:22" ht="14.25" customHeight="1" x14ac:dyDescent="0.25">
      <c r="A2922" s="1">
        <v>2921</v>
      </c>
      <c r="B2922" s="1" t="s">
        <v>6111</v>
      </c>
      <c r="C2922" s="1">
        <f>YEAR(Data!$D2922)</f>
        <v>2013</v>
      </c>
      <c r="D2922" s="2">
        <v>41602</v>
      </c>
      <c r="E2922" s="2">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
        <v>70.448000000000008</v>
      </c>
      <c r="T2922" s="1">
        <v>7</v>
      </c>
      <c r="U2922" s="1">
        <v>0.2</v>
      </c>
      <c r="V2922" s="1">
        <v>12.328399999999988</v>
      </c>
    </row>
    <row r="2923" spans="1:22" ht="14.25" customHeight="1" x14ac:dyDescent="0.25">
      <c r="A2923" s="1">
        <v>2922</v>
      </c>
      <c r="B2923" s="1" t="s">
        <v>6112</v>
      </c>
      <c r="C2923" s="1">
        <f>YEAR(Data!$D2923)</f>
        <v>2014</v>
      </c>
      <c r="D2923" s="2">
        <v>41670</v>
      </c>
      <c r="E2923" s="2">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1">
        <v>6.4649999999999892</v>
      </c>
    </row>
    <row r="2924" spans="1:22" ht="14.25" customHeight="1" x14ac:dyDescent="0.25">
      <c r="A2924" s="1">
        <v>2923</v>
      </c>
      <c r="B2924" s="1" t="s">
        <v>6113</v>
      </c>
      <c r="C2924" s="1">
        <f>YEAR(Data!$D2924)</f>
        <v>2012</v>
      </c>
      <c r="D2924" s="2">
        <v>41243</v>
      </c>
      <c r="E2924" s="2">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3.8819999999999988</v>
      </c>
      <c r="T2924" s="1">
        <v>3</v>
      </c>
      <c r="U2924" s="1">
        <v>0.8</v>
      </c>
      <c r="V2924" s="1">
        <v>-5.8230000000000004</v>
      </c>
    </row>
    <row r="2925" spans="1:22" ht="14.25" customHeight="1" x14ac:dyDescent="0.25">
      <c r="A2925" s="1">
        <v>2924</v>
      </c>
      <c r="B2925" s="1" t="s">
        <v>6114</v>
      </c>
      <c r="C2925" s="1">
        <f>YEAR(Data!$D2925)</f>
        <v>2011</v>
      </c>
      <c r="D2925" s="2">
        <v>40722</v>
      </c>
      <c r="E2925" s="2">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1">
        <v>3.04</v>
      </c>
    </row>
    <row r="2926" spans="1:22" ht="14.25" customHeight="1" x14ac:dyDescent="0.25">
      <c r="A2926" s="1">
        <v>2925</v>
      </c>
      <c r="B2926" s="1" t="s">
        <v>6115</v>
      </c>
      <c r="C2926" s="1">
        <f>YEAR(Data!$D2926)</f>
        <v>2011</v>
      </c>
      <c r="D2926" s="2">
        <v>40788</v>
      </c>
      <c r="E2926" s="2">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1">
        <v>8.9549999999999983</v>
      </c>
    </row>
    <row r="2927" spans="1:22" ht="14.25" customHeight="1" x14ac:dyDescent="0.25">
      <c r="A2927" s="1">
        <v>2926</v>
      </c>
      <c r="B2927" s="1" t="s">
        <v>6115</v>
      </c>
      <c r="C2927" s="1">
        <f>YEAR(Data!$D2927)</f>
        <v>2011</v>
      </c>
      <c r="D2927" s="2">
        <v>40788</v>
      </c>
      <c r="E2927" s="2">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
        <v>70.709999999999994</v>
      </c>
      <c r="T2927" s="1">
        <v>1</v>
      </c>
      <c r="U2927" s="1">
        <v>0</v>
      </c>
      <c r="V2927" s="1">
        <v>4.9496999999999929</v>
      </c>
    </row>
    <row r="2928" spans="1:22" ht="14.25" customHeight="1" x14ac:dyDescent="0.25">
      <c r="A2928" s="1">
        <v>2927</v>
      </c>
      <c r="B2928" s="1" t="s">
        <v>6118</v>
      </c>
      <c r="C2928" s="1">
        <f>YEAR(Data!$D2928)</f>
        <v>2014</v>
      </c>
      <c r="D2928" s="2">
        <v>41831</v>
      </c>
      <c r="E2928" s="2">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
        <v>18.84</v>
      </c>
      <c r="T2928" s="1">
        <v>3</v>
      </c>
      <c r="U2928" s="1">
        <v>0</v>
      </c>
      <c r="V2928" s="1">
        <v>7.9128000000000007</v>
      </c>
    </row>
    <row r="2929" spans="1:22" ht="14.25" customHeight="1" x14ac:dyDescent="0.25">
      <c r="A2929" s="1">
        <v>2928</v>
      </c>
      <c r="B2929" s="1" t="s">
        <v>6121</v>
      </c>
      <c r="C2929" s="1">
        <f>YEAR(Data!$D2929)</f>
        <v>2014</v>
      </c>
      <c r="D2929" s="2">
        <v>41795</v>
      </c>
      <c r="E2929" s="2">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
        <v>8.64</v>
      </c>
      <c r="T2929" s="1">
        <v>3</v>
      </c>
      <c r="U2929" s="1">
        <v>0</v>
      </c>
      <c r="V2929" s="1">
        <v>2.5055999999999998</v>
      </c>
    </row>
    <row r="2930" spans="1:22" ht="14.25" customHeight="1" x14ac:dyDescent="0.25">
      <c r="A2930" s="1">
        <v>2929</v>
      </c>
      <c r="B2930" s="1" t="s">
        <v>6123</v>
      </c>
      <c r="C2930" s="1">
        <f>YEAR(Data!$D2930)</f>
        <v>2014</v>
      </c>
      <c r="D2930" s="2">
        <v>41932</v>
      </c>
      <c r="E2930" s="2">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1633.1880000000003</v>
      </c>
      <c r="T2930" s="1">
        <v>4</v>
      </c>
      <c r="U2930" s="1">
        <v>0.7</v>
      </c>
      <c r="V2930" s="1">
        <v>-1306.5504000000001</v>
      </c>
    </row>
    <row r="2931" spans="1:22" ht="14.25" customHeight="1" x14ac:dyDescent="0.25">
      <c r="A2931" s="1">
        <v>2930</v>
      </c>
      <c r="B2931" s="1" t="s">
        <v>6124</v>
      </c>
      <c r="C2931" s="1">
        <f>YEAR(Data!$D2931)</f>
        <v>2014</v>
      </c>
      <c r="D2931" s="2">
        <v>41962</v>
      </c>
      <c r="E2931" s="2">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1">
        <v>8.2992000000000008</v>
      </c>
    </row>
    <row r="2932" spans="1:22" ht="14.25" customHeight="1" x14ac:dyDescent="0.25">
      <c r="A2932" s="1">
        <v>2931</v>
      </c>
      <c r="B2932" s="1" t="s">
        <v>6125</v>
      </c>
      <c r="C2932" s="1">
        <f>YEAR(Data!$D2932)</f>
        <v>2012</v>
      </c>
      <c r="D2932" s="2">
        <v>41129</v>
      </c>
      <c r="E2932" s="2">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
        <v>6.6080000000000005</v>
      </c>
      <c r="T2932" s="1">
        <v>2</v>
      </c>
      <c r="U2932" s="1">
        <v>0.2</v>
      </c>
      <c r="V2932" s="1">
        <v>2.2302</v>
      </c>
    </row>
    <row r="2933" spans="1:22" ht="14.25" customHeight="1" x14ac:dyDescent="0.25">
      <c r="A2933" s="1">
        <v>2932</v>
      </c>
      <c r="B2933" s="1" t="s">
        <v>6125</v>
      </c>
      <c r="C2933" s="1">
        <f>YEAR(Data!$D2933)</f>
        <v>2012</v>
      </c>
      <c r="D2933" s="2">
        <v>41129</v>
      </c>
      <c r="E2933" s="2">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1">
        <v>2.7299999999999995</v>
      </c>
    </row>
    <row r="2934" spans="1:22" ht="14.25" customHeight="1" x14ac:dyDescent="0.25">
      <c r="A2934" s="1">
        <v>2933</v>
      </c>
      <c r="B2934" s="1" t="s">
        <v>6125</v>
      </c>
      <c r="C2934" s="1">
        <f>YEAR(Data!$D2934)</f>
        <v>2012</v>
      </c>
      <c r="D2934" s="2">
        <v>41129</v>
      </c>
      <c r="E2934" s="2">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1">
        <v>10.858800000000002</v>
      </c>
    </row>
    <row r="2935" spans="1:22" ht="14.25" customHeight="1" x14ac:dyDescent="0.25">
      <c r="A2935" s="1">
        <v>2934</v>
      </c>
      <c r="B2935" s="1" t="s">
        <v>6126</v>
      </c>
      <c r="C2935" s="1">
        <f>YEAR(Data!$D2935)</f>
        <v>2013</v>
      </c>
      <c r="D2935" s="2">
        <v>41615</v>
      </c>
      <c r="E2935" s="2">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
        <v>156.79200000000003</v>
      </c>
      <c r="T2935" s="1">
        <v>1</v>
      </c>
      <c r="U2935" s="1">
        <v>0.2</v>
      </c>
      <c r="V2935" s="1">
        <v>13.719300000000004</v>
      </c>
    </row>
    <row r="2936" spans="1:22" ht="14.25" customHeight="1" x14ac:dyDescent="0.25">
      <c r="A2936" s="1">
        <v>2935</v>
      </c>
      <c r="B2936" s="1" t="s">
        <v>6126</v>
      </c>
      <c r="C2936" s="1">
        <f>YEAR(Data!$D2936)</f>
        <v>2013</v>
      </c>
      <c r="D2936" s="2">
        <v>41615</v>
      </c>
      <c r="E2936" s="2">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
        <v>431.97600000000006</v>
      </c>
      <c r="T2936" s="1">
        <v>3</v>
      </c>
      <c r="U2936" s="1">
        <v>0.2</v>
      </c>
      <c r="V2936" s="1">
        <v>26.998499999999993</v>
      </c>
    </row>
    <row r="2937" spans="1:22" ht="14.25" customHeight="1" x14ac:dyDescent="0.25">
      <c r="A2937" s="1">
        <v>2936</v>
      </c>
      <c r="B2937" s="1" t="s">
        <v>6126</v>
      </c>
      <c r="C2937" s="1">
        <f>YEAR(Data!$D2937)</f>
        <v>2013</v>
      </c>
      <c r="D2937" s="2">
        <v>41615</v>
      </c>
      <c r="E2937" s="2">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1">
        <v>16.150499999999997</v>
      </c>
    </row>
    <row r="2938" spans="1:22" ht="14.25" customHeight="1" x14ac:dyDescent="0.25">
      <c r="A2938" s="1">
        <v>2937</v>
      </c>
      <c r="B2938" s="1" t="s">
        <v>6126</v>
      </c>
      <c r="C2938" s="1">
        <f>YEAR(Data!$D2938)</f>
        <v>2013</v>
      </c>
      <c r="D2938" s="2">
        <v>41615</v>
      </c>
      <c r="E2938" s="2">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1">
        <v>15.342599999999997</v>
      </c>
    </row>
    <row r="2939" spans="1:22" ht="14.25" customHeight="1" x14ac:dyDescent="0.25">
      <c r="A2939" s="1">
        <v>2938</v>
      </c>
      <c r="B2939" s="1" t="s">
        <v>6126</v>
      </c>
      <c r="C2939" s="1">
        <f>YEAR(Data!$D2939)</f>
        <v>2013</v>
      </c>
      <c r="D2939" s="2">
        <v>41615</v>
      </c>
      <c r="E2939" s="2">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248.07999999999998</v>
      </c>
      <c r="T2939" s="1">
        <v>7</v>
      </c>
      <c r="U2939" s="1">
        <v>0</v>
      </c>
      <c r="V2939" s="1">
        <v>116.59759999999997</v>
      </c>
    </row>
    <row r="2940" spans="1:22" ht="14.25" customHeight="1" x14ac:dyDescent="0.25">
      <c r="A2940" s="1">
        <v>2939</v>
      </c>
      <c r="B2940" s="1" t="s">
        <v>6126</v>
      </c>
      <c r="C2940" s="1">
        <f>YEAR(Data!$D2940)</f>
        <v>2013</v>
      </c>
      <c r="D2940" s="2">
        <v>41615</v>
      </c>
      <c r="E2940" s="2">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1">
        <v>89.158999999999992</v>
      </c>
    </row>
    <row r="2941" spans="1:22" ht="14.25" customHeight="1" x14ac:dyDescent="0.25">
      <c r="A2941" s="1">
        <v>2940</v>
      </c>
      <c r="B2941" s="1" t="s">
        <v>6126</v>
      </c>
      <c r="C2941" s="1">
        <f>YEAR(Data!$D2941)</f>
        <v>2013</v>
      </c>
      <c r="D2941" s="2">
        <v>41615</v>
      </c>
      <c r="E2941" s="2">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59.808000000000007</v>
      </c>
      <c r="T2941" s="1">
        <v>3</v>
      </c>
      <c r="U2941" s="1">
        <v>0.2</v>
      </c>
      <c r="V2941" s="1">
        <v>19.4376</v>
      </c>
    </row>
    <row r="2942" spans="1:22" ht="14.25" customHeight="1" x14ac:dyDescent="0.25">
      <c r="A2942" s="1">
        <v>2941</v>
      </c>
      <c r="B2942" s="1" t="s">
        <v>6127</v>
      </c>
      <c r="C2942" s="1">
        <f>YEAR(Data!$D2942)</f>
        <v>2014</v>
      </c>
      <c r="D2942" s="2">
        <v>41724</v>
      </c>
      <c r="E2942" s="2">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
        <v>90.99</v>
      </c>
      <c r="T2942" s="1">
        <v>1</v>
      </c>
      <c r="U2942" s="1">
        <v>0</v>
      </c>
      <c r="V2942" s="1">
        <v>14.558400000000006</v>
      </c>
    </row>
    <row r="2943" spans="1:22" ht="14.25" customHeight="1" x14ac:dyDescent="0.25">
      <c r="A2943" s="1">
        <v>2942</v>
      </c>
      <c r="B2943" s="1" t="s">
        <v>6127</v>
      </c>
      <c r="C2943" s="1">
        <f>YEAR(Data!$D2943)</f>
        <v>2014</v>
      </c>
      <c r="D2943" s="2">
        <v>41724</v>
      </c>
      <c r="E2943" s="2">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1526.5600000000002</v>
      </c>
      <c r="T2943" s="1">
        <v>7</v>
      </c>
      <c r="U2943" s="1">
        <v>0</v>
      </c>
      <c r="V2943" s="1">
        <v>427.43679999999995</v>
      </c>
    </row>
    <row r="2944" spans="1:22" ht="14.25" customHeight="1" x14ac:dyDescent="0.25">
      <c r="A2944" s="1">
        <v>2943</v>
      </c>
      <c r="B2944" s="1" t="s">
        <v>6127</v>
      </c>
      <c r="C2944" s="1">
        <f>YEAR(Data!$D2944)</f>
        <v>2014</v>
      </c>
      <c r="D2944" s="2">
        <v>41724</v>
      </c>
      <c r="E2944" s="2">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368.96999999999997</v>
      </c>
      <c r="T2944" s="1">
        <v>3</v>
      </c>
      <c r="U2944" s="1">
        <v>0</v>
      </c>
      <c r="V2944" s="1">
        <v>40.586699999999979</v>
      </c>
    </row>
    <row r="2945" spans="1:22" ht="14.25" customHeight="1" x14ac:dyDescent="0.25">
      <c r="A2945" s="1">
        <v>2944</v>
      </c>
      <c r="B2945" s="1" t="s">
        <v>6130</v>
      </c>
      <c r="C2945" s="1">
        <f>YEAR(Data!$D2945)</f>
        <v>2014</v>
      </c>
      <c r="D2945" s="2">
        <v>41963</v>
      </c>
      <c r="E2945" s="2">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1">
        <v>76.252499999999998</v>
      </c>
    </row>
    <row r="2946" spans="1:22" ht="14.25" customHeight="1" x14ac:dyDescent="0.25">
      <c r="A2946" s="1">
        <v>2945</v>
      </c>
      <c r="B2946" s="1" t="s">
        <v>6130</v>
      </c>
      <c r="C2946" s="1">
        <f>YEAR(Data!$D2946)</f>
        <v>2014</v>
      </c>
      <c r="D2946" s="2">
        <v>41963</v>
      </c>
      <c r="E2946" s="2">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
        <v>18.7</v>
      </c>
      <c r="T2946" s="1">
        <v>1</v>
      </c>
      <c r="U2946" s="1">
        <v>0</v>
      </c>
      <c r="V2946" s="1">
        <v>7.1059999999999999</v>
      </c>
    </row>
    <row r="2947" spans="1:22" ht="14.25" customHeight="1" x14ac:dyDescent="0.25">
      <c r="A2947" s="1">
        <v>2946</v>
      </c>
      <c r="B2947" s="1" t="s">
        <v>6133</v>
      </c>
      <c r="C2947" s="1">
        <f>YEAR(Data!$D2947)</f>
        <v>2013</v>
      </c>
      <c r="D2947" s="2">
        <v>41583</v>
      </c>
      <c r="E2947" s="2">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1">
        <v>16.464700000000001</v>
      </c>
    </row>
    <row r="2948" spans="1:22" ht="14.25" customHeight="1" x14ac:dyDescent="0.25">
      <c r="A2948" s="1">
        <v>2947</v>
      </c>
      <c r="B2948" s="1" t="s">
        <v>6134</v>
      </c>
      <c r="C2948" s="1">
        <f>YEAR(Data!$D2948)</f>
        <v>2014</v>
      </c>
      <c r="D2948" s="2">
        <v>41988</v>
      </c>
      <c r="E2948" s="2">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
        <v>26.25</v>
      </c>
      <c r="T2948" s="1">
        <v>3</v>
      </c>
      <c r="U2948" s="1">
        <v>0</v>
      </c>
      <c r="V2948" s="1">
        <v>11.025000000000002</v>
      </c>
    </row>
    <row r="2949" spans="1:22" ht="14.25" customHeight="1" x14ac:dyDescent="0.25">
      <c r="A2949" s="1">
        <v>2948</v>
      </c>
      <c r="B2949" s="1" t="s">
        <v>6134</v>
      </c>
      <c r="C2949" s="1">
        <f>YEAR(Data!$D2949)</f>
        <v>2014</v>
      </c>
      <c r="D2949" s="2">
        <v>41988</v>
      </c>
      <c r="E2949" s="2">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
        <v>64.959999999999994</v>
      </c>
      <c r="T2949" s="1">
        <v>14</v>
      </c>
      <c r="U2949" s="1">
        <v>0.2</v>
      </c>
      <c r="V2949" s="1">
        <v>22.736000000000001</v>
      </c>
    </row>
    <row r="2950" spans="1:22" ht="14.25" customHeight="1" x14ac:dyDescent="0.25">
      <c r="A2950" s="1">
        <v>2949</v>
      </c>
      <c r="B2950" s="1" t="s">
        <v>6134</v>
      </c>
      <c r="C2950" s="1">
        <f>YEAR(Data!$D2950)</f>
        <v>2014</v>
      </c>
      <c r="D2950" s="2">
        <v>41988</v>
      </c>
      <c r="E2950" s="2">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1">
        <v>20.539000000000001</v>
      </c>
    </row>
    <row r="2951" spans="1:22" ht="14.25" customHeight="1" x14ac:dyDescent="0.25">
      <c r="A2951" s="1">
        <v>2950</v>
      </c>
      <c r="B2951" s="1" t="s">
        <v>6139</v>
      </c>
      <c r="C2951" s="1">
        <f>YEAR(Data!$D2951)</f>
        <v>2014</v>
      </c>
      <c r="D2951" s="2">
        <v>41956</v>
      </c>
      <c r="E2951" s="2">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1">
        <v>12.999999999999998</v>
      </c>
    </row>
    <row r="2952" spans="1:22" ht="14.25" customHeight="1" x14ac:dyDescent="0.25">
      <c r="A2952" s="1">
        <v>2951</v>
      </c>
      <c r="B2952" s="1" t="s">
        <v>6139</v>
      </c>
      <c r="C2952" s="1">
        <f>YEAR(Data!$D2952)</f>
        <v>2014</v>
      </c>
      <c r="D2952" s="2">
        <v>41956</v>
      </c>
      <c r="E2952" s="2">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
        <v>23.120000000000005</v>
      </c>
      <c r="T2952" s="1">
        <v>5</v>
      </c>
      <c r="U2952" s="1">
        <v>0.2</v>
      </c>
      <c r="V2952" s="1">
        <v>8.3810000000000002</v>
      </c>
    </row>
    <row r="2953" spans="1:22" ht="14.25" customHeight="1" x14ac:dyDescent="0.25">
      <c r="A2953" s="1">
        <v>2952</v>
      </c>
      <c r="B2953" s="1" t="s">
        <v>6139</v>
      </c>
      <c r="C2953" s="1">
        <f>YEAR(Data!$D2953)</f>
        <v>2014</v>
      </c>
      <c r="D2953" s="2">
        <v>41956</v>
      </c>
      <c r="E2953" s="2">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
        <v>113.88800000000002</v>
      </c>
      <c r="T2953" s="1">
        <v>2</v>
      </c>
      <c r="U2953" s="1">
        <v>0.2</v>
      </c>
      <c r="V2953" s="1">
        <v>9.9651999999999994</v>
      </c>
    </row>
    <row r="2954" spans="1:22" ht="14.25" customHeight="1" x14ac:dyDescent="0.25">
      <c r="A2954" s="1">
        <v>2953</v>
      </c>
      <c r="B2954" s="1" t="s">
        <v>6139</v>
      </c>
      <c r="C2954" s="1">
        <f>YEAR(Data!$D2954)</f>
        <v>2014</v>
      </c>
      <c r="D2954" s="2">
        <v>41956</v>
      </c>
      <c r="E2954" s="2">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
        <v>113.56800000000001</v>
      </c>
      <c r="T2954" s="1">
        <v>2</v>
      </c>
      <c r="U2954" s="1">
        <v>0.2</v>
      </c>
      <c r="V2954" s="1">
        <v>-5.6784000000000034</v>
      </c>
    </row>
    <row r="2955" spans="1:22" ht="14.25" customHeight="1" x14ac:dyDescent="0.25">
      <c r="A2955" s="1">
        <v>2954</v>
      </c>
      <c r="B2955" s="1" t="s">
        <v>6139</v>
      </c>
      <c r="C2955" s="1">
        <f>YEAR(Data!$D2955)</f>
        <v>2014</v>
      </c>
      <c r="D2955" s="2">
        <v>41956</v>
      </c>
      <c r="E2955" s="2">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
        <v>7.9200000000000008</v>
      </c>
      <c r="T2955" s="1">
        <v>2</v>
      </c>
      <c r="U2955" s="1">
        <v>0.2</v>
      </c>
      <c r="V2955" s="1">
        <v>0.69299999999999984</v>
      </c>
    </row>
    <row r="2956" spans="1:22" ht="14.25" customHeight="1" x14ac:dyDescent="0.25">
      <c r="A2956" s="1">
        <v>2955</v>
      </c>
      <c r="B2956" s="1" t="s">
        <v>6139</v>
      </c>
      <c r="C2956" s="1">
        <f>YEAR(Data!$D2956)</f>
        <v>2014</v>
      </c>
      <c r="D2956" s="2">
        <v>41956</v>
      </c>
      <c r="E2956" s="2">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
        <v>671.98400000000004</v>
      </c>
      <c r="T2956" s="1">
        <v>2</v>
      </c>
      <c r="U2956" s="1">
        <v>0.2</v>
      </c>
      <c r="V2956" s="1">
        <v>50.398800000000023</v>
      </c>
    </row>
    <row r="2957" spans="1:22" ht="14.25" customHeight="1" x14ac:dyDescent="0.25">
      <c r="A2957" s="1">
        <v>2956</v>
      </c>
      <c r="B2957" s="1" t="s">
        <v>6148</v>
      </c>
      <c r="C2957" s="1">
        <f>YEAR(Data!$D2957)</f>
        <v>2013</v>
      </c>
      <c r="D2957" s="2">
        <v>41505</v>
      </c>
      <c r="E2957" s="2">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1">
        <v>11.597099999999998</v>
      </c>
    </row>
    <row r="2958" spans="1:22" ht="14.25" customHeight="1" x14ac:dyDescent="0.25">
      <c r="A2958" s="1">
        <v>2957</v>
      </c>
      <c r="B2958" s="1" t="s">
        <v>6149</v>
      </c>
      <c r="C2958" s="1">
        <f>YEAR(Data!$D2958)</f>
        <v>2014</v>
      </c>
      <c r="D2958" s="2">
        <v>41818</v>
      </c>
      <c r="E2958" s="2">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
        <v>191.64600000000002</v>
      </c>
      <c r="T2958" s="1">
        <v>3</v>
      </c>
      <c r="U2958" s="1">
        <v>0.1</v>
      </c>
      <c r="V2958" s="1">
        <v>31.94100000000001</v>
      </c>
    </row>
    <row r="2959" spans="1:22" ht="14.25" customHeight="1" x14ac:dyDescent="0.25">
      <c r="A2959" s="1">
        <v>2958</v>
      </c>
      <c r="B2959" s="1" t="s">
        <v>6152</v>
      </c>
      <c r="C2959" s="1">
        <f>YEAR(Data!$D2959)</f>
        <v>2014</v>
      </c>
      <c r="D2959" s="2">
        <v>41764</v>
      </c>
      <c r="E2959" s="2">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1">
        <v>-1.9274999999999993</v>
      </c>
    </row>
    <row r="2960" spans="1:22" ht="14.25" customHeight="1" x14ac:dyDescent="0.25">
      <c r="A2960" s="1">
        <v>2959</v>
      </c>
      <c r="B2960" s="1" t="s">
        <v>6153</v>
      </c>
      <c r="C2960" s="1">
        <f>YEAR(Data!$D2960)</f>
        <v>2012</v>
      </c>
      <c r="D2960" s="2">
        <v>41267</v>
      </c>
      <c r="E2960" s="2">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19.936000000000003</v>
      </c>
      <c r="T2960" s="1">
        <v>4</v>
      </c>
      <c r="U2960" s="1">
        <v>0.2</v>
      </c>
      <c r="V2960" s="1">
        <v>7.2267999999999999</v>
      </c>
    </row>
    <row r="2961" spans="1:22" ht="14.25" customHeight="1" x14ac:dyDescent="0.25">
      <c r="A2961" s="1">
        <v>2960</v>
      </c>
      <c r="B2961" s="1" t="s">
        <v>6153</v>
      </c>
      <c r="C2961" s="1">
        <f>YEAR(Data!$D2961)</f>
        <v>2012</v>
      </c>
      <c r="D2961" s="2">
        <v>41267</v>
      </c>
      <c r="E2961" s="2">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1">
        <v>21.5824</v>
      </c>
    </row>
    <row r="2962" spans="1:22" ht="14.25" customHeight="1" x14ac:dyDescent="0.25">
      <c r="A2962" s="1">
        <v>2961</v>
      </c>
      <c r="B2962" s="1" t="s">
        <v>6154</v>
      </c>
      <c r="C2962" s="1">
        <f>YEAR(Data!$D2962)</f>
        <v>2014</v>
      </c>
      <c r="D2962" s="2">
        <v>41756</v>
      </c>
      <c r="E2962" s="2">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1">
        <v>9.3563999999999989</v>
      </c>
    </row>
    <row r="2963" spans="1:22" ht="14.25" customHeight="1" x14ac:dyDescent="0.25">
      <c r="A2963" s="1">
        <v>2962</v>
      </c>
      <c r="B2963" s="1" t="s">
        <v>6154</v>
      </c>
      <c r="C2963" s="1">
        <f>YEAR(Data!$D2963)</f>
        <v>2014</v>
      </c>
      <c r="D2963" s="2">
        <v>41756</v>
      </c>
      <c r="E2963" s="2">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1">
        <v>19.247199999999999</v>
      </c>
    </row>
    <row r="2964" spans="1:22" ht="14.25" customHeight="1" x14ac:dyDescent="0.25">
      <c r="A2964" s="1">
        <v>2963</v>
      </c>
      <c r="B2964" s="1" t="s">
        <v>6155</v>
      </c>
      <c r="C2964" s="1">
        <f>YEAR(Data!$D2964)</f>
        <v>2014</v>
      </c>
      <c r="D2964" s="2">
        <v>41990</v>
      </c>
      <c r="E2964" s="2">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1">
        <v>9.1763999999999974</v>
      </c>
    </row>
    <row r="2965" spans="1:22" ht="14.25" customHeight="1" x14ac:dyDescent="0.25">
      <c r="A2965" s="1">
        <v>2964</v>
      </c>
      <c r="B2965" s="1" t="s">
        <v>6155</v>
      </c>
      <c r="C2965" s="1">
        <f>YEAR(Data!$D2965)</f>
        <v>2014</v>
      </c>
      <c r="D2965" s="2">
        <v>41990</v>
      </c>
      <c r="E2965" s="2">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
        <v>97.184000000000012</v>
      </c>
      <c r="T2965" s="1">
        <v>2</v>
      </c>
      <c r="U2965" s="1">
        <v>0.2</v>
      </c>
      <c r="V2965" s="1">
        <v>6.0740000000000016</v>
      </c>
    </row>
    <row r="2966" spans="1:22" ht="14.25" customHeight="1" x14ac:dyDescent="0.25">
      <c r="A2966" s="1">
        <v>2965</v>
      </c>
      <c r="B2966" s="1" t="s">
        <v>6155</v>
      </c>
      <c r="C2966" s="1">
        <f>YEAR(Data!$D2966)</f>
        <v>2014</v>
      </c>
      <c r="D2966" s="2">
        <v>41990</v>
      </c>
      <c r="E2966" s="2">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
        <v>24.320000000000004</v>
      </c>
      <c r="T2966" s="1">
        <v>5</v>
      </c>
      <c r="U2966" s="1">
        <v>0.2</v>
      </c>
      <c r="V2966" s="1">
        <v>8.2079999999999984</v>
      </c>
    </row>
    <row r="2967" spans="1:22" ht="14.25" customHeight="1" x14ac:dyDescent="0.25">
      <c r="A2967" s="1">
        <v>2966</v>
      </c>
      <c r="B2967" s="1" t="s">
        <v>6155</v>
      </c>
      <c r="C2967" s="1">
        <f>YEAR(Data!$D2967)</f>
        <v>2014</v>
      </c>
      <c r="D2967" s="2">
        <v>41990</v>
      </c>
      <c r="E2967" s="2">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
        <v>18.96</v>
      </c>
      <c r="T2967" s="1">
        <v>2</v>
      </c>
      <c r="U2967" s="1">
        <v>0</v>
      </c>
      <c r="V2967" s="1">
        <v>7.5840000000000014</v>
      </c>
    </row>
    <row r="2968" spans="1:22" ht="14.25" customHeight="1" x14ac:dyDescent="0.25">
      <c r="A2968" s="1">
        <v>2967</v>
      </c>
      <c r="B2968" s="1" t="s">
        <v>6160</v>
      </c>
      <c r="C2968" s="1">
        <f>YEAR(Data!$D2968)</f>
        <v>2011</v>
      </c>
      <c r="D2968" s="2">
        <v>40904</v>
      </c>
      <c r="E2968" s="2">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32.952000000000005</v>
      </c>
      <c r="T2968" s="1">
        <v>6</v>
      </c>
      <c r="U2968" s="1">
        <v>0.6</v>
      </c>
      <c r="V2968" s="1">
        <v>-19.771199999999997</v>
      </c>
    </row>
    <row r="2969" spans="1:22" ht="14.25" customHeight="1" x14ac:dyDescent="0.25">
      <c r="A2969" s="1">
        <v>2968</v>
      </c>
      <c r="B2969" s="1" t="s">
        <v>6160</v>
      </c>
      <c r="C2969" s="1">
        <f>YEAR(Data!$D2969)</f>
        <v>2011</v>
      </c>
      <c r="D2969" s="2">
        <v>40904</v>
      </c>
      <c r="E2969" s="2">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30.016000000000005</v>
      </c>
      <c r="T2969" s="1">
        <v>4</v>
      </c>
      <c r="U2969" s="1">
        <v>0.2</v>
      </c>
      <c r="V2969" s="1">
        <v>3.0015999999999998</v>
      </c>
    </row>
    <row r="2970" spans="1:22" ht="14.25" customHeight="1" x14ac:dyDescent="0.25">
      <c r="A2970" s="1">
        <v>2969</v>
      </c>
      <c r="B2970" s="1" t="s">
        <v>6161</v>
      </c>
      <c r="C2970" s="1">
        <f>YEAR(Data!$D2970)</f>
        <v>2014</v>
      </c>
      <c r="D2970" s="2">
        <v>41950</v>
      </c>
      <c r="E2970" s="2">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499.58400000000006</v>
      </c>
      <c r="T2970" s="1">
        <v>3</v>
      </c>
      <c r="U2970" s="1">
        <v>0.2</v>
      </c>
      <c r="V2970" s="1">
        <v>43.713600000000014</v>
      </c>
    </row>
    <row r="2971" spans="1:22" ht="14.25" customHeight="1" x14ac:dyDescent="0.25">
      <c r="A2971" s="1">
        <v>2970</v>
      </c>
      <c r="B2971" s="1" t="s">
        <v>6161</v>
      </c>
      <c r="C2971" s="1">
        <f>YEAR(Data!$D2971)</f>
        <v>2014</v>
      </c>
      <c r="D2971" s="2">
        <v>41950</v>
      </c>
      <c r="E2971" s="2">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31.104000000000006</v>
      </c>
      <c r="T2971" s="1">
        <v>6</v>
      </c>
      <c r="U2971" s="1">
        <v>0.2</v>
      </c>
      <c r="V2971" s="1">
        <v>10.8864</v>
      </c>
    </row>
    <row r="2972" spans="1:22" ht="14.25" customHeight="1" x14ac:dyDescent="0.25">
      <c r="A2972" s="1">
        <v>2971</v>
      </c>
      <c r="B2972" s="1" t="s">
        <v>6161</v>
      </c>
      <c r="C2972" s="1">
        <f>YEAR(Data!$D2972)</f>
        <v>2014</v>
      </c>
      <c r="D2972" s="2">
        <v>41950</v>
      </c>
      <c r="E2972" s="2">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13.272000000000002</v>
      </c>
      <c r="T2972" s="1">
        <v>8</v>
      </c>
      <c r="U2972" s="1">
        <v>0.7</v>
      </c>
      <c r="V2972" s="1">
        <v>-10.617599999999999</v>
      </c>
    </row>
    <row r="2973" spans="1:22" ht="14.25" customHeight="1" x14ac:dyDescent="0.25">
      <c r="A2973" s="1">
        <v>2972</v>
      </c>
      <c r="B2973" s="1" t="s">
        <v>6161</v>
      </c>
      <c r="C2973" s="1">
        <f>YEAR(Data!$D2973)</f>
        <v>2014</v>
      </c>
      <c r="D2973" s="2">
        <v>41950</v>
      </c>
      <c r="E2973" s="2">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
        <v>28.272000000000006</v>
      </c>
      <c r="T2973" s="1">
        <v>2</v>
      </c>
      <c r="U2973" s="1">
        <v>0.2</v>
      </c>
      <c r="V2973" s="1">
        <v>6.3612000000000002</v>
      </c>
    </row>
    <row r="2974" spans="1:22" ht="14.25" customHeight="1" x14ac:dyDescent="0.25">
      <c r="A2974" s="1">
        <v>2973</v>
      </c>
      <c r="B2974" s="1" t="s">
        <v>6161</v>
      </c>
      <c r="C2974" s="1">
        <f>YEAR(Data!$D2974)</f>
        <v>2014</v>
      </c>
      <c r="D2974" s="2">
        <v>41950</v>
      </c>
      <c r="E2974" s="2">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1">
        <v>-51.827200000000019</v>
      </c>
    </row>
    <row r="2975" spans="1:22" ht="14.25" customHeight="1" x14ac:dyDescent="0.25">
      <c r="A2975" s="1">
        <v>2974</v>
      </c>
      <c r="B2975" s="1" t="s">
        <v>6162</v>
      </c>
      <c r="C2975" s="1">
        <f>YEAR(Data!$D2975)</f>
        <v>2014</v>
      </c>
      <c r="D2975" s="2">
        <v>41990</v>
      </c>
      <c r="E2975" s="2">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1">
        <v>5.1839999999999993</v>
      </c>
    </row>
    <row r="2976" spans="1:22" ht="14.25" customHeight="1" x14ac:dyDescent="0.25">
      <c r="A2976" s="1">
        <v>2975</v>
      </c>
      <c r="B2976" s="1" t="s">
        <v>6163</v>
      </c>
      <c r="C2976" s="1">
        <f>YEAR(Data!$D2976)</f>
        <v>2012</v>
      </c>
      <c r="D2976" s="2">
        <v>41036</v>
      </c>
      <c r="E2976" s="2">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244.00599999999997</v>
      </c>
      <c r="T2976" s="1">
        <v>2</v>
      </c>
      <c r="U2976" s="1">
        <v>0.3</v>
      </c>
      <c r="V2976" s="1">
        <v>-31.372200000000007</v>
      </c>
    </row>
    <row r="2977" spans="1:22" ht="14.25" customHeight="1" x14ac:dyDescent="0.25">
      <c r="A2977" s="1">
        <v>2976</v>
      </c>
      <c r="B2977" s="1" t="s">
        <v>6163</v>
      </c>
      <c r="C2977" s="1">
        <f>YEAR(Data!$D2977)</f>
        <v>2012</v>
      </c>
      <c r="D2977" s="2">
        <v>41036</v>
      </c>
      <c r="E2977" s="2">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
        <v>15.936000000000002</v>
      </c>
      <c r="T2977" s="1">
        <v>4</v>
      </c>
      <c r="U2977" s="1">
        <v>0.2</v>
      </c>
      <c r="V2977" s="1">
        <v>5.378400000000001</v>
      </c>
    </row>
    <row r="2978" spans="1:22" ht="14.25" customHeight="1" x14ac:dyDescent="0.25">
      <c r="A2978" s="1">
        <v>2977</v>
      </c>
      <c r="B2978" s="1" t="s">
        <v>6166</v>
      </c>
      <c r="C2978" s="1">
        <f>YEAR(Data!$D2978)</f>
        <v>2014</v>
      </c>
      <c r="D2978" s="2">
        <v>41978</v>
      </c>
      <c r="E2978" s="2">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
        <v>188.55199999999996</v>
      </c>
      <c r="T2978" s="1">
        <v>7</v>
      </c>
      <c r="U2978" s="1">
        <v>0.3</v>
      </c>
      <c r="V2978" s="1">
        <v>-2.693600000000032</v>
      </c>
    </row>
    <row r="2979" spans="1:22" ht="14.25" customHeight="1" x14ac:dyDescent="0.25">
      <c r="A2979" s="1">
        <v>2978</v>
      </c>
      <c r="B2979" s="1" t="s">
        <v>6169</v>
      </c>
      <c r="C2979" s="1">
        <f>YEAR(Data!$D2979)</f>
        <v>2014</v>
      </c>
      <c r="D2979" s="2">
        <v>41916</v>
      </c>
      <c r="E2979" s="2">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1">
        <v>5.8707999999999991</v>
      </c>
    </row>
    <row r="2980" spans="1:22" ht="14.25" customHeight="1" x14ac:dyDescent="0.25">
      <c r="A2980" s="1">
        <v>2979</v>
      </c>
      <c r="B2980" s="1" t="s">
        <v>6170</v>
      </c>
      <c r="C2980" s="1">
        <f>YEAR(Data!$D2980)</f>
        <v>2011</v>
      </c>
      <c r="D2980" s="2">
        <v>40557</v>
      </c>
      <c r="E2980" s="2">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
        <v>545.93999999999994</v>
      </c>
      <c r="T2980" s="1">
        <v>6</v>
      </c>
      <c r="U2980" s="1">
        <v>0</v>
      </c>
      <c r="V2980" s="1">
        <v>87.350400000000036</v>
      </c>
    </row>
    <row r="2981" spans="1:22" ht="14.25" customHeight="1" x14ac:dyDescent="0.25">
      <c r="A2981" s="1">
        <v>2980</v>
      </c>
      <c r="B2981" s="1" t="s">
        <v>6172</v>
      </c>
      <c r="C2981" s="1">
        <f>YEAR(Data!$D2981)</f>
        <v>2012</v>
      </c>
      <c r="D2981" s="2">
        <v>41072</v>
      </c>
      <c r="E2981" s="2">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
        <v>20.736000000000004</v>
      </c>
      <c r="T2981" s="1">
        <v>4</v>
      </c>
      <c r="U2981" s="1">
        <v>0.2</v>
      </c>
      <c r="V2981" s="1">
        <v>7.2576000000000001</v>
      </c>
    </row>
    <row r="2982" spans="1:22" ht="14.25" customHeight="1" x14ac:dyDescent="0.25">
      <c r="A2982" s="1">
        <v>2981</v>
      </c>
      <c r="B2982" s="1" t="s">
        <v>6172</v>
      </c>
      <c r="C2982" s="1">
        <f>YEAR(Data!$D2982)</f>
        <v>2012</v>
      </c>
      <c r="D2982" s="2">
        <v>41072</v>
      </c>
      <c r="E2982" s="2">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1">
        <v>4.3295999999999975</v>
      </c>
    </row>
    <row r="2983" spans="1:22" ht="14.25" customHeight="1" x14ac:dyDescent="0.25">
      <c r="A2983" s="1">
        <v>2982</v>
      </c>
      <c r="B2983" s="1" t="s">
        <v>6177</v>
      </c>
      <c r="C2983" s="1">
        <f>YEAR(Data!$D2983)</f>
        <v>2011</v>
      </c>
      <c r="D2983" s="2">
        <v>40736</v>
      </c>
      <c r="E2983" s="2">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
        <v>123.136</v>
      </c>
      <c r="T2983" s="1">
        <v>4</v>
      </c>
      <c r="U2983" s="1">
        <v>0.2</v>
      </c>
      <c r="V2983" s="1">
        <v>13.852799999999981</v>
      </c>
    </row>
    <row r="2984" spans="1:22" ht="14.25" customHeight="1" x14ac:dyDescent="0.25">
      <c r="A2984" s="1">
        <v>2983</v>
      </c>
      <c r="B2984" s="1" t="s">
        <v>6177</v>
      </c>
      <c r="C2984" s="1">
        <f>YEAR(Data!$D2984)</f>
        <v>2011</v>
      </c>
      <c r="D2984" s="2">
        <v>40736</v>
      </c>
      <c r="E2984" s="2">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11.264000000000001</v>
      </c>
      <c r="T2984" s="1">
        <v>4</v>
      </c>
      <c r="U2984" s="1">
        <v>0.2</v>
      </c>
      <c r="V2984" s="1">
        <v>3.8015999999999992</v>
      </c>
    </row>
    <row r="2985" spans="1:22" ht="14.25" customHeight="1" x14ac:dyDescent="0.25">
      <c r="A2985" s="1">
        <v>2984</v>
      </c>
      <c r="B2985" s="1" t="s">
        <v>6178</v>
      </c>
      <c r="C2985" s="1">
        <f>YEAR(Data!$D2985)</f>
        <v>2011</v>
      </c>
      <c r="D2985" s="2">
        <v>40883</v>
      </c>
      <c r="E2985" s="2">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53.424000000000007</v>
      </c>
      <c r="T2985" s="1">
        <v>3</v>
      </c>
      <c r="U2985" s="1">
        <v>0.2</v>
      </c>
      <c r="V2985" s="1">
        <v>4.6746000000000016</v>
      </c>
    </row>
    <row r="2986" spans="1:22" ht="14.25" customHeight="1" x14ac:dyDescent="0.25">
      <c r="A2986" s="1">
        <v>2985</v>
      </c>
      <c r="B2986" s="1" t="s">
        <v>6178</v>
      </c>
      <c r="C2986" s="1">
        <f>YEAR(Data!$D2986)</f>
        <v>2011</v>
      </c>
      <c r="D2986" s="2">
        <v>40883</v>
      </c>
      <c r="E2986" s="2">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1">
        <v>-170.80380000000002</v>
      </c>
    </row>
    <row r="2987" spans="1:22" ht="14.25" customHeight="1" x14ac:dyDescent="0.25">
      <c r="A2987" s="1">
        <v>2986</v>
      </c>
      <c r="B2987" s="1" t="s">
        <v>6179</v>
      </c>
      <c r="C2987" s="1">
        <f>YEAR(Data!$D2987)</f>
        <v>2013</v>
      </c>
      <c r="D2987" s="2">
        <v>41420</v>
      </c>
      <c r="E2987" s="2">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
        <v>24.96</v>
      </c>
      <c r="T2987" s="1">
        <v>4</v>
      </c>
      <c r="U2987" s="1">
        <v>0</v>
      </c>
      <c r="V2987" s="1">
        <v>6.240000000000002</v>
      </c>
    </row>
    <row r="2988" spans="1:22" ht="14.25" customHeight="1" x14ac:dyDescent="0.25">
      <c r="A2988" s="1">
        <v>2987</v>
      </c>
      <c r="B2988" s="1" t="s">
        <v>6179</v>
      </c>
      <c r="C2988" s="1">
        <f>YEAR(Data!$D2988)</f>
        <v>2013</v>
      </c>
      <c r="D2988" s="2">
        <v>41420</v>
      </c>
      <c r="E2988" s="2">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1">
        <v>9.2927999999999997</v>
      </c>
    </row>
    <row r="2989" spans="1:22" ht="14.25" customHeight="1" x14ac:dyDescent="0.25">
      <c r="A2989" s="1">
        <v>2988</v>
      </c>
      <c r="B2989" s="1" t="s">
        <v>6179</v>
      </c>
      <c r="C2989" s="1">
        <f>YEAR(Data!$D2989)</f>
        <v>2013</v>
      </c>
      <c r="D2989" s="2">
        <v>41420</v>
      </c>
      <c r="E2989" s="2">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
        <v>1267.6499999999999</v>
      </c>
      <c r="T2989" s="1">
        <v>9</v>
      </c>
      <c r="U2989" s="1">
        <v>0</v>
      </c>
      <c r="V2989" s="1">
        <v>152.11799999999999</v>
      </c>
    </row>
    <row r="2990" spans="1:22" ht="14.25" customHeight="1" x14ac:dyDescent="0.25">
      <c r="A2990" s="1">
        <v>2989</v>
      </c>
      <c r="B2990" s="1" t="s">
        <v>6184</v>
      </c>
      <c r="C2990" s="1">
        <f>YEAR(Data!$D2990)</f>
        <v>2013</v>
      </c>
      <c r="D2990" s="2">
        <v>41326</v>
      </c>
      <c r="E2990" s="2">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
        <v>12.99</v>
      </c>
      <c r="T2990" s="1">
        <v>1</v>
      </c>
      <c r="U2990" s="1">
        <v>0</v>
      </c>
      <c r="V2990" s="1">
        <v>0.77939999999999898</v>
      </c>
    </row>
    <row r="2991" spans="1:22" ht="14.25" customHeight="1" x14ac:dyDescent="0.25">
      <c r="A2991" s="1">
        <v>2990</v>
      </c>
      <c r="B2991" s="1" t="s">
        <v>6184</v>
      </c>
      <c r="C2991" s="1">
        <f>YEAR(Data!$D2991)</f>
        <v>2013</v>
      </c>
      <c r="D2991" s="2">
        <v>41326</v>
      </c>
      <c r="E2991" s="2">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
        <v>18.559999999999999</v>
      </c>
      <c r="T2991" s="1">
        <v>4</v>
      </c>
      <c r="U2991" s="1">
        <v>0.2</v>
      </c>
      <c r="V2991" s="1">
        <v>6.4959999999999996</v>
      </c>
    </row>
    <row r="2992" spans="1:22" ht="14.25" customHeight="1" x14ac:dyDescent="0.25">
      <c r="A2992" s="1">
        <v>2991</v>
      </c>
      <c r="B2992" s="1" t="s">
        <v>6184</v>
      </c>
      <c r="C2992" s="1">
        <f>YEAR(Data!$D2992)</f>
        <v>2013</v>
      </c>
      <c r="D2992" s="2">
        <v>41326</v>
      </c>
      <c r="E2992" s="2">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1">
        <v>8.9829999999999899</v>
      </c>
    </row>
    <row r="2993" spans="1:22" ht="14.25" customHeight="1" x14ac:dyDescent="0.25">
      <c r="A2993" s="1">
        <v>2992</v>
      </c>
      <c r="B2993" s="1" t="s">
        <v>6184</v>
      </c>
      <c r="C2993" s="1">
        <f>YEAR(Data!$D2993)</f>
        <v>2013</v>
      </c>
      <c r="D2993" s="2">
        <v>41326</v>
      </c>
      <c r="E2993" s="2">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
        <v>31.248000000000005</v>
      </c>
      <c r="T2993" s="1">
        <v>7</v>
      </c>
      <c r="U2993" s="1">
        <v>0.2</v>
      </c>
      <c r="V2993" s="1">
        <v>10.936799999999998</v>
      </c>
    </row>
    <row r="2994" spans="1:22" ht="14.25" customHeight="1" x14ac:dyDescent="0.25">
      <c r="A2994" s="1">
        <v>2993</v>
      </c>
      <c r="B2994" s="1" t="s">
        <v>6185</v>
      </c>
      <c r="C2994" s="1">
        <f>YEAR(Data!$D2994)</f>
        <v>2013</v>
      </c>
      <c r="D2994" s="2">
        <v>41550</v>
      </c>
      <c r="E2994" s="2">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1">
        <v>16.588799999999999</v>
      </c>
    </row>
    <row r="2995" spans="1:22" ht="14.25" customHeight="1" x14ac:dyDescent="0.25">
      <c r="A2995" s="1">
        <v>2994</v>
      </c>
      <c r="B2995" s="1" t="s">
        <v>6186</v>
      </c>
      <c r="C2995" s="1">
        <f>YEAR(Data!$D2995)</f>
        <v>2014</v>
      </c>
      <c r="D2995" s="2">
        <v>41710</v>
      </c>
      <c r="E2995" s="2">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1">
        <v>421.08239999999995</v>
      </c>
    </row>
    <row r="2996" spans="1:22" ht="14.25" customHeight="1" x14ac:dyDescent="0.25">
      <c r="A2996" s="1">
        <v>2995</v>
      </c>
      <c r="B2996" s="1" t="s">
        <v>6187</v>
      </c>
      <c r="C2996" s="1">
        <f>YEAR(Data!$D2996)</f>
        <v>2013</v>
      </c>
      <c r="D2996" s="2">
        <v>41527</v>
      </c>
      <c r="E2996" s="2">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
        <v>55.360000000000007</v>
      </c>
      <c r="T2996" s="1">
        <v>4</v>
      </c>
      <c r="U2996" s="1">
        <v>0.2</v>
      </c>
      <c r="V2996" s="1">
        <v>18.683999999999997</v>
      </c>
    </row>
    <row r="2997" spans="1:22" ht="14.25" customHeight="1" x14ac:dyDescent="0.25">
      <c r="A2997" s="1">
        <v>2996</v>
      </c>
      <c r="B2997" s="1" t="s">
        <v>6189</v>
      </c>
      <c r="C2997" s="1">
        <f>YEAR(Data!$D2997)</f>
        <v>2011</v>
      </c>
      <c r="D2997" s="2">
        <v>40738</v>
      </c>
      <c r="E2997" s="2">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1">
        <v>6.2910000000000004</v>
      </c>
    </row>
    <row r="2998" spans="1:22" ht="14.25" customHeight="1" x14ac:dyDescent="0.25">
      <c r="A2998" s="1">
        <v>2997</v>
      </c>
      <c r="B2998" s="1" t="s">
        <v>6190</v>
      </c>
      <c r="C2998" s="1">
        <f>YEAR(Data!$D2998)</f>
        <v>2011</v>
      </c>
      <c r="D2998" s="2">
        <v>40715</v>
      </c>
      <c r="E2998" s="2">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1">
        <v>8.4024000000000001</v>
      </c>
    </row>
    <row r="2999" spans="1:22" ht="14.25" customHeight="1" x14ac:dyDescent="0.25">
      <c r="A2999" s="1">
        <v>2998</v>
      </c>
      <c r="B2999" s="1" t="s">
        <v>6190</v>
      </c>
      <c r="C2999" s="1">
        <f>YEAR(Data!$D2999)</f>
        <v>2011</v>
      </c>
      <c r="D2999" s="2">
        <v>40715</v>
      </c>
      <c r="E2999" s="2">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
        <v>3.9840000000000004</v>
      </c>
      <c r="T2999" s="1">
        <v>1</v>
      </c>
      <c r="U2999" s="1">
        <v>0.2</v>
      </c>
      <c r="V2999" s="1">
        <v>0.64739999999999964</v>
      </c>
    </row>
    <row r="3000" spans="1:22" ht="14.25" customHeight="1" x14ac:dyDescent="0.25">
      <c r="A3000" s="1">
        <v>2999</v>
      </c>
      <c r="B3000" s="1" t="s">
        <v>6190</v>
      </c>
      <c r="C3000" s="1">
        <f>YEAR(Data!$D3000)</f>
        <v>2011</v>
      </c>
      <c r="D3000" s="2">
        <v>40715</v>
      </c>
      <c r="E3000" s="2">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1">
        <v>28.790400000000009</v>
      </c>
    </row>
    <row r="3001" spans="1:22" ht="14.25" customHeight="1" x14ac:dyDescent="0.25">
      <c r="A3001" s="1">
        <v>3000</v>
      </c>
      <c r="B3001" s="1" t="s">
        <v>6190</v>
      </c>
      <c r="C3001" s="1">
        <f>YEAR(Data!$D3001)</f>
        <v>2011</v>
      </c>
      <c r="D3001" s="2">
        <v>40715</v>
      </c>
      <c r="E3001" s="2">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
        <v>206.99100000000004</v>
      </c>
      <c r="T3001" s="1">
        <v>3</v>
      </c>
      <c r="U3001" s="1">
        <v>0.7</v>
      </c>
      <c r="V3001" s="1">
        <v>-172.49250000000001</v>
      </c>
    </row>
    <row r="3002" spans="1:22" ht="14.25" customHeight="1" x14ac:dyDescent="0.25">
      <c r="A3002" s="1">
        <v>3001</v>
      </c>
      <c r="B3002" s="1" t="s">
        <v>6190</v>
      </c>
      <c r="C3002" s="1">
        <f>YEAR(Data!$D3002)</f>
        <v>2011</v>
      </c>
      <c r="D3002" s="2">
        <v>40715</v>
      </c>
      <c r="E3002" s="2">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44.416000000000004</v>
      </c>
      <c r="T3002" s="1">
        <v>2</v>
      </c>
      <c r="U3002" s="1">
        <v>0.2</v>
      </c>
      <c r="V3002" s="1">
        <v>3.8864000000000001</v>
      </c>
    </row>
    <row r="3003" spans="1:22" ht="14.25" customHeight="1" x14ac:dyDescent="0.25">
      <c r="A3003" s="1">
        <v>3002</v>
      </c>
      <c r="B3003" s="1" t="s">
        <v>6190</v>
      </c>
      <c r="C3003" s="1">
        <f>YEAR(Data!$D3003)</f>
        <v>2011</v>
      </c>
      <c r="D3003" s="2">
        <v>40715</v>
      </c>
      <c r="E3003" s="2">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9.006000000000002</v>
      </c>
      <c r="T3003" s="1">
        <v>2</v>
      </c>
      <c r="U3003" s="1">
        <v>0.7</v>
      </c>
      <c r="V3003" s="1">
        <v>-7.2048000000000023</v>
      </c>
    </row>
    <row r="3004" spans="1:22" ht="14.25" customHeight="1" x14ac:dyDescent="0.25">
      <c r="A3004" s="1">
        <v>3003</v>
      </c>
      <c r="B3004" s="1" t="s">
        <v>6195</v>
      </c>
      <c r="C3004" s="1">
        <f>YEAR(Data!$D3004)</f>
        <v>2012</v>
      </c>
      <c r="D3004" s="2">
        <v>41095</v>
      </c>
      <c r="E3004" s="2">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
        <v>19</v>
      </c>
      <c r="T3004" s="1">
        <v>5</v>
      </c>
      <c r="U3004" s="1">
        <v>0</v>
      </c>
      <c r="V3004" s="1">
        <v>8.93</v>
      </c>
    </row>
    <row r="3005" spans="1:22" ht="14.25" customHeight="1" x14ac:dyDescent="0.25">
      <c r="A3005" s="1">
        <v>3004</v>
      </c>
      <c r="B3005" s="1" t="s">
        <v>6199</v>
      </c>
      <c r="C3005" s="1">
        <f>YEAR(Data!$D3005)</f>
        <v>2014</v>
      </c>
      <c r="D3005" s="2">
        <v>41990</v>
      </c>
      <c r="E3005" s="2">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1">
        <v>10.429999999999998</v>
      </c>
    </row>
    <row r="3006" spans="1:22" ht="14.25" customHeight="1" x14ac:dyDescent="0.25">
      <c r="A3006" s="1">
        <v>3005</v>
      </c>
      <c r="B3006" s="1" t="s">
        <v>6200</v>
      </c>
      <c r="C3006" s="1">
        <f>YEAR(Data!$D3006)</f>
        <v>2013</v>
      </c>
      <c r="D3006" s="2">
        <v>41526</v>
      </c>
      <c r="E3006" s="2">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
        <v>207.48</v>
      </c>
      <c r="T3006" s="1">
        <v>1</v>
      </c>
      <c r="U3006" s="1">
        <v>0</v>
      </c>
      <c r="V3006" s="1">
        <v>62.243999999999971</v>
      </c>
    </row>
    <row r="3007" spans="1:22" ht="14.25" customHeight="1" x14ac:dyDescent="0.25">
      <c r="A3007" s="1">
        <v>3006</v>
      </c>
      <c r="B3007" s="1" t="s">
        <v>6205</v>
      </c>
      <c r="C3007" s="1">
        <f>YEAR(Data!$D3007)</f>
        <v>2011</v>
      </c>
      <c r="D3007" s="2">
        <v>40680</v>
      </c>
      <c r="E3007" s="2">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
        <v>91.679999999999993</v>
      </c>
      <c r="T3007" s="1">
        <v>3</v>
      </c>
      <c r="U3007" s="1">
        <v>0</v>
      </c>
      <c r="V3007" s="1">
        <v>45.839999999999996</v>
      </c>
    </row>
    <row r="3008" spans="1:22" ht="14.25" customHeight="1" x14ac:dyDescent="0.25">
      <c r="A3008" s="1">
        <v>3007</v>
      </c>
      <c r="B3008" s="1" t="s">
        <v>6207</v>
      </c>
      <c r="C3008" s="1">
        <f>YEAR(Data!$D3008)</f>
        <v>2014</v>
      </c>
      <c r="D3008" s="2">
        <v>41926</v>
      </c>
      <c r="E3008" s="2">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1">
        <v>253.37199999999996</v>
      </c>
    </row>
    <row r="3009" spans="1:22" ht="14.25" customHeight="1" x14ac:dyDescent="0.25">
      <c r="A3009" s="1">
        <v>3008</v>
      </c>
      <c r="B3009" s="1" t="s">
        <v>6208</v>
      </c>
      <c r="C3009" s="1">
        <f>YEAR(Data!$D3009)</f>
        <v>2011</v>
      </c>
      <c r="D3009" s="2">
        <v>40840</v>
      </c>
      <c r="E3009" s="2">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1">
        <v>11.138399999999999</v>
      </c>
    </row>
    <row r="3010" spans="1:22" ht="14.25" customHeight="1" x14ac:dyDescent="0.25">
      <c r="A3010" s="1">
        <v>3009</v>
      </c>
      <c r="B3010" s="1" t="s">
        <v>6209</v>
      </c>
      <c r="C3010" s="1">
        <f>YEAR(Data!$D3010)</f>
        <v>2013</v>
      </c>
      <c r="D3010" s="2">
        <v>41614</v>
      </c>
      <c r="E3010" s="2">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1">
        <v>74.809799999999996</v>
      </c>
    </row>
    <row r="3011" spans="1:22" ht="14.25" customHeight="1" x14ac:dyDescent="0.25">
      <c r="A3011" s="1">
        <v>3010</v>
      </c>
      <c r="B3011" s="1" t="s">
        <v>6210</v>
      </c>
      <c r="C3011" s="1">
        <f>YEAR(Data!$D3011)</f>
        <v>2013</v>
      </c>
      <c r="D3011" s="2">
        <v>41481</v>
      </c>
      <c r="E3011" s="2">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
        <v>243.88000000000002</v>
      </c>
      <c r="T3011" s="1">
        <v>5</v>
      </c>
      <c r="U3011" s="1">
        <v>0.2</v>
      </c>
      <c r="V3011" s="1">
        <v>27.43649999999996</v>
      </c>
    </row>
    <row r="3012" spans="1:22" ht="14.25" customHeight="1" x14ac:dyDescent="0.25">
      <c r="A3012" s="1">
        <v>3011</v>
      </c>
      <c r="B3012" s="1" t="s">
        <v>6211</v>
      </c>
      <c r="C3012" s="1">
        <f>YEAR(Data!$D3012)</f>
        <v>2014</v>
      </c>
      <c r="D3012" s="2">
        <v>41747</v>
      </c>
      <c r="E3012" s="2">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
        <v>12.030000000000001</v>
      </c>
      <c r="T3012" s="1">
        <v>5</v>
      </c>
      <c r="U3012" s="1">
        <v>0.7</v>
      </c>
      <c r="V3012" s="1">
        <v>-9.222999999999999</v>
      </c>
    </row>
    <row r="3013" spans="1:22" ht="14.25" customHeight="1" x14ac:dyDescent="0.25">
      <c r="A3013" s="1">
        <v>3012</v>
      </c>
      <c r="B3013" s="1" t="s">
        <v>6211</v>
      </c>
      <c r="C3013" s="1">
        <f>YEAR(Data!$D3013)</f>
        <v>2014</v>
      </c>
      <c r="D3013" s="2">
        <v>41747</v>
      </c>
      <c r="E3013" s="2">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
        <v>2549.9850000000006</v>
      </c>
      <c r="T3013" s="1">
        <v>5</v>
      </c>
      <c r="U3013" s="1">
        <v>0.7</v>
      </c>
      <c r="V3013" s="1">
        <v>-3399.9800000000009</v>
      </c>
    </row>
    <row r="3014" spans="1:22" ht="14.25" customHeight="1" x14ac:dyDescent="0.25">
      <c r="A3014" s="1">
        <v>3013</v>
      </c>
      <c r="B3014" s="1" t="s">
        <v>6211</v>
      </c>
      <c r="C3014" s="1">
        <f>YEAR(Data!$D3014)</f>
        <v>2014</v>
      </c>
      <c r="D3014" s="2">
        <v>41747</v>
      </c>
      <c r="E3014" s="2">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
        <v>21.594000000000005</v>
      </c>
      <c r="T3014" s="1">
        <v>2</v>
      </c>
      <c r="U3014" s="1">
        <v>0.7</v>
      </c>
      <c r="V3014" s="1">
        <v>-15.835599999999999</v>
      </c>
    </row>
    <row r="3015" spans="1:22" ht="14.25" customHeight="1" x14ac:dyDescent="0.25">
      <c r="A3015" s="1">
        <v>3014</v>
      </c>
      <c r="B3015" s="1" t="s">
        <v>6211</v>
      </c>
      <c r="C3015" s="1">
        <f>YEAR(Data!$D3015)</f>
        <v>2014</v>
      </c>
      <c r="D3015" s="2">
        <v>41747</v>
      </c>
      <c r="E3015" s="2">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
        <v>8.9640000000000022</v>
      </c>
      <c r="T3015" s="1">
        <v>6</v>
      </c>
      <c r="U3015" s="1">
        <v>0.7</v>
      </c>
      <c r="V3015" s="1">
        <v>-6.573599999999999</v>
      </c>
    </row>
    <row r="3016" spans="1:22" ht="14.25" customHeight="1" x14ac:dyDescent="0.25">
      <c r="A3016" s="1">
        <v>3015</v>
      </c>
      <c r="B3016" s="1" t="s">
        <v>6211</v>
      </c>
      <c r="C3016" s="1">
        <f>YEAR(Data!$D3016)</f>
        <v>2014</v>
      </c>
      <c r="D3016" s="2">
        <v>41747</v>
      </c>
      <c r="E3016" s="2">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
        <v>20.736000000000004</v>
      </c>
      <c r="T3016" s="1">
        <v>4</v>
      </c>
      <c r="U3016" s="1">
        <v>0.2</v>
      </c>
      <c r="V3016" s="1">
        <v>7.2576000000000001</v>
      </c>
    </row>
    <row r="3017" spans="1:22" ht="14.25" customHeight="1" x14ac:dyDescent="0.25">
      <c r="A3017" s="1">
        <v>3016</v>
      </c>
      <c r="B3017" s="1" t="s">
        <v>6214</v>
      </c>
      <c r="C3017" s="1">
        <f>YEAR(Data!$D3017)</f>
        <v>2012</v>
      </c>
      <c r="D3017" s="2">
        <v>41169</v>
      </c>
      <c r="E3017" s="2">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1">
        <v>-103.26600000000002</v>
      </c>
    </row>
    <row r="3018" spans="1:22" ht="14.25" customHeight="1" x14ac:dyDescent="0.25">
      <c r="A3018" s="1">
        <v>3017</v>
      </c>
      <c r="B3018" s="1" t="s">
        <v>6215</v>
      </c>
      <c r="C3018" s="1">
        <f>YEAR(Data!$D3018)</f>
        <v>2013</v>
      </c>
      <c r="D3018" s="2">
        <v>41510</v>
      </c>
      <c r="E3018" s="2">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
        <v>727.29600000000005</v>
      </c>
      <c r="T3018" s="1">
        <v>8</v>
      </c>
      <c r="U3018" s="1">
        <v>0.2</v>
      </c>
      <c r="V3018" s="1">
        <v>-172.73280000000005</v>
      </c>
    </row>
    <row r="3019" spans="1:22" ht="14.25" customHeight="1" x14ac:dyDescent="0.25">
      <c r="A3019" s="1">
        <v>3018</v>
      </c>
      <c r="B3019" s="1" t="s">
        <v>6215</v>
      </c>
      <c r="C3019" s="1">
        <f>YEAR(Data!$D3019)</f>
        <v>2013</v>
      </c>
      <c r="D3019" s="2">
        <v>41510</v>
      </c>
      <c r="E3019" s="2">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
        <v>22.608000000000001</v>
      </c>
      <c r="T3019" s="1">
        <v>3</v>
      </c>
      <c r="U3019" s="1">
        <v>0.6</v>
      </c>
      <c r="V3019" s="1">
        <v>-10.173599999999997</v>
      </c>
    </row>
    <row r="3020" spans="1:22" ht="14.25" customHeight="1" x14ac:dyDescent="0.25">
      <c r="A3020" s="1">
        <v>3019</v>
      </c>
      <c r="B3020" s="1" t="s">
        <v>6215</v>
      </c>
      <c r="C3020" s="1">
        <f>YEAR(Data!$D3020)</f>
        <v>2013</v>
      </c>
      <c r="D3020" s="2">
        <v>41510</v>
      </c>
      <c r="E3020" s="2">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
        <v>666.4</v>
      </c>
      <c r="T3020" s="1">
        <v>7</v>
      </c>
      <c r="U3020" s="1">
        <v>0.2</v>
      </c>
      <c r="V3020" s="1">
        <v>-33.319999999999965</v>
      </c>
    </row>
    <row r="3021" spans="1:22" ht="14.25" customHeight="1" x14ac:dyDescent="0.25">
      <c r="A3021" s="1">
        <v>3020</v>
      </c>
      <c r="B3021" s="1" t="s">
        <v>6217</v>
      </c>
      <c r="C3021" s="1">
        <f>YEAR(Data!$D3021)</f>
        <v>2012</v>
      </c>
      <c r="D3021" s="2">
        <v>41221</v>
      </c>
      <c r="E3021" s="2">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
        <v>5.04</v>
      </c>
      <c r="T3021" s="1">
        <v>3</v>
      </c>
      <c r="U3021" s="1">
        <v>0</v>
      </c>
      <c r="V3021" s="1">
        <v>0.20159999999999978</v>
      </c>
    </row>
    <row r="3022" spans="1:22" ht="14.25" customHeight="1" x14ac:dyDescent="0.25">
      <c r="A3022" s="1">
        <v>3021</v>
      </c>
      <c r="B3022" s="1" t="s">
        <v>6217</v>
      </c>
      <c r="C3022" s="1">
        <f>YEAR(Data!$D3022)</f>
        <v>2012</v>
      </c>
      <c r="D3022" s="2">
        <v>41221</v>
      </c>
      <c r="E3022" s="2">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1">
        <v>41.822999999999993</v>
      </c>
    </row>
    <row r="3023" spans="1:22" ht="14.25" customHeight="1" x14ac:dyDescent="0.25">
      <c r="A3023" s="1">
        <v>3022</v>
      </c>
      <c r="B3023" s="1" t="s">
        <v>6217</v>
      </c>
      <c r="C3023" s="1">
        <f>YEAR(Data!$D3023)</f>
        <v>2012</v>
      </c>
      <c r="D3023" s="2">
        <v>41221</v>
      </c>
      <c r="E3023" s="2">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1">
        <v>22.007699999999996</v>
      </c>
    </row>
    <row r="3024" spans="1:22" ht="14.25" customHeight="1" x14ac:dyDescent="0.25">
      <c r="A3024" s="1">
        <v>3023</v>
      </c>
      <c r="B3024" s="1" t="s">
        <v>6217</v>
      </c>
      <c r="C3024" s="1">
        <f>YEAR(Data!$D3024)</f>
        <v>2012</v>
      </c>
      <c r="D3024" s="2">
        <v>41221</v>
      </c>
      <c r="E3024" s="2">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1">
        <v>28.65</v>
      </c>
    </row>
    <row r="3025" spans="1:22" ht="14.25" customHeight="1" x14ac:dyDescent="0.25">
      <c r="A3025" s="1">
        <v>3024</v>
      </c>
      <c r="B3025" s="1" t="s">
        <v>6220</v>
      </c>
      <c r="C3025" s="1">
        <f>YEAR(Data!$D3025)</f>
        <v>2014</v>
      </c>
      <c r="D3025" s="2">
        <v>41961</v>
      </c>
      <c r="E3025" s="2">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
        <v>327.73279999999994</v>
      </c>
      <c r="T3025" s="1">
        <v>2</v>
      </c>
      <c r="U3025" s="1">
        <v>0.32</v>
      </c>
      <c r="V3025" s="1">
        <v>-14.458800000000025</v>
      </c>
    </row>
    <row r="3026" spans="1:22" ht="14.25" customHeight="1" x14ac:dyDescent="0.25">
      <c r="A3026" s="1">
        <v>3025</v>
      </c>
      <c r="B3026" s="1" t="s">
        <v>6223</v>
      </c>
      <c r="C3026" s="1">
        <f>YEAR(Data!$D3026)</f>
        <v>2012</v>
      </c>
      <c r="D3026" s="2">
        <v>41221</v>
      </c>
      <c r="E3026" s="2">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52.272000000000006</v>
      </c>
      <c r="T3026" s="1">
        <v>11</v>
      </c>
      <c r="U3026" s="1">
        <v>0.2</v>
      </c>
      <c r="V3026" s="1">
        <v>17.641799999999996</v>
      </c>
    </row>
    <row r="3027" spans="1:22" ht="14.25" customHeight="1" x14ac:dyDescent="0.25">
      <c r="A3027" s="1">
        <v>3026</v>
      </c>
      <c r="B3027" s="1" t="s">
        <v>6223</v>
      </c>
      <c r="C3027" s="1">
        <f>YEAR(Data!$D3027)</f>
        <v>2012</v>
      </c>
      <c r="D3027" s="2">
        <v>41221</v>
      </c>
      <c r="E3027" s="2">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1">
        <v>8.0730000000000004</v>
      </c>
    </row>
    <row r="3028" spans="1:22" ht="14.25" customHeight="1" x14ac:dyDescent="0.25">
      <c r="A3028" s="1">
        <v>3027</v>
      </c>
      <c r="B3028" s="1" t="s">
        <v>6224</v>
      </c>
      <c r="C3028" s="1">
        <f>YEAR(Data!$D3028)</f>
        <v>2014</v>
      </c>
      <c r="D3028" s="2">
        <v>41752</v>
      </c>
      <c r="E3028" s="2">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254.35200000000003</v>
      </c>
      <c r="T3028" s="1">
        <v>3</v>
      </c>
      <c r="U3028" s="1">
        <v>0.2</v>
      </c>
      <c r="V3028" s="1">
        <v>0</v>
      </c>
    </row>
    <row r="3029" spans="1:22" ht="14.25" customHeight="1" x14ac:dyDescent="0.25">
      <c r="A3029" s="1">
        <v>3028</v>
      </c>
      <c r="B3029" s="1" t="s">
        <v>6225</v>
      </c>
      <c r="C3029" s="1">
        <f>YEAR(Data!$D3029)</f>
        <v>2011</v>
      </c>
      <c r="D3029" s="2">
        <v>40779</v>
      </c>
      <c r="E3029" s="2">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
        <v>8.2880000000000003</v>
      </c>
      <c r="T3029" s="1">
        <v>2</v>
      </c>
      <c r="U3029" s="1">
        <v>0.2</v>
      </c>
      <c r="V3029" s="1">
        <v>2.6935999999999991</v>
      </c>
    </row>
    <row r="3030" spans="1:22" ht="14.25" customHeight="1" x14ac:dyDescent="0.25">
      <c r="A3030" s="1">
        <v>3029</v>
      </c>
      <c r="B3030" s="1" t="s">
        <v>6229</v>
      </c>
      <c r="C3030" s="1">
        <f>YEAR(Data!$D3030)</f>
        <v>2014</v>
      </c>
      <c r="D3030" s="2">
        <v>41991</v>
      </c>
      <c r="E3030" s="2">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504.90000000000003</v>
      </c>
      <c r="T3030" s="1">
        <v>5</v>
      </c>
      <c r="U3030" s="1">
        <v>0</v>
      </c>
      <c r="V3030" s="1">
        <v>80.78400000000002</v>
      </c>
    </row>
    <row r="3031" spans="1:22" ht="14.25" customHeight="1" x14ac:dyDescent="0.25">
      <c r="A3031" s="1">
        <v>3030</v>
      </c>
      <c r="B3031" s="1" t="s">
        <v>6230</v>
      </c>
      <c r="C3031" s="1">
        <f>YEAR(Data!$D3031)</f>
        <v>2013</v>
      </c>
      <c r="D3031" s="2">
        <v>41358</v>
      </c>
      <c r="E3031" s="2">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
        <v>403.16800000000001</v>
      </c>
      <c r="T3031" s="1">
        <v>4</v>
      </c>
      <c r="U3031" s="1">
        <v>0.2</v>
      </c>
      <c r="V3031" s="1">
        <v>25.198000000000008</v>
      </c>
    </row>
    <row r="3032" spans="1:22" ht="14.25" customHeight="1" x14ac:dyDescent="0.25">
      <c r="A3032" s="1">
        <v>3031</v>
      </c>
      <c r="B3032" s="1" t="s">
        <v>6232</v>
      </c>
      <c r="C3032" s="1">
        <f>YEAR(Data!$D3032)</f>
        <v>2012</v>
      </c>
      <c r="D3032" s="2">
        <v>41173</v>
      </c>
      <c r="E3032" s="2">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1">
        <v>31.091200000000015</v>
      </c>
    </row>
    <row r="3033" spans="1:22" ht="14.25" customHeight="1" x14ac:dyDescent="0.25">
      <c r="A3033" s="1">
        <v>3032</v>
      </c>
      <c r="B3033" s="1" t="s">
        <v>6232</v>
      </c>
      <c r="C3033" s="1">
        <f>YEAR(Data!$D3033)</f>
        <v>2012</v>
      </c>
      <c r="D3033" s="2">
        <v>41173</v>
      </c>
      <c r="E3033" s="2">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1">
        <v>7.5370999999999988</v>
      </c>
    </row>
    <row r="3034" spans="1:22" ht="14.25" customHeight="1" x14ac:dyDescent="0.25">
      <c r="A3034" s="1">
        <v>3033</v>
      </c>
      <c r="B3034" s="1" t="s">
        <v>6235</v>
      </c>
      <c r="C3034" s="1">
        <f>YEAR(Data!$D3034)</f>
        <v>2013</v>
      </c>
      <c r="D3034" s="2">
        <v>41600</v>
      </c>
      <c r="E3034" s="2">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
        <v>195.136</v>
      </c>
      <c r="T3034" s="1">
        <v>4</v>
      </c>
      <c r="U3034" s="1">
        <v>0.2</v>
      </c>
      <c r="V3034" s="1">
        <v>-12.196000000000005</v>
      </c>
    </row>
    <row r="3035" spans="1:22" ht="14.25" customHeight="1" x14ac:dyDescent="0.25">
      <c r="A3035" s="1">
        <v>3034</v>
      </c>
      <c r="B3035" s="1" t="s">
        <v>6236</v>
      </c>
      <c r="C3035" s="1">
        <f>YEAR(Data!$D3035)</f>
        <v>2014</v>
      </c>
      <c r="D3035" s="2">
        <v>41899</v>
      </c>
      <c r="E3035" s="2">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20.736000000000004</v>
      </c>
      <c r="T3035" s="1">
        <v>4</v>
      </c>
      <c r="U3035" s="1">
        <v>0.2</v>
      </c>
      <c r="V3035" s="1">
        <v>7.2576000000000001</v>
      </c>
    </row>
    <row r="3036" spans="1:22" ht="14.25" customHeight="1" x14ac:dyDescent="0.25">
      <c r="A3036" s="1">
        <v>3035</v>
      </c>
      <c r="B3036" s="1" t="s">
        <v>6237</v>
      </c>
      <c r="C3036" s="1">
        <f>YEAR(Data!$D3036)</f>
        <v>2012</v>
      </c>
      <c r="D3036" s="2">
        <v>41071</v>
      </c>
      <c r="E3036" s="2">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53.699999999999996</v>
      </c>
      <c r="T3036" s="1">
        <v>6</v>
      </c>
      <c r="U3036" s="1">
        <v>0</v>
      </c>
      <c r="V3036" s="1">
        <v>10.202999999999994</v>
      </c>
    </row>
    <row r="3037" spans="1:22" ht="14.25" customHeight="1" x14ac:dyDescent="0.25">
      <c r="A3037" s="1">
        <v>3036</v>
      </c>
      <c r="B3037" s="1" t="s">
        <v>6237</v>
      </c>
      <c r="C3037" s="1">
        <f>YEAR(Data!$D3037)</f>
        <v>2012</v>
      </c>
      <c r="D3037" s="2">
        <v>41071</v>
      </c>
      <c r="E3037" s="2">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
        <v>36.26</v>
      </c>
      <c r="T3037" s="1">
        <v>7</v>
      </c>
      <c r="U3037" s="1">
        <v>0</v>
      </c>
      <c r="V3037" s="1">
        <v>16.679599999999997</v>
      </c>
    </row>
    <row r="3038" spans="1:22" ht="14.25" customHeight="1" x14ac:dyDescent="0.25">
      <c r="A3038" s="1">
        <v>3037</v>
      </c>
      <c r="B3038" s="1" t="s">
        <v>6237</v>
      </c>
      <c r="C3038" s="1">
        <f>YEAR(Data!$D3038)</f>
        <v>2012</v>
      </c>
      <c r="D3038" s="2">
        <v>41071</v>
      </c>
      <c r="E3038" s="2">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
        <v>56.3</v>
      </c>
      <c r="T3038" s="1">
        <v>2</v>
      </c>
      <c r="U3038" s="1">
        <v>0</v>
      </c>
      <c r="V3038" s="1">
        <v>15.764000000000003</v>
      </c>
    </row>
    <row r="3039" spans="1:22" ht="14.25" customHeight="1" x14ac:dyDescent="0.25">
      <c r="A3039" s="1">
        <v>3038</v>
      </c>
      <c r="B3039" s="1" t="s">
        <v>6237</v>
      </c>
      <c r="C3039" s="1">
        <f>YEAR(Data!$D3039)</f>
        <v>2012</v>
      </c>
      <c r="D3039" s="2">
        <v>41071</v>
      </c>
      <c r="E3039" s="2">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32.400000000000006</v>
      </c>
      <c r="T3039" s="1">
        <v>5</v>
      </c>
      <c r="U3039" s="1">
        <v>0</v>
      </c>
      <c r="V3039" s="1">
        <v>15.552000000000001</v>
      </c>
    </row>
    <row r="3040" spans="1:22" ht="14.25" customHeight="1" x14ac:dyDescent="0.25">
      <c r="A3040" s="1">
        <v>3039</v>
      </c>
      <c r="B3040" s="1" t="s">
        <v>6237</v>
      </c>
      <c r="C3040" s="1">
        <f>YEAR(Data!$D3040)</f>
        <v>2012</v>
      </c>
      <c r="D3040" s="2">
        <v>41071</v>
      </c>
      <c r="E3040" s="2">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
        <v>29.16</v>
      </c>
      <c r="T3040" s="1">
        <v>2</v>
      </c>
      <c r="U3040" s="1">
        <v>0</v>
      </c>
      <c r="V3040" s="1">
        <v>10.789200000000001</v>
      </c>
    </row>
    <row r="3041" spans="1:22" ht="14.25" customHeight="1" x14ac:dyDescent="0.25">
      <c r="A3041" s="1">
        <v>3040</v>
      </c>
      <c r="B3041" s="1" t="s">
        <v>6242</v>
      </c>
      <c r="C3041" s="1">
        <f>YEAR(Data!$D3041)</f>
        <v>2014</v>
      </c>
      <c r="D3041" s="2">
        <v>41916</v>
      </c>
      <c r="E3041" s="2">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1">
        <v>-6.423300000000026</v>
      </c>
    </row>
    <row r="3042" spans="1:22" ht="14.25" customHeight="1" x14ac:dyDescent="0.25">
      <c r="A3042" s="1">
        <v>3041</v>
      </c>
      <c r="B3042" s="1" t="s">
        <v>6243</v>
      </c>
      <c r="C3042" s="1">
        <f>YEAR(Data!$D3042)</f>
        <v>2013</v>
      </c>
      <c r="D3042" s="2">
        <v>41400</v>
      </c>
      <c r="E3042" s="2">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
        <v>16.72</v>
      </c>
      <c r="T3042" s="1">
        <v>5</v>
      </c>
      <c r="U3042" s="1">
        <v>0.2</v>
      </c>
      <c r="V3042" s="1">
        <v>3.3439999999999994</v>
      </c>
    </row>
    <row r="3043" spans="1:22" ht="14.25" customHeight="1" x14ac:dyDescent="0.25">
      <c r="A3043" s="1">
        <v>3042</v>
      </c>
      <c r="B3043" s="1" t="s">
        <v>6245</v>
      </c>
      <c r="C3043" s="1">
        <f>YEAR(Data!$D3043)</f>
        <v>2014</v>
      </c>
      <c r="D3043" s="2">
        <v>41894</v>
      </c>
      <c r="E3043" s="2">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1">
        <v>6.2208000000000006</v>
      </c>
    </row>
    <row r="3044" spans="1:22" ht="14.25" customHeight="1" x14ac:dyDescent="0.25">
      <c r="A3044" s="1">
        <v>3043</v>
      </c>
      <c r="B3044" s="1" t="s">
        <v>6245</v>
      </c>
      <c r="C3044" s="1">
        <f>YEAR(Data!$D3044)</f>
        <v>2014</v>
      </c>
      <c r="D3044" s="2">
        <v>41894</v>
      </c>
      <c r="E3044" s="2">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
        <v>22.18</v>
      </c>
      <c r="T3044" s="1">
        <v>2</v>
      </c>
      <c r="U3044" s="1">
        <v>0</v>
      </c>
      <c r="V3044" s="1">
        <v>10.8682</v>
      </c>
    </row>
    <row r="3045" spans="1:22" ht="14.25" customHeight="1" x14ac:dyDescent="0.25">
      <c r="A3045" s="1">
        <v>3044</v>
      </c>
      <c r="B3045" s="1" t="s">
        <v>6245</v>
      </c>
      <c r="C3045" s="1">
        <f>YEAR(Data!$D3045)</f>
        <v>2014</v>
      </c>
      <c r="D3045" s="2">
        <v>41894</v>
      </c>
      <c r="E3045" s="2">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
        <v>2054.2720000000004</v>
      </c>
      <c r="T3045" s="1">
        <v>8</v>
      </c>
      <c r="U3045" s="1">
        <v>0.2</v>
      </c>
      <c r="V3045" s="1">
        <v>256.78399999999976</v>
      </c>
    </row>
    <row r="3046" spans="1:22" ht="14.25" customHeight="1" x14ac:dyDescent="0.25">
      <c r="A3046" s="1">
        <v>3045</v>
      </c>
      <c r="B3046" s="1" t="s">
        <v>6250</v>
      </c>
      <c r="C3046" s="1">
        <f>YEAR(Data!$D3046)</f>
        <v>2012</v>
      </c>
      <c r="D3046" s="2">
        <v>41029</v>
      </c>
      <c r="E3046" s="2">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1">
        <v>-255.74250000000001</v>
      </c>
    </row>
    <row r="3047" spans="1:22" ht="14.25" customHeight="1" x14ac:dyDescent="0.25">
      <c r="A3047" s="1">
        <v>3046</v>
      </c>
      <c r="B3047" s="1" t="s">
        <v>6251</v>
      </c>
      <c r="C3047" s="1">
        <f>YEAR(Data!$D3047)</f>
        <v>2014</v>
      </c>
      <c r="D3047" s="2">
        <v>41950</v>
      </c>
      <c r="E3047" s="2">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
        <v>13.899999999999999</v>
      </c>
      <c r="T3047" s="1">
        <v>5</v>
      </c>
      <c r="U3047" s="1">
        <v>0</v>
      </c>
      <c r="V3047" s="1">
        <v>3.6139999999999994</v>
      </c>
    </row>
    <row r="3048" spans="1:22" ht="14.25" customHeight="1" x14ac:dyDescent="0.25">
      <c r="A3048" s="1">
        <v>3047</v>
      </c>
      <c r="B3048" s="1" t="s">
        <v>6251</v>
      </c>
      <c r="C3048" s="1">
        <f>YEAR(Data!$D3048)</f>
        <v>2014</v>
      </c>
      <c r="D3048" s="2">
        <v>41950</v>
      </c>
      <c r="E3048" s="2">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1">
        <v>12.134799999999998</v>
      </c>
    </row>
    <row r="3049" spans="1:22" ht="14.25" customHeight="1" x14ac:dyDescent="0.25">
      <c r="A3049" s="1">
        <v>3048</v>
      </c>
      <c r="B3049" s="1" t="s">
        <v>6254</v>
      </c>
      <c r="C3049" s="1">
        <f>YEAR(Data!$D3049)</f>
        <v>2011</v>
      </c>
      <c r="D3049" s="2">
        <v>40816</v>
      </c>
      <c r="E3049" s="2">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1">
        <v>13.4925</v>
      </c>
    </row>
    <row r="3050" spans="1:22" ht="14.25" customHeight="1" x14ac:dyDescent="0.25">
      <c r="A3050" s="1">
        <v>3049</v>
      </c>
      <c r="B3050" s="1" t="s">
        <v>6255</v>
      </c>
      <c r="C3050" s="1">
        <f>YEAR(Data!$D3050)</f>
        <v>2014</v>
      </c>
      <c r="D3050" s="2">
        <v>41732</v>
      </c>
      <c r="E3050" s="2">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1">
        <v>70.005999999999972</v>
      </c>
    </row>
    <row r="3051" spans="1:22" ht="14.25" customHeight="1" x14ac:dyDescent="0.25">
      <c r="A3051" s="1">
        <v>3050</v>
      </c>
      <c r="B3051" s="1" t="s">
        <v>6255</v>
      </c>
      <c r="C3051" s="1">
        <f>YEAR(Data!$D3051)</f>
        <v>2014</v>
      </c>
      <c r="D3051" s="2">
        <v>41732</v>
      </c>
      <c r="E3051" s="2">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1">
        <v>129.6</v>
      </c>
    </row>
    <row r="3052" spans="1:22" ht="14.25" customHeight="1" x14ac:dyDescent="0.25">
      <c r="A3052" s="1">
        <v>3051</v>
      </c>
      <c r="B3052" s="1" t="s">
        <v>6258</v>
      </c>
      <c r="C3052" s="1">
        <f>YEAR(Data!$D3052)</f>
        <v>2014</v>
      </c>
      <c r="D3052" s="2">
        <v>41919</v>
      </c>
      <c r="E3052" s="2">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
        <v>41.96</v>
      </c>
      <c r="T3052" s="1">
        <v>2</v>
      </c>
      <c r="U3052" s="1">
        <v>0</v>
      </c>
      <c r="V3052" s="1">
        <v>2.9371999999999971</v>
      </c>
    </row>
    <row r="3053" spans="1:22" ht="14.25" customHeight="1" x14ac:dyDescent="0.25">
      <c r="A3053" s="1">
        <v>3052</v>
      </c>
      <c r="B3053" s="1" t="s">
        <v>6258</v>
      </c>
      <c r="C3053" s="1">
        <f>YEAR(Data!$D3053)</f>
        <v>2014</v>
      </c>
      <c r="D3053" s="2">
        <v>41919</v>
      </c>
      <c r="E3053" s="2">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
        <v>227.84</v>
      </c>
      <c r="T3053" s="1">
        <v>4</v>
      </c>
      <c r="U3053" s="1">
        <v>0</v>
      </c>
      <c r="V3053" s="1">
        <v>66.073599999999971</v>
      </c>
    </row>
    <row r="3054" spans="1:22" ht="14.25" customHeight="1" x14ac:dyDescent="0.25">
      <c r="A3054" s="1">
        <v>3053</v>
      </c>
      <c r="B3054" s="1" t="s">
        <v>6258</v>
      </c>
      <c r="C3054" s="1">
        <f>YEAR(Data!$D3054)</f>
        <v>2014</v>
      </c>
      <c r="D3054" s="2">
        <v>41919</v>
      </c>
      <c r="E3054" s="2">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
        <v>37.94</v>
      </c>
      <c r="T3054" s="1">
        <v>2</v>
      </c>
      <c r="U3054" s="1">
        <v>0</v>
      </c>
      <c r="V3054" s="1">
        <v>18.211199999999998</v>
      </c>
    </row>
    <row r="3055" spans="1:22" ht="14.25" customHeight="1" x14ac:dyDescent="0.25">
      <c r="A3055" s="1">
        <v>3054</v>
      </c>
      <c r="B3055" s="1" t="s">
        <v>6263</v>
      </c>
      <c r="C3055" s="1">
        <f>YEAR(Data!$D3055)</f>
        <v>2013</v>
      </c>
      <c r="D3055" s="2">
        <v>41374</v>
      </c>
      <c r="E3055" s="2">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
        <v>517.9</v>
      </c>
      <c r="T3055" s="1">
        <v>2</v>
      </c>
      <c r="U3055" s="1">
        <v>0</v>
      </c>
      <c r="V3055" s="1">
        <v>134.654</v>
      </c>
    </row>
    <row r="3056" spans="1:22" ht="14.25" customHeight="1" x14ac:dyDescent="0.25">
      <c r="A3056" s="1">
        <v>3055</v>
      </c>
      <c r="B3056" s="1" t="s">
        <v>6263</v>
      </c>
      <c r="C3056" s="1">
        <f>YEAR(Data!$D3056)</f>
        <v>2013</v>
      </c>
      <c r="D3056" s="2">
        <v>41374</v>
      </c>
      <c r="E3056" s="2">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1">
        <v>2.4287999999999998</v>
      </c>
    </row>
    <row r="3057" spans="1:22" ht="14.25" customHeight="1" x14ac:dyDescent="0.25">
      <c r="A3057" s="1">
        <v>3056</v>
      </c>
      <c r="B3057" s="1" t="s">
        <v>6266</v>
      </c>
      <c r="C3057" s="1">
        <f>YEAR(Data!$D3057)</f>
        <v>2012</v>
      </c>
      <c r="D3057" s="2">
        <v>41149</v>
      </c>
      <c r="E3057" s="2">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2799.9600000000005</v>
      </c>
      <c r="T3057" s="1">
        <v>5</v>
      </c>
      <c r="U3057" s="1">
        <v>0.2</v>
      </c>
      <c r="V3057" s="1">
        <v>874.98749999999984</v>
      </c>
    </row>
    <row r="3058" spans="1:22" ht="14.25" customHeight="1" x14ac:dyDescent="0.25">
      <c r="A3058" s="1">
        <v>3057</v>
      </c>
      <c r="B3058" s="1" t="s">
        <v>6267</v>
      </c>
      <c r="C3058" s="1">
        <f>YEAR(Data!$D3058)</f>
        <v>2014</v>
      </c>
      <c r="D3058" s="2">
        <v>41932</v>
      </c>
      <c r="E3058" s="2">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
        <v>8.9600000000000009</v>
      </c>
      <c r="T3058" s="1">
        <v>2</v>
      </c>
      <c r="U3058" s="1">
        <v>0</v>
      </c>
      <c r="V3058" s="1">
        <v>4.3008000000000006</v>
      </c>
    </row>
    <row r="3059" spans="1:22" ht="14.25" customHeight="1" x14ac:dyDescent="0.25">
      <c r="A3059" s="1">
        <v>3058</v>
      </c>
      <c r="B3059" s="1" t="s">
        <v>6267</v>
      </c>
      <c r="C3059" s="1">
        <f>YEAR(Data!$D3059)</f>
        <v>2014</v>
      </c>
      <c r="D3059" s="2">
        <v>41932</v>
      </c>
      <c r="E3059" s="2">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1">
        <v>15.120000000000001</v>
      </c>
    </row>
    <row r="3060" spans="1:22" ht="14.25" customHeight="1" x14ac:dyDescent="0.25">
      <c r="A3060" s="1">
        <v>3059</v>
      </c>
      <c r="B3060" s="1" t="s">
        <v>6267</v>
      </c>
      <c r="C3060" s="1">
        <f>YEAR(Data!$D3060)</f>
        <v>2014</v>
      </c>
      <c r="D3060" s="2">
        <v>41932</v>
      </c>
      <c r="E3060" s="2">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1">
        <v>10.3904</v>
      </c>
    </row>
    <row r="3061" spans="1:22" ht="14.25" customHeight="1" x14ac:dyDescent="0.25">
      <c r="A3061" s="1">
        <v>3060</v>
      </c>
      <c r="B3061" s="1" t="s">
        <v>6267</v>
      </c>
      <c r="C3061" s="1">
        <f>YEAR(Data!$D3061)</f>
        <v>2014</v>
      </c>
      <c r="D3061" s="2">
        <v>41932</v>
      </c>
      <c r="E3061" s="2">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
        <v>24.368000000000002</v>
      </c>
      <c r="T3061" s="1">
        <v>2</v>
      </c>
      <c r="U3061" s="1">
        <v>0.2</v>
      </c>
      <c r="V3061" s="1">
        <v>-3.3506000000000018</v>
      </c>
    </row>
    <row r="3062" spans="1:22" ht="14.25" customHeight="1" x14ac:dyDescent="0.25">
      <c r="A3062" s="1">
        <v>3061</v>
      </c>
      <c r="B3062" s="1" t="s">
        <v>6270</v>
      </c>
      <c r="C3062" s="1">
        <f>YEAR(Data!$D3062)</f>
        <v>2013</v>
      </c>
      <c r="D3062" s="2">
        <v>41586</v>
      </c>
      <c r="E3062" s="2">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
        <v>119.97600000000001</v>
      </c>
      <c r="T3062" s="1">
        <v>3</v>
      </c>
      <c r="U3062" s="1">
        <v>0.2</v>
      </c>
      <c r="V3062" s="1">
        <v>22.495499999999989</v>
      </c>
    </row>
    <row r="3063" spans="1:22" ht="14.25" customHeight="1" x14ac:dyDescent="0.25">
      <c r="A3063" s="1">
        <v>3062</v>
      </c>
      <c r="B3063" s="1" t="s">
        <v>6271</v>
      </c>
      <c r="C3063" s="1">
        <f>YEAR(Data!$D3063)</f>
        <v>2014</v>
      </c>
      <c r="D3063" s="2">
        <v>41702</v>
      </c>
      <c r="E3063" s="2">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
        <v>26.880000000000003</v>
      </c>
      <c r="T3063" s="1">
        <v>8</v>
      </c>
      <c r="U3063" s="1">
        <v>0.2</v>
      </c>
      <c r="V3063" s="1">
        <v>9.743999999999998</v>
      </c>
    </row>
    <row r="3064" spans="1:22" ht="14.25" customHeight="1" x14ac:dyDescent="0.25">
      <c r="A3064" s="1">
        <v>3063</v>
      </c>
      <c r="B3064" s="1" t="s">
        <v>6274</v>
      </c>
      <c r="C3064" s="1">
        <f>YEAR(Data!$D3064)</f>
        <v>2012</v>
      </c>
      <c r="D3064" s="2">
        <v>41240</v>
      </c>
      <c r="E3064" s="2">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
        <v>83.97</v>
      </c>
      <c r="T3064" s="1">
        <v>3</v>
      </c>
      <c r="U3064" s="1">
        <v>0</v>
      </c>
      <c r="V3064" s="1">
        <v>23.511599999999998</v>
      </c>
    </row>
    <row r="3065" spans="1:22" ht="14.25" customHeight="1" x14ac:dyDescent="0.25">
      <c r="A3065" s="1">
        <v>3064</v>
      </c>
      <c r="B3065" s="1" t="s">
        <v>6274</v>
      </c>
      <c r="C3065" s="1">
        <f>YEAR(Data!$D3065)</f>
        <v>2012</v>
      </c>
      <c r="D3065" s="2">
        <v>41240</v>
      </c>
      <c r="E3065" s="2">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
        <v>104.97</v>
      </c>
      <c r="T3065" s="1">
        <v>3</v>
      </c>
      <c r="U3065" s="1">
        <v>0</v>
      </c>
      <c r="V3065" s="1">
        <v>7.3479000000000028</v>
      </c>
    </row>
    <row r="3066" spans="1:22" ht="14.25" customHeight="1" x14ac:dyDescent="0.25">
      <c r="A3066" s="1">
        <v>3065</v>
      </c>
      <c r="B3066" s="1" t="s">
        <v>6279</v>
      </c>
      <c r="C3066" s="1">
        <f>YEAR(Data!$D3066)</f>
        <v>2014</v>
      </c>
      <c r="D3066" s="2">
        <v>41712</v>
      </c>
      <c r="E3066" s="2">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
        <v>90.8</v>
      </c>
      <c r="T3066" s="1">
        <v>8</v>
      </c>
      <c r="U3066" s="1">
        <v>0</v>
      </c>
      <c r="V3066" s="1">
        <v>25.424000000000007</v>
      </c>
    </row>
    <row r="3067" spans="1:22" ht="14.25" customHeight="1" x14ac:dyDescent="0.25">
      <c r="A3067" s="1">
        <v>3066</v>
      </c>
      <c r="B3067" s="1" t="s">
        <v>6279</v>
      </c>
      <c r="C3067" s="1">
        <f>YEAR(Data!$D3067)</f>
        <v>2014</v>
      </c>
      <c r="D3067" s="2">
        <v>41712</v>
      </c>
      <c r="E3067" s="2">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
        <v>140.73599999999999</v>
      </c>
      <c r="T3067" s="1">
        <v>8</v>
      </c>
      <c r="U3067" s="1">
        <v>0.2</v>
      </c>
      <c r="V3067" s="1">
        <v>49.257599999999996</v>
      </c>
    </row>
    <row r="3068" spans="1:22" ht="14.25" customHeight="1" x14ac:dyDescent="0.25">
      <c r="A3068" s="1">
        <v>3067</v>
      </c>
      <c r="B3068" s="1" t="s">
        <v>6279</v>
      </c>
      <c r="C3068" s="1">
        <f>YEAR(Data!$D3068)</f>
        <v>2014</v>
      </c>
      <c r="D3068" s="2">
        <v>41712</v>
      </c>
      <c r="E3068" s="2">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
        <v>214.95000000000002</v>
      </c>
      <c r="T3068" s="1">
        <v>5</v>
      </c>
      <c r="U3068" s="1">
        <v>0</v>
      </c>
      <c r="V3068" s="1">
        <v>88.129500000000007</v>
      </c>
    </row>
    <row r="3069" spans="1:22" ht="14.25" customHeight="1" x14ac:dyDescent="0.25">
      <c r="A3069" s="1">
        <v>3068</v>
      </c>
      <c r="B3069" s="1" t="s">
        <v>6279</v>
      </c>
      <c r="C3069" s="1">
        <f>YEAR(Data!$D3069)</f>
        <v>2014</v>
      </c>
      <c r="D3069" s="2">
        <v>41712</v>
      </c>
      <c r="E3069" s="2">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
        <v>45.36</v>
      </c>
      <c r="T3069" s="1">
        <v>7</v>
      </c>
      <c r="U3069" s="1">
        <v>0</v>
      </c>
      <c r="V3069" s="1">
        <v>21.772800000000004</v>
      </c>
    </row>
    <row r="3070" spans="1:22" ht="14.25" customHeight="1" x14ac:dyDescent="0.25">
      <c r="A3070" s="1">
        <v>3069</v>
      </c>
      <c r="B3070" s="1" t="s">
        <v>6279</v>
      </c>
      <c r="C3070" s="1">
        <f>YEAR(Data!$D3070)</f>
        <v>2014</v>
      </c>
      <c r="D3070" s="2">
        <v>41712</v>
      </c>
      <c r="E3070" s="2">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
        <v>288.24</v>
      </c>
      <c r="T3070" s="1">
        <v>6</v>
      </c>
      <c r="U3070" s="1">
        <v>0</v>
      </c>
      <c r="V3070" s="1">
        <v>138.35519999999997</v>
      </c>
    </row>
    <row r="3071" spans="1:22" ht="14.25" customHeight="1" x14ac:dyDescent="0.25">
      <c r="A3071" s="1">
        <v>3070</v>
      </c>
      <c r="B3071" s="1" t="s">
        <v>6286</v>
      </c>
      <c r="C3071" s="1">
        <f>YEAR(Data!$D3071)</f>
        <v>2014</v>
      </c>
      <c r="D3071" s="2">
        <v>41974</v>
      </c>
      <c r="E3071" s="2">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
        <v>663.93600000000004</v>
      </c>
      <c r="T3071" s="1">
        <v>4</v>
      </c>
      <c r="U3071" s="1">
        <v>0.2</v>
      </c>
      <c r="V3071" s="1">
        <v>82.991999999999877</v>
      </c>
    </row>
    <row r="3072" spans="1:22" ht="14.25" customHeight="1" x14ac:dyDescent="0.25">
      <c r="A3072" s="1">
        <v>3071</v>
      </c>
      <c r="B3072" s="1" t="s">
        <v>6287</v>
      </c>
      <c r="C3072" s="1">
        <f>YEAR(Data!$D3072)</f>
        <v>2011</v>
      </c>
      <c r="D3072" s="2">
        <v>40864</v>
      </c>
      <c r="E3072" s="2">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1">
        <v>792.26910000000021</v>
      </c>
    </row>
    <row r="3073" spans="1:22" ht="14.25" customHeight="1" x14ac:dyDescent="0.25">
      <c r="A3073" s="1">
        <v>3072</v>
      </c>
      <c r="B3073" s="1" t="s">
        <v>6287</v>
      </c>
      <c r="C3073" s="1">
        <f>YEAR(Data!$D3073)</f>
        <v>2011</v>
      </c>
      <c r="D3073" s="2">
        <v>40864</v>
      </c>
      <c r="E3073" s="2">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
        <v>124.41</v>
      </c>
      <c r="T3073" s="1">
        <v>3</v>
      </c>
      <c r="U3073" s="1">
        <v>0</v>
      </c>
      <c r="V3073" s="1">
        <v>14.929199999999994</v>
      </c>
    </row>
    <row r="3074" spans="1:22" ht="14.25" customHeight="1" x14ac:dyDescent="0.25">
      <c r="A3074" s="1">
        <v>3073</v>
      </c>
      <c r="B3074" s="1" t="s">
        <v>6287</v>
      </c>
      <c r="C3074" s="1">
        <f>YEAR(Data!$D3074)</f>
        <v>2011</v>
      </c>
      <c r="D3074" s="2">
        <v>40864</v>
      </c>
      <c r="E3074" s="2">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1">
        <v>26.564999999999998</v>
      </c>
    </row>
    <row r="3075" spans="1:22" ht="14.25" customHeight="1" x14ac:dyDescent="0.25">
      <c r="A3075" s="1">
        <v>3074</v>
      </c>
      <c r="B3075" s="1" t="s">
        <v>6290</v>
      </c>
      <c r="C3075" s="1">
        <f>YEAR(Data!$D3075)</f>
        <v>2013</v>
      </c>
      <c r="D3075" s="2">
        <v>41277</v>
      </c>
      <c r="E3075" s="2">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1">
        <v>28.614999999999995</v>
      </c>
    </row>
    <row r="3076" spans="1:22" ht="14.25" customHeight="1" x14ac:dyDescent="0.25">
      <c r="A3076" s="1">
        <v>3075</v>
      </c>
      <c r="B3076" s="1" t="s">
        <v>6291</v>
      </c>
      <c r="C3076" s="1">
        <f>YEAR(Data!$D3076)</f>
        <v>2012</v>
      </c>
      <c r="D3076" s="2">
        <v>41185</v>
      </c>
      <c r="E3076" s="2">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1">
        <v>18.454800000000002</v>
      </c>
    </row>
    <row r="3077" spans="1:22" ht="14.25" customHeight="1" x14ac:dyDescent="0.25">
      <c r="A3077" s="1">
        <v>3076</v>
      </c>
      <c r="B3077" s="1" t="s">
        <v>6292</v>
      </c>
      <c r="C3077" s="1">
        <f>YEAR(Data!$D3077)</f>
        <v>2011</v>
      </c>
      <c r="D3077" s="2">
        <v>40744</v>
      </c>
      <c r="E3077" s="2">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342.86400000000003</v>
      </c>
      <c r="T3077" s="1">
        <v>3</v>
      </c>
      <c r="U3077" s="1">
        <v>0.2</v>
      </c>
      <c r="V3077" s="1">
        <v>38.572199999999953</v>
      </c>
    </row>
    <row r="3078" spans="1:22" ht="14.25" customHeight="1" x14ac:dyDescent="0.25">
      <c r="A3078" s="1">
        <v>3077</v>
      </c>
      <c r="B3078" s="1" t="s">
        <v>6292</v>
      </c>
      <c r="C3078" s="1">
        <f>YEAR(Data!$D3078)</f>
        <v>2011</v>
      </c>
      <c r="D3078" s="2">
        <v>40744</v>
      </c>
      <c r="E3078" s="2">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1">
        <v>-14.228999999999997</v>
      </c>
    </row>
    <row r="3079" spans="1:22" ht="14.25" customHeight="1" x14ac:dyDescent="0.25">
      <c r="A3079" s="1">
        <v>3078</v>
      </c>
      <c r="B3079" s="1" t="s">
        <v>6292</v>
      </c>
      <c r="C3079" s="1">
        <f>YEAR(Data!$D3079)</f>
        <v>2011</v>
      </c>
      <c r="D3079" s="2">
        <v>40744</v>
      </c>
      <c r="E3079" s="2">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1">
        <v>-140.19599999999997</v>
      </c>
    </row>
    <row r="3080" spans="1:22" ht="14.25" customHeight="1" x14ac:dyDescent="0.25">
      <c r="A3080" s="1">
        <v>3079</v>
      </c>
      <c r="B3080" s="1" t="s">
        <v>6293</v>
      </c>
      <c r="C3080" s="1">
        <f>YEAR(Data!$D3080)</f>
        <v>2011</v>
      </c>
      <c r="D3080" s="2">
        <v>40684</v>
      </c>
      <c r="E3080" s="2">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1">
        <v>10.507199999999997</v>
      </c>
    </row>
    <row r="3081" spans="1:22" ht="14.25" customHeight="1" x14ac:dyDescent="0.25">
      <c r="A3081" s="1">
        <v>3080</v>
      </c>
      <c r="B3081" s="1" t="s">
        <v>6294</v>
      </c>
      <c r="C3081" s="1">
        <f>YEAR(Data!$D3081)</f>
        <v>2014</v>
      </c>
      <c r="D3081" s="2">
        <v>41887</v>
      </c>
      <c r="E3081" s="2">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
        <v>12.96</v>
      </c>
      <c r="T3081" s="1">
        <v>2</v>
      </c>
      <c r="U3081" s="1">
        <v>0</v>
      </c>
      <c r="V3081" s="1">
        <v>6.2208000000000006</v>
      </c>
    </row>
    <row r="3082" spans="1:22" ht="14.25" customHeight="1" x14ac:dyDescent="0.25">
      <c r="A3082" s="1">
        <v>3081</v>
      </c>
      <c r="B3082" s="1" t="s">
        <v>6294</v>
      </c>
      <c r="C3082" s="1">
        <f>YEAR(Data!$D3082)</f>
        <v>2014</v>
      </c>
      <c r="D3082" s="2">
        <v>41887</v>
      </c>
      <c r="E3082" s="2">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
        <v>43.176000000000002</v>
      </c>
      <c r="T3082" s="1">
        <v>3</v>
      </c>
      <c r="U3082" s="1">
        <v>0.2</v>
      </c>
      <c r="V3082" s="1">
        <v>15.111599999999999</v>
      </c>
    </row>
    <row r="3083" spans="1:22" ht="14.25" customHeight="1" x14ac:dyDescent="0.25">
      <c r="A3083" s="1">
        <v>3082</v>
      </c>
      <c r="B3083" s="1" t="s">
        <v>6297</v>
      </c>
      <c r="C3083" s="1">
        <f>YEAR(Data!$D3083)</f>
        <v>2014</v>
      </c>
      <c r="D3083" s="2">
        <v>41787</v>
      </c>
      <c r="E3083" s="2">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1">
        <v>28.0032</v>
      </c>
    </row>
    <row r="3084" spans="1:22" ht="14.25" customHeight="1" x14ac:dyDescent="0.25">
      <c r="A3084" s="1">
        <v>3083</v>
      </c>
      <c r="B3084" s="1" t="s">
        <v>6297</v>
      </c>
      <c r="C3084" s="1">
        <f>YEAR(Data!$D3084)</f>
        <v>2014</v>
      </c>
      <c r="D3084" s="2">
        <v>41787</v>
      </c>
      <c r="E3084" s="2">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
        <v>539.97</v>
      </c>
      <c r="T3084" s="1">
        <v>3</v>
      </c>
      <c r="U3084" s="1">
        <v>0</v>
      </c>
      <c r="V3084" s="1">
        <v>134.99250000000001</v>
      </c>
    </row>
    <row r="3085" spans="1:22" ht="14.25" customHeight="1" x14ac:dyDescent="0.25">
      <c r="A3085" s="1">
        <v>3084</v>
      </c>
      <c r="B3085" s="1" t="s">
        <v>6298</v>
      </c>
      <c r="C3085" s="1">
        <f>YEAR(Data!$D3085)</f>
        <v>2011</v>
      </c>
      <c r="D3085" s="2">
        <v>40572</v>
      </c>
      <c r="E3085" s="2">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3.9280000000000004</v>
      </c>
      <c r="T3085" s="1">
        <v>1</v>
      </c>
      <c r="U3085" s="1">
        <v>0.2</v>
      </c>
      <c r="V3085" s="1">
        <v>1.3256999999999999</v>
      </c>
    </row>
    <row r="3086" spans="1:22" ht="14.25" customHeight="1" x14ac:dyDescent="0.25">
      <c r="A3086" s="1">
        <v>3085</v>
      </c>
      <c r="B3086" s="1" t="s">
        <v>6299</v>
      </c>
      <c r="C3086" s="1">
        <f>YEAR(Data!$D3086)</f>
        <v>2014</v>
      </c>
      <c r="D3086" s="2">
        <v>41680</v>
      </c>
      <c r="E3086" s="2">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
        <v>252.78399999999996</v>
      </c>
      <c r="T3086" s="1">
        <v>4</v>
      </c>
      <c r="U3086" s="1">
        <v>0.8</v>
      </c>
      <c r="V3086" s="1">
        <v>-417.09360000000004</v>
      </c>
    </row>
    <row r="3087" spans="1:22" ht="14.25" customHeight="1" x14ac:dyDescent="0.25">
      <c r="A3087" s="1">
        <v>3086</v>
      </c>
      <c r="B3087" s="1" t="s">
        <v>6299</v>
      </c>
      <c r="C3087" s="1">
        <f>YEAR(Data!$D3087)</f>
        <v>2014</v>
      </c>
      <c r="D3087" s="2">
        <v>41680</v>
      </c>
      <c r="E3087" s="2">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1">
        <v>15.997999999999987</v>
      </c>
    </row>
    <row r="3088" spans="1:22" ht="14.25" customHeight="1" x14ac:dyDescent="0.25">
      <c r="A3088" s="1">
        <v>3087</v>
      </c>
      <c r="B3088" s="1" t="s">
        <v>6299</v>
      </c>
      <c r="C3088" s="1">
        <f>YEAR(Data!$D3088)</f>
        <v>2014</v>
      </c>
      <c r="D3088" s="2">
        <v>41680</v>
      </c>
      <c r="E3088" s="2">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
        <v>3.9840000000000004</v>
      </c>
      <c r="T3088" s="1">
        <v>2</v>
      </c>
      <c r="U3088" s="1">
        <v>0.6</v>
      </c>
      <c r="V3088" s="1">
        <v>-2.6892000000000005</v>
      </c>
    </row>
    <row r="3089" spans="1:22" ht="14.25" customHeight="1" x14ac:dyDescent="0.25">
      <c r="A3089" s="1">
        <v>3088</v>
      </c>
      <c r="B3089" s="1" t="s">
        <v>6299</v>
      </c>
      <c r="C3089" s="1">
        <f>YEAR(Data!$D3089)</f>
        <v>2014</v>
      </c>
      <c r="D3089" s="2">
        <v>41680</v>
      </c>
      <c r="E3089" s="2">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
        <v>12.991999999999996</v>
      </c>
      <c r="T3089" s="1">
        <v>2</v>
      </c>
      <c r="U3089" s="1">
        <v>0.8</v>
      </c>
      <c r="V3089" s="1">
        <v>-32.480000000000004</v>
      </c>
    </row>
    <row r="3090" spans="1:22" ht="14.25" customHeight="1" x14ac:dyDescent="0.25">
      <c r="A3090" s="1">
        <v>3089</v>
      </c>
      <c r="B3090" s="1" t="s">
        <v>6300</v>
      </c>
      <c r="C3090" s="1">
        <f>YEAR(Data!$D3090)</f>
        <v>2014</v>
      </c>
      <c r="D3090" s="2">
        <v>41730</v>
      </c>
      <c r="E3090" s="2">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1">
        <v>25.620000000000005</v>
      </c>
    </row>
    <row r="3091" spans="1:22" ht="14.25" customHeight="1" x14ac:dyDescent="0.25">
      <c r="A3091" s="1">
        <v>3090</v>
      </c>
      <c r="B3091" s="1" t="s">
        <v>6300</v>
      </c>
      <c r="C3091" s="1">
        <f>YEAR(Data!$D3091)</f>
        <v>2014</v>
      </c>
      <c r="D3091" s="2">
        <v>41730</v>
      </c>
      <c r="E3091" s="2">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
        <v>671.93</v>
      </c>
      <c r="T3091" s="1">
        <v>7</v>
      </c>
      <c r="U3091" s="1">
        <v>0</v>
      </c>
      <c r="V3091" s="1">
        <v>188.1404</v>
      </c>
    </row>
    <row r="3092" spans="1:22" ht="14.25" customHeight="1" x14ac:dyDescent="0.25">
      <c r="A3092" s="1">
        <v>3091</v>
      </c>
      <c r="B3092" s="1" t="s">
        <v>6303</v>
      </c>
      <c r="C3092" s="1">
        <f>YEAR(Data!$D3092)</f>
        <v>2013</v>
      </c>
      <c r="D3092" s="2">
        <v>41337</v>
      </c>
      <c r="E3092" s="2">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447.85999999999996</v>
      </c>
      <c r="T3092" s="1">
        <v>7</v>
      </c>
      <c r="U3092" s="1">
        <v>0</v>
      </c>
      <c r="V3092" s="1">
        <v>219.45140000000001</v>
      </c>
    </row>
    <row r="3093" spans="1:22" ht="14.25" customHeight="1" x14ac:dyDescent="0.25">
      <c r="A3093" s="1">
        <v>3092</v>
      </c>
      <c r="B3093" s="1" t="s">
        <v>6303</v>
      </c>
      <c r="C3093" s="1">
        <f>YEAR(Data!$D3093)</f>
        <v>2013</v>
      </c>
      <c r="D3093" s="2">
        <v>41337</v>
      </c>
      <c r="E3093" s="2">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1">
        <v>129.5865</v>
      </c>
    </row>
    <row r="3094" spans="1:22" ht="14.25" customHeight="1" x14ac:dyDescent="0.25">
      <c r="A3094" s="1">
        <v>3093</v>
      </c>
      <c r="B3094" s="1" t="s">
        <v>6303</v>
      </c>
      <c r="C3094" s="1">
        <f>YEAR(Data!$D3094)</f>
        <v>2013</v>
      </c>
      <c r="D3094" s="2">
        <v>41337</v>
      </c>
      <c r="E3094" s="2">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
        <v>166.44</v>
      </c>
      <c r="T3094" s="1">
        <v>3</v>
      </c>
      <c r="U3094" s="1">
        <v>0</v>
      </c>
      <c r="V3094" s="1">
        <v>79.891199999999998</v>
      </c>
    </row>
    <row r="3095" spans="1:22" ht="14.25" customHeight="1" x14ac:dyDescent="0.25">
      <c r="A3095" s="1">
        <v>3094</v>
      </c>
      <c r="B3095" s="1" t="s">
        <v>6306</v>
      </c>
      <c r="C3095" s="1">
        <f>YEAR(Data!$D3095)</f>
        <v>2012</v>
      </c>
      <c r="D3095" s="2">
        <v>41144</v>
      </c>
      <c r="E3095" s="2">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
        <v>31.680000000000003</v>
      </c>
      <c r="T3095" s="1">
        <v>4</v>
      </c>
      <c r="U3095" s="1">
        <v>0.2</v>
      </c>
      <c r="V3095" s="1">
        <v>2.7719999999999994</v>
      </c>
    </row>
    <row r="3096" spans="1:22" ht="14.25" customHeight="1" x14ac:dyDescent="0.25">
      <c r="A3096" s="1">
        <v>3095</v>
      </c>
      <c r="B3096" s="1" t="s">
        <v>6306</v>
      </c>
      <c r="C3096" s="1">
        <f>YEAR(Data!$D3096)</f>
        <v>2012</v>
      </c>
      <c r="D3096" s="2">
        <v>41144</v>
      </c>
      <c r="E3096" s="2">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
        <v>10.368000000000002</v>
      </c>
      <c r="T3096" s="1">
        <v>2</v>
      </c>
      <c r="U3096" s="1">
        <v>0.2</v>
      </c>
      <c r="V3096" s="1">
        <v>3.6288</v>
      </c>
    </row>
    <row r="3097" spans="1:22" ht="14.25" customHeight="1" x14ac:dyDescent="0.25">
      <c r="A3097" s="1">
        <v>3096</v>
      </c>
      <c r="B3097" s="1" t="s">
        <v>6306</v>
      </c>
      <c r="C3097" s="1">
        <f>YEAR(Data!$D3097)</f>
        <v>2012</v>
      </c>
      <c r="D3097" s="2">
        <v>41144</v>
      </c>
      <c r="E3097" s="2">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
        <v>12.032</v>
      </c>
      <c r="T3097" s="1">
        <v>8</v>
      </c>
      <c r="U3097" s="1">
        <v>0.2</v>
      </c>
      <c r="V3097" s="1">
        <v>2.2559999999999993</v>
      </c>
    </row>
    <row r="3098" spans="1:22" ht="14.25" customHeight="1" x14ac:dyDescent="0.25">
      <c r="A3098" s="1">
        <v>3097</v>
      </c>
      <c r="B3098" s="1" t="s">
        <v>6306</v>
      </c>
      <c r="C3098" s="1">
        <f>YEAR(Data!$D3098)</f>
        <v>2012</v>
      </c>
      <c r="D3098" s="2">
        <v>41144</v>
      </c>
      <c r="E3098" s="2">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
        <v>5.7679999999999989</v>
      </c>
      <c r="T3098" s="1">
        <v>2</v>
      </c>
      <c r="U3098" s="1">
        <v>0.8</v>
      </c>
      <c r="V3098" s="1">
        <v>-13.554800000000004</v>
      </c>
    </row>
    <row r="3099" spans="1:22" ht="14.25" customHeight="1" x14ac:dyDescent="0.25">
      <c r="A3099" s="1">
        <v>3098</v>
      </c>
      <c r="B3099" s="1" t="s">
        <v>6308</v>
      </c>
      <c r="C3099" s="1">
        <f>YEAR(Data!$D3099)</f>
        <v>2014</v>
      </c>
      <c r="D3099" s="2">
        <v>41757</v>
      </c>
      <c r="E3099" s="2">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1">
        <v>11.592000000000001</v>
      </c>
    </row>
    <row r="3100" spans="1:22" ht="14.25" customHeight="1" x14ac:dyDescent="0.25">
      <c r="A3100" s="1">
        <v>3099</v>
      </c>
      <c r="B3100" s="1" t="s">
        <v>6308</v>
      </c>
      <c r="C3100" s="1">
        <f>YEAR(Data!$D3100)</f>
        <v>2014</v>
      </c>
      <c r="D3100" s="2">
        <v>41757</v>
      </c>
      <c r="E3100" s="2">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220.26559999999998</v>
      </c>
      <c r="T3100" s="1">
        <v>4</v>
      </c>
      <c r="U3100" s="1">
        <v>0.32</v>
      </c>
      <c r="V3100" s="1">
        <v>-42.1096</v>
      </c>
    </row>
    <row r="3101" spans="1:22" ht="14.25" customHeight="1" x14ac:dyDescent="0.25">
      <c r="A3101" s="1">
        <v>3100</v>
      </c>
      <c r="B3101" s="1" t="s">
        <v>6309</v>
      </c>
      <c r="C3101" s="1">
        <f>YEAR(Data!$D3101)</f>
        <v>2014</v>
      </c>
      <c r="D3101" s="2">
        <v>41744</v>
      </c>
      <c r="E3101" s="2">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
        <v>10.776000000000002</v>
      </c>
      <c r="T3101" s="1">
        <v>3</v>
      </c>
      <c r="U3101" s="1">
        <v>0.2</v>
      </c>
      <c r="V3101" s="1">
        <v>3.5021999999999989</v>
      </c>
    </row>
    <row r="3102" spans="1:22" ht="14.25" customHeight="1" x14ac:dyDescent="0.25">
      <c r="A3102" s="1">
        <v>3101</v>
      </c>
      <c r="B3102" s="1" t="s">
        <v>6309</v>
      </c>
      <c r="C3102" s="1">
        <f>YEAR(Data!$D3102)</f>
        <v>2014</v>
      </c>
      <c r="D3102" s="2">
        <v>41744</v>
      </c>
      <c r="E3102" s="2">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242.35200000000003</v>
      </c>
      <c r="T3102" s="1">
        <v>3</v>
      </c>
      <c r="U3102" s="1">
        <v>0.2</v>
      </c>
      <c r="V3102" s="1">
        <v>9.0881999999999721</v>
      </c>
    </row>
    <row r="3103" spans="1:22" ht="14.25" customHeight="1" x14ac:dyDescent="0.25">
      <c r="A3103" s="1">
        <v>3102</v>
      </c>
      <c r="B3103" s="1" t="s">
        <v>6310</v>
      </c>
      <c r="C3103" s="1">
        <f>YEAR(Data!$D3103)</f>
        <v>2014</v>
      </c>
      <c r="D3103" s="2">
        <v>41996</v>
      </c>
      <c r="E3103" s="2">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1">
        <v>34.757999999999953</v>
      </c>
    </row>
    <row r="3104" spans="1:22" ht="14.25" customHeight="1" x14ac:dyDescent="0.25">
      <c r="A3104" s="1">
        <v>3103</v>
      </c>
      <c r="B3104" s="1" t="s">
        <v>6310</v>
      </c>
      <c r="C3104" s="1">
        <f>YEAR(Data!$D3104)</f>
        <v>2014</v>
      </c>
      <c r="D3104" s="2">
        <v>41996</v>
      </c>
      <c r="E3104" s="2">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
        <v>220.98</v>
      </c>
      <c r="T3104" s="1">
        <v>1</v>
      </c>
      <c r="U3104" s="1">
        <v>0</v>
      </c>
      <c r="V3104" s="1">
        <v>50.825400000000002</v>
      </c>
    </row>
    <row r="3105" spans="1:22" ht="14.25" customHeight="1" x14ac:dyDescent="0.25">
      <c r="A3105" s="1">
        <v>3104</v>
      </c>
      <c r="B3105" s="1" t="s">
        <v>6315</v>
      </c>
      <c r="C3105" s="1">
        <f>YEAR(Data!$D3105)</f>
        <v>2013</v>
      </c>
      <c r="D3105" s="2">
        <v>41617</v>
      </c>
      <c r="E3105" s="2">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
        <v>12.957000000000001</v>
      </c>
      <c r="T3105" s="1">
        <v>7</v>
      </c>
      <c r="U3105" s="1">
        <v>0.7</v>
      </c>
      <c r="V3105" s="1">
        <v>-9.5018000000000029</v>
      </c>
    </row>
    <row r="3106" spans="1:22" ht="14.25" customHeight="1" x14ac:dyDescent="0.25">
      <c r="A3106" s="1">
        <v>3105</v>
      </c>
      <c r="B3106" s="1" t="s">
        <v>6318</v>
      </c>
      <c r="C3106" s="1">
        <f>YEAR(Data!$D3106)</f>
        <v>2014</v>
      </c>
      <c r="D3106" s="2">
        <v>41722</v>
      </c>
      <c r="E3106" s="2">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
        <v>25.68</v>
      </c>
      <c r="T3106" s="1">
        <v>6</v>
      </c>
      <c r="U3106" s="1">
        <v>0</v>
      </c>
      <c r="V3106" s="1">
        <v>11.555999999999997</v>
      </c>
    </row>
    <row r="3107" spans="1:22" ht="14.25" customHeight="1" x14ac:dyDescent="0.25">
      <c r="A3107" s="1">
        <v>3106</v>
      </c>
      <c r="B3107" s="1" t="s">
        <v>6323</v>
      </c>
      <c r="C3107" s="1">
        <f>YEAR(Data!$D3107)</f>
        <v>2013</v>
      </c>
      <c r="D3107" s="2">
        <v>41481</v>
      </c>
      <c r="E3107" s="2">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15.712000000000002</v>
      </c>
      <c r="T3107" s="1">
        <v>4</v>
      </c>
      <c r="U3107" s="1">
        <v>0.2</v>
      </c>
      <c r="V3107" s="1">
        <v>5.6955999999999989</v>
      </c>
    </row>
    <row r="3108" spans="1:22" ht="14.25" customHeight="1" x14ac:dyDescent="0.25">
      <c r="A3108" s="1">
        <v>3107</v>
      </c>
      <c r="B3108" s="1" t="s">
        <v>6324</v>
      </c>
      <c r="C3108" s="1">
        <f>YEAR(Data!$D3108)</f>
        <v>2014</v>
      </c>
      <c r="D3108" s="2">
        <v>41831</v>
      </c>
      <c r="E3108" s="2">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1">
        <v>26.115600000000015</v>
      </c>
    </row>
    <row r="3109" spans="1:22" ht="14.25" customHeight="1" x14ac:dyDescent="0.25">
      <c r="A3109" s="1">
        <v>3108</v>
      </c>
      <c r="B3109" s="1" t="s">
        <v>6325</v>
      </c>
      <c r="C3109" s="1">
        <f>YEAR(Data!$D3109)</f>
        <v>2013</v>
      </c>
      <c r="D3109" s="2">
        <v>41473</v>
      </c>
      <c r="E3109" s="2">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
        <v>21.93</v>
      </c>
      <c r="T3109" s="1">
        <v>3</v>
      </c>
      <c r="U3109" s="1">
        <v>0</v>
      </c>
      <c r="V3109" s="1">
        <v>10.087799999999998</v>
      </c>
    </row>
    <row r="3110" spans="1:22" ht="14.25" customHeight="1" x14ac:dyDescent="0.25">
      <c r="A3110" s="1">
        <v>3109</v>
      </c>
      <c r="B3110" s="1" t="s">
        <v>6325</v>
      </c>
      <c r="C3110" s="1">
        <f>YEAR(Data!$D3110)</f>
        <v>2013</v>
      </c>
      <c r="D3110" s="2">
        <v>41473</v>
      </c>
      <c r="E3110" s="2">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1">
        <v>4.8588000000000164</v>
      </c>
    </row>
    <row r="3111" spans="1:22" ht="14.25" customHeight="1" x14ac:dyDescent="0.25">
      <c r="A3111" s="1">
        <v>3110</v>
      </c>
      <c r="B3111" s="1" t="s">
        <v>6325</v>
      </c>
      <c r="C3111" s="1">
        <f>YEAR(Data!$D3111)</f>
        <v>2013</v>
      </c>
      <c r="D3111" s="2">
        <v>41473</v>
      </c>
      <c r="E3111" s="2">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1">
        <v>3.7435999999999998</v>
      </c>
    </row>
    <row r="3112" spans="1:22" ht="14.25" customHeight="1" x14ac:dyDescent="0.25">
      <c r="A3112" s="1">
        <v>3111</v>
      </c>
      <c r="B3112" s="1" t="s">
        <v>6325</v>
      </c>
      <c r="C3112" s="1">
        <f>YEAR(Data!$D3112)</f>
        <v>2013</v>
      </c>
      <c r="D3112" s="2">
        <v>41473</v>
      </c>
      <c r="E3112" s="2">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1">
        <v>25.401600000000002</v>
      </c>
    </row>
    <row r="3113" spans="1:22" ht="14.25" customHeight="1" x14ac:dyDescent="0.25">
      <c r="A3113" s="1">
        <v>3112</v>
      </c>
      <c r="B3113" s="1" t="s">
        <v>6325</v>
      </c>
      <c r="C3113" s="1">
        <f>YEAR(Data!$D3113)</f>
        <v>2013</v>
      </c>
      <c r="D3113" s="2">
        <v>41473</v>
      </c>
      <c r="E3113" s="2">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1">
        <v>47.730599999999981</v>
      </c>
    </row>
    <row r="3114" spans="1:22" ht="14.25" customHeight="1" x14ac:dyDescent="0.25">
      <c r="A3114" s="1">
        <v>3113</v>
      </c>
      <c r="B3114" s="1" t="s">
        <v>6328</v>
      </c>
      <c r="C3114" s="1">
        <f>YEAR(Data!$D3114)</f>
        <v>2013</v>
      </c>
      <c r="D3114" s="2">
        <v>41510</v>
      </c>
      <c r="E3114" s="2">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
        <v>837.59999999999991</v>
      </c>
      <c r="T3114" s="1">
        <v>3</v>
      </c>
      <c r="U3114" s="1">
        <v>0.2</v>
      </c>
      <c r="V3114" s="1">
        <v>62.82000000000005</v>
      </c>
    </row>
    <row r="3115" spans="1:22" ht="14.25" customHeight="1" x14ac:dyDescent="0.25">
      <c r="A3115" s="1">
        <v>3114</v>
      </c>
      <c r="B3115" s="1" t="s">
        <v>6328</v>
      </c>
      <c r="C3115" s="1">
        <f>YEAR(Data!$D3115)</f>
        <v>2013</v>
      </c>
      <c r="D3115" s="2">
        <v>41510</v>
      </c>
      <c r="E3115" s="2">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1">
        <v>63.872999999999998</v>
      </c>
    </row>
    <row r="3116" spans="1:22" ht="14.25" customHeight="1" x14ac:dyDescent="0.25">
      <c r="A3116" s="1">
        <v>3115</v>
      </c>
      <c r="B3116" s="1" t="s">
        <v>6328</v>
      </c>
      <c r="C3116" s="1">
        <f>YEAR(Data!$D3116)</f>
        <v>2013</v>
      </c>
      <c r="D3116" s="2">
        <v>41510</v>
      </c>
      <c r="E3116" s="2">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1">
        <v>16.993200000000002</v>
      </c>
    </row>
    <row r="3117" spans="1:22" ht="14.25" customHeight="1" x14ac:dyDescent="0.25">
      <c r="A3117" s="1">
        <v>3116</v>
      </c>
      <c r="B3117" s="1" t="s">
        <v>6328</v>
      </c>
      <c r="C3117" s="1">
        <f>YEAR(Data!$D3117)</f>
        <v>2013</v>
      </c>
      <c r="D3117" s="2">
        <v>41510</v>
      </c>
      <c r="E3117" s="2">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532.70400000000006</v>
      </c>
      <c r="T3117" s="1">
        <v>6</v>
      </c>
      <c r="U3117" s="1">
        <v>0.2</v>
      </c>
      <c r="V3117" s="1">
        <v>-39.952800000000025</v>
      </c>
    </row>
    <row r="3118" spans="1:22" ht="14.25" customHeight="1" x14ac:dyDescent="0.25">
      <c r="A3118" s="1">
        <v>3117</v>
      </c>
      <c r="B3118" s="1" t="s">
        <v>6328</v>
      </c>
      <c r="C3118" s="1">
        <f>YEAR(Data!$D3118)</f>
        <v>2013</v>
      </c>
      <c r="D3118" s="2">
        <v>41510</v>
      </c>
      <c r="E3118" s="2">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43.099999999999994</v>
      </c>
      <c r="T3118" s="1">
        <v>5</v>
      </c>
      <c r="U3118" s="1">
        <v>0</v>
      </c>
      <c r="V3118" s="1">
        <v>11.206</v>
      </c>
    </row>
    <row r="3119" spans="1:22" ht="14.25" customHeight="1" x14ac:dyDescent="0.25">
      <c r="A3119" s="1">
        <v>3118</v>
      </c>
      <c r="B3119" s="1" t="s">
        <v>6328</v>
      </c>
      <c r="C3119" s="1">
        <f>YEAR(Data!$D3119)</f>
        <v>2013</v>
      </c>
      <c r="D3119" s="2">
        <v>41510</v>
      </c>
      <c r="E3119" s="2">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1">
        <v>0.15879999999999939</v>
      </c>
    </row>
    <row r="3120" spans="1:22" ht="14.25" customHeight="1" x14ac:dyDescent="0.25">
      <c r="A3120" s="1">
        <v>3119</v>
      </c>
      <c r="B3120" s="1" t="s">
        <v>6331</v>
      </c>
      <c r="C3120" s="1">
        <f>YEAR(Data!$D3120)</f>
        <v>2012</v>
      </c>
      <c r="D3120" s="2">
        <v>41071</v>
      </c>
      <c r="E3120" s="2">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1">
        <v>-182.63700000000017</v>
      </c>
    </row>
    <row r="3121" spans="1:22" ht="14.25" customHeight="1" x14ac:dyDescent="0.25">
      <c r="A3121" s="1">
        <v>3120</v>
      </c>
      <c r="B3121" s="1" t="s">
        <v>6331</v>
      </c>
      <c r="C3121" s="1">
        <f>YEAR(Data!$D3121)</f>
        <v>2012</v>
      </c>
      <c r="D3121" s="2">
        <v>41071</v>
      </c>
      <c r="E3121" s="2">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249.58400000000003</v>
      </c>
      <c r="T3121" s="1">
        <v>2</v>
      </c>
      <c r="U3121" s="1">
        <v>0.2</v>
      </c>
      <c r="V3121" s="1">
        <v>31.197999999999986</v>
      </c>
    </row>
    <row r="3122" spans="1:22" ht="14.25" customHeight="1" x14ac:dyDescent="0.25">
      <c r="A3122" s="1">
        <v>3121</v>
      </c>
      <c r="B3122" s="1" t="s">
        <v>6331</v>
      </c>
      <c r="C3122" s="1">
        <f>YEAR(Data!$D3122)</f>
        <v>2012</v>
      </c>
      <c r="D3122" s="2">
        <v>41071</v>
      </c>
      <c r="E3122" s="2">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
        <v>48.671999999999997</v>
      </c>
      <c r="T3122" s="1">
        <v>3</v>
      </c>
      <c r="U3122" s="1">
        <v>0.2</v>
      </c>
      <c r="V3122" s="1">
        <v>7.3007999999999988</v>
      </c>
    </row>
    <row r="3123" spans="1:22" ht="14.25" customHeight="1" x14ac:dyDescent="0.25">
      <c r="A3123" s="1">
        <v>3122</v>
      </c>
      <c r="B3123" s="1" t="s">
        <v>6331</v>
      </c>
      <c r="C3123" s="1">
        <f>YEAR(Data!$D3123)</f>
        <v>2012</v>
      </c>
      <c r="D3123" s="2">
        <v>41071</v>
      </c>
      <c r="E3123" s="2">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1">
        <v>7.5959999999999894</v>
      </c>
    </row>
    <row r="3124" spans="1:22" ht="14.25" customHeight="1" x14ac:dyDescent="0.25">
      <c r="A3124" s="1">
        <v>3123</v>
      </c>
      <c r="B3124" s="1" t="s">
        <v>6331</v>
      </c>
      <c r="C3124" s="1">
        <f>YEAR(Data!$D3124)</f>
        <v>2012</v>
      </c>
      <c r="D3124" s="2">
        <v>41071</v>
      </c>
      <c r="E3124" s="2">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78.600000000000009</v>
      </c>
      <c r="T3124" s="1">
        <v>5</v>
      </c>
      <c r="U3124" s="1">
        <v>0.7</v>
      </c>
      <c r="V3124" s="1">
        <v>-62.88000000000001</v>
      </c>
    </row>
    <row r="3125" spans="1:22" ht="14.25" customHeight="1" x14ac:dyDescent="0.25">
      <c r="A3125" s="1">
        <v>3124</v>
      </c>
      <c r="B3125" s="1" t="s">
        <v>6331</v>
      </c>
      <c r="C3125" s="1">
        <f>YEAR(Data!$D3125)</f>
        <v>2012</v>
      </c>
      <c r="D3125" s="2">
        <v>41071</v>
      </c>
      <c r="E3125" s="2">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
        <v>3.7680000000000007</v>
      </c>
      <c r="T3125" s="1">
        <v>2</v>
      </c>
      <c r="U3125" s="1">
        <v>0.7</v>
      </c>
      <c r="V3125" s="1">
        <v>-3.1400000000000006</v>
      </c>
    </row>
    <row r="3126" spans="1:22" ht="14.25" customHeight="1" x14ac:dyDescent="0.25">
      <c r="A3126" s="1">
        <v>3125</v>
      </c>
      <c r="B3126" s="1" t="s">
        <v>6331</v>
      </c>
      <c r="C3126" s="1">
        <f>YEAR(Data!$D3126)</f>
        <v>2012</v>
      </c>
      <c r="D3126" s="2">
        <v>41071</v>
      </c>
      <c r="E3126" s="2">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1">
        <v>51.831200000000024</v>
      </c>
    </row>
    <row r="3127" spans="1:22" ht="14.25" customHeight="1" x14ac:dyDescent="0.25">
      <c r="A3127" s="1">
        <v>3126</v>
      </c>
      <c r="B3127" s="1" t="s">
        <v>6331</v>
      </c>
      <c r="C3127" s="1">
        <f>YEAR(Data!$D3127)</f>
        <v>2012</v>
      </c>
      <c r="D3127" s="2">
        <v>41071</v>
      </c>
      <c r="E3127" s="2">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1">
        <v>21.142799999999966</v>
      </c>
    </row>
    <row r="3128" spans="1:22" ht="14.25" customHeight="1" x14ac:dyDescent="0.25">
      <c r="A3128" s="1">
        <v>3127</v>
      </c>
      <c r="B3128" s="1" t="s">
        <v>6334</v>
      </c>
      <c r="C3128" s="1">
        <f>YEAR(Data!$D3128)</f>
        <v>2014</v>
      </c>
      <c r="D3128" s="2">
        <v>41891</v>
      </c>
      <c r="E3128" s="2">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
        <v>258.52799999999996</v>
      </c>
      <c r="T3128" s="1">
        <v>2</v>
      </c>
      <c r="U3128" s="1">
        <v>0.4</v>
      </c>
      <c r="V3128" s="1">
        <v>-47.396800000000013</v>
      </c>
    </row>
    <row r="3129" spans="1:22" ht="14.25" customHeight="1" x14ac:dyDescent="0.25">
      <c r="A3129" s="1">
        <v>3128</v>
      </c>
      <c r="B3129" s="1" t="s">
        <v>6338</v>
      </c>
      <c r="C3129" s="1">
        <f>YEAR(Data!$D3129)</f>
        <v>2014</v>
      </c>
      <c r="D3129" s="2">
        <v>41915</v>
      </c>
      <c r="E3129" s="2">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
        <v>49.12</v>
      </c>
      <c r="T3129" s="1">
        <v>4</v>
      </c>
      <c r="U3129" s="1">
        <v>0</v>
      </c>
      <c r="V3129" s="1">
        <v>23.086399999999998</v>
      </c>
    </row>
    <row r="3130" spans="1:22" ht="14.25" customHeight="1" x14ac:dyDescent="0.25">
      <c r="A3130" s="1">
        <v>3129</v>
      </c>
      <c r="B3130" s="1" t="s">
        <v>6341</v>
      </c>
      <c r="C3130" s="1">
        <f>YEAR(Data!$D3130)</f>
        <v>2011</v>
      </c>
      <c r="D3130" s="2">
        <v>40893</v>
      </c>
      <c r="E3130" s="2">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1">
        <v>14.671799999999998</v>
      </c>
    </row>
    <row r="3131" spans="1:22" ht="14.25" customHeight="1" x14ac:dyDescent="0.25">
      <c r="A3131" s="1">
        <v>3130</v>
      </c>
      <c r="B3131" s="1" t="s">
        <v>6341</v>
      </c>
      <c r="C3131" s="1">
        <f>YEAR(Data!$D3131)</f>
        <v>2011</v>
      </c>
      <c r="D3131" s="2">
        <v>40893</v>
      </c>
      <c r="E3131" s="2">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241.56799999999998</v>
      </c>
      <c r="T3131" s="1">
        <v>2</v>
      </c>
      <c r="U3131" s="1">
        <v>0.2</v>
      </c>
      <c r="V3131" s="1">
        <v>18.11760000000001</v>
      </c>
    </row>
    <row r="3132" spans="1:22" ht="14.25" customHeight="1" x14ac:dyDescent="0.25">
      <c r="A3132" s="1">
        <v>3131</v>
      </c>
      <c r="B3132" s="1" t="s">
        <v>6341</v>
      </c>
      <c r="C3132" s="1">
        <f>YEAR(Data!$D3132)</f>
        <v>2011</v>
      </c>
      <c r="D3132" s="2">
        <v>40893</v>
      </c>
      <c r="E3132" s="2">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1">
        <v>39.499999999999957</v>
      </c>
    </row>
    <row r="3133" spans="1:22" ht="14.25" customHeight="1" x14ac:dyDescent="0.25">
      <c r="A3133" s="1">
        <v>3132</v>
      </c>
      <c r="B3133" s="1" t="s">
        <v>6341</v>
      </c>
      <c r="C3133" s="1">
        <f>YEAR(Data!$D3133)</f>
        <v>2011</v>
      </c>
      <c r="D3133" s="2">
        <v>40893</v>
      </c>
      <c r="E3133" s="2">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627.16800000000012</v>
      </c>
      <c r="T3133" s="1">
        <v>4</v>
      </c>
      <c r="U3133" s="1">
        <v>0.2</v>
      </c>
      <c r="V3133" s="1">
        <v>70.55639999999994</v>
      </c>
    </row>
    <row r="3134" spans="1:22" ht="14.25" customHeight="1" x14ac:dyDescent="0.25">
      <c r="A3134" s="1">
        <v>3133</v>
      </c>
      <c r="B3134" s="1" t="s">
        <v>6342</v>
      </c>
      <c r="C3134" s="1">
        <f>YEAR(Data!$D3134)</f>
        <v>2011</v>
      </c>
      <c r="D3134" s="2">
        <v>40779</v>
      </c>
      <c r="E3134" s="2">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
        <v>13.28</v>
      </c>
      <c r="T3134" s="1">
        <v>2</v>
      </c>
      <c r="U3134" s="1">
        <v>0</v>
      </c>
      <c r="V3134" s="1">
        <v>6.3743999999999996</v>
      </c>
    </row>
    <row r="3135" spans="1:22" ht="14.25" customHeight="1" x14ac:dyDescent="0.25">
      <c r="A3135" s="1">
        <v>3134</v>
      </c>
      <c r="B3135" s="1" t="s">
        <v>6342</v>
      </c>
      <c r="C3135" s="1">
        <f>YEAR(Data!$D3135)</f>
        <v>2011</v>
      </c>
      <c r="D3135" s="2">
        <v>40779</v>
      </c>
      <c r="E3135" s="2">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1">
        <v>4.4352000000000009</v>
      </c>
    </row>
    <row r="3136" spans="1:22" ht="14.25" customHeight="1" x14ac:dyDescent="0.25">
      <c r="A3136" s="1">
        <v>3135</v>
      </c>
      <c r="B3136" s="1" t="s">
        <v>6347</v>
      </c>
      <c r="C3136" s="1">
        <f>YEAR(Data!$D3136)</f>
        <v>2014</v>
      </c>
      <c r="D3136" s="2">
        <v>41956</v>
      </c>
      <c r="E3136" s="2">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30.559999999999992</v>
      </c>
      <c r="T3136" s="1">
        <v>5</v>
      </c>
      <c r="U3136" s="1">
        <v>0.8</v>
      </c>
      <c r="V3136" s="1">
        <v>-45.840000000000018</v>
      </c>
    </row>
    <row r="3137" spans="1:22" ht="14.25" customHeight="1" x14ac:dyDescent="0.25">
      <c r="A3137" s="1">
        <v>3136</v>
      </c>
      <c r="B3137" s="1" t="s">
        <v>6347</v>
      </c>
      <c r="C3137" s="1">
        <f>YEAR(Data!$D3137)</f>
        <v>2014</v>
      </c>
      <c r="D3137" s="2">
        <v>41956</v>
      </c>
      <c r="E3137" s="2">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1">
        <v>-15.590400000000002</v>
      </c>
    </row>
    <row r="3138" spans="1:22" ht="14.25" customHeight="1" x14ac:dyDescent="0.25">
      <c r="A3138" s="1">
        <v>3137</v>
      </c>
      <c r="B3138" s="1" t="s">
        <v>6347</v>
      </c>
      <c r="C3138" s="1">
        <f>YEAR(Data!$D3138)</f>
        <v>2014</v>
      </c>
      <c r="D3138" s="2">
        <v>41956</v>
      </c>
      <c r="E3138" s="2">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
        <v>67.992000000000004</v>
      </c>
      <c r="T3138" s="1">
        <v>1</v>
      </c>
      <c r="U3138" s="1">
        <v>0.2</v>
      </c>
      <c r="V3138" s="1">
        <v>8.4989999999999917</v>
      </c>
    </row>
    <row r="3139" spans="1:22" ht="14.25" customHeight="1" x14ac:dyDescent="0.25">
      <c r="A3139" s="1">
        <v>3138</v>
      </c>
      <c r="B3139" s="1" t="s">
        <v>6347</v>
      </c>
      <c r="C3139" s="1">
        <f>YEAR(Data!$D3139)</f>
        <v>2014</v>
      </c>
      <c r="D3139" s="2">
        <v>41956</v>
      </c>
      <c r="E3139" s="2">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1">
        <v>4.4311999999999996</v>
      </c>
    </row>
    <row r="3140" spans="1:22" ht="14.25" customHeight="1" x14ac:dyDescent="0.25">
      <c r="A3140" s="1">
        <v>3139</v>
      </c>
      <c r="B3140" s="1" t="s">
        <v>6347</v>
      </c>
      <c r="C3140" s="1">
        <f>YEAR(Data!$D3140)</f>
        <v>2014</v>
      </c>
      <c r="D3140" s="2">
        <v>41956</v>
      </c>
      <c r="E3140" s="2">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1">
        <v>-0.55980000000000452</v>
      </c>
    </row>
    <row r="3141" spans="1:22" ht="14.25" customHeight="1" x14ac:dyDescent="0.25">
      <c r="A3141" s="1">
        <v>3140</v>
      </c>
      <c r="B3141" s="1" t="s">
        <v>6347</v>
      </c>
      <c r="C3141" s="1">
        <f>YEAR(Data!$D3141)</f>
        <v>2014</v>
      </c>
      <c r="D3141" s="2">
        <v>41956</v>
      </c>
      <c r="E3141" s="2">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1">
        <v>-17.707200000000007</v>
      </c>
    </row>
    <row r="3142" spans="1:22" ht="14.25" customHeight="1" x14ac:dyDescent="0.25">
      <c r="A3142" s="1">
        <v>3141</v>
      </c>
      <c r="B3142" s="1" t="s">
        <v>6350</v>
      </c>
      <c r="C3142" s="1">
        <f>YEAR(Data!$D3142)</f>
        <v>2012</v>
      </c>
      <c r="D3142" s="2">
        <v>41024</v>
      </c>
      <c r="E3142" s="2">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1">
        <v>90.829200000000014</v>
      </c>
    </row>
    <row r="3143" spans="1:22" ht="14.25" customHeight="1" x14ac:dyDescent="0.25">
      <c r="A3143" s="1">
        <v>3142</v>
      </c>
      <c r="B3143" s="1" t="s">
        <v>6351</v>
      </c>
      <c r="C3143" s="1">
        <f>YEAR(Data!$D3143)</f>
        <v>2011</v>
      </c>
      <c r="D3143" s="2">
        <v>40889</v>
      </c>
      <c r="E3143" s="2">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210.39199999999997</v>
      </c>
      <c r="T3143" s="1">
        <v>2</v>
      </c>
      <c r="U3143" s="1">
        <v>0.8</v>
      </c>
      <c r="V3143" s="1">
        <v>-336.62720000000013</v>
      </c>
    </row>
    <row r="3144" spans="1:22" ht="14.25" customHeight="1" x14ac:dyDescent="0.25">
      <c r="A3144" s="1">
        <v>3143</v>
      </c>
      <c r="B3144" s="1" t="s">
        <v>6352</v>
      </c>
      <c r="C3144" s="1">
        <f>YEAR(Data!$D3144)</f>
        <v>2014</v>
      </c>
      <c r="D3144" s="2">
        <v>41908</v>
      </c>
      <c r="E3144" s="2">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119.96000000000001</v>
      </c>
      <c r="T3144" s="1">
        <v>5</v>
      </c>
      <c r="U3144" s="1">
        <v>0.2</v>
      </c>
      <c r="V3144" s="1">
        <v>35.988000000000007</v>
      </c>
    </row>
    <row r="3145" spans="1:22" ht="14.25" customHeight="1" x14ac:dyDescent="0.25">
      <c r="A3145" s="1">
        <v>3144</v>
      </c>
      <c r="B3145" s="1" t="s">
        <v>6352</v>
      </c>
      <c r="C3145" s="1">
        <f>YEAR(Data!$D3145)</f>
        <v>2014</v>
      </c>
      <c r="D3145" s="2">
        <v>41908</v>
      </c>
      <c r="E3145" s="2">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1">
        <v>0.92819999999999991</v>
      </c>
    </row>
    <row r="3146" spans="1:22" ht="14.25" customHeight="1" x14ac:dyDescent="0.25">
      <c r="A3146" s="1">
        <v>3145</v>
      </c>
      <c r="B3146" s="1" t="s">
        <v>6353</v>
      </c>
      <c r="C3146" s="1">
        <f>YEAR(Data!$D3146)</f>
        <v>2013</v>
      </c>
      <c r="D3146" s="2">
        <v>41523</v>
      </c>
      <c r="E3146" s="2">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1">
        <v>-24.842999999999961</v>
      </c>
    </row>
    <row r="3147" spans="1:22" ht="14.25" customHeight="1" x14ac:dyDescent="0.25">
      <c r="A3147" s="1">
        <v>3146</v>
      </c>
      <c r="B3147" s="1" t="s">
        <v>6354</v>
      </c>
      <c r="C3147" s="1">
        <f>YEAR(Data!$D3147)</f>
        <v>2014</v>
      </c>
      <c r="D3147" s="2">
        <v>41682</v>
      </c>
      <c r="E3147" s="2">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
        <v>963.13600000000008</v>
      </c>
      <c r="T3147" s="1">
        <v>4</v>
      </c>
      <c r="U3147" s="1">
        <v>0.2</v>
      </c>
      <c r="V3147" s="1">
        <v>108.35279999999986</v>
      </c>
    </row>
    <row r="3148" spans="1:22" ht="14.25" customHeight="1" x14ac:dyDescent="0.25">
      <c r="A3148" s="1">
        <v>3147</v>
      </c>
      <c r="B3148" s="1" t="s">
        <v>6354</v>
      </c>
      <c r="C3148" s="1">
        <f>YEAR(Data!$D3148)</f>
        <v>2014</v>
      </c>
      <c r="D3148" s="2">
        <v>41682</v>
      </c>
      <c r="E3148" s="2">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
        <v>88.77600000000001</v>
      </c>
      <c r="T3148" s="1">
        <v>3</v>
      </c>
      <c r="U3148" s="1">
        <v>0.2</v>
      </c>
      <c r="V3148" s="1">
        <v>7.7679000000000009</v>
      </c>
    </row>
    <row r="3149" spans="1:22" ht="14.25" customHeight="1" x14ac:dyDescent="0.25">
      <c r="A3149" s="1">
        <v>3148</v>
      </c>
      <c r="B3149" s="1" t="s">
        <v>6359</v>
      </c>
      <c r="C3149" s="1">
        <f>YEAR(Data!$D3149)</f>
        <v>2011</v>
      </c>
      <c r="D3149" s="2">
        <v>40724</v>
      </c>
      <c r="E3149" s="2">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32.400000000000006</v>
      </c>
      <c r="T3149" s="1">
        <v>5</v>
      </c>
      <c r="U3149" s="1">
        <v>0</v>
      </c>
      <c r="V3149" s="1">
        <v>10.367999999999999</v>
      </c>
    </row>
    <row r="3150" spans="1:22" ht="14.25" customHeight="1" x14ac:dyDescent="0.25">
      <c r="A3150" s="1">
        <v>3149</v>
      </c>
      <c r="B3150" s="1" t="s">
        <v>6360</v>
      </c>
      <c r="C3150" s="1">
        <f>YEAR(Data!$D3150)</f>
        <v>2013</v>
      </c>
      <c r="D3150" s="2">
        <v>41433</v>
      </c>
      <c r="E3150" s="2">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32.400000000000006</v>
      </c>
      <c r="T3150" s="1">
        <v>5</v>
      </c>
      <c r="U3150" s="1">
        <v>0</v>
      </c>
      <c r="V3150" s="1">
        <v>15.552000000000001</v>
      </c>
    </row>
    <row r="3151" spans="1:22" ht="14.25" customHeight="1" x14ac:dyDescent="0.25">
      <c r="A3151" s="1">
        <v>3150</v>
      </c>
      <c r="B3151" s="1" t="s">
        <v>6361</v>
      </c>
      <c r="C3151" s="1">
        <f>YEAR(Data!$D3151)</f>
        <v>2011</v>
      </c>
      <c r="D3151" s="2">
        <v>40897</v>
      </c>
      <c r="E3151" s="2">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31.049999999999997</v>
      </c>
      <c r="T3151" s="1">
        <v>3</v>
      </c>
      <c r="U3151" s="1">
        <v>0</v>
      </c>
      <c r="V3151" s="1">
        <v>14.904</v>
      </c>
    </row>
    <row r="3152" spans="1:22" ht="14.25" customHeight="1" x14ac:dyDescent="0.25">
      <c r="A3152" s="1">
        <v>3151</v>
      </c>
      <c r="B3152" s="1" t="s">
        <v>6362</v>
      </c>
      <c r="C3152" s="1">
        <f>YEAR(Data!$D3152)</f>
        <v>2012</v>
      </c>
      <c r="D3152" s="2">
        <v>41258</v>
      </c>
      <c r="E3152" s="2">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2025.3600000000001</v>
      </c>
      <c r="T3152" s="1">
        <v>6</v>
      </c>
      <c r="U3152" s="1">
        <v>0.2</v>
      </c>
      <c r="V3152" s="1">
        <v>607.60800000000006</v>
      </c>
    </row>
    <row r="3153" spans="1:22" ht="14.25" customHeight="1" x14ac:dyDescent="0.25">
      <c r="A3153" s="1">
        <v>3152</v>
      </c>
      <c r="B3153" s="1" t="s">
        <v>6362</v>
      </c>
      <c r="C3153" s="1">
        <f>YEAR(Data!$D3153)</f>
        <v>2012</v>
      </c>
      <c r="D3153" s="2">
        <v>41258</v>
      </c>
      <c r="E3153" s="2">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
        <v>1799.9940000000001</v>
      </c>
      <c r="T3153" s="1">
        <v>2</v>
      </c>
      <c r="U3153" s="1">
        <v>0.7</v>
      </c>
      <c r="V3153" s="1">
        <v>-2639.9912000000004</v>
      </c>
    </row>
    <row r="3154" spans="1:22" ht="14.25" customHeight="1" x14ac:dyDescent="0.25">
      <c r="A3154" s="1">
        <v>3153</v>
      </c>
      <c r="B3154" s="1" t="s">
        <v>6362</v>
      </c>
      <c r="C3154" s="1">
        <f>YEAR(Data!$D3154)</f>
        <v>2012</v>
      </c>
      <c r="D3154" s="2">
        <v>41258</v>
      </c>
      <c r="E3154" s="2">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
        <v>101.98799999999999</v>
      </c>
      <c r="T3154" s="1">
        <v>2</v>
      </c>
      <c r="U3154" s="1">
        <v>0.4</v>
      </c>
      <c r="V3154" s="1">
        <v>-16.998000000000019</v>
      </c>
    </row>
    <row r="3155" spans="1:22" ht="14.25" customHeight="1" x14ac:dyDescent="0.25">
      <c r="A3155" s="1">
        <v>3154</v>
      </c>
      <c r="B3155" s="1" t="s">
        <v>6362</v>
      </c>
      <c r="C3155" s="1">
        <f>YEAR(Data!$D3155)</f>
        <v>2012</v>
      </c>
      <c r="D3155" s="2">
        <v>41258</v>
      </c>
      <c r="E3155" s="2">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1">
        <v>69.001800000000017</v>
      </c>
    </row>
    <row r="3156" spans="1:22" ht="14.25" customHeight="1" x14ac:dyDescent="0.25">
      <c r="A3156" s="1">
        <v>3155</v>
      </c>
      <c r="B3156" s="1" t="s">
        <v>6365</v>
      </c>
      <c r="C3156" s="1">
        <f>YEAR(Data!$D3156)</f>
        <v>2014</v>
      </c>
      <c r="D3156" s="2">
        <v>41841</v>
      </c>
      <c r="E3156" s="2">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
        <v>735.98</v>
      </c>
      <c r="T3156" s="1">
        <v>2</v>
      </c>
      <c r="U3156" s="1">
        <v>0</v>
      </c>
      <c r="V3156" s="1">
        <v>331.19099999999997</v>
      </c>
    </row>
    <row r="3157" spans="1:22" ht="14.25" customHeight="1" x14ac:dyDescent="0.25">
      <c r="A3157" s="1">
        <v>3156</v>
      </c>
      <c r="B3157" s="1" t="s">
        <v>6369</v>
      </c>
      <c r="C3157" s="1">
        <f>YEAR(Data!$D3157)</f>
        <v>2011</v>
      </c>
      <c r="D3157" s="2">
        <v>40758</v>
      </c>
      <c r="E3157" s="2">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1">
        <v>33.721199999999996</v>
      </c>
    </row>
    <row r="3158" spans="1:22" ht="14.25" customHeight="1" x14ac:dyDescent="0.25">
      <c r="A3158" s="1">
        <v>3157</v>
      </c>
      <c r="B3158" s="1" t="s">
        <v>6372</v>
      </c>
      <c r="C3158" s="1">
        <f>YEAR(Data!$D3158)</f>
        <v>2012</v>
      </c>
      <c r="D3158" s="2">
        <v>41145</v>
      </c>
      <c r="E3158" s="2">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1">
        <v>-75.830400000000054</v>
      </c>
    </row>
    <row r="3159" spans="1:22" ht="14.25" customHeight="1" x14ac:dyDescent="0.25">
      <c r="A3159" s="1">
        <v>3158</v>
      </c>
      <c r="B3159" s="1" t="s">
        <v>6372</v>
      </c>
      <c r="C3159" s="1">
        <f>YEAR(Data!$D3159)</f>
        <v>2012</v>
      </c>
      <c r="D3159" s="2">
        <v>41145</v>
      </c>
      <c r="E3159" s="2">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1">
        <v>11.7</v>
      </c>
    </row>
    <row r="3160" spans="1:22" ht="14.25" customHeight="1" x14ac:dyDescent="0.25">
      <c r="A3160" s="1">
        <v>3159</v>
      </c>
      <c r="B3160" s="1" t="s">
        <v>6373</v>
      </c>
      <c r="C3160" s="1">
        <f>YEAR(Data!$D3160)</f>
        <v>2013</v>
      </c>
      <c r="D3160" s="2">
        <v>41360</v>
      </c>
      <c r="E3160" s="2">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1">
        <v>5.9184999999999981</v>
      </c>
    </row>
    <row r="3161" spans="1:22" ht="14.25" customHeight="1" x14ac:dyDescent="0.25">
      <c r="A3161" s="1">
        <v>3160</v>
      </c>
      <c r="B3161" s="1" t="s">
        <v>6373</v>
      </c>
      <c r="C3161" s="1">
        <f>YEAR(Data!$D3161)</f>
        <v>2013</v>
      </c>
      <c r="D3161" s="2">
        <v>41360</v>
      </c>
      <c r="E3161" s="2">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119.97600000000001</v>
      </c>
      <c r="T3161" s="1">
        <v>3</v>
      </c>
      <c r="U3161" s="1">
        <v>0.2</v>
      </c>
      <c r="V3161" s="1">
        <v>-17.996400000000019</v>
      </c>
    </row>
    <row r="3162" spans="1:22" ht="14.25" customHeight="1" x14ac:dyDescent="0.25">
      <c r="A3162" s="1">
        <v>3161</v>
      </c>
      <c r="B3162" s="1" t="s">
        <v>6374</v>
      </c>
      <c r="C3162" s="1">
        <f>YEAR(Data!$D3162)</f>
        <v>2011</v>
      </c>
      <c r="D3162" s="2">
        <v>40798</v>
      </c>
      <c r="E3162" s="2">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
        <v>5.1799999999999988</v>
      </c>
      <c r="T3162" s="1">
        <v>5</v>
      </c>
      <c r="U3162" s="1">
        <v>0.8</v>
      </c>
      <c r="V3162" s="1">
        <v>-8.0289999999999999</v>
      </c>
    </row>
    <row r="3163" spans="1:22" ht="14.25" customHeight="1" x14ac:dyDescent="0.25">
      <c r="A3163" s="1">
        <v>3162</v>
      </c>
      <c r="B3163" s="1" t="s">
        <v>6379</v>
      </c>
      <c r="C3163" s="1">
        <f>YEAR(Data!$D3163)</f>
        <v>2011</v>
      </c>
      <c r="D3163" s="2">
        <v>40807</v>
      </c>
      <c r="E3163" s="2">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1">
        <v>7.3132000000000001</v>
      </c>
    </row>
    <row r="3164" spans="1:22" ht="14.25" customHeight="1" x14ac:dyDescent="0.25">
      <c r="A3164" s="1">
        <v>3163</v>
      </c>
      <c r="B3164" s="1" t="s">
        <v>6379</v>
      </c>
      <c r="C3164" s="1">
        <f>YEAR(Data!$D3164)</f>
        <v>2011</v>
      </c>
      <c r="D3164" s="2">
        <v>40807</v>
      </c>
      <c r="E3164" s="2">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
        <v>78.349999999999994</v>
      </c>
      <c r="T3164" s="1">
        <v>5</v>
      </c>
      <c r="U3164" s="1">
        <v>0</v>
      </c>
      <c r="V3164" s="1">
        <v>36.824499999999993</v>
      </c>
    </row>
    <row r="3165" spans="1:22" ht="14.25" customHeight="1" x14ac:dyDescent="0.25">
      <c r="A3165" s="1">
        <v>3164</v>
      </c>
      <c r="B3165" s="1" t="s">
        <v>6379</v>
      </c>
      <c r="C3165" s="1">
        <f>YEAR(Data!$D3165)</f>
        <v>2011</v>
      </c>
      <c r="D3165" s="2">
        <v>40807</v>
      </c>
      <c r="E3165" s="2">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
        <v>59.519999999999996</v>
      </c>
      <c r="T3165" s="1">
        <v>3</v>
      </c>
      <c r="U3165" s="1">
        <v>0</v>
      </c>
      <c r="V3165" s="1">
        <v>15.475200000000001</v>
      </c>
    </row>
    <row r="3166" spans="1:22" ht="14.25" customHeight="1" x14ac:dyDescent="0.25">
      <c r="A3166" s="1">
        <v>3165</v>
      </c>
      <c r="B3166" s="1" t="s">
        <v>6379</v>
      </c>
      <c r="C3166" s="1">
        <f>YEAR(Data!$D3166)</f>
        <v>2011</v>
      </c>
      <c r="D3166" s="2">
        <v>40807</v>
      </c>
      <c r="E3166" s="2">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
        <v>38.520000000000003</v>
      </c>
      <c r="T3166" s="1">
        <v>9</v>
      </c>
      <c r="U3166" s="1">
        <v>0</v>
      </c>
      <c r="V3166" s="1">
        <v>17.333999999999996</v>
      </c>
    </row>
    <row r="3167" spans="1:22" ht="14.25" customHeight="1" x14ac:dyDescent="0.25">
      <c r="A3167" s="1">
        <v>3166</v>
      </c>
      <c r="B3167" s="1" t="s">
        <v>6379</v>
      </c>
      <c r="C3167" s="1">
        <f>YEAR(Data!$D3167)</f>
        <v>2011</v>
      </c>
      <c r="D3167" s="2">
        <v>40807</v>
      </c>
      <c r="E3167" s="2">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
        <v>239.98400000000004</v>
      </c>
      <c r="T3167" s="1">
        <v>2</v>
      </c>
      <c r="U3167" s="1">
        <v>0.2</v>
      </c>
      <c r="V3167" s="1">
        <v>23.998400000000004</v>
      </c>
    </row>
    <row r="3168" spans="1:22" ht="14.25" customHeight="1" x14ac:dyDescent="0.25">
      <c r="A3168" s="1">
        <v>3167</v>
      </c>
      <c r="B3168" s="1" t="s">
        <v>6379</v>
      </c>
      <c r="C3168" s="1">
        <f>YEAR(Data!$D3168)</f>
        <v>2011</v>
      </c>
      <c r="D3168" s="2">
        <v>40807</v>
      </c>
      <c r="E3168" s="2">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
        <v>19.350000000000001</v>
      </c>
      <c r="T3168" s="1">
        <v>3</v>
      </c>
      <c r="U3168" s="1">
        <v>0</v>
      </c>
      <c r="V3168" s="1">
        <v>9.4815000000000005</v>
      </c>
    </row>
    <row r="3169" spans="1:22" ht="14.25" customHeight="1" x14ac:dyDescent="0.25">
      <c r="A3169" s="1">
        <v>3168</v>
      </c>
      <c r="B3169" s="1" t="s">
        <v>6384</v>
      </c>
      <c r="C3169" s="1">
        <f>YEAR(Data!$D3169)</f>
        <v>2013</v>
      </c>
      <c r="D3169" s="2">
        <v>41577</v>
      </c>
      <c r="E3169" s="2">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1">
        <v>32.159999999999997</v>
      </c>
    </row>
    <row r="3170" spans="1:22" ht="14.25" customHeight="1" x14ac:dyDescent="0.25">
      <c r="A3170" s="1">
        <v>3169</v>
      </c>
      <c r="B3170" s="1" t="s">
        <v>6385</v>
      </c>
      <c r="C3170" s="1">
        <f>YEAR(Data!$D3170)</f>
        <v>2013</v>
      </c>
      <c r="D3170" s="2">
        <v>41423</v>
      </c>
      <c r="E3170" s="2">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
        <v>390.27199999999999</v>
      </c>
      <c r="T3170" s="1">
        <v>8</v>
      </c>
      <c r="U3170" s="1">
        <v>0.2</v>
      </c>
      <c r="V3170" s="1">
        <v>-24.39200000000001</v>
      </c>
    </row>
    <row r="3171" spans="1:22" ht="14.25" customHeight="1" x14ac:dyDescent="0.25">
      <c r="A3171" s="1">
        <v>3170</v>
      </c>
      <c r="B3171" s="1" t="s">
        <v>6385</v>
      </c>
      <c r="C3171" s="1">
        <f>YEAR(Data!$D3171)</f>
        <v>2013</v>
      </c>
      <c r="D3171" s="2">
        <v>41423</v>
      </c>
      <c r="E3171" s="2">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
        <v>62.192000000000007</v>
      </c>
      <c r="T3171" s="1">
        <v>13</v>
      </c>
      <c r="U3171" s="1">
        <v>0.2</v>
      </c>
      <c r="V3171" s="1">
        <v>19.434999999999995</v>
      </c>
    </row>
    <row r="3172" spans="1:22" ht="14.25" customHeight="1" x14ac:dyDescent="0.25">
      <c r="A3172" s="1">
        <v>3171</v>
      </c>
      <c r="B3172" s="1" t="s">
        <v>6386</v>
      </c>
      <c r="C3172" s="1">
        <f>YEAR(Data!$D3172)</f>
        <v>2014</v>
      </c>
      <c r="D3172" s="2">
        <v>41995</v>
      </c>
      <c r="E3172" s="2">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
        <v>23.88</v>
      </c>
      <c r="T3172" s="1">
        <v>6</v>
      </c>
      <c r="U3172" s="1">
        <v>0</v>
      </c>
      <c r="V3172" s="1">
        <v>11.223600000000001</v>
      </c>
    </row>
    <row r="3173" spans="1:22" ht="14.25" customHeight="1" x14ac:dyDescent="0.25">
      <c r="A3173" s="1">
        <v>3172</v>
      </c>
      <c r="B3173" s="1" t="s">
        <v>6387</v>
      </c>
      <c r="C3173" s="1">
        <f>YEAR(Data!$D3173)</f>
        <v>2013</v>
      </c>
      <c r="D3173" s="2">
        <v>41355</v>
      </c>
      <c r="E3173" s="2">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3.1679999999999993</v>
      </c>
      <c r="T3173" s="1">
        <v>2</v>
      </c>
      <c r="U3173" s="1">
        <v>0.8</v>
      </c>
      <c r="V3173" s="1">
        <v>-4.7520000000000007</v>
      </c>
    </row>
    <row r="3174" spans="1:22" ht="14.25" customHeight="1" x14ac:dyDescent="0.25">
      <c r="A3174" s="1">
        <v>3173</v>
      </c>
      <c r="B3174" s="1" t="s">
        <v>6387</v>
      </c>
      <c r="C3174" s="1">
        <f>YEAR(Data!$D3174)</f>
        <v>2013</v>
      </c>
      <c r="D3174" s="2">
        <v>41355</v>
      </c>
      <c r="E3174" s="2">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1">
        <v>0</v>
      </c>
    </row>
    <row r="3175" spans="1:22" ht="14.25" customHeight="1" x14ac:dyDescent="0.25">
      <c r="A3175" s="1">
        <v>3174</v>
      </c>
      <c r="B3175" s="1" t="s">
        <v>6387</v>
      </c>
      <c r="C3175" s="1">
        <f>YEAR(Data!$D3175)</f>
        <v>2013</v>
      </c>
      <c r="D3175" s="2">
        <v>41355</v>
      </c>
      <c r="E3175" s="2">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13.392000000000001</v>
      </c>
      <c r="T3175" s="1">
        <v>3</v>
      </c>
      <c r="U3175" s="1">
        <v>0.2</v>
      </c>
      <c r="V3175" s="1">
        <v>1.5065999999999975</v>
      </c>
    </row>
    <row r="3176" spans="1:22" ht="14.25" customHeight="1" x14ac:dyDescent="0.25">
      <c r="A3176" s="1">
        <v>3175</v>
      </c>
      <c r="B3176" s="1" t="s">
        <v>6388</v>
      </c>
      <c r="C3176" s="1">
        <f>YEAR(Data!$D3176)</f>
        <v>2014</v>
      </c>
      <c r="D3176" s="2">
        <v>41955</v>
      </c>
      <c r="E3176" s="2">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
        <v>181.86</v>
      </c>
      <c r="T3176" s="1">
        <v>7</v>
      </c>
      <c r="U3176" s="1">
        <v>0</v>
      </c>
      <c r="V3176" s="1">
        <v>50.9208</v>
      </c>
    </row>
    <row r="3177" spans="1:22" ht="14.25" customHeight="1" x14ac:dyDescent="0.25">
      <c r="A3177" s="1">
        <v>3176</v>
      </c>
      <c r="B3177" s="1" t="s">
        <v>6391</v>
      </c>
      <c r="C3177" s="1">
        <f>YEAR(Data!$D3177)</f>
        <v>2014</v>
      </c>
      <c r="D3177" s="2">
        <v>41906</v>
      </c>
      <c r="E3177" s="2">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
        <v>180.58800000000005</v>
      </c>
      <c r="T3177" s="1">
        <v>2</v>
      </c>
      <c r="U3177" s="1">
        <v>0.7</v>
      </c>
      <c r="V3177" s="1">
        <v>-240.78400000000005</v>
      </c>
    </row>
    <row r="3178" spans="1:22" ht="14.25" customHeight="1" x14ac:dyDescent="0.25">
      <c r="A3178" s="1">
        <v>3177</v>
      </c>
      <c r="B3178" s="1" t="s">
        <v>6391</v>
      </c>
      <c r="C3178" s="1">
        <f>YEAR(Data!$D3178)</f>
        <v>2014</v>
      </c>
      <c r="D3178" s="2">
        <v>41906</v>
      </c>
      <c r="E3178" s="2">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
        <v>47.984000000000002</v>
      </c>
      <c r="T3178" s="1">
        <v>2</v>
      </c>
      <c r="U3178" s="1">
        <v>0.2</v>
      </c>
      <c r="V3178" s="1">
        <v>0.59979999999999656</v>
      </c>
    </row>
    <row r="3179" spans="1:22" ht="14.25" customHeight="1" x14ac:dyDescent="0.25">
      <c r="A3179" s="1">
        <v>3178</v>
      </c>
      <c r="B3179" s="1" t="s">
        <v>6392</v>
      </c>
      <c r="C3179" s="1">
        <f>YEAR(Data!$D3179)</f>
        <v>2014</v>
      </c>
      <c r="D3179" s="2">
        <v>41893</v>
      </c>
      <c r="E3179" s="2">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1">
        <v>9.0048000000000012</v>
      </c>
    </row>
    <row r="3180" spans="1:22" ht="14.25" customHeight="1" x14ac:dyDescent="0.25">
      <c r="A3180" s="1">
        <v>3179</v>
      </c>
      <c r="B3180" s="1" t="s">
        <v>6393</v>
      </c>
      <c r="C3180" s="1">
        <f>YEAR(Data!$D3180)</f>
        <v>2014</v>
      </c>
      <c r="D3180" s="2">
        <v>41979</v>
      </c>
      <c r="E3180" s="2">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1">
        <v>6.0725999999999987</v>
      </c>
    </row>
    <row r="3181" spans="1:22" ht="14.25" customHeight="1" x14ac:dyDescent="0.25">
      <c r="A3181" s="1">
        <v>3180</v>
      </c>
      <c r="B3181" s="1" t="s">
        <v>6393</v>
      </c>
      <c r="C3181" s="1">
        <f>YEAR(Data!$D3181)</f>
        <v>2014</v>
      </c>
      <c r="D3181" s="2">
        <v>41979</v>
      </c>
      <c r="E3181" s="2">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1">
        <v>18.190799999999996</v>
      </c>
    </row>
    <row r="3182" spans="1:22" ht="14.25" customHeight="1" x14ac:dyDescent="0.25">
      <c r="A3182" s="1">
        <v>3181</v>
      </c>
      <c r="B3182" s="1" t="s">
        <v>6393</v>
      </c>
      <c r="C3182" s="1">
        <f>YEAR(Data!$D3182)</f>
        <v>2014</v>
      </c>
      <c r="D3182" s="2">
        <v>41979</v>
      </c>
      <c r="E3182" s="2">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254.89999999999998</v>
      </c>
      <c r="T3182" s="1">
        <v>5</v>
      </c>
      <c r="U3182" s="1">
        <v>0</v>
      </c>
      <c r="V3182" s="1">
        <v>68.823000000000008</v>
      </c>
    </row>
    <row r="3183" spans="1:22" ht="14.25" customHeight="1" x14ac:dyDescent="0.25">
      <c r="A3183" s="1">
        <v>3182</v>
      </c>
      <c r="B3183" s="1" t="s">
        <v>6394</v>
      </c>
      <c r="C3183" s="1">
        <f>YEAR(Data!$D3183)</f>
        <v>2014</v>
      </c>
      <c r="D3183" s="2">
        <v>41953</v>
      </c>
      <c r="E3183" s="2">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1">
        <v>4.4344000000000001</v>
      </c>
    </row>
    <row r="3184" spans="1:22" ht="14.25" customHeight="1" x14ac:dyDescent="0.25">
      <c r="A3184" s="1">
        <v>3183</v>
      </c>
      <c r="B3184" s="1" t="s">
        <v>6394</v>
      </c>
      <c r="C3184" s="1">
        <f>YEAR(Data!$D3184)</f>
        <v>2014</v>
      </c>
      <c r="D3184" s="2">
        <v>41953</v>
      </c>
      <c r="E3184" s="2">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826.62000000000012</v>
      </c>
      <c r="T3184" s="1">
        <v>3</v>
      </c>
      <c r="U3184" s="1">
        <v>0</v>
      </c>
      <c r="V3184" s="1">
        <v>355.4466000000001</v>
      </c>
    </row>
    <row r="3185" spans="1:22" ht="14.25" customHeight="1" x14ac:dyDescent="0.25">
      <c r="A3185" s="1">
        <v>3184</v>
      </c>
      <c r="B3185" s="1" t="s">
        <v>6394</v>
      </c>
      <c r="C3185" s="1">
        <f>YEAR(Data!$D3185)</f>
        <v>2014</v>
      </c>
      <c r="D3185" s="2">
        <v>41953</v>
      </c>
      <c r="E3185" s="2">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1">
        <v>473.61059999999975</v>
      </c>
    </row>
    <row r="3186" spans="1:22" ht="14.25" customHeight="1" x14ac:dyDescent="0.25">
      <c r="A3186" s="1">
        <v>3185</v>
      </c>
      <c r="B3186" s="1" t="s">
        <v>6394</v>
      </c>
      <c r="C3186" s="1">
        <f>YEAR(Data!$D3186)</f>
        <v>2014</v>
      </c>
      <c r="D3186" s="2">
        <v>41953</v>
      </c>
      <c r="E3186" s="2">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1">
        <v>157.87019999999993</v>
      </c>
    </row>
    <row r="3187" spans="1:22" ht="14.25" customHeight="1" x14ac:dyDescent="0.25">
      <c r="A3187" s="1">
        <v>3186</v>
      </c>
      <c r="B3187" s="1" t="s">
        <v>6395</v>
      </c>
      <c r="C3187" s="1">
        <f>YEAR(Data!$D3187)</f>
        <v>2011</v>
      </c>
      <c r="D3187" s="2">
        <v>40854</v>
      </c>
      <c r="E3187" s="2">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
        <v>26.045999999999992</v>
      </c>
      <c r="T3187" s="1">
        <v>3</v>
      </c>
      <c r="U3187" s="1">
        <v>0.8</v>
      </c>
      <c r="V3187" s="1">
        <v>-44.278199999999998</v>
      </c>
    </row>
    <row r="3188" spans="1:22" ht="14.25" customHeight="1" x14ac:dyDescent="0.25">
      <c r="A3188" s="1">
        <v>3187</v>
      </c>
      <c r="B3188" s="1" t="s">
        <v>6395</v>
      </c>
      <c r="C3188" s="1">
        <f>YEAR(Data!$D3188)</f>
        <v>2011</v>
      </c>
      <c r="D3188" s="2">
        <v>40854</v>
      </c>
      <c r="E3188" s="2">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
        <v>74.352000000000004</v>
      </c>
      <c r="T3188" s="1">
        <v>3</v>
      </c>
      <c r="U3188" s="1">
        <v>0.2</v>
      </c>
      <c r="V3188" s="1">
        <v>26.952599999999997</v>
      </c>
    </row>
    <row r="3189" spans="1:22" ht="14.25" customHeight="1" x14ac:dyDescent="0.25">
      <c r="A3189" s="1">
        <v>3188</v>
      </c>
      <c r="B3189" s="1" t="s">
        <v>6397</v>
      </c>
      <c r="C3189" s="1">
        <f>YEAR(Data!$D3189)</f>
        <v>2014</v>
      </c>
      <c r="D3189" s="2">
        <v>41711</v>
      </c>
      <c r="E3189" s="2">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1">
        <v>32.1678</v>
      </c>
    </row>
    <row r="3190" spans="1:22" ht="14.25" customHeight="1" x14ac:dyDescent="0.25">
      <c r="A3190" s="1">
        <v>3189</v>
      </c>
      <c r="B3190" s="1" t="s">
        <v>6398</v>
      </c>
      <c r="C3190" s="1">
        <f>YEAR(Data!$D3190)</f>
        <v>2014</v>
      </c>
      <c r="D3190" s="2">
        <v>41933</v>
      </c>
      <c r="E3190" s="2">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
        <v>3.75</v>
      </c>
      <c r="T3190" s="1">
        <v>1</v>
      </c>
      <c r="U3190" s="1">
        <v>0</v>
      </c>
      <c r="V3190" s="1">
        <v>1.7999999999999998</v>
      </c>
    </row>
    <row r="3191" spans="1:22" ht="14.25" customHeight="1" x14ac:dyDescent="0.25">
      <c r="A3191" s="1">
        <v>3190</v>
      </c>
      <c r="B3191" s="1" t="s">
        <v>6398</v>
      </c>
      <c r="C3191" s="1">
        <f>YEAR(Data!$D3191)</f>
        <v>2014</v>
      </c>
      <c r="D3191" s="2">
        <v>41933</v>
      </c>
      <c r="E3191" s="2">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
        <v>20.928000000000001</v>
      </c>
      <c r="T3191" s="1">
        <v>4</v>
      </c>
      <c r="U3191" s="1">
        <v>0.2</v>
      </c>
      <c r="V3191" s="1">
        <v>7.5864000000000003</v>
      </c>
    </row>
    <row r="3192" spans="1:22" ht="14.25" customHeight="1" x14ac:dyDescent="0.25">
      <c r="A3192" s="1">
        <v>3191</v>
      </c>
      <c r="B3192" s="1" t="s">
        <v>6402</v>
      </c>
      <c r="C3192" s="1">
        <f>YEAR(Data!$D3192)</f>
        <v>2012</v>
      </c>
      <c r="D3192" s="2">
        <v>41270</v>
      </c>
      <c r="E3192" s="2">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
        <v>12.672000000000001</v>
      </c>
      <c r="T3192" s="1">
        <v>3</v>
      </c>
      <c r="U3192" s="1">
        <v>0.2</v>
      </c>
      <c r="V3192" s="1">
        <v>-3.1680000000000001</v>
      </c>
    </row>
    <row r="3193" spans="1:22" ht="14.25" customHeight="1" x14ac:dyDescent="0.25">
      <c r="A3193" s="1">
        <v>3192</v>
      </c>
      <c r="B3193" s="1" t="s">
        <v>6405</v>
      </c>
      <c r="C3193" s="1">
        <f>YEAR(Data!$D3193)</f>
        <v>2014</v>
      </c>
      <c r="D3193" s="2">
        <v>41915</v>
      </c>
      <c r="E3193" s="2">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1">
        <v>17.157400000000003</v>
      </c>
    </row>
    <row r="3194" spans="1:22" ht="14.25" customHeight="1" x14ac:dyDescent="0.25">
      <c r="A3194" s="1">
        <v>3193</v>
      </c>
      <c r="B3194" s="1" t="s">
        <v>6406</v>
      </c>
      <c r="C3194" s="1">
        <f>YEAR(Data!$D3194)</f>
        <v>2014</v>
      </c>
      <c r="D3194" s="2">
        <v>41795</v>
      </c>
      <c r="E3194" s="2">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
        <v>6.3699999999999983</v>
      </c>
      <c r="T3194" s="1">
        <v>7</v>
      </c>
      <c r="U3194" s="1">
        <v>0.8</v>
      </c>
      <c r="V3194" s="1">
        <v>-9.5550000000000015</v>
      </c>
    </row>
    <row r="3195" spans="1:22" ht="14.25" customHeight="1" x14ac:dyDescent="0.25">
      <c r="A3195" s="1">
        <v>3194</v>
      </c>
      <c r="B3195" s="1" t="s">
        <v>6408</v>
      </c>
      <c r="C3195" s="1">
        <f>YEAR(Data!$D3195)</f>
        <v>2011</v>
      </c>
      <c r="D3195" s="2">
        <v>40787</v>
      </c>
      <c r="E3195" s="2">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
        <v>3.6479999999999992</v>
      </c>
      <c r="T3195" s="1">
        <v>3</v>
      </c>
      <c r="U3195" s="1">
        <v>0.8</v>
      </c>
      <c r="V3195" s="1">
        <v>-6.0192000000000032</v>
      </c>
    </row>
    <row r="3196" spans="1:22" ht="14.25" customHeight="1" x14ac:dyDescent="0.25">
      <c r="A3196" s="1">
        <v>3195</v>
      </c>
      <c r="B3196" s="1" t="s">
        <v>6408</v>
      </c>
      <c r="C3196" s="1">
        <f>YEAR(Data!$D3196)</f>
        <v>2011</v>
      </c>
      <c r="D3196" s="2">
        <v>40787</v>
      </c>
      <c r="E3196" s="2">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
        <v>31.104000000000006</v>
      </c>
      <c r="T3196" s="1">
        <v>6</v>
      </c>
      <c r="U3196" s="1">
        <v>0.2</v>
      </c>
      <c r="V3196" s="1">
        <v>10.8864</v>
      </c>
    </row>
    <row r="3197" spans="1:22" ht="14.25" customHeight="1" x14ac:dyDescent="0.25">
      <c r="A3197" s="1">
        <v>3196</v>
      </c>
      <c r="B3197" s="1" t="s">
        <v>6411</v>
      </c>
      <c r="C3197" s="1">
        <f>YEAR(Data!$D3197)</f>
        <v>2013</v>
      </c>
      <c r="D3197" s="2">
        <v>41495</v>
      </c>
      <c r="E3197" s="2">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
        <v>23.34</v>
      </c>
      <c r="T3197" s="1">
        <v>3</v>
      </c>
      <c r="U3197" s="1">
        <v>0</v>
      </c>
      <c r="V3197" s="1">
        <v>0.23339999999999961</v>
      </c>
    </row>
    <row r="3198" spans="1:22" ht="14.25" customHeight="1" x14ac:dyDescent="0.25">
      <c r="A3198" s="1">
        <v>3197</v>
      </c>
      <c r="B3198" s="1" t="s">
        <v>6414</v>
      </c>
      <c r="C3198" s="1">
        <f>YEAR(Data!$D3198)</f>
        <v>2014</v>
      </c>
      <c r="D3198" s="2">
        <v>41843</v>
      </c>
      <c r="E3198" s="2">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1">
        <v>14.085899999999999</v>
      </c>
    </row>
    <row r="3199" spans="1:22" ht="14.25" customHeight="1" x14ac:dyDescent="0.25">
      <c r="A3199" s="1">
        <v>3198</v>
      </c>
      <c r="B3199" s="1" t="s">
        <v>6415</v>
      </c>
      <c r="C3199" s="1">
        <f>YEAR(Data!$D3199)</f>
        <v>2012</v>
      </c>
      <c r="D3199" s="2">
        <v>41100</v>
      </c>
      <c r="E3199" s="2">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
        <v>3.366000000000001</v>
      </c>
      <c r="T3199" s="1">
        <v>3</v>
      </c>
      <c r="U3199" s="1">
        <v>0.7</v>
      </c>
      <c r="V3199" s="1">
        <v>-2.2439999999999989</v>
      </c>
    </row>
    <row r="3200" spans="1:22" ht="14.25" customHeight="1" x14ac:dyDescent="0.25">
      <c r="A3200" s="1">
        <v>3199</v>
      </c>
      <c r="B3200" s="1" t="s">
        <v>6416</v>
      </c>
      <c r="C3200" s="1">
        <f>YEAR(Data!$D3200)</f>
        <v>2011</v>
      </c>
      <c r="D3200" s="2">
        <v>40878</v>
      </c>
      <c r="E3200" s="2">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
        <v>95.968000000000004</v>
      </c>
      <c r="T3200" s="1">
        <v>4</v>
      </c>
      <c r="U3200" s="1">
        <v>0.2</v>
      </c>
      <c r="V3200" s="1">
        <v>9.5968000000000053</v>
      </c>
    </row>
    <row r="3201" spans="1:22" ht="14.25" customHeight="1" x14ac:dyDescent="0.25">
      <c r="A3201" s="1">
        <v>3200</v>
      </c>
      <c r="B3201" s="1" t="s">
        <v>6419</v>
      </c>
      <c r="C3201" s="1">
        <f>YEAR(Data!$D3201)</f>
        <v>2014</v>
      </c>
      <c r="D3201" s="2">
        <v>41992</v>
      </c>
      <c r="E3201" s="2">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
        <v>18.704000000000001</v>
      </c>
      <c r="T3201" s="1">
        <v>7</v>
      </c>
      <c r="U3201" s="1">
        <v>0.2</v>
      </c>
      <c r="V3201" s="1">
        <v>2.3379999999999983</v>
      </c>
    </row>
    <row r="3202" spans="1:22" ht="14.25" customHeight="1" x14ac:dyDescent="0.25">
      <c r="A3202" s="1">
        <v>3201</v>
      </c>
      <c r="B3202" s="1" t="s">
        <v>6422</v>
      </c>
      <c r="C3202" s="1">
        <f>YEAR(Data!$D3202)</f>
        <v>2011</v>
      </c>
      <c r="D3202" s="2">
        <v>40681</v>
      </c>
      <c r="E3202" s="2">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
        <v>149.232</v>
      </c>
      <c r="T3202" s="1">
        <v>3</v>
      </c>
      <c r="U3202" s="1">
        <v>0.2</v>
      </c>
      <c r="V3202" s="1">
        <v>3.7308000000000021</v>
      </c>
    </row>
    <row r="3203" spans="1:22" ht="14.25" customHeight="1" x14ac:dyDescent="0.25">
      <c r="A3203" s="1">
        <v>3202</v>
      </c>
      <c r="B3203" s="1" t="s">
        <v>6422</v>
      </c>
      <c r="C3203" s="1">
        <f>YEAR(Data!$D3203)</f>
        <v>2011</v>
      </c>
      <c r="D3203" s="2">
        <v>40681</v>
      </c>
      <c r="E3203" s="2">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15.936000000000002</v>
      </c>
      <c r="T3203" s="1">
        <v>4</v>
      </c>
      <c r="U3203" s="1">
        <v>0.2</v>
      </c>
      <c r="V3203" s="1">
        <v>5.7768000000000015</v>
      </c>
    </row>
    <row r="3204" spans="1:22" ht="14.25" customHeight="1" x14ac:dyDescent="0.25">
      <c r="A3204" s="1">
        <v>3203</v>
      </c>
      <c r="B3204" s="1" t="s">
        <v>6423</v>
      </c>
      <c r="C3204" s="1">
        <f>YEAR(Data!$D3204)</f>
        <v>2011</v>
      </c>
      <c r="D3204" s="2">
        <v>40857</v>
      </c>
      <c r="E3204" s="2">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1">
        <v>60.153600000000012</v>
      </c>
    </row>
    <row r="3205" spans="1:22" ht="14.25" customHeight="1" x14ac:dyDescent="0.25">
      <c r="A3205" s="1">
        <v>3204</v>
      </c>
      <c r="B3205" s="1" t="s">
        <v>6423</v>
      </c>
      <c r="C3205" s="1">
        <f>YEAR(Data!$D3205)</f>
        <v>2011</v>
      </c>
      <c r="D3205" s="2">
        <v>40857</v>
      </c>
      <c r="E3205" s="2">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1">
        <v>4.2861000000000002</v>
      </c>
    </row>
    <row r="3206" spans="1:22" ht="14.25" customHeight="1" x14ac:dyDescent="0.25">
      <c r="A3206" s="1">
        <v>3205</v>
      </c>
      <c r="B3206" s="1" t="s">
        <v>6423</v>
      </c>
      <c r="C3206" s="1">
        <f>YEAR(Data!$D3206)</f>
        <v>2011</v>
      </c>
      <c r="D3206" s="2">
        <v>40857</v>
      </c>
      <c r="E3206" s="2">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1">
        <v>11.166400000000003</v>
      </c>
    </row>
    <row r="3207" spans="1:22" ht="14.25" customHeight="1" x14ac:dyDescent="0.25">
      <c r="A3207" s="1">
        <v>3206</v>
      </c>
      <c r="B3207" s="1" t="s">
        <v>6423</v>
      </c>
      <c r="C3207" s="1">
        <f>YEAR(Data!$D3207)</f>
        <v>2011</v>
      </c>
      <c r="D3207" s="2">
        <v>40857</v>
      </c>
      <c r="E3207" s="2">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1">
        <v>28.007999999999996</v>
      </c>
    </row>
    <row r="3208" spans="1:22" ht="14.25" customHeight="1" x14ac:dyDescent="0.25">
      <c r="A3208" s="1">
        <v>3207</v>
      </c>
      <c r="B3208" s="1" t="s">
        <v>6423</v>
      </c>
      <c r="C3208" s="1">
        <f>YEAR(Data!$D3208)</f>
        <v>2011</v>
      </c>
      <c r="D3208" s="2">
        <v>40857</v>
      </c>
      <c r="E3208" s="2">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1">
        <v>14.896000000000003</v>
      </c>
    </row>
    <row r="3209" spans="1:22" ht="14.25" customHeight="1" x14ac:dyDescent="0.25">
      <c r="A3209" s="1">
        <v>3208</v>
      </c>
      <c r="B3209" s="1" t="s">
        <v>6423</v>
      </c>
      <c r="C3209" s="1">
        <f>YEAR(Data!$D3209)</f>
        <v>2011</v>
      </c>
      <c r="D3209" s="2">
        <v>40857</v>
      </c>
      <c r="E3209" s="2">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
        <v>39.840000000000003</v>
      </c>
      <c r="T3209" s="1">
        <v>8</v>
      </c>
      <c r="U3209" s="1">
        <v>0</v>
      </c>
      <c r="V3209" s="1">
        <v>18.3264</v>
      </c>
    </row>
    <row r="3210" spans="1:22" ht="14.25" customHeight="1" x14ac:dyDescent="0.25">
      <c r="A3210" s="1">
        <v>3209</v>
      </c>
      <c r="B3210" s="1" t="s">
        <v>6426</v>
      </c>
      <c r="C3210" s="1">
        <f>YEAR(Data!$D3210)</f>
        <v>2013</v>
      </c>
      <c r="D3210" s="2">
        <v>41283</v>
      </c>
      <c r="E3210" s="2">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
        <v>349.95</v>
      </c>
      <c r="T3210" s="1">
        <v>5</v>
      </c>
      <c r="U3210" s="1">
        <v>0</v>
      </c>
      <c r="V3210" s="1">
        <v>118.98299999999999</v>
      </c>
    </row>
    <row r="3211" spans="1:22" ht="14.25" customHeight="1" x14ac:dyDescent="0.25">
      <c r="A3211" s="1">
        <v>3210</v>
      </c>
      <c r="B3211" s="1" t="s">
        <v>6426</v>
      </c>
      <c r="C3211" s="1">
        <f>YEAR(Data!$D3211)</f>
        <v>2013</v>
      </c>
      <c r="D3211" s="2">
        <v>41283</v>
      </c>
      <c r="E3211" s="2">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377.92800000000005</v>
      </c>
      <c r="T3211" s="1">
        <v>9</v>
      </c>
      <c r="U3211" s="1">
        <v>0.2</v>
      </c>
      <c r="V3211" s="1">
        <v>141.72300000000001</v>
      </c>
    </row>
    <row r="3212" spans="1:22" ht="14.25" customHeight="1" x14ac:dyDescent="0.25">
      <c r="A3212" s="1">
        <v>3211</v>
      </c>
      <c r="B3212" s="1" t="s">
        <v>6429</v>
      </c>
      <c r="C3212" s="1">
        <f>YEAR(Data!$D3212)</f>
        <v>2014</v>
      </c>
      <c r="D3212" s="2">
        <v>41905</v>
      </c>
      <c r="E3212" s="2">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
        <v>13.392000000000001</v>
      </c>
      <c r="T3212" s="1">
        <v>3</v>
      </c>
      <c r="U3212" s="1">
        <v>0.2</v>
      </c>
      <c r="V3212" s="1">
        <v>5.0220000000000002</v>
      </c>
    </row>
    <row r="3213" spans="1:22" ht="14.25" customHeight="1" x14ac:dyDescent="0.25">
      <c r="A3213" s="1">
        <v>3212</v>
      </c>
      <c r="B3213" s="1" t="s">
        <v>6429</v>
      </c>
      <c r="C3213" s="1">
        <f>YEAR(Data!$D3213)</f>
        <v>2014</v>
      </c>
      <c r="D3213" s="2">
        <v>41905</v>
      </c>
      <c r="E3213" s="2">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
        <v>11.227999999999998</v>
      </c>
      <c r="T3213" s="1">
        <v>7</v>
      </c>
      <c r="U3213" s="1">
        <v>0.8</v>
      </c>
      <c r="V3213" s="1">
        <v>-18.52620000000001</v>
      </c>
    </row>
    <row r="3214" spans="1:22" ht="14.25" customHeight="1" x14ac:dyDescent="0.25">
      <c r="A3214" s="1">
        <v>3213</v>
      </c>
      <c r="B3214" s="1" t="s">
        <v>6431</v>
      </c>
      <c r="C3214" s="1">
        <f>YEAR(Data!$D3214)</f>
        <v>2011</v>
      </c>
      <c r="D3214" s="2">
        <v>40900</v>
      </c>
      <c r="E3214" s="2">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1">
        <v>58.027200000000001</v>
      </c>
    </row>
    <row r="3215" spans="1:22" ht="14.25" customHeight="1" x14ac:dyDescent="0.25">
      <c r="A3215" s="1">
        <v>3214</v>
      </c>
      <c r="B3215" s="1" t="s">
        <v>6432</v>
      </c>
      <c r="C3215" s="1">
        <f>YEAR(Data!$D3215)</f>
        <v>2013</v>
      </c>
      <c r="D3215" s="2">
        <v>41421</v>
      </c>
      <c r="E3215" s="2">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1">
        <v>0.16919999999999991</v>
      </c>
    </row>
    <row r="3216" spans="1:22" ht="14.25" customHeight="1" x14ac:dyDescent="0.25">
      <c r="A3216" s="1">
        <v>3215</v>
      </c>
      <c r="B3216" s="1" t="s">
        <v>6432</v>
      </c>
      <c r="C3216" s="1">
        <f>YEAR(Data!$D3216)</f>
        <v>2013</v>
      </c>
      <c r="D3216" s="2">
        <v>41421</v>
      </c>
      <c r="E3216" s="2">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34.848000000000006</v>
      </c>
      <c r="T3216" s="1">
        <v>2</v>
      </c>
      <c r="U3216" s="1">
        <v>0.2</v>
      </c>
      <c r="V3216" s="1">
        <v>6.5339999999999971</v>
      </c>
    </row>
    <row r="3217" spans="1:22" ht="14.25" customHeight="1" x14ac:dyDescent="0.25">
      <c r="A3217" s="1">
        <v>3216</v>
      </c>
      <c r="B3217" s="1" t="s">
        <v>6433</v>
      </c>
      <c r="C3217" s="1">
        <f>YEAR(Data!$D3217)</f>
        <v>2014</v>
      </c>
      <c r="D3217" s="2">
        <v>41829</v>
      </c>
      <c r="E3217" s="2">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
        <v>75.179999999999993</v>
      </c>
      <c r="T3217" s="1">
        <v>6</v>
      </c>
      <c r="U3217" s="1">
        <v>0</v>
      </c>
      <c r="V3217" s="1">
        <v>35.334599999999995</v>
      </c>
    </row>
    <row r="3218" spans="1:22" ht="14.25" customHeight="1" x14ac:dyDescent="0.25">
      <c r="A3218" s="1">
        <v>3217</v>
      </c>
      <c r="B3218" s="1" t="s">
        <v>6435</v>
      </c>
      <c r="C3218" s="1">
        <f>YEAR(Data!$D3218)</f>
        <v>2011</v>
      </c>
      <c r="D3218" s="2">
        <v>40676</v>
      </c>
      <c r="E3218" s="2">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1">
        <v>52.489499999999992</v>
      </c>
    </row>
    <row r="3219" spans="1:22" ht="14.25" customHeight="1" x14ac:dyDescent="0.25">
      <c r="A3219" s="1">
        <v>3218</v>
      </c>
      <c r="B3219" s="1" t="s">
        <v>6436</v>
      </c>
      <c r="C3219" s="1">
        <f>YEAR(Data!$D3219)</f>
        <v>2014</v>
      </c>
      <c r="D3219" s="2">
        <v>41954</v>
      </c>
      <c r="E3219" s="2">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931.17600000000016</v>
      </c>
      <c r="T3219" s="1">
        <v>3</v>
      </c>
      <c r="U3219" s="1">
        <v>0.2</v>
      </c>
      <c r="V3219" s="1">
        <v>314.27190000000002</v>
      </c>
    </row>
    <row r="3220" spans="1:22" ht="14.25" customHeight="1" x14ac:dyDescent="0.25">
      <c r="A3220" s="1">
        <v>3219</v>
      </c>
      <c r="B3220" s="1" t="s">
        <v>6436</v>
      </c>
      <c r="C3220" s="1">
        <f>YEAR(Data!$D3220)</f>
        <v>2014</v>
      </c>
      <c r="D3220" s="2">
        <v>41954</v>
      </c>
      <c r="E3220" s="2">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
        <v>430.88</v>
      </c>
      <c r="T3220" s="1">
        <v>2</v>
      </c>
      <c r="U3220" s="1">
        <v>0</v>
      </c>
      <c r="V3220" s="1">
        <v>124.95519999999999</v>
      </c>
    </row>
    <row r="3221" spans="1:22" ht="14.25" customHeight="1" x14ac:dyDescent="0.25">
      <c r="A3221" s="1">
        <v>3220</v>
      </c>
      <c r="B3221" s="1" t="s">
        <v>6437</v>
      </c>
      <c r="C3221" s="1">
        <f>YEAR(Data!$D3221)</f>
        <v>2012</v>
      </c>
      <c r="D3221" s="2">
        <v>41184</v>
      </c>
      <c r="E3221" s="2">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1">
        <v>45.527999999999992</v>
      </c>
    </row>
    <row r="3222" spans="1:22" ht="14.25" customHeight="1" x14ac:dyDescent="0.25">
      <c r="A3222" s="1">
        <v>3221</v>
      </c>
      <c r="B3222" s="1" t="s">
        <v>6437</v>
      </c>
      <c r="C3222" s="1">
        <f>YEAR(Data!$D3222)</f>
        <v>2012</v>
      </c>
      <c r="D3222" s="2">
        <v>41184</v>
      </c>
      <c r="E3222" s="2">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1">
        <v>23.003999999999998</v>
      </c>
    </row>
    <row r="3223" spans="1:22" ht="14.25" customHeight="1" x14ac:dyDescent="0.25">
      <c r="A3223" s="1">
        <v>3222</v>
      </c>
      <c r="B3223" s="1" t="s">
        <v>6437</v>
      </c>
      <c r="C3223" s="1">
        <f>YEAR(Data!$D3223)</f>
        <v>2012</v>
      </c>
      <c r="D3223" s="2">
        <v>41184</v>
      </c>
      <c r="E3223" s="2">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1">
        <v>32.4</v>
      </c>
    </row>
    <row r="3224" spans="1:22" ht="14.25" customHeight="1" x14ac:dyDescent="0.25">
      <c r="A3224" s="1">
        <v>3223</v>
      </c>
      <c r="B3224" s="1" t="s">
        <v>6438</v>
      </c>
      <c r="C3224" s="1">
        <f>YEAR(Data!$D3224)</f>
        <v>2011</v>
      </c>
      <c r="D3224" s="2">
        <v>40818</v>
      </c>
      <c r="E3224" s="2">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1">
        <v>3.4103999999999997</v>
      </c>
    </row>
    <row r="3225" spans="1:22" ht="14.25" customHeight="1" x14ac:dyDescent="0.25">
      <c r="A3225" s="1">
        <v>3224</v>
      </c>
      <c r="B3225" s="1" t="s">
        <v>6438</v>
      </c>
      <c r="C3225" s="1">
        <f>YEAR(Data!$D3225)</f>
        <v>2011</v>
      </c>
      <c r="D3225" s="2">
        <v>40818</v>
      </c>
      <c r="E3225" s="2">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1">
        <v>1.4599999999999997</v>
      </c>
    </row>
    <row r="3226" spans="1:22" ht="14.25" customHeight="1" x14ac:dyDescent="0.25">
      <c r="A3226" s="1">
        <v>3225</v>
      </c>
      <c r="B3226" s="1" t="s">
        <v>6438</v>
      </c>
      <c r="C3226" s="1">
        <f>YEAR(Data!$D3226)</f>
        <v>2011</v>
      </c>
      <c r="D3226" s="2">
        <v>40818</v>
      </c>
      <c r="E3226" s="2">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318.40000000000003</v>
      </c>
      <c r="T3226" s="1">
        <v>2</v>
      </c>
      <c r="U3226" s="1">
        <v>0.2</v>
      </c>
      <c r="V3226" s="1">
        <v>107.46</v>
      </c>
    </row>
    <row r="3227" spans="1:22" ht="14.25" customHeight="1" x14ac:dyDescent="0.25">
      <c r="A3227" s="1">
        <v>3226</v>
      </c>
      <c r="B3227" s="1" t="s">
        <v>6438</v>
      </c>
      <c r="C3227" s="1">
        <f>YEAR(Data!$D3227)</f>
        <v>2011</v>
      </c>
      <c r="D3227" s="2">
        <v>40818</v>
      </c>
      <c r="E3227" s="2">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
        <v>12.768000000000001</v>
      </c>
      <c r="T3227" s="1">
        <v>6</v>
      </c>
      <c r="U3227" s="1">
        <v>0.2</v>
      </c>
      <c r="V3227" s="1">
        <v>4.628400000000001</v>
      </c>
    </row>
    <row r="3228" spans="1:22" ht="14.25" customHeight="1" x14ac:dyDescent="0.25">
      <c r="A3228" s="1">
        <v>3227</v>
      </c>
      <c r="B3228" s="1" t="s">
        <v>6438</v>
      </c>
      <c r="C3228" s="1">
        <f>YEAR(Data!$D3228)</f>
        <v>2011</v>
      </c>
      <c r="D3228" s="2">
        <v>40818</v>
      </c>
      <c r="E3228" s="2">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
        <v>15.36</v>
      </c>
      <c r="T3228" s="1">
        <v>2</v>
      </c>
      <c r="U3228" s="1">
        <v>0.2</v>
      </c>
      <c r="V3228" s="1">
        <v>-3.2639999999999993</v>
      </c>
    </row>
    <row r="3229" spans="1:22" ht="14.25" customHeight="1" x14ac:dyDescent="0.25">
      <c r="A3229" s="1">
        <v>3228</v>
      </c>
      <c r="B3229" s="1" t="s">
        <v>6438</v>
      </c>
      <c r="C3229" s="1">
        <f>YEAR(Data!$D3229)</f>
        <v>2011</v>
      </c>
      <c r="D3229" s="2">
        <v>40818</v>
      </c>
      <c r="E3229" s="2">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1">
        <v>20.157899999999991</v>
      </c>
    </row>
    <row r="3230" spans="1:22" ht="14.25" customHeight="1" x14ac:dyDescent="0.25">
      <c r="A3230" s="1">
        <v>3229</v>
      </c>
      <c r="B3230" s="1" t="s">
        <v>6438</v>
      </c>
      <c r="C3230" s="1">
        <f>YEAR(Data!$D3230)</f>
        <v>2011</v>
      </c>
      <c r="D3230" s="2">
        <v>40818</v>
      </c>
      <c r="E3230" s="2">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1">
        <v>-8.9500000000001023E-2</v>
      </c>
    </row>
    <row r="3231" spans="1:22" ht="14.25" customHeight="1" x14ac:dyDescent="0.25">
      <c r="A3231" s="1">
        <v>3230</v>
      </c>
      <c r="B3231" s="1" t="s">
        <v>6443</v>
      </c>
      <c r="C3231" s="1">
        <f>YEAR(Data!$D3231)</f>
        <v>2011</v>
      </c>
      <c r="D3231" s="2">
        <v>40766</v>
      </c>
      <c r="E3231" s="2">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1">
        <v>18.766999999999996</v>
      </c>
    </row>
    <row r="3232" spans="1:22" ht="14.25" customHeight="1" x14ac:dyDescent="0.25">
      <c r="A3232" s="1">
        <v>3231</v>
      </c>
      <c r="B3232" s="1" t="s">
        <v>6444</v>
      </c>
      <c r="C3232" s="1">
        <f>YEAR(Data!$D3232)</f>
        <v>2014</v>
      </c>
      <c r="D3232" s="2">
        <v>41884</v>
      </c>
      <c r="E3232" s="2">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1">
        <v>39.066000000000003</v>
      </c>
    </row>
    <row r="3233" spans="1:22" ht="14.25" customHeight="1" x14ac:dyDescent="0.25">
      <c r="A3233" s="1">
        <v>3232</v>
      </c>
      <c r="B3233" s="1" t="s">
        <v>6445</v>
      </c>
      <c r="C3233" s="1">
        <f>YEAR(Data!$D3233)</f>
        <v>2014</v>
      </c>
      <c r="D3233" s="2">
        <v>41746</v>
      </c>
      <c r="E3233" s="2">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
        <v>26.045999999999992</v>
      </c>
      <c r="T3233" s="1">
        <v>3</v>
      </c>
      <c r="U3233" s="1">
        <v>0.8</v>
      </c>
      <c r="V3233" s="1">
        <v>-44.278199999999998</v>
      </c>
    </row>
    <row r="3234" spans="1:22" ht="14.25" customHeight="1" x14ac:dyDescent="0.25">
      <c r="A3234" s="1">
        <v>3233</v>
      </c>
      <c r="B3234" s="1" t="s">
        <v>6445</v>
      </c>
      <c r="C3234" s="1">
        <f>YEAR(Data!$D3234)</f>
        <v>2014</v>
      </c>
      <c r="D3234" s="2">
        <v>41746</v>
      </c>
      <c r="E3234" s="2">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2.8959999999999995</v>
      </c>
      <c r="T3234" s="1">
        <v>1</v>
      </c>
      <c r="U3234" s="1">
        <v>0.8</v>
      </c>
      <c r="V3234" s="1">
        <v>-4.7784000000000013</v>
      </c>
    </row>
    <row r="3235" spans="1:22" ht="14.25" customHeight="1" x14ac:dyDescent="0.25">
      <c r="A3235" s="1">
        <v>3234</v>
      </c>
      <c r="B3235" s="1" t="s">
        <v>6445</v>
      </c>
      <c r="C3235" s="1">
        <f>YEAR(Data!$D3235)</f>
        <v>2014</v>
      </c>
      <c r="D3235" s="2">
        <v>41746</v>
      </c>
      <c r="E3235" s="2">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
        <v>32.544000000000004</v>
      </c>
      <c r="T3235" s="1">
        <v>2</v>
      </c>
      <c r="U3235" s="1">
        <v>0.2</v>
      </c>
      <c r="V3235" s="1">
        <v>-7.7292000000000041</v>
      </c>
    </row>
    <row r="3236" spans="1:22" ht="14.25" customHeight="1" x14ac:dyDescent="0.25">
      <c r="A3236" s="1">
        <v>3235</v>
      </c>
      <c r="B3236" s="1" t="s">
        <v>6448</v>
      </c>
      <c r="C3236" s="1">
        <f>YEAR(Data!$D3236)</f>
        <v>2013</v>
      </c>
      <c r="D3236" s="2">
        <v>41389</v>
      </c>
      <c r="E3236" s="2">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
        <v>3.9840000000000004</v>
      </c>
      <c r="T3236" s="1">
        <v>1</v>
      </c>
      <c r="U3236" s="1">
        <v>0.2</v>
      </c>
      <c r="V3236" s="1">
        <v>1.3944000000000001</v>
      </c>
    </row>
    <row r="3237" spans="1:22" ht="14.25" customHeight="1" x14ac:dyDescent="0.25">
      <c r="A3237" s="1">
        <v>3236</v>
      </c>
      <c r="B3237" s="1" t="s">
        <v>6449</v>
      </c>
      <c r="C3237" s="1">
        <f>YEAR(Data!$D3237)</f>
        <v>2013</v>
      </c>
      <c r="D3237" s="2">
        <v>41289</v>
      </c>
      <c r="E3237" s="2">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181.79699999999997</v>
      </c>
      <c r="T3237" s="1">
        <v>1</v>
      </c>
      <c r="U3237" s="1">
        <v>0.3</v>
      </c>
      <c r="V3237" s="1">
        <v>-15.582599999999999</v>
      </c>
    </row>
    <row r="3238" spans="1:22" ht="14.25" customHeight="1" x14ac:dyDescent="0.25">
      <c r="A3238" s="1">
        <v>3237</v>
      </c>
      <c r="B3238" s="1" t="s">
        <v>6450</v>
      </c>
      <c r="C3238" s="1">
        <f>YEAR(Data!$D3238)</f>
        <v>2013</v>
      </c>
      <c r="D3238" s="2">
        <v>41397</v>
      </c>
      <c r="E3238" s="2">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1">
        <v>12.5832</v>
      </c>
    </row>
    <row r="3239" spans="1:22" ht="14.25" customHeight="1" x14ac:dyDescent="0.25">
      <c r="A3239" s="1">
        <v>3238</v>
      </c>
      <c r="B3239" s="1" t="s">
        <v>6450</v>
      </c>
      <c r="C3239" s="1">
        <f>YEAR(Data!$D3239)</f>
        <v>2013</v>
      </c>
      <c r="D3239" s="2">
        <v>41397</v>
      </c>
      <c r="E3239" s="2">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1">
        <v>15.951599999999997</v>
      </c>
    </row>
    <row r="3240" spans="1:22" ht="14.25" customHeight="1" x14ac:dyDescent="0.25">
      <c r="A3240" s="1">
        <v>3239</v>
      </c>
      <c r="B3240" s="1" t="s">
        <v>6453</v>
      </c>
      <c r="C3240" s="1">
        <f>YEAR(Data!$D3240)</f>
        <v>2013</v>
      </c>
      <c r="D3240" s="2">
        <v>41599</v>
      </c>
      <c r="E3240" s="2">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1">
        <v>-77.333000000000013</v>
      </c>
    </row>
    <row r="3241" spans="1:22" ht="14.25" customHeight="1" x14ac:dyDescent="0.25">
      <c r="A3241" s="1">
        <v>3240</v>
      </c>
      <c r="B3241" s="1" t="s">
        <v>6453</v>
      </c>
      <c r="C3241" s="1">
        <f>YEAR(Data!$D3241)</f>
        <v>2013</v>
      </c>
      <c r="D3241" s="2">
        <v>41599</v>
      </c>
      <c r="E3241" s="2">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
        <v>122.91999999999999</v>
      </c>
      <c r="T3241" s="1">
        <v>7</v>
      </c>
      <c r="U3241" s="1">
        <v>0.2</v>
      </c>
      <c r="V3241" s="1">
        <v>46.095000000000006</v>
      </c>
    </row>
    <row r="3242" spans="1:22" ht="14.25" customHeight="1" x14ac:dyDescent="0.25">
      <c r="A3242" s="1">
        <v>3241</v>
      </c>
      <c r="B3242" s="1" t="s">
        <v>6453</v>
      </c>
      <c r="C3242" s="1">
        <f>YEAR(Data!$D3242)</f>
        <v>2013</v>
      </c>
      <c r="D3242" s="2">
        <v>41599</v>
      </c>
      <c r="E3242" s="2">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1">
        <v>-2.8271999999999995</v>
      </c>
    </row>
    <row r="3243" spans="1:22" ht="14.25" customHeight="1" x14ac:dyDescent="0.25">
      <c r="A3243" s="1">
        <v>3242</v>
      </c>
      <c r="B3243" s="1" t="s">
        <v>6458</v>
      </c>
      <c r="C3243" s="1">
        <f>YEAR(Data!$D3243)</f>
        <v>2013</v>
      </c>
      <c r="D3243" s="2">
        <v>41306</v>
      </c>
      <c r="E3243" s="2">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56.449999999999996</v>
      </c>
      <c r="T3243" s="1">
        <v>5</v>
      </c>
      <c r="U3243" s="1">
        <v>0</v>
      </c>
      <c r="V3243" s="1">
        <v>14.676999999999998</v>
      </c>
    </row>
    <row r="3244" spans="1:22" ht="14.25" customHeight="1" x14ac:dyDescent="0.25">
      <c r="A3244" s="1">
        <v>3243</v>
      </c>
      <c r="B3244" s="1" t="s">
        <v>6459</v>
      </c>
      <c r="C3244" s="1">
        <f>YEAR(Data!$D3244)</f>
        <v>2014</v>
      </c>
      <c r="D3244" s="2">
        <v>41730</v>
      </c>
      <c r="E3244" s="2">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
        <v>13.467999999999998</v>
      </c>
      <c r="T3244" s="1">
        <v>13</v>
      </c>
      <c r="U3244" s="1">
        <v>0.8</v>
      </c>
      <c r="V3244" s="1">
        <v>-22.895600000000005</v>
      </c>
    </row>
    <row r="3245" spans="1:22" ht="14.25" customHeight="1" x14ac:dyDescent="0.25">
      <c r="A3245" s="1">
        <v>3244</v>
      </c>
      <c r="B3245" s="1" t="s">
        <v>6460</v>
      </c>
      <c r="C3245" s="1">
        <f>YEAR(Data!$D3245)</f>
        <v>2014</v>
      </c>
      <c r="D3245" s="2">
        <v>41975</v>
      </c>
      <c r="E3245" s="2">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
        <v>219.80000000000004</v>
      </c>
      <c r="T3245" s="1">
        <v>5</v>
      </c>
      <c r="U3245" s="1">
        <v>0.2</v>
      </c>
      <c r="V3245" s="1">
        <v>24.727499999999971</v>
      </c>
    </row>
    <row r="3246" spans="1:22" ht="14.25" customHeight="1" x14ac:dyDescent="0.25">
      <c r="A3246" s="1">
        <v>3245</v>
      </c>
      <c r="B3246" s="1" t="s">
        <v>6460</v>
      </c>
      <c r="C3246" s="1">
        <f>YEAR(Data!$D3246)</f>
        <v>2014</v>
      </c>
      <c r="D3246" s="2">
        <v>41975</v>
      </c>
      <c r="E3246" s="2">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1">
        <v>-18.117599999999996</v>
      </c>
    </row>
    <row r="3247" spans="1:22" ht="14.25" customHeight="1" x14ac:dyDescent="0.25">
      <c r="A3247" s="1">
        <v>3246</v>
      </c>
      <c r="B3247" s="1" t="s">
        <v>6465</v>
      </c>
      <c r="C3247" s="1">
        <f>YEAR(Data!$D3247)</f>
        <v>2014</v>
      </c>
      <c r="D3247" s="2">
        <v>41984</v>
      </c>
      <c r="E3247" s="2">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1">
        <v>4.9079999999999977</v>
      </c>
    </row>
    <row r="3248" spans="1:22" ht="14.25" customHeight="1" x14ac:dyDescent="0.25">
      <c r="A3248" s="1">
        <v>3247</v>
      </c>
      <c r="B3248" s="1" t="s">
        <v>6465</v>
      </c>
      <c r="C3248" s="1">
        <f>YEAR(Data!$D3248)</f>
        <v>2014</v>
      </c>
      <c r="D3248" s="2">
        <v>41984</v>
      </c>
      <c r="E3248" s="2">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324.90000000000003</v>
      </c>
      <c r="T3248" s="1">
        <v>5</v>
      </c>
      <c r="U3248" s="1">
        <v>0</v>
      </c>
      <c r="V3248" s="1">
        <v>38.988000000000014</v>
      </c>
    </row>
    <row r="3249" spans="1:22" ht="14.25" customHeight="1" x14ac:dyDescent="0.25">
      <c r="A3249" s="1">
        <v>3248</v>
      </c>
      <c r="B3249" s="1" t="s">
        <v>6465</v>
      </c>
      <c r="C3249" s="1">
        <f>YEAR(Data!$D3249)</f>
        <v>2014</v>
      </c>
      <c r="D3249" s="2">
        <v>41984</v>
      </c>
      <c r="E3249" s="2">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
        <v>18.240000000000002</v>
      </c>
      <c r="T3249" s="1">
        <v>3</v>
      </c>
      <c r="U3249" s="1">
        <v>0</v>
      </c>
      <c r="V3249" s="1">
        <v>5.2895999999999983</v>
      </c>
    </row>
    <row r="3250" spans="1:22" ht="14.25" customHeight="1" x14ac:dyDescent="0.25">
      <c r="A3250" s="1">
        <v>3249</v>
      </c>
      <c r="B3250" s="1" t="s">
        <v>6468</v>
      </c>
      <c r="C3250" s="1">
        <f>YEAR(Data!$D3250)</f>
        <v>2013</v>
      </c>
      <c r="D3250" s="2">
        <v>41535</v>
      </c>
      <c r="E3250" s="2">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
        <v>113.88800000000002</v>
      </c>
      <c r="T3250" s="1">
        <v>2</v>
      </c>
      <c r="U3250" s="1">
        <v>0.2</v>
      </c>
      <c r="V3250" s="1">
        <v>9.9651999999999994</v>
      </c>
    </row>
    <row r="3251" spans="1:22" ht="14.25" customHeight="1" x14ac:dyDescent="0.25">
      <c r="A3251" s="1">
        <v>3250</v>
      </c>
      <c r="B3251" s="1" t="s">
        <v>6468</v>
      </c>
      <c r="C3251" s="1">
        <f>YEAR(Data!$D3251)</f>
        <v>2013</v>
      </c>
      <c r="D3251" s="2">
        <v>41535</v>
      </c>
      <c r="E3251" s="2">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1">
        <v>7.9188000000000045</v>
      </c>
    </row>
    <row r="3252" spans="1:22" ht="14.25" customHeight="1" x14ac:dyDescent="0.25">
      <c r="A3252" s="1">
        <v>3251</v>
      </c>
      <c r="B3252" s="1" t="s">
        <v>6469</v>
      </c>
      <c r="C3252" s="1">
        <f>YEAR(Data!$D3252)</f>
        <v>2013</v>
      </c>
      <c r="D3252" s="2">
        <v>41632</v>
      </c>
      <c r="E3252" s="2">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
        <v>24.849999999999998</v>
      </c>
      <c r="T3252" s="1">
        <v>7</v>
      </c>
      <c r="U3252" s="1">
        <v>0</v>
      </c>
      <c r="V3252" s="1">
        <v>11.679499999999999</v>
      </c>
    </row>
    <row r="3253" spans="1:22" ht="14.25" customHeight="1" x14ac:dyDescent="0.25">
      <c r="A3253" s="1">
        <v>3252</v>
      </c>
      <c r="B3253" s="1" t="s">
        <v>6471</v>
      </c>
      <c r="C3253" s="1">
        <f>YEAR(Data!$D3253)</f>
        <v>2014</v>
      </c>
      <c r="D3253" s="2">
        <v>41747</v>
      </c>
      <c r="E3253" s="2">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1">
        <v>5.2773000000000003</v>
      </c>
    </row>
    <row r="3254" spans="1:22" ht="14.25" customHeight="1" x14ac:dyDescent="0.25">
      <c r="A3254" s="1">
        <v>3253</v>
      </c>
      <c r="B3254" s="1" t="s">
        <v>6474</v>
      </c>
      <c r="C3254" s="1">
        <f>YEAR(Data!$D3254)</f>
        <v>2014</v>
      </c>
      <c r="D3254" s="2">
        <v>41940</v>
      </c>
      <c r="E3254" s="2">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7.0559999999999992</v>
      </c>
      <c r="T3254" s="1">
        <v>3</v>
      </c>
      <c r="U3254" s="1">
        <v>0.2</v>
      </c>
      <c r="V3254" s="1">
        <v>2.2050000000000001</v>
      </c>
    </row>
    <row r="3255" spans="1:22" ht="14.25" customHeight="1" x14ac:dyDescent="0.25">
      <c r="A3255" s="1">
        <v>3254</v>
      </c>
      <c r="B3255" s="1" t="s">
        <v>6474</v>
      </c>
      <c r="C3255" s="1">
        <f>YEAR(Data!$D3255)</f>
        <v>2014</v>
      </c>
      <c r="D3255" s="2">
        <v>41940</v>
      </c>
      <c r="E3255" s="2">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27.183999999999997</v>
      </c>
      <c r="T3255" s="1">
        <v>2</v>
      </c>
      <c r="U3255" s="1">
        <v>0.2</v>
      </c>
      <c r="V3255" s="1">
        <v>2.0387999999999984</v>
      </c>
    </row>
    <row r="3256" spans="1:22" ht="14.25" customHeight="1" x14ac:dyDescent="0.25">
      <c r="A3256" s="1">
        <v>3255</v>
      </c>
      <c r="B3256" s="1" t="s">
        <v>6475</v>
      </c>
      <c r="C3256" s="1">
        <f>YEAR(Data!$D3256)</f>
        <v>2013</v>
      </c>
      <c r="D3256" s="2">
        <v>41464</v>
      </c>
      <c r="E3256" s="2">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1">
        <v>9.4485999999999954</v>
      </c>
    </row>
    <row r="3257" spans="1:22" ht="14.25" customHeight="1" x14ac:dyDescent="0.25">
      <c r="A3257" s="1">
        <v>3256</v>
      </c>
      <c r="B3257" s="1" t="s">
        <v>6475</v>
      </c>
      <c r="C3257" s="1">
        <f>YEAR(Data!$D3257)</f>
        <v>2013</v>
      </c>
      <c r="D3257" s="2">
        <v>41464</v>
      </c>
      <c r="E3257" s="2">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1">
        <v>6.0299999999999994</v>
      </c>
    </row>
    <row r="3258" spans="1:22" ht="14.25" customHeight="1" x14ac:dyDescent="0.25">
      <c r="A3258" s="1">
        <v>3257</v>
      </c>
      <c r="B3258" s="1" t="s">
        <v>6476</v>
      </c>
      <c r="C3258" s="1">
        <f>YEAR(Data!$D3258)</f>
        <v>2012</v>
      </c>
      <c r="D3258" s="2">
        <v>41130</v>
      </c>
      <c r="E3258" s="2">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1">
        <v>1.6704000000000001</v>
      </c>
    </row>
    <row r="3259" spans="1:22" ht="14.25" customHeight="1" x14ac:dyDescent="0.25">
      <c r="A3259" s="1">
        <v>3258</v>
      </c>
      <c r="B3259" s="1" t="s">
        <v>6477</v>
      </c>
      <c r="C3259" s="1">
        <f>YEAR(Data!$D3259)</f>
        <v>2013</v>
      </c>
      <c r="D3259" s="2">
        <v>41618</v>
      </c>
      <c r="E3259" s="2">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79.97399999999999</v>
      </c>
      <c r="T3259" s="1">
        <v>3</v>
      </c>
      <c r="U3259" s="1">
        <v>0.4</v>
      </c>
      <c r="V3259" s="1">
        <v>-29.323800000000006</v>
      </c>
    </row>
    <row r="3260" spans="1:22" ht="14.25" customHeight="1" x14ac:dyDescent="0.25">
      <c r="A3260" s="1">
        <v>3259</v>
      </c>
      <c r="B3260" s="1" t="s">
        <v>6477</v>
      </c>
      <c r="C3260" s="1">
        <f>YEAR(Data!$D3260)</f>
        <v>2013</v>
      </c>
      <c r="D3260" s="2">
        <v>41618</v>
      </c>
      <c r="E3260" s="2">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2.9460000000000006</v>
      </c>
      <c r="T3260" s="1">
        <v>2</v>
      </c>
      <c r="U3260" s="1">
        <v>0.7</v>
      </c>
      <c r="V3260" s="1">
        <v>-2.0621999999999998</v>
      </c>
    </row>
    <row r="3261" spans="1:22" ht="14.25" customHeight="1" x14ac:dyDescent="0.25">
      <c r="A3261" s="1">
        <v>3260</v>
      </c>
      <c r="B3261" s="1" t="s">
        <v>6478</v>
      </c>
      <c r="C3261" s="1">
        <f>YEAR(Data!$D3261)</f>
        <v>2013</v>
      </c>
      <c r="D3261" s="2">
        <v>41592</v>
      </c>
      <c r="E3261" s="2">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
        <v>3.1359999999999992</v>
      </c>
      <c r="T3261" s="1">
        <v>2</v>
      </c>
      <c r="U3261" s="1">
        <v>0.8</v>
      </c>
      <c r="V3261" s="1">
        <v>-4.7040000000000006</v>
      </c>
    </row>
    <row r="3262" spans="1:22" ht="14.25" customHeight="1" x14ac:dyDescent="0.25">
      <c r="A3262" s="1">
        <v>3261</v>
      </c>
      <c r="B3262" s="1" t="s">
        <v>6481</v>
      </c>
      <c r="C3262" s="1">
        <f>YEAR(Data!$D3262)</f>
        <v>2011</v>
      </c>
      <c r="D3262" s="2">
        <v>40861</v>
      </c>
      <c r="E3262" s="2">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
        <v>20.736000000000004</v>
      </c>
      <c r="T3262" s="1">
        <v>4</v>
      </c>
      <c r="U3262" s="1">
        <v>0.2</v>
      </c>
      <c r="V3262" s="1">
        <v>7.2576000000000001</v>
      </c>
    </row>
    <row r="3263" spans="1:22" ht="14.25" customHeight="1" x14ac:dyDescent="0.25">
      <c r="A3263" s="1">
        <v>3262</v>
      </c>
      <c r="B3263" s="1" t="s">
        <v>6486</v>
      </c>
      <c r="C3263" s="1">
        <f>YEAR(Data!$D3263)</f>
        <v>2011</v>
      </c>
      <c r="D3263" s="2">
        <v>40864</v>
      </c>
      <c r="E3263" s="2">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1">
        <v>7.9983999999999895</v>
      </c>
    </row>
    <row r="3264" spans="1:22" ht="14.25" customHeight="1" x14ac:dyDescent="0.25">
      <c r="A3264" s="1">
        <v>3263</v>
      </c>
      <c r="B3264" s="1" t="s">
        <v>6486</v>
      </c>
      <c r="C3264" s="1">
        <f>YEAR(Data!$D3264)</f>
        <v>2011</v>
      </c>
      <c r="D3264" s="2">
        <v>40864</v>
      </c>
      <c r="E3264" s="2">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733.94999999999993</v>
      </c>
      <c r="T3264" s="1">
        <v>7</v>
      </c>
      <c r="U3264" s="1">
        <v>0</v>
      </c>
      <c r="V3264" s="1">
        <v>352.29599999999999</v>
      </c>
    </row>
    <row r="3265" spans="1:22" ht="14.25" customHeight="1" x14ac:dyDescent="0.25">
      <c r="A3265" s="1">
        <v>3264</v>
      </c>
      <c r="B3265" s="1" t="s">
        <v>6486</v>
      </c>
      <c r="C3265" s="1">
        <f>YEAR(Data!$D3265)</f>
        <v>2011</v>
      </c>
      <c r="D3265" s="2">
        <v>40864</v>
      </c>
      <c r="E3265" s="2">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
        <v>241.44</v>
      </c>
      <c r="T3265" s="1">
        <v>3</v>
      </c>
      <c r="U3265" s="1">
        <v>0</v>
      </c>
      <c r="V3265" s="1">
        <v>72.431999999999988</v>
      </c>
    </row>
    <row r="3266" spans="1:22" ht="14.25" customHeight="1" x14ac:dyDescent="0.25">
      <c r="A3266" s="1">
        <v>3265</v>
      </c>
      <c r="B3266" s="1" t="s">
        <v>6487</v>
      </c>
      <c r="C3266" s="1">
        <f>YEAR(Data!$D3266)</f>
        <v>2013</v>
      </c>
      <c r="D3266" s="2">
        <v>41338</v>
      </c>
      <c r="E3266" s="2">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1">
        <v>3.528</v>
      </c>
    </row>
    <row r="3267" spans="1:22" ht="14.25" customHeight="1" x14ac:dyDescent="0.25">
      <c r="A3267" s="1">
        <v>3266</v>
      </c>
      <c r="B3267" s="1" t="s">
        <v>6488</v>
      </c>
      <c r="C3267" s="1">
        <f>YEAR(Data!$D3267)</f>
        <v>2011</v>
      </c>
      <c r="D3267" s="2">
        <v>40827</v>
      </c>
      <c r="E3267" s="2">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1">
        <v>10.571399999999983</v>
      </c>
    </row>
    <row r="3268" spans="1:22" ht="14.25" customHeight="1" x14ac:dyDescent="0.25">
      <c r="A3268" s="1">
        <v>3267</v>
      </c>
      <c r="B3268" s="1" t="s">
        <v>6488</v>
      </c>
      <c r="C3268" s="1">
        <f>YEAR(Data!$D3268)</f>
        <v>2011</v>
      </c>
      <c r="D3268" s="2">
        <v>40827</v>
      </c>
      <c r="E3268" s="2">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201.43200000000002</v>
      </c>
      <c r="T3268" s="1">
        <v>3</v>
      </c>
      <c r="U3268" s="1">
        <v>0.2</v>
      </c>
      <c r="V3268" s="1">
        <v>67.983299999999986</v>
      </c>
    </row>
    <row r="3269" spans="1:22" ht="14.25" customHeight="1" x14ac:dyDescent="0.25">
      <c r="A3269" s="1">
        <v>3268</v>
      </c>
      <c r="B3269" s="1" t="s">
        <v>6489</v>
      </c>
      <c r="C3269" s="1">
        <f>YEAR(Data!$D3269)</f>
        <v>2011</v>
      </c>
      <c r="D3269" s="2">
        <v>40685</v>
      </c>
      <c r="E3269" s="2">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1">
        <v>33.995000000000005</v>
      </c>
    </row>
    <row r="3270" spans="1:22" ht="14.25" customHeight="1" x14ac:dyDescent="0.25">
      <c r="A3270" s="1">
        <v>3269</v>
      </c>
      <c r="B3270" s="1" t="s">
        <v>6489</v>
      </c>
      <c r="C3270" s="1">
        <f>YEAR(Data!$D3270)</f>
        <v>2011</v>
      </c>
      <c r="D3270" s="2">
        <v>40685</v>
      </c>
      <c r="E3270" s="2">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
        <v>44.95</v>
      </c>
      <c r="T3270" s="1">
        <v>1</v>
      </c>
      <c r="U3270" s="1">
        <v>0</v>
      </c>
      <c r="V3270" s="1">
        <v>12.585999999999999</v>
      </c>
    </row>
    <row r="3271" spans="1:22" ht="14.25" customHeight="1" x14ac:dyDescent="0.25">
      <c r="A3271" s="1">
        <v>3270</v>
      </c>
      <c r="B3271" s="1" t="s">
        <v>6494</v>
      </c>
      <c r="C3271" s="1">
        <f>YEAR(Data!$D3271)</f>
        <v>2011</v>
      </c>
      <c r="D3271" s="2">
        <v>40739</v>
      </c>
      <c r="E3271" s="2">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
        <v>2.9699999999999998</v>
      </c>
      <c r="T3271" s="1">
        <v>3</v>
      </c>
      <c r="U3271" s="1">
        <v>0</v>
      </c>
      <c r="V3271" s="1">
        <v>1.3068000000000004</v>
      </c>
    </row>
    <row r="3272" spans="1:22" ht="14.25" customHeight="1" x14ac:dyDescent="0.25">
      <c r="A3272" s="1">
        <v>3271</v>
      </c>
      <c r="B3272" s="1" t="s">
        <v>6494</v>
      </c>
      <c r="C3272" s="1">
        <f>YEAR(Data!$D3272)</f>
        <v>2011</v>
      </c>
      <c r="D3272" s="2">
        <v>40739</v>
      </c>
      <c r="E3272" s="2">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
        <v>6.5400000000000009</v>
      </c>
      <c r="T3272" s="1">
        <v>3</v>
      </c>
      <c r="U3272" s="1">
        <v>0</v>
      </c>
      <c r="V3272" s="1">
        <v>2.6814000000000004</v>
      </c>
    </row>
    <row r="3273" spans="1:22" ht="14.25" customHeight="1" x14ac:dyDescent="0.25">
      <c r="A3273" s="1">
        <v>3272</v>
      </c>
      <c r="B3273" s="1" t="s">
        <v>6495</v>
      </c>
      <c r="C3273" s="1">
        <f>YEAR(Data!$D3273)</f>
        <v>2012</v>
      </c>
      <c r="D3273" s="2">
        <v>41270</v>
      </c>
      <c r="E3273" s="2">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
        <v>7.92</v>
      </c>
      <c r="T3273" s="1">
        <v>8</v>
      </c>
      <c r="U3273" s="1">
        <v>0</v>
      </c>
      <c r="V3273" s="1">
        <v>3.4848000000000008</v>
      </c>
    </row>
    <row r="3274" spans="1:22" ht="14.25" customHeight="1" x14ac:dyDescent="0.25">
      <c r="A3274" s="1">
        <v>3273</v>
      </c>
      <c r="B3274" s="1" t="s">
        <v>6497</v>
      </c>
      <c r="C3274" s="1">
        <f>YEAR(Data!$D3274)</f>
        <v>2012</v>
      </c>
      <c r="D3274" s="2">
        <v>40948</v>
      </c>
      <c r="E3274" s="2">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1">
        <v>22.940999999999995</v>
      </c>
    </row>
    <row r="3275" spans="1:22" ht="14.25" customHeight="1" x14ac:dyDescent="0.25">
      <c r="A3275" s="1">
        <v>3274</v>
      </c>
      <c r="B3275" s="1" t="s">
        <v>6498</v>
      </c>
      <c r="C3275" s="1">
        <f>YEAR(Data!$D3275)</f>
        <v>2014</v>
      </c>
      <c r="D3275" s="2">
        <v>41768</v>
      </c>
      <c r="E3275" s="2">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1">
        <v>1049.9849999999999</v>
      </c>
    </row>
    <row r="3276" spans="1:22" ht="14.25" customHeight="1" x14ac:dyDescent="0.25">
      <c r="A3276" s="1">
        <v>3275</v>
      </c>
      <c r="B3276" s="1" t="s">
        <v>6499</v>
      </c>
      <c r="C3276" s="1">
        <f>YEAR(Data!$D3276)</f>
        <v>2014</v>
      </c>
      <c r="D3276" s="2">
        <v>41946</v>
      </c>
      <c r="E3276" s="2">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
        <v>18.240000000000002</v>
      </c>
      <c r="T3276" s="1">
        <v>3</v>
      </c>
      <c r="U3276" s="1">
        <v>0</v>
      </c>
      <c r="V3276" s="1">
        <v>9.120000000000001</v>
      </c>
    </row>
    <row r="3277" spans="1:22" ht="14.25" customHeight="1" x14ac:dyDescent="0.25">
      <c r="A3277" s="1">
        <v>3276</v>
      </c>
      <c r="B3277" s="1" t="s">
        <v>6499</v>
      </c>
      <c r="C3277" s="1">
        <f>YEAR(Data!$D3277)</f>
        <v>2014</v>
      </c>
      <c r="D3277" s="2">
        <v>41946</v>
      </c>
      <c r="E3277" s="2">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
        <v>27.78</v>
      </c>
      <c r="T3277" s="1">
        <v>6</v>
      </c>
      <c r="U3277" s="1">
        <v>0</v>
      </c>
      <c r="V3277" s="1">
        <v>9.1673999999999989</v>
      </c>
    </row>
    <row r="3278" spans="1:22" ht="14.25" customHeight="1" x14ac:dyDescent="0.25">
      <c r="A3278" s="1">
        <v>3277</v>
      </c>
      <c r="B3278" s="1" t="s">
        <v>6501</v>
      </c>
      <c r="C3278" s="1">
        <f>YEAR(Data!$D3278)</f>
        <v>2011</v>
      </c>
      <c r="D3278" s="2">
        <v>40638</v>
      </c>
      <c r="E3278" s="2">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
        <v>22.959999999999997</v>
      </c>
      <c r="T3278" s="1">
        <v>7</v>
      </c>
      <c r="U3278" s="1">
        <v>0</v>
      </c>
      <c r="V3278" s="1">
        <v>7.5767999999999986</v>
      </c>
    </row>
    <row r="3279" spans="1:22" ht="14.25" customHeight="1" x14ac:dyDescent="0.25">
      <c r="A3279" s="1">
        <v>3278</v>
      </c>
      <c r="B3279" s="1" t="s">
        <v>6501</v>
      </c>
      <c r="C3279" s="1">
        <f>YEAR(Data!$D3279)</f>
        <v>2011</v>
      </c>
      <c r="D3279" s="2">
        <v>40638</v>
      </c>
      <c r="E3279" s="2">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1">
        <v>8.4070999999999962</v>
      </c>
    </row>
    <row r="3280" spans="1:22" ht="14.25" customHeight="1" x14ac:dyDescent="0.25">
      <c r="A3280" s="1">
        <v>3279</v>
      </c>
      <c r="B3280" s="1" t="s">
        <v>6501</v>
      </c>
      <c r="C3280" s="1">
        <f>YEAR(Data!$D3280)</f>
        <v>2011</v>
      </c>
      <c r="D3280" s="2">
        <v>40638</v>
      </c>
      <c r="E3280" s="2">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1">
        <v>6.3504000000000005</v>
      </c>
    </row>
    <row r="3281" spans="1:22" ht="14.25" customHeight="1" x14ac:dyDescent="0.25">
      <c r="A3281" s="1">
        <v>3280</v>
      </c>
      <c r="B3281" s="1" t="s">
        <v>6501</v>
      </c>
      <c r="C3281" s="1">
        <f>YEAR(Data!$D3281)</f>
        <v>2011</v>
      </c>
      <c r="D3281" s="2">
        <v>40638</v>
      </c>
      <c r="E3281" s="2">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
        <v>22.959999999999997</v>
      </c>
      <c r="T3281" s="1">
        <v>7</v>
      </c>
      <c r="U3281" s="1">
        <v>0</v>
      </c>
      <c r="V3281" s="1">
        <v>6.6583999999999968</v>
      </c>
    </row>
    <row r="3282" spans="1:22" ht="14.25" customHeight="1" x14ac:dyDescent="0.25">
      <c r="A3282" s="1">
        <v>3281</v>
      </c>
      <c r="B3282" s="1" t="s">
        <v>6501</v>
      </c>
      <c r="C3282" s="1">
        <f>YEAR(Data!$D3282)</f>
        <v>2011</v>
      </c>
      <c r="D3282" s="2">
        <v>40638</v>
      </c>
      <c r="E3282" s="2">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
        <v>4164.0499999999993</v>
      </c>
      <c r="T3282" s="1">
        <v>5</v>
      </c>
      <c r="U3282" s="1">
        <v>0</v>
      </c>
      <c r="V3282" s="1">
        <v>83.281000000000063</v>
      </c>
    </row>
    <row r="3283" spans="1:22" ht="14.25" customHeight="1" x14ac:dyDescent="0.25">
      <c r="A3283" s="1">
        <v>3282</v>
      </c>
      <c r="B3283" s="1" t="s">
        <v>6502</v>
      </c>
      <c r="C3283" s="1">
        <f>YEAR(Data!$D3283)</f>
        <v>2011</v>
      </c>
      <c r="D3283" s="2">
        <v>40803</v>
      </c>
      <c r="E3283" s="2">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1">
        <v>13.195600000000001</v>
      </c>
    </row>
    <row r="3284" spans="1:22" ht="14.25" customHeight="1" x14ac:dyDescent="0.25">
      <c r="A3284" s="1">
        <v>3283</v>
      </c>
      <c r="B3284" s="1" t="s">
        <v>6502</v>
      </c>
      <c r="C3284" s="1">
        <f>YEAR(Data!$D3284)</f>
        <v>2011</v>
      </c>
      <c r="D3284" s="2">
        <v>40803</v>
      </c>
      <c r="E3284" s="2">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4.6240000000000006</v>
      </c>
      <c r="T3284" s="1">
        <v>1</v>
      </c>
      <c r="U3284" s="1">
        <v>0.2</v>
      </c>
      <c r="V3284" s="1">
        <v>1.6762000000000001</v>
      </c>
    </row>
    <row r="3285" spans="1:22" ht="14.25" customHeight="1" x14ac:dyDescent="0.25">
      <c r="A3285" s="1">
        <v>3284</v>
      </c>
      <c r="B3285" s="1" t="s">
        <v>6503</v>
      </c>
      <c r="C3285" s="1">
        <f>YEAR(Data!$D3285)</f>
        <v>2011</v>
      </c>
      <c r="D3285" s="2">
        <v>40816</v>
      </c>
      <c r="E3285" s="2">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1">
        <v>5.1815999999999995</v>
      </c>
    </row>
    <row r="3286" spans="1:22" ht="14.25" customHeight="1" x14ac:dyDescent="0.25">
      <c r="A3286" s="1">
        <v>3285</v>
      </c>
      <c r="B3286" s="1" t="s">
        <v>6504</v>
      </c>
      <c r="C3286" s="1">
        <f>YEAR(Data!$D3286)</f>
        <v>2011</v>
      </c>
      <c r="D3286" s="2">
        <v>40798</v>
      </c>
      <c r="E3286" s="2">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63.924000000000007</v>
      </c>
      <c r="T3286" s="1">
        <v>7</v>
      </c>
      <c r="U3286" s="1">
        <v>0.7</v>
      </c>
      <c r="V3286" s="1">
        <v>-46.877600000000001</v>
      </c>
    </row>
    <row r="3287" spans="1:22" ht="14.25" customHeight="1" x14ac:dyDescent="0.25">
      <c r="A3287" s="1">
        <v>3286</v>
      </c>
      <c r="B3287" s="1" t="s">
        <v>6505</v>
      </c>
      <c r="C3287" s="1">
        <f>YEAR(Data!$D3287)</f>
        <v>2014</v>
      </c>
      <c r="D3287" s="2">
        <v>41691</v>
      </c>
      <c r="E3287" s="2">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1">
        <v>1.9023999999999992</v>
      </c>
    </row>
    <row r="3288" spans="1:22" ht="14.25" customHeight="1" x14ac:dyDescent="0.25">
      <c r="A3288" s="1">
        <v>3287</v>
      </c>
      <c r="B3288" s="1" t="s">
        <v>6505</v>
      </c>
      <c r="C3288" s="1">
        <f>YEAR(Data!$D3288)</f>
        <v>2014</v>
      </c>
      <c r="D3288" s="2">
        <v>41691</v>
      </c>
      <c r="E3288" s="2">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
        <v>13.11</v>
      </c>
      <c r="T3288" s="1">
        <v>3</v>
      </c>
      <c r="U3288" s="1">
        <v>0</v>
      </c>
      <c r="V3288" s="1">
        <v>3.4086000000000003</v>
      </c>
    </row>
    <row r="3289" spans="1:22" ht="14.25" customHeight="1" x14ac:dyDescent="0.25">
      <c r="A3289" s="1">
        <v>3288</v>
      </c>
      <c r="B3289" s="1" t="s">
        <v>6508</v>
      </c>
      <c r="C3289" s="1">
        <f>YEAR(Data!$D3289)</f>
        <v>2012</v>
      </c>
      <c r="D3289" s="2">
        <v>41256</v>
      </c>
      <c r="E3289" s="2">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
        <v>494.37600000000009</v>
      </c>
      <c r="T3289" s="1">
        <v>3</v>
      </c>
      <c r="U3289" s="1">
        <v>0.2</v>
      </c>
      <c r="V3289" s="1">
        <v>49.437599999999975</v>
      </c>
    </row>
    <row r="3290" spans="1:22" ht="14.25" customHeight="1" x14ac:dyDescent="0.25">
      <c r="A3290" s="1">
        <v>3289</v>
      </c>
      <c r="B3290" s="1" t="s">
        <v>6508</v>
      </c>
      <c r="C3290" s="1">
        <f>YEAR(Data!$D3290)</f>
        <v>2012</v>
      </c>
      <c r="D3290" s="2">
        <v>41256</v>
      </c>
      <c r="E3290" s="2">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
        <v>29.2</v>
      </c>
      <c r="T3290" s="1">
        <v>5</v>
      </c>
      <c r="U3290" s="1">
        <v>0.2</v>
      </c>
      <c r="V3290" s="1">
        <v>9.8549999999999969</v>
      </c>
    </row>
    <row r="3291" spans="1:22" ht="14.25" customHeight="1" x14ac:dyDescent="0.25">
      <c r="A3291" s="1">
        <v>3290</v>
      </c>
      <c r="B3291" s="1" t="s">
        <v>6508</v>
      </c>
      <c r="C3291" s="1">
        <f>YEAR(Data!$D3291)</f>
        <v>2012</v>
      </c>
      <c r="D3291" s="2">
        <v>41256</v>
      </c>
      <c r="E3291" s="2">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
        <v>248.85000000000002</v>
      </c>
      <c r="T3291" s="1">
        <v>5</v>
      </c>
      <c r="U3291" s="1">
        <v>0</v>
      </c>
      <c r="V3291" s="1">
        <v>27.373499999999993</v>
      </c>
    </row>
    <row r="3292" spans="1:22" ht="14.25" customHeight="1" x14ac:dyDescent="0.25">
      <c r="A3292" s="1">
        <v>3291</v>
      </c>
      <c r="B3292" s="1" t="s">
        <v>6508</v>
      </c>
      <c r="C3292" s="1">
        <f>YEAR(Data!$D3292)</f>
        <v>2012</v>
      </c>
      <c r="D3292" s="2">
        <v>41256</v>
      </c>
      <c r="E3292" s="2">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
        <v>36.24</v>
      </c>
      <c r="T3292" s="1">
        <v>1</v>
      </c>
      <c r="U3292" s="1">
        <v>0</v>
      </c>
      <c r="V3292" s="1">
        <v>15.220800000000001</v>
      </c>
    </row>
    <row r="3293" spans="1:22" ht="14.25" customHeight="1" x14ac:dyDescent="0.25">
      <c r="A3293" s="1">
        <v>3292</v>
      </c>
      <c r="B3293" s="1" t="s">
        <v>6512</v>
      </c>
      <c r="C3293" s="1">
        <f>YEAR(Data!$D3293)</f>
        <v>2013</v>
      </c>
      <c r="D3293" s="2">
        <v>41578</v>
      </c>
      <c r="E3293" s="2">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
        <v>11.68</v>
      </c>
      <c r="T3293" s="1">
        <v>2</v>
      </c>
      <c r="U3293" s="1">
        <v>0</v>
      </c>
      <c r="V3293" s="1">
        <v>3.5039999999999996</v>
      </c>
    </row>
    <row r="3294" spans="1:22" ht="14.25" customHeight="1" x14ac:dyDescent="0.25">
      <c r="A3294" s="1">
        <v>3293</v>
      </c>
      <c r="B3294" s="1" t="s">
        <v>6513</v>
      </c>
      <c r="C3294" s="1">
        <f>YEAR(Data!$D3294)</f>
        <v>2011</v>
      </c>
      <c r="D3294" s="2">
        <v>40903</v>
      </c>
      <c r="E3294" s="2">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1">
        <v>0.11909999999999954</v>
      </c>
    </row>
    <row r="3295" spans="1:22" ht="14.25" customHeight="1" x14ac:dyDescent="0.25">
      <c r="A3295" s="1">
        <v>3294</v>
      </c>
      <c r="B3295" s="1" t="s">
        <v>6513</v>
      </c>
      <c r="C3295" s="1">
        <f>YEAR(Data!$D3295)</f>
        <v>2011</v>
      </c>
      <c r="D3295" s="2">
        <v>40903</v>
      </c>
      <c r="E3295" s="2">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1">
        <v>1.1135999999999999</v>
      </c>
    </row>
    <row r="3296" spans="1:22" ht="14.25" customHeight="1" x14ac:dyDescent="0.25">
      <c r="A3296" s="1">
        <v>3295</v>
      </c>
      <c r="B3296" s="1" t="s">
        <v>6514</v>
      </c>
      <c r="C3296" s="1">
        <f>YEAR(Data!$D3296)</f>
        <v>2011</v>
      </c>
      <c r="D3296" s="2">
        <v>40770</v>
      </c>
      <c r="E3296" s="2">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30.959999999999994</v>
      </c>
      <c r="T3296" s="1">
        <v>8</v>
      </c>
      <c r="U3296" s="1">
        <v>0.8</v>
      </c>
      <c r="V3296" s="1">
        <v>-52.632000000000019</v>
      </c>
    </row>
    <row r="3297" spans="1:22" ht="14.25" customHeight="1" x14ac:dyDescent="0.25">
      <c r="A3297" s="1">
        <v>3296</v>
      </c>
      <c r="B3297" s="1" t="s">
        <v>6515</v>
      </c>
      <c r="C3297" s="1">
        <f>YEAR(Data!$D3297)</f>
        <v>2014</v>
      </c>
      <c r="D3297" s="2">
        <v>41914</v>
      </c>
      <c r="E3297" s="2">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
        <v>1704.89</v>
      </c>
      <c r="T3297" s="1">
        <v>11</v>
      </c>
      <c r="U3297" s="1">
        <v>0</v>
      </c>
      <c r="V3297" s="1">
        <v>767.20049999999992</v>
      </c>
    </row>
    <row r="3298" spans="1:22" ht="14.25" customHeight="1" x14ac:dyDescent="0.25">
      <c r="A3298" s="1">
        <v>3297</v>
      </c>
      <c r="B3298" s="1" t="s">
        <v>6518</v>
      </c>
      <c r="C3298" s="1">
        <f>YEAR(Data!$D3298)</f>
        <v>2012</v>
      </c>
      <c r="D3298" s="2">
        <v>41052</v>
      </c>
      <c r="E3298" s="2">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19.194000000000003</v>
      </c>
      <c r="T3298" s="1">
        <v>7</v>
      </c>
      <c r="U3298" s="1">
        <v>0.7</v>
      </c>
      <c r="V3298" s="1">
        <v>-12.795999999999999</v>
      </c>
    </row>
    <row r="3299" spans="1:22" ht="14.25" customHeight="1" x14ac:dyDescent="0.25">
      <c r="A3299" s="1">
        <v>3298</v>
      </c>
      <c r="B3299" s="1" t="s">
        <v>6518</v>
      </c>
      <c r="C3299" s="1">
        <f>YEAR(Data!$D3299)</f>
        <v>2012</v>
      </c>
      <c r="D3299" s="2">
        <v>41052</v>
      </c>
      <c r="E3299" s="2">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121.79200000000002</v>
      </c>
      <c r="T3299" s="1">
        <v>4</v>
      </c>
      <c r="U3299" s="1">
        <v>0.2</v>
      </c>
      <c r="V3299" s="1">
        <v>13.701599999999988</v>
      </c>
    </row>
    <row r="3300" spans="1:22" ht="14.25" customHeight="1" x14ac:dyDescent="0.25">
      <c r="A3300" s="1">
        <v>3299</v>
      </c>
      <c r="B3300" s="1" t="s">
        <v>6519</v>
      </c>
      <c r="C3300" s="1">
        <f>YEAR(Data!$D3300)</f>
        <v>2014</v>
      </c>
      <c r="D3300" s="2">
        <v>41960</v>
      </c>
      <c r="E3300" s="2">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1">
        <v>215.99729999999977</v>
      </c>
    </row>
    <row r="3301" spans="1:22" ht="14.25" customHeight="1" x14ac:dyDescent="0.25">
      <c r="A3301" s="1">
        <v>3300</v>
      </c>
      <c r="B3301" s="1" t="s">
        <v>6520</v>
      </c>
      <c r="C3301" s="1">
        <f>YEAR(Data!$D3301)</f>
        <v>2011</v>
      </c>
      <c r="D3301" s="2">
        <v>40865</v>
      </c>
      <c r="E3301" s="2">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50.997000000000007</v>
      </c>
      <c r="T3301" s="1">
        <v>1</v>
      </c>
      <c r="U3301" s="1">
        <v>0.7</v>
      </c>
      <c r="V3301" s="1">
        <v>-40.797600000000003</v>
      </c>
    </row>
    <row r="3302" spans="1:22" ht="14.25" customHeight="1" x14ac:dyDescent="0.25">
      <c r="A3302" s="1">
        <v>3301</v>
      </c>
      <c r="B3302" s="1" t="s">
        <v>6520</v>
      </c>
      <c r="C3302" s="1">
        <f>YEAR(Data!$D3302)</f>
        <v>2011</v>
      </c>
      <c r="D3302" s="2">
        <v>40865</v>
      </c>
      <c r="E3302" s="2">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1">
        <v>-16.318300000000001</v>
      </c>
    </row>
    <row r="3303" spans="1:22" ht="14.25" customHeight="1" x14ac:dyDescent="0.25">
      <c r="A3303" s="1">
        <v>3302</v>
      </c>
      <c r="B3303" s="1" t="s">
        <v>6520</v>
      </c>
      <c r="C3303" s="1">
        <f>YEAR(Data!$D3303)</f>
        <v>2011</v>
      </c>
      <c r="D3303" s="2">
        <v>40865</v>
      </c>
      <c r="E3303" s="2">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
        <v>539.96399999999994</v>
      </c>
      <c r="T3303" s="1">
        <v>6</v>
      </c>
      <c r="U3303" s="1">
        <v>0.4</v>
      </c>
      <c r="V3303" s="1">
        <v>-107.99280000000002</v>
      </c>
    </row>
    <row r="3304" spans="1:22" ht="14.25" customHeight="1" x14ac:dyDescent="0.25">
      <c r="A3304" s="1">
        <v>3303</v>
      </c>
      <c r="B3304" s="1" t="s">
        <v>6520</v>
      </c>
      <c r="C3304" s="1">
        <f>YEAR(Data!$D3304)</f>
        <v>2011</v>
      </c>
      <c r="D3304" s="2">
        <v>40865</v>
      </c>
      <c r="E3304" s="2">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1">
        <v>5.2773000000000003</v>
      </c>
    </row>
    <row r="3305" spans="1:22" ht="14.25" customHeight="1" x14ac:dyDescent="0.25">
      <c r="A3305" s="1">
        <v>3304</v>
      </c>
      <c r="B3305" s="1" t="s">
        <v>6520</v>
      </c>
      <c r="C3305" s="1">
        <f>YEAR(Data!$D3305)</f>
        <v>2011</v>
      </c>
      <c r="D3305" s="2">
        <v>40865</v>
      </c>
      <c r="E3305" s="2">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1.9440000000000004</v>
      </c>
      <c r="T3305" s="1">
        <v>3</v>
      </c>
      <c r="U3305" s="1">
        <v>0.7</v>
      </c>
      <c r="V3305" s="1">
        <v>-1.4255999999999998</v>
      </c>
    </row>
    <row r="3306" spans="1:22" ht="14.25" customHeight="1" x14ac:dyDescent="0.25">
      <c r="A3306" s="1">
        <v>3305</v>
      </c>
      <c r="B3306" s="1" t="s">
        <v>6523</v>
      </c>
      <c r="C3306" s="1">
        <f>YEAR(Data!$D3306)</f>
        <v>2011</v>
      </c>
      <c r="D3306" s="2">
        <v>40907</v>
      </c>
      <c r="E3306" s="2">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12.984000000000002</v>
      </c>
      <c r="T3306" s="1">
        <v>3</v>
      </c>
      <c r="U3306" s="1">
        <v>0.2</v>
      </c>
      <c r="V3306" s="1">
        <v>4.7066999999999997</v>
      </c>
    </row>
    <row r="3307" spans="1:22" ht="14.25" customHeight="1" x14ac:dyDescent="0.25">
      <c r="A3307" s="1">
        <v>3306</v>
      </c>
      <c r="B3307" s="1" t="s">
        <v>6523</v>
      </c>
      <c r="C3307" s="1">
        <f>YEAR(Data!$D3307)</f>
        <v>2011</v>
      </c>
      <c r="D3307" s="2">
        <v>40907</v>
      </c>
      <c r="E3307" s="2">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217.58400000000003</v>
      </c>
      <c r="T3307" s="1">
        <v>2</v>
      </c>
      <c r="U3307" s="1">
        <v>0.2</v>
      </c>
      <c r="V3307" s="1">
        <v>19.03860000000001</v>
      </c>
    </row>
    <row r="3308" spans="1:22" ht="14.25" customHeight="1" x14ac:dyDescent="0.25">
      <c r="A3308" s="1">
        <v>3307</v>
      </c>
      <c r="B3308" s="1" t="s">
        <v>6523</v>
      </c>
      <c r="C3308" s="1">
        <f>YEAR(Data!$D3308)</f>
        <v>2011</v>
      </c>
      <c r="D3308" s="2">
        <v>40907</v>
      </c>
      <c r="E3308" s="2">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328.77600000000007</v>
      </c>
      <c r="T3308" s="1">
        <v>3</v>
      </c>
      <c r="U3308" s="1">
        <v>0.2</v>
      </c>
      <c r="V3308" s="1">
        <v>28.767899999999997</v>
      </c>
    </row>
    <row r="3309" spans="1:22" ht="14.25" customHeight="1" x14ac:dyDescent="0.25">
      <c r="A3309" s="1">
        <v>3308</v>
      </c>
      <c r="B3309" s="1" t="s">
        <v>6523</v>
      </c>
      <c r="C3309" s="1">
        <f>YEAR(Data!$D3309)</f>
        <v>2011</v>
      </c>
      <c r="D3309" s="2">
        <v>40907</v>
      </c>
      <c r="E3309" s="2">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2.2859999999999996</v>
      </c>
      <c r="T3309" s="1">
        <v>3</v>
      </c>
      <c r="U3309" s="1">
        <v>0.8</v>
      </c>
      <c r="V3309" s="1">
        <v>-3.6576000000000004</v>
      </c>
    </row>
    <row r="3310" spans="1:22" ht="14.25" customHeight="1" x14ac:dyDescent="0.25">
      <c r="A3310" s="1">
        <v>3309</v>
      </c>
      <c r="B3310" s="1" t="s">
        <v>6523</v>
      </c>
      <c r="C3310" s="1">
        <f>YEAR(Data!$D3310)</f>
        <v>2011</v>
      </c>
      <c r="D3310" s="2">
        <v>40907</v>
      </c>
      <c r="E3310" s="2">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1">
        <v>14.395200000000004</v>
      </c>
    </row>
    <row r="3311" spans="1:22" ht="14.25" customHeight="1" x14ac:dyDescent="0.25">
      <c r="A3311" s="1">
        <v>3310</v>
      </c>
      <c r="B3311" s="1" t="s">
        <v>6524</v>
      </c>
      <c r="C3311" s="1">
        <f>YEAR(Data!$D3311)</f>
        <v>2012</v>
      </c>
      <c r="D3311" s="2">
        <v>41218</v>
      </c>
      <c r="E3311" s="2">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1">
        <v>8.8704000000000018</v>
      </c>
    </row>
    <row r="3312" spans="1:22" ht="14.25" customHeight="1" x14ac:dyDescent="0.25">
      <c r="A3312" s="1">
        <v>3311</v>
      </c>
      <c r="B3312" s="1" t="s">
        <v>6525</v>
      </c>
      <c r="C3312" s="1">
        <f>YEAR(Data!$D3312)</f>
        <v>2013</v>
      </c>
      <c r="D3312" s="2">
        <v>41535</v>
      </c>
      <c r="E3312" s="2">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232.40000000000003</v>
      </c>
      <c r="T3312" s="1">
        <v>5</v>
      </c>
      <c r="U3312" s="1">
        <v>0.2</v>
      </c>
      <c r="V3312" s="1">
        <v>78.434999999999988</v>
      </c>
    </row>
    <row r="3313" spans="1:22" ht="14.25" customHeight="1" x14ac:dyDescent="0.25">
      <c r="A3313" s="1">
        <v>3312</v>
      </c>
      <c r="B3313" s="1" t="s">
        <v>6526</v>
      </c>
      <c r="C3313" s="1">
        <f>YEAR(Data!$D3313)</f>
        <v>2013</v>
      </c>
      <c r="D3313" s="2">
        <v>41354</v>
      </c>
      <c r="E3313" s="2">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1">
        <v>38.038000000000004</v>
      </c>
    </row>
    <row r="3314" spans="1:22" ht="14.25" customHeight="1" x14ac:dyDescent="0.25">
      <c r="A3314" s="1">
        <v>3313</v>
      </c>
      <c r="B3314" s="1" t="s">
        <v>6527</v>
      </c>
      <c r="C3314" s="1">
        <f>YEAR(Data!$D3314)</f>
        <v>2011</v>
      </c>
      <c r="D3314" s="2">
        <v>40813</v>
      </c>
      <c r="E3314" s="2">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1">
        <v>45.294000000000011</v>
      </c>
    </row>
    <row r="3315" spans="1:22" ht="14.25" customHeight="1" x14ac:dyDescent="0.25">
      <c r="A3315" s="1">
        <v>3314</v>
      </c>
      <c r="B3315" s="1" t="s">
        <v>6527</v>
      </c>
      <c r="C3315" s="1">
        <f>YEAR(Data!$D3315)</f>
        <v>2011</v>
      </c>
      <c r="D3315" s="2">
        <v>40813</v>
      </c>
      <c r="E3315" s="2">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1">
        <v>40.170200000000001</v>
      </c>
    </row>
    <row r="3316" spans="1:22" ht="14.25" customHeight="1" x14ac:dyDescent="0.25">
      <c r="A3316" s="1">
        <v>3315</v>
      </c>
      <c r="B3316" s="1" t="s">
        <v>6528</v>
      </c>
      <c r="C3316" s="1">
        <f>YEAR(Data!$D3316)</f>
        <v>2014</v>
      </c>
      <c r="D3316" s="2">
        <v>41998</v>
      </c>
      <c r="E3316" s="2">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1">
        <v>48.313600000000008</v>
      </c>
    </row>
    <row r="3317" spans="1:22" ht="14.25" customHeight="1" x14ac:dyDescent="0.25">
      <c r="A3317" s="1">
        <v>3316</v>
      </c>
      <c r="B3317" s="1" t="s">
        <v>6528</v>
      </c>
      <c r="C3317" s="1">
        <f>YEAR(Data!$D3317)</f>
        <v>2014</v>
      </c>
      <c r="D3317" s="2">
        <v>41998</v>
      </c>
      <c r="E3317" s="2">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
        <v>14.376000000000001</v>
      </c>
      <c r="T3317" s="1">
        <v>3</v>
      </c>
      <c r="U3317" s="1">
        <v>0.2</v>
      </c>
      <c r="V3317" s="1">
        <v>4.8518999999999997</v>
      </c>
    </row>
    <row r="3318" spans="1:22" ht="14.25" customHeight="1" x14ac:dyDescent="0.25">
      <c r="A3318" s="1">
        <v>3317</v>
      </c>
      <c r="B3318" s="1" t="s">
        <v>6529</v>
      </c>
      <c r="C3318" s="1">
        <f>YEAR(Data!$D3318)</f>
        <v>2014</v>
      </c>
      <c r="D3318" s="2">
        <v>41954</v>
      </c>
      <c r="E3318" s="2">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
        <v>341.96</v>
      </c>
      <c r="T3318" s="1">
        <v>5</v>
      </c>
      <c r="U3318" s="1">
        <v>0.6</v>
      </c>
      <c r="V3318" s="1">
        <v>-427.45000000000005</v>
      </c>
    </row>
    <row r="3319" spans="1:22" ht="14.25" customHeight="1" x14ac:dyDescent="0.25">
      <c r="A3319" s="1">
        <v>3318</v>
      </c>
      <c r="B3319" s="1" t="s">
        <v>6530</v>
      </c>
      <c r="C3319" s="1">
        <f>YEAR(Data!$D3319)</f>
        <v>2012</v>
      </c>
      <c r="D3319" s="2">
        <v>41163</v>
      </c>
      <c r="E3319" s="2">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1">
        <v>48.964500000000001</v>
      </c>
    </row>
    <row r="3320" spans="1:22" ht="14.25" customHeight="1" x14ac:dyDescent="0.25">
      <c r="A3320" s="1">
        <v>3319</v>
      </c>
      <c r="B3320" s="1" t="s">
        <v>6530</v>
      </c>
      <c r="C3320" s="1">
        <f>YEAR(Data!$D3320)</f>
        <v>2012</v>
      </c>
      <c r="D3320" s="2">
        <v>41163</v>
      </c>
      <c r="E3320" s="2">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1">
        <v>4.2336</v>
      </c>
    </row>
    <row r="3321" spans="1:22" ht="14.25" customHeight="1" x14ac:dyDescent="0.25">
      <c r="A3321" s="1">
        <v>3320</v>
      </c>
      <c r="B3321" s="1" t="s">
        <v>6531</v>
      </c>
      <c r="C3321" s="1">
        <f>YEAR(Data!$D3321)</f>
        <v>2011</v>
      </c>
      <c r="D3321" s="2">
        <v>40897</v>
      </c>
      <c r="E3321" s="2">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1">
        <v>3.8073000000000015</v>
      </c>
    </row>
    <row r="3322" spans="1:22" ht="14.25" customHeight="1" x14ac:dyDescent="0.25">
      <c r="A3322" s="1">
        <v>3321</v>
      </c>
      <c r="B3322" s="1" t="s">
        <v>6531</v>
      </c>
      <c r="C3322" s="1">
        <f>YEAR(Data!$D3322)</f>
        <v>2011</v>
      </c>
      <c r="D3322" s="2">
        <v>40897</v>
      </c>
      <c r="E3322" s="2">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1">
        <v>74.573999999999955</v>
      </c>
    </row>
    <row r="3323" spans="1:22" ht="14.25" customHeight="1" x14ac:dyDescent="0.25">
      <c r="A3323" s="1">
        <v>3322</v>
      </c>
      <c r="B3323" s="1" t="s">
        <v>6531</v>
      </c>
      <c r="C3323" s="1">
        <f>YEAR(Data!$D3323)</f>
        <v>2011</v>
      </c>
      <c r="D3323" s="2">
        <v>40897</v>
      </c>
      <c r="E3323" s="2">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
        <v>25.920000000000005</v>
      </c>
      <c r="T3323" s="1">
        <v>5</v>
      </c>
      <c r="U3323" s="1">
        <v>0.2</v>
      </c>
      <c r="V3323" s="1">
        <v>9.0719999999999992</v>
      </c>
    </row>
    <row r="3324" spans="1:22" ht="14.25" customHeight="1" x14ac:dyDescent="0.25">
      <c r="A3324" s="1">
        <v>3323</v>
      </c>
      <c r="B3324" s="1" t="s">
        <v>6534</v>
      </c>
      <c r="C3324" s="1">
        <f>YEAR(Data!$D3324)</f>
        <v>2012</v>
      </c>
      <c r="D3324" s="2">
        <v>41113</v>
      </c>
      <c r="E3324" s="2">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1">
        <v>20.681999999999995</v>
      </c>
    </row>
    <row r="3325" spans="1:22" ht="14.25" customHeight="1" x14ac:dyDescent="0.25">
      <c r="A3325" s="1">
        <v>3324</v>
      </c>
      <c r="B3325" s="1" t="s">
        <v>6534</v>
      </c>
      <c r="C3325" s="1">
        <f>YEAR(Data!$D3325)</f>
        <v>2012</v>
      </c>
      <c r="D3325" s="2">
        <v>41113</v>
      </c>
      <c r="E3325" s="2">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1">
        <v>50.239800000000002</v>
      </c>
    </row>
    <row r="3326" spans="1:22" ht="14.25" customHeight="1" x14ac:dyDescent="0.25">
      <c r="A3326" s="1">
        <v>3325</v>
      </c>
      <c r="B3326" s="1" t="s">
        <v>6535</v>
      </c>
      <c r="C3326" s="1">
        <f>YEAR(Data!$D3326)</f>
        <v>2011</v>
      </c>
      <c r="D3326" s="2">
        <v>40858</v>
      </c>
      <c r="E3326" s="2">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896.98999999999978</v>
      </c>
      <c r="T3326" s="1">
        <v>5</v>
      </c>
      <c r="U3326" s="1">
        <v>0.8</v>
      </c>
      <c r="V3326" s="1">
        <v>-1480.0335000000009</v>
      </c>
    </row>
    <row r="3327" spans="1:22" ht="14.25" customHeight="1" x14ac:dyDescent="0.25">
      <c r="A3327" s="1">
        <v>3326</v>
      </c>
      <c r="B3327" s="1" t="s">
        <v>6535</v>
      </c>
      <c r="C3327" s="1">
        <f>YEAR(Data!$D3327)</f>
        <v>2011</v>
      </c>
      <c r="D3327" s="2">
        <v>40858</v>
      </c>
      <c r="E3327" s="2">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
        <v>1.2339999999999998</v>
      </c>
      <c r="T3327" s="1">
        <v>1</v>
      </c>
      <c r="U3327" s="1">
        <v>0.8</v>
      </c>
      <c r="V3327" s="1">
        <v>-1.9744000000000002</v>
      </c>
    </row>
    <row r="3328" spans="1:22" ht="14.25" customHeight="1" x14ac:dyDescent="0.25">
      <c r="A3328" s="1">
        <v>3327</v>
      </c>
      <c r="B3328" s="1" t="s">
        <v>6535</v>
      </c>
      <c r="C3328" s="1">
        <f>YEAR(Data!$D3328)</f>
        <v>2011</v>
      </c>
      <c r="D3328" s="2">
        <v>40858</v>
      </c>
      <c r="E3328" s="2">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
        <v>67.56</v>
      </c>
      <c r="T3328" s="1">
        <v>3</v>
      </c>
      <c r="U3328" s="1">
        <v>0.2</v>
      </c>
      <c r="V3328" s="1">
        <v>6.7560000000000038</v>
      </c>
    </row>
    <row r="3329" spans="1:22" ht="14.25" customHeight="1" x14ac:dyDescent="0.25">
      <c r="A3329" s="1">
        <v>3328</v>
      </c>
      <c r="B3329" s="1" t="s">
        <v>6535</v>
      </c>
      <c r="C3329" s="1">
        <f>YEAR(Data!$D3329)</f>
        <v>2011</v>
      </c>
      <c r="D3329" s="2">
        <v>40858</v>
      </c>
      <c r="E3329" s="2">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21.720000000000002</v>
      </c>
      <c r="T3329" s="1">
        <v>5</v>
      </c>
      <c r="U3329" s="1">
        <v>0.2</v>
      </c>
      <c r="V3329" s="1">
        <v>7.8734999999999991</v>
      </c>
    </row>
    <row r="3330" spans="1:22" ht="14.25" customHeight="1" x14ac:dyDescent="0.25">
      <c r="A3330" s="1">
        <v>3329</v>
      </c>
      <c r="B3330" s="1" t="s">
        <v>6535</v>
      </c>
      <c r="C3330" s="1">
        <f>YEAR(Data!$D3330)</f>
        <v>2011</v>
      </c>
      <c r="D3330" s="2">
        <v>40858</v>
      </c>
      <c r="E3330" s="2">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
        <v>262.33600000000001</v>
      </c>
      <c r="T3330" s="1">
        <v>8</v>
      </c>
      <c r="U3330" s="1">
        <v>0.2</v>
      </c>
      <c r="V3330" s="1">
        <v>95.096800000000002</v>
      </c>
    </row>
    <row r="3331" spans="1:22" ht="14.25" customHeight="1" x14ac:dyDescent="0.25">
      <c r="A3331" s="1">
        <v>3330</v>
      </c>
      <c r="B3331" s="1" t="s">
        <v>6535</v>
      </c>
      <c r="C3331" s="1">
        <f>YEAR(Data!$D3331)</f>
        <v>2011</v>
      </c>
      <c r="D3331" s="2">
        <v>40858</v>
      </c>
      <c r="E3331" s="2">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1">
        <v>16.703999999999986</v>
      </c>
    </row>
    <row r="3332" spans="1:22" ht="14.25" customHeight="1" x14ac:dyDescent="0.25">
      <c r="A3332" s="1">
        <v>3331</v>
      </c>
      <c r="B3332" s="1" t="s">
        <v>6535</v>
      </c>
      <c r="C3332" s="1">
        <f>YEAR(Data!$D3332)</f>
        <v>2011</v>
      </c>
      <c r="D3332" s="2">
        <v>40858</v>
      </c>
      <c r="E3332" s="2">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1">
        <v>15.07350000000001</v>
      </c>
    </row>
    <row r="3333" spans="1:22" ht="14.25" customHeight="1" x14ac:dyDescent="0.25">
      <c r="A3333" s="1">
        <v>3332</v>
      </c>
      <c r="B3333" s="1" t="s">
        <v>6538</v>
      </c>
      <c r="C3333" s="1">
        <f>YEAR(Data!$D3333)</f>
        <v>2014</v>
      </c>
      <c r="D3333" s="2">
        <v>41988</v>
      </c>
      <c r="E3333" s="2">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
        <v>227.976</v>
      </c>
      <c r="T3333" s="1">
        <v>3</v>
      </c>
      <c r="U3333" s="1">
        <v>0.2</v>
      </c>
      <c r="V3333" s="1">
        <v>28.496999999999957</v>
      </c>
    </row>
    <row r="3334" spans="1:22" ht="14.25" customHeight="1" x14ac:dyDescent="0.25">
      <c r="A3334" s="1">
        <v>3333</v>
      </c>
      <c r="B3334" s="1" t="s">
        <v>6538</v>
      </c>
      <c r="C3334" s="1">
        <f>YEAR(Data!$D3334)</f>
        <v>2014</v>
      </c>
      <c r="D3334" s="2">
        <v>41988</v>
      </c>
      <c r="E3334" s="2">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
        <v>52.679999999999993</v>
      </c>
      <c r="T3334" s="1">
        <v>3</v>
      </c>
      <c r="U3334" s="1">
        <v>0.2</v>
      </c>
      <c r="V3334" s="1">
        <v>19.754999999999999</v>
      </c>
    </row>
    <row r="3335" spans="1:22" ht="14.25" customHeight="1" x14ac:dyDescent="0.25">
      <c r="A3335" s="1">
        <v>3334</v>
      </c>
      <c r="B3335" s="1" t="s">
        <v>6538</v>
      </c>
      <c r="C3335" s="1">
        <f>YEAR(Data!$D3335)</f>
        <v>2014</v>
      </c>
      <c r="D3335" s="2">
        <v>41988</v>
      </c>
      <c r="E3335" s="2">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
        <v>2.032</v>
      </c>
      <c r="T3335" s="1">
        <v>1</v>
      </c>
      <c r="U3335" s="1">
        <v>0.6</v>
      </c>
      <c r="V3335" s="1">
        <v>-1.3208000000000002</v>
      </c>
    </row>
    <row r="3336" spans="1:22" ht="14.25" customHeight="1" x14ac:dyDescent="0.25">
      <c r="A3336" s="1">
        <v>3335</v>
      </c>
      <c r="B3336" s="1" t="s">
        <v>6543</v>
      </c>
      <c r="C3336" s="1">
        <f>YEAR(Data!$D3336)</f>
        <v>2014</v>
      </c>
      <c r="D3336" s="2">
        <v>41873</v>
      </c>
      <c r="E3336" s="2">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1">
        <v>4.9647999999999985</v>
      </c>
    </row>
    <row r="3337" spans="1:22" ht="14.25" customHeight="1" x14ac:dyDescent="0.25">
      <c r="A3337" s="1">
        <v>3336</v>
      </c>
      <c r="B3337" s="1" t="s">
        <v>6543</v>
      </c>
      <c r="C3337" s="1">
        <f>YEAR(Data!$D3337)</f>
        <v>2014</v>
      </c>
      <c r="D3337" s="2">
        <v>41873</v>
      </c>
      <c r="E3337" s="2">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
        <v>431.96800000000007</v>
      </c>
      <c r="T3337" s="1">
        <v>4</v>
      </c>
      <c r="U3337" s="1">
        <v>0.2</v>
      </c>
      <c r="V3337" s="1">
        <v>37.797199999999975</v>
      </c>
    </row>
    <row r="3338" spans="1:22" ht="14.25" customHeight="1" x14ac:dyDescent="0.25">
      <c r="A3338" s="1">
        <v>3337</v>
      </c>
      <c r="B3338" s="1" t="s">
        <v>6543</v>
      </c>
      <c r="C3338" s="1">
        <f>YEAR(Data!$D3338)</f>
        <v>2014</v>
      </c>
      <c r="D3338" s="2">
        <v>41873</v>
      </c>
      <c r="E3338" s="2">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
        <v>129.91999999999999</v>
      </c>
      <c r="T3338" s="1">
        <v>4</v>
      </c>
      <c r="U3338" s="1">
        <v>0</v>
      </c>
      <c r="V3338" s="1">
        <v>10.393599999999992</v>
      </c>
    </row>
    <row r="3339" spans="1:22" ht="14.25" customHeight="1" x14ac:dyDescent="0.25">
      <c r="A3339" s="1">
        <v>3338</v>
      </c>
      <c r="B3339" s="1" t="s">
        <v>6543</v>
      </c>
      <c r="C3339" s="1">
        <f>YEAR(Data!$D3339)</f>
        <v>2014</v>
      </c>
      <c r="D3339" s="2">
        <v>41873</v>
      </c>
      <c r="E3339" s="2">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
        <v>568.72800000000007</v>
      </c>
      <c r="T3339" s="1">
        <v>3</v>
      </c>
      <c r="U3339" s="1">
        <v>0.2</v>
      </c>
      <c r="V3339" s="1">
        <v>28.436399999999935</v>
      </c>
    </row>
    <row r="3340" spans="1:22" ht="14.25" customHeight="1" x14ac:dyDescent="0.25">
      <c r="A3340" s="1">
        <v>3339</v>
      </c>
      <c r="B3340" s="1" t="s">
        <v>6543</v>
      </c>
      <c r="C3340" s="1">
        <f>YEAR(Data!$D3340)</f>
        <v>2014</v>
      </c>
      <c r="D3340" s="2">
        <v>41873</v>
      </c>
      <c r="E3340" s="2">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
        <v>117.14400000000001</v>
      </c>
      <c r="T3340" s="1">
        <v>9</v>
      </c>
      <c r="U3340" s="1">
        <v>0.2</v>
      </c>
      <c r="V3340" s="1">
        <v>42.464699999999993</v>
      </c>
    </row>
    <row r="3341" spans="1:22" ht="14.25" customHeight="1" x14ac:dyDescent="0.25">
      <c r="A3341" s="1">
        <v>3340</v>
      </c>
      <c r="B3341" s="1" t="s">
        <v>6543</v>
      </c>
      <c r="C3341" s="1">
        <f>YEAR(Data!$D3341)</f>
        <v>2014</v>
      </c>
      <c r="D3341" s="2">
        <v>41873</v>
      </c>
      <c r="E3341" s="2">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
        <v>203.52</v>
      </c>
      <c r="T3341" s="1">
        <v>3</v>
      </c>
      <c r="U3341" s="1">
        <v>0</v>
      </c>
      <c r="V3341" s="1">
        <v>54.950400000000002</v>
      </c>
    </row>
    <row r="3342" spans="1:22" ht="14.25" customHeight="1" x14ac:dyDescent="0.25">
      <c r="A3342" s="1">
        <v>3341</v>
      </c>
      <c r="B3342" s="1" t="s">
        <v>6543</v>
      </c>
      <c r="C3342" s="1">
        <f>YEAR(Data!$D3342)</f>
        <v>2014</v>
      </c>
      <c r="D3342" s="2">
        <v>41873</v>
      </c>
      <c r="E3342" s="2">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1">
        <v>24.84</v>
      </c>
    </row>
    <row r="3343" spans="1:22" ht="14.25" customHeight="1" x14ac:dyDescent="0.25">
      <c r="A3343" s="1">
        <v>3342</v>
      </c>
      <c r="B3343" s="1" t="s">
        <v>6552</v>
      </c>
      <c r="C3343" s="1">
        <f>YEAR(Data!$D3343)</f>
        <v>2013</v>
      </c>
      <c r="D3343" s="2">
        <v>41514</v>
      </c>
      <c r="E3343" s="2">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1">
        <v>60.255300000000005</v>
      </c>
    </row>
    <row r="3344" spans="1:22" ht="14.25" customHeight="1" x14ac:dyDescent="0.25">
      <c r="A3344" s="1">
        <v>3343</v>
      </c>
      <c r="B3344" s="1" t="s">
        <v>6552</v>
      </c>
      <c r="C3344" s="1">
        <f>YEAR(Data!$D3344)</f>
        <v>2013</v>
      </c>
      <c r="D3344" s="2">
        <v>41514</v>
      </c>
      <c r="E3344" s="2">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244.61499999999998</v>
      </c>
      <c r="T3344" s="1">
        <v>1</v>
      </c>
      <c r="U3344" s="1">
        <v>0.3</v>
      </c>
      <c r="V3344" s="1">
        <v>20.966999999999999</v>
      </c>
    </row>
    <row r="3345" spans="1:22" ht="14.25" customHeight="1" x14ac:dyDescent="0.25">
      <c r="A3345" s="1">
        <v>3344</v>
      </c>
      <c r="B3345" s="1" t="s">
        <v>6552</v>
      </c>
      <c r="C3345" s="1">
        <f>YEAR(Data!$D3345)</f>
        <v>2013</v>
      </c>
      <c r="D3345" s="2">
        <v>41514</v>
      </c>
      <c r="E3345" s="2">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1">
        <v>28.785599999999995</v>
      </c>
    </row>
    <row r="3346" spans="1:22" ht="14.25" customHeight="1" x14ac:dyDescent="0.25">
      <c r="A3346" s="1">
        <v>3345</v>
      </c>
      <c r="B3346" s="1" t="s">
        <v>6552</v>
      </c>
      <c r="C3346" s="1">
        <f>YEAR(Data!$D3346)</f>
        <v>2013</v>
      </c>
      <c r="D3346" s="2">
        <v>41514</v>
      </c>
      <c r="E3346" s="2">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1">
        <v>36.692999999999998</v>
      </c>
    </row>
    <row r="3347" spans="1:22" ht="14.25" customHeight="1" x14ac:dyDescent="0.25">
      <c r="A3347" s="1">
        <v>3346</v>
      </c>
      <c r="B3347" s="1" t="s">
        <v>6552</v>
      </c>
      <c r="C3347" s="1">
        <f>YEAR(Data!$D3347)</f>
        <v>2013</v>
      </c>
      <c r="D3347" s="2">
        <v>41514</v>
      </c>
      <c r="E3347" s="2">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1">
        <v>5.2559999999999993</v>
      </c>
    </row>
    <row r="3348" spans="1:22" ht="14.25" customHeight="1" x14ac:dyDescent="0.25">
      <c r="A3348" s="1">
        <v>3347</v>
      </c>
      <c r="B3348" s="1" t="s">
        <v>6552</v>
      </c>
      <c r="C3348" s="1">
        <f>YEAR(Data!$D3348)</f>
        <v>2013</v>
      </c>
      <c r="D3348" s="2">
        <v>41514</v>
      </c>
      <c r="E3348" s="2">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
        <v>29</v>
      </c>
      <c r="T3348" s="1">
        <v>5</v>
      </c>
      <c r="U3348" s="1">
        <v>0</v>
      </c>
      <c r="V3348" s="1">
        <v>13.919999999999998</v>
      </c>
    </row>
    <row r="3349" spans="1:22" ht="14.25" customHeight="1" x14ac:dyDescent="0.25">
      <c r="A3349" s="1">
        <v>3348</v>
      </c>
      <c r="B3349" s="1" t="s">
        <v>6553</v>
      </c>
      <c r="C3349" s="1">
        <f>YEAR(Data!$D3349)</f>
        <v>2012</v>
      </c>
      <c r="D3349" s="2">
        <v>41134</v>
      </c>
      <c r="E3349" s="2">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
        <v>50.8</v>
      </c>
      <c r="T3349" s="1">
        <v>5</v>
      </c>
      <c r="U3349" s="1">
        <v>0</v>
      </c>
      <c r="V3349" s="1">
        <v>13.208000000000002</v>
      </c>
    </row>
    <row r="3350" spans="1:22" ht="14.25" customHeight="1" x14ac:dyDescent="0.25">
      <c r="A3350" s="1">
        <v>3349</v>
      </c>
      <c r="B3350" s="1" t="s">
        <v>6555</v>
      </c>
      <c r="C3350" s="1">
        <f>YEAR(Data!$D3350)</f>
        <v>2014</v>
      </c>
      <c r="D3350" s="2">
        <v>41949</v>
      </c>
      <c r="E3350" s="2">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16.029999999999998</v>
      </c>
      <c r="T3350" s="1">
        <v>5</v>
      </c>
      <c r="U3350" s="1">
        <v>0.8</v>
      </c>
      <c r="V3350" s="1">
        <v>-25.648000000000003</v>
      </c>
    </row>
    <row r="3351" spans="1:22" ht="14.25" customHeight="1" x14ac:dyDescent="0.25">
      <c r="A3351" s="1">
        <v>3350</v>
      </c>
      <c r="B3351" s="1" t="s">
        <v>6556</v>
      </c>
      <c r="C3351" s="1">
        <f>YEAR(Data!$D3351)</f>
        <v>2013</v>
      </c>
      <c r="D3351" s="2">
        <v>41504</v>
      </c>
      <c r="E3351" s="2">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15.712000000000002</v>
      </c>
      <c r="T3351" s="1">
        <v>4</v>
      </c>
      <c r="U3351" s="1">
        <v>0.2</v>
      </c>
      <c r="V3351" s="1">
        <v>5.6955999999999989</v>
      </c>
    </row>
    <row r="3352" spans="1:22" ht="14.25" customHeight="1" x14ac:dyDescent="0.25">
      <c r="A3352" s="1">
        <v>3351</v>
      </c>
      <c r="B3352" s="1" t="s">
        <v>6557</v>
      </c>
      <c r="C3352" s="1">
        <f>YEAR(Data!$D3352)</f>
        <v>2013</v>
      </c>
      <c r="D3352" s="2">
        <v>41635</v>
      </c>
      <c r="E3352" s="2">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1">
        <v>18.893699999999995</v>
      </c>
    </row>
    <row r="3353" spans="1:22" ht="14.25" customHeight="1" x14ac:dyDescent="0.25">
      <c r="A3353" s="1">
        <v>3352</v>
      </c>
      <c r="B3353" s="1" t="s">
        <v>6558</v>
      </c>
      <c r="C3353" s="1">
        <f>YEAR(Data!$D3353)</f>
        <v>2011</v>
      </c>
      <c r="D3353" s="2">
        <v>40809</v>
      </c>
      <c r="E3353" s="2">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
        <v>435.99900000000002</v>
      </c>
      <c r="T3353" s="1">
        <v>3</v>
      </c>
      <c r="U3353" s="1">
        <v>0.15</v>
      </c>
      <c r="V3353" s="1">
        <v>20.517599999999987</v>
      </c>
    </row>
    <row r="3354" spans="1:22" ht="14.25" customHeight="1" x14ac:dyDescent="0.25">
      <c r="A3354" s="1">
        <v>3353</v>
      </c>
      <c r="B3354" s="1" t="s">
        <v>6558</v>
      </c>
      <c r="C3354" s="1">
        <f>YEAR(Data!$D3354)</f>
        <v>2011</v>
      </c>
      <c r="D3354" s="2">
        <v>40809</v>
      </c>
      <c r="E3354" s="2">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83.984000000000009</v>
      </c>
      <c r="T3354" s="1">
        <v>2</v>
      </c>
      <c r="U3354" s="1">
        <v>0.2</v>
      </c>
      <c r="V3354" s="1">
        <v>31.494</v>
      </c>
    </row>
    <row r="3355" spans="1:22" ht="14.25" customHeight="1" x14ac:dyDescent="0.25">
      <c r="A3355" s="1">
        <v>3354</v>
      </c>
      <c r="B3355" s="1" t="s">
        <v>6561</v>
      </c>
      <c r="C3355" s="1">
        <f>YEAR(Data!$D3355)</f>
        <v>2011</v>
      </c>
      <c r="D3355" s="2">
        <v>40743</v>
      </c>
      <c r="E3355" s="2">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1">
        <v>93.594800000000021</v>
      </c>
    </row>
    <row r="3356" spans="1:22" ht="14.25" customHeight="1" x14ac:dyDescent="0.25">
      <c r="A3356" s="1">
        <v>3355</v>
      </c>
      <c r="B3356" s="1" t="s">
        <v>6561</v>
      </c>
      <c r="C3356" s="1">
        <f>YEAR(Data!$D3356)</f>
        <v>2011</v>
      </c>
      <c r="D3356" s="2">
        <v>40743</v>
      </c>
      <c r="E3356" s="2">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
        <v>70.559999999999988</v>
      </c>
      <c r="T3356" s="1">
        <v>1</v>
      </c>
      <c r="U3356" s="1">
        <v>0.3</v>
      </c>
      <c r="V3356" s="1">
        <v>-4.032</v>
      </c>
    </row>
    <row r="3357" spans="1:22" ht="14.25" customHeight="1" x14ac:dyDescent="0.25">
      <c r="A3357" s="1">
        <v>3356</v>
      </c>
      <c r="B3357" s="1" t="s">
        <v>6561</v>
      </c>
      <c r="C3357" s="1">
        <f>YEAR(Data!$D3357)</f>
        <v>2011</v>
      </c>
      <c r="D3357" s="2">
        <v>40743</v>
      </c>
      <c r="E3357" s="2">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1">
        <v>9.6047999999999991</v>
      </c>
    </row>
    <row r="3358" spans="1:22" ht="14.25" customHeight="1" x14ac:dyDescent="0.25">
      <c r="A3358" s="1">
        <v>3357</v>
      </c>
      <c r="B3358" s="1" t="s">
        <v>6561</v>
      </c>
      <c r="C3358" s="1">
        <f>YEAR(Data!$D3358)</f>
        <v>2011</v>
      </c>
      <c r="D3358" s="2">
        <v>40743</v>
      </c>
      <c r="E3358" s="2">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1">
        <v>1.8288</v>
      </c>
    </row>
    <row r="3359" spans="1:22" ht="14.25" customHeight="1" x14ac:dyDescent="0.25">
      <c r="A3359" s="1">
        <v>3358</v>
      </c>
      <c r="B3359" s="1" t="s">
        <v>6564</v>
      </c>
      <c r="C3359" s="1">
        <f>YEAR(Data!$D3359)</f>
        <v>2014</v>
      </c>
      <c r="D3359" s="2">
        <v>41890</v>
      </c>
      <c r="E3359" s="2">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1">
        <v>26.465400000000006</v>
      </c>
    </row>
    <row r="3360" spans="1:22" ht="14.25" customHeight="1" x14ac:dyDescent="0.25">
      <c r="A3360" s="1">
        <v>3359</v>
      </c>
      <c r="B3360" s="1" t="s">
        <v>6565</v>
      </c>
      <c r="C3360" s="1">
        <f>YEAR(Data!$D3360)</f>
        <v>2013</v>
      </c>
      <c r="D3360" s="2">
        <v>41401</v>
      </c>
      <c r="E3360" s="2">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3.2079999999999993</v>
      </c>
      <c r="T3360" s="1">
        <v>2</v>
      </c>
      <c r="U3360" s="1">
        <v>0.8</v>
      </c>
      <c r="V3360" s="1">
        <v>-5.2932000000000023</v>
      </c>
    </row>
    <row r="3361" spans="1:22" ht="14.25" customHeight="1" x14ac:dyDescent="0.25">
      <c r="A3361" s="1">
        <v>3360</v>
      </c>
      <c r="B3361" s="1" t="s">
        <v>6565</v>
      </c>
      <c r="C3361" s="1">
        <f>YEAR(Data!$D3361)</f>
        <v>2013</v>
      </c>
      <c r="D3361" s="2">
        <v>41401</v>
      </c>
      <c r="E3361" s="2">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26.176000000000002</v>
      </c>
      <c r="T3361" s="1">
        <v>2</v>
      </c>
      <c r="U3361" s="1">
        <v>0.2</v>
      </c>
      <c r="V3361" s="1">
        <v>-3.272000000000002</v>
      </c>
    </row>
    <row r="3362" spans="1:22" ht="14.25" customHeight="1" x14ac:dyDescent="0.25">
      <c r="A3362" s="1">
        <v>3361</v>
      </c>
      <c r="B3362" s="1" t="s">
        <v>6566</v>
      </c>
      <c r="C3362" s="1">
        <f>YEAR(Data!$D3362)</f>
        <v>2012</v>
      </c>
      <c r="D3362" s="2">
        <v>41064</v>
      </c>
      <c r="E3362" s="2">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1">
        <v>14.306799999999999</v>
      </c>
    </row>
    <row r="3363" spans="1:22" ht="14.25" customHeight="1" x14ac:dyDescent="0.25">
      <c r="A3363" s="1">
        <v>3362</v>
      </c>
      <c r="B3363" s="1" t="s">
        <v>6566</v>
      </c>
      <c r="C3363" s="1">
        <f>YEAR(Data!$D3363)</f>
        <v>2012</v>
      </c>
      <c r="D3363" s="2">
        <v>41064</v>
      </c>
      <c r="E3363" s="2">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
        <v>35.28</v>
      </c>
      <c r="T3363" s="1">
        <v>3</v>
      </c>
      <c r="U3363" s="1">
        <v>0</v>
      </c>
      <c r="V3363" s="1">
        <v>11.995199999999997</v>
      </c>
    </row>
    <row r="3364" spans="1:22" ht="14.25" customHeight="1" x14ac:dyDescent="0.25">
      <c r="A3364" s="1">
        <v>3363</v>
      </c>
      <c r="B3364" s="1" t="s">
        <v>6569</v>
      </c>
      <c r="C3364" s="1">
        <f>YEAR(Data!$D3364)</f>
        <v>2012</v>
      </c>
      <c r="D3364" s="2">
        <v>41256</v>
      </c>
      <c r="E3364" s="2">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
        <v>19.440000000000001</v>
      </c>
      <c r="T3364" s="1">
        <v>3</v>
      </c>
      <c r="U3364" s="1">
        <v>0</v>
      </c>
      <c r="V3364" s="1">
        <v>9.3312000000000008</v>
      </c>
    </row>
    <row r="3365" spans="1:22" ht="14.25" customHeight="1" x14ac:dyDescent="0.25">
      <c r="A3365" s="1">
        <v>3364</v>
      </c>
      <c r="B3365" s="1" t="s">
        <v>6569</v>
      </c>
      <c r="C3365" s="1">
        <f>YEAR(Data!$D3365)</f>
        <v>2012</v>
      </c>
      <c r="D3365" s="2">
        <v>41256</v>
      </c>
      <c r="E3365" s="2">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
        <v>37.880000000000003</v>
      </c>
      <c r="T3365" s="1">
        <v>2</v>
      </c>
      <c r="U3365" s="1">
        <v>0</v>
      </c>
      <c r="V3365" s="1">
        <v>18.940000000000001</v>
      </c>
    </row>
    <row r="3366" spans="1:22" ht="14.25" customHeight="1" x14ac:dyDescent="0.25">
      <c r="A3366" s="1">
        <v>3365</v>
      </c>
      <c r="B3366" s="1" t="s">
        <v>6571</v>
      </c>
      <c r="C3366" s="1">
        <f>YEAR(Data!$D3366)</f>
        <v>2013</v>
      </c>
      <c r="D3366" s="2">
        <v>41472</v>
      </c>
      <c r="E3366" s="2">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1">
        <v>-3.8207999999999984</v>
      </c>
    </row>
    <row r="3367" spans="1:22" ht="14.25" customHeight="1" x14ac:dyDescent="0.25">
      <c r="A3367" s="1">
        <v>3366</v>
      </c>
      <c r="B3367" s="1" t="s">
        <v>6572</v>
      </c>
      <c r="C3367" s="1">
        <f>YEAR(Data!$D3367)</f>
        <v>2011</v>
      </c>
      <c r="D3367" s="2">
        <v>40575</v>
      </c>
      <c r="E3367" s="2">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1">
        <v>3.4195999999999884</v>
      </c>
    </row>
    <row r="3368" spans="1:22" ht="14.25" customHeight="1" x14ac:dyDescent="0.25">
      <c r="A3368" s="1">
        <v>3367</v>
      </c>
      <c r="B3368" s="1" t="s">
        <v>6575</v>
      </c>
      <c r="C3368" s="1">
        <f>YEAR(Data!$D3368)</f>
        <v>2011</v>
      </c>
      <c r="D3368" s="2">
        <v>40733</v>
      </c>
      <c r="E3368" s="2">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10.368000000000002</v>
      </c>
      <c r="T3368" s="1">
        <v>2</v>
      </c>
      <c r="U3368" s="1">
        <v>0.2</v>
      </c>
      <c r="V3368" s="1">
        <v>3.6288</v>
      </c>
    </row>
    <row r="3369" spans="1:22" ht="14.25" customHeight="1" x14ac:dyDescent="0.25">
      <c r="A3369" s="1">
        <v>3368</v>
      </c>
      <c r="B3369" s="1" t="s">
        <v>6575</v>
      </c>
      <c r="C3369" s="1">
        <f>YEAR(Data!$D3369)</f>
        <v>2011</v>
      </c>
      <c r="D3369" s="2">
        <v>40733</v>
      </c>
      <c r="E3369" s="2">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
        <v>14.352000000000002</v>
      </c>
      <c r="T3369" s="1">
        <v>3</v>
      </c>
      <c r="U3369" s="1">
        <v>0.2</v>
      </c>
      <c r="V3369" s="1">
        <v>4.4849999999999994</v>
      </c>
    </row>
    <row r="3370" spans="1:22" ht="14.25" customHeight="1" x14ac:dyDescent="0.25">
      <c r="A3370" s="1">
        <v>3369</v>
      </c>
      <c r="B3370" s="1" t="s">
        <v>6576</v>
      </c>
      <c r="C3370" s="1">
        <f>YEAR(Data!$D3370)</f>
        <v>2012</v>
      </c>
      <c r="D3370" s="2">
        <v>41234</v>
      </c>
      <c r="E3370" s="2">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
        <v>141.96</v>
      </c>
      <c r="T3370" s="1">
        <v>2</v>
      </c>
      <c r="U3370" s="1">
        <v>0</v>
      </c>
      <c r="V3370" s="1">
        <v>41.168399999999991</v>
      </c>
    </row>
    <row r="3371" spans="1:22" ht="14.25" customHeight="1" x14ac:dyDescent="0.25">
      <c r="A3371" s="1">
        <v>3370</v>
      </c>
      <c r="B3371" s="1" t="s">
        <v>6576</v>
      </c>
      <c r="C3371" s="1">
        <f>YEAR(Data!$D3371)</f>
        <v>2012</v>
      </c>
      <c r="D3371" s="2">
        <v>41234</v>
      </c>
      <c r="E3371" s="2">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1">
        <v>23.116799999999998</v>
      </c>
    </row>
    <row r="3372" spans="1:22" ht="14.25" customHeight="1" x14ac:dyDescent="0.25">
      <c r="A3372" s="1">
        <v>3371</v>
      </c>
      <c r="B3372" s="1" t="s">
        <v>6579</v>
      </c>
      <c r="C3372" s="1">
        <f>YEAR(Data!$D3372)</f>
        <v>2013</v>
      </c>
      <c r="D3372" s="2">
        <v>41359</v>
      </c>
      <c r="E3372" s="2">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1">
        <v>244.61549999999988</v>
      </c>
    </row>
    <row r="3373" spans="1:22" ht="14.25" customHeight="1" x14ac:dyDescent="0.25">
      <c r="A3373" s="1">
        <v>3372</v>
      </c>
      <c r="B3373" s="1" t="s">
        <v>6580</v>
      </c>
      <c r="C3373" s="1">
        <f>YEAR(Data!$D3373)</f>
        <v>2014</v>
      </c>
      <c r="D3373" s="2">
        <v>41906</v>
      </c>
      <c r="E3373" s="2">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1">
        <v>9.0383999999999993</v>
      </c>
    </row>
    <row r="3374" spans="1:22" ht="14.25" customHeight="1" x14ac:dyDescent="0.25">
      <c r="A3374" s="1">
        <v>3373</v>
      </c>
      <c r="B3374" s="1" t="s">
        <v>6580</v>
      </c>
      <c r="C3374" s="1">
        <f>YEAR(Data!$D3374)</f>
        <v>2014</v>
      </c>
      <c r="D3374" s="2">
        <v>41906</v>
      </c>
      <c r="E3374" s="2">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
        <v>160.96</v>
      </c>
      <c r="T3374" s="1">
        <v>2</v>
      </c>
      <c r="U3374" s="1">
        <v>0</v>
      </c>
      <c r="V3374" s="1">
        <v>48.287999999999997</v>
      </c>
    </row>
    <row r="3375" spans="1:22" ht="14.25" customHeight="1" x14ac:dyDescent="0.25">
      <c r="A3375" s="1">
        <v>3374</v>
      </c>
      <c r="B3375" s="1" t="s">
        <v>6581</v>
      </c>
      <c r="C3375" s="1">
        <f>YEAR(Data!$D3375)</f>
        <v>2012</v>
      </c>
      <c r="D3375" s="2">
        <v>41247</v>
      </c>
      <c r="E3375" s="2">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
        <v>28.44</v>
      </c>
      <c r="T3375" s="1">
        <v>3</v>
      </c>
      <c r="U3375" s="1">
        <v>0</v>
      </c>
      <c r="V3375" s="1">
        <v>11.376000000000001</v>
      </c>
    </row>
    <row r="3376" spans="1:22" ht="14.25" customHeight="1" x14ac:dyDescent="0.25">
      <c r="A3376" s="1">
        <v>3375</v>
      </c>
      <c r="B3376" s="1" t="s">
        <v>6581</v>
      </c>
      <c r="C3376" s="1">
        <f>YEAR(Data!$D3376)</f>
        <v>2012</v>
      </c>
      <c r="D3376" s="2">
        <v>41247</v>
      </c>
      <c r="E3376" s="2">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
        <v>364.41</v>
      </c>
      <c r="T3376" s="1">
        <v>5</v>
      </c>
      <c r="U3376" s="1">
        <v>0.1</v>
      </c>
      <c r="V3376" s="1">
        <v>8.0980000000000203</v>
      </c>
    </row>
    <row r="3377" spans="1:22" ht="14.25" customHeight="1" x14ac:dyDescent="0.25">
      <c r="A3377" s="1">
        <v>3376</v>
      </c>
      <c r="B3377" s="1" t="s">
        <v>6581</v>
      </c>
      <c r="C3377" s="1">
        <f>YEAR(Data!$D3377)</f>
        <v>2012</v>
      </c>
      <c r="D3377" s="2">
        <v>41247</v>
      </c>
      <c r="E3377" s="2">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
        <v>39.96</v>
      </c>
      <c r="T3377" s="1">
        <v>4</v>
      </c>
      <c r="U3377" s="1">
        <v>0</v>
      </c>
      <c r="V3377" s="1">
        <v>10.389600000000002</v>
      </c>
    </row>
    <row r="3378" spans="1:22" ht="14.25" customHeight="1" x14ac:dyDescent="0.25">
      <c r="A3378" s="1">
        <v>3377</v>
      </c>
      <c r="B3378" s="1" t="s">
        <v>6581</v>
      </c>
      <c r="C3378" s="1">
        <f>YEAR(Data!$D3378)</f>
        <v>2012</v>
      </c>
      <c r="D3378" s="2">
        <v>41247</v>
      </c>
      <c r="E3378" s="2">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
        <v>361.76400000000001</v>
      </c>
      <c r="T3378" s="1">
        <v>2</v>
      </c>
      <c r="U3378" s="1">
        <v>0.1</v>
      </c>
      <c r="V3378" s="1">
        <v>68.333200000000005</v>
      </c>
    </row>
    <row r="3379" spans="1:22" ht="14.25" customHeight="1" x14ac:dyDescent="0.25">
      <c r="A3379" s="1">
        <v>3378</v>
      </c>
      <c r="B3379" s="1" t="s">
        <v>6582</v>
      </c>
      <c r="C3379" s="1">
        <f>YEAR(Data!$D3379)</f>
        <v>2013</v>
      </c>
      <c r="D3379" s="2">
        <v>41580</v>
      </c>
      <c r="E3379" s="2">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
        <v>111.67200000000001</v>
      </c>
      <c r="T3379" s="1">
        <v>9</v>
      </c>
      <c r="U3379" s="1">
        <v>0.2</v>
      </c>
      <c r="V3379" s="1">
        <v>6.9794999999999909</v>
      </c>
    </row>
    <row r="3380" spans="1:22" ht="14.25" customHeight="1" x14ac:dyDescent="0.25">
      <c r="A3380" s="1">
        <v>3379</v>
      </c>
      <c r="B3380" s="1" t="s">
        <v>6587</v>
      </c>
      <c r="C3380" s="1">
        <f>YEAR(Data!$D3380)</f>
        <v>2014</v>
      </c>
      <c r="D3380" s="2">
        <v>41716</v>
      </c>
      <c r="E3380" s="2">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
        <v>13.775999999999996</v>
      </c>
      <c r="T3380" s="1">
        <v>6</v>
      </c>
      <c r="U3380" s="1">
        <v>0.8</v>
      </c>
      <c r="V3380" s="1">
        <v>-22.04160000000001</v>
      </c>
    </row>
    <row r="3381" spans="1:22" ht="14.25" customHeight="1" x14ac:dyDescent="0.25">
      <c r="A3381" s="1">
        <v>3380</v>
      </c>
      <c r="B3381" s="1" t="s">
        <v>6587</v>
      </c>
      <c r="C3381" s="1">
        <f>YEAR(Data!$D3381)</f>
        <v>2014</v>
      </c>
      <c r="D3381" s="2">
        <v>41716</v>
      </c>
      <c r="E3381" s="2">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
        <v>10.272000000000002</v>
      </c>
      <c r="T3381" s="1">
        <v>3</v>
      </c>
      <c r="U3381" s="1">
        <v>0.2</v>
      </c>
      <c r="V3381" s="1">
        <v>3.2099999999999982</v>
      </c>
    </row>
    <row r="3382" spans="1:22" ht="14.25" customHeight="1" x14ac:dyDescent="0.25">
      <c r="A3382" s="1">
        <v>3381</v>
      </c>
      <c r="B3382" s="1" t="s">
        <v>6590</v>
      </c>
      <c r="C3382" s="1">
        <f>YEAR(Data!$D3382)</f>
        <v>2014</v>
      </c>
      <c r="D3382" s="2">
        <v>41967</v>
      </c>
      <c r="E3382" s="2">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
        <v>24.048000000000002</v>
      </c>
      <c r="T3382" s="1">
        <v>9</v>
      </c>
      <c r="U3382" s="1">
        <v>0.2</v>
      </c>
      <c r="V3382" s="1">
        <v>7.2144000000000013</v>
      </c>
    </row>
    <row r="3383" spans="1:22" ht="14.25" customHeight="1" x14ac:dyDescent="0.25">
      <c r="A3383" s="1">
        <v>3382</v>
      </c>
      <c r="B3383" s="1" t="s">
        <v>6593</v>
      </c>
      <c r="C3383" s="1">
        <f>YEAR(Data!$D3383)</f>
        <v>2014</v>
      </c>
      <c r="D3383" s="2">
        <v>41879</v>
      </c>
      <c r="E3383" s="2">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2.8960000000000004</v>
      </c>
      <c r="T3383" s="1">
        <v>1</v>
      </c>
      <c r="U3383" s="1">
        <v>0.2</v>
      </c>
      <c r="V3383" s="1">
        <v>0.97739999999999994</v>
      </c>
    </row>
    <row r="3384" spans="1:22" ht="14.25" customHeight="1" x14ac:dyDescent="0.25">
      <c r="A3384" s="1">
        <v>3383</v>
      </c>
      <c r="B3384" s="1" t="s">
        <v>6594</v>
      </c>
      <c r="C3384" s="1">
        <f>YEAR(Data!$D3384)</f>
        <v>2012</v>
      </c>
      <c r="D3384" s="2">
        <v>41247</v>
      </c>
      <c r="E3384" s="2">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
        <v>17.940000000000001</v>
      </c>
      <c r="T3384" s="1">
        <v>3</v>
      </c>
      <c r="U3384" s="1">
        <v>0</v>
      </c>
      <c r="V3384" s="1">
        <v>8.7906000000000013</v>
      </c>
    </row>
    <row r="3385" spans="1:22" ht="14.25" customHeight="1" x14ac:dyDescent="0.25">
      <c r="A3385" s="1">
        <v>3384</v>
      </c>
      <c r="B3385" s="1" t="s">
        <v>6594</v>
      </c>
      <c r="C3385" s="1">
        <f>YEAR(Data!$D3385)</f>
        <v>2012</v>
      </c>
      <c r="D3385" s="2">
        <v>41247</v>
      </c>
      <c r="E3385" s="2">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
        <v>384.17399999999998</v>
      </c>
      <c r="T3385" s="1">
        <v>7</v>
      </c>
      <c r="U3385" s="1">
        <v>0.1</v>
      </c>
      <c r="V3385" s="1">
        <v>29.880199999999981</v>
      </c>
    </row>
    <row r="3386" spans="1:22" ht="14.25" customHeight="1" x14ac:dyDescent="0.25">
      <c r="A3386" s="1">
        <v>3385</v>
      </c>
      <c r="B3386" s="1" t="s">
        <v>6594</v>
      </c>
      <c r="C3386" s="1">
        <f>YEAR(Data!$D3386)</f>
        <v>2012</v>
      </c>
      <c r="D3386" s="2">
        <v>41247</v>
      </c>
      <c r="E3386" s="2">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1">
        <v>539.92499999999995</v>
      </c>
    </row>
    <row r="3387" spans="1:22" ht="14.25" customHeight="1" x14ac:dyDescent="0.25">
      <c r="A3387" s="1">
        <v>3386</v>
      </c>
      <c r="B3387" s="1" t="s">
        <v>6597</v>
      </c>
      <c r="C3387" s="1">
        <f>YEAR(Data!$D3387)</f>
        <v>2014</v>
      </c>
      <c r="D3387" s="2">
        <v>41920</v>
      </c>
      <c r="E3387" s="2">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1">
        <v>65.325599999999895</v>
      </c>
    </row>
    <row r="3388" spans="1:22" ht="14.25" customHeight="1" x14ac:dyDescent="0.25">
      <c r="A3388" s="1">
        <v>3387</v>
      </c>
      <c r="B3388" s="1" t="s">
        <v>6597</v>
      </c>
      <c r="C3388" s="1">
        <f>YEAR(Data!$D3388)</f>
        <v>2014</v>
      </c>
      <c r="D3388" s="2">
        <v>41920</v>
      </c>
      <c r="E3388" s="2">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1">
        <v>5.9174999999999986</v>
      </c>
    </row>
    <row r="3389" spans="1:22" ht="14.25" customHeight="1" x14ac:dyDescent="0.25">
      <c r="A3389" s="1">
        <v>3388</v>
      </c>
      <c r="B3389" s="1" t="s">
        <v>6597</v>
      </c>
      <c r="C3389" s="1">
        <f>YEAR(Data!$D3389)</f>
        <v>2014</v>
      </c>
      <c r="D3389" s="2">
        <v>41920</v>
      </c>
      <c r="E3389" s="2">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
        <v>222.38400000000001</v>
      </c>
      <c r="T3389" s="1">
        <v>2</v>
      </c>
      <c r="U3389" s="1">
        <v>0.2</v>
      </c>
      <c r="V3389" s="1">
        <v>16.678799999999995</v>
      </c>
    </row>
    <row r="3390" spans="1:22" ht="14.25" customHeight="1" x14ac:dyDescent="0.25">
      <c r="A3390" s="1">
        <v>3389</v>
      </c>
      <c r="B3390" s="1" t="s">
        <v>6597</v>
      </c>
      <c r="C3390" s="1">
        <f>YEAR(Data!$D3390)</f>
        <v>2014</v>
      </c>
      <c r="D3390" s="2">
        <v>41920</v>
      </c>
      <c r="E3390" s="2">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
        <v>50.454000000000015</v>
      </c>
      <c r="T3390" s="1">
        <v>6</v>
      </c>
      <c r="U3390" s="1">
        <v>0.7</v>
      </c>
      <c r="V3390" s="1">
        <v>-33.635999999999996</v>
      </c>
    </row>
    <row r="3391" spans="1:22" ht="14.25" customHeight="1" x14ac:dyDescent="0.25">
      <c r="A3391" s="1">
        <v>3390</v>
      </c>
      <c r="B3391" s="1" t="s">
        <v>6597</v>
      </c>
      <c r="C3391" s="1">
        <f>YEAR(Data!$D3391)</f>
        <v>2014</v>
      </c>
      <c r="D3391" s="2">
        <v>41920</v>
      </c>
      <c r="E3391" s="2">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1">
        <v>-36.11160000000001</v>
      </c>
    </row>
    <row r="3392" spans="1:22" ht="14.25" customHeight="1" x14ac:dyDescent="0.25">
      <c r="A3392" s="1">
        <v>3391</v>
      </c>
      <c r="B3392" s="1" t="s">
        <v>6598</v>
      </c>
      <c r="C3392" s="1">
        <f>YEAR(Data!$D3392)</f>
        <v>2014</v>
      </c>
      <c r="D3392" s="2">
        <v>41724</v>
      </c>
      <c r="E3392" s="2">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
        <v>6.8480000000000008</v>
      </c>
      <c r="T3392" s="1">
        <v>2</v>
      </c>
      <c r="U3392" s="1">
        <v>0.2</v>
      </c>
      <c r="V3392" s="1">
        <v>2.1399999999999992</v>
      </c>
    </row>
    <row r="3393" spans="1:22" ht="14.25" customHeight="1" x14ac:dyDescent="0.25">
      <c r="A3393" s="1">
        <v>3392</v>
      </c>
      <c r="B3393" s="1" t="s">
        <v>6599</v>
      </c>
      <c r="C3393" s="1">
        <f>YEAR(Data!$D3393)</f>
        <v>2011</v>
      </c>
      <c r="D3393" s="2">
        <v>40764</v>
      </c>
      <c r="E3393" s="2">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1091.1680000000001</v>
      </c>
      <c r="T3393" s="1">
        <v>4</v>
      </c>
      <c r="U3393" s="1">
        <v>0.2</v>
      </c>
      <c r="V3393" s="1">
        <v>68.197999999999979</v>
      </c>
    </row>
    <row r="3394" spans="1:22" ht="14.25" customHeight="1" x14ac:dyDescent="0.25">
      <c r="A3394" s="1">
        <v>3393</v>
      </c>
      <c r="B3394" s="1" t="s">
        <v>6599</v>
      </c>
      <c r="C3394" s="1">
        <f>YEAR(Data!$D3394)</f>
        <v>2011</v>
      </c>
      <c r="D3394" s="2">
        <v>40764</v>
      </c>
      <c r="E3394" s="2">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1">
        <v>-43.833600000000018</v>
      </c>
    </row>
    <row r="3395" spans="1:22" ht="14.25" customHeight="1" x14ac:dyDescent="0.25">
      <c r="A3395" s="1">
        <v>3394</v>
      </c>
      <c r="B3395" s="1" t="s">
        <v>6600</v>
      </c>
      <c r="C3395" s="1">
        <f>YEAR(Data!$D3395)</f>
        <v>2011</v>
      </c>
      <c r="D3395" s="2">
        <v>40869</v>
      </c>
      <c r="E3395" s="2">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
        <v>6.9279999999999982</v>
      </c>
      <c r="T3395" s="1">
        <v>1</v>
      </c>
      <c r="U3395" s="1">
        <v>0.8</v>
      </c>
      <c r="V3395" s="1">
        <v>-11.084800000000005</v>
      </c>
    </row>
    <row r="3396" spans="1:22" ht="14.25" customHeight="1" x14ac:dyDescent="0.25">
      <c r="A3396" s="1">
        <v>3395</v>
      </c>
      <c r="B3396" s="1" t="s">
        <v>6601</v>
      </c>
      <c r="C3396" s="1">
        <f>YEAR(Data!$D3396)</f>
        <v>2014</v>
      </c>
      <c r="D3396" s="2">
        <v>41801</v>
      </c>
      <c r="E3396" s="2">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
        <v>40.032000000000004</v>
      </c>
      <c r="T3396" s="1">
        <v>6</v>
      </c>
      <c r="U3396" s="1">
        <v>0.2</v>
      </c>
      <c r="V3396" s="1">
        <v>15.011999999999999</v>
      </c>
    </row>
    <row r="3397" spans="1:22" ht="14.25" customHeight="1" x14ac:dyDescent="0.25">
      <c r="A3397" s="1">
        <v>3396</v>
      </c>
      <c r="B3397" s="1" t="s">
        <v>6602</v>
      </c>
      <c r="C3397" s="1">
        <f>YEAR(Data!$D3397)</f>
        <v>2014</v>
      </c>
      <c r="D3397" s="2">
        <v>41822</v>
      </c>
      <c r="E3397" s="2">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
        <v>443.92</v>
      </c>
      <c r="T3397" s="1">
        <v>4</v>
      </c>
      <c r="U3397" s="1">
        <v>0</v>
      </c>
      <c r="V3397" s="1">
        <v>13.317600000000027</v>
      </c>
    </row>
    <row r="3398" spans="1:22" ht="14.25" customHeight="1" x14ac:dyDescent="0.25">
      <c r="A3398" s="1">
        <v>3397</v>
      </c>
      <c r="B3398" s="1" t="s">
        <v>6602</v>
      </c>
      <c r="C3398" s="1">
        <f>YEAR(Data!$D3398)</f>
        <v>2014</v>
      </c>
      <c r="D3398" s="2">
        <v>41822</v>
      </c>
      <c r="E3398" s="2">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1">
        <v>78.195399999999992</v>
      </c>
    </row>
    <row r="3399" spans="1:22" ht="14.25" customHeight="1" x14ac:dyDescent="0.25">
      <c r="A3399" s="1">
        <v>3398</v>
      </c>
      <c r="B3399" s="1" t="s">
        <v>6602</v>
      </c>
      <c r="C3399" s="1">
        <f>YEAR(Data!$D3399)</f>
        <v>2014</v>
      </c>
      <c r="D3399" s="2">
        <v>41822</v>
      </c>
      <c r="E3399" s="2">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1">
        <v>12.441600000000001</v>
      </c>
    </row>
    <row r="3400" spans="1:22" ht="14.25" customHeight="1" x14ac:dyDescent="0.25">
      <c r="A3400" s="1">
        <v>3399</v>
      </c>
      <c r="B3400" s="1" t="s">
        <v>6603</v>
      </c>
      <c r="C3400" s="1">
        <f>YEAR(Data!$D3400)</f>
        <v>2011</v>
      </c>
      <c r="D3400" s="2">
        <v>40868</v>
      </c>
      <c r="E3400" s="2">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1">
        <v>9.9873000000000012</v>
      </c>
    </row>
    <row r="3401" spans="1:22" ht="14.25" customHeight="1" x14ac:dyDescent="0.25">
      <c r="A3401" s="1">
        <v>3400</v>
      </c>
      <c r="B3401" s="1" t="s">
        <v>6603</v>
      </c>
      <c r="C3401" s="1">
        <f>YEAR(Data!$D3401)</f>
        <v>2011</v>
      </c>
      <c r="D3401" s="2">
        <v>40868</v>
      </c>
      <c r="E3401" s="2">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
        <v>629.09999999999991</v>
      </c>
      <c r="T3401" s="1">
        <v>6</v>
      </c>
      <c r="U3401" s="1">
        <v>0</v>
      </c>
      <c r="V3401" s="1">
        <v>301.96799999999996</v>
      </c>
    </row>
    <row r="3402" spans="1:22" ht="14.25" customHeight="1" x14ac:dyDescent="0.25">
      <c r="A3402" s="1">
        <v>3401</v>
      </c>
      <c r="B3402" s="1" t="s">
        <v>6603</v>
      </c>
      <c r="C3402" s="1">
        <f>YEAR(Data!$D3402)</f>
        <v>2011</v>
      </c>
      <c r="D3402" s="2">
        <v>40868</v>
      </c>
      <c r="E3402" s="2">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
        <v>193.95000000000002</v>
      </c>
      <c r="T3402" s="1">
        <v>3</v>
      </c>
      <c r="U3402" s="1">
        <v>0</v>
      </c>
      <c r="V3402" s="1">
        <v>9.6974999999999838</v>
      </c>
    </row>
    <row r="3403" spans="1:22" ht="14.25" customHeight="1" x14ac:dyDescent="0.25">
      <c r="A3403" s="1">
        <v>3402</v>
      </c>
      <c r="B3403" s="1" t="s">
        <v>6603</v>
      </c>
      <c r="C3403" s="1">
        <f>YEAR(Data!$D3403)</f>
        <v>2011</v>
      </c>
      <c r="D3403" s="2">
        <v>40868</v>
      </c>
      <c r="E3403" s="2">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1">
        <v>1.4742000000000002</v>
      </c>
    </row>
    <row r="3404" spans="1:22" ht="14.25" customHeight="1" x14ac:dyDescent="0.25">
      <c r="A3404" s="1">
        <v>3403</v>
      </c>
      <c r="B3404" s="1" t="s">
        <v>6606</v>
      </c>
      <c r="C3404" s="1">
        <f>YEAR(Data!$D3404)</f>
        <v>2012</v>
      </c>
      <c r="D3404" s="2">
        <v>41033</v>
      </c>
      <c r="E3404" s="2">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
        <v>22.288</v>
      </c>
      <c r="T3404" s="1">
        <v>7</v>
      </c>
      <c r="U3404" s="1">
        <v>0.6</v>
      </c>
      <c r="V3404" s="1">
        <v>-8.9151999999999987</v>
      </c>
    </row>
    <row r="3405" spans="1:22" ht="14.25" customHeight="1" x14ac:dyDescent="0.25">
      <c r="A3405" s="1">
        <v>3404</v>
      </c>
      <c r="B3405" s="1" t="s">
        <v>6608</v>
      </c>
      <c r="C3405" s="1">
        <f>YEAR(Data!$D3405)</f>
        <v>2014</v>
      </c>
      <c r="D3405" s="2">
        <v>41789</v>
      </c>
      <c r="E3405" s="2">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
        <v>65.424000000000007</v>
      </c>
      <c r="T3405" s="1">
        <v>4</v>
      </c>
      <c r="U3405" s="1">
        <v>0.6</v>
      </c>
      <c r="V3405" s="1">
        <v>-52.339199999999991</v>
      </c>
    </row>
    <row r="3406" spans="1:22" ht="14.25" customHeight="1" x14ac:dyDescent="0.25">
      <c r="A3406" s="1">
        <v>3405</v>
      </c>
      <c r="B3406" s="1" t="s">
        <v>6611</v>
      </c>
      <c r="C3406" s="1">
        <f>YEAR(Data!$D3406)</f>
        <v>2012</v>
      </c>
      <c r="D3406" s="2">
        <v>41199</v>
      </c>
      <c r="E3406" s="2">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1">
        <v>3.8939999999999912</v>
      </c>
    </row>
    <row r="3407" spans="1:22" ht="14.25" customHeight="1" x14ac:dyDescent="0.25">
      <c r="A3407" s="1">
        <v>3406</v>
      </c>
      <c r="B3407" s="1" t="s">
        <v>6612</v>
      </c>
      <c r="C3407" s="1">
        <f>YEAR(Data!$D3407)</f>
        <v>2011</v>
      </c>
      <c r="D3407" s="2">
        <v>40656</v>
      </c>
      <c r="E3407" s="2">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
        <v>281.37199999999996</v>
      </c>
      <c r="T3407" s="1">
        <v>2</v>
      </c>
      <c r="U3407" s="1">
        <v>0.3</v>
      </c>
      <c r="V3407" s="1">
        <v>-12.058799999999991</v>
      </c>
    </row>
    <row r="3408" spans="1:22" ht="14.25" customHeight="1" x14ac:dyDescent="0.25">
      <c r="A3408" s="1">
        <v>3407</v>
      </c>
      <c r="B3408" s="1" t="s">
        <v>6612</v>
      </c>
      <c r="C3408" s="1">
        <f>YEAR(Data!$D3408)</f>
        <v>2011</v>
      </c>
      <c r="D3408" s="2">
        <v>40656</v>
      </c>
      <c r="E3408" s="2">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281.37199999999996</v>
      </c>
      <c r="T3408" s="1">
        <v>2</v>
      </c>
      <c r="U3408" s="1">
        <v>0.3</v>
      </c>
      <c r="V3408" s="1">
        <v>-12.058799999999991</v>
      </c>
    </row>
    <row r="3409" spans="1:22" ht="14.25" customHeight="1" x14ac:dyDescent="0.25">
      <c r="A3409" s="1">
        <v>3408</v>
      </c>
      <c r="B3409" s="1" t="s">
        <v>6612</v>
      </c>
      <c r="C3409" s="1">
        <f>YEAR(Data!$D3409)</f>
        <v>2011</v>
      </c>
      <c r="D3409" s="2">
        <v>40656</v>
      </c>
      <c r="E3409" s="2">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
        <v>7.4880000000000013</v>
      </c>
      <c r="T3409" s="1">
        <v>8</v>
      </c>
      <c r="U3409" s="1">
        <v>0.7</v>
      </c>
      <c r="V3409" s="1">
        <v>-5.2415999999999983</v>
      </c>
    </row>
    <row r="3410" spans="1:22" ht="14.25" customHeight="1" x14ac:dyDescent="0.25">
      <c r="A3410" s="1">
        <v>3409</v>
      </c>
      <c r="B3410" s="1" t="s">
        <v>6612</v>
      </c>
      <c r="C3410" s="1">
        <f>YEAR(Data!$D3410)</f>
        <v>2011</v>
      </c>
      <c r="D3410" s="2">
        <v>40656</v>
      </c>
      <c r="E3410" s="2">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
        <v>22.336000000000002</v>
      </c>
      <c r="T3410" s="1">
        <v>4</v>
      </c>
      <c r="U3410" s="1">
        <v>0.2</v>
      </c>
      <c r="V3410" s="1">
        <v>7.8175999999999997</v>
      </c>
    </row>
    <row r="3411" spans="1:22" ht="14.25" customHeight="1" x14ac:dyDescent="0.25">
      <c r="A3411" s="1">
        <v>3410</v>
      </c>
      <c r="B3411" s="1" t="s">
        <v>6613</v>
      </c>
      <c r="C3411" s="1">
        <f>YEAR(Data!$D3411)</f>
        <v>2014</v>
      </c>
      <c r="D3411" s="2">
        <v>41760</v>
      </c>
      <c r="E3411" s="2">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10.368000000000002</v>
      </c>
      <c r="T3411" s="1">
        <v>2</v>
      </c>
      <c r="U3411" s="1">
        <v>0.2</v>
      </c>
      <c r="V3411" s="1">
        <v>3.6288</v>
      </c>
    </row>
    <row r="3412" spans="1:22" ht="14.25" customHeight="1" x14ac:dyDescent="0.25">
      <c r="A3412" s="1">
        <v>3411</v>
      </c>
      <c r="B3412" s="1" t="s">
        <v>6614</v>
      </c>
      <c r="C3412" s="1">
        <f>YEAR(Data!$D3412)</f>
        <v>2013</v>
      </c>
      <c r="D3412" s="2">
        <v>41538</v>
      </c>
      <c r="E3412" s="2">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
        <v>65.789999999999992</v>
      </c>
      <c r="T3412" s="1">
        <v>9</v>
      </c>
      <c r="U3412" s="1">
        <v>0</v>
      </c>
      <c r="V3412" s="1">
        <v>30.263399999999997</v>
      </c>
    </row>
    <row r="3413" spans="1:22" ht="14.25" customHeight="1" x14ac:dyDescent="0.25">
      <c r="A3413" s="1">
        <v>3412</v>
      </c>
      <c r="B3413" s="1" t="s">
        <v>6614</v>
      </c>
      <c r="C3413" s="1">
        <f>YEAR(Data!$D3413)</f>
        <v>2013</v>
      </c>
      <c r="D3413" s="2">
        <v>41538</v>
      </c>
      <c r="E3413" s="2">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
        <v>271.98400000000004</v>
      </c>
      <c r="T3413" s="1">
        <v>2</v>
      </c>
      <c r="U3413" s="1">
        <v>0.2</v>
      </c>
      <c r="V3413" s="1">
        <v>88.394799999999975</v>
      </c>
    </row>
    <row r="3414" spans="1:22" ht="14.25" customHeight="1" x14ac:dyDescent="0.25">
      <c r="A3414" s="1">
        <v>3413</v>
      </c>
      <c r="B3414" s="1" t="s">
        <v>6614</v>
      </c>
      <c r="C3414" s="1">
        <f>YEAR(Data!$D3414)</f>
        <v>2013</v>
      </c>
      <c r="D3414" s="2">
        <v>41538</v>
      </c>
      <c r="E3414" s="2">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1">
        <v>3.1752000000000002</v>
      </c>
    </row>
    <row r="3415" spans="1:22" ht="14.25" customHeight="1" x14ac:dyDescent="0.25">
      <c r="A3415" s="1">
        <v>3414</v>
      </c>
      <c r="B3415" s="1" t="s">
        <v>6614</v>
      </c>
      <c r="C3415" s="1">
        <f>YEAR(Data!$D3415)</f>
        <v>2013</v>
      </c>
      <c r="D3415" s="2">
        <v>41538</v>
      </c>
      <c r="E3415" s="2">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
        <v>77.52</v>
      </c>
      <c r="T3415" s="1">
        <v>2</v>
      </c>
      <c r="U3415" s="1">
        <v>0</v>
      </c>
      <c r="V3415" s="1">
        <v>37.9848</v>
      </c>
    </row>
    <row r="3416" spans="1:22" ht="14.25" customHeight="1" x14ac:dyDescent="0.25">
      <c r="A3416" s="1">
        <v>3415</v>
      </c>
      <c r="B3416" s="1" t="s">
        <v>6614</v>
      </c>
      <c r="C3416" s="1">
        <f>YEAR(Data!$D3416)</f>
        <v>2013</v>
      </c>
      <c r="D3416" s="2">
        <v>41538</v>
      </c>
      <c r="E3416" s="2">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1">
        <v>15.807999999999996</v>
      </c>
    </row>
    <row r="3417" spans="1:22" ht="14.25" customHeight="1" x14ac:dyDescent="0.25">
      <c r="A3417" s="1">
        <v>3416</v>
      </c>
      <c r="B3417" s="1" t="s">
        <v>6615</v>
      </c>
      <c r="C3417" s="1">
        <f>YEAR(Data!$D3417)</f>
        <v>2013</v>
      </c>
      <c r="D3417" s="2">
        <v>41520</v>
      </c>
      <c r="E3417" s="2">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1">
        <v>0.65159999999999996</v>
      </c>
    </row>
    <row r="3418" spans="1:22" ht="14.25" customHeight="1" x14ac:dyDescent="0.25">
      <c r="A3418" s="1">
        <v>3417</v>
      </c>
      <c r="B3418" s="1" t="s">
        <v>6615</v>
      </c>
      <c r="C3418" s="1">
        <f>YEAR(Data!$D3418)</f>
        <v>2013</v>
      </c>
      <c r="D3418" s="2">
        <v>41520</v>
      </c>
      <c r="E3418" s="2">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1">
        <v>3.8822000000000001</v>
      </c>
    </row>
    <row r="3419" spans="1:22" ht="14.25" customHeight="1" x14ac:dyDescent="0.25">
      <c r="A3419" s="1">
        <v>3418</v>
      </c>
      <c r="B3419" s="1" t="s">
        <v>6616</v>
      </c>
      <c r="C3419" s="1">
        <f>YEAR(Data!$D3419)</f>
        <v>2012</v>
      </c>
      <c r="D3419" s="2">
        <v>41026</v>
      </c>
      <c r="E3419" s="2">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
        <v>43.560000000000009</v>
      </c>
      <c r="T3419" s="1">
        <v>5</v>
      </c>
      <c r="U3419" s="1">
        <v>0.2</v>
      </c>
      <c r="V3419" s="1">
        <v>3.2669999999999995</v>
      </c>
    </row>
    <row r="3420" spans="1:22" ht="14.25" customHeight="1" x14ac:dyDescent="0.25">
      <c r="A3420" s="1">
        <v>3419</v>
      </c>
      <c r="B3420" s="1" t="s">
        <v>6616</v>
      </c>
      <c r="C3420" s="1">
        <f>YEAR(Data!$D3420)</f>
        <v>2012</v>
      </c>
      <c r="D3420" s="2">
        <v>41026</v>
      </c>
      <c r="E3420" s="2">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1">
        <v>0.72999999999999954</v>
      </c>
    </row>
    <row r="3421" spans="1:22" ht="14.25" customHeight="1" x14ac:dyDescent="0.25">
      <c r="A3421" s="1">
        <v>3420</v>
      </c>
      <c r="B3421" s="1" t="s">
        <v>6617</v>
      </c>
      <c r="C3421" s="1">
        <f>YEAR(Data!$D3421)</f>
        <v>2012</v>
      </c>
      <c r="D3421" s="2">
        <v>41158</v>
      </c>
      <c r="E3421" s="2">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1">
        <v>60.391999999999967</v>
      </c>
    </row>
    <row r="3422" spans="1:22" ht="14.25" customHeight="1" x14ac:dyDescent="0.25">
      <c r="A3422" s="1">
        <v>3421</v>
      </c>
      <c r="B3422" s="1" t="s">
        <v>6618</v>
      </c>
      <c r="C3422" s="1">
        <f>YEAR(Data!$D3422)</f>
        <v>2013</v>
      </c>
      <c r="D3422" s="2">
        <v>41423</v>
      </c>
      <c r="E3422" s="2">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1">
        <v>78.671999999999997</v>
      </c>
    </row>
    <row r="3423" spans="1:22" ht="14.25" customHeight="1" x14ac:dyDescent="0.25">
      <c r="A3423" s="1">
        <v>3422</v>
      </c>
      <c r="B3423" s="1" t="s">
        <v>6618</v>
      </c>
      <c r="C3423" s="1">
        <f>YEAR(Data!$D3423)</f>
        <v>2013</v>
      </c>
      <c r="D3423" s="2">
        <v>41423</v>
      </c>
      <c r="E3423" s="2">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1">
        <v>84.051199999999994</v>
      </c>
    </row>
    <row r="3424" spans="1:22" ht="14.25" customHeight="1" x14ac:dyDescent="0.25">
      <c r="A3424" s="1">
        <v>3423</v>
      </c>
      <c r="B3424" s="1" t="s">
        <v>6618</v>
      </c>
      <c r="C3424" s="1">
        <f>YEAR(Data!$D3424)</f>
        <v>2013</v>
      </c>
      <c r="D3424" s="2">
        <v>41423</v>
      </c>
      <c r="E3424" s="2">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1">
        <v>7.8960000000000008</v>
      </c>
    </row>
    <row r="3425" spans="1:22" ht="14.25" customHeight="1" x14ac:dyDescent="0.25">
      <c r="A3425" s="1">
        <v>3424</v>
      </c>
      <c r="B3425" s="1" t="s">
        <v>6618</v>
      </c>
      <c r="C3425" s="1">
        <f>YEAR(Data!$D3425)</f>
        <v>2013</v>
      </c>
      <c r="D3425" s="2">
        <v>41423</v>
      </c>
      <c r="E3425" s="2">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1">
        <v>7.3839999999999986</v>
      </c>
    </row>
    <row r="3426" spans="1:22" ht="14.25" customHeight="1" x14ac:dyDescent="0.25">
      <c r="A3426" s="1">
        <v>3425</v>
      </c>
      <c r="B3426" s="1" t="s">
        <v>6618</v>
      </c>
      <c r="C3426" s="1">
        <f>YEAR(Data!$D3426)</f>
        <v>2013</v>
      </c>
      <c r="D3426" s="2">
        <v>41423</v>
      </c>
      <c r="E3426" s="2">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
        <v>558.4</v>
      </c>
      <c r="T3426" s="1">
        <v>2</v>
      </c>
      <c r="U3426" s="1">
        <v>0.2</v>
      </c>
      <c r="V3426" s="1">
        <v>41.880000000000024</v>
      </c>
    </row>
    <row r="3427" spans="1:22" ht="14.25" customHeight="1" x14ac:dyDescent="0.25">
      <c r="A3427" s="1">
        <v>3426</v>
      </c>
      <c r="B3427" s="1" t="s">
        <v>6619</v>
      </c>
      <c r="C3427" s="1">
        <f>YEAR(Data!$D3427)</f>
        <v>2012</v>
      </c>
      <c r="D3427" s="2">
        <v>41176</v>
      </c>
      <c r="E3427" s="2">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
        <v>15.24</v>
      </c>
      <c r="T3427" s="1">
        <v>4</v>
      </c>
      <c r="U3427" s="1">
        <v>0</v>
      </c>
      <c r="V3427" s="1">
        <v>6.8579999999999988</v>
      </c>
    </row>
    <row r="3428" spans="1:22" ht="14.25" customHeight="1" x14ac:dyDescent="0.25">
      <c r="A3428" s="1">
        <v>3427</v>
      </c>
      <c r="B3428" s="1" t="s">
        <v>6619</v>
      </c>
      <c r="C3428" s="1">
        <f>YEAR(Data!$D3428)</f>
        <v>2012</v>
      </c>
      <c r="D3428" s="2">
        <v>41176</v>
      </c>
      <c r="E3428" s="2">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
        <v>1408.1</v>
      </c>
      <c r="T3428" s="1">
        <v>10</v>
      </c>
      <c r="U3428" s="1">
        <v>0</v>
      </c>
      <c r="V3428" s="1">
        <v>394.26800000000003</v>
      </c>
    </row>
    <row r="3429" spans="1:22" ht="14.25" customHeight="1" x14ac:dyDescent="0.25">
      <c r="A3429" s="1">
        <v>3428</v>
      </c>
      <c r="B3429" s="1" t="s">
        <v>6621</v>
      </c>
      <c r="C3429" s="1">
        <f>YEAR(Data!$D3429)</f>
        <v>2014</v>
      </c>
      <c r="D3429" s="2">
        <v>41824</v>
      </c>
      <c r="E3429" s="2">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
        <v>32.896000000000001</v>
      </c>
      <c r="T3429" s="1">
        <v>4</v>
      </c>
      <c r="U3429" s="1">
        <v>0.2</v>
      </c>
      <c r="V3429" s="1">
        <v>11.102399999999996</v>
      </c>
    </row>
    <row r="3430" spans="1:22" ht="14.25" customHeight="1" x14ac:dyDescent="0.25">
      <c r="A3430" s="1">
        <v>3429</v>
      </c>
      <c r="B3430" s="1" t="s">
        <v>6621</v>
      </c>
      <c r="C3430" s="1">
        <f>YEAR(Data!$D3430)</f>
        <v>2014</v>
      </c>
      <c r="D3430" s="2">
        <v>41824</v>
      </c>
      <c r="E3430" s="2">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1">
        <v>-103.98819999999998</v>
      </c>
    </row>
    <row r="3431" spans="1:22" ht="14.25" customHeight="1" x14ac:dyDescent="0.25">
      <c r="A3431" s="1">
        <v>3430</v>
      </c>
      <c r="B3431" s="1" t="s">
        <v>6621</v>
      </c>
      <c r="C3431" s="1">
        <f>YEAR(Data!$D3431)</f>
        <v>2014</v>
      </c>
      <c r="D3431" s="2">
        <v>41824</v>
      </c>
      <c r="E3431" s="2">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
        <v>30.96</v>
      </c>
      <c r="T3431" s="1">
        <v>6</v>
      </c>
      <c r="U3431" s="1">
        <v>0.2</v>
      </c>
      <c r="V3431" s="1">
        <v>11.223000000000001</v>
      </c>
    </row>
    <row r="3432" spans="1:22" ht="14.25" customHeight="1" x14ac:dyDescent="0.25">
      <c r="A3432" s="1">
        <v>3431</v>
      </c>
      <c r="B3432" s="1" t="s">
        <v>6624</v>
      </c>
      <c r="C3432" s="1">
        <f>YEAR(Data!$D3432)</f>
        <v>2014</v>
      </c>
      <c r="D3432" s="2">
        <v>41982</v>
      </c>
      <c r="E3432" s="2">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1">
        <v>8.6390999999999956</v>
      </c>
    </row>
    <row r="3433" spans="1:22" ht="14.25" customHeight="1" x14ac:dyDescent="0.25">
      <c r="A3433" s="1">
        <v>3432</v>
      </c>
      <c r="B3433" s="1" t="s">
        <v>6624</v>
      </c>
      <c r="C3433" s="1">
        <f>YEAR(Data!$D3433)</f>
        <v>2014</v>
      </c>
      <c r="D3433" s="2">
        <v>41982</v>
      </c>
      <c r="E3433" s="2">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
        <v>128.9</v>
      </c>
      <c r="T3433" s="1">
        <v>2</v>
      </c>
      <c r="U3433" s="1">
        <v>0</v>
      </c>
      <c r="V3433" s="1">
        <v>15.468000000000004</v>
      </c>
    </row>
    <row r="3434" spans="1:22" ht="14.25" customHeight="1" x14ac:dyDescent="0.25">
      <c r="A3434" s="1">
        <v>3433</v>
      </c>
      <c r="B3434" s="1" t="s">
        <v>6624</v>
      </c>
      <c r="C3434" s="1">
        <f>YEAR(Data!$D3434)</f>
        <v>2014</v>
      </c>
      <c r="D3434" s="2">
        <v>41982</v>
      </c>
      <c r="E3434" s="2">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1">
        <v>28.857599999999998</v>
      </c>
    </row>
    <row r="3435" spans="1:22" ht="14.25" customHeight="1" x14ac:dyDescent="0.25">
      <c r="A3435" s="1">
        <v>3434</v>
      </c>
      <c r="B3435" s="1" t="s">
        <v>6627</v>
      </c>
      <c r="C3435" s="1">
        <f>YEAR(Data!$D3435)</f>
        <v>2014</v>
      </c>
      <c r="D3435" s="2">
        <v>41979</v>
      </c>
      <c r="E3435" s="2">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
        <v>24.816000000000003</v>
      </c>
      <c r="T3435" s="1">
        <v>3</v>
      </c>
      <c r="U3435" s="1">
        <v>0.2</v>
      </c>
      <c r="V3435" s="1">
        <v>8.3753999999999991</v>
      </c>
    </row>
    <row r="3436" spans="1:22" ht="14.25" customHeight="1" x14ac:dyDescent="0.25">
      <c r="A3436" s="1">
        <v>3435</v>
      </c>
      <c r="B3436" s="1" t="s">
        <v>6627</v>
      </c>
      <c r="C3436" s="1">
        <f>YEAR(Data!$D3436)</f>
        <v>2014</v>
      </c>
      <c r="D3436" s="2">
        <v>41979</v>
      </c>
      <c r="E3436" s="2">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14.976000000000003</v>
      </c>
      <c r="T3436" s="1">
        <v>6</v>
      </c>
      <c r="U3436" s="1">
        <v>0.2</v>
      </c>
      <c r="V3436" s="1">
        <v>5.4287999999999981</v>
      </c>
    </row>
    <row r="3437" spans="1:22" ht="14.25" customHeight="1" x14ac:dyDescent="0.25">
      <c r="A3437" s="1">
        <v>3436</v>
      </c>
      <c r="B3437" s="1" t="s">
        <v>6628</v>
      </c>
      <c r="C3437" s="1">
        <f>YEAR(Data!$D3437)</f>
        <v>2012</v>
      </c>
      <c r="D3437" s="2">
        <v>41179</v>
      </c>
      <c r="E3437" s="2">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15.079999999999998</v>
      </c>
      <c r="T3437" s="1">
        <v>2</v>
      </c>
      <c r="U3437" s="1">
        <v>0.8</v>
      </c>
      <c r="V3437" s="1">
        <v>-22.620000000000005</v>
      </c>
    </row>
    <row r="3438" spans="1:22" ht="14.25" customHeight="1" x14ac:dyDescent="0.25">
      <c r="A3438" s="1">
        <v>3437</v>
      </c>
      <c r="B3438" s="1" t="s">
        <v>6628</v>
      </c>
      <c r="C3438" s="1">
        <f>YEAR(Data!$D3438)</f>
        <v>2012</v>
      </c>
      <c r="D3438" s="2">
        <v>41179</v>
      </c>
      <c r="E3438" s="2">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1">
        <v>-12.751199999999997</v>
      </c>
    </row>
    <row r="3439" spans="1:22" ht="14.25" customHeight="1" x14ac:dyDescent="0.25">
      <c r="A3439" s="1">
        <v>3438</v>
      </c>
      <c r="B3439" s="1" t="s">
        <v>6629</v>
      </c>
      <c r="C3439" s="1">
        <f>YEAR(Data!$D3439)</f>
        <v>2014</v>
      </c>
      <c r="D3439" s="2">
        <v>41943</v>
      </c>
      <c r="E3439" s="2">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1">
        <v>-8.5007999999999981</v>
      </c>
    </row>
    <row r="3440" spans="1:22" ht="14.25" customHeight="1" x14ac:dyDescent="0.25">
      <c r="A3440" s="1">
        <v>3439</v>
      </c>
      <c r="B3440" s="1" t="s">
        <v>6629</v>
      </c>
      <c r="C3440" s="1">
        <f>YEAR(Data!$D3440)</f>
        <v>2014</v>
      </c>
      <c r="D3440" s="2">
        <v>41943</v>
      </c>
      <c r="E3440" s="2">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251.00599999999997</v>
      </c>
      <c r="T3440" s="1">
        <v>2</v>
      </c>
      <c r="U3440" s="1">
        <v>0.3</v>
      </c>
      <c r="V3440" s="1">
        <v>-68.130199999999988</v>
      </c>
    </row>
    <row r="3441" spans="1:22" ht="14.25" customHeight="1" x14ac:dyDescent="0.25">
      <c r="A3441" s="1">
        <v>3440</v>
      </c>
      <c r="B3441" s="1" t="s">
        <v>6629</v>
      </c>
      <c r="C3441" s="1">
        <f>YEAR(Data!$D3441)</f>
        <v>2014</v>
      </c>
      <c r="D3441" s="2">
        <v>41943</v>
      </c>
      <c r="E3441" s="2">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1">
        <v>4.0643999999999973</v>
      </c>
    </row>
    <row r="3442" spans="1:22" ht="14.25" customHeight="1" x14ac:dyDescent="0.25">
      <c r="A3442" s="1">
        <v>3441</v>
      </c>
      <c r="B3442" s="1" t="s">
        <v>6630</v>
      </c>
      <c r="C3442" s="1">
        <f>YEAR(Data!$D3442)</f>
        <v>2012</v>
      </c>
      <c r="D3442" s="2">
        <v>41242</v>
      </c>
      <c r="E3442" s="2">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1">
        <v>1.5602</v>
      </c>
    </row>
    <row r="3443" spans="1:22" ht="14.25" customHeight="1" x14ac:dyDescent="0.25">
      <c r="A3443" s="1">
        <v>3442</v>
      </c>
      <c r="B3443" s="1" t="s">
        <v>6631</v>
      </c>
      <c r="C3443" s="1">
        <f>YEAR(Data!$D3443)</f>
        <v>2011</v>
      </c>
      <c r="D3443" s="2">
        <v>40613</v>
      </c>
      <c r="E3443" s="2">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1">
        <v>49.013999999999996</v>
      </c>
    </row>
    <row r="3444" spans="1:22" ht="14.25" customHeight="1" x14ac:dyDescent="0.25">
      <c r="A3444" s="1">
        <v>3443</v>
      </c>
      <c r="B3444" s="1" t="s">
        <v>6632</v>
      </c>
      <c r="C3444" s="1">
        <f>YEAR(Data!$D3444)</f>
        <v>2014</v>
      </c>
      <c r="D3444" s="2">
        <v>41963</v>
      </c>
      <c r="E3444" s="2">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16.740000000000002</v>
      </c>
      <c r="T3444" s="1">
        <v>3</v>
      </c>
      <c r="U3444" s="1">
        <v>0</v>
      </c>
      <c r="V3444" s="1">
        <v>8.370000000000001</v>
      </c>
    </row>
    <row r="3445" spans="1:22" ht="14.25" customHeight="1" x14ac:dyDescent="0.25">
      <c r="A3445" s="1">
        <v>3444</v>
      </c>
      <c r="B3445" s="1" t="s">
        <v>6632</v>
      </c>
      <c r="C3445" s="1">
        <f>YEAR(Data!$D3445)</f>
        <v>2014</v>
      </c>
      <c r="D3445" s="2">
        <v>41963</v>
      </c>
      <c r="E3445" s="2">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1">
        <v>626.18499999999995</v>
      </c>
    </row>
    <row r="3446" spans="1:22" ht="14.25" customHeight="1" x14ac:dyDescent="0.25">
      <c r="A3446" s="1">
        <v>3445</v>
      </c>
      <c r="B3446" s="1" t="s">
        <v>6633</v>
      </c>
      <c r="C3446" s="1">
        <f>YEAR(Data!$D3446)</f>
        <v>2013</v>
      </c>
      <c r="D3446" s="2">
        <v>41485</v>
      </c>
      <c r="E3446" s="2">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1">
        <v>-16.956800000000005</v>
      </c>
    </row>
    <row r="3447" spans="1:22" ht="14.25" customHeight="1" x14ac:dyDescent="0.25">
      <c r="A3447" s="1">
        <v>3446</v>
      </c>
      <c r="B3447" s="1" t="s">
        <v>6636</v>
      </c>
      <c r="C3447" s="1">
        <f>YEAR(Data!$D3447)</f>
        <v>2012</v>
      </c>
      <c r="D3447" s="2">
        <v>41072</v>
      </c>
      <c r="E3447" s="2">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29.900000000000002</v>
      </c>
      <c r="T3447" s="1">
        <v>5</v>
      </c>
      <c r="U3447" s="1">
        <v>0</v>
      </c>
      <c r="V3447" s="1">
        <v>5.0829999999999975</v>
      </c>
    </row>
    <row r="3448" spans="1:22" ht="14.25" customHeight="1" x14ac:dyDescent="0.25">
      <c r="A3448" s="1">
        <v>3447</v>
      </c>
      <c r="B3448" s="1" t="s">
        <v>6637</v>
      </c>
      <c r="C3448" s="1">
        <f>YEAR(Data!$D3448)</f>
        <v>2013</v>
      </c>
      <c r="D3448" s="2">
        <v>41493</v>
      </c>
      <c r="E3448" s="2">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1">
        <v>33.313599999999994</v>
      </c>
    </row>
    <row r="3449" spans="1:22" ht="14.25" customHeight="1" x14ac:dyDescent="0.25">
      <c r="A3449" s="1">
        <v>3448</v>
      </c>
      <c r="B3449" s="1" t="s">
        <v>6640</v>
      </c>
      <c r="C3449" s="1">
        <f>YEAR(Data!$D3449)</f>
        <v>2014</v>
      </c>
      <c r="D3449" s="2">
        <v>41802</v>
      </c>
      <c r="E3449" s="2">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1">
        <v>1.0903999999999998</v>
      </c>
    </row>
    <row r="3450" spans="1:22" ht="14.25" customHeight="1" x14ac:dyDescent="0.25">
      <c r="A3450" s="1">
        <v>3449</v>
      </c>
      <c r="B3450" s="1" t="s">
        <v>6641</v>
      </c>
      <c r="C3450" s="1">
        <f>YEAR(Data!$D3450)</f>
        <v>2013</v>
      </c>
      <c r="D3450" s="2">
        <v>41555</v>
      </c>
      <c r="E3450" s="2">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1">
        <v>8.8607999999999976</v>
      </c>
    </row>
    <row r="3451" spans="1:22" ht="14.25" customHeight="1" x14ac:dyDescent="0.25">
      <c r="A3451" s="1">
        <v>3450</v>
      </c>
      <c r="B3451" s="1" t="s">
        <v>6642</v>
      </c>
      <c r="C3451" s="1">
        <f>YEAR(Data!$D3451)</f>
        <v>2011</v>
      </c>
      <c r="D3451" s="2">
        <v>40794</v>
      </c>
      <c r="E3451" s="2">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1">
        <v>24.359500000000004</v>
      </c>
    </row>
    <row r="3452" spans="1:22" ht="14.25" customHeight="1" x14ac:dyDescent="0.25">
      <c r="A3452" s="1">
        <v>3451</v>
      </c>
      <c r="B3452" s="1" t="s">
        <v>6642</v>
      </c>
      <c r="C3452" s="1">
        <f>YEAR(Data!$D3452)</f>
        <v>2011</v>
      </c>
      <c r="D3452" s="2">
        <v>40794</v>
      </c>
      <c r="E3452" s="2">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1">
        <v>4.1916000000000011</v>
      </c>
    </row>
    <row r="3453" spans="1:22" ht="14.25" customHeight="1" x14ac:dyDescent="0.25">
      <c r="A3453" s="1">
        <v>3452</v>
      </c>
      <c r="B3453" s="1" t="s">
        <v>6642</v>
      </c>
      <c r="C3453" s="1">
        <f>YEAR(Data!$D3453)</f>
        <v>2011</v>
      </c>
      <c r="D3453" s="2">
        <v>40794</v>
      </c>
      <c r="E3453" s="2">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1">
        <v>1.9697999999999998</v>
      </c>
    </row>
    <row r="3454" spans="1:22" ht="14.25" customHeight="1" x14ac:dyDescent="0.25">
      <c r="A3454" s="1">
        <v>3453</v>
      </c>
      <c r="B3454" s="1" t="s">
        <v>6643</v>
      </c>
      <c r="C3454" s="1">
        <f>YEAR(Data!$D3454)</f>
        <v>2011</v>
      </c>
      <c r="D3454" s="2">
        <v>40618</v>
      </c>
      <c r="E3454" s="2">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
        <v>471.92</v>
      </c>
      <c r="T3454" s="1">
        <v>2</v>
      </c>
      <c r="U3454" s="1">
        <v>0.2</v>
      </c>
      <c r="V3454" s="1">
        <v>29.495000000000019</v>
      </c>
    </row>
    <row r="3455" spans="1:22" ht="14.25" customHeight="1" x14ac:dyDescent="0.25">
      <c r="A3455" s="1">
        <v>3454</v>
      </c>
      <c r="B3455" s="1" t="s">
        <v>6646</v>
      </c>
      <c r="C3455" s="1">
        <f>YEAR(Data!$D3455)</f>
        <v>2012</v>
      </c>
      <c r="D3455" s="2">
        <v>40968</v>
      </c>
      <c r="E3455" s="2">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1">
        <v>27.011199999999999</v>
      </c>
    </row>
    <row r="3456" spans="1:22" ht="14.25" customHeight="1" x14ac:dyDescent="0.25">
      <c r="A3456" s="1">
        <v>3455</v>
      </c>
      <c r="B3456" s="1" t="s">
        <v>6647</v>
      </c>
      <c r="C3456" s="1">
        <f>YEAR(Data!$D3456)</f>
        <v>2012</v>
      </c>
      <c r="D3456" s="2">
        <v>41099</v>
      </c>
      <c r="E3456" s="2">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
        <v>5.16</v>
      </c>
      <c r="T3456" s="1">
        <v>3</v>
      </c>
      <c r="U3456" s="1">
        <v>0.2</v>
      </c>
      <c r="V3456" s="1">
        <v>0.83849999999999936</v>
      </c>
    </row>
    <row r="3457" spans="1:22" ht="14.25" customHeight="1" x14ac:dyDescent="0.25">
      <c r="A3457" s="1">
        <v>3456</v>
      </c>
      <c r="B3457" s="1" t="s">
        <v>6650</v>
      </c>
      <c r="C3457" s="1">
        <f>YEAR(Data!$D3457)</f>
        <v>2013</v>
      </c>
      <c r="D3457" s="2">
        <v>41325</v>
      </c>
      <c r="E3457" s="2">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
        <v>16.496000000000002</v>
      </c>
      <c r="T3457" s="1">
        <v>2</v>
      </c>
      <c r="U3457" s="1">
        <v>0.2</v>
      </c>
      <c r="V3457" s="1">
        <v>5.5673999999999992</v>
      </c>
    </row>
    <row r="3458" spans="1:22" ht="14.25" customHeight="1" x14ac:dyDescent="0.25">
      <c r="A3458" s="1">
        <v>3457</v>
      </c>
      <c r="B3458" s="1" t="s">
        <v>6653</v>
      </c>
      <c r="C3458" s="1">
        <f>YEAR(Data!$D3458)</f>
        <v>2014</v>
      </c>
      <c r="D3458" s="2">
        <v>41899</v>
      </c>
      <c r="E3458" s="2">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1">
        <v>19.793400000000005</v>
      </c>
    </row>
    <row r="3459" spans="1:22" ht="14.25" customHeight="1" x14ac:dyDescent="0.25">
      <c r="A3459" s="1">
        <v>3458</v>
      </c>
      <c r="B3459" s="1" t="s">
        <v>6653</v>
      </c>
      <c r="C3459" s="1">
        <f>YEAR(Data!$D3459)</f>
        <v>2014</v>
      </c>
      <c r="D3459" s="2">
        <v>41899</v>
      </c>
      <c r="E3459" s="2">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
        <v>22.512000000000004</v>
      </c>
      <c r="T3459" s="1">
        <v>3</v>
      </c>
      <c r="U3459" s="1">
        <v>0.2</v>
      </c>
      <c r="V3459" s="1">
        <v>2.2511999999999999</v>
      </c>
    </row>
    <row r="3460" spans="1:22" ht="14.25" customHeight="1" x14ac:dyDescent="0.25">
      <c r="A3460" s="1">
        <v>3459</v>
      </c>
      <c r="B3460" s="1" t="s">
        <v>6653</v>
      </c>
      <c r="C3460" s="1">
        <f>YEAR(Data!$D3460)</f>
        <v>2014</v>
      </c>
      <c r="D3460" s="2">
        <v>41899</v>
      </c>
      <c r="E3460" s="2">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3.4440000000000008</v>
      </c>
      <c r="T3460" s="1">
        <v>2</v>
      </c>
      <c r="U3460" s="1">
        <v>0.7</v>
      </c>
      <c r="V3460" s="1">
        <v>-2.7551999999999994</v>
      </c>
    </row>
    <row r="3461" spans="1:22" ht="14.25" customHeight="1" x14ac:dyDescent="0.25">
      <c r="A3461" s="1">
        <v>3460</v>
      </c>
      <c r="B3461" s="1" t="s">
        <v>6653</v>
      </c>
      <c r="C3461" s="1">
        <f>YEAR(Data!$D3461)</f>
        <v>2014</v>
      </c>
      <c r="D3461" s="2">
        <v>41899</v>
      </c>
      <c r="E3461" s="2">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538.19400000000007</v>
      </c>
      <c r="T3461" s="1">
        <v>2</v>
      </c>
      <c r="U3461" s="1">
        <v>0.7</v>
      </c>
      <c r="V3461" s="1">
        <v>-412.61539999999991</v>
      </c>
    </row>
    <row r="3462" spans="1:22" ht="14.25" customHeight="1" x14ac:dyDescent="0.25">
      <c r="A3462" s="1">
        <v>3461</v>
      </c>
      <c r="B3462" s="1" t="s">
        <v>6653</v>
      </c>
      <c r="C3462" s="1">
        <f>YEAR(Data!$D3462)</f>
        <v>2014</v>
      </c>
      <c r="D3462" s="2">
        <v>41899</v>
      </c>
      <c r="E3462" s="2">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1">
        <v>14.395200000000004</v>
      </c>
    </row>
    <row r="3463" spans="1:22" ht="14.25" customHeight="1" x14ac:dyDescent="0.25">
      <c r="A3463" s="1">
        <v>3462</v>
      </c>
      <c r="B3463" s="1" t="s">
        <v>6654</v>
      </c>
      <c r="C3463" s="1">
        <f>YEAR(Data!$D3463)</f>
        <v>2014</v>
      </c>
      <c r="D3463" s="2">
        <v>41949</v>
      </c>
      <c r="E3463" s="2">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
        <v>492.76800000000003</v>
      </c>
      <c r="T3463" s="1">
        <v>4</v>
      </c>
      <c r="U3463" s="1">
        <v>0.2</v>
      </c>
      <c r="V3463" s="1">
        <v>55.436399999999935</v>
      </c>
    </row>
    <row r="3464" spans="1:22" ht="14.25" customHeight="1" x14ac:dyDescent="0.25">
      <c r="A3464" s="1">
        <v>3463</v>
      </c>
      <c r="B3464" s="1" t="s">
        <v>6655</v>
      </c>
      <c r="C3464" s="1">
        <f>YEAR(Data!$D3464)</f>
        <v>2012</v>
      </c>
      <c r="D3464" s="2">
        <v>40959</v>
      </c>
      <c r="E3464" s="2">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286.78999999999996</v>
      </c>
      <c r="T3464" s="1">
        <v>7</v>
      </c>
      <c r="U3464" s="1">
        <v>0</v>
      </c>
      <c r="V3464" s="1">
        <v>74.565400000000011</v>
      </c>
    </row>
    <row r="3465" spans="1:22" ht="14.25" customHeight="1" x14ac:dyDescent="0.25">
      <c r="A3465" s="1">
        <v>3464</v>
      </c>
      <c r="B3465" s="1" t="s">
        <v>6656</v>
      </c>
      <c r="C3465" s="1">
        <f>YEAR(Data!$D3465)</f>
        <v>2013</v>
      </c>
      <c r="D3465" s="2">
        <v>41604</v>
      </c>
      <c r="E3465" s="2">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1">
        <v>1.6509999999999998</v>
      </c>
    </row>
    <row r="3466" spans="1:22" ht="14.25" customHeight="1" x14ac:dyDescent="0.25">
      <c r="A3466" s="1">
        <v>3465</v>
      </c>
      <c r="B3466" s="1" t="s">
        <v>6659</v>
      </c>
      <c r="C3466" s="1">
        <f>YEAR(Data!$D3466)</f>
        <v>2014</v>
      </c>
      <c r="D3466" s="2">
        <v>41977</v>
      </c>
      <c r="E3466" s="2">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47.992000000000004</v>
      </c>
      <c r="T3466" s="1">
        <v>1</v>
      </c>
      <c r="U3466" s="1">
        <v>0.2</v>
      </c>
      <c r="V3466" s="1">
        <v>7.198799999999995</v>
      </c>
    </row>
    <row r="3467" spans="1:22" ht="14.25" customHeight="1" x14ac:dyDescent="0.25">
      <c r="A3467" s="1">
        <v>3466</v>
      </c>
      <c r="B3467" s="1" t="s">
        <v>6660</v>
      </c>
      <c r="C3467" s="1">
        <f>YEAR(Data!$D3467)</f>
        <v>2012</v>
      </c>
      <c r="D3467" s="2">
        <v>41162</v>
      </c>
      <c r="E3467" s="2">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
        <v>61.96</v>
      </c>
      <c r="T3467" s="1">
        <v>2</v>
      </c>
      <c r="U3467" s="1">
        <v>0</v>
      </c>
      <c r="V3467" s="1">
        <v>16.1096</v>
      </c>
    </row>
    <row r="3468" spans="1:22" ht="14.25" customHeight="1" x14ac:dyDescent="0.25">
      <c r="A3468" s="1">
        <v>3467</v>
      </c>
      <c r="B3468" s="1" t="s">
        <v>6660</v>
      </c>
      <c r="C3468" s="1">
        <f>YEAR(Data!$D3468)</f>
        <v>2012</v>
      </c>
      <c r="D3468" s="2">
        <v>41162</v>
      </c>
      <c r="E3468" s="2">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
        <v>361.96</v>
      </c>
      <c r="T3468" s="1">
        <v>2</v>
      </c>
      <c r="U3468" s="1">
        <v>0</v>
      </c>
      <c r="V3468" s="1">
        <v>83.25079999999997</v>
      </c>
    </row>
    <row r="3469" spans="1:22" ht="14.25" customHeight="1" x14ac:dyDescent="0.25">
      <c r="A3469" s="1">
        <v>3468</v>
      </c>
      <c r="B3469" s="1" t="s">
        <v>6660</v>
      </c>
      <c r="C3469" s="1">
        <f>YEAR(Data!$D3469)</f>
        <v>2012</v>
      </c>
      <c r="D3469" s="2">
        <v>41162</v>
      </c>
      <c r="E3469" s="2">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
        <v>278.82</v>
      </c>
      <c r="T3469" s="1">
        <v>9</v>
      </c>
      <c r="U3469" s="1">
        <v>0</v>
      </c>
      <c r="V3469" s="1">
        <v>125.46899999999999</v>
      </c>
    </row>
    <row r="3470" spans="1:22" ht="14.25" customHeight="1" x14ac:dyDescent="0.25">
      <c r="A3470" s="1">
        <v>3469</v>
      </c>
      <c r="B3470" s="1" t="s">
        <v>6661</v>
      </c>
      <c r="C3470" s="1">
        <f>YEAR(Data!$D3470)</f>
        <v>2013</v>
      </c>
      <c r="D3470" s="2">
        <v>41623</v>
      </c>
      <c r="E3470" s="2">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
        <v>133.38</v>
      </c>
      <c r="T3470" s="1">
        <v>6</v>
      </c>
      <c r="U3470" s="1">
        <v>0</v>
      </c>
      <c r="V3470" s="1">
        <v>58.687200000000011</v>
      </c>
    </row>
    <row r="3471" spans="1:22" ht="14.25" customHeight="1" x14ac:dyDescent="0.25">
      <c r="A3471" s="1">
        <v>3470</v>
      </c>
      <c r="B3471" s="1" t="s">
        <v>6662</v>
      </c>
      <c r="C3471" s="1">
        <f>YEAR(Data!$D3471)</f>
        <v>2012</v>
      </c>
      <c r="D3471" s="2">
        <v>41005</v>
      </c>
      <c r="E3471" s="2">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
        <v>47.952000000000005</v>
      </c>
      <c r="T3471" s="1">
        <v>3</v>
      </c>
      <c r="U3471" s="1">
        <v>0.2</v>
      </c>
      <c r="V3471" s="1">
        <v>16.183799999999998</v>
      </c>
    </row>
    <row r="3472" spans="1:22" ht="14.25" customHeight="1" x14ac:dyDescent="0.25">
      <c r="A3472" s="1">
        <v>3471</v>
      </c>
      <c r="B3472" s="1" t="s">
        <v>6665</v>
      </c>
      <c r="C3472" s="1">
        <f>YEAR(Data!$D3472)</f>
        <v>2013</v>
      </c>
      <c r="D3472" s="2">
        <v>41610</v>
      </c>
      <c r="E3472" s="2">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1">
        <v>4.3523999999999994</v>
      </c>
    </row>
    <row r="3473" spans="1:22" ht="14.25" customHeight="1" x14ac:dyDescent="0.25">
      <c r="A3473" s="1">
        <v>3472</v>
      </c>
      <c r="B3473" s="1" t="s">
        <v>6666</v>
      </c>
      <c r="C3473" s="1">
        <f>YEAR(Data!$D3473)</f>
        <v>2014</v>
      </c>
      <c r="D3473" s="2">
        <v>41956</v>
      </c>
      <c r="E3473" s="2">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1">
        <v>3.5255999999999994</v>
      </c>
    </row>
    <row r="3474" spans="1:22" ht="14.25" customHeight="1" x14ac:dyDescent="0.25">
      <c r="A3474" s="1">
        <v>3473</v>
      </c>
      <c r="B3474" s="1" t="s">
        <v>6666</v>
      </c>
      <c r="C3474" s="1">
        <f>YEAR(Data!$D3474)</f>
        <v>2014</v>
      </c>
      <c r="D3474" s="2">
        <v>41956</v>
      </c>
      <c r="E3474" s="2">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1">
        <v>3.0133999999999981</v>
      </c>
    </row>
    <row r="3475" spans="1:22" ht="14.25" customHeight="1" x14ac:dyDescent="0.25">
      <c r="A3475" s="1">
        <v>3474</v>
      </c>
      <c r="B3475" s="1" t="s">
        <v>6667</v>
      </c>
      <c r="C3475" s="1">
        <f>YEAR(Data!$D3475)</f>
        <v>2014</v>
      </c>
      <c r="D3475" s="2">
        <v>41702</v>
      </c>
      <c r="E3475" s="2">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
        <v>180.98</v>
      </c>
      <c r="T3475" s="1">
        <v>1</v>
      </c>
      <c r="U3475" s="1">
        <v>0</v>
      </c>
      <c r="V3475" s="1">
        <v>47.0548</v>
      </c>
    </row>
    <row r="3476" spans="1:22" ht="14.25" customHeight="1" x14ac:dyDescent="0.25">
      <c r="A3476" s="1">
        <v>3475</v>
      </c>
      <c r="B3476" s="1" t="s">
        <v>6667</v>
      </c>
      <c r="C3476" s="1">
        <f>YEAR(Data!$D3476)</f>
        <v>2014</v>
      </c>
      <c r="D3476" s="2">
        <v>41702</v>
      </c>
      <c r="E3476" s="2">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
        <v>99.98</v>
      </c>
      <c r="T3476" s="1">
        <v>2</v>
      </c>
      <c r="U3476" s="1">
        <v>0</v>
      </c>
      <c r="V3476" s="1">
        <v>42.991400000000006</v>
      </c>
    </row>
    <row r="3477" spans="1:22" ht="14.25" customHeight="1" x14ac:dyDescent="0.25">
      <c r="A3477" s="1">
        <v>3476</v>
      </c>
      <c r="B3477" s="1" t="s">
        <v>6669</v>
      </c>
      <c r="C3477" s="1">
        <f>YEAR(Data!$D3477)</f>
        <v>2013</v>
      </c>
      <c r="D3477" s="2">
        <v>41606</v>
      </c>
      <c r="E3477" s="2">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
        <v>34.950000000000003</v>
      </c>
      <c r="T3477" s="1">
        <v>5</v>
      </c>
      <c r="U3477" s="1">
        <v>0</v>
      </c>
      <c r="V3477" s="1">
        <v>15.378000000000004</v>
      </c>
    </row>
    <row r="3478" spans="1:22" ht="14.25" customHeight="1" x14ac:dyDescent="0.25">
      <c r="A3478" s="1">
        <v>3477</v>
      </c>
      <c r="B3478" s="1" t="s">
        <v>6669</v>
      </c>
      <c r="C3478" s="1">
        <f>YEAR(Data!$D3478)</f>
        <v>2013</v>
      </c>
      <c r="D3478" s="2">
        <v>41606</v>
      </c>
      <c r="E3478" s="2">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
        <v>152</v>
      </c>
      <c r="T3478" s="1">
        <v>5</v>
      </c>
      <c r="U3478" s="1">
        <v>0</v>
      </c>
      <c r="V3478" s="1">
        <v>69.919999999999987</v>
      </c>
    </row>
    <row r="3479" spans="1:22" ht="14.25" customHeight="1" x14ac:dyDescent="0.25">
      <c r="A3479" s="1">
        <v>3478</v>
      </c>
      <c r="B3479" s="1" t="s">
        <v>6670</v>
      </c>
      <c r="C3479" s="1">
        <f>YEAR(Data!$D3479)</f>
        <v>2011</v>
      </c>
      <c r="D3479" s="2">
        <v>40786</v>
      </c>
      <c r="E3479" s="2">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
        <v>92.52</v>
      </c>
      <c r="T3479" s="1">
        <v>9</v>
      </c>
      <c r="U3479" s="1">
        <v>0</v>
      </c>
      <c r="V3479" s="1">
        <v>18.503999999999991</v>
      </c>
    </row>
    <row r="3480" spans="1:22" ht="14.25" customHeight="1" x14ac:dyDescent="0.25">
      <c r="A3480" s="1">
        <v>3479</v>
      </c>
      <c r="B3480" s="1" t="s">
        <v>6672</v>
      </c>
      <c r="C3480" s="1">
        <f>YEAR(Data!$D3480)</f>
        <v>2013</v>
      </c>
      <c r="D3480" s="2">
        <v>41617</v>
      </c>
      <c r="E3480" s="2">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1">
        <v>2.4823999999999993</v>
      </c>
    </row>
    <row r="3481" spans="1:22" ht="14.25" customHeight="1" x14ac:dyDescent="0.25">
      <c r="A3481" s="1">
        <v>3480</v>
      </c>
      <c r="B3481" s="1" t="s">
        <v>6672</v>
      </c>
      <c r="C3481" s="1">
        <f>YEAR(Data!$D3481)</f>
        <v>2013</v>
      </c>
      <c r="D3481" s="2">
        <v>41617</v>
      </c>
      <c r="E3481" s="2">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
        <v>45.36</v>
      </c>
      <c r="T3481" s="1">
        <v>7</v>
      </c>
      <c r="U3481" s="1">
        <v>0</v>
      </c>
      <c r="V3481" s="1">
        <v>21.772800000000004</v>
      </c>
    </row>
    <row r="3482" spans="1:22" ht="14.25" customHeight="1" x14ac:dyDescent="0.25">
      <c r="A3482" s="1">
        <v>3481</v>
      </c>
      <c r="B3482" s="1" t="s">
        <v>6672</v>
      </c>
      <c r="C3482" s="1">
        <f>YEAR(Data!$D3482)</f>
        <v>2013</v>
      </c>
      <c r="D3482" s="2">
        <v>41617</v>
      </c>
      <c r="E3482" s="2">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1421.6640000000002</v>
      </c>
      <c r="T3482" s="1">
        <v>6</v>
      </c>
      <c r="U3482" s="1">
        <v>0.2</v>
      </c>
      <c r="V3482" s="1">
        <v>-195.47879999999998</v>
      </c>
    </row>
    <row r="3483" spans="1:22" ht="14.25" customHeight="1" x14ac:dyDescent="0.25">
      <c r="A3483" s="1">
        <v>3482</v>
      </c>
      <c r="B3483" s="1" t="s">
        <v>6675</v>
      </c>
      <c r="C3483" s="1">
        <f>YEAR(Data!$D3483)</f>
        <v>2011</v>
      </c>
      <c r="D3483" s="2">
        <v>40640</v>
      </c>
      <c r="E3483" s="2">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1">
        <v>2.7775999999999996</v>
      </c>
    </row>
    <row r="3484" spans="1:22" ht="14.25" customHeight="1" x14ac:dyDescent="0.25">
      <c r="A3484" s="1">
        <v>3483</v>
      </c>
      <c r="B3484" s="1" t="s">
        <v>6676</v>
      </c>
      <c r="C3484" s="1">
        <f>YEAR(Data!$D3484)</f>
        <v>2011</v>
      </c>
      <c r="D3484" s="2">
        <v>40782</v>
      </c>
      <c r="E3484" s="2">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579.94999999999993</v>
      </c>
      <c r="T3484" s="1">
        <v>5</v>
      </c>
      <c r="U3484" s="1">
        <v>0</v>
      </c>
      <c r="V3484" s="1">
        <v>168.18549999999993</v>
      </c>
    </row>
    <row r="3485" spans="1:22" ht="14.25" customHeight="1" x14ac:dyDescent="0.25">
      <c r="A3485" s="1">
        <v>3484</v>
      </c>
      <c r="B3485" s="1" t="s">
        <v>6676</v>
      </c>
      <c r="C3485" s="1">
        <f>YEAR(Data!$D3485)</f>
        <v>2011</v>
      </c>
      <c r="D3485" s="2">
        <v>40782</v>
      </c>
      <c r="E3485" s="2">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1">
        <v>12.521600000000003</v>
      </c>
    </row>
    <row r="3486" spans="1:22" ht="14.25" customHeight="1" x14ac:dyDescent="0.25">
      <c r="A3486" s="1">
        <v>3485</v>
      </c>
      <c r="B3486" s="1" t="s">
        <v>6676</v>
      </c>
      <c r="C3486" s="1">
        <f>YEAR(Data!$D3486)</f>
        <v>2011</v>
      </c>
      <c r="D3486" s="2">
        <v>40782</v>
      </c>
      <c r="E3486" s="2">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
        <v>1202.94</v>
      </c>
      <c r="T3486" s="1">
        <v>3</v>
      </c>
      <c r="U3486" s="1">
        <v>0</v>
      </c>
      <c r="V3486" s="1">
        <v>300.73500000000001</v>
      </c>
    </row>
    <row r="3487" spans="1:22" ht="14.25" customHeight="1" x14ac:dyDescent="0.25">
      <c r="A3487" s="1">
        <v>3486</v>
      </c>
      <c r="B3487" s="1" t="s">
        <v>6677</v>
      </c>
      <c r="C3487" s="1">
        <f>YEAR(Data!$D3487)</f>
        <v>2013</v>
      </c>
      <c r="D3487" s="2">
        <v>41569</v>
      </c>
      <c r="E3487" s="2">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1">
        <v>3.5640000000000001</v>
      </c>
    </row>
    <row r="3488" spans="1:22" ht="14.25" customHeight="1" x14ac:dyDescent="0.25">
      <c r="A3488" s="1">
        <v>3487</v>
      </c>
      <c r="B3488" s="1" t="s">
        <v>6678</v>
      </c>
      <c r="C3488" s="1">
        <f>YEAR(Data!$D3488)</f>
        <v>2013</v>
      </c>
      <c r="D3488" s="2">
        <v>41609</v>
      </c>
      <c r="E3488" s="2">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
        <v>36.192</v>
      </c>
      <c r="T3488" s="1">
        <v>1</v>
      </c>
      <c r="U3488" s="1">
        <v>0.2</v>
      </c>
      <c r="V3488" s="1">
        <v>2.7143999999999995</v>
      </c>
    </row>
    <row r="3489" spans="1:22" ht="14.25" customHeight="1" x14ac:dyDescent="0.25">
      <c r="A3489" s="1">
        <v>3488</v>
      </c>
      <c r="B3489" s="1" t="s">
        <v>6680</v>
      </c>
      <c r="C3489" s="1">
        <f>YEAR(Data!$D3489)</f>
        <v>2014</v>
      </c>
      <c r="D3489" s="2">
        <v>41888</v>
      </c>
      <c r="E3489" s="2">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1">
        <v>-29.436800000000012</v>
      </c>
    </row>
    <row r="3490" spans="1:22" ht="14.25" customHeight="1" x14ac:dyDescent="0.25">
      <c r="A3490" s="1">
        <v>3489</v>
      </c>
      <c r="B3490" s="1" t="s">
        <v>6681</v>
      </c>
      <c r="C3490" s="1">
        <f>YEAR(Data!$D3490)</f>
        <v>2012</v>
      </c>
      <c r="D3490" s="2">
        <v>41092</v>
      </c>
      <c r="E3490" s="2">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
        <v>408.42200000000003</v>
      </c>
      <c r="T3490" s="1">
        <v>2</v>
      </c>
      <c r="U3490" s="1">
        <v>0.3</v>
      </c>
      <c r="V3490" s="1">
        <v>-5.8346000000000231</v>
      </c>
    </row>
    <row r="3491" spans="1:22" ht="14.25" customHeight="1" x14ac:dyDescent="0.25">
      <c r="A3491" s="1">
        <v>3490</v>
      </c>
      <c r="B3491" s="1" t="s">
        <v>6681</v>
      </c>
      <c r="C3491" s="1">
        <f>YEAR(Data!$D3491)</f>
        <v>2012</v>
      </c>
      <c r="D3491" s="2">
        <v>41092</v>
      </c>
      <c r="E3491" s="2">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
        <v>382.11599999999999</v>
      </c>
      <c r="T3491" s="1">
        <v>6</v>
      </c>
      <c r="U3491" s="1">
        <v>0.3</v>
      </c>
      <c r="V3491" s="1">
        <v>-92.799600000000027</v>
      </c>
    </row>
    <row r="3492" spans="1:22" ht="14.25" customHeight="1" x14ac:dyDescent="0.25">
      <c r="A3492" s="1">
        <v>3491</v>
      </c>
      <c r="B3492" s="1" t="s">
        <v>6681</v>
      </c>
      <c r="C3492" s="1">
        <f>YEAR(Data!$D3492)</f>
        <v>2012</v>
      </c>
      <c r="D3492" s="2">
        <v>41092</v>
      </c>
      <c r="E3492" s="2">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
        <v>68.599999999999994</v>
      </c>
      <c r="T3492" s="1">
        <v>5</v>
      </c>
      <c r="U3492" s="1">
        <v>0.2</v>
      </c>
      <c r="V3492" s="1">
        <v>6.0024999999999977</v>
      </c>
    </row>
    <row r="3493" spans="1:22" ht="14.25" customHeight="1" x14ac:dyDescent="0.25">
      <c r="A3493" s="1">
        <v>3492</v>
      </c>
      <c r="B3493" s="1" t="s">
        <v>6681</v>
      </c>
      <c r="C3493" s="1">
        <f>YEAR(Data!$D3493)</f>
        <v>2012</v>
      </c>
      <c r="D3493" s="2">
        <v>41092</v>
      </c>
      <c r="E3493" s="2">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
        <v>435.50400000000002</v>
      </c>
      <c r="T3493" s="1">
        <v>3</v>
      </c>
      <c r="U3493" s="1">
        <v>0.2</v>
      </c>
      <c r="V3493" s="1">
        <v>48.994199999999921</v>
      </c>
    </row>
    <row r="3494" spans="1:22" ht="14.25" customHeight="1" x14ac:dyDescent="0.25">
      <c r="A3494" s="1">
        <v>3493</v>
      </c>
      <c r="B3494" s="1" t="s">
        <v>6681</v>
      </c>
      <c r="C3494" s="1">
        <f>YEAR(Data!$D3494)</f>
        <v>2012</v>
      </c>
      <c r="D3494" s="2">
        <v>41092</v>
      </c>
      <c r="E3494" s="2">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
        <v>11.168000000000001</v>
      </c>
      <c r="T3494" s="1">
        <v>2</v>
      </c>
      <c r="U3494" s="1">
        <v>0.2</v>
      </c>
      <c r="V3494" s="1">
        <v>3.7692000000000001</v>
      </c>
    </row>
    <row r="3495" spans="1:22" ht="14.25" customHeight="1" x14ac:dyDescent="0.25">
      <c r="A3495" s="1">
        <v>3494</v>
      </c>
      <c r="B3495" s="1" t="s">
        <v>6683</v>
      </c>
      <c r="C3495" s="1">
        <f>YEAR(Data!$D3495)</f>
        <v>2014</v>
      </c>
      <c r="D3495" s="2">
        <v>41907</v>
      </c>
      <c r="E3495" s="2">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
        <v>72</v>
      </c>
      <c r="T3495" s="1">
        <v>4</v>
      </c>
      <c r="U3495" s="1">
        <v>0</v>
      </c>
      <c r="V3495" s="1">
        <v>12.959999999999994</v>
      </c>
    </row>
    <row r="3496" spans="1:22" ht="14.25" customHeight="1" x14ac:dyDescent="0.25">
      <c r="A3496" s="1">
        <v>3495</v>
      </c>
      <c r="B3496" s="1" t="s">
        <v>6683</v>
      </c>
      <c r="C3496" s="1">
        <f>YEAR(Data!$D3496)</f>
        <v>2014</v>
      </c>
      <c r="D3496" s="2">
        <v>41907</v>
      </c>
      <c r="E3496" s="2">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
        <v>655.90000000000009</v>
      </c>
      <c r="T3496" s="1">
        <v>5</v>
      </c>
      <c r="U3496" s="1">
        <v>0</v>
      </c>
      <c r="V3496" s="1">
        <v>275.47800000000001</v>
      </c>
    </row>
    <row r="3497" spans="1:22" ht="14.25" customHeight="1" x14ac:dyDescent="0.25">
      <c r="A3497" s="1">
        <v>3496</v>
      </c>
      <c r="B3497" s="1" t="s">
        <v>6683</v>
      </c>
      <c r="C3497" s="1">
        <f>YEAR(Data!$D3497)</f>
        <v>2014</v>
      </c>
      <c r="D3497" s="2">
        <v>41907</v>
      </c>
      <c r="E3497" s="2">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
        <v>603.91999999999996</v>
      </c>
      <c r="T3497" s="1">
        <v>4</v>
      </c>
      <c r="U3497" s="1">
        <v>0</v>
      </c>
      <c r="V3497" s="1">
        <v>181.17599999999993</v>
      </c>
    </row>
    <row r="3498" spans="1:22" ht="14.25" customHeight="1" x14ac:dyDescent="0.25">
      <c r="A3498" s="1">
        <v>3497</v>
      </c>
      <c r="B3498" s="1" t="s">
        <v>6689</v>
      </c>
      <c r="C3498" s="1">
        <f>YEAR(Data!$D3498)</f>
        <v>2013</v>
      </c>
      <c r="D3498" s="2">
        <v>41495</v>
      </c>
      <c r="E3498" s="2">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1">
        <v>12.82559999999998</v>
      </c>
    </row>
    <row r="3499" spans="1:22" ht="14.25" customHeight="1" x14ac:dyDescent="0.25">
      <c r="A3499" s="1">
        <v>3498</v>
      </c>
      <c r="B3499" s="1" t="s">
        <v>6689</v>
      </c>
      <c r="C3499" s="1">
        <f>YEAR(Data!$D3499)</f>
        <v>2013</v>
      </c>
      <c r="D3499" s="2">
        <v>41495</v>
      </c>
      <c r="E3499" s="2">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487.91999999999996</v>
      </c>
      <c r="T3499" s="1">
        <v>6</v>
      </c>
      <c r="U3499" s="1">
        <v>0</v>
      </c>
      <c r="V3499" s="1">
        <v>136.61759999999998</v>
      </c>
    </row>
    <row r="3500" spans="1:22" ht="14.25" customHeight="1" x14ac:dyDescent="0.25">
      <c r="A3500" s="1">
        <v>3499</v>
      </c>
      <c r="B3500" s="1" t="s">
        <v>6689</v>
      </c>
      <c r="C3500" s="1">
        <f>YEAR(Data!$D3500)</f>
        <v>2013</v>
      </c>
      <c r="D3500" s="2">
        <v>41495</v>
      </c>
      <c r="E3500" s="2">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1">
        <v>5.3339999999999996</v>
      </c>
    </row>
    <row r="3501" spans="1:22" ht="14.25" customHeight="1" x14ac:dyDescent="0.25">
      <c r="A3501" s="1">
        <v>3500</v>
      </c>
      <c r="B3501" s="1" t="s">
        <v>6690</v>
      </c>
      <c r="C3501" s="1">
        <f>YEAR(Data!$D3501)</f>
        <v>2013</v>
      </c>
      <c r="D3501" s="2">
        <v>41547</v>
      </c>
      <c r="E3501" s="2">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
        <v>209.96999999999997</v>
      </c>
      <c r="T3501" s="1">
        <v>3</v>
      </c>
      <c r="U3501" s="1">
        <v>0</v>
      </c>
      <c r="V3501" s="1">
        <v>71.389799999999994</v>
      </c>
    </row>
    <row r="3502" spans="1:22" ht="14.25" customHeight="1" x14ac:dyDescent="0.25">
      <c r="A3502" s="1">
        <v>3501</v>
      </c>
      <c r="B3502" s="1" t="s">
        <v>6690</v>
      </c>
      <c r="C3502" s="1">
        <f>YEAR(Data!$D3502)</f>
        <v>2013</v>
      </c>
      <c r="D3502" s="2">
        <v>41547</v>
      </c>
      <c r="E3502" s="2">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1">
        <v>30.211199999999998</v>
      </c>
    </row>
    <row r="3503" spans="1:22" ht="14.25" customHeight="1" x14ac:dyDescent="0.25">
      <c r="A3503" s="1">
        <v>3502</v>
      </c>
      <c r="B3503" s="1" t="s">
        <v>6690</v>
      </c>
      <c r="C3503" s="1">
        <f>YEAR(Data!$D3503)</f>
        <v>2013</v>
      </c>
      <c r="D3503" s="2">
        <v>41547</v>
      </c>
      <c r="E3503" s="2">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25.919999999999998</v>
      </c>
      <c r="T3503" s="1">
        <v>9</v>
      </c>
      <c r="U3503" s="1">
        <v>0</v>
      </c>
      <c r="V3503" s="1">
        <v>7.7759999999999989</v>
      </c>
    </row>
    <row r="3504" spans="1:22" ht="14.25" customHeight="1" x14ac:dyDescent="0.25">
      <c r="A3504" s="1">
        <v>3503</v>
      </c>
      <c r="B3504" s="1" t="s">
        <v>6691</v>
      </c>
      <c r="C3504" s="1">
        <f>YEAR(Data!$D3504)</f>
        <v>2014</v>
      </c>
      <c r="D3504" s="2">
        <v>41740</v>
      </c>
      <c r="E3504" s="2">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
        <v>10.368000000000002</v>
      </c>
      <c r="T3504" s="1">
        <v>2</v>
      </c>
      <c r="U3504" s="1">
        <v>0.2</v>
      </c>
      <c r="V3504" s="1">
        <v>3.6288</v>
      </c>
    </row>
    <row r="3505" spans="1:22" ht="14.25" customHeight="1" x14ac:dyDescent="0.25">
      <c r="A3505" s="1">
        <v>3504</v>
      </c>
      <c r="B3505" s="1" t="s">
        <v>6691</v>
      </c>
      <c r="C3505" s="1">
        <f>YEAR(Data!$D3505)</f>
        <v>2014</v>
      </c>
      <c r="D3505" s="2">
        <v>41740</v>
      </c>
      <c r="E3505" s="2">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1">
        <v>20.343900000000001</v>
      </c>
    </row>
    <row r="3506" spans="1:22" ht="14.25" customHeight="1" x14ac:dyDescent="0.25">
      <c r="A3506" s="1">
        <v>3505</v>
      </c>
      <c r="B3506" s="1" t="s">
        <v>6694</v>
      </c>
      <c r="C3506" s="1">
        <f>YEAR(Data!$D3506)</f>
        <v>2013</v>
      </c>
      <c r="D3506" s="2">
        <v>41627</v>
      </c>
      <c r="E3506" s="2">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1">
        <v>117.0104</v>
      </c>
    </row>
    <row r="3507" spans="1:22" ht="14.25" customHeight="1" x14ac:dyDescent="0.25">
      <c r="A3507" s="1">
        <v>3506</v>
      </c>
      <c r="B3507" s="1" t="s">
        <v>6695</v>
      </c>
      <c r="C3507" s="1">
        <f>YEAR(Data!$D3507)</f>
        <v>2011</v>
      </c>
      <c r="D3507" s="2">
        <v>40714</v>
      </c>
      <c r="E3507" s="2">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
        <v>201.584</v>
      </c>
      <c r="T3507" s="1">
        <v>2</v>
      </c>
      <c r="U3507" s="1">
        <v>0.2</v>
      </c>
      <c r="V3507" s="1">
        <v>20.158400000000015</v>
      </c>
    </row>
    <row r="3508" spans="1:22" ht="14.25" customHeight="1" x14ac:dyDescent="0.25">
      <c r="A3508" s="1">
        <v>3507</v>
      </c>
      <c r="B3508" s="1" t="s">
        <v>6695</v>
      </c>
      <c r="C3508" s="1">
        <f>YEAR(Data!$D3508)</f>
        <v>2011</v>
      </c>
      <c r="D3508" s="2">
        <v>40714</v>
      </c>
      <c r="E3508" s="2">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
        <v>3.3919999999999995</v>
      </c>
      <c r="T3508" s="1">
        <v>4</v>
      </c>
      <c r="U3508" s="1">
        <v>0.8</v>
      </c>
      <c r="V3508" s="1">
        <v>-5.088000000000001</v>
      </c>
    </row>
    <row r="3509" spans="1:22" ht="14.25" customHeight="1" x14ac:dyDescent="0.25">
      <c r="A3509" s="1">
        <v>3508</v>
      </c>
      <c r="B3509" s="1" t="s">
        <v>6695</v>
      </c>
      <c r="C3509" s="1">
        <f>YEAR(Data!$D3509)</f>
        <v>2011</v>
      </c>
      <c r="D3509" s="2">
        <v>40714</v>
      </c>
      <c r="E3509" s="2">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
        <v>193.06559999999999</v>
      </c>
      <c r="T3509" s="1">
        <v>4</v>
      </c>
      <c r="U3509" s="1">
        <v>0.32</v>
      </c>
      <c r="V3509" s="1">
        <v>-19.874399999999994</v>
      </c>
    </row>
    <row r="3510" spans="1:22" ht="14.25" customHeight="1" x14ac:dyDescent="0.25">
      <c r="A3510" s="1">
        <v>3509</v>
      </c>
      <c r="B3510" s="1" t="s">
        <v>6695</v>
      </c>
      <c r="C3510" s="1">
        <f>YEAR(Data!$D3510)</f>
        <v>2011</v>
      </c>
      <c r="D3510" s="2">
        <v>40714</v>
      </c>
      <c r="E3510" s="2">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
        <v>15.552000000000003</v>
      </c>
      <c r="T3510" s="1">
        <v>3</v>
      </c>
      <c r="U3510" s="1">
        <v>0.2</v>
      </c>
      <c r="V3510" s="1">
        <v>5.4432</v>
      </c>
    </row>
    <row r="3511" spans="1:22" ht="14.25" customHeight="1" x14ac:dyDescent="0.25">
      <c r="A3511" s="1">
        <v>3510</v>
      </c>
      <c r="B3511" s="1" t="s">
        <v>6695</v>
      </c>
      <c r="C3511" s="1">
        <f>YEAR(Data!$D3511)</f>
        <v>2011</v>
      </c>
      <c r="D3511" s="2">
        <v>40714</v>
      </c>
      <c r="E3511" s="2">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
        <v>11.648000000000001</v>
      </c>
      <c r="T3511" s="1">
        <v>2</v>
      </c>
      <c r="U3511" s="1">
        <v>0.2</v>
      </c>
      <c r="V3511" s="1">
        <v>4.0768000000000004</v>
      </c>
    </row>
    <row r="3512" spans="1:22" ht="14.25" customHeight="1" x14ac:dyDescent="0.25">
      <c r="A3512" s="1">
        <v>3511</v>
      </c>
      <c r="B3512" s="1" t="s">
        <v>6695</v>
      </c>
      <c r="C3512" s="1">
        <f>YEAR(Data!$D3512)</f>
        <v>2011</v>
      </c>
      <c r="D3512" s="2">
        <v>40714</v>
      </c>
      <c r="E3512" s="2">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
        <v>418.8</v>
      </c>
      <c r="T3512" s="1">
        <v>2</v>
      </c>
      <c r="U3512" s="1">
        <v>0.4</v>
      </c>
      <c r="V3512" s="1">
        <v>-97.71999999999997</v>
      </c>
    </row>
    <row r="3513" spans="1:22" ht="14.25" customHeight="1" x14ac:dyDescent="0.25">
      <c r="A3513" s="1">
        <v>3512</v>
      </c>
      <c r="B3513" s="1" t="s">
        <v>6695</v>
      </c>
      <c r="C3513" s="1">
        <f>YEAR(Data!$D3513)</f>
        <v>2011</v>
      </c>
      <c r="D3513" s="2">
        <v>40714</v>
      </c>
      <c r="E3513" s="2">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
        <v>509.48800000000006</v>
      </c>
      <c r="T3513" s="1">
        <v>7</v>
      </c>
      <c r="U3513" s="1">
        <v>0.2</v>
      </c>
      <c r="V3513" s="1">
        <v>-127.37200000000001</v>
      </c>
    </row>
    <row r="3514" spans="1:22" ht="14.25" customHeight="1" x14ac:dyDescent="0.25">
      <c r="A3514" s="1">
        <v>3513</v>
      </c>
      <c r="B3514" s="1" t="s">
        <v>6700</v>
      </c>
      <c r="C3514" s="1">
        <f>YEAR(Data!$D3514)</f>
        <v>2014</v>
      </c>
      <c r="D3514" s="2">
        <v>41887</v>
      </c>
      <c r="E3514" s="2">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
        <v>825.17399999999998</v>
      </c>
      <c r="T3514" s="1">
        <v>9</v>
      </c>
      <c r="U3514" s="1">
        <v>0.3</v>
      </c>
      <c r="V3514" s="1">
        <v>-117.88199999999998</v>
      </c>
    </row>
    <row r="3515" spans="1:22" ht="14.25" customHeight="1" x14ac:dyDescent="0.25">
      <c r="A3515" s="1">
        <v>3514</v>
      </c>
      <c r="B3515" s="1" t="s">
        <v>6700</v>
      </c>
      <c r="C3515" s="1">
        <f>YEAR(Data!$D3515)</f>
        <v>2014</v>
      </c>
      <c r="D3515" s="2">
        <v>41887</v>
      </c>
      <c r="E3515" s="2">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1">
        <v>5.55</v>
      </c>
    </row>
    <row r="3516" spans="1:22" ht="14.25" customHeight="1" x14ac:dyDescent="0.25">
      <c r="A3516" s="1">
        <v>3515</v>
      </c>
      <c r="B3516" s="1" t="s">
        <v>6700</v>
      </c>
      <c r="C3516" s="1">
        <f>YEAR(Data!$D3516)</f>
        <v>2014</v>
      </c>
      <c r="D3516" s="2">
        <v>41887</v>
      </c>
      <c r="E3516" s="2">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v>
      </c>
      <c r="T3516" s="1">
        <v>3</v>
      </c>
      <c r="U3516" s="1">
        <v>0.2</v>
      </c>
      <c r="V3516" s="1">
        <v>0.86399999999999988</v>
      </c>
    </row>
    <row r="3517" spans="1:22" ht="14.25" customHeight="1" x14ac:dyDescent="0.25">
      <c r="A3517" s="1">
        <v>3516</v>
      </c>
      <c r="B3517" s="1" t="s">
        <v>6703</v>
      </c>
      <c r="C3517" s="1">
        <f>YEAR(Data!$D3517)</f>
        <v>2013</v>
      </c>
      <c r="D3517" s="2">
        <v>41629</v>
      </c>
      <c r="E3517" s="2">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66.300000000000011</v>
      </c>
      <c r="T3517" s="1">
        <v>3</v>
      </c>
      <c r="U3517" s="1">
        <v>0</v>
      </c>
      <c r="V3517" s="1">
        <v>8.6190000000000033</v>
      </c>
    </row>
    <row r="3518" spans="1:22" ht="14.25" customHeight="1" x14ac:dyDescent="0.25">
      <c r="A3518" s="1">
        <v>3517</v>
      </c>
      <c r="B3518" s="1" t="s">
        <v>6704</v>
      </c>
      <c r="C3518" s="1">
        <f>YEAR(Data!$D3518)</f>
        <v>2013</v>
      </c>
      <c r="D3518" s="2">
        <v>41496</v>
      </c>
      <c r="E3518" s="2">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30.816000000000003</v>
      </c>
      <c r="T3518" s="1">
        <v>9</v>
      </c>
      <c r="U3518" s="1">
        <v>0.2</v>
      </c>
      <c r="V3518" s="1">
        <v>9.6299999999999955</v>
      </c>
    </row>
    <row r="3519" spans="1:22" ht="14.25" customHeight="1" x14ac:dyDescent="0.25">
      <c r="A3519" s="1">
        <v>3518</v>
      </c>
      <c r="B3519" s="1" t="s">
        <v>6704</v>
      </c>
      <c r="C3519" s="1">
        <f>YEAR(Data!$D3519)</f>
        <v>2013</v>
      </c>
      <c r="D3519" s="2">
        <v>41496</v>
      </c>
      <c r="E3519" s="2">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
        <v>44.783999999999999</v>
      </c>
      <c r="T3519" s="1">
        <v>2</v>
      </c>
      <c r="U3519" s="1">
        <v>0.2</v>
      </c>
      <c r="V3519" s="1">
        <v>4.4783999999999988</v>
      </c>
    </row>
    <row r="3520" spans="1:22" ht="14.25" customHeight="1" x14ac:dyDescent="0.25">
      <c r="A3520" s="1">
        <v>3519</v>
      </c>
      <c r="B3520" s="1" t="s">
        <v>6704</v>
      </c>
      <c r="C3520" s="1">
        <f>YEAR(Data!$D3520)</f>
        <v>2013</v>
      </c>
      <c r="D3520" s="2">
        <v>41496</v>
      </c>
      <c r="E3520" s="2">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1">
        <v>64.072799999999944</v>
      </c>
    </row>
    <row r="3521" spans="1:22" ht="14.25" customHeight="1" x14ac:dyDescent="0.25">
      <c r="A3521" s="1">
        <v>3520</v>
      </c>
      <c r="B3521" s="1" t="s">
        <v>6705</v>
      </c>
      <c r="C3521" s="1">
        <f>YEAR(Data!$D3521)</f>
        <v>2012</v>
      </c>
      <c r="D3521" s="2">
        <v>41082</v>
      </c>
      <c r="E3521" s="2">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
        <v>796.42500000000007</v>
      </c>
      <c r="T3521" s="1">
        <v>7</v>
      </c>
      <c r="U3521" s="1">
        <v>0.5</v>
      </c>
      <c r="V3521" s="1">
        <v>-525.6405000000002</v>
      </c>
    </row>
    <row r="3522" spans="1:22" ht="14.25" customHeight="1" x14ac:dyDescent="0.25">
      <c r="A3522" s="1">
        <v>3521</v>
      </c>
      <c r="B3522" s="1" t="s">
        <v>6706</v>
      </c>
      <c r="C3522" s="1">
        <f>YEAR(Data!$D3522)</f>
        <v>2012</v>
      </c>
      <c r="D3522" s="2">
        <v>41009</v>
      </c>
      <c r="E3522" s="2">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
        <v>12.832000000000001</v>
      </c>
      <c r="T3522" s="1">
        <v>2</v>
      </c>
      <c r="U3522" s="1">
        <v>0.2</v>
      </c>
      <c r="V3522" s="1">
        <v>4.3307999999999982</v>
      </c>
    </row>
    <row r="3523" spans="1:22" ht="14.25" customHeight="1" x14ac:dyDescent="0.25">
      <c r="A3523" s="1">
        <v>3522</v>
      </c>
      <c r="B3523" s="1" t="s">
        <v>6707</v>
      </c>
      <c r="C3523" s="1">
        <f>YEAR(Data!$D3523)</f>
        <v>2013</v>
      </c>
      <c r="D3523" s="2">
        <v>41600</v>
      </c>
      <c r="E3523" s="2">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1">
        <v>19.825400000000002</v>
      </c>
    </row>
    <row r="3524" spans="1:22" ht="14.25" customHeight="1" x14ac:dyDescent="0.25">
      <c r="A3524" s="1">
        <v>3523</v>
      </c>
      <c r="B3524" s="1" t="s">
        <v>6707</v>
      </c>
      <c r="C3524" s="1">
        <f>YEAR(Data!$D3524)</f>
        <v>2013</v>
      </c>
      <c r="D3524" s="2">
        <v>41600</v>
      </c>
      <c r="E3524" s="2">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
        <v>404.93999999999994</v>
      </c>
      <c r="T3524" s="1">
        <v>3</v>
      </c>
      <c r="U3524" s="1">
        <v>0</v>
      </c>
      <c r="V3524" s="1">
        <v>109.33379999999998</v>
      </c>
    </row>
    <row r="3525" spans="1:22" ht="14.25" customHeight="1" x14ac:dyDescent="0.25">
      <c r="A3525" s="1">
        <v>3524</v>
      </c>
      <c r="B3525" s="1" t="s">
        <v>6708</v>
      </c>
      <c r="C3525" s="1">
        <f>YEAR(Data!$D3525)</f>
        <v>2013</v>
      </c>
      <c r="D3525" s="2">
        <v>41523</v>
      </c>
      <c r="E3525" s="2">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1">
        <v>29</v>
      </c>
    </row>
    <row r="3526" spans="1:22" ht="14.25" customHeight="1" x14ac:dyDescent="0.25">
      <c r="A3526" s="1">
        <v>3525</v>
      </c>
      <c r="B3526" s="1" t="s">
        <v>6709</v>
      </c>
      <c r="C3526" s="1">
        <f>YEAR(Data!$D3526)</f>
        <v>2013</v>
      </c>
      <c r="D3526" s="2">
        <v>41603</v>
      </c>
      <c r="E3526" s="2">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
        <v>657.55200000000013</v>
      </c>
      <c r="T3526" s="1">
        <v>6</v>
      </c>
      <c r="U3526" s="1">
        <v>0.2</v>
      </c>
      <c r="V3526" s="1">
        <v>49.316399999999987</v>
      </c>
    </row>
    <row r="3527" spans="1:22" ht="14.25" customHeight="1" x14ac:dyDescent="0.25">
      <c r="A3527" s="1">
        <v>3526</v>
      </c>
      <c r="B3527" s="1" t="s">
        <v>6712</v>
      </c>
      <c r="C3527" s="1">
        <f>YEAR(Data!$D3527)</f>
        <v>2014</v>
      </c>
      <c r="D3527" s="2">
        <v>41984</v>
      </c>
      <c r="E3527" s="2">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1">
        <v>257.98710000000005</v>
      </c>
    </row>
    <row r="3528" spans="1:22" ht="14.25" customHeight="1" x14ac:dyDescent="0.25">
      <c r="A3528" s="1">
        <v>3527</v>
      </c>
      <c r="B3528" s="1" t="s">
        <v>6712</v>
      </c>
      <c r="C3528" s="1">
        <f>YEAR(Data!$D3528)</f>
        <v>2014</v>
      </c>
      <c r="D3528" s="2">
        <v>41984</v>
      </c>
      <c r="E3528" s="2">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1">
        <v>0.77940000000000076</v>
      </c>
    </row>
    <row r="3529" spans="1:22" ht="14.25" customHeight="1" x14ac:dyDescent="0.25">
      <c r="A3529" s="1">
        <v>3528</v>
      </c>
      <c r="B3529" s="1" t="s">
        <v>6712</v>
      </c>
      <c r="C3529" s="1">
        <f>YEAR(Data!$D3529)</f>
        <v>2014</v>
      </c>
      <c r="D3529" s="2">
        <v>41984</v>
      </c>
      <c r="E3529" s="2">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
        <v>45.84</v>
      </c>
      <c r="T3529" s="1">
        <v>8</v>
      </c>
      <c r="U3529" s="1">
        <v>0</v>
      </c>
      <c r="V3529" s="1">
        <v>22.0032</v>
      </c>
    </row>
    <row r="3530" spans="1:22" ht="14.25" customHeight="1" x14ac:dyDescent="0.25">
      <c r="A3530" s="1">
        <v>3529</v>
      </c>
      <c r="B3530" s="1" t="s">
        <v>6717</v>
      </c>
      <c r="C3530" s="1">
        <f>YEAR(Data!$D3530)</f>
        <v>2013</v>
      </c>
      <c r="D3530" s="2">
        <v>41450</v>
      </c>
      <c r="E3530" s="2">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
        <v>38.24</v>
      </c>
      <c r="T3530" s="1">
        <v>4</v>
      </c>
      <c r="U3530" s="1">
        <v>0.2</v>
      </c>
      <c r="V3530" s="1">
        <v>-9.56</v>
      </c>
    </row>
    <row r="3531" spans="1:22" ht="14.25" customHeight="1" x14ac:dyDescent="0.25">
      <c r="A3531" s="1">
        <v>3530</v>
      </c>
      <c r="B3531" s="1" t="s">
        <v>6718</v>
      </c>
      <c r="C3531" s="1">
        <f>YEAR(Data!$D3531)</f>
        <v>2012</v>
      </c>
      <c r="D3531" s="2">
        <v>41169</v>
      </c>
      <c r="E3531" s="2">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
        <v>87.168000000000006</v>
      </c>
      <c r="T3531" s="1">
        <v>3</v>
      </c>
      <c r="U3531" s="1">
        <v>0.2</v>
      </c>
      <c r="V3531" s="1">
        <v>10.895999999999987</v>
      </c>
    </row>
    <row r="3532" spans="1:22" ht="14.25" customHeight="1" x14ac:dyDescent="0.25">
      <c r="A3532" s="1">
        <v>3531</v>
      </c>
      <c r="B3532" s="1" t="s">
        <v>6719</v>
      </c>
      <c r="C3532" s="1">
        <f>YEAR(Data!$D3532)</f>
        <v>2013</v>
      </c>
      <c r="D3532" s="2">
        <v>41414</v>
      </c>
      <c r="E3532" s="2">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21.400000000000002</v>
      </c>
      <c r="T3532" s="1">
        <v>5</v>
      </c>
      <c r="U3532" s="1">
        <v>0</v>
      </c>
      <c r="V3532" s="1">
        <v>6.2059999999999977</v>
      </c>
    </row>
    <row r="3533" spans="1:22" ht="14.25" customHeight="1" x14ac:dyDescent="0.25">
      <c r="A3533" s="1">
        <v>3532</v>
      </c>
      <c r="B3533" s="1" t="s">
        <v>6720</v>
      </c>
      <c r="C3533" s="1">
        <f>YEAR(Data!$D3533)</f>
        <v>2013</v>
      </c>
      <c r="D3533" s="2">
        <v>41423</v>
      </c>
      <c r="E3533" s="2">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54.900000000000006</v>
      </c>
      <c r="T3533" s="1">
        <v>5</v>
      </c>
      <c r="U3533" s="1">
        <v>0</v>
      </c>
      <c r="V3533" s="1">
        <v>15.372000000000003</v>
      </c>
    </row>
    <row r="3534" spans="1:22" ht="14.25" customHeight="1" x14ac:dyDescent="0.25">
      <c r="A3534" s="1">
        <v>3533</v>
      </c>
      <c r="B3534" s="1" t="s">
        <v>6721</v>
      </c>
      <c r="C3534" s="1">
        <f>YEAR(Data!$D3534)</f>
        <v>2011</v>
      </c>
      <c r="D3534" s="2">
        <v>40651</v>
      </c>
      <c r="E3534" s="2">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
        <v>287.96800000000002</v>
      </c>
      <c r="T3534" s="1">
        <v>4</v>
      </c>
      <c r="U3534" s="1">
        <v>0.2</v>
      </c>
      <c r="V3534" s="1">
        <v>97.189199999999985</v>
      </c>
    </row>
    <row r="3535" spans="1:22" ht="14.25" customHeight="1" x14ac:dyDescent="0.25">
      <c r="A3535" s="1">
        <v>3534</v>
      </c>
      <c r="B3535" s="1" t="s">
        <v>6721</v>
      </c>
      <c r="C3535" s="1">
        <f>YEAR(Data!$D3535)</f>
        <v>2011</v>
      </c>
      <c r="D3535" s="2">
        <v>40651</v>
      </c>
      <c r="E3535" s="2">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1">
        <v>3.8047999999999984</v>
      </c>
    </row>
    <row r="3536" spans="1:22" ht="14.25" customHeight="1" x14ac:dyDescent="0.25">
      <c r="A3536" s="1">
        <v>3535</v>
      </c>
      <c r="B3536" s="1" t="s">
        <v>6721</v>
      </c>
      <c r="C3536" s="1">
        <f>YEAR(Data!$D3536)</f>
        <v>2011</v>
      </c>
      <c r="D3536" s="2">
        <v>40651</v>
      </c>
      <c r="E3536" s="2">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
        <v>10.75</v>
      </c>
      <c r="T3536" s="1">
        <v>5</v>
      </c>
      <c r="U3536" s="1">
        <v>0</v>
      </c>
      <c r="V3536" s="1">
        <v>3.547499999999999</v>
      </c>
    </row>
    <row r="3537" spans="1:22" ht="14.25" customHeight="1" x14ac:dyDescent="0.25">
      <c r="A3537" s="1">
        <v>3536</v>
      </c>
      <c r="B3537" s="1" t="s">
        <v>6721</v>
      </c>
      <c r="C3537" s="1">
        <f>YEAR(Data!$D3537)</f>
        <v>2011</v>
      </c>
      <c r="D3537" s="2">
        <v>40651</v>
      </c>
      <c r="E3537" s="2">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1">
        <v>3.6021999999999998</v>
      </c>
    </row>
    <row r="3538" spans="1:22" ht="14.25" customHeight="1" x14ac:dyDescent="0.25">
      <c r="A3538" s="1">
        <v>3537</v>
      </c>
      <c r="B3538" s="1" t="s">
        <v>6724</v>
      </c>
      <c r="C3538" s="1">
        <f>YEAR(Data!$D3538)</f>
        <v>2013</v>
      </c>
      <c r="D3538" s="2">
        <v>41443</v>
      </c>
      <c r="E3538" s="2">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1">
        <v>0.4073999999999991</v>
      </c>
    </row>
    <row r="3539" spans="1:22" ht="14.25" customHeight="1" x14ac:dyDescent="0.25">
      <c r="A3539" s="1">
        <v>3538</v>
      </c>
      <c r="B3539" s="1" t="s">
        <v>6725</v>
      </c>
      <c r="C3539" s="1">
        <f>YEAR(Data!$D3539)</f>
        <v>2011</v>
      </c>
      <c r="D3539" s="2">
        <v>40672</v>
      </c>
      <c r="E3539" s="2">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1">
        <v>14.984999999999992</v>
      </c>
    </row>
    <row r="3540" spans="1:22" ht="14.25" customHeight="1" x14ac:dyDescent="0.25">
      <c r="A3540" s="1">
        <v>3539</v>
      </c>
      <c r="B3540" s="1" t="s">
        <v>6725</v>
      </c>
      <c r="C3540" s="1">
        <f>YEAR(Data!$D3540)</f>
        <v>2011</v>
      </c>
      <c r="D3540" s="2">
        <v>40672</v>
      </c>
      <c r="E3540" s="2">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1">
        <v>4.5359999999999996</v>
      </c>
    </row>
    <row r="3541" spans="1:22" ht="14.25" customHeight="1" x14ac:dyDescent="0.25">
      <c r="A3541" s="1">
        <v>3540</v>
      </c>
      <c r="B3541" s="1" t="s">
        <v>6725</v>
      </c>
      <c r="C3541" s="1">
        <f>YEAR(Data!$D3541)</f>
        <v>2011</v>
      </c>
      <c r="D3541" s="2">
        <v>40672</v>
      </c>
      <c r="E3541" s="2">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1">
        <v>9.4989999999999988</v>
      </c>
    </row>
    <row r="3542" spans="1:22" ht="14.25" customHeight="1" x14ac:dyDescent="0.25">
      <c r="A3542" s="1">
        <v>3541</v>
      </c>
      <c r="B3542" s="1" t="s">
        <v>6725</v>
      </c>
      <c r="C3542" s="1">
        <f>YEAR(Data!$D3542)</f>
        <v>2011</v>
      </c>
      <c r="D3542" s="2">
        <v>40672</v>
      </c>
      <c r="E3542" s="2">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1">
        <v>21.772800000000004</v>
      </c>
    </row>
    <row r="3543" spans="1:22" ht="14.25" customHeight="1" x14ac:dyDescent="0.25">
      <c r="A3543" s="1">
        <v>3542</v>
      </c>
      <c r="B3543" s="1" t="s">
        <v>6726</v>
      </c>
      <c r="C3543" s="1">
        <f>YEAR(Data!$D3543)</f>
        <v>2013</v>
      </c>
      <c r="D3543" s="2">
        <v>41536</v>
      </c>
      <c r="E3543" s="2">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
        <v>5.3520000000000003</v>
      </c>
      <c r="T3543" s="1">
        <v>3</v>
      </c>
      <c r="U3543" s="1">
        <v>0.2</v>
      </c>
      <c r="V3543" s="1">
        <v>1.6055999999999999</v>
      </c>
    </row>
    <row r="3544" spans="1:22" ht="14.25" customHeight="1" x14ac:dyDescent="0.25">
      <c r="A3544" s="1">
        <v>3543</v>
      </c>
      <c r="B3544" s="1" t="s">
        <v>6726</v>
      </c>
      <c r="C3544" s="1">
        <f>YEAR(Data!$D3544)</f>
        <v>2013</v>
      </c>
      <c r="D3544" s="2">
        <v>41536</v>
      </c>
      <c r="E3544" s="2">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1">
        <v>-7.0979999999999919</v>
      </c>
    </row>
    <row r="3545" spans="1:22" ht="14.25" customHeight="1" x14ac:dyDescent="0.25">
      <c r="A3545" s="1">
        <v>3544</v>
      </c>
      <c r="B3545" s="1" t="s">
        <v>6726</v>
      </c>
      <c r="C3545" s="1">
        <f>YEAR(Data!$D3545)</f>
        <v>2013</v>
      </c>
      <c r="D3545" s="2">
        <v>41536</v>
      </c>
      <c r="E3545" s="2">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1">
        <v>0.36739999999999962</v>
      </c>
    </row>
    <row r="3546" spans="1:22" ht="14.25" customHeight="1" x14ac:dyDescent="0.25">
      <c r="A3546" s="1">
        <v>3545</v>
      </c>
      <c r="B3546" s="1" t="s">
        <v>6727</v>
      </c>
      <c r="C3546" s="1">
        <f>YEAR(Data!$D3546)</f>
        <v>2014</v>
      </c>
      <c r="D3546" s="2">
        <v>41997</v>
      </c>
      <c r="E3546" s="2">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28.672000000000004</v>
      </c>
      <c r="T3546" s="1">
        <v>8</v>
      </c>
      <c r="U3546" s="1">
        <v>0.2</v>
      </c>
      <c r="V3546" s="1">
        <v>10.393600000000001</v>
      </c>
    </row>
    <row r="3547" spans="1:22" ht="14.25" customHeight="1" x14ac:dyDescent="0.25">
      <c r="A3547" s="1">
        <v>3546</v>
      </c>
      <c r="B3547" s="1" t="s">
        <v>6727</v>
      </c>
      <c r="C3547" s="1">
        <f>YEAR(Data!$D3547)</f>
        <v>2014</v>
      </c>
      <c r="D3547" s="2">
        <v>41997</v>
      </c>
      <c r="E3547" s="2">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
        <v>29.311999999999994</v>
      </c>
      <c r="T3547" s="1">
        <v>8</v>
      </c>
      <c r="U3547" s="1">
        <v>0.8</v>
      </c>
      <c r="V3547" s="1">
        <v>-74.74560000000001</v>
      </c>
    </row>
    <row r="3548" spans="1:22" ht="14.25" customHeight="1" x14ac:dyDescent="0.25">
      <c r="A3548" s="1">
        <v>3547</v>
      </c>
      <c r="B3548" s="1" t="s">
        <v>6730</v>
      </c>
      <c r="C3548" s="1">
        <f>YEAR(Data!$D3548)</f>
        <v>2014</v>
      </c>
      <c r="D3548" s="2">
        <v>41943</v>
      </c>
      <c r="E3548" s="2">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1">
        <v>4.2391999999999932</v>
      </c>
    </row>
    <row r="3549" spans="1:22" ht="14.25" customHeight="1" x14ac:dyDescent="0.25">
      <c r="A3549" s="1">
        <v>3548</v>
      </c>
      <c r="B3549" s="1" t="s">
        <v>6730</v>
      </c>
      <c r="C3549" s="1">
        <f>YEAR(Data!$D3549)</f>
        <v>2014</v>
      </c>
      <c r="D3549" s="2">
        <v>41943</v>
      </c>
      <c r="E3549" s="2">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1">
        <v>10.517999999999997</v>
      </c>
    </row>
    <row r="3550" spans="1:22" ht="14.25" customHeight="1" x14ac:dyDescent="0.25">
      <c r="A3550" s="1">
        <v>3549</v>
      </c>
      <c r="B3550" s="1" t="s">
        <v>6730</v>
      </c>
      <c r="C3550" s="1">
        <f>YEAR(Data!$D3550)</f>
        <v>2014</v>
      </c>
      <c r="D3550" s="2">
        <v>41943</v>
      </c>
      <c r="E3550" s="2">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1">
        <v>9.1637999999999984</v>
      </c>
    </row>
    <row r="3551" spans="1:22" ht="14.25" customHeight="1" x14ac:dyDescent="0.25">
      <c r="A3551" s="1">
        <v>3550</v>
      </c>
      <c r="B3551" s="1" t="s">
        <v>6730</v>
      </c>
      <c r="C3551" s="1">
        <f>YEAR(Data!$D3551)</f>
        <v>2014</v>
      </c>
      <c r="D3551" s="2">
        <v>41943</v>
      </c>
      <c r="E3551" s="2">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
        <v>30</v>
      </c>
      <c r="T3551" s="1">
        <v>8</v>
      </c>
      <c r="U3551" s="1">
        <v>0</v>
      </c>
      <c r="V3551" s="1">
        <v>14.399999999999999</v>
      </c>
    </row>
    <row r="3552" spans="1:22" ht="14.25" customHeight="1" x14ac:dyDescent="0.25">
      <c r="A3552" s="1">
        <v>3551</v>
      </c>
      <c r="B3552" s="1" t="s">
        <v>6733</v>
      </c>
      <c r="C3552" s="1">
        <f>YEAR(Data!$D3552)</f>
        <v>2013</v>
      </c>
      <c r="D3552" s="2">
        <v>41363</v>
      </c>
      <c r="E3552" s="2">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1">
        <v>15.934799999999997</v>
      </c>
    </row>
    <row r="3553" spans="1:22" ht="14.25" customHeight="1" x14ac:dyDescent="0.25">
      <c r="A3553" s="1">
        <v>3552</v>
      </c>
      <c r="B3553" s="1" t="s">
        <v>6733</v>
      </c>
      <c r="C3553" s="1">
        <f>YEAR(Data!$D3553)</f>
        <v>2013</v>
      </c>
      <c r="D3553" s="2">
        <v>41363</v>
      </c>
      <c r="E3553" s="2">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844.11599999999987</v>
      </c>
      <c r="T3553" s="1">
        <v>6</v>
      </c>
      <c r="U3553" s="1">
        <v>0.3</v>
      </c>
      <c r="V3553" s="1">
        <v>-36.176400000000001</v>
      </c>
    </row>
    <row r="3554" spans="1:22" ht="14.25" customHeight="1" x14ac:dyDescent="0.25">
      <c r="A3554" s="1">
        <v>3553</v>
      </c>
      <c r="B3554" s="1" t="s">
        <v>6733</v>
      </c>
      <c r="C3554" s="1">
        <f>YEAR(Data!$D3554)</f>
        <v>2013</v>
      </c>
      <c r="D3554" s="2">
        <v>41363</v>
      </c>
      <c r="E3554" s="2">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1">
        <v>60.955199999999962</v>
      </c>
    </row>
    <row r="3555" spans="1:22" ht="14.25" customHeight="1" x14ac:dyDescent="0.25">
      <c r="A3555" s="1">
        <v>3554</v>
      </c>
      <c r="B3555" s="1" t="s">
        <v>6734</v>
      </c>
      <c r="C3555" s="1">
        <f>YEAR(Data!$D3555)</f>
        <v>2014</v>
      </c>
      <c r="D3555" s="2">
        <v>41967</v>
      </c>
      <c r="E3555" s="2">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7.4760000000000018</v>
      </c>
      <c r="T3555" s="1">
        <v>1</v>
      </c>
      <c r="U3555" s="1">
        <v>0.7</v>
      </c>
      <c r="V3555" s="1">
        <v>-5.9807999999999986</v>
      </c>
    </row>
    <row r="3556" spans="1:22" ht="14.25" customHeight="1" x14ac:dyDescent="0.25">
      <c r="A3556" s="1">
        <v>3555</v>
      </c>
      <c r="B3556" s="1" t="s">
        <v>6735</v>
      </c>
      <c r="C3556" s="1">
        <f>YEAR(Data!$D3556)</f>
        <v>2011</v>
      </c>
      <c r="D3556" s="2">
        <v>40625</v>
      </c>
      <c r="E3556" s="2">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1">
        <v>85.903999999999996</v>
      </c>
    </row>
    <row r="3557" spans="1:22" ht="14.25" customHeight="1" x14ac:dyDescent="0.25">
      <c r="A3557" s="1">
        <v>3556</v>
      </c>
      <c r="B3557" s="1" t="s">
        <v>6735</v>
      </c>
      <c r="C3557" s="1">
        <f>YEAR(Data!$D3557)</f>
        <v>2011</v>
      </c>
      <c r="D3557" s="2">
        <v>40625</v>
      </c>
      <c r="E3557" s="2">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
        <v>604.75199999999995</v>
      </c>
      <c r="T3557" s="1">
        <v>6</v>
      </c>
      <c r="U3557" s="1">
        <v>0.2</v>
      </c>
      <c r="V3557" s="1">
        <v>37.797000000000025</v>
      </c>
    </row>
    <row r="3558" spans="1:22" ht="14.25" customHeight="1" x14ac:dyDescent="0.25">
      <c r="A3558" s="1">
        <v>3557</v>
      </c>
      <c r="B3558" s="1" t="s">
        <v>6738</v>
      </c>
      <c r="C3558" s="1">
        <f>YEAR(Data!$D3558)</f>
        <v>2014</v>
      </c>
      <c r="D3558" s="2">
        <v>41975</v>
      </c>
      <c r="E3558" s="2">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1">
        <v>21.772800000000004</v>
      </c>
    </row>
    <row r="3559" spans="1:22" ht="14.25" customHeight="1" x14ac:dyDescent="0.25">
      <c r="A3559" s="1">
        <v>3558</v>
      </c>
      <c r="B3559" s="1" t="s">
        <v>6738</v>
      </c>
      <c r="C3559" s="1">
        <f>YEAR(Data!$D3559)</f>
        <v>2014</v>
      </c>
      <c r="D3559" s="2">
        <v>41975</v>
      </c>
      <c r="E3559" s="2">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1">
        <v>3.6714000000000002</v>
      </c>
    </row>
    <row r="3560" spans="1:22" ht="14.25" customHeight="1" x14ac:dyDescent="0.25">
      <c r="A3560" s="1">
        <v>3559</v>
      </c>
      <c r="B3560" s="1" t="s">
        <v>6739</v>
      </c>
      <c r="C3560" s="1">
        <f>YEAR(Data!$D3560)</f>
        <v>2014</v>
      </c>
      <c r="D3560" s="2">
        <v>41951</v>
      </c>
      <c r="E3560" s="2">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
        <v>21.792000000000002</v>
      </c>
      <c r="T3560" s="1">
        <v>4</v>
      </c>
      <c r="U3560" s="1">
        <v>0.2</v>
      </c>
      <c r="V3560" s="1">
        <v>7.6271999999999984</v>
      </c>
    </row>
    <row r="3561" spans="1:22" ht="14.25" customHeight="1" x14ac:dyDescent="0.25">
      <c r="A3561" s="1">
        <v>3560</v>
      </c>
      <c r="B3561" s="1" t="s">
        <v>6739</v>
      </c>
      <c r="C3561" s="1">
        <f>YEAR(Data!$D3561)</f>
        <v>2014</v>
      </c>
      <c r="D3561" s="2">
        <v>41951</v>
      </c>
      <c r="E3561" s="2">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1">
        <v>145.13400000000001</v>
      </c>
    </row>
    <row r="3562" spans="1:22" ht="14.25" customHeight="1" x14ac:dyDescent="0.25">
      <c r="A3562" s="1">
        <v>3561</v>
      </c>
      <c r="B3562" s="1" t="s">
        <v>6740</v>
      </c>
      <c r="C3562" s="1">
        <f>YEAR(Data!$D3562)</f>
        <v>2014</v>
      </c>
      <c r="D3562" s="2">
        <v>41887</v>
      </c>
      <c r="E3562" s="2">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1">
        <v>0.61920000000000019</v>
      </c>
    </row>
    <row r="3563" spans="1:22" ht="14.25" customHeight="1" x14ac:dyDescent="0.25">
      <c r="A3563" s="1">
        <v>3562</v>
      </c>
      <c r="B3563" s="1" t="s">
        <v>6740</v>
      </c>
      <c r="C3563" s="1">
        <f>YEAR(Data!$D3563)</f>
        <v>2014</v>
      </c>
      <c r="D3563" s="2">
        <v>41887</v>
      </c>
      <c r="E3563" s="2">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25.560000000000002</v>
      </c>
      <c r="T3563" s="1">
        <v>5</v>
      </c>
      <c r="U3563" s="1">
        <v>0.7</v>
      </c>
      <c r="V3563" s="1">
        <v>-20.448</v>
      </c>
    </row>
    <row r="3564" spans="1:22" ht="14.25" customHeight="1" x14ac:dyDescent="0.25">
      <c r="A3564" s="1">
        <v>3563</v>
      </c>
      <c r="B3564" s="1" t="s">
        <v>6740</v>
      </c>
      <c r="C3564" s="1">
        <f>YEAR(Data!$D3564)</f>
        <v>2014</v>
      </c>
      <c r="D3564" s="2">
        <v>41887</v>
      </c>
      <c r="E3564" s="2">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4.3680000000000012</v>
      </c>
      <c r="T3564" s="1">
        <v>2</v>
      </c>
      <c r="U3564" s="1">
        <v>0.7</v>
      </c>
      <c r="V3564" s="1">
        <v>-3.0575999999999999</v>
      </c>
    </row>
    <row r="3565" spans="1:22" ht="14.25" customHeight="1" x14ac:dyDescent="0.25">
      <c r="A3565" s="1">
        <v>3564</v>
      </c>
      <c r="B3565" s="1" t="s">
        <v>6740</v>
      </c>
      <c r="C3565" s="1">
        <f>YEAR(Data!$D3565)</f>
        <v>2014</v>
      </c>
      <c r="D3565" s="2">
        <v>41887</v>
      </c>
      <c r="E3565" s="2">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
        <v>11.520000000000001</v>
      </c>
      <c r="T3565" s="1">
        <v>4</v>
      </c>
      <c r="U3565" s="1">
        <v>0.2</v>
      </c>
      <c r="V3565" s="1">
        <v>3.7439999999999993</v>
      </c>
    </row>
    <row r="3566" spans="1:22" ht="14.25" customHeight="1" x14ac:dyDescent="0.25">
      <c r="A3566" s="1">
        <v>3565</v>
      </c>
      <c r="B3566" s="1" t="s">
        <v>6743</v>
      </c>
      <c r="C3566" s="1">
        <f>YEAR(Data!$D3566)</f>
        <v>2013</v>
      </c>
      <c r="D3566" s="2">
        <v>41459</v>
      </c>
      <c r="E3566" s="2">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
        <v>12.96</v>
      </c>
      <c r="T3566" s="1">
        <v>2</v>
      </c>
      <c r="U3566" s="1">
        <v>0</v>
      </c>
      <c r="V3566" s="1">
        <v>6.2208000000000006</v>
      </c>
    </row>
    <row r="3567" spans="1:22" ht="14.25" customHeight="1" x14ac:dyDescent="0.25">
      <c r="A3567" s="1">
        <v>3566</v>
      </c>
      <c r="B3567" s="1" t="s">
        <v>6743</v>
      </c>
      <c r="C3567" s="1">
        <f>YEAR(Data!$D3567)</f>
        <v>2013</v>
      </c>
      <c r="D3567" s="2">
        <v>41459</v>
      </c>
      <c r="E3567" s="2">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1">
        <v>7.9200000000000159E-2</v>
      </c>
    </row>
    <row r="3568" spans="1:22" ht="14.25" customHeight="1" x14ac:dyDescent="0.25">
      <c r="A3568" s="1">
        <v>3567</v>
      </c>
      <c r="B3568" s="1" t="s">
        <v>6746</v>
      </c>
      <c r="C3568" s="1">
        <f>YEAR(Data!$D3568)</f>
        <v>2014</v>
      </c>
      <c r="D3568" s="2">
        <v>41890</v>
      </c>
      <c r="E3568" s="2">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1">
        <v>757.41120000000001</v>
      </c>
    </row>
    <row r="3569" spans="1:22" ht="14.25" customHeight="1" x14ac:dyDescent="0.25">
      <c r="A3569" s="1">
        <v>3568</v>
      </c>
      <c r="B3569" s="1" t="s">
        <v>6747</v>
      </c>
      <c r="C3569" s="1">
        <f>YEAR(Data!$D3569)</f>
        <v>2013</v>
      </c>
      <c r="D3569" s="2">
        <v>41527</v>
      </c>
      <c r="E3569" s="2">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
        <v>15.008000000000003</v>
      </c>
      <c r="T3569" s="1">
        <v>4</v>
      </c>
      <c r="U3569" s="1">
        <v>0.6</v>
      </c>
      <c r="V3569" s="1">
        <v>-12.006399999999999</v>
      </c>
    </row>
    <row r="3570" spans="1:22" ht="14.25" customHeight="1" x14ac:dyDescent="0.25">
      <c r="A3570" s="1">
        <v>3569</v>
      </c>
      <c r="B3570" s="1" t="s">
        <v>6748</v>
      </c>
      <c r="C3570" s="1">
        <f>YEAR(Data!$D3570)</f>
        <v>2014</v>
      </c>
      <c r="D3570" s="2">
        <v>41824</v>
      </c>
      <c r="E3570" s="2">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1">
        <v>26.391200000000005</v>
      </c>
    </row>
    <row r="3571" spans="1:22" ht="14.25" customHeight="1" x14ac:dyDescent="0.25">
      <c r="A3571" s="1">
        <v>3570</v>
      </c>
      <c r="B3571" s="1" t="s">
        <v>6748</v>
      </c>
      <c r="C3571" s="1">
        <f>YEAR(Data!$D3571)</f>
        <v>2014</v>
      </c>
      <c r="D3571" s="2">
        <v>41824</v>
      </c>
      <c r="E3571" s="2">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
        <v>2395.2000000000003</v>
      </c>
      <c r="T3571" s="1">
        <v>6</v>
      </c>
      <c r="U3571" s="1">
        <v>0.2</v>
      </c>
      <c r="V3571" s="1">
        <v>209.58000000000004</v>
      </c>
    </row>
    <row r="3572" spans="1:22" ht="14.25" customHeight="1" x14ac:dyDescent="0.25">
      <c r="A3572" s="1">
        <v>3571</v>
      </c>
      <c r="B3572" s="1" t="s">
        <v>6748</v>
      </c>
      <c r="C3572" s="1">
        <f>YEAR(Data!$D3572)</f>
        <v>2014</v>
      </c>
      <c r="D3572" s="2">
        <v>41824</v>
      </c>
      <c r="E3572" s="2">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1">
        <v>742.63200000000006</v>
      </c>
    </row>
    <row r="3573" spans="1:22" ht="14.25" customHeight="1" x14ac:dyDescent="0.25">
      <c r="A3573" s="1">
        <v>3572</v>
      </c>
      <c r="B3573" s="1" t="s">
        <v>6748</v>
      </c>
      <c r="C3573" s="1">
        <f>YEAR(Data!$D3573)</f>
        <v>2014</v>
      </c>
      <c r="D3573" s="2">
        <v>41824</v>
      </c>
      <c r="E3573" s="2">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7.9920000000000009</v>
      </c>
      <c r="T3573" s="1">
        <v>1</v>
      </c>
      <c r="U3573" s="1">
        <v>0.2</v>
      </c>
      <c r="V3573" s="1">
        <v>2.6972999999999994</v>
      </c>
    </row>
    <row r="3574" spans="1:22" ht="14.25" customHeight="1" x14ac:dyDescent="0.25">
      <c r="A3574" s="1">
        <v>3573</v>
      </c>
      <c r="B3574" s="1" t="s">
        <v>6750</v>
      </c>
      <c r="C3574" s="1">
        <f>YEAR(Data!$D3574)</f>
        <v>2014</v>
      </c>
      <c r="D3574" s="2">
        <v>41820</v>
      </c>
      <c r="E3574" s="2">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
        <v>5.1840000000000011</v>
      </c>
      <c r="T3574" s="1">
        <v>1</v>
      </c>
      <c r="U3574" s="1">
        <v>0.2</v>
      </c>
      <c r="V3574" s="1">
        <v>1.8144</v>
      </c>
    </row>
    <row r="3575" spans="1:22" ht="14.25" customHeight="1" x14ac:dyDescent="0.25">
      <c r="A3575" s="1">
        <v>3574</v>
      </c>
      <c r="B3575" s="1" t="s">
        <v>6753</v>
      </c>
      <c r="C3575" s="1">
        <f>YEAR(Data!$D3575)</f>
        <v>2014</v>
      </c>
      <c r="D3575" s="2">
        <v>41859</v>
      </c>
      <c r="E3575" s="2">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1">
        <v>5.4895999999999994</v>
      </c>
    </row>
    <row r="3576" spans="1:22" ht="14.25" customHeight="1" x14ac:dyDescent="0.25">
      <c r="A3576" s="1">
        <v>3575</v>
      </c>
      <c r="B3576" s="1" t="s">
        <v>6753</v>
      </c>
      <c r="C3576" s="1">
        <f>YEAR(Data!$D3576)</f>
        <v>2014</v>
      </c>
      <c r="D3576" s="2">
        <v>41859</v>
      </c>
      <c r="E3576" s="2">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
        <v>104.80000000000001</v>
      </c>
      <c r="T3576" s="1">
        <v>10</v>
      </c>
      <c r="U3576" s="1">
        <v>0</v>
      </c>
      <c r="V3576" s="1">
        <v>26.200000000000003</v>
      </c>
    </row>
    <row r="3577" spans="1:22" ht="14.25" customHeight="1" x14ac:dyDescent="0.25">
      <c r="A3577" s="1">
        <v>3576</v>
      </c>
      <c r="B3577" s="1" t="s">
        <v>6755</v>
      </c>
      <c r="C3577" s="1">
        <f>YEAR(Data!$D3577)</f>
        <v>2012</v>
      </c>
      <c r="D3577" s="2">
        <v>40987</v>
      </c>
      <c r="E3577" s="2">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
        <v>14.496000000000002</v>
      </c>
      <c r="T3577" s="1">
        <v>3</v>
      </c>
      <c r="U3577" s="1">
        <v>0.2</v>
      </c>
      <c r="V3577" s="1">
        <v>4.8924000000000003</v>
      </c>
    </row>
    <row r="3578" spans="1:22" ht="14.25" customHeight="1" x14ac:dyDescent="0.25">
      <c r="A3578" s="1">
        <v>3577</v>
      </c>
      <c r="B3578" s="1" t="s">
        <v>6757</v>
      </c>
      <c r="C3578" s="1">
        <f>YEAR(Data!$D3578)</f>
        <v>2013</v>
      </c>
      <c r="D3578" s="2">
        <v>41433</v>
      </c>
      <c r="E3578" s="2">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
        <v>4.7840000000000007</v>
      </c>
      <c r="T3578" s="1">
        <v>1</v>
      </c>
      <c r="U3578" s="1">
        <v>0.2</v>
      </c>
      <c r="V3578" s="1">
        <v>1.5547999999999997</v>
      </c>
    </row>
    <row r="3579" spans="1:22" ht="14.25" customHeight="1" x14ac:dyDescent="0.25">
      <c r="A3579" s="1">
        <v>3578</v>
      </c>
      <c r="B3579" s="1" t="s">
        <v>6757</v>
      </c>
      <c r="C3579" s="1">
        <f>YEAR(Data!$D3579)</f>
        <v>2013</v>
      </c>
      <c r="D3579" s="2">
        <v>41433</v>
      </c>
      <c r="E3579" s="2">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
        <v>4.7300000000000004</v>
      </c>
      <c r="T3579" s="1">
        <v>1</v>
      </c>
      <c r="U3579" s="1">
        <v>0</v>
      </c>
      <c r="V3579" s="1">
        <v>2.3177000000000003</v>
      </c>
    </row>
    <row r="3580" spans="1:22" ht="14.25" customHeight="1" x14ac:dyDescent="0.25">
      <c r="A3580" s="1">
        <v>3579</v>
      </c>
      <c r="B3580" s="1" t="s">
        <v>6758</v>
      </c>
      <c r="C3580" s="1">
        <f>YEAR(Data!$D3580)</f>
        <v>2013</v>
      </c>
      <c r="D3580" s="2">
        <v>41481</v>
      </c>
      <c r="E3580" s="2">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
        <v>7.89</v>
      </c>
      <c r="T3580" s="1">
        <v>1</v>
      </c>
      <c r="U3580" s="1">
        <v>0</v>
      </c>
      <c r="V3580" s="1">
        <v>0.31559999999999899</v>
      </c>
    </row>
    <row r="3581" spans="1:22" ht="14.25" customHeight="1" x14ac:dyDescent="0.25">
      <c r="A3581" s="1">
        <v>3580</v>
      </c>
      <c r="B3581" s="1" t="s">
        <v>6758</v>
      </c>
      <c r="C3581" s="1">
        <f>YEAR(Data!$D3581)</f>
        <v>2013</v>
      </c>
      <c r="D3581" s="2">
        <v>41481</v>
      </c>
      <c r="E3581" s="2">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
        <v>65.5</v>
      </c>
      <c r="T3581" s="1">
        <v>5</v>
      </c>
      <c r="U3581" s="1">
        <v>0</v>
      </c>
      <c r="V3581" s="1">
        <v>32.094999999999999</v>
      </c>
    </row>
    <row r="3582" spans="1:22" ht="14.25" customHeight="1" x14ac:dyDescent="0.25">
      <c r="A3582" s="1">
        <v>3581</v>
      </c>
      <c r="B3582" s="1" t="s">
        <v>6758</v>
      </c>
      <c r="C3582" s="1">
        <f>YEAR(Data!$D3582)</f>
        <v>2013</v>
      </c>
      <c r="D3582" s="2">
        <v>41481</v>
      </c>
      <c r="E3582" s="2">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1">
        <v>388.81280000000015</v>
      </c>
    </row>
    <row r="3583" spans="1:22" ht="14.25" customHeight="1" x14ac:dyDescent="0.25">
      <c r="A3583" s="1">
        <v>3582</v>
      </c>
      <c r="B3583" s="1" t="s">
        <v>6761</v>
      </c>
      <c r="C3583" s="1">
        <f>YEAR(Data!$D3583)</f>
        <v>2014</v>
      </c>
      <c r="D3583" s="2">
        <v>41914</v>
      </c>
      <c r="E3583" s="2">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1">
        <v>50.327999999999996</v>
      </c>
    </row>
    <row r="3584" spans="1:22" ht="14.25" customHeight="1" x14ac:dyDescent="0.25">
      <c r="A3584" s="1">
        <v>3583</v>
      </c>
      <c r="B3584" s="1" t="s">
        <v>6762</v>
      </c>
      <c r="C3584" s="1">
        <f>YEAR(Data!$D3584)</f>
        <v>2012</v>
      </c>
      <c r="D3584" s="2">
        <v>41253</v>
      </c>
      <c r="E3584" s="2">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
        <v>3.9</v>
      </c>
      <c r="T3584" s="1">
        <v>2</v>
      </c>
      <c r="U3584" s="1">
        <v>0</v>
      </c>
      <c r="V3584" s="1">
        <v>1.5209999999999999</v>
      </c>
    </row>
    <row r="3585" spans="1:22" ht="14.25" customHeight="1" x14ac:dyDescent="0.25">
      <c r="A3585" s="1">
        <v>3584</v>
      </c>
      <c r="B3585" s="1" t="s">
        <v>6762</v>
      </c>
      <c r="C3585" s="1">
        <f>YEAR(Data!$D3585)</f>
        <v>2012</v>
      </c>
      <c r="D3585" s="2">
        <v>41253</v>
      </c>
      <c r="E3585" s="2">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
        <v>801.96</v>
      </c>
      <c r="T3585" s="1">
        <v>2</v>
      </c>
      <c r="U3585" s="1">
        <v>0</v>
      </c>
      <c r="V3585" s="1">
        <v>200.49</v>
      </c>
    </row>
    <row r="3586" spans="1:22" ht="14.25" customHeight="1" x14ac:dyDescent="0.25">
      <c r="A3586" s="1">
        <v>3585</v>
      </c>
      <c r="B3586" s="1" t="s">
        <v>6762</v>
      </c>
      <c r="C3586" s="1">
        <f>YEAR(Data!$D3586)</f>
        <v>2012</v>
      </c>
      <c r="D3586" s="2">
        <v>41253</v>
      </c>
      <c r="E3586" s="2">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1">
        <v>32.633199999999988</v>
      </c>
    </row>
    <row r="3587" spans="1:22" ht="14.25" customHeight="1" x14ac:dyDescent="0.25">
      <c r="A3587" s="1">
        <v>3586</v>
      </c>
      <c r="B3587" s="1" t="s">
        <v>6762</v>
      </c>
      <c r="C3587" s="1">
        <f>YEAR(Data!$D3587)</f>
        <v>2012</v>
      </c>
      <c r="D3587" s="2">
        <v>41253</v>
      </c>
      <c r="E3587" s="2">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1">
        <v>1.2005999999999999</v>
      </c>
    </row>
    <row r="3588" spans="1:22" ht="14.25" customHeight="1" x14ac:dyDescent="0.25">
      <c r="A3588" s="1">
        <v>3587</v>
      </c>
      <c r="B3588" s="1" t="s">
        <v>6764</v>
      </c>
      <c r="C3588" s="1">
        <f>YEAR(Data!$D3588)</f>
        <v>2014</v>
      </c>
      <c r="D3588" s="2">
        <v>41886</v>
      </c>
      <c r="E3588" s="2">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1">
        <v>1.6688000000000001</v>
      </c>
    </row>
    <row r="3589" spans="1:22" ht="14.25" customHeight="1" x14ac:dyDescent="0.25">
      <c r="A3589" s="1">
        <v>3588</v>
      </c>
      <c r="B3589" s="1" t="s">
        <v>6765</v>
      </c>
      <c r="C3589" s="1">
        <f>YEAR(Data!$D3589)</f>
        <v>2014</v>
      </c>
      <c r="D3589" s="2">
        <v>41907</v>
      </c>
      <c r="E3589" s="2">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1">
        <v>-253.43369999999993</v>
      </c>
    </row>
    <row r="3590" spans="1:22" ht="14.25" customHeight="1" x14ac:dyDescent="0.25">
      <c r="A3590" s="1">
        <v>3589</v>
      </c>
      <c r="B3590" s="1" t="s">
        <v>6766</v>
      </c>
      <c r="C3590" s="1">
        <f>YEAR(Data!$D3590)</f>
        <v>2014</v>
      </c>
      <c r="D3590" s="2">
        <v>41993</v>
      </c>
      <c r="E3590" s="2">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1">
        <v>33.312400000000025</v>
      </c>
    </row>
    <row r="3591" spans="1:22" ht="14.25" customHeight="1" x14ac:dyDescent="0.25">
      <c r="A3591" s="1">
        <v>3590</v>
      </c>
      <c r="B3591" s="1" t="s">
        <v>6767</v>
      </c>
      <c r="C3591" s="1">
        <f>YEAR(Data!$D3591)</f>
        <v>2014</v>
      </c>
      <c r="D3591" s="2">
        <v>41968</v>
      </c>
      <c r="E3591" s="2">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1">
        <v>1.4112</v>
      </c>
    </row>
    <row r="3592" spans="1:22" ht="14.25" customHeight="1" x14ac:dyDescent="0.25">
      <c r="A3592" s="1">
        <v>3591</v>
      </c>
      <c r="B3592" s="1" t="s">
        <v>6767</v>
      </c>
      <c r="C3592" s="1">
        <f>YEAR(Data!$D3592)</f>
        <v>2014</v>
      </c>
      <c r="D3592" s="2">
        <v>41968</v>
      </c>
      <c r="E3592" s="2">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1">
        <v>375.42959999999994</v>
      </c>
    </row>
    <row r="3593" spans="1:22" ht="14.25" customHeight="1" x14ac:dyDescent="0.25">
      <c r="A3593" s="1">
        <v>3592</v>
      </c>
      <c r="B3593" s="1" t="s">
        <v>6768</v>
      </c>
      <c r="C3593" s="1">
        <f>YEAR(Data!$D3593)</f>
        <v>2011</v>
      </c>
      <c r="D3593" s="2">
        <v>40890</v>
      </c>
      <c r="E3593" s="2">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1">
        <v>0.36499999999999977</v>
      </c>
    </row>
    <row r="3594" spans="1:22" ht="14.25" customHeight="1" x14ac:dyDescent="0.25">
      <c r="A3594" s="1">
        <v>3593</v>
      </c>
      <c r="B3594" s="1" t="s">
        <v>6769</v>
      </c>
      <c r="C3594" s="1">
        <f>YEAR(Data!$D3594)</f>
        <v>2013</v>
      </c>
      <c r="D3594" s="2">
        <v>41614</v>
      </c>
      <c r="E3594" s="2">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
        <v>465.18</v>
      </c>
      <c r="T3594" s="1">
        <v>3</v>
      </c>
      <c r="U3594" s="1">
        <v>0</v>
      </c>
      <c r="V3594" s="1">
        <v>120.94680000000001</v>
      </c>
    </row>
    <row r="3595" spans="1:22" ht="14.25" customHeight="1" x14ac:dyDescent="0.25">
      <c r="A3595" s="1">
        <v>3594</v>
      </c>
      <c r="B3595" s="1" t="s">
        <v>6770</v>
      </c>
      <c r="C3595" s="1">
        <f>YEAR(Data!$D3595)</f>
        <v>2013</v>
      </c>
      <c r="D3595" s="2">
        <v>41529</v>
      </c>
      <c r="E3595" s="2">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22.428000000000004</v>
      </c>
      <c r="T3595" s="1">
        <v>3</v>
      </c>
      <c r="U3595" s="1">
        <v>0.7</v>
      </c>
      <c r="V3595" s="1">
        <v>-17.942399999999992</v>
      </c>
    </row>
    <row r="3596" spans="1:22" ht="14.25" customHeight="1" x14ac:dyDescent="0.25">
      <c r="A3596" s="1">
        <v>3595</v>
      </c>
      <c r="B3596" s="1" t="s">
        <v>6770</v>
      </c>
      <c r="C3596" s="1">
        <f>YEAR(Data!$D3596)</f>
        <v>2013</v>
      </c>
      <c r="D3596" s="2">
        <v>41529</v>
      </c>
      <c r="E3596" s="2">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37.52000000000001</v>
      </c>
      <c r="T3596" s="1">
        <v>5</v>
      </c>
      <c r="U3596" s="1">
        <v>0.2</v>
      </c>
      <c r="V3596" s="1">
        <v>3.7519999999999989</v>
      </c>
    </row>
    <row r="3597" spans="1:22" ht="14.25" customHeight="1" x14ac:dyDescent="0.25">
      <c r="A3597" s="1">
        <v>3596</v>
      </c>
      <c r="B3597" s="1" t="s">
        <v>6771</v>
      </c>
      <c r="C3597" s="1">
        <f>YEAR(Data!$D3597)</f>
        <v>2014</v>
      </c>
      <c r="D3597" s="2">
        <v>41983</v>
      </c>
      <c r="E3597" s="2">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1">
        <v>0.42639999999999978</v>
      </c>
    </row>
    <row r="3598" spans="1:22" ht="14.25" customHeight="1" x14ac:dyDescent="0.25">
      <c r="A3598" s="1">
        <v>3597</v>
      </c>
      <c r="B3598" s="1" t="s">
        <v>6772</v>
      </c>
      <c r="C3598" s="1">
        <f>YEAR(Data!$D3598)</f>
        <v>2011</v>
      </c>
      <c r="D3598" s="2">
        <v>40795</v>
      </c>
      <c r="E3598" s="2">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15.552000000000003</v>
      </c>
      <c r="T3598" s="1">
        <v>3</v>
      </c>
      <c r="U3598" s="1">
        <v>0.2</v>
      </c>
      <c r="V3598" s="1">
        <v>5.4432</v>
      </c>
    </row>
    <row r="3599" spans="1:22" ht="14.25" customHeight="1" x14ac:dyDescent="0.25">
      <c r="A3599" s="1">
        <v>3598</v>
      </c>
      <c r="B3599" s="1" t="s">
        <v>6772</v>
      </c>
      <c r="C3599" s="1">
        <f>YEAR(Data!$D3599)</f>
        <v>2011</v>
      </c>
      <c r="D3599" s="2">
        <v>40795</v>
      </c>
      <c r="E3599" s="2">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
        <v>64.704000000000008</v>
      </c>
      <c r="T3599" s="1">
        <v>6</v>
      </c>
      <c r="U3599" s="1">
        <v>0.2</v>
      </c>
      <c r="V3599" s="1">
        <v>-4.852800000000002</v>
      </c>
    </row>
    <row r="3600" spans="1:22" ht="14.25" customHeight="1" x14ac:dyDescent="0.25">
      <c r="A3600" s="1">
        <v>3599</v>
      </c>
      <c r="B3600" s="1" t="s">
        <v>6772</v>
      </c>
      <c r="C3600" s="1">
        <f>YEAR(Data!$D3600)</f>
        <v>2011</v>
      </c>
      <c r="D3600" s="2">
        <v>40795</v>
      </c>
      <c r="E3600" s="2">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1">
        <v>5.023200000000001</v>
      </c>
    </row>
    <row r="3601" spans="1:22" ht="14.25" customHeight="1" x14ac:dyDescent="0.25">
      <c r="A3601" s="1">
        <v>3600</v>
      </c>
      <c r="B3601" s="1" t="s">
        <v>6772</v>
      </c>
      <c r="C3601" s="1">
        <f>YEAR(Data!$D3601)</f>
        <v>2011</v>
      </c>
      <c r="D3601" s="2">
        <v>40795</v>
      </c>
      <c r="E3601" s="2">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1">
        <v>-31.620400000000004</v>
      </c>
    </row>
    <row r="3602" spans="1:22" ht="14.25" customHeight="1" x14ac:dyDescent="0.25">
      <c r="A3602" s="1">
        <v>3601</v>
      </c>
      <c r="B3602" s="1" t="s">
        <v>6775</v>
      </c>
      <c r="C3602" s="1">
        <f>YEAR(Data!$D3602)</f>
        <v>2014</v>
      </c>
      <c r="D3602" s="2">
        <v>41817</v>
      </c>
      <c r="E3602" s="2">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431.92800000000005</v>
      </c>
      <c r="T3602" s="1">
        <v>9</v>
      </c>
      <c r="U3602" s="1">
        <v>0.2</v>
      </c>
      <c r="V3602" s="1">
        <v>64.789199999999951</v>
      </c>
    </row>
    <row r="3603" spans="1:22" ht="14.25" customHeight="1" x14ac:dyDescent="0.25">
      <c r="A3603" s="1">
        <v>3602</v>
      </c>
      <c r="B3603" s="1" t="s">
        <v>6776</v>
      </c>
      <c r="C3603" s="1">
        <f>YEAR(Data!$D3603)</f>
        <v>2011</v>
      </c>
      <c r="D3603" s="2">
        <v>40864</v>
      </c>
      <c r="E3603" s="2">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1">
        <v>3.8899999999999988</v>
      </c>
    </row>
    <row r="3604" spans="1:22" ht="14.25" customHeight="1" x14ac:dyDescent="0.25">
      <c r="A3604" s="1">
        <v>3603</v>
      </c>
      <c r="B3604" s="1" t="s">
        <v>6776</v>
      </c>
      <c r="C3604" s="1">
        <f>YEAR(Data!$D3604)</f>
        <v>2011</v>
      </c>
      <c r="D3604" s="2">
        <v>40864</v>
      </c>
      <c r="E3604" s="2">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1">
        <v>-93.989999999999952</v>
      </c>
    </row>
    <row r="3605" spans="1:22" ht="14.25" customHeight="1" x14ac:dyDescent="0.25">
      <c r="A3605" s="1">
        <v>3604</v>
      </c>
      <c r="B3605" s="1" t="s">
        <v>6779</v>
      </c>
      <c r="C3605" s="1">
        <f>YEAR(Data!$D3605)</f>
        <v>2014</v>
      </c>
      <c r="D3605" s="2">
        <v>41873</v>
      </c>
      <c r="E3605" s="2">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1">
        <v>133.15199999999999</v>
      </c>
    </row>
    <row r="3606" spans="1:22" ht="14.25" customHeight="1" x14ac:dyDescent="0.25">
      <c r="A3606" s="1">
        <v>3605</v>
      </c>
      <c r="B3606" s="1" t="s">
        <v>6779</v>
      </c>
      <c r="C3606" s="1">
        <f>YEAR(Data!$D3606)</f>
        <v>2014</v>
      </c>
      <c r="D3606" s="2">
        <v>41873</v>
      </c>
      <c r="E3606" s="2">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1">
        <v>8.5543999999999976</v>
      </c>
    </row>
    <row r="3607" spans="1:22" ht="14.25" customHeight="1" x14ac:dyDescent="0.25">
      <c r="A3607" s="1">
        <v>3606</v>
      </c>
      <c r="B3607" s="1" t="s">
        <v>6779</v>
      </c>
      <c r="C3607" s="1">
        <f>YEAR(Data!$D3607)</f>
        <v>2014</v>
      </c>
      <c r="D3607" s="2">
        <v>41873</v>
      </c>
      <c r="E3607" s="2">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1">
        <v>31.252800000000001</v>
      </c>
    </row>
    <row r="3608" spans="1:22" ht="14.25" customHeight="1" x14ac:dyDescent="0.25">
      <c r="A3608" s="1">
        <v>3607</v>
      </c>
      <c r="B3608" s="1" t="s">
        <v>6780</v>
      </c>
      <c r="C3608" s="1">
        <f>YEAR(Data!$D3608)</f>
        <v>2013</v>
      </c>
      <c r="D3608" s="2">
        <v>41346</v>
      </c>
      <c r="E3608" s="2">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29.339999999999996</v>
      </c>
      <c r="T3608" s="1">
        <v>3</v>
      </c>
      <c r="U3608" s="1">
        <v>0</v>
      </c>
      <c r="V3608" s="1">
        <v>13.496399999999998</v>
      </c>
    </row>
    <row r="3609" spans="1:22" ht="14.25" customHeight="1" x14ac:dyDescent="0.25">
      <c r="A3609" s="1">
        <v>3608</v>
      </c>
      <c r="B3609" s="1" t="s">
        <v>6781</v>
      </c>
      <c r="C3609" s="1">
        <f>YEAR(Data!$D3609)</f>
        <v>2011</v>
      </c>
      <c r="D3609" s="2">
        <v>40809</v>
      </c>
      <c r="E3609" s="2">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1">
        <v>47.060999999999993</v>
      </c>
    </row>
    <row r="3610" spans="1:22" ht="14.25" customHeight="1" x14ac:dyDescent="0.25">
      <c r="A3610" s="1">
        <v>3609</v>
      </c>
      <c r="B3610" s="1" t="s">
        <v>6782</v>
      </c>
      <c r="C3610" s="1">
        <f>YEAR(Data!$D3610)</f>
        <v>2011</v>
      </c>
      <c r="D3610" s="2">
        <v>40661</v>
      </c>
      <c r="E3610" s="2">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v>
      </c>
      <c r="T3610" s="1">
        <v>3</v>
      </c>
      <c r="U3610" s="1">
        <v>0.2</v>
      </c>
      <c r="V3610" s="1">
        <v>2.5056000000000003</v>
      </c>
    </row>
    <row r="3611" spans="1:22" ht="14.25" customHeight="1" x14ac:dyDescent="0.25">
      <c r="A3611" s="1">
        <v>3610</v>
      </c>
      <c r="B3611" s="1" t="s">
        <v>6782</v>
      </c>
      <c r="C3611" s="1">
        <f>YEAR(Data!$D3611)</f>
        <v>2011</v>
      </c>
      <c r="D3611" s="2">
        <v>40661</v>
      </c>
      <c r="E3611" s="2">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1">
        <v>2.0321999999999987</v>
      </c>
    </row>
    <row r="3612" spans="1:22" ht="14.25" customHeight="1" x14ac:dyDescent="0.25">
      <c r="A3612" s="1">
        <v>3611</v>
      </c>
      <c r="B3612" s="1" t="s">
        <v>6782</v>
      </c>
      <c r="C3612" s="1">
        <f>YEAR(Data!$D3612)</f>
        <v>2011</v>
      </c>
      <c r="D3612" s="2">
        <v>40661</v>
      </c>
      <c r="E3612" s="2">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
        <v>177.56800000000001</v>
      </c>
      <c r="T3612" s="1">
        <v>2</v>
      </c>
      <c r="U3612" s="1">
        <v>0.2</v>
      </c>
      <c r="V3612" s="1">
        <v>-37.733199999999989</v>
      </c>
    </row>
    <row r="3613" spans="1:22" ht="14.25" customHeight="1" x14ac:dyDescent="0.25">
      <c r="A3613" s="1">
        <v>3612</v>
      </c>
      <c r="B3613" s="1" t="s">
        <v>6783</v>
      </c>
      <c r="C3613" s="1">
        <f>YEAR(Data!$D3613)</f>
        <v>2013</v>
      </c>
      <c r="D3613" s="2">
        <v>41608</v>
      </c>
      <c r="E3613" s="2">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
        <v>58.415999999999997</v>
      </c>
      <c r="T3613" s="1">
        <v>2</v>
      </c>
      <c r="U3613" s="1">
        <v>0.2</v>
      </c>
      <c r="V3613" s="1">
        <v>16.794600000000003</v>
      </c>
    </row>
    <row r="3614" spans="1:22" ht="14.25" customHeight="1" x14ac:dyDescent="0.25">
      <c r="A3614" s="1">
        <v>3613</v>
      </c>
      <c r="B3614" s="1" t="s">
        <v>6786</v>
      </c>
      <c r="C3614" s="1">
        <f>YEAR(Data!$D3614)</f>
        <v>2012</v>
      </c>
      <c r="D3614" s="2">
        <v>41246</v>
      </c>
      <c r="E3614" s="2">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
        <v>16.448</v>
      </c>
      <c r="T3614" s="1">
        <v>2</v>
      </c>
      <c r="U3614" s="1">
        <v>0.2</v>
      </c>
      <c r="V3614" s="1">
        <v>5.5511999999999979</v>
      </c>
    </row>
    <row r="3615" spans="1:22" ht="14.25" customHeight="1" x14ac:dyDescent="0.25">
      <c r="A3615" s="1">
        <v>3614</v>
      </c>
      <c r="B3615" s="1" t="s">
        <v>6786</v>
      </c>
      <c r="C3615" s="1">
        <f>YEAR(Data!$D3615)</f>
        <v>2012</v>
      </c>
      <c r="D3615" s="2">
        <v>41246</v>
      </c>
      <c r="E3615" s="2">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1">
        <v>10.5754</v>
      </c>
    </row>
    <row r="3616" spans="1:22" ht="14.25" customHeight="1" x14ac:dyDescent="0.25">
      <c r="A3616" s="1">
        <v>3615</v>
      </c>
      <c r="B3616" s="1" t="s">
        <v>6787</v>
      </c>
      <c r="C3616" s="1">
        <f>YEAR(Data!$D3616)</f>
        <v>2014</v>
      </c>
      <c r="D3616" s="2">
        <v>41963</v>
      </c>
      <c r="E3616" s="2">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718.11599999999987</v>
      </c>
      <c r="T3616" s="1">
        <v>6</v>
      </c>
      <c r="U3616" s="1">
        <v>0.3</v>
      </c>
      <c r="V3616" s="1">
        <v>-71.811599999999999</v>
      </c>
    </row>
    <row r="3617" spans="1:22" ht="14.25" customHeight="1" x14ac:dyDescent="0.25">
      <c r="A3617" s="1">
        <v>3616</v>
      </c>
      <c r="B3617" s="1" t="s">
        <v>6787</v>
      </c>
      <c r="C3617" s="1">
        <f>YEAR(Data!$D3617)</f>
        <v>2014</v>
      </c>
      <c r="D3617" s="2">
        <v>41963</v>
      </c>
      <c r="E3617" s="2">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1">
        <v>8.7384000000000022</v>
      </c>
    </row>
    <row r="3618" spans="1:22" ht="14.25" customHeight="1" x14ac:dyDescent="0.25">
      <c r="A3618" s="1">
        <v>3617</v>
      </c>
      <c r="B3618" s="1" t="s">
        <v>6788</v>
      </c>
      <c r="C3618" s="1">
        <f>YEAR(Data!$D3618)</f>
        <v>2013</v>
      </c>
      <c r="D3618" s="2">
        <v>41523</v>
      </c>
      <c r="E3618" s="2">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9.5550000000000015</v>
      </c>
      <c r="T3618" s="1">
        <v>5</v>
      </c>
      <c r="U3618" s="1">
        <v>0.7</v>
      </c>
      <c r="V3618" s="1">
        <v>-7.3254999999999981</v>
      </c>
    </row>
    <row r="3619" spans="1:22" ht="14.25" customHeight="1" x14ac:dyDescent="0.25">
      <c r="A3619" s="1">
        <v>3618</v>
      </c>
      <c r="B3619" s="1" t="s">
        <v>6789</v>
      </c>
      <c r="C3619" s="1">
        <f>YEAR(Data!$D3619)</f>
        <v>2014</v>
      </c>
      <c r="D3619" s="2">
        <v>41887</v>
      </c>
      <c r="E3619" s="2">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487.98400000000004</v>
      </c>
      <c r="T3619" s="1">
        <v>2</v>
      </c>
      <c r="U3619" s="1">
        <v>0.2</v>
      </c>
      <c r="V3619" s="1">
        <v>152.49499999999998</v>
      </c>
    </row>
    <row r="3620" spans="1:22" ht="14.25" customHeight="1" x14ac:dyDescent="0.25">
      <c r="A3620" s="1">
        <v>3619</v>
      </c>
      <c r="B3620" s="1" t="s">
        <v>6789</v>
      </c>
      <c r="C3620" s="1">
        <f>YEAR(Data!$D3620)</f>
        <v>2014</v>
      </c>
      <c r="D3620" s="2">
        <v>41887</v>
      </c>
      <c r="E3620" s="2">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5.5600000000000005</v>
      </c>
      <c r="T3620" s="1">
        <v>1</v>
      </c>
      <c r="U3620" s="1">
        <v>0.2</v>
      </c>
      <c r="V3620" s="1">
        <v>1.7374999999999998</v>
      </c>
    </row>
    <row r="3621" spans="1:22" ht="14.25" customHeight="1" x14ac:dyDescent="0.25">
      <c r="A3621" s="1">
        <v>3620</v>
      </c>
      <c r="B3621" s="1" t="s">
        <v>6789</v>
      </c>
      <c r="C3621" s="1">
        <f>YEAR(Data!$D3621)</f>
        <v>2014</v>
      </c>
      <c r="D3621" s="2">
        <v>41887</v>
      </c>
      <c r="E3621" s="2">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1">
        <v>65.35499999999999</v>
      </c>
    </row>
    <row r="3622" spans="1:22" ht="14.25" customHeight="1" x14ac:dyDescent="0.25">
      <c r="A3622" s="1">
        <v>3621</v>
      </c>
      <c r="B3622" s="1" t="s">
        <v>6790</v>
      </c>
      <c r="C3622" s="1">
        <f>YEAR(Data!$D3622)</f>
        <v>2013</v>
      </c>
      <c r="D3622" s="2">
        <v>41540</v>
      </c>
      <c r="E3622" s="2">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
        <v>40.775999999999996</v>
      </c>
      <c r="T3622" s="1">
        <v>3</v>
      </c>
      <c r="U3622" s="1">
        <v>0.2</v>
      </c>
      <c r="V3622" s="1">
        <v>4.5872999999999937</v>
      </c>
    </row>
    <row r="3623" spans="1:22" ht="14.25" customHeight="1" x14ac:dyDescent="0.25">
      <c r="A3623" s="1">
        <v>3622</v>
      </c>
      <c r="B3623" s="1" t="s">
        <v>6790</v>
      </c>
      <c r="C3623" s="1">
        <f>YEAR(Data!$D3623)</f>
        <v>2013</v>
      </c>
      <c r="D3623" s="2">
        <v>41540</v>
      </c>
      <c r="E3623" s="2">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
        <v>63.936000000000007</v>
      </c>
      <c r="T3623" s="1">
        <v>8</v>
      </c>
      <c r="U3623" s="1">
        <v>0.2</v>
      </c>
      <c r="V3623" s="1">
        <v>5.5944000000000003</v>
      </c>
    </row>
    <row r="3624" spans="1:22" ht="14.25" customHeight="1" x14ac:dyDescent="0.25">
      <c r="A3624" s="1">
        <v>3623</v>
      </c>
      <c r="B3624" s="1" t="s">
        <v>6793</v>
      </c>
      <c r="C3624" s="1">
        <f>YEAR(Data!$D3624)</f>
        <v>2011</v>
      </c>
      <c r="D3624" s="2">
        <v>40800</v>
      </c>
      <c r="E3624" s="2">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1">
        <v>52.688000000000002</v>
      </c>
    </row>
    <row r="3625" spans="1:22" ht="14.25" customHeight="1" x14ac:dyDescent="0.25">
      <c r="A3625" s="1">
        <v>3624</v>
      </c>
      <c r="B3625" s="1" t="s">
        <v>6793</v>
      </c>
      <c r="C3625" s="1">
        <f>YEAR(Data!$D3625)</f>
        <v>2011</v>
      </c>
      <c r="D3625" s="2">
        <v>40800</v>
      </c>
      <c r="E3625" s="2">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1">
        <v>3.4367999999999999</v>
      </c>
    </row>
    <row r="3626" spans="1:22" ht="14.25" customHeight="1" x14ac:dyDescent="0.25">
      <c r="A3626" s="1">
        <v>3625</v>
      </c>
      <c r="B3626" s="1" t="s">
        <v>6794</v>
      </c>
      <c r="C3626" s="1">
        <f>YEAR(Data!$D3626)</f>
        <v>2014</v>
      </c>
      <c r="D3626" s="2">
        <v>41779</v>
      </c>
      <c r="E3626" s="2">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
        <v>681.40800000000013</v>
      </c>
      <c r="T3626" s="1">
        <v>12</v>
      </c>
      <c r="U3626" s="1">
        <v>0.2</v>
      </c>
      <c r="V3626" s="1">
        <v>42.588000000000022</v>
      </c>
    </row>
    <row r="3627" spans="1:22" ht="14.25" customHeight="1" x14ac:dyDescent="0.25">
      <c r="A3627" s="1">
        <v>3626</v>
      </c>
      <c r="B3627" s="1" t="s">
        <v>6794</v>
      </c>
      <c r="C3627" s="1">
        <f>YEAR(Data!$D3627)</f>
        <v>2014</v>
      </c>
      <c r="D3627" s="2">
        <v>41779</v>
      </c>
      <c r="E3627" s="2">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1">
        <v>1.0207999999999999</v>
      </c>
    </row>
    <row r="3628" spans="1:22" ht="14.25" customHeight="1" x14ac:dyDescent="0.25">
      <c r="A3628" s="1">
        <v>3627</v>
      </c>
      <c r="B3628" s="1" t="s">
        <v>6794</v>
      </c>
      <c r="C3628" s="1">
        <f>YEAR(Data!$D3628)</f>
        <v>2014</v>
      </c>
      <c r="D3628" s="2">
        <v>41779</v>
      </c>
      <c r="E3628" s="2">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1">
        <v>1.3949999999999996</v>
      </c>
    </row>
    <row r="3629" spans="1:22" ht="14.25" customHeight="1" x14ac:dyDescent="0.25">
      <c r="A3629" s="1">
        <v>3628</v>
      </c>
      <c r="B3629" s="1" t="s">
        <v>6794</v>
      </c>
      <c r="C3629" s="1">
        <f>YEAR(Data!$D3629)</f>
        <v>2014</v>
      </c>
      <c r="D3629" s="2">
        <v>41779</v>
      </c>
      <c r="E3629" s="2">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1">
        <v>10.895999999999997</v>
      </c>
    </row>
    <row r="3630" spans="1:22" ht="14.25" customHeight="1" x14ac:dyDescent="0.25">
      <c r="A3630" s="1">
        <v>3629</v>
      </c>
      <c r="B3630" s="1" t="s">
        <v>6795</v>
      </c>
      <c r="C3630" s="1">
        <f>YEAR(Data!$D3630)</f>
        <v>2011</v>
      </c>
      <c r="D3630" s="2">
        <v>40764</v>
      </c>
      <c r="E3630" s="2">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
        <v>2060.7440000000001</v>
      </c>
      <c r="T3630" s="1">
        <v>7</v>
      </c>
      <c r="U3630" s="1">
        <v>0.2</v>
      </c>
      <c r="V3630" s="1">
        <v>643.98249999999996</v>
      </c>
    </row>
    <row r="3631" spans="1:22" ht="14.25" customHeight="1" x14ac:dyDescent="0.25">
      <c r="A3631" s="1">
        <v>3630</v>
      </c>
      <c r="B3631" s="1" t="s">
        <v>6796</v>
      </c>
      <c r="C3631" s="1">
        <f>YEAR(Data!$D3631)</f>
        <v>2014</v>
      </c>
      <c r="D3631" s="2">
        <v>41970</v>
      </c>
      <c r="E3631" s="2">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52.272000000000006</v>
      </c>
      <c r="T3631" s="1">
        <v>3</v>
      </c>
      <c r="U3631" s="1">
        <v>0.2</v>
      </c>
      <c r="V3631" s="1">
        <v>9.8009999999999984</v>
      </c>
    </row>
    <row r="3632" spans="1:22" ht="14.25" customHeight="1" x14ac:dyDescent="0.25">
      <c r="A3632" s="1">
        <v>3631</v>
      </c>
      <c r="B3632" s="1" t="s">
        <v>6796</v>
      </c>
      <c r="C3632" s="1">
        <f>YEAR(Data!$D3632)</f>
        <v>2014</v>
      </c>
      <c r="D3632" s="2">
        <v>41970</v>
      </c>
      <c r="E3632" s="2">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213.13600000000002</v>
      </c>
      <c r="T3632" s="1">
        <v>7</v>
      </c>
      <c r="U3632" s="1">
        <v>0.2</v>
      </c>
      <c r="V3632" s="1">
        <v>23.977799999999988</v>
      </c>
    </row>
    <row r="3633" spans="1:22" ht="14.25" customHeight="1" x14ac:dyDescent="0.25">
      <c r="A3633" s="1">
        <v>3632</v>
      </c>
      <c r="B3633" s="1" t="s">
        <v>6797</v>
      </c>
      <c r="C3633" s="1">
        <f>YEAR(Data!$D3633)</f>
        <v>2014</v>
      </c>
      <c r="D3633" s="2">
        <v>41763</v>
      </c>
      <c r="E3633" s="2">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1">
        <v>19.465600000000002</v>
      </c>
    </row>
    <row r="3634" spans="1:22" ht="14.25" customHeight="1" x14ac:dyDescent="0.25">
      <c r="A3634" s="1">
        <v>3633</v>
      </c>
      <c r="B3634" s="1" t="s">
        <v>6797</v>
      </c>
      <c r="C3634" s="1">
        <f>YEAR(Data!$D3634)</f>
        <v>2014</v>
      </c>
      <c r="D3634" s="2">
        <v>41763</v>
      </c>
      <c r="E3634" s="2">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1">
        <v>45.80639999999994</v>
      </c>
    </row>
    <row r="3635" spans="1:22" ht="14.25" customHeight="1" x14ac:dyDescent="0.25">
      <c r="A3635" s="1">
        <v>3634</v>
      </c>
      <c r="B3635" s="1" t="s">
        <v>6800</v>
      </c>
      <c r="C3635" s="1">
        <f>YEAR(Data!$D3635)</f>
        <v>2013</v>
      </c>
      <c r="D3635" s="2">
        <v>41589</v>
      </c>
      <c r="E3635" s="2">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1">
        <v>3.3408000000000002</v>
      </c>
    </row>
    <row r="3636" spans="1:22" ht="14.25" customHeight="1" x14ac:dyDescent="0.25">
      <c r="A3636" s="1">
        <v>3635</v>
      </c>
      <c r="B3636" s="1" t="s">
        <v>6800</v>
      </c>
      <c r="C3636" s="1">
        <f>YEAR(Data!$D3636)</f>
        <v>2013</v>
      </c>
      <c r="D3636" s="2">
        <v>41589</v>
      </c>
      <c r="E3636" s="2">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1">
        <v>-9.7901999999999987</v>
      </c>
    </row>
    <row r="3637" spans="1:22" ht="14.25" customHeight="1" x14ac:dyDescent="0.25">
      <c r="A3637" s="1">
        <v>3636</v>
      </c>
      <c r="B3637" s="1" t="s">
        <v>6800</v>
      </c>
      <c r="C3637" s="1">
        <f>YEAR(Data!$D3637)</f>
        <v>2013</v>
      </c>
      <c r="D3637" s="2">
        <v>41589</v>
      </c>
      <c r="E3637" s="2">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
        <v>89.567999999999998</v>
      </c>
      <c r="T3637" s="1">
        <v>2</v>
      </c>
      <c r="U3637" s="1">
        <v>0.2</v>
      </c>
      <c r="V3637" s="1">
        <v>32.468400000000003</v>
      </c>
    </row>
    <row r="3638" spans="1:22" ht="14.25" customHeight="1" x14ac:dyDescent="0.25">
      <c r="A3638" s="1">
        <v>3637</v>
      </c>
      <c r="B3638" s="1" t="s">
        <v>6800</v>
      </c>
      <c r="C3638" s="1">
        <f>YEAR(Data!$D3638)</f>
        <v>2013</v>
      </c>
      <c r="D3638" s="2">
        <v>41589</v>
      </c>
      <c r="E3638" s="2">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
        <v>22.248000000000001</v>
      </c>
      <c r="T3638" s="1">
        <v>3</v>
      </c>
      <c r="U3638" s="1">
        <v>0.2</v>
      </c>
      <c r="V3638" s="1">
        <v>7.5086999999999984</v>
      </c>
    </row>
    <row r="3639" spans="1:22" ht="14.25" customHeight="1" x14ac:dyDescent="0.25">
      <c r="A3639" s="1">
        <v>3638</v>
      </c>
      <c r="B3639" s="1" t="s">
        <v>6800</v>
      </c>
      <c r="C3639" s="1">
        <f>YEAR(Data!$D3639)</f>
        <v>2013</v>
      </c>
      <c r="D3639" s="2">
        <v>41589</v>
      </c>
      <c r="E3639" s="2">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334.88000000000005</v>
      </c>
      <c r="T3639" s="1">
        <v>4</v>
      </c>
      <c r="U3639" s="1">
        <v>0.2</v>
      </c>
      <c r="V3639" s="1">
        <v>29.301999999999978</v>
      </c>
    </row>
    <row r="3640" spans="1:22" ht="14.25" customHeight="1" x14ac:dyDescent="0.25">
      <c r="A3640" s="1">
        <v>3639</v>
      </c>
      <c r="B3640" s="1" t="s">
        <v>6800</v>
      </c>
      <c r="C3640" s="1">
        <f>YEAR(Data!$D3640)</f>
        <v>2013</v>
      </c>
      <c r="D3640" s="2">
        <v>41589</v>
      </c>
      <c r="E3640" s="2">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1">
        <v>29.657599999999988</v>
      </c>
    </row>
    <row r="3641" spans="1:22" ht="14.25" customHeight="1" x14ac:dyDescent="0.25">
      <c r="A3641" s="1">
        <v>3640</v>
      </c>
      <c r="B3641" s="1" t="s">
        <v>6800</v>
      </c>
      <c r="C3641" s="1">
        <f>YEAR(Data!$D3641)</f>
        <v>2013</v>
      </c>
      <c r="D3641" s="2">
        <v>41589</v>
      </c>
      <c r="E3641" s="2">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4.6240000000000006</v>
      </c>
      <c r="T3641" s="1">
        <v>1</v>
      </c>
      <c r="U3641" s="1">
        <v>0.2</v>
      </c>
      <c r="V3641" s="1">
        <v>1.6762000000000001</v>
      </c>
    </row>
    <row r="3642" spans="1:22" ht="14.25" customHeight="1" x14ac:dyDescent="0.25">
      <c r="A3642" s="1">
        <v>3641</v>
      </c>
      <c r="B3642" s="1" t="s">
        <v>6800</v>
      </c>
      <c r="C3642" s="1">
        <f>YEAR(Data!$D3642)</f>
        <v>2013</v>
      </c>
      <c r="D3642" s="2">
        <v>41589</v>
      </c>
      <c r="E3642" s="2">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
        <v>178.92000000000002</v>
      </c>
      <c r="T3642" s="1">
        <v>7</v>
      </c>
      <c r="U3642" s="1">
        <v>0.2</v>
      </c>
      <c r="V3642" s="1">
        <v>-29.074500000000008</v>
      </c>
    </row>
    <row r="3643" spans="1:22" ht="14.25" customHeight="1" x14ac:dyDescent="0.25">
      <c r="A3643" s="1">
        <v>3642</v>
      </c>
      <c r="B3643" s="1" t="s">
        <v>6800</v>
      </c>
      <c r="C3643" s="1">
        <f>YEAR(Data!$D3643)</f>
        <v>2013</v>
      </c>
      <c r="D3643" s="2">
        <v>41589</v>
      </c>
      <c r="E3643" s="2">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1">
        <v>-46.591999999999999</v>
      </c>
    </row>
    <row r="3644" spans="1:22" ht="14.25" customHeight="1" x14ac:dyDescent="0.25">
      <c r="A3644" s="1">
        <v>3643</v>
      </c>
      <c r="B3644" s="1" t="s">
        <v>6804</v>
      </c>
      <c r="C3644" s="1">
        <f>YEAR(Data!$D3644)</f>
        <v>2011</v>
      </c>
      <c r="D3644" s="2">
        <v>40897</v>
      </c>
      <c r="E3644" s="2">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487.98400000000004</v>
      </c>
      <c r="T3644" s="1">
        <v>2</v>
      </c>
      <c r="U3644" s="1">
        <v>0.2</v>
      </c>
      <c r="V3644" s="1">
        <v>152.49499999999998</v>
      </c>
    </row>
    <row r="3645" spans="1:22" ht="14.25" customHeight="1" x14ac:dyDescent="0.25">
      <c r="A3645" s="1">
        <v>3644</v>
      </c>
      <c r="B3645" s="1" t="s">
        <v>6804</v>
      </c>
      <c r="C3645" s="1">
        <f>YEAR(Data!$D3645)</f>
        <v>2011</v>
      </c>
      <c r="D3645" s="2">
        <v>40897</v>
      </c>
      <c r="E3645" s="2">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
        <v>47.3</v>
      </c>
      <c r="T3645" s="1">
        <v>2</v>
      </c>
      <c r="U3645" s="1">
        <v>0</v>
      </c>
      <c r="V3645" s="1">
        <v>12.298000000000002</v>
      </c>
    </row>
    <row r="3646" spans="1:22" ht="14.25" customHeight="1" x14ac:dyDescent="0.25">
      <c r="A3646" s="1">
        <v>3645</v>
      </c>
      <c r="B3646" s="1" t="s">
        <v>6804</v>
      </c>
      <c r="C3646" s="1">
        <f>YEAR(Data!$D3646)</f>
        <v>2011</v>
      </c>
      <c r="D3646" s="2">
        <v>40897</v>
      </c>
      <c r="E3646" s="2">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
        <v>4.13</v>
      </c>
      <c r="T3646" s="1">
        <v>1</v>
      </c>
      <c r="U3646" s="1">
        <v>0</v>
      </c>
      <c r="V3646" s="1">
        <v>1.1564000000000001</v>
      </c>
    </row>
    <row r="3647" spans="1:22" ht="14.25" customHeight="1" x14ac:dyDescent="0.25">
      <c r="A3647" s="1">
        <v>3646</v>
      </c>
      <c r="B3647" s="1" t="s">
        <v>6804</v>
      </c>
      <c r="C3647" s="1">
        <f>YEAR(Data!$D3647)</f>
        <v>2011</v>
      </c>
      <c r="D3647" s="2">
        <v>40897</v>
      </c>
      <c r="E3647" s="2">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
        <v>155.12</v>
      </c>
      <c r="T3647" s="1">
        <v>5</v>
      </c>
      <c r="U3647" s="1">
        <v>0.2</v>
      </c>
      <c r="V3647" s="1">
        <v>50.413999999999987</v>
      </c>
    </row>
    <row r="3648" spans="1:22" ht="14.25" customHeight="1" x14ac:dyDescent="0.25">
      <c r="A3648" s="1">
        <v>3647</v>
      </c>
      <c r="B3648" s="1" t="s">
        <v>6811</v>
      </c>
      <c r="C3648" s="1">
        <f>YEAR(Data!$D3648)</f>
        <v>2011</v>
      </c>
      <c r="D3648" s="2">
        <v>40749</v>
      </c>
      <c r="E3648" s="2">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
        <v>6.48</v>
      </c>
      <c r="T3648" s="1">
        <v>1</v>
      </c>
      <c r="U3648" s="1">
        <v>0</v>
      </c>
      <c r="V3648" s="1">
        <v>3.1752000000000002</v>
      </c>
    </row>
    <row r="3649" spans="1:22" ht="14.25" customHeight="1" x14ac:dyDescent="0.25">
      <c r="A3649" s="1">
        <v>3648</v>
      </c>
      <c r="B3649" s="1" t="s">
        <v>6811</v>
      </c>
      <c r="C3649" s="1">
        <f>YEAR(Data!$D3649)</f>
        <v>2011</v>
      </c>
      <c r="D3649" s="2">
        <v>40749</v>
      </c>
      <c r="E3649" s="2">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
        <v>15.52</v>
      </c>
      <c r="T3649" s="1">
        <v>4</v>
      </c>
      <c r="U3649" s="1">
        <v>0</v>
      </c>
      <c r="V3649" s="1">
        <v>4.5007999999999981</v>
      </c>
    </row>
    <row r="3650" spans="1:22" ht="14.25" customHeight="1" x14ac:dyDescent="0.25">
      <c r="A3650" s="1">
        <v>3649</v>
      </c>
      <c r="B3650" s="1" t="s">
        <v>6815</v>
      </c>
      <c r="C3650" s="1">
        <f>YEAR(Data!$D3650)</f>
        <v>2012</v>
      </c>
      <c r="D3650" s="2">
        <v>41235</v>
      </c>
      <c r="E3650" s="2">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2.9460000000000006</v>
      </c>
      <c r="T3650" s="1">
        <v>2</v>
      </c>
      <c r="U3650" s="1">
        <v>0.7</v>
      </c>
      <c r="V3650" s="1">
        <v>-2.0621999999999998</v>
      </c>
    </row>
    <row r="3651" spans="1:22" ht="14.25" customHeight="1" x14ac:dyDescent="0.25">
      <c r="A3651" s="1">
        <v>3650</v>
      </c>
      <c r="B3651" s="1" t="s">
        <v>6815</v>
      </c>
      <c r="C3651" s="1">
        <f>YEAR(Data!$D3651)</f>
        <v>2012</v>
      </c>
      <c r="D3651" s="2">
        <v>41235</v>
      </c>
      <c r="E3651" s="2">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55.104000000000006</v>
      </c>
      <c r="T3651" s="1">
        <v>6</v>
      </c>
      <c r="U3651" s="1">
        <v>0.2</v>
      </c>
      <c r="V3651" s="1">
        <v>18.597599999999993</v>
      </c>
    </row>
    <row r="3652" spans="1:22" ht="14.25" customHeight="1" x14ac:dyDescent="0.25">
      <c r="A3652" s="1">
        <v>3651</v>
      </c>
      <c r="B3652" s="1" t="s">
        <v>6816</v>
      </c>
      <c r="C3652" s="1">
        <f>YEAR(Data!$D3652)</f>
        <v>2014</v>
      </c>
      <c r="D3652" s="2">
        <v>41983</v>
      </c>
      <c r="E3652" s="2">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
        <v>104.88</v>
      </c>
      <c r="T3652" s="1">
        <v>6</v>
      </c>
      <c r="U3652" s="1">
        <v>0</v>
      </c>
      <c r="V3652" s="1">
        <v>41.952000000000005</v>
      </c>
    </row>
    <row r="3653" spans="1:22" ht="14.25" customHeight="1" x14ac:dyDescent="0.25">
      <c r="A3653" s="1">
        <v>3652</v>
      </c>
      <c r="B3653" s="1" t="s">
        <v>6816</v>
      </c>
      <c r="C3653" s="1">
        <f>YEAR(Data!$D3653)</f>
        <v>2014</v>
      </c>
      <c r="D3653" s="2">
        <v>41983</v>
      </c>
      <c r="E3653" s="2">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1">
        <v>12.492000000000001</v>
      </c>
    </row>
    <row r="3654" spans="1:22" ht="14.25" customHeight="1" x14ac:dyDescent="0.25">
      <c r="A3654" s="1">
        <v>3653</v>
      </c>
      <c r="B3654" s="1" t="s">
        <v>6816</v>
      </c>
      <c r="C3654" s="1">
        <f>YEAR(Data!$D3654)</f>
        <v>2014</v>
      </c>
      <c r="D3654" s="2">
        <v>41983</v>
      </c>
      <c r="E3654" s="2">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1">
        <v>15.511199999999999</v>
      </c>
    </row>
    <row r="3655" spans="1:22" ht="14.25" customHeight="1" x14ac:dyDescent="0.25">
      <c r="A3655" s="1">
        <v>3654</v>
      </c>
      <c r="B3655" s="1" t="s">
        <v>6816</v>
      </c>
      <c r="C3655" s="1">
        <f>YEAR(Data!$D3655)</f>
        <v>2014</v>
      </c>
      <c r="D3655" s="2">
        <v>41983</v>
      </c>
      <c r="E3655" s="2">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14.940000000000001</v>
      </c>
      <c r="T3655" s="1">
        <v>3</v>
      </c>
      <c r="U3655" s="1">
        <v>0</v>
      </c>
      <c r="V3655" s="1">
        <v>7.0218000000000007</v>
      </c>
    </row>
    <row r="3656" spans="1:22" ht="14.25" customHeight="1" x14ac:dyDescent="0.25">
      <c r="A3656" s="1">
        <v>3655</v>
      </c>
      <c r="B3656" s="1" t="s">
        <v>6819</v>
      </c>
      <c r="C3656" s="1">
        <f>YEAR(Data!$D3656)</f>
        <v>2014</v>
      </c>
      <c r="D3656" s="2">
        <v>41883</v>
      </c>
      <c r="E3656" s="2">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1">
        <v>166.06979999999999</v>
      </c>
    </row>
    <row r="3657" spans="1:22" ht="14.25" customHeight="1" x14ac:dyDescent="0.25">
      <c r="A3657" s="1">
        <v>3656</v>
      </c>
      <c r="B3657" s="1" t="s">
        <v>6820</v>
      </c>
      <c r="C3657" s="1">
        <f>YEAR(Data!$D3657)</f>
        <v>2014</v>
      </c>
      <c r="D3657" s="2">
        <v>41754</v>
      </c>
      <c r="E3657" s="2">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113.56800000000001</v>
      </c>
      <c r="T3657" s="1">
        <v>2</v>
      </c>
      <c r="U3657" s="1">
        <v>0.2</v>
      </c>
      <c r="V3657" s="1">
        <v>-21.294000000000018</v>
      </c>
    </row>
    <row r="3658" spans="1:22" ht="14.25" customHeight="1" x14ac:dyDescent="0.25">
      <c r="A3658" s="1">
        <v>3657</v>
      </c>
      <c r="B3658" s="1" t="s">
        <v>6821</v>
      </c>
      <c r="C3658" s="1">
        <f>YEAR(Data!$D3658)</f>
        <v>2014</v>
      </c>
      <c r="D3658" s="2">
        <v>41891</v>
      </c>
      <c r="E3658" s="2">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
        <v>9.0960000000000001</v>
      </c>
      <c r="T3658" s="1">
        <v>1</v>
      </c>
      <c r="U3658" s="1">
        <v>0.2</v>
      </c>
      <c r="V3658" s="1">
        <v>1.7054999999999998</v>
      </c>
    </row>
    <row r="3659" spans="1:22" ht="14.25" customHeight="1" x14ac:dyDescent="0.25">
      <c r="A3659" s="1">
        <v>3658</v>
      </c>
      <c r="B3659" s="1" t="s">
        <v>6824</v>
      </c>
      <c r="C3659" s="1">
        <f>YEAR(Data!$D3659)</f>
        <v>2012</v>
      </c>
      <c r="D3659" s="2">
        <v>40980</v>
      </c>
      <c r="E3659" s="2">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
        <v>8.6880000000000006</v>
      </c>
      <c r="T3659" s="1">
        <v>3</v>
      </c>
      <c r="U3659" s="1">
        <v>0.2</v>
      </c>
      <c r="V3659" s="1">
        <v>2.9322000000000004</v>
      </c>
    </row>
    <row r="3660" spans="1:22" ht="14.25" customHeight="1" x14ac:dyDescent="0.25">
      <c r="A3660" s="1">
        <v>3659</v>
      </c>
      <c r="B3660" s="1" t="s">
        <v>6824</v>
      </c>
      <c r="C3660" s="1">
        <f>YEAR(Data!$D3660)</f>
        <v>2012</v>
      </c>
      <c r="D3660" s="2">
        <v>40980</v>
      </c>
      <c r="E3660" s="2">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
        <v>30.880000000000003</v>
      </c>
      <c r="T3660" s="1">
        <v>4</v>
      </c>
      <c r="U3660" s="1">
        <v>0.2</v>
      </c>
      <c r="V3660" s="1">
        <v>3.8599999999999977</v>
      </c>
    </row>
    <row r="3661" spans="1:22" ht="14.25" customHeight="1" x14ac:dyDescent="0.25">
      <c r="A3661" s="1">
        <v>3660</v>
      </c>
      <c r="B3661" s="1" t="s">
        <v>6824</v>
      </c>
      <c r="C3661" s="1">
        <f>YEAR(Data!$D3661)</f>
        <v>2012</v>
      </c>
      <c r="D3661" s="2">
        <v>40980</v>
      </c>
      <c r="E3661" s="2">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
        <v>6.4080000000000004</v>
      </c>
      <c r="T3661" s="1">
        <v>3</v>
      </c>
      <c r="U3661" s="1">
        <v>0.2</v>
      </c>
      <c r="V3661" s="1">
        <v>1.4418</v>
      </c>
    </row>
    <row r="3662" spans="1:22" ht="14.25" customHeight="1" x14ac:dyDescent="0.25">
      <c r="A3662" s="1">
        <v>3661</v>
      </c>
      <c r="B3662" s="1" t="s">
        <v>6828</v>
      </c>
      <c r="C3662" s="1">
        <f>YEAR(Data!$D3662)</f>
        <v>2013</v>
      </c>
      <c r="D3662" s="2">
        <v>41474</v>
      </c>
      <c r="E3662" s="2">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
        <v>33.799999999999997</v>
      </c>
      <c r="T3662" s="1">
        <v>5</v>
      </c>
      <c r="U3662" s="1">
        <v>0.2</v>
      </c>
      <c r="V3662" s="1">
        <v>4.2249999999999979</v>
      </c>
    </row>
    <row r="3663" spans="1:22" ht="14.25" customHeight="1" x14ac:dyDescent="0.25">
      <c r="A3663" s="1">
        <v>3662</v>
      </c>
      <c r="B3663" s="1" t="s">
        <v>6831</v>
      </c>
      <c r="C3663" s="1">
        <f>YEAR(Data!$D3663)</f>
        <v>2013</v>
      </c>
      <c r="D3663" s="2">
        <v>41439</v>
      </c>
      <c r="E3663" s="2">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
        <v>377.96999999999997</v>
      </c>
      <c r="T3663" s="1">
        <v>3</v>
      </c>
      <c r="U3663" s="1">
        <v>0</v>
      </c>
      <c r="V3663" s="1">
        <v>94.492500000000007</v>
      </c>
    </row>
    <row r="3664" spans="1:22" ht="14.25" customHeight="1" x14ac:dyDescent="0.25">
      <c r="A3664" s="1">
        <v>3663</v>
      </c>
      <c r="B3664" s="1" t="s">
        <v>6832</v>
      </c>
      <c r="C3664" s="1">
        <f>YEAR(Data!$D3664)</f>
        <v>2014</v>
      </c>
      <c r="D3664" s="2">
        <v>41824</v>
      </c>
      <c r="E3664" s="2">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1">
        <v>93.203999999999994</v>
      </c>
    </row>
    <row r="3665" spans="1:22" ht="14.25" customHeight="1" x14ac:dyDescent="0.25">
      <c r="A3665" s="1">
        <v>3664</v>
      </c>
      <c r="B3665" s="1" t="s">
        <v>6832</v>
      </c>
      <c r="C3665" s="1">
        <f>YEAR(Data!$D3665)</f>
        <v>2014</v>
      </c>
      <c r="D3665" s="2">
        <v>41824</v>
      </c>
      <c r="E3665" s="2">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1">
        <v>11.543199999999999</v>
      </c>
    </row>
    <row r="3666" spans="1:22" ht="14.25" customHeight="1" x14ac:dyDescent="0.25">
      <c r="A3666" s="1">
        <v>3665</v>
      </c>
      <c r="B3666" s="1" t="s">
        <v>6833</v>
      </c>
      <c r="C3666" s="1">
        <f>YEAR(Data!$D3666)</f>
        <v>2011</v>
      </c>
      <c r="D3666" s="2">
        <v>40885</v>
      </c>
      <c r="E3666" s="2">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1">
        <v>9.0635999999999974</v>
      </c>
    </row>
    <row r="3667" spans="1:22" ht="14.25" customHeight="1" x14ac:dyDescent="0.25">
      <c r="A3667" s="1">
        <v>3666</v>
      </c>
      <c r="B3667" s="1" t="s">
        <v>6833</v>
      </c>
      <c r="C3667" s="1">
        <f>YEAR(Data!$D3667)</f>
        <v>2011</v>
      </c>
      <c r="D3667" s="2">
        <v>40885</v>
      </c>
      <c r="E3667" s="2">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1">
        <v>-4.5191999999999979</v>
      </c>
    </row>
    <row r="3668" spans="1:22" ht="14.25" customHeight="1" x14ac:dyDescent="0.25">
      <c r="A3668" s="1">
        <v>3667</v>
      </c>
      <c r="B3668" s="1" t="s">
        <v>6833</v>
      </c>
      <c r="C3668" s="1">
        <f>YEAR(Data!$D3668)</f>
        <v>2011</v>
      </c>
      <c r="D3668" s="2">
        <v>40885</v>
      </c>
      <c r="E3668" s="2">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
        <v>52.679999999999993</v>
      </c>
      <c r="T3668" s="1">
        <v>3</v>
      </c>
      <c r="U3668" s="1">
        <v>0.2</v>
      </c>
      <c r="V3668" s="1">
        <v>19.754999999999999</v>
      </c>
    </row>
    <row r="3669" spans="1:22" ht="14.25" customHeight="1" x14ac:dyDescent="0.25">
      <c r="A3669" s="1">
        <v>3668</v>
      </c>
      <c r="B3669" s="1" t="s">
        <v>6833</v>
      </c>
      <c r="C3669" s="1">
        <f>YEAR(Data!$D3669)</f>
        <v>2011</v>
      </c>
      <c r="D3669" s="2">
        <v>40885</v>
      </c>
      <c r="E3669" s="2">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
        <v>13.88</v>
      </c>
      <c r="T3669" s="1">
        <v>5</v>
      </c>
      <c r="U3669" s="1">
        <v>0.2</v>
      </c>
      <c r="V3669" s="1">
        <v>-2.6025000000000014</v>
      </c>
    </row>
    <row r="3670" spans="1:22" ht="14.25" customHeight="1" x14ac:dyDescent="0.25">
      <c r="A3670" s="1">
        <v>3669</v>
      </c>
      <c r="B3670" s="1" t="s">
        <v>6833</v>
      </c>
      <c r="C3670" s="1">
        <f>YEAR(Data!$D3670)</f>
        <v>2011</v>
      </c>
      <c r="D3670" s="2">
        <v>40885</v>
      </c>
      <c r="E3670" s="2">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
        <v>103.92000000000002</v>
      </c>
      <c r="T3670" s="1">
        <v>10</v>
      </c>
      <c r="U3670" s="1">
        <v>0.2</v>
      </c>
      <c r="V3670" s="1">
        <v>-18.186000000000014</v>
      </c>
    </row>
    <row r="3671" spans="1:22" ht="14.25" customHeight="1" x14ac:dyDescent="0.25">
      <c r="A3671" s="1">
        <v>3670</v>
      </c>
      <c r="B3671" s="1" t="s">
        <v>6833</v>
      </c>
      <c r="C3671" s="1">
        <f>YEAR(Data!$D3671)</f>
        <v>2011</v>
      </c>
      <c r="D3671" s="2">
        <v>40885</v>
      </c>
      <c r="E3671" s="2">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
        <v>11.52</v>
      </c>
      <c r="T3671" s="1">
        <v>5</v>
      </c>
      <c r="U3671" s="1">
        <v>0.2</v>
      </c>
      <c r="V3671" s="1">
        <v>3.7439999999999989</v>
      </c>
    </row>
    <row r="3672" spans="1:22" ht="14.25" customHeight="1" x14ac:dyDescent="0.25">
      <c r="A3672" s="1">
        <v>3671</v>
      </c>
      <c r="B3672" s="1" t="s">
        <v>6833</v>
      </c>
      <c r="C3672" s="1">
        <f>YEAR(Data!$D3672)</f>
        <v>2011</v>
      </c>
      <c r="D3672" s="2">
        <v>40885</v>
      </c>
      <c r="E3672" s="2">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
        <v>10.368000000000002</v>
      </c>
      <c r="T3672" s="1">
        <v>2</v>
      </c>
      <c r="U3672" s="1">
        <v>0.2</v>
      </c>
      <c r="V3672" s="1">
        <v>3.6288</v>
      </c>
    </row>
    <row r="3673" spans="1:22" ht="14.25" customHeight="1" x14ac:dyDescent="0.25">
      <c r="A3673" s="1">
        <v>3672</v>
      </c>
      <c r="B3673" s="1" t="s">
        <v>6833</v>
      </c>
      <c r="C3673" s="1">
        <f>YEAR(Data!$D3673)</f>
        <v>2011</v>
      </c>
      <c r="D3673" s="2">
        <v>40885</v>
      </c>
      <c r="E3673" s="2">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
        <v>39.072000000000003</v>
      </c>
      <c r="T3673" s="1">
        <v>3</v>
      </c>
      <c r="U3673" s="1">
        <v>0.2</v>
      </c>
      <c r="V3673" s="1">
        <v>2.9304000000000023</v>
      </c>
    </row>
    <row r="3674" spans="1:22" ht="14.25" customHeight="1" x14ac:dyDescent="0.25">
      <c r="A3674" s="1">
        <v>3673</v>
      </c>
      <c r="B3674" s="1" t="s">
        <v>6840</v>
      </c>
      <c r="C3674" s="1">
        <f>YEAR(Data!$D3674)</f>
        <v>2013</v>
      </c>
      <c r="D3674" s="2">
        <v>41373</v>
      </c>
      <c r="E3674" s="2">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
        <v>8.8719999999999999</v>
      </c>
      <c r="T3674" s="1">
        <v>1</v>
      </c>
      <c r="U3674" s="1">
        <v>0.2</v>
      </c>
      <c r="V3674" s="1">
        <v>3.2161</v>
      </c>
    </row>
    <row r="3675" spans="1:22" ht="14.25" customHeight="1" x14ac:dyDescent="0.25">
      <c r="A3675" s="1">
        <v>3674</v>
      </c>
      <c r="B3675" s="1" t="s">
        <v>6840</v>
      </c>
      <c r="C3675" s="1">
        <f>YEAR(Data!$D3675)</f>
        <v>2013</v>
      </c>
      <c r="D3675" s="2">
        <v>41373</v>
      </c>
      <c r="E3675" s="2">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121.10400000000003</v>
      </c>
      <c r="T3675" s="1">
        <v>6</v>
      </c>
      <c r="U3675" s="1">
        <v>0.7</v>
      </c>
      <c r="V3675" s="1">
        <v>-100.91999999999999</v>
      </c>
    </row>
    <row r="3676" spans="1:22" ht="14.25" customHeight="1" x14ac:dyDescent="0.25">
      <c r="A3676" s="1">
        <v>3675</v>
      </c>
      <c r="B3676" s="1" t="s">
        <v>6841</v>
      </c>
      <c r="C3676" s="1">
        <f>YEAR(Data!$D3676)</f>
        <v>2014</v>
      </c>
      <c r="D3676" s="2">
        <v>41950</v>
      </c>
      <c r="E3676" s="2">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1">
        <v>-30.933200000000006</v>
      </c>
    </row>
    <row r="3677" spans="1:22" ht="14.25" customHeight="1" x14ac:dyDescent="0.25">
      <c r="A3677" s="1">
        <v>3676</v>
      </c>
      <c r="B3677" s="1" t="s">
        <v>6841</v>
      </c>
      <c r="C3677" s="1">
        <f>YEAR(Data!$D3677)</f>
        <v>2014</v>
      </c>
      <c r="D3677" s="2">
        <v>41950</v>
      </c>
      <c r="E3677" s="2">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47.952000000000005</v>
      </c>
      <c r="T3677" s="1">
        <v>3</v>
      </c>
      <c r="U3677" s="1">
        <v>0.2</v>
      </c>
      <c r="V3677" s="1">
        <v>16.183799999999998</v>
      </c>
    </row>
    <row r="3678" spans="1:22" ht="14.25" customHeight="1" x14ac:dyDescent="0.25">
      <c r="A3678" s="1">
        <v>3677</v>
      </c>
      <c r="B3678" s="1" t="s">
        <v>6842</v>
      </c>
      <c r="C3678" s="1">
        <f>YEAR(Data!$D3678)</f>
        <v>2012</v>
      </c>
      <c r="D3678" s="2">
        <v>41248</v>
      </c>
      <c r="E3678" s="2">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1">
        <v>14.671799999999998</v>
      </c>
    </row>
    <row r="3679" spans="1:22" ht="14.25" customHeight="1" x14ac:dyDescent="0.25">
      <c r="A3679" s="1">
        <v>3678</v>
      </c>
      <c r="B3679" s="1" t="s">
        <v>6843</v>
      </c>
      <c r="C3679" s="1">
        <f>YEAR(Data!$D3679)</f>
        <v>2012</v>
      </c>
      <c r="D3679" s="2">
        <v>41099</v>
      </c>
      <c r="E3679" s="2">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
        <v>15.8</v>
      </c>
      <c r="T3679" s="1">
        <v>4</v>
      </c>
      <c r="U3679" s="1">
        <v>0</v>
      </c>
      <c r="V3679" s="1">
        <v>5.0559999999999992</v>
      </c>
    </row>
    <row r="3680" spans="1:22" ht="14.25" customHeight="1" x14ac:dyDescent="0.25">
      <c r="A3680" s="1">
        <v>3679</v>
      </c>
      <c r="B3680" s="1" t="s">
        <v>6843</v>
      </c>
      <c r="C3680" s="1">
        <f>YEAR(Data!$D3680)</f>
        <v>2012</v>
      </c>
      <c r="D3680" s="2">
        <v>41099</v>
      </c>
      <c r="E3680" s="2">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
        <v>464.97</v>
      </c>
      <c r="T3680" s="1">
        <v>3</v>
      </c>
      <c r="U3680" s="1">
        <v>0</v>
      </c>
      <c r="V3680" s="1">
        <v>209.23649999999998</v>
      </c>
    </row>
    <row r="3681" spans="1:22" ht="14.25" customHeight="1" x14ac:dyDescent="0.25">
      <c r="A3681" s="1">
        <v>3680</v>
      </c>
      <c r="B3681" s="1" t="s">
        <v>6843</v>
      </c>
      <c r="C3681" s="1">
        <f>YEAR(Data!$D3681)</f>
        <v>2012</v>
      </c>
      <c r="D3681" s="2">
        <v>41099</v>
      </c>
      <c r="E3681" s="2">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1">
        <v>20.015600000000006</v>
      </c>
    </row>
    <row r="3682" spans="1:22" ht="14.25" customHeight="1" x14ac:dyDescent="0.25">
      <c r="A3682" s="1">
        <v>3681</v>
      </c>
      <c r="B3682" s="1" t="s">
        <v>6843</v>
      </c>
      <c r="C3682" s="1">
        <f>YEAR(Data!$D3682)</f>
        <v>2012</v>
      </c>
      <c r="D3682" s="2">
        <v>41099</v>
      </c>
      <c r="E3682" s="2">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
        <v>12.39</v>
      </c>
      <c r="T3682" s="1">
        <v>3</v>
      </c>
      <c r="U3682" s="1">
        <v>0</v>
      </c>
      <c r="V3682" s="1">
        <v>5.6993999999999998</v>
      </c>
    </row>
    <row r="3683" spans="1:22" ht="14.25" customHeight="1" x14ac:dyDescent="0.25">
      <c r="A3683" s="1">
        <v>3682</v>
      </c>
      <c r="B3683" s="1" t="s">
        <v>6843</v>
      </c>
      <c r="C3683" s="1">
        <f>YEAR(Data!$D3683)</f>
        <v>2012</v>
      </c>
      <c r="D3683" s="2">
        <v>41099</v>
      </c>
      <c r="E3683" s="2">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1">
        <v>42.045000000000002</v>
      </c>
    </row>
    <row r="3684" spans="1:22" ht="14.25" customHeight="1" x14ac:dyDescent="0.25">
      <c r="A3684" s="1">
        <v>3683</v>
      </c>
      <c r="B3684" s="1" t="s">
        <v>6843</v>
      </c>
      <c r="C3684" s="1">
        <f>YEAR(Data!$D3684)</f>
        <v>2012</v>
      </c>
      <c r="D3684" s="2">
        <v>41099</v>
      </c>
      <c r="E3684" s="2">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
        <v>79.36</v>
      </c>
      <c r="T3684" s="1">
        <v>4</v>
      </c>
      <c r="U3684" s="1">
        <v>0</v>
      </c>
      <c r="V3684" s="1">
        <v>32.537600000000005</v>
      </c>
    </row>
    <row r="3685" spans="1:22" ht="14.25" customHeight="1" x14ac:dyDescent="0.25">
      <c r="A3685" s="1">
        <v>3684</v>
      </c>
      <c r="B3685" s="1" t="s">
        <v>6843</v>
      </c>
      <c r="C3685" s="1">
        <f>YEAR(Data!$D3685)</f>
        <v>2012</v>
      </c>
      <c r="D3685" s="2">
        <v>41099</v>
      </c>
      <c r="E3685" s="2">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153.35999999999999</v>
      </c>
      <c r="T3685" s="1">
        <v>9</v>
      </c>
      <c r="U3685" s="1">
        <v>0</v>
      </c>
      <c r="V3685" s="1">
        <v>70.545599999999979</v>
      </c>
    </row>
    <row r="3686" spans="1:22" ht="14.25" customHeight="1" x14ac:dyDescent="0.25">
      <c r="A3686" s="1">
        <v>3685</v>
      </c>
      <c r="B3686" s="1" t="s">
        <v>6843</v>
      </c>
      <c r="C3686" s="1">
        <f>YEAR(Data!$D3686)</f>
        <v>2012</v>
      </c>
      <c r="D3686" s="2">
        <v>41099</v>
      </c>
      <c r="E3686" s="2">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1">
        <v>21.403200000000002</v>
      </c>
    </row>
    <row r="3687" spans="1:22" ht="14.25" customHeight="1" x14ac:dyDescent="0.25">
      <c r="A3687" s="1">
        <v>3686</v>
      </c>
      <c r="B3687" s="1" t="s">
        <v>6843</v>
      </c>
      <c r="C3687" s="1">
        <f>YEAR(Data!$D3687)</f>
        <v>2012</v>
      </c>
      <c r="D3687" s="2">
        <v>41099</v>
      </c>
      <c r="E3687" s="2">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1">
        <v>28.480899999999984</v>
      </c>
    </row>
    <row r="3688" spans="1:22" ht="14.25" customHeight="1" x14ac:dyDescent="0.25">
      <c r="A3688" s="1">
        <v>3687</v>
      </c>
      <c r="B3688" s="1" t="s">
        <v>6848</v>
      </c>
      <c r="C3688" s="1">
        <f>YEAR(Data!$D3688)</f>
        <v>2013</v>
      </c>
      <c r="D3688" s="2">
        <v>41622</v>
      </c>
      <c r="E3688" s="2">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1">
        <v>3.2471999999999994</v>
      </c>
    </row>
    <row r="3689" spans="1:22" ht="14.25" customHeight="1" x14ac:dyDescent="0.25">
      <c r="A3689" s="1">
        <v>3688</v>
      </c>
      <c r="B3689" s="1" t="s">
        <v>6849</v>
      </c>
      <c r="C3689" s="1">
        <f>YEAR(Data!$D3689)</f>
        <v>2013</v>
      </c>
      <c r="D3689" s="2">
        <v>41415</v>
      </c>
      <c r="E3689" s="2">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
        <v>2.6940000000000004</v>
      </c>
      <c r="T3689" s="1">
        <v>2</v>
      </c>
      <c r="U3689" s="1">
        <v>0.7</v>
      </c>
      <c r="V3689" s="1">
        <v>-2.2450000000000001</v>
      </c>
    </row>
    <row r="3690" spans="1:22" ht="14.25" customHeight="1" x14ac:dyDescent="0.25">
      <c r="A3690" s="1">
        <v>3689</v>
      </c>
      <c r="B3690" s="1" t="s">
        <v>6851</v>
      </c>
      <c r="C3690" s="1">
        <f>YEAR(Data!$D3690)</f>
        <v>2014</v>
      </c>
      <c r="D3690" s="2">
        <v>41793</v>
      </c>
      <c r="E3690" s="2">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1">
        <v>7.92</v>
      </c>
    </row>
    <row r="3691" spans="1:22" ht="14.25" customHeight="1" x14ac:dyDescent="0.25">
      <c r="A3691" s="1">
        <v>3690</v>
      </c>
      <c r="B3691" s="1" t="s">
        <v>6851</v>
      </c>
      <c r="C3691" s="1">
        <f>YEAR(Data!$D3691)</f>
        <v>2014</v>
      </c>
      <c r="D3691" s="2">
        <v>41793</v>
      </c>
      <c r="E3691" s="2">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1">
        <v>15.921000000000003</v>
      </c>
    </row>
    <row r="3692" spans="1:22" ht="14.25" customHeight="1" x14ac:dyDescent="0.25">
      <c r="A3692" s="1">
        <v>3691</v>
      </c>
      <c r="B3692" s="1" t="s">
        <v>6852</v>
      </c>
      <c r="C3692" s="1">
        <f>YEAR(Data!$D3692)</f>
        <v>2012</v>
      </c>
      <c r="D3692" s="2">
        <v>41212</v>
      </c>
      <c r="E3692" s="2">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
        <v>59.994000000000007</v>
      </c>
      <c r="T3692" s="1">
        <v>2</v>
      </c>
      <c r="U3692" s="1">
        <v>0.7</v>
      </c>
      <c r="V3692" s="1">
        <v>-45.995400000000004</v>
      </c>
    </row>
    <row r="3693" spans="1:22" ht="14.25" customHeight="1" x14ac:dyDescent="0.25">
      <c r="A3693" s="1">
        <v>3692</v>
      </c>
      <c r="B3693" s="1" t="s">
        <v>6852</v>
      </c>
      <c r="C3693" s="1">
        <f>YEAR(Data!$D3693)</f>
        <v>2012</v>
      </c>
      <c r="D3693" s="2">
        <v>41212</v>
      </c>
      <c r="E3693" s="2">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
        <v>439.99200000000002</v>
      </c>
      <c r="T3693" s="1">
        <v>1</v>
      </c>
      <c r="U3693" s="1">
        <v>0.2</v>
      </c>
      <c r="V3693" s="1">
        <v>164.99700000000001</v>
      </c>
    </row>
    <row r="3694" spans="1:22" ht="14.25" customHeight="1" x14ac:dyDescent="0.25">
      <c r="A3694" s="1">
        <v>3693</v>
      </c>
      <c r="B3694" s="1" t="s">
        <v>6852</v>
      </c>
      <c r="C3694" s="1">
        <f>YEAR(Data!$D3694)</f>
        <v>2012</v>
      </c>
      <c r="D3694" s="2">
        <v>41212</v>
      </c>
      <c r="E3694" s="2">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1">
        <v>30.785999999999998</v>
      </c>
    </row>
    <row r="3695" spans="1:22" ht="14.25" customHeight="1" x14ac:dyDescent="0.25">
      <c r="A3695" s="1">
        <v>3694</v>
      </c>
      <c r="B3695" s="1" t="s">
        <v>6852</v>
      </c>
      <c r="C3695" s="1">
        <f>YEAR(Data!$D3695)</f>
        <v>2012</v>
      </c>
      <c r="D3695" s="2">
        <v>41212</v>
      </c>
      <c r="E3695" s="2">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
        <v>15.488</v>
      </c>
      <c r="T3695" s="1">
        <v>4</v>
      </c>
      <c r="U3695" s="1">
        <v>0.2</v>
      </c>
      <c r="V3695" s="1">
        <v>3.6783999999999999</v>
      </c>
    </row>
    <row r="3696" spans="1:22" ht="14.25" customHeight="1" x14ac:dyDescent="0.25">
      <c r="A3696" s="1">
        <v>3695</v>
      </c>
      <c r="B3696" s="1" t="s">
        <v>6857</v>
      </c>
      <c r="C3696" s="1">
        <f>YEAR(Data!$D3696)</f>
        <v>2013</v>
      </c>
      <c r="D3696" s="2">
        <v>41563</v>
      </c>
      <c r="E3696" s="2">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1">
        <v>116.48</v>
      </c>
    </row>
    <row r="3697" spans="1:22" ht="14.25" customHeight="1" x14ac:dyDescent="0.25">
      <c r="A3697" s="1">
        <v>3696</v>
      </c>
      <c r="B3697" s="1" t="s">
        <v>6857</v>
      </c>
      <c r="C3697" s="1">
        <f>YEAR(Data!$D3697)</f>
        <v>2013</v>
      </c>
      <c r="D3697" s="2">
        <v>41563</v>
      </c>
      <c r="E3697" s="2">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
        <v>66.539999999999992</v>
      </c>
      <c r="T3697" s="1">
        <v>6</v>
      </c>
      <c r="U3697" s="1">
        <v>0</v>
      </c>
      <c r="V3697" s="1">
        <v>32.604599999999998</v>
      </c>
    </row>
    <row r="3698" spans="1:22" ht="14.25" customHeight="1" x14ac:dyDescent="0.25">
      <c r="A3698" s="1">
        <v>3697</v>
      </c>
      <c r="B3698" s="1" t="s">
        <v>6857</v>
      </c>
      <c r="C3698" s="1">
        <f>YEAR(Data!$D3698)</f>
        <v>2013</v>
      </c>
      <c r="D3698" s="2">
        <v>41563</v>
      </c>
      <c r="E3698" s="2">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1">
        <v>14.275799999999998</v>
      </c>
    </row>
    <row r="3699" spans="1:22" ht="14.25" customHeight="1" x14ac:dyDescent="0.25">
      <c r="A3699" s="1">
        <v>3698</v>
      </c>
      <c r="B3699" s="1" t="s">
        <v>6858</v>
      </c>
      <c r="C3699" s="1">
        <f>YEAR(Data!$D3699)</f>
        <v>2012</v>
      </c>
      <c r="D3699" s="2">
        <v>41232</v>
      </c>
      <c r="E3699" s="2">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
        <v>141.96</v>
      </c>
      <c r="T3699" s="1">
        <v>2</v>
      </c>
      <c r="U3699" s="1">
        <v>0</v>
      </c>
      <c r="V3699" s="1">
        <v>22.7136</v>
      </c>
    </row>
    <row r="3700" spans="1:22" ht="14.25" customHeight="1" x14ac:dyDescent="0.25">
      <c r="A3700" s="1">
        <v>3699</v>
      </c>
      <c r="B3700" s="1" t="s">
        <v>6859</v>
      </c>
      <c r="C3700" s="1">
        <f>YEAR(Data!$D3700)</f>
        <v>2011</v>
      </c>
      <c r="D3700" s="2">
        <v>40799</v>
      </c>
      <c r="E3700" s="2">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
        <v>79.400000000000006</v>
      </c>
      <c r="T3700" s="1">
        <v>5</v>
      </c>
      <c r="U3700" s="1">
        <v>0.2</v>
      </c>
      <c r="V3700" s="1">
        <v>5.9550000000000054</v>
      </c>
    </row>
    <row r="3701" spans="1:22" ht="14.25" customHeight="1" x14ac:dyDescent="0.25">
      <c r="A3701" s="1">
        <v>3700</v>
      </c>
      <c r="B3701" s="1" t="s">
        <v>6862</v>
      </c>
      <c r="C3701" s="1">
        <f>YEAR(Data!$D3701)</f>
        <v>2014</v>
      </c>
      <c r="D3701" s="2">
        <v>41957</v>
      </c>
      <c r="E3701" s="2">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1">
        <v>70.502800000000008</v>
      </c>
    </row>
    <row r="3702" spans="1:22" ht="14.25" customHeight="1" x14ac:dyDescent="0.25">
      <c r="A3702" s="1">
        <v>3701</v>
      </c>
      <c r="B3702" s="1" t="s">
        <v>6863</v>
      </c>
      <c r="C3702" s="1">
        <f>YEAR(Data!$D3702)</f>
        <v>2014</v>
      </c>
      <c r="D3702" s="2">
        <v>41998</v>
      </c>
      <c r="E3702" s="2">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1">
        <v>6.8273999999999972</v>
      </c>
    </row>
    <row r="3703" spans="1:22" ht="14.25" customHeight="1" x14ac:dyDescent="0.25">
      <c r="A3703" s="1">
        <v>3702</v>
      </c>
      <c r="B3703" s="1" t="s">
        <v>6864</v>
      </c>
      <c r="C3703" s="1">
        <f>YEAR(Data!$D3703)</f>
        <v>2013</v>
      </c>
      <c r="D3703" s="2">
        <v>41283</v>
      </c>
      <c r="E3703" s="2">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
        <v>15.168000000000001</v>
      </c>
      <c r="T3703" s="1">
        <v>2</v>
      </c>
      <c r="U3703" s="1">
        <v>0.2</v>
      </c>
      <c r="V3703" s="1">
        <v>3.7920000000000011</v>
      </c>
    </row>
    <row r="3704" spans="1:22" ht="14.25" customHeight="1" x14ac:dyDescent="0.25">
      <c r="A3704" s="1">
        <v>3703</v>
      </c>
      <c r="B3704" s="1" t="s">
        <v>6867</v>
      </c>
      <c r="C3704" s="1">
        <f>YEAR(Data!$D3704)</f>
        <v>2012</v>
      </c>
      <c r="D3704" s="2">
        <v>41073</v>
      </c>
      <c r="E3704" s="2">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
        <v>24.78</v>
      </c>
      <c r="T3704" s="1">
        <v>6</v>
      </c>
      <c r="U3704" s="1">
        <v>0</v>
      </c>
      <c r="V3704" s="1">
        <v>6.9384000000000006</v>
      </c>
    </row>
    <row r="3705" spans="1:22" ht="14.25" customHeight="1" x14ac:dyDescent="0.25">
      <c r="A3705" s="1">
        <v>3704</v>
      </c>
      <c r="B3705" s="1" t="s">
        <v>6867</v>
      </c>
      <c r="C3705" s="1">
        <f>YEAR(Data!$D3705)</f>
        <v>2012</v>
      </c>
      <c r="D3705" s="2">
        <v>41073</v>
      </c>
      <c r="E3705" s="2">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1">
        <v>8.8043999999999993</v>
      </c>
    </row>
    <row r="3706" spans="1:22" ht="14.25" customHeight="1" x14ac:dyDescent="0.25">
      <c r="A3706" s="1">
        <v>3705</v>
      </c>
      <c r="B3706" s="1" t="s">
        <v>6867</v>
      </c>
      <c r="C3706" s="1">
        <f>YEAR(Data!$D3706)</f>
        <v>2012</v>
      </c>
      <c r="D3706" s="2">
        <v>41073</v>
      </c>
      <c r="E3706" s="2">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1">
        <v>314.98950000000002</v>
      </c>
    </row>
    <row r="3707" spans="1:22" ht="14.25" customHeight="1" x14ac:dyDescent="0.25">
      <c r="A3707" s="1">
        <v>3706</v>
      </c>
      <c r="B3707" s="1" t="s">
        <v>6867</v>
      </c>
      <c r="C3707" s="1">
        <f>YEAR(Data!$D3707)</f>
        <v>2012</v>
      </c>
      <c r="D3707" s="2">
        <v>41073</v>
      </c>
      <c r="E3707" s="2">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
        <v>32.400000000000006</v>
      </c>
      <c r="T3707" s="1">
        <v>5</v>
      </c>
      <c r="U3707" s="1">
        <v>0</v>
      </c>
      <c r="V3707" s="1">
        <v>15.552000000000001</v>
      </c>
    </row>
    <row r="3708" spans="1:22" ht="14.25" customHeight="1" x14ac:dyDescent="0.25">
      <c r="A3708" s="1">
        <v>3707</v>
      </c>
      <c r="B3708" s="1" t="s">
        <v>6868</v>
      </c>
      <c r="C3708" s="1">
        <f>YEAR(Data!$D3708)</f>
        <v>2014</v>
      </c>
      <c r="D3708" s="2">
        <v>41717</v>
      </c>
      <c r="E3708" s="2">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1">
        <v>6.5538000000000007</v>
      </c>
    </row>
    <row r="3709" spans="1:22" ht="14.25" customHeight="1" x14ac:dyDescent="0.25">
      <c r="A3709" s="1">
        <v>3708</v>
      </c>
      <c r="B3709" s="1" t="s">
        <v>6869</v>
      </c>
      <c r="C3709" s="1">
        <f>YEAR(Data!$D3709)</f>
        <v>2011</v>
      </c>
      <c r="D3709" s="2">
        <v>40870</v>
      </c>
      <c r="E3709" s="2">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1">
        <v>-2.5471999999999984</v>
      </c>
    </row>
    <row r="3710" spans="1:22" ht="14.25" customHeight="1" x14ac:dyDescent="0.25">
      <c r="A3710" s="1">
        <v>3709</v>
      </c>
      <c r="B3710" s="1" t="s">
        <v>6869</v>
      </c>
      <c r="C3710" s="1">
        <f>YEAR(Data!$D3710)</f>
        <v>2011</v>
      </c>
      <c r="D3710" s="2">
        <v>40870</v>
      </c>
      <c r="E3710" s="2">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34.175999999999995</v>
      </c>
      <c r="T3710" s="1">
        <v>3</v>
      </c>
      <c r="U3710" s="1">
        <v>0.8</v>
      </c>
      <c r="V3710" s="1">
        <v>-87.148800000000023</v>
      </c>
    </row>
    <row r="3711" spans="1:22" ht="14.25" customHeight="1" x14ac:dyDescent="0.25">
      <c r="A3711" s="1">
        <v>3710</v>
      </c>
      <c r="B3711" s="1" t="s">
        <v>6869</v>
      </c>
      <c r="C3711" s="1">
        <f>YEAR(Data!$D3711)</f>
        <v>2011</v>
      </c>
      <c r="D3711" s="2">
        <v>40870</v>
      </c>
      <c r="E3711" s="2">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
        <v>5.5440000000000005</v>
      </c>
      <c r="T3711" s="1">
        <v>7</v>
      </c>
      <c r="U3711" s="1">
        <v>0.2</v>
      </c>
      <c r="V3711" s="1">
        <v>1.6632000000000007</v>
      </c>
    </row>
    <row r="3712" spans="1:22" ht="14.25" customHeight="1" x14ac:dyDescent="0.25">
      <c r="A3712" s="1">
        <v>3711</v>
      </c>
      <c r="B3712" s="1" t="s">
        <v>6870</v>
      </c>
      <c r="C3712" s="1">
        <f>YEAR(Data!$D3712)</f>
        <v>2014</v>
      </c>
      <c r="D3712" s="2">
        <v>41928</v>
      </c>
      <c r="E3712" s="2">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1">
        <v>6.3779999999999575</v>
      </c>
    </row>
    <row r="3713" spans="1:22" ht="14.25" customHeight="1" x14ac:dyDescent="0.25">
      <c r="A3713" s="1">
        <v>3712</v>
      </c>
      <c r="B3713" s="1" t="s">
        <v>6870</v>
      </c>
      <c r="C3713" s="1">
        <f>YEAR(Data!$D3713)</f>
        <v>2014</v>
      </c>
      <c r="D3713" s="2">
        <v>41928</v>
      </c>
      <c r="E3713" s="2">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204.95000000000002</v>
      </c>
      <c r="T3713" s="1">
        <v>5</v>
      </c>
      <c r="U3713" s="1">
        <v>0</v>
      </c>
      <c r="V3713" s="1">
        <v>100.4255</v>
      </c>
    </row>
    <row r="3714" spans="1:22" ht="14.25" customHeight="1" x14ac:dyDescent="0.25">
      <c r="A3714" s="1">
        <v>3713</v>
      </c>
      <c r="B3714" s="1" t="s">
        <v>6871</v>
      </c>
      <c r="C3714" s="1">
        <f>YEAR(Data!$D3714)</f>
        <v>2014</v>
      </c>
      <c r="D3714" s="2">
        <v>41751</v>
      </c>
      <c r="E3714" s="2">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
        <v>11.54</v>
      </c>
      <c r="T3714" s="1">
        <v>1</v>
      </c>
      <c r="U3714" s="1">
        <v>0</v>
      </c>
      <c r="V3714" s="1">
        <v>3.4619999999999997</v>
      </c>
    </row>
    <row r="3715" spans="1:22" ht="14.25" customHeight="1" x14ac:dyDescent="0.25">
      <c r="A3715" s="1">
        <v>3714</v>
      </c>
      <c r="B3715" s="1" t="s">
        <v>6871</v>
      </c>
      <c r="C3715" s="1">
        <f>YEAR(Data!$D3715)</f>
        <v>2014</v>
      </c>
      <c r="D3715" s="2">
        <v>41751</v>
      </c>
      <c r="E3715" s="2">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162.60000000000002</v>
      </c>
      <c r="T3715" s="1">
        <v>3</v>
      </c>
      <c r="U3715" s="1">
        <v>0</v>
      </c>
      <c r="V3715" s="1">
        <v>34.145999999999994</v>
      </c>
    </row>
    <row r="3716" spans="1:22" ht="14.25" customHeight="1" x14ac:dyDescent="0.25">
      <c r="A3716" s="1">
        <v>3715</v>
      </c>
      <c r="B3716" s="1" t="s">
        <v>6874</v>
      </c>
      <c r="C3716" s="1">
        <f>YEAR(Data!$D3716)</f>
        <v>2011</v>
      </c>
      <c r="D3716" s="2">
        <v>40885</v>
      </c>
      <c r="E3716" s="2">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1">
        <v>21.012799999999999</v>
      </c>
    </row>
    <row r="3717" spans="1:22" ht="14.25" customHeight="1" x14ac:dyDescent="0.25">
      <c r="A3717" s="1">
        <v>3716</v>
      </c>
      <c r="B3717" s="1" t="s">
        <v>6874</v>
      </c>
      <c r="C3717" s="1">
        <f>YEAR(Data!$D3717)</f>
        <v>2011</v>
      </c>
      <c r="D3717" s="2">
        <v>40885</v>
      </c>
      <c r="E3717" s="2">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1">
        <v>45.294000000000011</v>
      </c>
    </row>
    <row r="3718" spans="1:22" ht="14.25" customHeight="1" x14ac:dyDescent="0.25">
      <c r="A3718" s="1">
        <v>3717</v>
      </c>
      <c r="B3718" s="1" t="s">
        <v>6875</v>
      </c>
      <c r="C3718" s="1">
        <f>YEAR(Data!$D3718)</f>
        <v>2014</v>
      </c>
      <c r="D3718" s="2">
        <v>41789</v>
      </c>
      <c r="E3718" s="2">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1">
        <v>1.1775000000000002</v>
      </c>
    </row>
    <row r="3719" spans="1:22" ht="14.25" customHeight="1" x14ac:dyDescent="0.25">
      <c r="A3719" s="1">
        <v>3718</v>
      </c>
      <c r="B3719" s="1" t="s">
        <v>6876</v>
      </c>
      <c r="C3719" s="1">
        <f>YEAR(Data!$D3719)</f>
        <v>2013</v>
      </c>
      <c r="D3719" s="2">
        <v>41537</v>
      </c>
      <c r="E3719" s="2">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
        <v>5.04</v>
      </c>
      <c r="T3719" s="1">
        <v>2</v>
      </c>
      <c r="U3719" s="1">
        <v>0</v>
      </c>
      <c r="V3719" s="1">
        <v>0.15120000000000022</v>
      </c>
    </row>
    <row r="3720" spans="1:22" ht="14.25" customHeight="1" x14ac:dyDescent="0.25">
      <c r="A3720" s="1">
        <v>3719</v>
      </c>
      <c r="B3720" s="1" t="s">
        <v>6876</v>
      </c>
      <c r="C3720" s="1">
        <f>YEAR(Data!$D3720)</f>
        <v>2013</v>
      </c>
      <c r="D3720" s="2">
        <v>41537</v>
      </c>
      <c r="E3720" s="2">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249.95000000000002</v>
      </c>
      <c r="T3720" s="1">
        <v>5</v>
      </c>
      <c r="U3720" s="1">
        <v>0</v>
      </c>
      <c r="V3720" s="1">
        <v>107.47850000000001</v>
      </c>
    </row>
    <row r="3721" spans="1:22" ht="14.25" customHeight="1" x14ac:dyDescent="0.25">
      <c r="A3721" s="1">
        <v>3720</v>
      </c>
      <c r="B3721" s="1" t="s">
        <v>6879</v>
      </c>
      <c r="C3721" s="1">
        <f>YEAR(Data!$D3721)</f>
        <v>2013</v>
      </c>
      <c r="D3721" s="2">
        <v>41535</v>
      </c>
      <c r="E3721" s="2">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1">
        <v>12.357999999999997</v>
      </c>
    </row>
    <row r="3722" spans="1:22" ht="14.25" customHeight="1" x14ac:dyDescent="0.25">
      <c r="A3722" s="1">
        <v>3721</v>
      </c>
      <c r="B3722" s="1" t="s">
        <v>6880</v>
      </c>
      <c r="C3722" s="1">
        <f>YEAR(Data!$D3722)</f>
        <v>2013</v>
      </c>
      <c r="D3722" s="2">
        <v>41629</v>
      </c>
      <c r="E3722" s="2">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1">
        <v>7.3788000000000018</v>
      </c>
    </row>
    <row r="3723" spans="1:22" ht="14.25" customHeight="1" x14ac:dyDescent="0.25">
      <c r="A3723" s="1">
        <v>3722</v>
      </c>
      <c r="B3723" s="1" t="s">
        <v>6880</v>
      </c>
      <c r="C3723" s="1">
        <f>YEAR(Data!$D3723)</f>
        <v>2013</v>
      </c>
      <c r="D3723" s="2">
        <v>41629</v>
      </c>
      <c r="E3723" s="2">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1">
        <v>6.9390000000000001</v>
      </c>
    </row>
    <row r="3724" spans="1:22" ht="14.25" customHeight="1" x14ac:dyDescent="0.25">
      <c r="A3724" s="1">
        <v>3723</v>
      </c>
      <c r="B3724" s="1" t="s">
        <v>6881</v>
      </c>
      <c r="C3724" s="1">
        <f>YEAR(Data!$D3724)</f>
        <v>2014</v>
      </c>
      <c r="D3724" s="2">
        <v>41966</v>
      </c>
      <c r="E3724" s="2">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1">
        <v>2.2319999999999958</v>
      </c>
    </row>
    <row r="3725" spans="1:22" ht="14.25" customHeight="1" x14ac:dyDescent="0.25">
      <c r="A3725" s="1">
        <v>3724</v>
      </c>
      <c r="B3725" s="1" t="s">
        <v>6882</v>
      </c>
      <c r="C3725" s="1">
        <f>YEAR(Data!$D3725)</f>
        <v>2011</v>
      </c>
      <c r="D3725" s="2">
        <v>40907</v>
      </c>
      <c r="E3725" s="2">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
        <v>551.98500000000013</v>
      </c>
      <c r="T3725" s="1">
        <v>5</v>
      </c>
      <c r="U3725" s="1">
        <v>0.7</v>
      </c>
      <c r="V3725" s="1">
        <v>-459.98750000000018</v>
      </c>
    </row>
    <row r="3726" spans="1:22" ht="14.25" customHeight="1" x14ac:dyDescent="0.25">
      <c r="A3726" s="1">
        <v>3725</v>
      </c>
      <c r="B3726" s="1" t="s">
        <v>6883</v>
      </c>
      <c r="C3726" s="1">
        <f>YEAR(Data!$D3726)</f>
        <v>2014</v>
      </c>
      <c r="D3726" s="2">
        <v>41733</v>
      </c>
      <c r="E3726" s="2">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7.0559999999999992</v>
      </c>
      <c r="T3726" s="1">
        <v>3</v>
      </c>
      <c r="U3726" s="1">
        <v>0.2</v>
      </c>
      <c r="V3726" s="1">
        <v>2.2050000000000001</v>
      </c>
    </row>
    <row r="3727" spans="1:22" ht="14.25" customHeight="1" x14ac:dyDescent="0.25">
      <c r="A3727" s="1">
        <v>3726</v>
      </c>
      <c r="B3727" s="1" t="s">
        <v>6884</v>
      </c>
      <c r="C3727" s="1">
        <f>YEAR(Data!$D3727)</f>
        <v>2013</v>
      </c>
      <c r="D3727" s="2">
        <v>41635</v>
      </c>
      <c r="E3727" s="2">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1">
        <v>3.51</v>
      </c>
    </row>
    <row r="3728" spans="1:22" ht="14.25" customHeight="1" x14ac:dyDescent="0.25">
      <c r="A3728" s="1">
        <v>3727</v>
      </c>
      <c r="B3728" s="1" t="s">
        <v>6885</v>
      </c>
      <c r="C3728" s="1">
        <f>YEAR(Data!$D3728)</f>
        <v>2013</v>
      </c>
      <c r="D3728" s="2">
        <v>41431</v>
      </c>
      <c r="E3728" s="2">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1">
        <v>93.698800000000006</v>
      </c>
    </row>
    <row r="3729" spans="1:22" ht="14.25" customHeight="1" x14ac:dyDescent="0.25">
      <c r="A3729" s="1">
        <v>3728</v>
      </c>
      <c r="B3729" s="1" t="s">
        <v>6885</v>
      </c>
      <c r="C3729" s="1">
        <f>YEAR(Data!$D3729)</f>
        <v>2013</v>
      </c>
      <c r="D3729" s="2">
        <v>41431</v>
      </c>
      <c r="E3729" s="2">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1">
        <v>2.7899999999999991</v>
      </c>
    </row>
    <row r="3730" spans="1:22" ht="14.25" customHeight="1" x14ac:dyDescent="0.25">
      <c r="A3730" s="1">
        <v>3729</v>
      </c>
      <c r="B3730" s="1" t="s">
        <v>6885</v>
      </c>
      <c r="C3730" s="1">
        <f>YEAR(Data!$D3730)</f>
        <v>2013</v>
      </c>
      <c r="D3730" s="2">
        <v>41431</v>
      </c>
      <c r="E3730" s="2">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
        <v>14.940000000000001</v>
      </c>
      <c r="T3730" s="1">
        <v>3</v>
      </c>
      <c r="U3730" s="1">
        <v>0</v>
      </c>
      <c r="V3730" s="1">
        <v>6.8723999999999998</v>
      </c>
    </row>
    <row r="3731" spans="1:22" ht="14.25" customHeight="1" x14ac:dyDescent="0.25">
      <c r="A3731" s="1">
        <v>3730</v>
      </c>
      <c r="B3731" s="1" t="s">
        <v>6886</v>
      </c>
      <c r="C3731" s="1">
        <f>YEAR(Data!$D3731)</f>
        <v>2012</v>
      </c>
      <c r="D3731" s="2">
        <v>41170</v>
      </c>
      <c r="E3731" s="2">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1">
        <v>7.9724000000000004</v>
      </c>
    </row>
    <row r="3732" spans="1:22" ht="14.25" customHeight="1" x14ac:dyDescent="0.25">
      <c r="A3732" s="1">
        <v>3731</v>
      </c>
      <c r="B3732" s="1" t="s">
        <v>6886</v>
      </c>
      <c r="C3732" s="1">
        <f>YEAR(Data!$D3732)</f>
        <v>2012</v>
      </c>
      <c r="D3732" s="2">
        <v>41170</v>
      </c>
      <c r="E3732" s="2">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1">
        <v>0</v>
      </c>
    </row>
    <row r="3733" spans="1:22" ht="14.25" customHeight="1" x14ac:dyDescent="0.25">
      <c r="A3733" s="1">
        <v>3732</v>
      </c>
      <c r="B3733" s="1" t="s">
        <v>6886</v>
      </c>
      <c r="C3733" s="1">
        <f>YEAR(Data!$D3733)</f>
        <v>2012</v>
      </c>
      <c r="D3733" s="2">
        <v>41170</v>
      </c>
      <c r="E3733" s="2">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
        <v>499.99</v>
      </c>
      <c r="T3733" s="1">
        <v>1</v>
      </c>
      <c r="U3733" s="1">
        <v>0</v>
      </c>
      <c r="V3733" s="1">
        <v>129.99740000000003</v>
      </c>
    </row>
    <row r="3734" spans="1:22" ht="14.25" customHeight="1" x14ac:dyDescent="0.25">
      <c r="A3734" s="1">
        <v>3733</v>
      </c>
      <c r="B3734" s="1" t="s">
        <v>6886</v>
      </c>
      <c r="C3734" s="1">
        <f>YEAR(Data!$D3734)</f>
        <v>2012</v>
      </c>
      <c r="D3734" s="2">
        <v>41170</v>
      </c>
      <c r="E3734" s="2">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1">
        <v>327.58180000000004</v>
      </c>
    </row>
    <row r="3735" spans="1:22" ht="14.25" customHeight="1" x14ac:dyDescent="0.25">
      <c r="A3735" s="1">
        <v>3734</v>
      </c>
      <c r="B3735" s="1" t="s">
        <v>6886</v>
      </c>
      <c r="C3735" s="1">
        <f>YEAR(Data!$D3735)</f>
        <v>2012</v>
      </c>
      <c r="D3735" s="2">
        <v>41170</v>
      </c>
      <c r="E3735" s="2">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
        <v>65.08</v>
      </c>
      <c r="T3735" s="1">
        <v>4</v>
      </c>
      <c r="U3735" s="1">
        <v>0</v>
      </c>
      <c r="V3735" s="1">
        <v>31.889199999999995</v>
      </c>
    </row>
    <row r="3736" spans="1:22" ht="14.25" customHeight="1" x14ac:dyDescent="0.25">
      <c r="A3736" s="1">
        <v>3735</v>
      </c>
      <c r="B3736" s="1" t="s">
        <v>6889</v>
      </c>
      <c r="C3736" s="1">
        <f>YEAR(Data!$D3736)</f>
        <v>2014</v>
      </c>
      <c r="D3736" s="2">
        <v>41705</v>
      </c>
      <c r="E3736" s="2">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1">
        <v>12.134799999999998</v>
      </c>
    </row>
    <row r="3737" spans="1:22" ht="14.25" customHeight="1" x14ac:dyDescent="0.25">
      <c r="A3737" s="1">
        <v>3736</v>
      </c>
      <c r="B3737" s="1" t="s">
        <v>6889</v>
      </c>
      <c r="C3737" s="1">
        <f>YEAR(Data!$D3737)</f>
        <v>2014</v>
      </c>
      <c r="D3737" s="2">
        <v>41705</v>
      </c>
      <c r="E3737" s="2">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1">
        <v>16.553099999999993</v>
      </c>
    </row>
    <row r="3738" spans="1:22" ht="14.25" customHeight="1" x14ac:dyDescent="0.25">
      <c r="A3738" s="1">
        <v>3737</v>
      </c>
      <c r="B3738" s="1" t="s">
        <v>6892</v>
      </c>
      <c r="C3738" s="1">
        <f>YEAR(Data!$D3738)</f>
        <v>2013</v>
      </c>
      <c r="D3738" s="2">
        <v>41351</v>
      </c>
      <c r="E3738" s="2">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
        <v>129.97999999999999</v>
      </c>
      <c r="T3738" s="1">
        <v>2</v>
      </c>
      <c r="U3738" s="1">
        <v>0</v>
      </c>
      <c r="V3738" s="1">
        <v>62.3904</v>
      </c>
    </row>
    <row r="3739" spans="1:22" ht="14.25" customHeight="1" x14ac:dyDescent="0.25">
      <c r="A3739" s="1">
        <v>3738</v>
      </c>
      <c r="B3739" s="1" t="s">
        <v>6892</v>
      </c>
      <c r="C3739" s="1">
        <f>YEAR(Data!$D3739)</f>
        <v>2013</v>
      </c>
      <c r="D3739" s="2">
        <v>41351</v>
      </c>
      <c r="E3739" s="2">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
        <v>32.54</v>
      </c>
      <c r="T3739" s="1">
        <v>2</v>
      </c>
      <c r="U3739" s="1">
        <v>0</v>
      </c>
      <c r="V3739" s="1">
        <v>15.944599999999998</v>
      </c>
    </row>
    <row r="3740" spans="1:22" ht="14.25" customHeight="1" x14ac:dyDescent="0.25">
      <c r="A3740" s="1">
        <v>3739</v>
      </c>
      <c r="B3740" s="1" t="s">
        <v>6895</v>
      </c>
      <c r="C3740" s="1">
        <f>YEAR(Data!$D3740)</f>
        <v>2013</v>
      </c>
      <c r="D3740" s="2">
        <v>41618</v>
      </c>
      <c r="E3740" s="2">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1">
        <v>3.0520000000000005</v>
      </c>
    </row>
    <row r="3741" spans="1:22" ht="14.25" customHeight="1" x14ac:dyDescent="0.25">
      <c r="A3741" s="1">
        <v>3740</v>
      </c>
      <c r="B3741" s="1" t="s">
        <v>6895</v>
      </c>
      <c r="C3741" s="1">
        <f>YEAR(Data!$D3741)</f>
        <v>2013</v>
      </c>
      <c r="D3741" s="2">
        <v>41618</v>
      </c>
      <c r="E3741" s="2">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1">
        <v>25.191600000000001</v>
      </c>
    </row>
    <row r="3742" spans="1:22" ht="14.25" customHeight="1" x14ac:dyDescent="0.25">
      <c r="A3742" s="1">
        <v>3741</v>
      </c>
      <c r="B3742" s="1" t="s">
        <v>6895</v>
      </c>
      <c r="C3742" s="1">
        <f>YEAR(Data!$D3742)</f>
        <v>2013</v>
      </c>
      <c r="D3742" s="2">
        <v>41618</v>
      </c>
      <c r="E3742" s="2">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1">
        <v>23.395400000000002</v>
      </c>
    </row>
    <row r="3743" spans="1:22" ht="14.25" customHeight="1" x14ac:dyDescent="0.25">
      <c r="A3743" s="1">
        <v>3742</v>
      </c>
      <c r="B3743" s="1" t="s">
        <v>6896</v>
      </c>
      <c r="C3743" s="1">
        <f>YEAR(Data!$D3743)</f>
        <v>2013</v>
      </c>
      <c r="D3743" s="2">
        <v>41289</v>
      </c>
      <c r="E3743" s="2">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1">
        <v>7.5991999999999997</v>
      </c>
    </row>
    <row r="3744" spans="1:22" ht="14.25" customHeight="1" x14ac:dyDescent="0.25">
      <c r="A3744" s="1">
        <v>3743</v>
      </c>
      <c r="B3744" s="1" t="s">
        <v>6896</v>
      </c>
      <c r="C3744" s="1">
        <f>YEAR(Data!$D3744)</f>
        <v>2013</v>
      </c>
      <c r="D3744" s="2">
        <v>41289</v>
      </c>
      <c r="E3744" s="2">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
        <v>60.12</v>
      </c>
      <c r="T3744" s="1">
        <v>9</v>
      </c>
      <c r="U3744" s="1">
        <v>0</v>
      </c>
      <c r="V3744" s="1">
        <v>28.857599999999998</v>
      </c>
    </row>
    <row r="3745" spans="1:22" ht="14.25" customHeight="1" x14ac:dyDescent="0.25">
      <c r="A3745" s="1">
        <v>3744</v>
      </c>
      <c r="B3745" s="1" t="s">
        <v>6896</v>
      </c>
      <c r="C3745" s="1">
        <f>YEAR(Data!$D3745)</f>
        <v>2013</v>
      </c>
      <c r="D3745" s="2">
        <v>41289</v>
      </c>
      <c r="E3745" s="2">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1">
        <v>17.337599999999998</v>
      </c>
    </row>
    <row r="3746" spans="1:22" ht="14.25" customHeight="1" x14ac:dyDescent="0.25">
      <c r="A3746" s="1">
        <v>3745</v>
      </c>
      <c r="B3746" s="1" t="s">
        <v>6897</v>
      </c>
      <c r="C3746" s="1">
        <f>YEAR(Data!$D3746)</f>
        <v>2011</v>
      </c>
      <c r="D3746" s="2">
        <v>40840</v>
      </c>
      <c r="E3746" s="2">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
        <v>11.850000000000001</v>
      </c>
      <c r="T3746" s="1">
        <v>3</v>
      </c>
      <c r="U3746" s="1">
        <v>0</v>
      </c>
      <c r="V3746" s="1">
        <v>3.7919999999999994</v>
      </c>
    </row>
    <row r="3747" spans="1:22" ht="14.25" customHeight="1" x14ac:dyDescent="0.25">
      <c r="A3747" s="1">
        <v>3746</v>
      </c>
      <c r="B3747" s="1" t="s">
        <v>6899</v>
      </c>
      <c r="C3747" s="1">
        <f>YEAR(Data!$D3747)</f>
        <v>2013</v>
      </c>
      <c r="D3747" s="2">
        <v>41541</v>
      </c>
      <c r="E3747" s="2">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1">
        <v>34.292499999999997</v>
      </c>
    </row>
    <row r="3748" spans="1:22" ht="14.25" customHeight="1" x14ac:dyDescent="0.25">
      <c r="A3748" s="1">
        <v>3747</v>
      </c>
      <c r="B3748" s="1" t="s">
        <v>6899</v>
      </c>
      <c r="C3748" s="1">
        <f>YEAR(Data!$D3748)</f>
        <v>2013</v>
      </c>
      <c r="D3748" s="2">
        <v>41541</v>
      </c>
      <c r="E3748" s="2">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368.96999999999997</v>
      </c>
      <c r="T3748" s="1">
        <v>3</v>
      </c>
      <c r="U3748" s="1">
        <v>0</v>
      </c>
      <c r="V3748" s="1">
        <v>81.173400000000001</v>
      </c>
    </row>
    <row r="3749" spans="1:22" ht="14.25" customHeight="1" x14ac:dyDescent="0.25">
      <c r="A3749" s="1">
        <v>3748</v>
      </c>
      <c r="B3749" s="1" t="s">
        <v>6900</v>
      </c>
      <c r="C3749" s="1">
        <f>YEAR(Data!$D3749)</f>
        <v>2014</v>
      </c>
      <c r="D3749" s="2">
        <v>41879</v>
      </c>
      <c r="E3749" s="2">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1">
        <v>99.23</v>
      </c>
    </row>
    <row r="3750" spans="1:22" ht="14.25" customHeight="1" x14ac:dyDescent="0.25">
      <c r="A3750" s="1">
        <v>3749</v>
      </c>
      <c r="B3750" s="1" t="s">
        <v>6900</v>
      </c>
      <c r="C3750" s="1">
        <f>YEAR(Data!$D3750)</f>
        <v>2014</v>
      </c>
      <c r="D3750" s="2">
        <v>41879</v>
      </c>
      <c r="E3750" s="2">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
        <v>321.92</v>
      </c>
      <c r="T3750" s="1">
        <v>4</v>
      </c>
      <c r="U3750" s="1">
        <v>0</v>
      </c>
      <c r="V3750" s="1">
        <v>96.575999999999993</v>
      </c>
    </row>
    <row r="3751" spans="1:22" ht="14.25" customHeight="1" x14ac:dyDescent="0.25">
      <c r="A3751" s="1">
        <v>3750</v>
      </c>
      <c r="B3751" s="1" t="s">
        <v>6900</v>
      </c>
      <c r="C3751" s="1">
        <f>YEAR(Data!$D3751)</f>
        <v>2014</v>
      </c>
      <c r="D3751" s="2">
        <v>41879</v>
      </c>
      <c r="E3751" s="2">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
        <v>879.98400000000004</v>
      </c>
      <c r="T3751" s="1">
        <v>2</v>
      </c>
      <c r="U3751" s="1">
        <v>0.2</v>
      </c>
      <c r="V3751" s="1">
        <v>329.99400000000003</v>
      </c>
    </row>
    <row r="3752" spans="1:22" ht="14.25" customHeight="1" x14ac:dyDescent="0.25">
      <c r="A3752" s="1">
        <v>3751</v>
      </c>
      <c r="B3752" s="1" t="s">
        <v>6900</v>
      </c>
      <c r="C3752" s="1">
        <f>YEAR(Data!$D3752)</f>
        <v>2014</v>
      </c>
      <c r="D3752" s="2">
        <v>41879</v>
      </c>
      <c r="E3752" s="2">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1">
        <v>8.2359999999999989</v>
      </c>
    </row>
    <row r="3753" spans="1:22" ht="14.25" customHeight="1" x14ac:dyDescent="0.25">
      <c r="A3753" s="1">
        <v>3752</v>
      </c>
      <c r="B3753" s="1" t="s">
        <v>6900</v>
      </c>
      <c r="C3753" s="1">
        <f>YEAR(Data!$D3753)</f>
        <v>2014</v>
      </c>
      <c r="D3753" s="2">
        <v>41879</v>
      </c>
      <c r="E3753" s="2">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230.28000000000003</v>
      </c>
      <c r="T3753" s="1">
        <v>3</v>
      </c>
      <c r="U3753" s="1">
        <v>0.2</v>
      </c>
      <c r="V3753" s="1">
        <v>23.027999999999992</v>
      </c>
    </row>
    <row r="3754" spans="1:22" ht="14.25" customHeight="1" x14ac:dyDescent="0.25">
      <c r="A3754" s="1">
        <v>3753</v>
      </c>
      <c r="B3754" s="1" t="s">
        <v>6900</v>
      </c>
      <c r="C3754" s="1">
        <f>YEAR(Data!$D3754)</f>
        <v>2014</v>
      </c>
      <c r="D3754" s="2">
        <v>41879</v>
      </c>
      <c r="E3754" s="2">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1">
        <v>56.977199999999996</v>
      </c>
    </row>
    <row r="3755" spans="1:22" ht="14.25" customHeight="1" x14ac:dyDescent="0.25">
      <c r="A3755" s="1">
        <v>3754</v>
      </c>
      <c r="B3755" s="1" t="s">
        <v>6900</v>
      </c>
      <c r="C3755" s="1">
        <f>YEAR(Data!$D3755)</f>
        <v>2014</v>
      </c>
      <c r="D3755" s="2">
        <v>41879</v>
      </c>
      <c r="E3755" s="2">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841.5680000000001</v>
      </c>
      <c r="T3755" s="1">
        <v>2</v>
      </c>
      <c r="U3755" s="1">
        <v>0.2</v>
      </c>
      <c r="V3755" s="1">
        <v>294.54879999999991</v>
      </c>
    </row>
    <row r="3756" spans="1:22" ht="14.25" customHeight="1" x14ac:dyDescent="0.25">
      <c r="A3756" s="1">
        <v>3755</v>
      </c>
      <c r="B3756" s="1" t="s">
        <v>6900</v>
      </c>
      <c r="C3756" s="1">
        <f>YEAR(Data!$D3756)</f>
        <v>2014</v>
      </c>
      <c r="D3756" s="2">
        <v>41879</v>
      </c>
      <c r="E3756" s="2">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354.90000000000003</v>
      </c>
      <c r="T3756" s="1">
        <v>5</v>
      </c>
      <c r="U3756" s="1">
        <v>0</v>
      </c>
      <c r="V3756" s="1">
        <v>17.744999999999962</v>
      </c>
    </row>
    <row r="3757" spans="1:22" ht="14.25" customHeight="1" x14ac:dyDescent="0.25">
      <c r="A3757" s="1">
        <v>3756</v>
      </c>
      <c r="B3757" s="1" t="s">
        <v>6901</v>
      </c>
      <c r="C3757" s="1">
        <f>YEAR(Data!$D3757)</f>
        <v>2013</v>
      </c>
      <c r="D3757" s="2">
        <v>41337</v>
      </c>
      <c r="E3757" s="2">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
        <v>42.783999999999999</v>
      </c>
      <c r="T3757" s="1">
        <v>7</v>
      </c>
      <c r="U3757" s="1">
        <v>0.2</v>
      </c>
      <c r="V3757" s="1">
        <v>15.509199999999998</v>
      </c>
    </row>
    <row r="3758" spans="1:22" ht="14.25" customHeight="1" x14ac:dyDescent="0.25">
      <c r="A3758" s="1">
        <v>3757</v>
      </c>
      <c r="B3758" s="1" t="s">
        <v>6901</v>
      </c>
      <c r="C3758" s="1">
        <f>YEAR(Data!$D3758)</f>
        <v>2013</v>
      </c>
      <c r="D3758" s="2">
        <v>41337</v>
      </c>
      <c r="E3758" s="2">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
        <v>563.42999999999984</v>
      </c>
      <c r="T3758" s="1">
        <v>5</v>
      </c>
      <c r="U3758" s="1">
        <v>0.3</v>
      </c>
      <c r="V3758" s="1">
        <v>-56.343000000000018</v>
      </c>
    </row>
    <row r="3759" spans="1:22" ht="14.25" customHeight="1" x14ac:dyDescent="0.25">
      <c r="A3759" s="1">
        <v>3758</v>
      </c>
      <c r="B3759" s="1" t="s">
        <v>6905</v>
      </c>
      <c r="C3759" s="1">
        <f>YEAR(Data!$D3759)</f>
        <v>2013</v>
      </c>
      <c r="D3759" s="2">
        <v>41334</v>
      </c>
      <c r="E3759" s="2">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
        <v>111.104</v>
      </c>
      <c r="T3759" s="1">
        <v>7</v>
      </c>
      <c r="U3759" s="1">
        <v>0.2</v>
      </c>
      <c r="V3759" s="1">
        <v>8.3328000000000024</v>
      </c>
    </row>
    <row r="3760" spans="1:22" ht="14.25" customHeight="1" x14ac:dyDescent="0.25">
      <c r="A3760" s="1">
        <v>3759</v>
      </c>
      <c r="B3760" s="1" t="s">
        <v>6906</v>
      </c>
      <c r="C3760" s="1">
        <f>YEAR(Data!$D3760)</f>
        <v>2012</v>
      </c>
      <c r="D3760" s="2">
        <v>41170</v>
      </c>
      <c r="E3760" s="2">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1">
        <v>5.4895999999999994</v>
      </c>
    </row>
    <row r="3761" spans="1:22" ht="14.25" customHeight="1" x14ac:dyDescent="0.25">
      <c r="A3761" s="1">
        <v>3760</v>
      </c>
      <c r="B3761" s="1" t="s">
        <v>6906</v>
      </c>
      <c r="C3761" s="1">
        <f>YEAR(Data!$D3761)</f>
        <v>2012</v>
      </c>
      <c r="D3761" s="2">
        <v>41170</v>
      </c>
      <c r="E3761" s="2">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
        <v>16.899999999999999</v>
      </c>
      <c r="T3761" s="1">
        <v>2</v>
      </c>
      <c r="U3761" s="1">
        <v>0</v>
      </c>
      <c r="V3761" s="1">
        <v>5.0699999999999985</v>
      </c>
    </row>
    <row r="3762" spans="1:22" ht="14.25" customHeight="1" x14ac:dyDescent="0.25">
      <c r="A3762" s="1">
        <v>3761</v>
      </c>
      <c r="B3762" s="1" t="s">
        <v>6906</v>
      </c>
      <c r="C3762" s="1">
        <f>YEAR(Data!$D3762)</f>
        <v>2012</v>
      </c>
      <c r="D3762" s="2">
        <v>41170</v>
      </c>
      <c r="E3762" s="2">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1">
        <v>10.248000000000001</v>
      </c>
    </row>
    <row r="3763" spans="1:22" ht="14.25" customHeight="1" x14ac:dyDescent="0.25">
      <c r="A3763" s="1">
        <v>3762</v>
      </c>
      <c r="B3763" s="1" t="s">
        <v>6907</v>
      </c>
      <c r="C3763" s="1">
        <f>YEAR(Data!$D3763)</f>
        <v>2014</v>
      </c>
      <c r="D3763" s="2">
        <v>41772</v>
      </c>
      <c r="E3763" s="2">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
        <v>87.6</v>
      </c>
      <c r="T3763" s="1">
        <v>5</v>
      </c>
      <c r="U3763" s="1">
        <v>0</v>
      </c>
      <c r="V3763" s="1">
        <v>42.047999999999995</v>
      </c>
    </row>
    <row r="3764" spans="1:22" ht="14.25" customHeight="1" x14ac:dyDescent="0.25">
      <c r="A3764" s="1">
        <v>3763</v>
      </c>
      <c r="B3764" s="1" t="s">
        <v>6908</v>
      </c>
      <c r="C3764" s="1">
        <f>YEAR(Data!$D3764)</f>
        <v>2013</v>
      </c>
      <c r="D3764" s="2">
        <v>41500</v>
      </c>
      <c r="E3764" s="2">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
        <v>241.96</v>
      </c>
      <c r="T3764" s="1">
        <v>2</v>
      </c>
      <c r="U3764" s="1">
        <v>0</v>
      </c>
      <c r="V3764" s="1">
        <v>24.195999999999998</v>
      </c>
    </row>
    <row r="3765" spans="1:22" ht="14.25" customHeight="1" x14ac:dyDescent="0.25">
      <c r="A3765" s="1">
        <v>3764</v>
      </c>
      <c r="B3765" s="1" t="s">
        <v>6908</v>
      </c>
      <c r="C3765" s="1">
        <f>YEAR(Data!$D3765)</f>
        <v>2013</v>
      </c>
      <c r="D3765" s="2">
        <v>41500</v>
      </c>
      <c r="E3765" s="2">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
        <v>8.52</v>
      </c>
      <c r="T3765" s="1">
        <v>3</v>
      </c>
      <c r="U3765" s="1">
        <v>0</v>
      </c>
      <c r="V3765" s="1">
        <v>4.1747999999999994</v>
      </c>
    </row>
    <row r="3766" spans="1:22" ht="14.25" customHeight="1" x14ac:dyDescent="0.25">
      <c r="A3766" s="1">
        <v>3765</v>
      </c>
      <c r="B3766" s="1" t="s">
        <v>6910</v>
      </c>
      <c r="C3766" s="1">
        <f>YEAR(Data!$D3766)</f>
        <v>2014</v>
      </c>
      <c r="D3766" s="2">
        <v>41696</v>
      </c>
      <c r="E3766" s="2">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
        <v>1.7879999999999996</v>
      </c>
      <c r="T3766" s="1">
        <v>3</v>
      </c>
      <c r="U3766" s="1">
        <v>0.8</v>
      </c>
      <c r="V3766" s="1">
        <v>-3.0396000000000001</v>
      </c>
    </row>
    <row r="3767" spans="1:22" ht="14.25" customHeight="1" x14ac:dyDescent="0.25">
      <c r="A3767" s="1">
        <v>3766</v>
      </c>
      <c r="B3767" s="1" t="s">
        <v>6911</v>
      </c>
      <c r="C3767" s="1">
        <f>YEAR(Data!$D3767)</f>
        <v>2013</v>
      </c>
      <c r="D3767" s="2">
        <v>41355</v>
      </c>
      <c r="E3767" s="2">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1">
        <v>-1.4196000000000097</v>
      </c>
    </row>
    <row r="3768" spans="1:22" ht="14.25" customHeight="1" x14ac:dyDescent="0.25">
      <c r="A3768" s="1">
        <v>3767</v>
      </c>
      <c r="B3768" s="1" t="s">
        <v>6911</v>
      </c>
      <c r="C3768" s="1">
        <f>YEAR(Data!$D3768)</f>
        <v>2013</v>
      </c>
      <c r="D3768" s="2">
        <v>41355</v>
      </c>
      <c r="E3768" s="2">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1">
        <v>0.504</v>
      </c>
    </row>
    <row r="3769" spans="1:22" ht="14.25" customHeight="1" x14ac:dyDescent="0.25">
      <c r="A3769" s="1">
        <v>3768</v>
      </c>
      <c r="B3769" s="1" t="s">
        <v>6912</v>
      </c>
      <c r="C3769" s="1">
        <f>YEAR(Data!$D3769)</f>
        <v>2012</v>
      </c>
      <c r="D3769" s="2">
        <v>41251</v>
      </c>
      <c r="E3769" s="2">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119.96000000000001</v>
      </c>
      <c r="T3769" s="1">
        <v>5</v>
      </c>
      <c r="U3769" s="1">
        <v>0.2</v>
      </c>
      <c r="V3769" s="1">
        <v>11.996000000000002</v>
      </c>
    </row>
    <row r="3770" spans="1:22" ht="14.25" customHeight="1" x14ac:dyDescent="0.25">
      <c r="A3770" s="1">
        <v>3769</v>
      </c>
      <c r="B3770" s="1" t="s">
        <v>6913</v>
      </c>
      <c r="C3770" s="1">
        <f>YEAR(Data!$D3770)</f>
        <v>2011</v>
      </c>
      <c r="D3770" s="2">
        <v>40893</v>
      </c>
      <c r="E3770" s="2">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1013.8320000000001</v>
      </c>
      <c r="T3770" s="1">
        <v>9</v>
      </c>
      <c r="U3770" s="1">
        <v>0.2</v>
      </c>
      <c r="V3770" s="1">
        <v>101.38319999999999</v>
      </c>
    </row>
    <row r="3771" spans="1:22" ht="14.25" customHeight="1" x14ac:dyDescent="0.25">
      <c r="A3771" s="1">
        <v>3770</v>
      </c>
      <c r="B3771" s="1" t="s">
        <v>6913</v>
      </c>
      <c r="C3771" s="1">
        <f>YEAR(Data!$D3771)</f>
        <v>2011</v>
      </c>
      <c r="D3771" s="2">
        <v>40893</v>
      </c>
      <c r="E3771" s="2">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1">
        <v>0.66959999999999997</v>
      </c>
    </row>
    <row r="3772" spans="1:22" ht="14.25" customHeight="1" x14ac:dyDescent="0.25">
      <c r="A3772" s="1">
        <v>3771</v>
      </c>
      <c r="B3772" s="1" t="s">
        <v>6914</v>
      </c>
      <c r="C3772" s="1">
        <f>YEAR(Data!$D3772)</f>
        <v>2013</v>
      </c>
      <c r="D3772" s="2">
        <v>41626</v>
      </c>
      <c r="E3772" s="2">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1">
        <v>-325.57200000000023</v>
      </c>
    </row>
    <row r="3773" spans="1:22" ht="14.25" customHeight="1" x14ac:dyDescent="0.25">
      <c r="A3773" s="1">
        <v>3772</v>
      </c>
      <c r="B3773" s="1" t="s">
        <v>6915</v>
      </c>
      <c r="C3773" s="1">
        <f>YEAR(Data!$D3773)</f>
        <v>2013</v>
      </c>
      <c r="D3773" s="2">
        <v>41407</v>
      </c>
      <c r="E3773" s="2">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1">
        <v>-19.562399999999997</v>
      </c>
    </row>
    <row r="3774" spans="1:22" ht="14.25" customHeight="1" x14ac:dyDescent="0.25">
      <c r="A3774" s="1">
        <v>3773</v>
      </c>
      <c r="B3774" s="1" t="s">
        <v>6916</v>
      </c>
      <c r="C3774" s="1">
        <f>YEAR(Data!$D3774)</f>
        <v>2011</v>
      </c>
      <c r="D3774" s="2">
        <v>40761</v>
      </c>
      <c r="E3774" s="2">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1">
        <v>22.647599999999997</v>
      </c>
    </row>
    <row r="3775" spans="1:22" ht="14.25" customHeight="1" x14ac:dyDescent="0.25">
      <c r="A3775" s="1">
        <v>3774</v>
      </c>
      <c r="B3775" s="1" t="s">
        <v>6917</v>
      </c>
      <c r="C3775" s="1">
        <f>YEAR(Data!$D3775)</f>
        <v>2011</v>
      </c>
      <c r="D3775" s="2">
        <v>40644</v>
      </c>
      <c r="E3775" s="2">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
        <v>6.911999999999999</v>
      </c>
      <c r="T3775" s="1">
        <v>3</v>
      </c>
      <c r="U3775" s="1">
        <v>0.2</v>
      </c>
      <c r="V3775" s="1">
        <v>2.3327999999999998</v>
      </c>
    </row>
    <row r="3776" spans="1:22" ht="14.25" customHeight="1" x14ac:dyDescent="0.25">
      <c r="A3776" s="1">
        <v>3775</v>
      </c>
      <c r="B3776" s="1" t="s">
        <v>6917</v>
      </c>
      <c r="C3776" s="1">
        <f>YEAR(Data!$D3776)</f>
        <v>2011</v>
      </c>
      <c r="D3776" s="2">
        <v>40644</v>
      </c>
      <c r="E3776" s="2">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383.97600000000006</v>
      </c>
      <c r="T3776" s="1">
        <v>3</v>
      </c>
      <c r="U3776" s="1">
        <v>0.2</v>
      </c>
      <c r="V3776" s="1">
        <v>81.59490000000001</v>
      </c>
    </row>
    <row r="3777" spans="1:22" ht="14.25" customHeight="1" x14ac:dyDescent="0.25">
      <c r="A3777" s="1">
        <v>3776</v>
      </c>
      <c r="B3777" s="1" t="s">
        <v>6917</v>
      </c>
      <c r="C3777" s="1">
        <f>YEAR(Data!$D3777)</f>
        <v>2011</v>
      </c>
      <c r="D3777" s="2">
        <v>40644</v>
      </c>
      <c r="E3777" s="2">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10.368000000000002</v>
      </c>
      <c r="T3777" s="1">
        <v>2</v>
      </c>
      <c r="U3777" s="1">
        <v>0.2</v>
      </c>
      <c r="V3777" s="1">
        <v>3.6288</v>
      </c>
    </row>
    <row r="3778" spans="1:22" ht="14.25" customHeight="1" x14ac:dyDescent="0.25">
      <c r="A3778" s="1">
        <v>3777</v>
      </c>
      <c r="B3778" s="1" t="s">
        <v>6917</v>
      </c>
      <c r="C3778" s="1">
        <f>YEAR(Data!$D3778)</f>
        <v>2011</v>
      </c>
      <c r="D3778" s="2">
        <v>40644</v>
      </c>
      <c r="E3778" s="2">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
        <v>335.94400000000002</v>
      </c>
      <c r="T3778" s="1">
        <v>7</v>
      </c>
      <c r="U3778" s="1">
        <v>0.2</v>
      </c>
      <c r="V3778" s="1">
        <v>41.992999999999995</v>
      </c>
    </row>
    <row r="3779" spans="1:22" ht="14.25" customHeight="1" x14ac:dyDescent="0.25">
      <c r="A3779" s="1">
        <v>3778</v>
      </c>
      <c r="B3779" s="1" t="s">
        <v>6922</v>
      </c>
      <c r="C3779" s="1">
        <f>YEAR(Data!$D3779)</f>
        <v>2012</v>
      </c>
      <c r="D3779" s="2">
        <v>41032</v>
      </c>
      <c r="E3779" s="2">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
        <v>665.88</v>
      </c>
      <c r="T3779" s="1">
        <v>6</v>
      </c>
      <c r="U3779" s="1">
        <v>0</v>
      </c>
      <c r="V3779" s="1">
        <v>106.54079999999999</v>
      </c>
    </row>
    <row r="3780" spans="1:22" ht="14.25" customHeight="1" x14ac:dyDescent="0.25">
      <c r="A3780" s="1">
        <v>3779</v>
      </c>
      <c r="B3780" s="1" t="s">
        <v>6924</v>
      </c>
      <c r="C3780" s="1">
        <f>YEAR(Data!$D3780)</f>
        <v>2014</v>
      </c>
      <c r="D3780" s="2">
        <v>41974</v>
      </c>
      <c r="E3780" s="2">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1">
        <v>8.9969999999999892</v>
      </c>
    </row>
    <row r="3781" spans="1:22" ht="14.25" customHeight="1" x14ac:dyDescent="0.25">
      <c r="A3781" s="1">
        <v>3780</v>
      </c>
      <c r="B3781" s="1" t="s">
        <v>6925</v>
      </c>
      <c r="C3781" s="1">
        <f>YEAR(Data!$D3781)</f>
        <v>2014</v>
      </c>
      <c r="D3781" s="2">
        <v>41687</v>
      </c>
      <c r="E3781" s="2">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1">
        <v>18.211199999999998</v>
      </c>
    </row>
    <row r="3782" spans="1:22" ht="14.25" customHeight="1" x14ac:dyDescent="0.25">
      <c r="A3782" s="1">
        <v>3781</v>
      </c>
      <c r="B3782" s="1" t="s">
        <v>6926</v>
      </c>
      <c r="C3782" s="1">
        <f>YEAR(Data!$D3782)</f>
        <v>2011</v>
      </c>
      <c r="D3782" s="2">
        <v>40863</v>
      </c>
      <c r="E3782" s="2">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
        <v>273.95999999999998</v>
      </c>
      <c r="T3782" s="1">
        <v>2</v>
      </c>
      <c r="U3782" s="1">
        <v>0</v>
      </c>
      <c r="V3782" s="1">
        <v>10.958399999999983</v>
      </c>
    </row>
    <row r="3783" spans="1:22" ht="14.25" customHeight="1" x14ac:dyDescent="0.25">
      <c r="A3783" s="1">
        <v>3782</v>
      </c>
      <c r="B3783" s="1" t="s">
        <v>6928</v>
      </c>
      <c r="C3783" s="1">
        <f>YEAR(Data!$D3783)</f>
        <v>2012</v>
      </c>
      <c r="D3783" s="2">
        <v>41099</v>
      </c>
      <c r="E3783" s="2">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
        <v>269.98199999999997</v>
      </c>
      <c r="T3783" s="1">
        <v>3</v>
      </c>
      <c r="U3783" s="1">
        <v>0.4</v>
      </c>
      <c r="V3783" s="1">
        <v>40.497299999999996</v>
      </c>
    </row>
    <row r="3784" spans="1:22" ht="14.25" customHeight="1" x14ac:dyDescent="0.25">
      <c r="A3784" s="1">
        <v>3783</v>
      </c>
      <c r="B3784" s="1" t="s">
        <v>6929</v>
      </c>
      <c r="C3784" s="1">
        <f>YEAR(Data!$D3784)</f>
        <v>2014</v>
      </c>
      <c r="D3784" s="2">
        <v>41957</v>
      </c>
      <c r="E3784" s="2">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1">
        <v>3.3389999999999995</v>
      </c>
    </row>
    <row r="3785" spans="1:22" ht="14.25" customHeight="1" x14ac:dyDescent="0.25">
      <c r="A3785" s="1">
        <v>3784</v>
      </c>
      <c r="B3785" s="1" t="s">
        <v>6929</v>
      </c>
      <c r="C3785" s="1">
        <f>YEAR(Data!$D3785)</f>
        <v>2014</v>
      </c>
      <c r="D3785" s="2">
        <v>41957</v>
      </c>
      <c r="E3785" s="2">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720.06400000000008</v>
      </c>
      <c r="T3785" s="1">
        <v>4</v>
      </c>
      <c r="U3785" s="1">
        <v>0.2</v>
      </c>
      <c r="V3785" s="1">
        <v>-63.005600000000015</v>
      </c>
    </row>
    <row r="3786" spans="1:22" ht="14.25" customHeight="1" x14ac:dyDescent="0.25">
      <c r="A3786" s="1">
        <v>3785</v>
      </c>
      <c r="B3786" s="1" t="s">
        <v>6930</v>
      </c>
      <c r="C3786" s="1">
        <f>YEAR(Data!$D3786)</f>
        <v>2014</v>
      </c>
      <c r="D3786" s="2">
        <v>41852</v>
      </c>
      <c r="E3786" s="2">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41.424000000000007</v>
      </c>
      <c r="T3786" s="1">
        <v>2</v>
      </c>
      <c r="U3786" s="1">
        <v>0.2</v>
      </c>
      <c r="V3786" s="1">
        <v>8.2847999999999971</v>
      </c>
    </row>
    <row r="3787" spans="1:22" ht="14.25" customHeight="1" x14ac:dyDescent="0.25">
      <c r="A3787" s="1">
        <v>3786</v>
      </c>
      <c r="B3787" s="1" t="s">
        <v>6931</v>
      </c>
      <c r="C3787" s="1">
        <f>YEAR(Data!$D3787)</f>
        <v>2014</v>
      </c>
      <c r="D3787" s="2">
        <v>42000</v>
      </c>
      <c r="E3787" s="2">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
        <v>3.1320000000000001</v>
      </c>
      <c r="T3787" s="1">
        <v>2</v>
      </c>
      <c r="U3787" s="1">
        <v>0.7</v>
      </c>
      <c r="V3787" s="1">
        <v>-2.6099999999999994</v>
      </c>
    </row>
    <row r="3788" spans="1:22" ht="14.25" customHeight="1" x14ac:dyDescent="0.25">
      <c r="A3788" s="1">
        <v>3787</v>
      </c>
      <c r="B3788" s="1" t="s">
        <v>6934</v>
      </c>
      <c r="C3788" s="1">
        <f>YEAR(Data!$D3788)</f>
        <v>2013</v>
      </c>
      <c r="D3788" s="2">
        <v>41579</v>
      </c>
      <c r="E3788" s="2">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
        <v>1085.42</v>
      </c>
      <c r="T3788" s="1">
        <v>7</v>
      </c>
      <c r="U3788" s="1">
        <v>0</v>
      </c>
      <c r="V3788" s="1">
        <v>282.20920000000001</v>
      </c>
    </row>
    <row r="3789" spans="1:22" ht="14.25" customHeight="1" x14ac:dyDescent="0.25">
      <c r="A3789" s="1">
        <v>3788</v>
      </c>
      <c r="B3789" s="1" t="s">
        <v>6935</v>
      </c>
      <c r="C3789" s="1">
        <f>YEAR(Data!$D3789)</f>
        <v>2013</v>
      </c>
      <c r="D3789" s="2">
        <v>41522</v>
      </c>
      <c r="E3789" s="2">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1">
        <v>1.0269000000000001</v>
      </c>
    </row>
    <row r="3790" spans="1:22" ht="14.25" customHeight="1" x14ac:dyDescent="0.25">
      <c r="A3790" s="1">
        <v>3789</v>
      </c>
      <c r="B3790" s="1" t="s">
        <v>6935</v>
      </c>
      <c r="C3790" s="1">
        <f>YEAR(Data!$D3790)</f>
        <v>2013</v>
      </c>
      <c r="D3790" s="2">
        <v>41522</v>
      </c>
      <c r="E3790" s="2">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62.376000000000005</v>
      </c>
      <c r="T3790" s="1">
        <v>3</v>
      </c>
      <c r="U3790" s="1">
        <v>0.2</v>
      </c>
      <c r="V3790" s="1">
        <v>7.0172999999999952</v>
      </c>
    </row>
    <row r="3791" spans="1:22" ht="14.25" customHeight="1" x14ac:dyDescent="0.25">
      <c r="A3791" s="1">
        <v>3790</v>
      </c>
      <c r="B3791" s="1" t="s">
        <v>6936</v>
      </c>
      <c r="C3791" s="1">
        <f>YEAR(Data!$D3791)</f>
        <v>2013</v>
      </c>
      <c r="D3791" s="2">
        <v>41382</v>
      </c>
      <c r="E3791" s="2">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
        <v>29.049999999999997</v>
      </c>
      <c r="T3791" s="1">
        <v>5</v>
      </c>
      <c r="U3791" s="1">
        <v>0</v>
      </c>
      <c r="V3791" s="1">
        <v>9.0054999999999996</v>
      </c>
    </row>
    <row r="3792" spans="1:22" ht="14.25" customHeight="1" x14ac:dyDescent="0.25">
      <c r="A3792" s="1">
        <v>3791</v>
      </c>
      <c r="B3792" s="1" t="s">
        <v>6937</v>
      </c>
      <c r="C3792" s="1">
        <f>YEAR(Data!$D3792)</f>
        <v>2011</v>
      </c>
      <c r="D3792" s="2">
        <v>40729</v>
      </c>
      <c r="E3792" s="2">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180.96000000000004</v>
      </c>
      <c r="T3792" s="1">
        <v>6</v>
      </c>
      <c r="U3792" s="1">
        <v>0.2</v>
      </c>
      <c r="V3792" s="1">
        <v>67.86</v>
      </c>
    </row>
    <row r="3793" spans="1:22" ht="14.25" customHeight="1" x14ac:dyDescent="0.25">
      <c r="A3793" s="1">
        <v>3792</v>
      </c>
      <c r="B3793" s="1" t="s">
        <v>6938</v>
      </c>
      <c r="C3793" s="1">
        <f>YEAR(Data!$D3793)</f>
        <v>2012</v>
      </c>
      <c r="D3793" s="2">
        <v>40966</v>
      </c>
      <c r="E3793" s="2">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
        <v>4.4190000000000005</v>
      </c>
      <c r="T3793" s="1">
        <v>3</v>
      </c>
      <c r="U3793" s="1">
        <v>0.7</v>
      </c>
      <c r="V3793" s="1">
        <v>-3.3879000000000001</v>
      </c>
    </row>
    <row r="3794" spans="1:22" ht="14.25" customHeight="1" x14ac:dyDescent="0.25">
      <c r="A3794" s="1">
        <v>3793</v>
      </c>
      <c r="B3794" s="1" t="s">
        <v>6938</v>
      </c>
      <c r="C3794" s="1">
        <f>YEAR(Data!$D3794)</f>
        <v>2012</v>
      </c>
      <c r="D3794" s="2">
        <v>40966</v>
      </c>
      <c r="E3794" s="2">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
        <v>16.032</v>
      </c>
      <c r="T3794" s="1">
        <v>6</v>
      </c>
      <c r="U3794" s="1">
        <v>0.2</v>
      </c>
      <c r="V3794" s="1">
        <v>2.2043999999999979</v>
      </c>
    </row>
    <row r="3795" spans="1:22" ht="14.25" customHeight="1" x14ac:dyDescent="0.25">
      <c r="A3795" s="1">
        <v>3794</v>
      </c>
      <c r="B3795" s="1" t="s">
        <v>6940</v>
      </c>
      <c r="C3795" s="1">
        <f>YEAR(Data!$D3795)</f>
        <v>2012</v>
      </c>
      <c r="D3795" s="2">
        <v>41240</v>
      </c>
      <c r="E3795" s="2">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1">
        <v>12.511800000000001</v>
      </c>
    </row>
    <row r="3796" spans="1:22" ht="14.25" customHeight="1" x14ac:dyDescent="0.25">
      <c r="A3796" s="1">
        <v>3795</v>
      </c>
      <c r="B3796" s="1" t="s">
        <v>6941</v>
      </c>
      <c r="C3796" s="1">
        <f>YEAR(Data!$D3796)</f>
        <v>2011</v>
      </c>
      <c r="D3796" s="2">
        <v>40571</v>
      </c>
      <c r="E3796" s="2">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1">
        <v>14.307499999999997</v>
      </c>
    </row>
    <row r="3797" spans="1:22" ht="14.25" customHeight="1" x14ac:dyDescent="0.25">
      <c r="A3797" s="1">
        <v>3796</v>
      </c>
      <c r="B3797" s="1" t="s">
        <v>6941</v>
      </c>
      <c r="C3797" s="1">
        <f>YEAR(Data!$D3797)</f>
        <v>2011</v>
      </c>
      <c r="D3797" s="2">
        <v>40571</v>
      </c>
      <c r="E3797" s="2">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
        <v>333</v>
      </c>
      <c r="T3797" s="1">
        <v>3</v>
      </c>
      <c r="U3797" s="1">
        <v>0.2</v>
      </c>
      <c r="V3797" s="1">
        <v>-16.649999999999991</v>
      </c>
    </row>
    <row r="3798" spans="1:22" ht="14.25" customHeight="1" x14ac:dyDescent="0.25">
      <c r="A3798" s="1">
        <v>3797</v>
      </c>
      <c r="B3798" s="1" t="s">
        <v>6941</v>
      </c>
      <c r="C3798" s="1">
        <f>YEAR(Data!$D3798)</f>
        <v>2011</v>
      </c>
      <c r="D3798" s="2">
        <v>40571</v>
      </c>
      <c r="E3798" s="2">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
        <v>36.44</v>
      </c>
      <c r="T3798" s="1">
        <v>4</v>
      </c>
      <c r="U3798" s="1">
        <v>0</v>
      </c>
      <c r="V3798" s="1">
        <v>12.025199999999998</v>
      </c>
    </row>
    <row r="3799" spans="1:22" ht="14.25" customHeight="1" x14ac:dyDescent="0.25">
      <c r="A3799" s="1">
        <v>3798</v>
      </c>
      <c r="B3799" s="1" t="s">
        <v>6948</v>
      </c>
      <c r="C3799" s="1">
        <f>YEAR(Data!$D3799)</f>
        <v>2014</v>
      </c>
      <c r="D3799" s="2">
        <v>41906</v>
      </c>
      <c r="E3799" s="2">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1">
        <v>88.073999999999984</v>
      </c>
    </row>
    <row r="3800" spans="1:22" ht="14.25" customHeight="1" x14ac:dyDescent="0.25">
      <c r="A3800" s="1">
        <v>3799</v>
      </c>
      <c r="B3800" s="1" t="s">
        <v>6949</v>
      </c>
      <c r="C3800" s="1">
        <f>YEAR(Data!$D3800)</f>
        <v>2014</v>
      </c>
      <c r="D3800" s="2">
        <v>41948</v>
      </c>
      <c r="E3800" s="2">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1">
        <v>-192.04680000000008</v>
      </c>
    </row>
    <row r="3801" spans="1:22" ht="14.25" customHeight="1" x14ac:dyDescent="0.25">
      <c r="A3801" s="1">
        <v>3800</v>
      </c>
      <c r="B3801" s="1" t="s">
        <v>6949</v>
      </c>
      <c r="C3801" s="1">
        <f>YEAR(Data!$D3801)</f>
        <v>2014</v>
      </c>
      <c r="D3801" s="2">
        <v>41948</v>
      </c>
      <c r="E3801" s="2">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1">
        <v>118.99650000000003</v>
      </c>
    </row>
    <row r="3802" spans="1:22" ht="14.25" customHeight="1" x14ac:dyDescent="0.25">
      <c r="A3802" s="1">
        <v>3801</v>
      </c>
      <c r="B3802" s="1" t="s">
        <v>6950</v>
      </c>
      <c r="C3802" s="1">
        <f>YEAR(Data!$D3802)</f>
        <v>2013</v>
      </c>
      <c r="D3802" s="2">
        <v>41562</v>
      </c>
      <c r="E3802" s="2">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
        <v>102.59200000000001</v>
      </c>
      <c r="T3802" s="1">
        <v>1</v>
      </c>
      <c r="U3802" s="1">
        <v>0.2</v>
      </c>
      <c r="V3802" s="1">
        <v>10.2592</v>
      </c>
    </row>
    <row r="3803" spans="1:22" ht="14.25" customHeight="1" x14ac:dyDescent="0.25">
      <c r="A3803" s="1">
        <v>3802</v>
      </c>
      <c r="B3803" s="1" t="s">
        <v>6950</v>
      </c>
      <c r="C3803" s="1">
        <f>YEAR(Data!$D3803)</f>
        <v>2013</v>
      </c>
      <c r="D3803" s="2">
        <v>41562</v>
      </c>
      <c r="E3803" s="2">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1">
        <v>5.9597999999999995</v>
      </c>
    </row>
    <row r="3804" spans="1:22" ht="14.25" customHeight="1" x14ac:dyDescent="0.25">
      <c r="A3804" s="1">
        <v>3803</v>
      </c>
      <c r="B3804" s="1" t="s">
        <v>6950</v>
      </c>
      <c r="C3804" s="1">
        <f>YEAR(Data!$D3804)</f>
        <v>2013</v>
      </c>
      <c r="D3804" s="2">
        <v>41562</v>
      </c>
      <c r="E3804" s="2">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
        <v>93.024000000000001</v>
      </c>
      <c r="T3804" s="1">
        <v>3</v>
      </c>
      <c r="U3804" s="1">
        <v>0.2</v>
      </c>
      <c r="V3804" s="1">
        <v>33.721199999999996</v>
      </c>
    </row>
    <row r="3805" spans="1:22" ht="14.25" customHeight="1" x14ac:dyDescent="0.25">
      <c r="A3805" s="1">
        <v>3804</v>
      </c>
      <c r="B3805" s="1" t="s">
        <v>6950</v>
      </c>
      <c r="C3805" s="1">
        <f>YEAR(Data!$D3805)</f>
        <v>2013</v>
      </c>
      <c r="D3805" s="2">
        <v>41562</v>
      </c>
      <c r="E3805" s="2">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
        <v>12.768000000000001</v>
      </c>
      <c r="T3805" s="1">
        <v>2</v>
      </c>
      <c r="U3805" s="1">
        <v>0.2</v>
      </c>
      <c r="V3805" s="1">
        <v>1.436399999999999</v>
      </c>
    </row>
    <row r="3806" spans="1:22" ht="14.25" customHeight="1" x14ac:dyDescent="0.25">
      <c r="A3806" s="1">
        <v>3805</v>
      </c>
      <c r="B3806" s="1" t="s">
        <v>6950</v>
      </c>
      <c r="C3806" s="1">
        <f>YEAR(Data!$D3806)</f>
        <v>2013</v>
      </c>
      <c r="D3806" s="2">
        <v>41562</v>
      </c>
      <c r="E3806" s="2">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1">
        <v>13.127999999999998</v>
      </c>
    </row>
    <row r="3807" spans="1:22" ht="14.25" customHeight="1" x14ac:dyDescent="0.25">
      <c r="A3807" s="1">
        <v>3806</v>
      </c>
      <c r="B3807" s="1" t="s">
        <v>6950</v>
      </c>
      <c r="C3807" s="1">
        <f>YEAR(Data!$D3807)</f>
        <v>2013</v>
      </c>
      <c r="D3807" s="2">
        <v>41562</v>
      </c>
      <c r="E3807" s="2">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1">
        <v>14.681999999999999</v>
      </c>
    </row>
    <row r="3808" spans="1:22" ht="14.25" customHeight="1" x14ac:dyDescent="0.25">
      <c r="A3808" s="1">
        <v>3807</v>
      </c>
      <c r="B3808" s="1" t="s">
        <v>6955</v>
      </c>
      <c r="C3808" s="1">
        <f>YEAR(Data!$D3808)</f>
        <v>2012</v>
      </c>
      <c r="D3808" s="2">
        <v>41225</v>
      </c>
      <c r="E3808" s="2">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
        <v>11.76</v>
      </c>
      <c r="T3808" s="1">
        <v>5</v>
      </c>
      <c r="U3808" s="1">
        <v>0.2</v>
      </c>
      <c r="V3808" s="1">
        <v>1.3229999999999991</v>
      </c>
    </row>
    <row r="3809" spans="1:22" ht="14.25" customHeight="1" x14ac:dyDescent="0.25">
      <c r="A3809" s="1">
        <v>3808</v>
      </c>
      <c r="B3809" s="1" t="s">
        <v>6955</v>
      </c>
      <c r="C3809" s="1">
        <f>YEAR(Data!$D3809)</f>
        <v>2012</v>
      </c>
      <c r="D3809" s="2">
        <v>41225</v>
      </c>
      <c r="E3809" s="2">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
        <v>5.2380000000000013</v>
      </c>
      <c r="T3809" s="1">
        <v>2</v>
      </c>
      <c r="U3809" s="1">
        <v>0.7</v>
      </c>
      <c r="V3809" s="1">
        <v>-4.0158000000000005</v>
      </c>
    </row>
    <row r="3810" spans="1:22" ht="14.25" customHeight="1" x14ac:dyDescent="0.25">
      <c r="A3810" s="1">
        <v>3809</v>
      </c>
      <c r="B3810" s="1" t="s">
        <v>6955</v>
      </c>
      <c r="C3810" s="1">
        <f>YEAR(Data!$D3810)</f>
        <v>2012</v>
      </c>
      <c r="D3810" s="2">
        <v>41225</v>
      </c>
      <c r="E3810" s="2">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
        <v>4.6619999999999999</v>
      </c>
      <c r="T3810" s="1">
        <v>3</v>
      </c>
      <c r="U3810" s="1">
        <v>0.7</v>
      </c>
      <c r="V3810" s="1">
        <v>-3.7295999999999996</v>
      </c>
    </row>
    <row r="3811" spans="1:22" ht="14.25" customHeight="1" x14ac:dyDescent="0.25">
      <c r="A3811" s="1">
        <v>3810</v>
      </c>
      <c r="B3811" s="1" t="s">
        <v>6955</v>
      </c>
      <c r="C3811" s="1">
        <f>YEAR(Data!$D3811)</f>
        <v>2012</v>
      </c>
      <c r="D3811" s="2">
        <v>41225</v>
      </c>
      <c r="E3811" s="2">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
        <v>523.91999999999996</v>
      </c>
      <c r="T3811" s="1">
        <v>5</v>
      </c>
      <c r="U3811" s="1">
        <v>0.2</v>
      </c>
      <c r="V3811" s="1">
        <v>-72.039000000000044</v>
      </c>
    </row>
    <row r="3812" spans="1:22" ht="14.25" customHeight="1" x14ac:dyDescent="0.25">
      <c r="A3812" s="1">
        <v>3811</v>
      </c>
      <c r="B3812" s="1" t="s">
        <v>6955</v>
      </c>
      <c r="C3812" s="1">
        <f>YEAR(Data!$D3812)</f>
        <v>2012</v>
      </c>
      <c r="D3812" s="2">
        <v>41225</v>
      </c>
      <c r="E3812" s="2">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
        <v>100.792</v>
      </c>
      <c r="T3812" s="1">
        <v>1</v>
      </c>
      <c r="U3812" s="1">
        <v>0.2</v>
      </c>
      <c r="V3812" s="1">
        <v>10.079200000000007</v>
      </c>
    </row>
    <row r="3813" spans="1:22" ht="14.25" customHeight="1" x14ac:dyDescent="0.25">
      <c r="A3813" s="1">
        <v>3812</v>
      </c>
      <c r="B3813" s="1" t="s">
        <v>6955</v>
      </c>
      <c r="C3813" s="1">
        <f>YEAR(Data!$D3813)</f>
        <v>2012</v>
      </c>
      <c r="D3813" s="2">
        <v>41225</v>
      </c>
      <c r="E3813" s="2">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
        <v>146.13600000000002</v>
      </c>
      <c r="T3813" s="1">
        <v>3</v>
      </c>
      <c r="U3813" s="1">
        <v>0.2</v>
      </c>
      <c r="V3813" s="1">
        <v>16.440299999999986</v>
      </c>
    </row>
    <row r="3814" spans="1:22" ht="14.25" customHeight="1" x14ac:dyDescent="0.25">
      <c r="A3814" s="1">
        <v>3813</v>
      </c>
      <c r="B3814" s="1" t="s">
        <v>6958</v>
      </c>
      <c r="C3814" s="1">
        <f>YEAR(Data!$D3814)</f>
        <v>2014</v>
      </c>
      <c r="D3814" s="2">
        <v>41704</v>
      </c>
      <c r="E3814" s="2">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
        <v>25.06</v>
      </c>
      <c r="T3814" s="1">
        <v>2</v>
      </c>
      <c r="U3814" s="1">
        <v>0</v>
      </c>
      <c r="V3814" s="1">
        <v>11.778199999999998</v>
      </c>
    </row>
    <row r="3815" spans="1:22" ht="14.25" customHeight="1" x14ac:dyDescent="0.25">
      <c r="A3815" s="1">
        <v>3814</v>
      </c>
      <c r="B3815" s="1" t="s">
        <v>6961</v>
      </c>
      <c r="C3815" s="1">
        <f>YEAR(Data!$D3815)</f>
        <v>2012</v>
      </c>
      <c r="D3815" s="2">
        <v>41218</v>
      </c>
      <c r="E3815" s="2">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1">
        <v>6.4427999999999992</v>
      </c>
    </row>
    <row r="3816" spans="1:22" ht="14.25" customHeight="1" x14ac:dyDescent="0.25">
      <c r="A3816" s="1">
        <v>3815</v>
      </c>
      <c r="B3816" s="1" t="s">
        <v>6962</v>
      </c>
      <c r="C3816" s="1">
        <f>YEAR(Data!$D3816)</f>
        <v>2013</v>
      </c>
      <c r="D3816" s="2">
        <v>41464</v>
      </c>
      <c r="E3816" s="2">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823.96000000000015</v>
      </c>
      <c r="T3816" s="1">
        <v>5</v>
      </c>
      <c r="U3816" s="1">
        <v>0.2</v>
      </c>
      <c r="V3816" s="1">
        <v>51.497499999999974</v>
      </c>
    </row>
    <row r="3817" spans="1:22" ht="14.25" customHeight="1" x14ac:dyDescent="0.25">
      <c r="A3817" s="1">
        <v>3816</v>
      </c>
      <c r="B3817" s="1" t="s">
        <v>6962</v>
      </c>
      <c r="C3817" s="1">
        <f>YEAR(Data!$D3817)</f>
        <v>2013</v>
      </c>
      <c r="D3817" s="2">
        <v>41464</v>
      </c>
      <c r="E3817" s="2">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15.984000000000002</v>
      </c>
      <c r="T3817" s="1">
        <v>2</v>
      </c>
      <c r="U3817" s="1">
        <v>0.2</v>
      </c>
      <c r="V3817" s="1">
        <v>4.9949999999999992</v>
      </c>
    </row>
    <row r="3818" spans="1:22" ht="14.25" customHeight="1" x14ac:dyDescent="0.25">
      <c r="A3818" s="1">
        <v>3817</v>
      </c>
      <c r="B3818" s="1" t="s">
        <v>6963</v>
      </c>
      <c r="C3818" s="1">
        <f>YEAR(Data!$D3818)</f>
        <v>2012</v>
      </c>
      <c r="D3818" s="2">
        <v>41167</v>
      </c>
      <c r="E3818" s="2">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
        <v>801.96</v>
      </c>
      <c r="T3818" s="1">
        <v>2</v>
      </c>
      <c r="U3818" s="1">
        <v>0</v>
      </c>
      <c r="V3818" s="1">
        <v>200.49</v>
      </c>
    </row>
    <row r="3819" spans="1:22" ht="14.25" customHeight="1" x14ac:dyDescent="0.25">
      <c r="A3819" s="1">
        <v>3818</v>
      </c>
      <c r="B3819" s="1" t="s">
        <v>6963</v>
      </c>
      <c r="C3819" s="1">
        <f>YEAR(Data!$D3819)</f>
        <v>2012</v>
      </c>
      <c r="D3819" s="2">
        <v>41167</v>
      </c>
      <c r="E3819" s="2">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
        <v>59.97</v>
      </c>
      <c r="T3819" s="1">
        <v>3</v>
      </c>
      <c r="U3819" s="1">
        <v>0</v>
      </c>
      <c r="V3819" s="1">
        <v>0</v>
      </c>
    </row>
    <row r="3820" spans="1:22" ht="14.25" customHeight="1" x14ac:dyDescent="0.25">
      <c r="A3820" s="1">
        <v>3819</v>
      </c>
      <c r="B3820" s="1" t="s">
        <v>6963</v>
      </c>
      <c r="C3820" s="1">
        <f>YEAR(Data!$D3820)</f>
        <v>2012</v>
      </c>
      <c r="D3820" s="2">
        <v>41167</v>
      </c>
      <c r="E3820" s="2">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1">
        <v>306.48939999999988</v>
      </c>
    </row>
    <row r="3821" spans="1:22" ht="14.25" customHeight="1" x14ac:dyDescent="0.25">
      <c r="A3821" s="1">
        <v>3820</v>
      </c>
      <c r="B3821" s="1" t="s">
        <v>6964</v>
      </c>
      <c r="C3821" s="1">
        <f>YEAR(Data!$D3821)</f>
        <v>2014</v>
      </c>
      <c r="D3821" s="2">
        <v>41922</v>
      </c>
      <c r="E3821" s="2">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1">
        <v>4.3253999999999984</v>
      </c>
    </row>
    <row r="3822" spans="1:22" ht="14.25" customHeight="1" x14ac:dyDescent="0.25">
      <c r="A3822" s="1">
        <v>3821</v>
      </c>
      <c r="B3822" s="1" t="s">
        <v>6964</v>
      </c>
      <c r="C3822" s="1">
        <f>YEAR(Data!$D3822)</f>
        <v>2014</v>
      </c>
      <c r="D3822" s="2">
        <v>41922</v>
      </c>
      <c r="E3822" s="2">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1">
        <v>-15.71759999999999</v>
      </c>
    </row>
    <row r="3823" spans="1:22" ht="14.25" customHeight="1" x14ac:dyDescent="0.25">
      <c r="A3823" s="1">
        <v>3822</v>
      </c>
      <c r="B3823" s="1" t="s">
        <v>6964</v>
      </c>
      <c r="C3823" s="1">
        <f>YEAR(Data!$D3823)</f>
        <v>2014</v>
      </c>
      <c r="D3823" s="2">
        <v>41922</v>
      </c>
      <c r="E3823" s="2">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
        <v>18.98</v>
      </c>
      <c r="T3823" s="1">
        <v>2</v>
      </c>
      <c r="U3823" s="1">
        <v>0</v>
      </c>
      <c r="V3823" s="1">
        <v>8.9206000000000003</v>
      </c>
    </row>
    <row r="3824" spans="1:22" ht="14.25" customHeight="1" x14ac:dyDescent="0.25">
      <c r="A3824" s="1">
        <v>3823</v>
      </c>
      <c r="B3824" s="1" t="s">
        <v>6964</v>
      </c>
      <c r="C3824" s="1">
        <f>YEAR(Data!$D3824)</f>
        <v>2014</v>
      </c>
      <c r="D3824" s="2">
        <v>41922</v>
      </c>
      <c r="E3824" s="2">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
        <v>18.240000000000002</v>
      </c>
      <c r="T3824" s="1">
        <v>6</v>
      </c>
      <c r="U3824" s="1">
        <v>0.2</v>
      </c>
      <c r="V3824" s="1">
        <v>6.1560000000000006</v>
      </c>
    </row>
    <row r="3825" spans="1:22" ht="14.25" customHeight="1" x14ac:dyDescent="0.25">
      <c r="A3825" s="1">
        <v>3824</v>
      </c>
      <c r="B3825" s="1" t="s">
        <v>6967</v>
      </c>
      <c r="C3825" s="1">
        <f>YEAR(Data!$D3825)</f>
        <v>2012</v>
      </c>
      <c r="D3825" s="2">
        <v>41166</v>
      </c>
      <c r="E3825" s="2">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991.19999999999993</v>
      </c>
      <c r="T3825" s="1">
        <v>6</v>
      </c>
      <c r="U3825" s="1">
        <v>0</v>
      </c>
      <c r="V3825" s="1">
        <v>257.71199999999999</v>
      </c>
    </row>
    <row r="3826" spans="1:22" ht="14.25" customHeight="1" x14ac:dyDescent="0.25">
      <c r="A3826" s="1">
        <v>3825</v>
      </c>
      <c r="B3826" s="1" t="s">
        <v>6967</v>
      </c>
      <c r="C3826" s="1">
        <f>YEAR(Data!$D3826)</f>
        <v>2012</v>
      </c>
      <c r="D3826" s="2">
        <v>41166</v>
      </c>
      <c r="E3826" s="2">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
        <v>879.98400000000004</v>
      </c>
      <c r="T3826" s="1">
        <v>2</v>
      </c>
      <c r="U3826" s="1">
        <v>0.2</v>
      </c>
      <c r="V3826" s="1">
        <v>329.99400000000003</v>
      </c>
    </row>
    <row r="3827" spans="1:22" ht="14.25" customHeight="1" x14ac:dyDescent="0.25">
      <c r="A3827" s="1">
        <v>3826</v>
      </c>
      <c r="B3827" s="1" t="s">
        <v>6967</v>
      </c>
      <c r="C3827" s="1">
        <f>YEAR(Data!$D3827)</f>
        <v>2012</v>
      </c>
      <c r="D3827" s="2">
        <v>41166</v>
      </c>
      <c r="E3827" s="2">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1">
        <v>4.5359999999999996</v>
      </c>
    </row>
    <row r="3828" spans="1:22" ht="14.25" customHeight="1" x14ac:dyDescent="0.25">
      <c r="A3828" s="1">
        <v>3827</v>
      </c>
      <c r="B3828" s="1" t="s">
        <v>6968</v>
      </c>
      <c r="C3828" s="1">
        <f>YEAR(Data!$D3828)</f>
        <v>2011</v>
      </c>
      <c r="D3828" s="2">
        <v>40823</v>
      </c>
      <c r="E3828" s="2">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1">
        <v>10.744000000000007</v>
      </c>
    </row>
    <row r="3829" spans="1:22" ht="14.25" customHeight="1" x14ac:dyDescent="0.25">
      <c r="A3829" s="1">
        <v>3828</v>
      </c>
      <c r="B3829" s="1" t="s">
        <v>6969</v>
      </c>
      <c r="C3829" s="1">
        <f>YEAR(Data!$D3829)</f>
        <v>2014</v>
      </c>
      <c r="D3829" s="2">
        <v>41767</v>
      </c>
      <c r="E3829" s="2">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1">
        <v>423.00849999999997</v>
      </c>
    </row>
    <row r="3830" spans="1:22" ht="14.25" customHeight="1" x14ac:dyDescent="0.25">
      <c r="A3830" s="1">
        <v>3829</v>
      </c>
      <c r="B3830" s="1" t="s">
        <v>6969</v>
      </c>
      <c r="C3830" s="1">
        <f>YEAR(Data!$D3830)</f>
        <v>2014</v>
      </c>
      <c r="D3830" s="2">
        <v>41767</v>
      </c>
      <c r="E3830" s="2">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
        <v>26.64</v>
      </c>
      <c r="T3830" s="1">
        <v>1</v>
      </c>
      <c r="U3830" s="1">
        <v>0</v>
      </c>
      <c r="V3830" s="1">
        <v>7.4591999999999992</v>
      </c>
    </row>
    <row r="3831" spans="1:22" ht="14.25" customHeight="1" x14ac:dyDescent="0.25">
      <c r="A3831" s="1">
        <v>3830</v>
      </c>
      <c r="B3831" s="1" t="s">
        <v>6969</v>
      </c>
      <c r="C3831" s="1">
        <f>YEAR(Data!$D3831)</f>
        <v>2014</v>
      </c>
      <c r="D3831" s="2">
        <v>41767</v>
      </c>
      <c r="E3831" s="2">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1">
        <v>119.19999999999999</v>
      </c>
    </row>
    <row r="3832" spans="1:22" ht="14.25" customHeight="1" x14ac:dyDescent="0.25">
      <c r="A3832" s="1">
        <v>3831</v>
      </c>
      <c r="B3832" s="1" t="s">
        <v>6969</v>
      </c>
      <c r="C3832" s="1">
        <f>YEAR(Data!$D3832)</f>
        <v>2014</v>
      </c>
      <c r="D3832" s="2">
        <v>41767</v>
      </c>
      <c r="E3832" s="2">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1">
        <v>18.460399999999986</v>
      </c>
    </row>
    <row r="3833" spans="1:22" ht="14.25" customHeight="1" x14ac:dyDescent="0.25">
      <c r="A3833" s="1">
        <v>3832</v>
      </c>
      <c r="B3833" s="1" t="s">
        <v>6970</v>
      </c>
      <c r="C3833" s="1">
        <f>YEAR(Data!$D3833)</f>
        <v>2012</v>
      </c>
      <c r="D3833" s="2">
        <v>41227</v>
      </c>
      <c r="E3833" s="2">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
        <v>76.14</v>
      </c>
      <c r="T3833" s="1">
        <v>3</v>
      </c>
      <c r="U3833" s="1">
        <v>0</v>
      </c>
      <c r="V3833" s="1">
        <v>26.648999999999997</v>
      </c>
    </row>
    <row r="3834" spans="1:22" ht="14.25" customHeight="1" x14ac:dyDescent="0.25">
      <c r="A3834" s="1">
        <v>3833</v>
      </c>
      <c r="B3834" s="1" t="s">
        <v>6970</v>
      </c>
      <c r="C3834" s="1">
        <f>YEAR(Data!$D3834)</f>
        <v>2012</v>
      </c>
      <c r="D3834" s="2">
        <v>41227</v>
      </c>
      <c r="E3834" s="2">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1">
        <v>9.3811999999999998</v>
      </c>
    </row>
    <row r="3835" spans="1:22" ht="14.25" customHeight="1" x14ac:dyDescent="0.25">
      <c r="A3835" s="1">
        <v>3834</v>
      </c>
      <c r="B3835" s="1" t="s">
        <v>6974</v>
      </c>
      <c r="C3835" s="1">
        <f>YEAR(Data!$D3835)</f>
        <v>2011</v>
      </c>
      <c r="D3835" s="2">
        <v>40871</v>
      </c>
      <c r="E3835" s="2">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1">
        <v>-209.99399999999991</v>
      </c>
    </row>
    <row r="3836" spans="1:22" ht="14.25" customHeight="1" x14ac:dyDescent="0.25">
      <c r="A3836" s="1">
        <v>3835</v>
      </c>
      <c r="B3836" s="1" t="s">
        <v>6974</v>
      </c>
      <c r="C3836" s="1">
        <f>YEAR(Data!$D3836)</f>
        <v>2011</v>
      </c>
      <c r="D3836" s="2">
        <v>40871</v>
      </c>
      <c r="E3836" s="2">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1">
        <v>-34.917600000000022</v>
      </c>
    </row>
    <row r="3837" spans="1:22" ht="14.25" customHeight="1" x14ac:dyDescent="0.25">
      <c r="A3837" s="1">
        <v>3836</v>
      </c>
      <c r="B3837" s="1" t="s">
        <v>6975</v>
      </c>
      <c r="C3837" s="1">
        <f>YEAR(Data!$D3837)</f>
        <v>2011</v>
      </c>
      <c r="D3837" s="2">
        <v>40641</v>
      </c>
      <c r="E3837" s="2">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1">
        <v>0.82879999999999987</v>
      </c>
    </row>
    <row r="3838" spans="1:22" ht="14.25" customHeight="1" x14ac:dyDescent="0.25">
      <c r="A3838" s="1">
        <v>3837</v>
      </c>
      <c r="B3838" s="1" t="s">
        <v>6975</v>
      </c>
      <c r="C3838" s="1">
        <f>YEAR(Data!$D3838)</f>
        <v>2011</v>
      </c>
      <c r="D3838" s="2">
        <v>40641</v>
      </c>
      <c r="E3838" s="2">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
        <v>19.008000000000003</v>
      </c>
      <c r="T3838" s="1">
        <v>3</v>
      </c>
      <c r="U3838" s="1">
        <v>0.2</v>
      </c>
      <c r="V3838" s="1">
        <v>6.8903999999999979</v>
      </c>
    </row>
    <row r="3839" spans="1:22" ht="14.25" customHeight="1" x14ac:dyDescent="0.25">
      <c r="A3839" s="1">
        <v>3838</v>
      </c>
      <c r="B3839" s="1" t="s">
        <v>6978</v>
      </c>
      <c r="C3839" s="1">
        <f>YEAR(Data!$D3839)</f>
        <v>2011</v>
      </c>
      <c r="D3839" s="2">
        <v>40750</v>
      </c>
      <c r="E3839" s="2">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1">
        <v>113.99799999999991</v>
      </c>
    </row>
    <row r="3840" spans="1:22" ht="14.25" customHeight="1" x14ac:dyDescent="0.25">
      <c r="A3840" s="1">
        <v>3839</v>
      </c>
      <c r="B3840" s="1" t="s">
        <v>6978</v>
      </c>
      <c r="C3840" s="1">
        <f>YEAR(Data!$D3840)</f>
        <v>2011</v>
      </c>
      <c r="D3840" s="2">
        <v>40750</v>
      </c>
      <c r="E3840" s="2">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674.35200000000009</v>
      </c>
      <c r="T3840" s="1">
        <v>3</v>
      </c>
      <c r="U3840" s="1">
        <v>0.2</v>
      </c>
      <c r="V3840" s="1">
        <v>-109.58220000000011</v>
      </c>
    </row>
    <row r="3841" spans="1:22" ht="14.25" customHeight="1" x14ac:dyDescent="0.25">
      <c r="A3841" s="1">
        <v>3840</v>
      </c>
      <c r="B3841" s="1" t="s">
        <v>6978</v>
      </c>
      <c r="C3841" s="1">
        <f>YEAR(Data!$D3841)</f>
        <v>2011</v>
      </c>
      <c r="D3841" s="2">
        <v>40750</v>
      </c>
      <c r="E3841" s="2">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1">
        <v>36.182700000000004</v>
      </c>
    </row>
    <row r="3842" spans="1:22" ht="14.25" customHeight="1" x14ac:dyDescent="0.25">
      <c r="A3842" s="1">
        <v>3841</v>
      </c>
      <c r="B3842" s="1" t="s">
        <v>6978</v>
      </c>
      <c r="C3842" s="1">
        <f>YEAR(Data!$D3842)</f>
        <v>2011</v>
      </c>
      <c r="D3842" s="2">
        <v>40750</v>
      </c>
      <c r="E3842" s="2">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
        <v>170.97</v>
      </c>
      <c r="T3842" s="1">
        <v>3</v>
      </c>
      <c r="U3842" s="1">
        <v>0</v>
      </c>
      <c r="V3842" s="1">
        <v>70.097700000000003</v>
      </c>
    </row>
    <row r="3843" spans="1:22" ht="14.25" customHeight="1" x14ac:dyDescent="0.25">
      <c r="A3843" s="1">
        <v>3842</v>
      </c>
      <c r="B3843" s="1" t="s">
        <v>6981</v>
      </c>
      <c r="C3843" s="1">
        <f>YEAR(Data!$D3843)</f>
        <v>2011</v>
      </c>
      <c r="D3843" s="2">
        <v>40702</v>
      </c>
      <c r="E3843" s="2">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
        <v>170.35200000000003</v>
      </c>
      <c r="T3843" s="1">
        <v>3</v>
      </c>
      <c r="U3843" s="1">
        <v>0.2</v>
      </c>
      <c r="V3843" s="1">
        <v>10.647000000000006</v>
      </c>
    </row>
    <row r="3844" spans="1:22" ht="14.25" customHeight="1" x14ac:dyDescent="0.25">
      <c r="A3844" s="1">
        <v>3843</v>
      </c>
      <c r="B3844" s="1" t="s">
        <v>6984</v>
      </c>
      <c r="C3844" s="1">
        <f>YEAR(Data!$D3844)</f>
        <v>2011</v>
      </c>
      <c r="D3844" s="2">
        <v>40844</v>
      </c>
      <c r="E3844" s="2">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7.1840000000000011</v>
      </c>
      <c r="T3844" s="1">
        <v>2</v>
      </c>
      <c r="U3844" s="1">
        <v>0.2</v>
      </c>
      <c r="V3844" s="1">
        <v>2.2449999999999992</v>
      </c>
    </row>
    <row r="3845" spans="1:22" ht="14.25" customHeight="1" x14ac:dyDescent="0.25">
      <c r="A3845" s="1">
        <v>3844</v>
      </c>
      <c r="B3845" s="1" t="s">
        <v>6984</v>
      </c>
      <c r="C3845" s="1">
        <f>YEAR(Data!$D3845)</f>
        <v>2011</v>
      </c>
      <c r="D3845" s="2">
        <v>40844</v>
      </c>
      <c r="E3845" s="2">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
        <v>6.28</v>
      </c>
      <c r="T3845" s="1">
        <v>2</v>
      </c>
      <c r="U3845" s="1">
        <v>0</v>
      </c>
      <c r="V3845" s="1">
        <v>6.2800000000000189E-2</v>
      </c>
    </row>
    <row r="3846" spans="1:22" ht="14.25" customHeight="1" x14ac:dyDescent="0.25">
      <c r="A3846" s="1">
        <v>3845</v>
      </c>
      <c r="B3846" s="1" t="s">
        <v>6984</v>
      </c>
      <c r="C3846" s="1">
        <f>YEAR(Data!$D3846)</f>
        <v>2011</v>
      </c>
      <c r="D3846" s="2">
        <v>40844</v>
      </c>
      <c r="E3846" s="2">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1">
        <v>14.422200000000032</v>
      </c>
    </row>
    <row r="3847" spans="1:22" ht="14.25" customHeight="1" x14ac:dyDescent="0.25">
      <c r="A3847" s="1">
        <v>3846</v>
      </c>
      <c r="B3847" s="1" t="s">
        <v>6984</v>
      </c>
      <c r="C3847" s="1">
        <f>YEAR(Data!$D3847)</f>
        <v>2011</v>
      </c>
      <c r="D3847" s="2">
        <v>40844</v>
      </c>
      <c r="E3847" s="2">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1">
        <v>-36.293999999999997</v>
      </c>
    </row>
    <row r="3848" spans="1:22" ht="14.25" customHeight="1" x14ac:dyDescent="0.25">
      <c r="A3848" s="1">
        <v>3847</v>
      </c>
      <c r="B3848" s="1" t="s">
        <v>6984</v>
      </c>
      <c r="C3848" s="1">
        <f>YEAR(Data!$D3848)</f>
        <v>2011</v>
      </c>
      <c r="D3848" s="2">
        <v>40844</v>
      </c>
      <c r="E3848" s="2">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1">
        <v>38.177999999999997</v>
      </c>
    </row>
    <row r="3849" spans="1:22" ht="14.25" customHeight="1" x14ac:dyDescent="0.25">
      <c r="A3849" s="1">
        <v>3848</v>
      </c>
      <c r="B3849" s="1" t="s">
        <v>6987</v>
      </c>
      <c r="C3849" s="1">
        <f>YEAR(Data!$D3849)</f>
        <v>2014</v>
      </c>
      <c r="D3849" s="2">
        <v>41969</v>
      </c>
      <c r="E3849" s="2">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501.81000000000006</v>
      </c>
      <c r="T3849" s="1">
        <v>3</v>
      </c>
      <c r="U3849" s="1">
        <v>0</v>
      </c>
      <c r="V3849" s="1">
        <v>0</v>
      </c>
    </row>
    <row r="3850" spans="1:22" ht="14.25" customHeight="1" x14ac:dyDescent="0.25">
      <c r="A3850" s="1">
        <v>3849</v>
      </c>
      <c r="B3850" s="1" t="s">
        <v>6988</v>
      </c>
      <c r="C3850" s="1">
        <f>YEAR(Data!$D3850)</f>
        <v>2014</v>
      </c>
      <c r="D3850" s="2">
        <v>41905</v>
      </c>
      <c r="E3850" s="2">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
        <v>691.96</v>
      </c>
      <c r="T3850" s="1">
        <v>4</v>
      </c>
      <c r="U3850" s="1">
        <v>0</v>
      </c>
      <c r="V3850" s="1">
        <v>318.30160000000001</v>
      </c>
    </row>
    <row r="3851" spans="1:22" ht="14.25" customHeight="1" x14ac:dyDescent="0.25">
      <c r="A3851" s="1">
        <v>3850</v>
      </c>
      <c r="B3851" s="1" t="s">
        <v>6988</v>
      </c>
      <c r="C3851" s="1">
        <f>YEAR(Data!$D3851)</f>
        <v>2014</v>
      </c>
      <c r="D3851" s="2">
        <v>41905</v>
      </c>
      <c r="E3851" s="2">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1">
        <v>15.378000000000004</v>
      </c>
    </row>
    <row r="3852" spans="1:22" ht="14.25" customHeight="1" x14ac:dyDescent="0.25">
      <c r="A3852" s="1">
        <v>3851</v>
      </c>
      <c r="B3852" s="1" t="s">
        <v>6991</v>
      </c>
      <c r="C3852" s="1">
        <f>YEAR(Data!$D3852)</f>
        <v>2012</v>
      </c>
      <c r="D3852" s="2">
        <v>41247</v>
      </c>
      <c r="E3852" s="2">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1">
        <v>40.401199999999996</v>
      </c>
    </row>
    <row r="3853" spans="1:22" ht="14.25" customHeight="1" x14ac:dyDescent="0.25">
      <c r="A3853" s="1">
        <v>3852</v>
      </c>
      <c r="B3853" s="1" t="s">
        <v>6992</v>
      </c>
      <c r="C3853" s="1">
        <f>YEAR(Data!$D3853)</f>
        <v>2012</v>
      </c>
      <c r="D3853" s="2">
        <v>41173</v>
      </c>
      <c r="E3853" s="2">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1">
        <v>14.500999999999991</v>
      </c>
    </row>
    <row r="3854" spans="1:22" ht="14.25" customHeight="1" x14ac:dyDescent="0.25">
      <c r="A3854" s="1">
        <v>3853</v>
      </c>
      <c r="B3854" s="1" t="s">
        <v>6995</v>
      </c>
      <c r="C3854" s="1">
        <f>YEAR(Data!$D3854)</f>
        <v>2014</v>
      </c>
      <c r="D3854" s="2">
        <v>41970</v>
      </c>
      <c r="E3854" s="2">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33.567999999999991</v>
      </c>
      <c r="T3854" s="1">
        <v>8</v>
      </c>
      <c r="U3854" s="1">
        <v>0.8</v>
      </c>
      <c r="V3854" s="1">
        <v>-53.708800000000025</v>
      </c>
    </row>
    <row r="3855" spans="1:22" ht="14.25" customHeight="1" x14ac:dyDescent="0.25">
      <c r="A3855" s="1">
        <v>3854</v>
      </c>
      <c r="B3855" s="1" t="s">
        <v>6996</v>
      </c>
      <c r="C3855" s="1">
        <f>YEAR(Data!$D3855)</f>
        <v>2014</v>
      </c>
      <c r="D3855" s="2">
        <v>41797</v>
      </c>
      <c r="E3855" s="2">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
        <v>4.95</v>
      </c>
      <c r="T3855" s="1">
        <v>1</v>
      </c>
      <c r="U3855" s="1">
        <v>0</v>
      </c>
      <c r="V3855" s="1">
        <v>2.1780000000000004</v>
      </c>
    </row>
    <row r="3856" spans="1:22" ht="14.25" customHeight="1" x14ac:dyDescent="0.25">
      <c r="A3856" s="1">
        <v>3855</v>
      </c>
      <c r="B3856" s="1" t="s">
        <v>6996</v>
      </c>
      <c r="C3856" s="1">
        <f>YEAR(Data!$D3856)</f>
        <v>2014</v>
      </c>
      <c r="D3856" s="2">
        <v>41797</v>
      </c>
      <c r="E3856" s="2">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
        <v>26.400000000000002</v>
      </c>
      <c r="T3856" s="1">
        <v>5</v>
      </c>
      <c r="U3856" s="1">
        <v>0</v>
      </c>
      <c r="V3856" s="1">
        <v>0</v>
      </c>
    </row>
    <row r="3857" spans="1:22" ht="14.25" customHeight="1" x14ac:dyDescent="0.25">
      <c r="A3857" s="1">
        <v>3856</v>
      </c>
      <c r="B3857" s="1" t="s">
        <v>6999</v>
      </c>
      <c r="C3857" s="1">
        <f>YEAR(Data!$D3857)</f>
        <v>2014</v>
      </c>
      <c r="D3857" s="2">
        <v>41936</v>
      </c>
      <c r="E3857" s="2">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
        <v>3.5639999999999992</v>
      </c>
      <c r="T3857" s="1">
        <v>3</v>
      </c>
      <c r="U3857" s="1">
        <v>0.8</v>
      </c>
      <c r="V3857" s="1">
        <v>-6.2370000000000019</v>
      </c>
    </row>
    <row r="3858" spans="1:22" ht="14.25" customHeight="1" x14ac:dyDescent="0.25">
      <c r="A3858" s="1">
        <v>3857</v>
      </c>
      <c r="B3858" s="1" t="s">
        <v>6999</v>
      </c>
      <c r="C3858" s="1">
        <f>YEAR(Data!$D3858)</f>
        <v>2014</v>
      </c>
      <c r="D3858" s="2">
        <v>41936</v>
      </c>
      <c r="E3858" s="2">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
        <v>823.96000000000015</v>
      </c>
      <c r="T3858" s="1">
        <v>5</v>
      </c>
      <c r="U3858" s="1">
        <v>0.2</v>
      </c>
      <c r="V3858" s="1">
        <v>51.497499999999974</v>
      </c>
    </row>
    <row r="3859" spans="1:22" ht="14.25" customHeight="1" x14ac:dyDescent="0.25">
      <c r="A3859" s="1">
        <v>3858</v>
      </c>
      <c r="B3859" s="1" t="s">
        <v>6999</v>
      </c>
      <c r="C3859" s="1">
        <f>YEAR(Data!$D3859)</f>
        <v>2014</v>
      </c>
      <c r="D3859" s="2">
        <v>41936</v>
      </c>
      <c r="E3859" s="2">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
        <v>10.272000000000002</v>
      </c>
      <c r="T3859" s="1">
        <v>3</v>
      </c>
      <c r="U3859" s="1">
        <v>0.2</v>
      </c>
      <c r="V3859" s="1">
        <v>0.89880000000000004</v>
      </c>
    </row>
    <row r="3860" spans="1:22" ht="14.25" customHeight="1" x14ac:dyDescent="0.25">
      <c r="A3860" s="1">
        <v>3859</v>
      </c>
      <c r="B3860" s="1" t="s">
        <v>7000</v>
      </c>
      <c r="C3860" s="1">
        <f>YEAR(Data!$D3860)</f>
        <v>2011</v>
      </c>
      <c r="D3860" s="2">
        <v>40897</v>
      </c>
      <c r="E3860" s="2">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
        <v>447.94399999999996</v>
      </c>
      <c r="T3860" s="1">
        <v>7</v>
      </c>
      <c r="U3860" s="1">
        <v>0.2</v>
      </c>
      <c r="V3860" s="1">
        <v>89.588799999999992</v>
      </c>
    </row>
    <row r="3861" spans="1:22" ht="14.25" customHeight="1" x14ac:dyDescent="0.25">
      <c r="A3861" s="1">
        <v>3860</v>
      </c>
      <c r="B3861" s="1" t="s">
        <v>7004</v>
      </c>
      <c r="C3861" s="1">
        <f>YEAR(Data!$D3861)</f>
        <v>2014</v>
      </c>
      <c r="D3861" s="2">
        <v>41688</v>
      </c>
      <c r="E3861" s="2">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1">
        <v>-269.33760000000001</v>
      </c>
    </row>
    <row r="3862" spans="1:22" ht="14.25" customHeight="1" x14ac:dyDescent="0.25">
      <c r="A3862" s="1">
        <v>3861</v>
      </c>
      <c r="B3862" s="1" t="s">
        <v>7004</v>
      </c>
      <c r="C3862" s="1">
        <f>YEAR(Data!$D3862)</f>
        <v>2014</v>
      </c>
      <c r="D3862" s="2">
        <v>41688</v>
      </c>
      <c r="E3862" s="2">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
        <v>124.79200000000002</v>
      </c>
      <c r="T3862" s="1">
        <v>1</v>
      </c>
      <c r="U3862" s="1">
        <v>0.2</v>
      </c>
      <c r="V3862" s="1">
        <v>10.919299999999996</v>
      </c>
    </row>
    <row r="3863" spans="1:22" ht="14.25" customHeight="1" x14ac:dyDescent="0.25">
      <c r="A3863" s="1">
        <v>3862</v>
      </c>
      <c r="B3863" s="1" t="s">
        <v>7007</v>
      </c>
      <c r="C3863" s="1">
        <f>YEAR(Data!$D3863)</f>
        <v>2011</v>
      </c>
      <c r="D3863" s="2">
        <v>40666</v>
      </c>
      <c r="E3863" s="2">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
        <v>40.176000000000002</v>
      </c>
      <c r="T3863" s="1">
        <v>3</v>
      </c>
      <c r="U3863" s="1">
        <v>0.2</v>
      </c>
      <c r="V3863" s="1">
        <v>14.563799999999997</v>
      </c>
    </row>
    <row r="3864" spans="1:22" ht="14.25" customHeight="1" x14ac:dyDescent="0.25">
      <c r="A3864" s="1">
        <v>3863</v>
      </c>
      <c r="B3864" s="1" t="s">
        <v>7007</v>
      </c>
      <c r="C3864" s="1">
        <f>YEAR(Data!$D3864)</f>
        <v>2011</v>
      </c>
      <c r="D3864" s="2">
        <v>40666</v>
      </c>
      <c r="E3864" s="2">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1">
        <v>3.9497999999999998</v>
      </c>
    </row>
    <row r="3865" spans="1:22" ht="14.25" customHeight="1" x14ac:dyDescent="0.25">
      <c r="A3865" s="1">
        <v>3864</v>
      </c>
      <c r="B3865" s="1" t="s">
        <v>7010</v>
      </c>
      <c r="C3865" s="1">
        <f>YEAR(Data!$D3865)</f>
        <v>2014</v>
      </c>
      <c r="D3865" s="2">
        <v>41930</v>
      </c>
      <c r="E3865" s="2">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
        <v>10.64</v>
      </c>
      <c r="T3865" s="1">
        <v>4</v>
      </c>
      <c r="U3865" s="1">
        <v>0</v>
      </c>
      <c r="V3865" s="1">
        <v>2.7664</v>
      </c>
    </row>
    <row r="3866" spans="1:22" ht="14.25" customHeight="1" x14ac:dyDescent="0.25">
      <c r="A3866" s="1">
        <v>3865</v>
      </c>
      <c r="B3866" s="1" t="s">
        <v>7013</v>
      </c>
      <c r="C3866" s="1">
        <f>YEAR(Data!$D3866)</f>
        <v>2012</v>
      </c>
      <c r="D3866" s="2">
        <v>41241</v>
      </c>
      <c r="E3866" s="2">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
        <v>151.96</v>
      </c>
      <c r="T3866" s="1">
        <v>5</v>
      </c>
      <c r="U3866" s="1">
        <v>0.6</v>
      </c>
      <c r="V3866" s="1">
        <v>-182.35200000000003</v>
      </c>
    </row>
    <row r="3867" spans="1:22" ht="14.25" customHeight="1" x14ac:dyDescent="0.25">
      <c r="A3867" s="1">
        <v>3866</v>
      </c>
      <c r="B3867" s="1" t="s">
        <v>7017</v>
      </c>
      <c r="C3867" s="1">
        <f>YEAR(Data!$D3867)</f>
        <v>2011</v>
      </c>
      <c r="D3867" s="2">
        <v>40751</v>
      </c>
      <c r="E3867" s="2">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1">
        <v>38.080000000000013</v>
      </c>
    </row>
    <row r="3868" spans="1:22" ht="14.25" customHeight="1" x14ac:dyDescent="0.25">
      <c r="A3868" s="1">
        <v>3867</v>
      </c>
      <c r="B3868" s="1" t="s">
        <v>7018</v>
      </c>
      <c r="C3868" s="1">
        <f>YEAR(Data!$D3868)</f>
        <v>2014</v>
      </c>
      <c r="D3868" s="2">
        <v>41753</v>
      </c>
      <c r="E3868" s="2">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1">
        <v>55.922399999999996</v>
      </c>
    </row>
    <row r="3869" spans="1:22" ht="14.25" customHeight="1" x14ac:dyDescent="0.25">
      <c r="A3869" s="1">
        <v>3868</v>
      </c>
      <c r="B3869" s="1" t="s">
        <v>7019</v>
      </c>
      <c r="C3869" s="1">
        <f>YEAR(Data!$D3869)</f>
        <v>2012</v>
      </c>
      <c r="D3869" s="2">
        <v>41205</v>
      </c>
      <c r="E3869" s="2">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1">
        <v>63.777600000000007</v>
      </c>
    </row>
    <row r="3870" spans="1:22" ht="14.25" customHeight="1" x14ac:dyDescent="0.25">
      <c r="A3870" s="1">
        <v>3869</v>
      </c>
      <c r="B3870" s="1" t="s">
        <v>7019</v>
      </c>
      <c r="C3870" s="1">
        <f>YEAR(Data!$D3870)</f>
        <v>2012</v>
      </c>
      <c r="D3870" s="2">
        <v>41205</v>
      </c>
      <c r="E3870" s="2">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
        <v>240.78400000000002</v>
      </c>
      <c r="T3870" s="1">
        <v>1</v>
      </c>
      <c r="U3870" s="1">
        <v>0.2</v>
      </c>
      <c r="V3870" s="1">
        <v>27.088199999999965</v>
      </c>
    </row>
    <row r="3871" spans="1:22" ht="14.25" customHeight="1" x14ac:dyDescent="0.25">
      <c r="A3871" s="1">
        <v>3870</v>
      </c>
      <c r="B3871" s="1" t="s">
        <v>7019</v>
      </c>
      <c r="C3871" s="1">
        <f>YEAR(Data!$D3871)</f>
        <v>2012</v>
      </c>
      <c r="D3871" s="2">
        <v>41205</v>
      </c>
      <c r="E3871" s="2">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191.96800000000002</v>
      </c>
      <c r="T3871" s="1">
        <v>7</v>
      </c>
      <c r="U3871" s="1">
        <v>0.2</v>
      </c>
      <c r="V3871" s="1">
        <v>16.797200000000004</v>
      </c>
    </row>
    <row r="3872" spans="1:22" ht="14.25" customHeight="1" x14ac:dyDescent="0.25">
      <c r="A3872" s="1">
        <v>3871</v>
      </c>
      <c r="B3872" s="1" t="s">
        <v>7019</v>
      </c>
      <c r="C3872" s="1">
        <f>YEAR(Data!$D3872)</f>
        <v>2012</v>
      </c>
      <c r="D3872" s="2">
        <v>41205</v>
      </c>
      <c r="E3872" s="2">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1">
        <v>5.6644000000000005</v>
      </c>
    </row>
    <row r="3873" spans="1:22" ht="14.25" customHeight="1" x14ac:dyDescent="0.25">
      <c r="A3873" s="1">
        <v>3872</v>
      </c>
      <c r="B3873" s="1" t="s">
        <v>7019</v>
      </c>
      <c r="C3873" s="1">
        <f>YEAR(Data!$D3873)</f>
        <v>2012</v>
      </c>
      <c r="D3873" s="2">
        <v>41205</v>
      </c>
      <c r="E3873" s="2">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1">
        <v>5.6639999999999997</v>
      </c>
    </row>
    <row r="3874" spans="1:22" ht="14.25" customHeight="1" x14ac:dyDescent="0.25">
      <c r="A3874" s="1">
        <v>3873</v>
      </c>
      <c r="B3874" s="1" t="s">
        <v>7019</v>
      </c>
      <c r="C3874" s="1">
        <f>YEAR(Data!$D3874)</f>
        <v>2012</v>
      </c>
      <c r="D3874" s="2">
        <v>41205</v>
      </c>
      <c r="E3874" s="2">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842.35200000000009</v>
      </c>
      <c r="T3874" s="1">
        <v>3</v>
      </c>
      <c r="U3874" s="1">
        <v>0.2</v>
      </c>
      <c r="V3874" s="1">
        <v>42.117600000000039</v>
      </c>
    </row>
    <row r="3875" spans="1:22" ht="14.25" customHeight="1" x14ac:dyDescent="0.25">
      <c r="A3875" s="1">
        <v>3874</v>
      </c>
      <c r="B3875" s="1" t="s">
        <v>7020</v>
      </c>
      <c r="C3875" s="1">
        <f>YEAR(Data!$D3875)</f>
        <v>2013</v>
      </c>
      <c r="D3875" s="2">
        <v>41523</v>
      </c>
      <c r="E3875" s="2">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1">
        <v>7.6283999999999974</v>
      </c>
    </row>
    <row r="3876" spans="1:22" ht="14.25" customHeight="1" x14ac:dyDescent="0.25">
      <c r="A3876" s="1">
        <v>3875</v>
      </c>
      <c r="B3876" s="1" t="s">
        <v>7020</v>
      </c>
      <c r="C3876" s="1">
        <f>YEAR(Data!$D3876)</f>
        <v>2013</v>
      </c>
      <c r="D3876" s="2">
        <v>41523</v>
      </c>
      <c r="E3876" s="2">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1">
        <v>-63.109199999999987</v>
      </c>
    </row>
    <row r="3877" spans="1:22" ht="14.25" customHeight="1" x14ac:dyDescent="0.25">
      <c r="A3877" s="1">
        <v>3876</v>
      </c>
      <c r="B3877" s="1" t="s">
        <v>7020</v>
      </c>
      <c r="C3877" s="1">
        <f>YEAR(Data!$D3877)</f>
        <v>2013</v>
      </c>
      <c r="D3877" s="2">
        <v>41523</v>
      </c>
      <c r="E3877" s="2">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
        <v>108.78399999999999</v>
      </c>
      <c r="T3877" s="1">
        <v>2</v>
      </c>
      <c r="U3877" s="1">
        <v>0.2</v>
      </c>
      <c r="V3877" s="1">
        <v>6.7990000000000066</v>
      </c>
    </row>
    <row r="3878" spans="1:22" ht="14.25" customHeight="1" x14ac:dyDescent="0.25">
      <c r="A3878" s="1">
        <v>3877</v>
      </c>
      <c r="B3878" s="1" t="s">
        <v>7020</v>
      </c>
      <c r="C3878" s="1">
        <f>YEAR(Data!$D3878)</f>
        <v>2013</v>
      </c>
      <c r="D3878" s="2">
        <v>41523</v>
      </c>
      <c r="E3878" s="2">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
        <v>10.272000000000002</v>
      </c>
      <c r="T3878" s="1">
        <v>3</v>
      </c>
      <c r="U3878" s="1">
        <v>0.2</v>
      </c>
      <c r="V3878" s="1">
        <v>3.2099999999999982</v>
      </c>
    </row>
    <row r="3879" spans="1:22" ht="14.25" customHeight="1" x14ac:dyDescent="0.25">
      <c r="A3879" s="1">
        <v>3878</v>
      </c>
      <c r="B3879" s="1" t="s">
        <v>7021</v>
      </c>
      <c r="C3879" s="1">
        <f>YEAR(Data!$D3879)</f>
        <v>2013</v>
      </c>
      <c r="D3879" s="2">
        <v>41576</v>
      </c>
      <c r="E3879" s="2">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38.190000000000012</v>
      </c>
      <c r="T3879" s="1">
        <v>5</v>
      </c>
      <c r="U3879" s="1">
        <v>0.7</v>
      </c>
      <c r="V3879" s="1">
        <v>-26.732999999999997</v>
      </c>
    </row>
    <row r="3880" spans="1:22" ht="14.25" customHeight="1" x14ac:dyDescent="0.25">
      <c r="A3880" s="1">
        <v>3879</v>
      </c>
      <c r="B3880" s="1" t="s">
        <v>7022</v>
      </c>
      <c r="C3880" s="1">
        <f>YEAR(Data!$D3880)</f>
        <v>2011</v>
      </c>
      <c r="D3880" s="2">
        <v>40638</v>
      </c>
      <c r="E3880" s="2">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49.632000000000005</v>
      </c>
      <c r="T3880" s="1">
        <v>4</v>
      </c>
      <c r="U3880" s="1">
        <v>0.2</v>
      </c>
      <c r="V3880" s="1">
        <v>3.7224000000000004</v>
      </c>
    </row>
    <row r="3881" spans="1:22" ht="14.25" customHeight="1" x14ac:dyDescent="0.25">
      <c r="A3881" s="1">
        <v>3880</v>
      </c>
      <c r="B3881" s="1" t="s">
        <v>7022</v>
      </c>
      <c r="C3881" s="1">
        <f>YEAR(Data!$D3881)</f>
        <v>2011</v>
      </c>
      <c r="D3881" s="2">
        <v>40638</v>
      </c>
      <c r="E3881" s="2">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
        <v>52.096000000000004</v>
      </c>
      <c r="T3881" s="1">
        <v>4</v>
      </c>
      <c r="U3881" s="1">
        <v>0.2</v>
      </c>
      <c r="V3881" s="1">
        <v>3.9072000000000031</v>
      </c>
    </row>
    <row r="3882" spans="1:22" ht="14.25" customHeight="1" x14ac:dyDescent="0.25">
      <c r="A3882" s="1">
        <v>3881</v>
      </c>
      <c r="B3882" s="1" t="s">
        <v>7023</v>
      </c>
      <c r="C3882" s="1">
        <f>YEAR(Data!$D3882)</f>
        <v>2012</v>
      </c>
      <c r="D3882" s="2">
        <v>41075</v>
      </c>
      <c r="E3882" s="2">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
        <v>9.5680000000000014</v>
      </c>
      <c r="T3882" s="1">
        <v>2</v>
      </c>
      <c r="U3882" s="1">
        <v>0.2</v>
      </c>
      <c r="V3882" s="1">
        <v>2.9899999999999993</v>
      </c>
    </row>
    <row r="3883" spans="1:22" ht="14.25" customHeight="1" x14ac:dyDescent="0.25">
      <c r="A3883" s="1">
        <v>3882</v>
      </c>
      <c r="B3883" s="1" t="s">
        <v>7023</v>
      </c>
      <c r="C3883" s="1">
        <f>YEAR(Data!$D3883)</f>
        <v>2012</v>
      </c>
      <c r="D3883" s="2">
        <v>41075</v>
      </c>
      <c r="E3883" s="2">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1">
        <v>-19.562399999999997</v>
      </c>
    </row>
    <row r="3884" spans="1:22" ht="14.25" customHeight="1" x14ac:dyDescent="0.25">
      <c r="A3884" s="1">
        <v>3883</v>
      </c>
      <c r="B3884" s="1" t="s">
        <v>7023</v>
      </c>
      <c r="C3884" s="1">
        <f>YEAR(Data!$D3884)</f>
        <v>2012</v>
      </c>
      <c r="D3884" s="2">
        <v>41075</v>
      </c>
      <c r="E3884" s="2">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
        <v>364.70400000000006</v>
      </c>
      <c r="T3884" s="1">
        <v>6</v>
      </c>
      <c r="U3884" s="1">
        <v>0.2</v>
      </c>
      <c r="V3884" s="1">
        <v>-36.470400000000041</v>
      </c>
    </row>
    <row r="3885" spans="1:22" ht="14.25" customHeight="1" x14ac:dyDescent="0.25">
      <c r="A3885" s="1">
        <v>3884</v>
      </c>
      <c r="B3885" s="1" t="s">
        <v>7023</v>
      </c>
      <c r="C3885" s="1">
        <f>YEAR(Data!$D3885)</f>
        <v>2012</v>
      </c>
      <c r="D3885" s="2">
        <v>41075</v>
      </c>
      <c r="E3885" s="2">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
        <v>40.256</v>
      </c>
      <c r="T3885" s="1">
        <v>4</v>
      </c>
      <c r="U3885" s="1">
        <v>0.2</v>
      </c>
      <c r="V3885" s="1">
        <v>11.070400000000003</v>
      </c>
    </row>
    <row r="3886" spans="1:22" ht="14.25" customHeight="1" x14ac:dyDescent="0.25">
      <c r="A3886" s="1">
        <v>3885</v>
      </c>
      <c r="B3886" s="1" t="s">
        <v>7028</v>
      </c>
      <c r="C3886" s="1">
        <f>YEAR(Data!$D3886)</f>
        <v>2011</v>
      </c>
      <c r="D3886" s="2">
        <v>40729</v>
      </c>
      <c r="E3886" s="2">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1">
        <v>0.3822000000000001</v>
      </c>
    </row>
    <row r="3887" spans="1:22" ht="14.25" customHeight="1" x14ac:dyDescent="0.25">
      <c r="A3887" s="1">
        <v>3886</v>
      </c>
      <c r="B3887" s="1" t="s">
        <v>7029</v>
      </c>
      <c r="C3887" s="1">
        <f>YEAR(Data!$D3887)</f>
        <v>2014</v>
      </c>
      <c r="D3887" s="2">
        <v>41669</v>
      </c>
      <c r="E3887" s="2">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12.127999999999997</v>
      </c>
      <c r="T3887" s="1">
        <v>4</v>
      </c>
      <c r="U3887" s="1">
        <v>0.8</v>
      </c>
      <c r="V3887" s="1">
        <v>-20.617600000000003</v>
      </c>
    </row>
    <row r="3888" spans="1:22" ht="14.25" customHeight="1" x14ac:dyDescent="0.25">
      <c r="A3888" s="1">
        <v>3887</v>
      </c>
      <c r="B3888" s="1" t="s">
        <v>7030</v>
      </c>
      <c r="C3888" s="1">
        <f>YEAR(Data!$D3888)</f>
        <v>2013</v>
      </c>
      <c r="D3888" s="2">
        <v>41337</v>
      </c>
      <c r="E3888" s="2">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
        <v>134.85000000000002</v>
      </c>
      <c r="T3888" s="1">
        <v>3</v>
      </c>
      <c r="U3888" s="1">
        <v>0</v>
      </c>
      <c r="V3888" s="1">
        <v>37.757999999999996</v>
      </c>
    </row>
    <row r="3889" spans="1:22" ht="14.25" customHeight="1" x14ac:dyDescent="0.25">
      <c r="A3889" s="1">
        <v>3888</v>
      </c>
      <c r="B3889" s="1" t="s">
        <v>7031</v>
      </c>
      <c r="C3889" s="1">
        <f>YEAR(Data!$D3889)</f>
        <v>2011</v>
      </c>
      <c r="D3889" s="2">
        <v>40696</v>
      </c>
      <c r="E3889" s="2">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1">
        <v>2.6536</v>
      </c>
    </row>
    <row r="3890" spans="1:22" ht="14.25" customHeight="1" x14ac:dyDescent="0.25">
      <c r="A3890" s="1">
        <v>3889</v>
      </c>
      <c r="B3890" s="1" t="s">
        <v>7031</v>
      </c>
      <c r="C3890" s="1">
        <f>YEAR(Data!$D3890)</f>
        <v>2011</v>
      </c>
      <c r="D3890" s="2">
        <v>40696</v>
      </c>
      <c r="E3890" s="2">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
        <v>239.96999999999997</v>
      </c>
      <c r="T3890" s="1">
        <v>3</v>
      </c>
      <c r="U3890" s="1">
        <v>0</v>
      </c>
      <c r="V3890" s="1">
        <v>67.191599999999994</v>
      </c>
    </row>
    <row r="3891" spans="1:22" ht="14.25" customHeight="1" x14ac:dyDescent="0.25">
      <c r="A3891" s="1">
        <v>3890</v>
      </c>
      <c r="B3891" s="1" t="s">
        <v>7031</v>
      </c>
      <c r="C3891" s="1">
        <f>YEAR(Data!$D3891)</f>
        <v>2011</v>
      </c>
      <c r="D3891" s="2">
        <v>40696</v>
      </c>
      <c r="E3891" s="2">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1">
        <v>107.08199999999997</v>
      </c>
    </row>
    <row r="3892" spans="1:22" ht="14.25" customHeight="1" x14ac:dyDescent="0.25">
      <c r="A3892" s="1">
        <v>3891</v>
      </c>
      <c r="B3892" s="1" t="s">
        <v>7032</v>
      </c>
      <c r="C3892" s="1">
        <f>YEAR(Data!$D3892)</f>
        <v>2013</v>
      </c>
      <c r="D3892" s="2">
        <v>41603</v>
      </c>
      <c r="E3892" s="2">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1">
        <v>217.76699999999994</v>
      </c>
    </row>
    <row r="3893" spans="1:22" ht="14.25" customHeight="1" x14ac:dyDescent="0.25">
      <c r="A3893" s="1">
        <v>3892</v>
      </c>
      <c r="B3893" s="1" t="s">
        <v>7032</v>
      </c>
      <c r="C3893" s="1">
        <f>YEAR(Data!$D3893)</f>
        <v>2013</v>
      </c>
      <c r="D3893" s="2">
        <v>41603</v>
      </c>
      <c r="E3893" s="2">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1684.7520000000002</v>
      </c>
      <c r="T3893" s="1">
        <v>6</v>
      </c>
      <c r="U3893" s="1">
        <v>0.2</v>
      </c>
      <c r="V3893" s="1">
        <v>210.59399999999977</v>
      </c>
    </row>
    <row r="3894" spans="1:22" ht="14.25" customHeight="1" x14ac:dyDescent="0.25">
      <c r="A3894" s="1">
        <v>3893</v>
      </c>
      <c r="B3894" s="1" t="s">
        <v>7032</v>
      </c>
      <c r="C3894" s="1">
        <f>YEAR(Data!$D3894)</f>
        <v>2013</v>
      </c>
      <c r="D3894" s="2">
        <v>41603</v>
      </c>
      <c r="E3894" s="2">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
        <v>559.91999999999996</v>
      </c>
      <c r="T3894" s="1">
        <v>8</v>
      </c>
      <c r="U3894" s="1">
        <v>0</v>
      </c>
      <c r="V3894" s="1">
        <v>190.37279999999998</v>
      </c>
    </row>
    <row r="3895" spans="1:22" ht="14.25" customHeight="1" x14ac:dyDescent="0.25">
      <c r="A3895" s="1">
        <v>3894</v>
      </c>
      <c r="B3895" s="1" t="s">
        <v>7033</v>
      </c>
      <c r="C3895" s="1">
        <f>YEAR(Data!$D3895)</f>
        <v>2013</v>
      </c>
      <c r="D3895" s="2">
        <v>41589</v>
      </c>
      <c r="E3895" s="2">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1">
        <v>48.990200000000002</v>
      </c>
    </row>
    <row r="3896" spans="1:22" ht="14.25" customHeight="1" x14ac:dyDescent="0.25">
      <c r="A3896" s="1">
        <v>3895</v>
      </c>
      <c r="B3896" s="1" t="s">
        <v>7034</v>
      </c>
      <c r="C3896" s="1">
        <f>YEAR(Data!$D3896)</f>
        <v>2011</v>
      </c>
      <c r="D3896" s="2">
        <v>40869</v>
      </c>
      <c r="E3896" s="2">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
        <v>9.9799999999999969</v>
      </c>
      <c r="T3896" s="1">
        <v>5</v>
      </c>
      <c r="U3896" s="1">
        <v>0.8</v>
      </c>
      <c r="V3896" s="1">
        <v>-16.467000000000002</v>
      </c>
    </row>
    <row r="3897" spans="1:22" ht="14.25" customHeight="1" x14ac:dyDescent="0.25">
      <c r="A3897" s="1">
        <v>3896</v>
      </c>
      <c r="B3897" s="1" t="s">
        <v>7035</v>
      </c>
      <c r="C3897" s="1">
        <f>YEAR(Data!$D3897)</f>
        <v>2014</v>
      </c>
      <c r="D3897" s="2">
        <v>41761</v>
      </c>
      <c r="E3897" s="2">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
        <v>48.9</v>
      </c>
      <c r="T3897" s="1">
        <v>5</v>
      </c>
      <c r="U3897" s="1">
        <v>0</v>
      </c>
      <c r="V3897" s="1">
        <v>18.093</v>
      </c>
    </row>
    <row r="3898" spans="1:22" ht="14.25" customHeight="1" x14ac:dyDescent="0.25">
      <c r="A3898" s="1">
        <v>3897</v>
      </c>
      <c r="B3898" s="1" t="s">
        <v>7039</v>
      </c>
      <c r="C3898" s="1">
        <f>YEAR(Data!$D3898)</f>
        <v>2014</v>
      </c>
      <c r="D3898" s="2">
        <v>41981</v>
      </c>
      <c r="E3898" s="2">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3.5519999999999996</v>
      </c>
      <c r="T3898" s="1">
        <v>3</v>
      </c>
      <c r="U3898" s="1">
        <v>0.2</v>
      </c>
      <c r="V3898" s="1">
        <v>1.2431999999999999</v>
      </c>
    </row>
    <row r="3899" spans="1:22" ht="14.25" customHeight="1" x14ac:dyDescent="0.25">
      <c r="A3899" s="1">
        <v>3898</v>
      </c>
      <c r="B3899" s="1" t="s">
        <v>7039</v>
      </c>
      <c r="C3899" s="1">
        <f>YEAR(Data!$D3899)</f>
        <v>2014</v>
      </c>
      <c r="D3899" s="2">
        <v>41981</v>
      </c>
      <c r="E3899" s="2">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15.552000000000003</v>
      </c>
      <c r="T3899" s="1">
        <v>3</v>
      </c>
      <c r="U3899" s="1">
        <v>0.2</v>
      </c>
      <c r="V3899" s="1">
        <v>5.4432</v>
      </c>
    </row>
    <row r="3900" spans="1:22" ht="14.25" customHeight="1" x14ac:dyDescent="0.25">
      <c r="A3900" s="1">
        <v>3899</v>
      </c>
      <c r="B3900" s="1" t="s">
        <v>7040</v>
      </c>
      <c r="C3900" s="1">
        <f>YEAR(Data!$D3900)</f>
        <v>2014</v>
      </c>
      <c r="D3900" s="2">
        <v>41974</v>
      </c>
      <c r="E3900" s="2">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
        <v>2.3679999999999999</v>
      </c>
      <c r="T3900" s="1">
        <v>2</v>
      </c>
      <c r="U3900" s="1">
        <v>0.2</v>
      </c>
      <c r="V3900" s="1">
        <v>0.82879999999999987</v>
      </c>
    </row>
    <row r="3901" spans="1:22" ht="14.25" customHeight="1" x14ac:dyDescent="0.25">
      <c r="A3901" s="1">
        <v>3900</v>
      </c>
      <c r="B3901" s="1" t="s">
        <v>7042</v>
      </c>
      <c r="C3901" s="1">
        <f>YEAR(Data!$D3901)</f>
        <v>2014</v>
      </c>
      <c r="D3901" s="2">
        <v>41981</v>
      </c>
      <c r="E3901" s="2">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1">
        <v>25.596799999999998</v>
      </c>
    </row>
    <row r="3902" spans="1:22" ht="14.25" customHeight="1" x14ac:dyDescent="0.25">
      <c r="A3902" s="1">
        <v>3901</v>
      </c>
      <c r="B3902" s="1" t="s">
        <v>7043</v>
      </c>
      <c r="C3902" s="1">
        <f>YEAR(Data!$D3902)</f>
        <v>2012</v>
      </c>
      <c r="D3902" s="2">
        <v>40911</v>
      </c>
      <c r="E3902" s="2">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
        <v>10.368000000000002</v>
      </c>
      <c r="T3902" s="1">
        <v>2</v>
      </c>
      <c r="U3902" s="1">
        <v>0.2</v>
      </c>
      <c r="V3902" s="1">
        <v>3.6288</v>
      </c>
    </row>
    <row r="3903" spans="1:22" ht="14.25" customHeight="1" x14ac:dyDescent="0.25">
      <c r="A3903" s="1">
        <v>3902</v>
      </c>
      <c r="B3903" s="1" t="s">
        <v>7045</v>
      </c>
      <c r="C3903" s="1">
        <f>YEAR(Data!$D3903)</f>
        <v>2012</v>
      </c>
      <c r="D3903" s="2">
        <v>41227</v>
      </c>
      <c r="E3903" s="2">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
        <v>47.984000000000002</v>
      </c>
      <c r="T3903" s="1">
        <v>2</v>
      </c>
      <c r="U3903" s="1">
        <v>0.2</v>
      </c>
      <c r="V3903" s="1">
        <v>-1.199600000000002</v>
      </c>
    </row>
    <row r="3904" spans="1:22" ht="14.25" customHeight="1" x14ac:dyDescent="0.25">
      <c r="A3904" s="1">
        <v>3903</v>
      </c>
      <c r="B3904" s="1" t="s">
        <v>7048</v>
      </c>
      <c r="C3904" s="1">
        <f>YEAR(Data!$D3904)</f>
        <v>2012</v>
      </c>
      <c r="D3904" s="2">
        <v>41184</v>
      </c>
      <c r="E3904" s="2">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1">
        <v>75.6952</v>
      </c>
    </row>
    <row r="3905" spans="1:22" ht="14.25" customHeight="1" x14ac:dyDescent="0.25">
      <c r="A3905" s="1">
        <v>3904</v>
      </c>
      <c r="B3905" s="1" t="s">
        <v>7049</v>
      </c>
      <c r="C3905" s="1">
        <f>YEAR(Data!$D3905)</f>
        <v>2012</v>
      </c>
      <c r="D3905" s="2">
        <v>41004</v>
      </c>
      <c r="E3905" s="2">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
        <v>98.111999999999995</v>
      </c>
      <c r="T3905" s="1">
        <v>7</v>
      </c>
      <c r="U3905" s="1">
        <v>0.2</v>
      </c>
      <c r="V3905" s="1">
        <v>18.396000000000001</v>
      </c>
    </row>
    <row r="3906" spans="1:22" ht="14.25" customHeight="1" x14ac:dyDescent="0.25">
      <c r="A3906" s="1">
        <v>3905</v>
      </c>
      <c r="B3906" s="1" t="s">
        <v>7049</v>
      </c>
      <c r="C3906" s="1">
        <f>YEAR(Data!$D3906)</f>
        <v>2012</v>
      </c>
      <c r="D3906" s="2">
        <v>41004</v>
      </c>
      <c r="E3906" s="2">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1">
        <v>21.142799999999966</v>
      </c>
    </row>
    <row r="3907" spans="1:22" ht="14.25" customHeight="1" x14ac:dyDescent="0.25">
      <c r="A3907" s="1">
        <v>3906</v>
      </c>
      <c r="B3907" s="1" t="s">
        <v>7049</v>
      </c>
      <c r="C3907" s="1">
        <f>YEAR(Data!$D3907)</f>
        <v>2012</v>
      </c>
      <c r="D3907" s="2">
        <v>41004</v>
      </c>
      <c r="E3907" s="2">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1">
        <v>-6.9519999999999982</v>
      </c>
    </row>
    <row r="3908" spans="1:22" ht="14.25" customHeight="1" x14ac:dyDescent="0.25">
      <c r="A3908" s="1">
        <v>3907</v>
      </c>
      <c r="B3908" s="1" t="s">
        <v>7049</v>
      </c>
      <c r="C3908" s="1">
        <f>YEAR(Data!$D3908)</f>
        <v>2012</v>
      </c>
      <c r="D3908" s="2">
        <v>41004</v>
      </c>
      <c r="E3908" s="2">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
        <v>547.13599999999997</v>
      </c>
      <c r="T3908" s="1">
        <v>4</v>
      </c>
      <c r="U3908" s="1">
        <v>0.2</v>
      </c>
      <c r="V3908" s="1">
        <v>-68.392000000000053</v>
      </c>
    </row>
    <row r="3909" spans="1:22" ht="14.25" customHeight="1" x14ac:dyDescent="0.25">
      <c r="A3909" s="1">
        <v>3908</v>
      </c>
      <c r="B3909" s="1" t="s">
        <v>7049</v>
      </c>
      <c r="C3909" s="1">
        <f>YEAR(Data!$D3909)</f>
        <v>2012</v>
      </c>
      <c r="D3909" s="2">
        <v>41004</v>
      </c>
      <c r="E3909" s="2">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
        <v>14.850000000000001</v>
      </c>
      <c r="T3909" s="1">
        <v>5</v>
      </c>
      <c r="U3909" s="1">
        <v>0.4</v>
      </c>
      <c r="V3909" s="1">
        <v>-3.2175000000000002</v>
      </c>
    </row>
    <row r="3910" spans="1:22" ht="14.25" customHeight="1" x14ac:dyDescent="0.25">
      <c r="A3910" s="1">
        <v>3909</v>
      </c>
      <c r="B3910" s="1" t="s">
        <v>7049</v>
      </c>
      <c r="C3910" s="1">
        <f>YEAR(Data!$D3910)</f>
        <v>2012</v>
      </c>
      <c r="D3910" s="2">
        <v>41004</v>
      </c>
      <c r="E3910" s="2">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1">
        <v>-9.7972000000000037</v>
      </c>
    </row>
    <row r="3911" spans="1:22" ht="14.25" customHeight="1" x14ac:dyDescent="0.25">
      <c r="A3911" s="1">
        <v>3910</v>
      </c>
      <c r="B3911" s="1" t="s">
        <v>7049</v>
      </c>
      <c r="C3911" s="1">
        <f>YEAR(Data!$D3911)</f>
        <v>2012</v>
      </c>
      <c r="D3911" s="2">
        <v>41004</v>
      </c>
      <c r="E3911" s="2">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
        <v>7.5840000000000005</v>
      </c>
      <c r="T3911" s="1">
        <v>1</v>
      </c>
      <c r="U3911" s="1">
        <v>0.2</v>
      </c>
      <c r="V3911" s="1">
        <v>2.37</v>
      </c>
    </row>
    <row r="3912" spans="1:22" ht="14.25" customHeight="1" x14ac:dyDescent="0.25">
      <c r="A3912" s="1">
        <v>3911</v>
      </c>
      <c r="B3912" s="1" t="s">
        <v>7049</v>
      </c>
      <c r="C3912" s="1">
        <f>YEAR(Data!$D3912)</f>
        <v>2012</v>
      </c>
      <c r="D3912" s="2">
        <v>41004</v>
      </c>
      <c r="E3912" s="2">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
        <v>352.45</v>
      </c>
      <c r="T3912" s="1">
        <v>5</v>
      </c>
      <c r="U3912" s="1">
        <v>0.5</v>
      </c>
      <c r="V3912" s="1">
        <v>-211.47</v>
      </c>
    </row>
    <row r="3913" spans="1:22" ht="14.25" customHeight="1" x14ac:dyDescent="0.25">
      <c r="A3913" s="1">
        <v>3912</v>
      </c>
      <c r="B3913" s="1" t="s">
        <v>7054</v>
      </c>
      <c r="C3913" s="1">
        <f>YEAR(Data!$D3913)</f>
        <v>2014</v>
      </c>
      <c r="D3913" s="2">
        <v>41796</v>
      </c>
      <c r="E3913" s="2">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
        <v>470.37600000000009</v>
      </c>
      <c r="T3913" s="1">
        <v>3</v>
      </c>
      <c r="U3913" s="1">
        <v>0.2</v>
      </c>
      <c r="V3913" s="1">
        <v>52.917299999999955</v>
      </c>
    </row>
    <row r="3914" spans="1:22" ht="14.25" customHeight="1" x14ac:dyDescent="0.25">
      <c r="A3914" s="1">
        <v>3913</v>
      </c>
      <c r="B3914" s="1" t="s">
        <v>7057</v>
      </c>
      <c r="C3914" s="1">
        <f>YEAR(Data!$D3914)</f>
        <v>2014</v>
      </c>
      <c r="D3914" s="2">
        <v>41901</v>
      </c>
      <c r="E3914" s="2">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1">
        <v>9.3312000000000008</v>
      </c>
    </row>
    <row r="3915" spans="1:22" ht="14.25" customHeight="1" x14ac:dyDescent="0.25">
      <c r="A3915" s="1">
        <v>3914</v>
      </c>
      <c r="B3915" s="1" t="s">
        <v>7057</v>
      </c>
      <c r="C3915" s="1">
        <f>YEAR(Data!$D3915)</f>
        <v>2014</v>
      </c>
      <c r="D3915" s="2">
        <v>41901</v>
      </c>
      <c r="E3915" s="2">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1">
        <v>3.2405999999999997</v>
      </c>
    </row>
    <row r="3916" spans="1:22" ht="14.25" customHeight="1" x14ac:dyDescent="0.25">
      <c r="A3916" s="1">
        <v>3915</v>
      </c>
      <c r="B3916" s="1" t="s">
        <v>7058</v>
      </c>
      <c r="C3916" s="1">
        <f>YEAR(Data!$D3916)</f>
        <v>2014</v>
      </c>
      <c r="D3916" s="2">
        <v>41839</v>
      </c>
      <c r="E3916" s="2">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801.59999999999991</v>
      </c>
      <c r="T3916" s="1">
        <v>5</v>
      </c>
      <c r="U3916" s="1">
        <v>0.5</v>
      </c>
      <c r="V3916" s="1">
        <v>-448.89599999999996</v>
      </c>
    </row>
    <row r="3917" spans="1:22" ht="14.25" customHeight="1" x14ac:dyDescent="0.25">
      <c r="A3917" s="1">
        <v>3916</v>
      </c>
      <c r="B3917" s="1" t="s">
        <v>7058</v>
      </c>
      <c r="C3917" s="1">
        <f>YEAR(Data!$D3917)</f>
        <v>2014</v>
      </c>
      <c r="D3917" s="2">
        <v>41839</v>
      </c>
      <c r="E3917" s="2">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1">
        <v>10.098000000000006</v>
      </c>
    </row>
    <row r="3918" spans="1:22" ht="14.25" customHeight="1" x14ac:dyDescent="0.25">
      <c r="A3918" s="1">
        <v>3917</v>
      </c>
      <c r="B3918" s="1" t="s">
        <v>7058</v>
      </c>
      <c r="C3918" s="1">
        <f>YEAR(Data!$D3918)</f>
        <v>2014</v>
      </c>
      <c r="D3918" s="2">
        <v>41839</v>
      </c>
      <c r="E3918" s="2">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
        <v>16.096</v>
      </c>
      <c r="T3918" s="1">
        <v>2</v>
      </c>
      <c r="U3918" s="1">
        <v>0.2</v>
      </c>
      <c r="V3918" s="1">
        <v>5.2312000000000003</v>
      </c>
    </row>
    <row r="3919" spans="1:22" ht="14.25" customHeight="1" x14ac:dyDescent="0.25">
      <c r="A3919" s="1">
        <v>3918</v>
      </c>
      <c r="B3919" s="1" t="s">
        <v>7058</v>
      </c>
      <c r="C3919" s="1">
        <f>YEAR(Data!$D3919)</f>
        <v>2014</v>
      </c>
      <c r="D3919" s="2">
        <v>41839</v>
      </c>
      <c r="E3919" s="2">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7.6560000000000006</v>
      </c>
      <c r="T3919" s="1">
        <v>4</v>
      </c>
      <c r="U3919" s="1">
        <v>0.7</v>
      </c>
      <c r="V3919" s="1">
        <v>-6.1247999999999987</v>
      </c>
    </row>
    <row r="3920" spans="1:22" ht="14.25" customHeight="1" x14ac:dyDescent="0.25">
      <c r="A3920" s="1">
        <v>3919</v>
      </c>
      <c r="B3920" s="1" t="s">
        <v>7058</v>
      </c>
      <c r="C3920" s="1">
        <f>YEAR(Data!$D3920)</f>
        <v>2014</v>
      </c>
      <c r="D3920" s="2">
        <v>41839</v>
      </c>
      <c r="E3920" s="2">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311.97600000000006</v>
      </c>
      <c r="T3920" s="1">
        <v>3</v>
      </c>
      <c r="U3920" s="1">
        <v>0.2</v>
      </c>
      <c r="V3920" s="1">
        <v>-42.89670000000001</v>
      </c>
    </row>
    <row r="3921" spans="1:22" ht="14.25" customHeight="1" x14ac:dyDescent="0.25">
      <c r="A3921" s="1">
        <v>3920</v>
      </c>
      <c r="B3921" s="1" t="s">
        <v>7061</v>
      </c>
      <c r="C3921" s="1">
        <f>YEAR(Data!$D3921)</f>
        <v>2012</v>
      </c>
      <c r="D3921" s="2">
        <v>41244</v>
      </c>
      <c r="E3921" s="2">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1">
        <v>16.653600000000004</v>
      </c>
    </row>
    <row r="3922" spans="1:22" ht="14.25" customHeight="1" x14ac:dyDescent="0.25">
      <c r="A3922" s="1">
        <v>3921</v>
      </c>
      <c r="B3922" s="1" t="s">
        <v>7061</v>
      </c>
      <c r="C3922" s="1">
        <f>YEAR(Data!$D3922)</f>
        <v>2012</v>
      </c>
      <c r="D3922" s="2">
        <v>41244</v>
      </c>
      <c r="E3922" s="2">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
        <v>63.96</v>
      </c>
      <c r="T3922" s="1">
        <v>4</v>
      </c>
      <c r="U3922" s="1">
        <v>0</v>
      </c>
      <c r="V3922" s="1">
        <v>30.700800000000001</v>
      </c>
    </row>
    <row r="3923" spans="1:22" ht="14.25" customHeight="1" x14ac:dyDescent="0.25">
      <c r="A3923" s="1">
        <v>3922</v>
      </c>
      <c r="B3923" s="1" t="s">
        <v>7062</v>
      </c>
      <c r="C3923" s="1">
        <f>YEAR(Data!$D3923)</f>
        <v>2013</v>
      </c>
      <c r="D3923" s="2">
        <v>41454</v>
      </c>
      <c r="E3923" s="2">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
        <v>359.97600000000006</v>
      </c>
      <c r="T3923" s="1">
        <v>3</v>
      </c>
      <c r="U3923" s="1">
        <v>0.2</v>
      </c>
      <c r="V3923" s="1">
        <v>35.997600000000006</v>
      </c>
    </row>
    <row r="3924" spans="1:22" ht="14.25" customHeight="1" x14ac:dyDescent="0.25">
      <c r="A3924" s="1">
        <v>3923</v>
      </c>
      <c r="B3924" s="1" t="s">
        <v>7063</v>
      </c>
      <c r="C3924" s="1">
        <f>YEAR(Data!$D3924)</f>
        <v>2014</v>
      </c>
      <c r="D3924" s="2">
        <v>41880</v>
      </c>
      <c r="E3924" s="2">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1">
        <v>7.92</v>
      </c>
    </row>
    <row r="3925" spans="1:22" ht="14.25" customHeight="1" x14ac:dyDescent="0.25">
      <c r="A3925" s="1">
        <v>3924</v>
      </c>
      <c r="B3925" s="1" t="s">
        <v>7063</v>
      </c>
      <c r="C3925" s="1">
        <f>YEAR(Data!$D3925)</f>
        <v>2014</v>
      </c>
      <c r="D3925" s="2">
        <v>41880</v>
      </c>
      <c r="E3925" s="2">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
        <v>26.720000000000002</v>
      </c>
      <c r="T3925" s="1">
        <v>5</v>
      </c>
      <c r="U3925" s="1">
        <v>0.2</v>
      </c>
      <c r="V3925" s="1">
        <v>9.3520000000000003</v>
      </c>
    </row>
    <row r="3926" spans="1:22" ht="14.25" customHeight="1" x14ac:dyDescent="0.25">
      <c r="A3926" s="1">
        <v>3925</v>
      </c>
      <c r="B3926" s="1" t="s">
        <v>7066</v>
      </c>
      <c r="C3926" s="1">
        <f>YEAR(Data!$D3926)</f>
        <v>2011</v>
      </c>
      <c r="D3926" s="2">
        <v>40803</v>
      </c>
      <c r="E3926" s="2">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1">
        <v>1.2111999999999981</v>
      </c>
    </row>
    <row r="3927" spans="1:22" ht="14.25" customHeight="1" x14ac:dyDescent="0.25">
      <c r="A3927" s="1">
        <v>3926</v>
      </c>
      <c r="B3927" s="1" t="s">
        <v>7066</v>
      </c>
      <c r="C3927" s="1">
        <f>YEAR(Data!$D3927)</f>
        <v>2011</v>
      </c>
      <c r="D3927" s="2">
        <v>40803</v>
      </c>
      <c r="E3927" s="2">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57.929999999999993</v>
      </c>
      <c r="T3927" s="1">
        <v>3</v>
      </c>
      <c r="U3927" s="1">
        <v>0</v>
      </c>
      <c r="V3927" s="1">
        <v>16.220400000000001</v>
      </c>
    </row>
    <row r="3928" spans="1:22" ht="14.25" customHeight="1" x14ac:dyDescent="0.25">
      <c r="A3928" s="1">
        <v>3927</v>
      </c>
      <c r="B3928" s="1" t="s">
        <v>7066</v>
      </c>
      <c r="C3928" s="1">
        <f>YEAR(Data!$D3928)</f>
        <v>2011</v>
      </c>
      <c r="D3928" s="2">
        <v>40803</v>
      </c>
      <c r="E3928" s="2">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
        <v>35.340000000000003</v>
      </c>
      <c r="T3928" s="1">
        <v>2</v>
      </c>
      <c r="U3928" s="1">
        <v>0</v>
      </c>
      <c r="V3928" s="1">
        <v>13.429200000000002</v>
      </c>
    </row>
    <row r="3929" spans="1:22" ht="14.25" customHeight="1" x14ac:dyDescent="0.25">
      <c r="A3929" s="1">
        <v>3928</v>
      </c>
      <c r="B3929" s="1" t="s">
        <v>7066</v>
      </c>
      <c r="C3929" s="1">
        <f>YEAR(Data!$D3929)</f>
        <v>2011</v>
      </c>
      <c r="D3929" s="2">
        <v>40803</v>
      </c>
      <c r="E3929" s="2">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1">
        <v>46.3185</v>
      </c>
    </row>
    <row r="3930" spans="1:22" ht="14.25" customHeight="1" x14ac:dyDescent="0.25">
      <c r="A3930" s="1">
        <v>3929</v>
      </c>
      <c r="B3930" s="1" t="s">
        <v>7067</v>
      </c>
      <c r="C3930" s="1">
        <f>YEAR(Data!$D3930)</f>
        <v>2013</v>
      </c>
      <c r="D3930" s="2">
        <v>41348</v>
      </c>
      <c r="E3930" s="2">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1">
        <v>-14.195999999999998</v>
      </c>
    </row>
    <row r="3931" spans="1:22" ht="14.25" customHeight="1" x14ac:dyDescent="0.25">
      <c r="A3931" s="1">
        <v>3930</v>
      </c>
      <c r="B3931" s="1" t="s">
        <v>7067</v>
      </c>
      <c r="C3931" s="1">
        <f>YEAR(Data!$D3931)</f>
        <v>2013</v>
      </c>
      <c r="D3931" s="2">
        <v>41348</v>
      </c>
      <c r="E3931" s="2">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5.1840000000000011</v>
      </c>
      <c r="T3931" s="1">
        <v>1</v>
      </c>
      <c r="U3931" s="1">
        <v>0.2</v>
      </c>
      <c r="V3931" s="1">
        <v>1.8792</v>
      </c>
    </row>
    <row r="3932" spans="1:22" ht="14.25" customHeight="1" x14ac:dyDescent="0.25">
      <c r="A3932" s="1">
        <v>3931</v>
      </c>
      <c r="B3932" s="1" t="s">
        <v>7067</v>
      </c>
      <c r="C3932" s="1">
        <f>YEAR(Data!$D3932)</f>
        <v>2013</v>
      </c>
      <c r="D3932" s="2">
        <v>41348</v>
      </c>
      <c r="E3932" s="2">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1">
        <v>16.373699999999992</v>
      </c>
    </row>
    <row r="3933" spans="1:22" ht="14.25" customHeight="1" x14ac:dyDescent="0.25">
      <c r="A3933" s="1">
        <v>3932</v>
      </c>
      <c r="B3933" s="1" t="s">
        <v>7068</v>
      </c>
      <c r="C3933" s="1">
        <f>YEAR(Data!$D3933)</f>
        <v>2013</v>
      </c>
      <c r="D3933" s="2">
        <v>41513</v>
      </c>
      <c r="E3933" s="2">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
        <v>5.4719999999999995</v>
      </c>
      <c r="T3933" s="1">
        <v>3</v>
      </c>
      <c r="U3933" s="1">
        <v>0.2</v>
      </c>
      <c r="V3933" s="1">
        <v>1.6416000000000004</v>
      </c>
    </row>
    <row r="3934" spans="1:22" ht="14.25" customHeight="1" x14ac:dyDescent="0.25">
      <c r="A3934" s="1">
        <v>3933</v>
      </c>
      <c r="B3934" s="1" t="s">
        <v>7068</v>
      </c>
      <c r="C3934" s="1">
        <f>YEAR(Data!$D3934)</f>
        <v>2013</v>
      </c>
      <c r="D3934" s="2">
        <v>41513</v>
      </c>
      <c r="E3934" s="2">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1">
        <v>13.195600000000001</v>
      </c>
    </row>
    <row r="3935" spans="1:22" ht="14.25" customHeight="1" x14ac:dyDescent="0.25">
      <c r="A3935" s="1">
        <v>3934</v>
      </c>
      <c r="B3935" s="1" t="s">
        <v>7071</v>
      </c>
      <c r="C3935" s="1">
        <f>YEAR(Data!$D3935)</f>
        <v>2014</v>
      </c>
      <c r="D3935" s="2">
        <v>41885</v>
      </c>
      <c r="E3935" s="2">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
        <v>9.3999999999999986</v>
      </c>
      <c r="T3935" s="1">
        <v>5</v>
      </c>
      <c r="U3935" s="1">
        <v>0</v>
      </c>
      <c r="V3935" s="1">
        <v>2.7259999999999995</v>
      </c>
    </row>
    <row r="3936" spans="1:22" ht="14.25" customHeight="1" x14ac:dyDescent="0.25">
      <c r="A3936" s="1">
        <v>3935</v>
      </c>
      <c r="B3936" s="1" t="s">
        <v>7071</v>
      </c>
      <c r="C3936" s="1">
        <f>YEAR(Data!$D3936)</f>
        <v>2014</v>
      </c>
      <c r="D3936" s="2">
        <v>41885</v>
      </c>
      <c r="E3936" s="2">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
        <v>74</v>
      </c>
      <c r="T3936" s="1">
        <v>5</v>
      </c>
      <c r="U3936" s="1">
        <v>0</v>
      </c>
      <c r="V3936" s="1">
        <v>37</v>
      </c>
    </row>
    <row r="3937" spans="1:22" ht="14.25" customHeight="1" x14ac:dyDescent="0.25">
      <c r="A3937" s="1">
        <v>3936</v>
      </c>
      <c r="B3937" s="1" t="s">
        <v>7071</v>
      </c>
      <c r="C3937" s="1">
        <f>YEAR(Data!$D3937)</f>
        <v>2014</v>
      </c>
      <c r="D3937" s="2">
        <v>41885</v>
      </c>
      <c r="E3937" s="2">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
        <v>201.584</v>
      </c>
      <c r="T3937" s="1">
        <v>2</v>
      </c>
      <c r="U3937" s="1">
        <v>0.2</v>
      </c>
      <c r="V3937" s="1">
        <v>12.599000000000004</v>
      </c>
    </row>
    <row r="3938" spans="1:22" ht="14.25" customHeight="1" x14ac:dyDescent="0.25">
      <c r="A3938" s="1">
        <v>3937</v>
      </c>
      <c r="B3938" s="1" t="s">
        <v>7072</v>
      </c>
      <c r="C3938" s="1">
        <f>YEAR(Data!$D3938)</f>
        <v>2012</v>
      </c>
      <c r="D3938" s="2">
        <v>41076</v>
      </c>
      <c r="E3938" s="2">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
        <v>28.752000000000002</v>
      </c>
      <c r="T3938" s="1">
        <v>3</v>
      </c>
      <c r="U3938" s="1">
        <v>0.2</v>
      </c>
      <c r="V3938" s="1">
        <v>9.3443999999999985</v>
      </c>
    </row>
    <row r="3939" spans="1:22" ht="14.25" customHeight="1" x14ac:dyDescent="0.25">
      <c r="A3939" s="1">
        <v>3938</v>
      </c>
      <c r="B3939" s="1" t="s">
        <v>7072</v>
      </c>
      <c r="C3939" s="1">
        <f>YEAR(Data!$D3939)</f>
        <v>2012</v>
      </c>
      <c r="D3939" s="2">
        <v>41076</v>
      </c>
      <c r="E3939" s="2">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1">
        <v>9.8657999999999983</v>
      </c>
    </row>
    <row r="3940" spans="1:22" ht="14.25" customHeight="1" x14ac:dyDescent="0.25">
      <c r="A3940" s="1">
        <v>3939</v>
      </c>
      <c r="B3940" s="1" t="s">
        <v>7072</v>
      </c>
      <c r="C3940" s="1">
        <f>YEAR(Data!$D3940)</f>
        <v>2012</v>
      </c>
      <c r="D3940" s="2">
        <v>41076</v>
      </c>
      <c r="E3940" s="2">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
        <v>197.37199999999999</v>
      </c>
      <c r="T3940" s="1">
        <v>2</v>
      </c>
      <c r="U3940" s="1">
        <v>0.3</v>
      </c>
      <c r="V3940" s="1">
        <v>-25.376400000000018</v>
      </c>
    </row>
    <row r="3941" spans="1:22" ht="14.25" customHeight="1" x14ac:dyDescent="0.25">
      <c r="A3941" s="1">
        <v>3940</v>
      </c>
      <c r="B3941" s="1" t="s">
        <v>7074</v>
      </c>
      <c r="C3941" s="1">
        <f>YEAR(Data!$D3941)</f>
        <v>2013</v>
      </c>
      <c r="D3941" s="2">
        <v>41619</v>
      </c>
      <c r="E3941" s="2">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
        <v>1424.9</v>
      </c>
      <c r="T3941" s="1">
        <v>5</v>
      </c>
      <c r="U3941" s="1">
        <v>0</v>
      </c>
      <c r="V3941" s="1">
        <v>356.22500000000002</v>
      </c>
    </row>
    <row r="3942" spans="1:22" ht="14.25" customHeight="1" x14ac:dyDescent="0.25">
      <c r="A3942" s="1">
        <v>3941</v>
      </c>
      <c r="B3942" s="1" t="s">
        <v>7076</v>
      </c>
      <c r="C3942" s="1">
        <f>YEAR(Data!$D3942)</f>
        <v>2014</v>
      </c>
      <c r="D3942" s="2">
        <v>41778</v>
      </c>
      <c r="E3942" s="2">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1">
        <v>6.2608000000000015</v>
      </c>
    </row>
    <row r="3943" spans="1:22" ht="14.25" customHeight="1" x14ac:dyDescent="0.25">
      <c r="A3943" s="1">
        <v>3942</v>
      </c>
      <c r="B3943" s="1" t="s">
        <v>7076</v>
      </c>
      <c r="C3943" s="1">
        <f>YEAR(Data!$D3943)</f>
        <v>2014</v>
      </c>
      <c r="D3943" s="2">
        <v>41778</v>
      </c>
      <c r="E3943" s="2">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1">
        <v>1.0286999999999997</v>
      </c>
    </row>
    <row r="3944" spans="1:22" ht="14.25" customHeight="1" x14ac:dyDescent="0.25">
      <c r="A3944" s="1">
        <v>3943</v>
      </c>
      <c r="B3944" s="1" t="s">
        <v>7077</v>
      </c>
      <c r="C3944" s="1">
        <f>YEAR(Data!$D3944)</f>
        <v>2014</v>
      </c>
      <c r="D3944" s="2">
        <v>41787</v>
      </c>
      <c r="E3944" s="2">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25.920000000000005</v>
      </c>
      <c r="T3944" s="1">
        <v>5</v>
      </c>
      <c r="U3944" s="1">
        <v>0.2</v>
      </c>
      <c r="V3944" s="1">
        <v>9.0719999999999992</v>
      </c>
    </row>
    <row r="3945" spans="1:22" ht="14.25" customHeight="1" x14ac:dyDescent="0.25">
      <c r="A3945" s="1">
        <v>3944</v>
      </c>
      <c r="B3945" s="1" t="s">
        <v>7078</v>
      </c>
      <c r="C3945" s="1">
        <f>YEAR(Data!$D3945)</f>
        <v>2013</v>
      </c>
      <c r="D3945" s="2">
        <v>41449</v>
      </c>
      <c r="E3945" s="2">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
        <v>835.17000000000007</v>
      </c>
      <c r="T3945" s="1">
        <v>7</v>
      </c>
      <c r="U3945" s="1">
        <v>0</v>
      </c>
      <c r="V3945" s="1">
        <v>16.703400000000016</v>
      </c>
    </row>
    <row r="3946" spans="1:22" ht="14.25" customHeight="1" x14ac:dyDescent="0.25">
      <c r="A3946" s="1">
        <v>3945</v>
      </c>
      <c r="B3946" s="1" t="s">
        <v>7081</v>
      </c>
      <c r="C3946" s="1">
        <f>YEAR(Data!$D3946)</f>
        <v>2013</v>
      </c>
      <c r="D3946" s="2">
        <v>41411</v>
      </c>
      <c r="E3946" s="2">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1">
        <v>8.4966000000000008</v>
      </c>
    </row>
    <row r="3947" spans="1:22" ht="14.25" customHeight="1" x14ac:dyDescent="0.25">
      <c r="A3947" s="1">
        <v>3946</v>
      </c>
      <c r="B3947" s="1" t="s">
        <v>7082</v>
      </c>
      <c r="C3947" s="1">
        <f>YEAR(Data!$D3947)</f>
        <v>2014</v>
      </c>
      <c r="D3947" s="2">
        <v>41962</v>
      </c>
      <c r="E3947" s="2">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
        <v>44.384</v>
      </c>
      <c r="T3947" s="1">
        <v>1</v>
      </c>
      <c r="U3947" s="1">
        <v>0.2</v>
      </c>
      <c r="V3947" s="1">
        <v>15.534399999999998</v>
      </c>
    </row>
    <row r="3948" spans="1:22" ht="14.25" customHeight="1" x14ac:dyDescent="0.25">
      <c r="A3948" s="1">
        <v>3947</v>
      </c>
      <c r="B3948" s="1" t="s">
        <v>7082</v>
      </c>
      <c r="C3948" s="1">
        <f>YEAR(Data!$D3948)</f>
        <v>2014</v>
      </c>
      <c r="D3948" s="2">
        <v>41962</v>
      </c>
      <c r="E3948" s="2">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2.9440000000000004</v>
      </c>
      <c r="T3948" s="1">
        <v>1</v>
      </c>
      <c r="U3948" s="1">
        <v>0.2</v>
      </c>
      <c r="V3948" s="1">
        <v>-0.66240000000000021</v>
      </c>
    </row>
    <row r="3949" spans="1:22" ht="14.25" customHeight="1" x14ac:dyDescent="0.25">
      <c r="A3949" s="1">
        <v>3948</v>
      </c>
      <c r="B3949" s="1" t="s">
        <v>7083</v>
      </c>
      <c r="C3949" s="1">
        <f>YEAR(Data!$D3949)</f>
        <v>2013</v>
      </c>
      <c r="D3949" s="2">
        <v>41597</v>
      </c>
      <c r="E3949" s="2">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1">
        <v>1.0347999999999993</v>
      </c>
    </row>
    <row r="3950" spans="1:22" ht="14.25" customHeight="1" x14ac:dyDescent="0.25">
      <c r="A3950" s="1">
        <v>3949</v>
      </c>
      <c r="B3950" s="1" t="s">
        <v>7083</v>
      </c>
      <c r="C3950" s="1">
        <f>YEAR(Data!$D3950)</f>
        <v>2013</v>
      </c>
      <c r="D3950" s="2">
        <v>41597</v>
      </c>
      <c r="E3950" s="2">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48.848000000000006</v>
      </c>
      <c r="T3950" s="1">
        <v>2</v>
      </c>
      <c r="U3950" s="1">
        <v>0.2</v>
      </c>
      <c r="V3950" s="1">
        <v>15.8756</v>
      </c>
    </row>
    <row r="3951" spans="1:22" ht="14.25" customHeight="1" x14ac:dyDescent="0.25">
      <c r="A3951" s="1">
        <v>3950</v>
      </c>
      <c r="B3951" s="1" t="s">
        <v>7083</v>
      </c>
      <c r="C3951" s="1">
        <f>YEAR(Data!$D3951)</f>
        <v>2013</v>
      </c>
      <c r="D3951" s="2">
        <v>41597</v>
      </c>
      <c r="E3951" s="2">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1">
        <v>6.6311999999999989</v>
      </c>
    </row>
    <row r="3952" spans="1:22" ht="14.25" customHeight="1" x14ac:dyDescent="0.25">
      <c r="A3952" s="1">
        <v>3951</v>
      </c>
      <c r="B3952" s="1" t="s">
        <v>7083</v>
      </c>
      <c r="C3952" s="1">
        <f>YEAR(Data!$D3952)</f>
        <v>2013</v>
      </c>
      <c r="D3952" s="2">
        <v>41597</v>
      </c>
      <c r="E3952" s="2">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1">
        <v>-18.221999999999994</v>
      </c>
    </row>
    <row r="3953" spans="1:22" ht="14.25" customHeight="1" x14ac:dyDescent="0.25">
      <c r="A3953" s="1">
        <v>3952</v>
      </c>
      <c r="B3953" s="1" t="s">
        <v>7084</v>
      </c>
      <c r="C3953" s="1">
        <f>YEAR(Data!$D3953)</f>
        <v>2011</v>
      </c>
      <c r="D3953" s="2">
        <v>40875</v>
      </c>
      <c r="E3953" s="2">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1">
        <v>6.0367999999999986</v>
      </c>
    </row>
    <row r="3954" spans="1:22" ht="14.25" customHeight="1" x14ac:dyDescent="0.25">
      <c r="A3954" s="1">
        <v>3953</v>
      </c>
      <c r="B3954" s="1" t="s">
        <v>7085</v>
      </c>
      <c r="C3954" s="1">
        <f>YEAR(Data!$D3954)</f>
        <v>2013</v>
      </c>
      <c r="D3954" s="2">
        <v>41335</v>
      </c>
      <c r="E3954" s="2">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
        <v>159.98400000000001</v>
      </c>
      <c r="T3954" s="1">
        <v>2</v>
      </c>
      <c r="U3954" s="1">
        <v>0.2</v>
      </c>
      <c r="V3954" s="1">
        <v>13.998599999999989</v>
      </c>
    </row>
    <row r="3955" spans="1:22" ht="14.25" customHeight="1" x14ac:dyDescent="0.25">
      <c r="A3955" s="1">
        <v>3954</v>
      </c>
      <c r="B3955" s="1" t="s">
        <v>7088</v>
      </c>
      <c r="C3955" s="1">
        <f>YEAR(Data!$D3955)</f>
        <v>2014</v>
      </c>
      <c r="D3955" s="2">
        <v>41655</v>
      </c>
      <c r="E3955" s="2">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1">
        <v>5.8419999999999996</v>
      </c>
    </row>
    <row r="3956" spans="1:22" ht="14.25" customHeight="1" x14ac:dyDescent="0.25">
      <c r="A3956" s="1">
        <v>3955</v>
      </c>
      <c r="B3956" s="1" t="s">
        <v>7089</v>
      </c>
      <c r="C3956" s="1">
        <f>YEAR(Data!$D3956)</f>
        <v>2011</v>
      </c>
      <c r="D3956" s="2">
        <v>40637</v>
      </c>
      <c r="E3956" s="2">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1">
        <v>2.3521000000000001</v>
      </c>
    </row>
    <row r="3957" spans="1:22" ht="14.25" customHeight="1" x14ac:dyDescent="0.25">
      <c r="A3957" s="1">
        <v>3956</v>
      </c>
      <c r="B3957" s="1" t="s">
        <v>7089</v>
      </c>
      <c r="C3957" s="1">
        <f>YEAR(Data!$D3957)</f>
        <v>2011</v>
      </c>
      <c r="D3957" s="2">
        <v>40637</v>
      </c>
      <c r="E3957" s="2">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1">
        <v>23.807999999999993</v>
      </c>
    </row>
    <row r="3958" spans="1:22" ht="14.25" customHeight="1" x14ac:dyDescent="0.25">
      <c r="A3958" s="1">
        <v>3957</v>
      </c>
      <c r="B3958" s="1" t="s">
        <v>7090</v>
      </c>
      <c r="C3958" s="1">
        <f>YEAR(Data!$D3958)</f>
        <v>2013</v>
      </c>
      <c r="D3958" s="2">
        <v>41452</v>
      </c>
      <c r="E3958" s="2">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1">
        <v>6.4205999999999976</v>
      </c>
    </row>
    <row r="3959" spans="1:22" ht="14.25" customHeight="1" x14ac:dyDescent="0.25">
      <c r="A3959" s="1">
        <v>3958</v>
      </c>
      <c r="B3959" s="1" t="s">
        <v>7091</v>
      </c>
      <c r="C3959" s="1">
        <f>YEAR(Data!$D3959)</f>
        <v>2013</v>
      </c>
      <c r="D3959" s="2">
        <v>41424</v>
      </c>
      <c r="E3959" s="2">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
        <v>11.277000000000001</v>
      </c>
      <c r="T3959" s="1">
        <v>3</v>
      </c>
      <c r="U3959" s="1">
        <v>0.7</v>
      </c>
      <c r="V3959" s="1">
        <v>-8.6456999999999979</v>
      </c>
    </row>
    <row r="3960" spans="1:22" ht="14.25" customHeight="1" x14ac:dyDescent="0.25">
      <c r="A3960" s="1">
        <v>3959</v>
      </c>
      <c r="B3960" s="1" t="s">
        <v>7091</v>
      </c>
      <c r="C3960" s="1">
        <f>YEAR(Data!$D3960)</f>
        <v>2013</v>
      </c>
      <c r="D3960" s="2">
        <v>41424</v>
      </c>
      <c r="E3960" s="2">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
        <v>4.4479999999999995</v>
      </c>
      <c r="T3960" s="1">
        <v>2</v>
      </c>
      <c r="U3960" s="1">
        <v>0.2</v>
      </c>
      <c r="V3960" s="1">
        <v>0.3335999999999999</v>
      </c>
    </row>
    <row r="3961" spans="1:22" ht="14.25" customHeight="1" x14ac:dyDescent="0.25">
      <c r="A3961" s="1">
        <v>3960</v>
      </c>
      <c r="B3961" s="1" t="s">
        <v>7091</v>
      </c>
      <c r="C3961" s="1">
        <f>YEAR(Data!$D3961)</f>
        <v>2013</v>
      </c>
      <c r="D3961" s="2">
        <v>41424</v>
      </c>
      <c r="E3961" s="2">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
        <v>44.76</v>
      </c>
      <c r="T3961" s="1">
        <v>3</v>
      </c>
      <c r="U3961" s="1">
        <v>0.2</v>
      </c>
      <c r="V3961" s="1">
        <v>14.546999999999995</v>
      </c>
    </row>
    <row r="3962" spans="1:22" ht="14.25" customHeight="1" x14ac:dyDescent="0.25">
      <c r="A3962" s="1">
        <v>3961</v>
      </c>
      <c r="B3962" s="1" t="s">
        <v>7094</v>
      </c>
      <c r="C3962" s="1">
        <f>YEAR(Data!$D3962)</f>
        <v>2012</v>
      </c>
      <c r="D3962" s="2">
        <v>41201</v>
      </c>
      <c r="E3962" s="2">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1">
        <v>17.608799999999999</v>
      </c>
    </row>
    <row r="3963" spans="1:22" ht="14.25" customHeight="1" x14ac:dyDescent="0.25">
      <c r="A3963" s="1">
        <v>3962</v>
      </c>
      <c r="B3963" s="1" t="s">
        <v>7094</v>
      </c>
      <c r="C3963" s="1">
        <f>YEAR(Data!$D3963)</f>
        <v>2012</v>
      </c>
      <c r="D3963" s="2">
        <v>41201</v>
      </c>
      <c r="E3963" s="2">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1">
        <v>44.984999999999985</v>
      </c>
    </row>
    <row r="3964" spans="1:22" ht="14.25" customHeight="1" x14ac:dyDescent="0.25">
      <c r="A3964" s="1">
        <v>3963</v>
      </c>
      <c r="B3964" s="1" t="s">
        <v>7095</v>
      </c>
      <c r="C3964" s="1">
        <f>YEAR(Data!$D3964)</f>
        <v>2014</v>
      </c>
      <c r="D3964" s="2">
        <v>41690</v>
      </c>
      <c r="E3964" s="2">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1">
        <v>3.4668000000000005</v>
      </c>
    </row>
    <row r="3965" spans="1:22" ht="14.25" customHeight="1" x14ac:dyDescent="0.25">
      <c r="A3965" s="1">
        <v>3964</v>
      </c>
      <c r="B3965" s="1" t="s">
        <v>7095</v>
      </c>
      <c r="C3965" s="1">
        <f>YEAR(Data!$D3965)</f>
        <v>2014</v>
      </c>
      <c r="D3965" s="2">
        <v>41690</v>
      </c>
      <c r="E3965" s="2">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1">
        <v>12.060900000000002</v>
      </c>
    </row>
    <row r="3966" spans="1:22" ht="14.25" customHeight="1" x14ac:dyDescent="0.25">
      <c r="A3966" s="1">
        <v>3965</v>
      </c>
      <c r="B3966" s="1" t="s">
        <v>7096</v>
      </c>
      <c r="C3966" s="1">
        <f>YEAR(Data!$D3966)</f>
        <v>2013</v>
      </c>
      <c r="D3966" s="2">
        <v>41540</v>
      </c>
      <c r="E3966" s="2">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
        <v>7.8719999999999999</v>
      </c>
      <c r="T3966" s="1">
        <v>3</v>
      </c>
      <c r="U3966" s="1">
        <v>0.2</v>
      </c>
      <c r="V3966" s="1">
        <v>0.88559999999999883</v>
      </c>
    </row>
    <row r="3967" spans="1:22" ht="14.25" customHeight="1" x14ac:dyDescent="0.25">
      <c r="A3967" s="1">
        <v>3966</v>
      </c>
      <c r="B3967" s="1" t="s">
        <v>7099</v>
      </c>
      <c r="C3967" s="1">
        <f>YEAR(Data!$D3967)</f>
        <v>2011</v>
      </c>
      <c r="D3967" s="2">
        <v>40859</v>
      </c>
      <c r="E3967" s="2">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1">
        <v>0.88559999999999883</v>
      </c>
    </row>
    <row r="3968" spans="1:22" ht="14.25" customHeight="1" x14ac:dyDescent="0.25">
      <c r="A3968" s="1">
        <v>3967</v>
      </c>
      <c r="B3968" s="1" t="s">
        <v>7100</v>
      </c>
      <c r="C3968" s="1">
        <f>YEAR(Data!$D3968)</f>
        <v>2013</v>
      </c>
      <c r="D3968" s="2">
        <v>41366</v>
      </c>
      <c r="E3968" s="2">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1">
        <v>22.8904</v>
      </c>
    </row>
    <row r="3969" spans="1:22" ht="14.25" customHeight="1" x14ac:dyDescent="0.25">
      <c r="A3969" s="1">
        <v>3968</v>
      </c>
      <c r="B3969" s="1" t="s">
        <v>7101</v>
      </c>
      <c r="C3969" s="1">
        <f>YEAR(Data!$D3969)</f>
        <v>2013</v>
      </c>
      <c r="D3969" s="2">
        <v>41415</v>
      </c>
      <c r="E3969" s="2">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40.635000000000012</v>
      </c>
      <c r="T3969" s="1">
        <v>7</v>
      </c>
      <c r="U3969" s="1">
        <v>0.7</v>
      </c>
      <c r="V3969" s="1">
        <v>-32.507999999999996</v>
      </c>
    </row>
    <row r="3970" spans="1:22" ht="14.25" customHeight="1" x14ac:dyDescent="0.25">
      <c r="A3970" s="1">
        <v>3969</v>
      </c>
      <c r="B3970" s="1" t="s">
        <v>7102</v>
      </c>
      <c r="C3970" s="1">
        <f>YEAR(Data!$D3970)</f>
        <v>2012</v>
      </c>
      <c r="D3970" s="2">
        <v>41061</v>
      </c>
      <c r="E3970" s="2">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
        <v>5.7279999999999989</v>
      </c>
      <c r="T3970" s="1">
        <v>8</v>
      </c>
      <c r="U3970" s="1">
        <v>0.8</v>
      </c>
      <c r="V3970" s="1">
        <v>-9.1648000000000032</v>
      </c>
    </row>
    <row r="3971" spans="1:22" ht="14.25" customHeight="1" x14ac:dyDescent="0.25">
      <c r="A3971" s="1">
        <v>3970</v>
      </c>
      <c r="B3971" s="1" t="s">
        <v>7102</v>
      </c>
      <c r="C3971" s="1">
        <f>YEAR(Data!$D3971)</f>
        <v>2012</v>
      </c>
      <c r="D3971" s="2">
        <v>41061</v>
      </c>
      <c r="E3971" s="2">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
        <v>42.24</v>
      </c>
      <c r="T3971" s="1">
        <v>10</v>
      </c>
      <c r="U3971" s="1">
        <v>0.2</v>
      </c>
      <c r="V3971" s="1">
        <v>13.199999999999998</v>
      </c>
    </row>
    <row r="3972" spans="1:22" ht="14.25" customHeight="1" x14ac:dyDescent="0.25">
      <c r="A3972" s="1">
        <v>3971</v>
      </c>
      <c r="B3972" s="1" t="s">
        <v>7105</v>
      </c>
      <c r="C3972" s="1">
        <f>YEAR(Data!$D3972)</f>
        <v>2011</v>
      </c>
      <c r="D3972" s="2">
        <v>40869</v>
      </c>
      <c r="E3972" s="2">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
        <v>53.820000000000007</v>
      </c>
      <c r="T3972" s="1">
        <v>9</v>
      </c>
      <c r="U3972" s="1">
        <v>0</v>
      </c>
      <c r="V3972" s="1">
        <v>24.218999999999998</v>
      </c>
    </row>
    <row r="3973" spans="1:22" ht="14.25" customHeight="1" x14ac:dyDescent="0.25">
      <c r="A3973" s="1">
        <v>3972</v>
      </c>
      <c r="B3973" s="1" t="s">
        <v>7108</v>
      </c>
      <c r="C3973" s="1">
        <f>YEAR(Data!$D3973)</f>
        <v>2012</v>
      </c>
      <c r="D3973" s="2">
        <v>40961</v>
      </c>
      <c r="E3973" s="2">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
        <v>79.36</v>
      </c>
      <c r="T3973" s="1">
        <v>4</v>
      </c>
      <c r="U3973" s="1">
        <v>0</v>
      </c>
      <c r="V3973" s="1">
        <v>20.633600000000001</v>
      </c>
    </row>
    <row r="3974" spans="1:22" ht="14.25" customHeight="1" x14ac:dyDescent="0.25">
      <c r="A3974" s="1">
        <v>3973</v>
      </c>
      <c r="B3974" s="1" t="s">
        <v>7109</v>
      </c>
      <c r="C3974" s="1">
        <f>YEAR(Data!$D3974)</f>
        <v>2013</v>
      </c>
      <c r="D3974" s="2">
        <v>41363</v>
      </c>
      <c r="E3974" s="2">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1">
        <v>6.74</v>
      </c>
    </row>
    <row r="3975" spans="1:22" ht="14.25" customHeight="1" x14ac:dyDescent="0.25">
      <c r="A3975" s="1">
        <v>3974</v>
      </c>
      <c r="B3975" s="1" t="s">
        <v>7109</v>
      </c>
      <c r="C3975" s="1">
        <f>YEAR(Data!$D3975)</f>
        <v>2013</v>
      </c>
      <c r="D3975" s="2">
        <v>41363</v>
      </c>
      <c r="E3975" s="2">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29.800000000000004</v>
      </c>
      <c r="T3975" s="1">
        <v>5</v>
      </c>
      <c r="U3975" s="1">
        <v>0.2</v>
      </c>
      <c r="V3975" s="1">
        <v>9.3124999999999982</v>
      </c>
    </row>
    <row r="3976" spans="1:22" ht="14.25" customHeight="1" x14ac:dyDescent="0.25">
      <c r="A3976" s="1">
        <v>3975</v>
      </c>
      <c r="B3976" s="1" t="s">
        <v>7109</v>
      </c>
      <c r="C3976" s="1">
        <f>YEAR(Data!$D3976)</f>
        <v>2013</v>
      </c>
      <c r="D3976" s="2">
        <v>41363</v>
      </c>
      <c r="E3976" s="2">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1">
        <v>124.19999999999999</v>
      </c>
    </row>
    <row r="3977" spans="1:22" ht="14.25" customHeight="1" x14ac:dyDescent="0.25">
      <c r="A3977" s="1">
        <v>3976</v>
      </c>
      <c r="B3977" s="1" t="s">
        <v>7109</v>
      </c>
      <c r="C3977" s="1">
        <f>YEAR(Data!$D3977)</f>
        <v>2013</v>
      </c>
      <c r="D3977" s="2">
        <v>41363</v>
      </c>
      <c r="E3977" s="2">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1">
        <v>14.981400000000001</v>
      </c>
    </row>
    <row r="3978" spans="1:22" ht="14.25" customHeight="1" x14ac:dyDescent="0.25">
      <c r="A3978" s="1">
        <v>3977</v>
      </c>
      <c r="B3978" s="1" t="s">
        <v>7110</v>
      </c>
      <c r="C3978" s="1">
        <f>YEAR(Data!$D3978)</f>
        <v>2013</v>
      </c>
      <c r="D3978" s="2">
        <v>41570</v>
      </c>
      <c r="E3978" s="2">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
        <v>39.92</v>
      </c>
      <c r="T3978" s="1">
        <v>4</v>
      </c>
      <c r="U3978" s="1">
        <v>0</v>
      </c>
      <c r="V3978" s="1">
        <v>11.177600000000002</v>
      </c>
    </row>
    <row r="3979" spans="1:22" ht="14.25" customHeight="1" x14ac:dyDescent="0.25">
      <c r="A3979" s="1">
        <v>3978</v>
      </c>
      <c r="B3979" s="1" t="s">
        <v>7113</v>
      </c>
      <c r="C3979" s="1">
        <f>YEAR(Data!$D3979)</f>
        <v>2014</v>
      </c>
      <c r="D3979" s="2">
        <v>41915</v>
      </c>
      <c r="E3979" s="2">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1">
        <v>4.1123999999999992</v>
      </c>
    </row>
    <row r="3980" spans="1:22" ht="14.25" customHeight="1" x14ac:dyDescent="0.25">
      <c r="A3980" s="1">
        <v>3979</v>
      </c>
      <c r="B3980" s="1" t="s">
        <v>7113</v>
      </c>
      <c r="C3980" s="1">
        <f>YEAR(Data!$D3980)</f>
        <v>2014</v>
      </c>
      <c r="D3980" s="2">
        <v>41915</v>
      </c>
      <c r="E3980" s="2">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1">
        <v>-20.136200000000006</v>
      </c>
    </row>
    <row r="3981" spans="1:22" ht="14.25" customHeight="1" x14ac:dyDescent="0.25">
      <c r="A3981" s="1">
        <v>3980</v>
      </c>
      <c r="B3981" s="1" t="s">
        <v>7114</v>
      </c>
      <c r="C3981" s="1">
        <f>YEAR(Data!$D3981)</f>
        <v>2011</v>
      </c>
      <c r="D3981" s="2">
        <v>40900</v>
      </c>
      <c r="E3981" s="2">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53.315999999999995</v>
      </c>
      <c r="T3981" s="1">
        <v>2</v>
      </c>
      <c r="U3981" s="1">
        <v>0.4</v>
      </c>
      <c r="V3981" s="1">
        <v>-19.549200000000006</v>
      </c>
    </row>
    <row r="3982" spans="1:22" ht="14.25" customHeight="1" x14ac:dyDescent="0.25">
      <c r="A3982" s="1">
        <v>3981</v>
      </c>
      <c r="B3982" s="1" t="s">
        <v>7114</v>
      </c>
      <c r="C3982" s="1">
        <f>YEAR(Data!$D3982)</f>
        <v>2011</v>
      </c>
      <c r="D3982" s="2">
        <v>40900</v>
      </c>
      <c r="E3982" s="2">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56.519999999999996</v>
      </c>
      <c r="T3982" s="1">
        <v>3</v>
      </c>
      <c r="U3982" s="1">
        <v>0</v>
      </c>
      <c r="V3982" s="1">
        <v>15.8256</v>
      </c>
    </row>
    <row r="3983" spans="1:22" ht="14.25" customHeight="1" x14ac:dyDescent="0.25">
      <c r="A3983" s="1">
        <v>3982</v>
      </c>
      <c r="B3983" s="1" t="s">
        <v>7115</v>
      </c>
      <c r="C3983" s="1">
        <f>YEAR(Data!$D3983)</f>
        <v>2014</v>
      </c>
      <c r="D3983" s="2">
        <v>41989</v>
      </c>
      <c r="E3983" s="2">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1">
        <v>9.7911000000000001</v>
      </c>
    </row>
    <row r="3984" spans="1:22" ht="14.25" customHeight="1" x14ac:dyDescent="0.25">
      <c r="A3984" s="1">
        <v>3983</v>
      </c>
      <c r="B3984" s="1" t="s">
        <v>7116</v>
      </c>
      <c r="C3984" s="1">
        <f>YEAR(Data!$D3984)</f>
        <v>2013</v>
      </c>
      <c r="D3984" s="2">
        <v>41463</v>
      </c>
      <c r="E3984" s="2">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1">
        <v>-3.5996000000000521</v>
      </c>
    </row>
    <row r="3985" spans="1:22" ht="14.25" customHeight="1" x14ac:dyDescent="0.25">
      <c r="A3985" s="1">
        <v>3984</v>
      </c>
      <c r="B3985" s="1" t="s">
        <v>7116</v>
      </c>
      <c r="C3985" s="1">
        <f>YEAR(Data!$D3985)</f>
        <v>2013</v>
      </c>
      <c r="D3985" s="2">
        <v>41463</v>
      </c>
      <c r="E3985" s="2">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
        <v>2799.9600000000005</v>
      </c>
      <c r="T3985" s="1">
        <v>5</v>
      </c>
      <c r="U3985" s="1">
        <v>0.2</v>
      </c>
      <c r="V3985" s="1">
        <v>944.98649999999986</v>
      </c>
    </row>
    <row r="3986" spans="1:22" ht="14.25" customHeight="1" x14ac:dyDescent="0.25">
      <c r="A3986" s="1">
        <v>3985</v>
      </c>
      <c r="B3986" s="1" t="s">
        <v>7116</v>
      </c>
      <c r="C3986" s="1">
        <f>YEAR(Data!$D3986)</f>
        <v>2013</v>
      </c>
      <c r="D3986" s="2">
        <v>41463</v>
      </c>
      <c r="E3986" s="2">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
        <v>48.94</v>
      </c>
      <c r="T3986" s="1">
        <v>1</v>
      </c>
      <c r="U3986" s="1">
        <v>0</v>
      </c>
      <c r="V3986" s="1">
        <v>24.47</v>
      </c>
    </row>
    <row r="3987" spans="1:22" ht="14.25" customHeight="1" x14ac:dyDescent="0.25">
      <c r="A3987" s="1">
        <v>3986</v>
      </c>
      <c r="B3987" s="1" t="s">
        <v>7117</v>
      </c>
      <c r="C3987" s="1">
        <f>YEAR(Data!$D3987)</f>
        <v>2013</v>
      </c>
      <c r="D3987" s="2">
        <v>41382</v>
      </c>
      <c r="E3987" s="2">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1">
        <v>24.235199999999978</v>
      </c>
    </row>
    <row r="3988" spans="1:22" ht="14.25" customHeight="1" x14ac:dyDescent="0.25">
      <c r="A3988" s="1">
        <v>3987</v>
      </c>
      <c r="B3988" s="1" t="s">
        <v>7118</v>
      </c>
      <c r="C3988" s="1">
        <f>YEAR(Data!$D3988)</f>
        <v>2014</v>
      </c>
      <c r="D3988" s="2">
        <v>41738</v>
      </c>
      <c r="E3988" s="2">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1">
        <v>621.97440000000006</v>
      </c>
    </row>
    <row r="3989" spans="1:22" ht="14.25" customHeight="1" x14ac:dyDescent="0.25">
      <c r="A3989" s="1">
        <v>3988</v>
      </c>
      <c r="B3989" s="1" t="s">
        <v>7118</v>
      </c>
      <c r="C3989" s="1">
        <f>YEAR(Data!$D3989)</f>
        <v>2014</v>
      </c>
      <c r="D3989" s="2">
        <v>41738</v>
      </c>
      <c r="E3989" s="2">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
        <v>41.95</v>
      </c>
      <c r="T3989" s="1">
        <v>5</v>
      </c>
      <c r="U3989" s="1">
        <v>0</v>
      </c>
      <c r="V3989" s="1">
        <v>10.487500000000001</v>
      </c>
    </row>
    <row r="3990" spans="1:22" ht="14.25" customHeight="1" x14ac:dyDescent="0.25">
      <c r="A3990" s="1">
        <v>3989</v>
      </c>
      <c r="B3990" s="1" t="s">
        <v>7121</v>
      </c>
      <c r="C3990" s="1">
        <f>YEAR(Data!$D3990)</f>
        <v>2013</v>
      </c>
      <c r="D3990" s="2">
        <v>41382</v>
      </c>
      <c r="E3990" s="2">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
        <v>79.12</v>
      </c>
      <c r="T3990" s="1">
        <v>5</v>
      </c>
      <c r="U3990" s="1">
        <v>0.2</v>
      </c>
      <c r="V3990" s="1">
        <v>13.845999999999997</v>
      </c>
    </row>
    <row r="3991" spans="1:22" ht="14.25" customHeight="1" x14ac:dyDescent="0.25">
      <c r="A3991" s="1">
        <v>3990</v>
      </c>
      <c r="B3991" s="1" t="s">
        <v>7126</v>
      </c>
      <c r="C3991" s="1">
        <f>YEAR(Data!$D3991)</f>
        <v>2011</v>
      </c>
      <c r="D3991" s="2">
        <v>40872</v>
      </c>
      <c r="E3991" s="2">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
        <v>52.96</v>
      </c>
      <c r="T3991" s="1">
        <v>2</v>
      </c>
      <c r="U3991" s="1">
        <v>0</v>
      </c>
      <c r="V3991" s="1">
        <v>20.1248</v>
      </c>
    </row>
    <row r="3992" spans="1:22" ht="14.25" customHeight="1" x14ac:dyDescent="0.25">
      <c r="A3992" s="1">
        <v>3991</v>
      </c>
      <c r="B3992" s="1" t="s">
        <v>7128</v>
      </c>
      <c r="C3992" s="1">
        <f>YEAR(Data!$D3992)</f>
        <v>2011</v>
      </c>
      <c r="D3992" s="2">
        <v>40850</v>
      </c>
      <c r="E3992" s="2">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
        <v>286.34400000000005</v>
      </c>
      <c r="T3992" s="1">
        <v>3</v>
      </c>
      <c r="U3992" s="1">
        <v>0.2</v>
      </c>
      <c r="V3992" s="1">
        <v>-64.427400000000006</v>
      </c>
    </row>
    <row r="3993" spans="1:22" ht="14.25" customHeight="1" x14ac:dyDescent="0.25">
      <c r="A3993" s="1">
        <v>3992</v>
      </c>
      <c r="B3993" s="1" t="s">
        <v>7129</v>
      </c>
      <c r="C3993" s="1">
        <f>YEAR(Data!$D3993)</f>
        <v>2012</v>
      </c>
      <c r="D3993" s="2">
        <v>41030</v>
      </c>
      <c r="E3993" s="2">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63.552000000000007</v>
      </c>
      <c r="T3993" s="1">
        <v>3</v>
      </c>
      <c r="U3993" s="1">
        <v>0.2</v>
      </c>
      <c r="V3993" s="1">
        <v>14.299199999999999</v>
      </c>
    </row>
    <row r="3994" spans="1:22" ht="14.25" customHeight="1" x14ac:dyDescent="0.25">
      <c r="A3994" s="1">
        <v>3993</v>
      </c>
      <c r="B3994" s="1" t="s">
        <v>7129</v>
      </c>
      <c r="C3994" s="1">
        <f>YEAR(Data!$D3994)</f>
        <v>2012</v>
      </c>
      <c r="D3994" s="2">
        <v>41030</v>
      </c>
      <c r="E3994" s="2">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1">
        <v>4.6547999999999927</v>
      </c>
    </row>
    <row r="3995" spans="1:22" ht="14.25" customHeight="1" x14ac:dyDescent="0.25">
      <c r="A3995" s="1">
        <v>3994</v>
      </c>
      <c r="B3995" s="1" t="s">
        <v>7129</v>
      </c>
      <c r="C3995" s="1">
        <f>YEAR(Data!$D3995)</f>
        <v>2012</v>
      </c>
      <c r="D3995" s="2">
        <v>41030</v>
      </c>
      <c r="E3995" s="2">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1">
        <v>10.793999999999983</v>
      </c>
    </row>
    <row r="3996" spans="1:22" ht="14.25" customHeight="1" x14ac:dyDescent="0.25">
      <c r="A3996" s="1">
        <v>3995</v>
      </c>
      <c r="B3996" s="1" t="s">
        <v>7130</v>
      </c>
      <c r="C3996" s="1">
        <f>YEAR(Data!$D3996)</f>
        <v>2012</v>
      </c>
      <c r="D3996" s="2">
        <v>40976</v>
      </c>
      <c r="E3996" s="2">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
        <v>512.93999999999994</v>
      </c>
      <c r="T3996" s="1">
        <v>3</v>
      </c>
      <c r="U3996" s="1">
        <v>0</v>
      </c>
      <c r="V3996" s="1">
        <v>97.45859999999999</v>
      </c>
    </row>
    <row r="3997" spans="1:22" ht="14.25" customHeight="1" x14ac:dyDescent="0.25">
      <c r="A3997" s="1">
        <v>3996</v>
      </c>
      <c r="B3997" s="1" t="s">
        <v>7130</v>
      </c>
      <c r="C3997" s="1">
        <f>YEAR(Data!$D3997)</f>
        <v>2012</v>
      </c>
      <c r="D3997" s="2">
        <v>40976</v>
      </c>
      <c r="E3997" s="2">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1">
        <v>189.40460000000002</v>
      </c>
    </row>
    <row r="3998" spans="1:22" ht="14.25" customHeight="1" x14ac:dyDescent="0.25">
      <c r="A3998" s="1">
        <v>3997</v>
      </c>
      <c r="B3998" s="1" t="s">
        <v>7130</v>
      </c>
      <c r="C3998" s="1">
        <f>YEAR(Data!$D3998)</f>
        <v>2012</v>
      </c>
      <c r="D3998" s="2">
        <v>40976</v>
      </c>
      <c r="E3998" s="2">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1">
        <v>223.28549999999993</v>
      </c>
    </row>
    <row r="3999" spans="1:22" ht="14.25" customHeight="1" x14ac:dyDescent="0.25">
      <c r="A3999" s="1">
        <v>3998</v>
      </c>
      <c r="B3999" s="1" t="s">
        <v>7130</v>
      </c>
      <c r="C3999" s="1">
        <f>YEAR(Data!$D3999)</f>
        <v>2012</v>
      </c>
      <c r="D3999" s="2">
        <v>40976</v>
      </c>
      <c r="E3999" s="2">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
        <v>14.98</v>
      </c>
      <c r="T3999" s="1">
        <v>1</v>
      </c>
      <c r="U3999" s="1">
        <v>0</v>
      </c>
      <c r="V3999" s="1">
        <v>4.4939999999999998</v>
      </c>
    </row>
    <row r="4000" spans="1:22" ht="14.25" customHeight="1" x14ac:dyDescent="0.25">
      <c r="A4000" s="1">
        <v>3999</v>
      </c>
      <c r="B4000" s="1" t="s">
        <v>7130</v>
      </c>
      <c r="C4000" s="1">
        <f>YEAR(Data!$D4000)</f>
        <v>2012</v>
      </c>
      <c r="D4000" s="2">
        <v>40976</v>
      </c>
      <c r="E4000" s="2">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
        <v>373.08</v>
      </c>
      <c r="T4000" s="1">
        <v>6</v>
      </c>
      <c r="U4000" s="1">
        <v>0</v>
      </c>
      <c r="V4000" s="1">
        <v>82.077600000000004</v>
      </c>
    </row>
    <row r="4001" spans="1:22" ht="14.25" customHeight="1" x14ac:dyDescent="0.25">
      <c r="A4001" s="1">
        <v>4000</v>
      </c>
      <c r="B4001" s="1" t="s">
        <v>7135</v>
      </c>
      <c r="C4001" s="1">
        <f>YEAR(Data!$D4001)</f>
        <v>2012</v>
      </c>
      <c r="D4001" s="2">
        <v>41107</v>
      </c>
      <c r="E4001" s="2">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
        <v>231.92000000000002</v>
      </c>
      <c r="T4001" s="1">
        <v>5</v>
      </c>
      <c r="U4001" s="1">
        <v>0.2</v>
      </c>
      <c r="V4001" s="1">
        <v>5.7980000000000018</v>
      </c>
    </row>
    <row r="4002" spans="1:22" ht="14.25" customHeight="1" x14ac:dyDescent="0.25">
      <c r="A4002" s="1">
        <v>4001</v>
      </c>
      <c r="B4002" s="1" t="s">
        <v>7136</v>
      </c>
      <c r="C4002" s="1">
        <f>YEAR(Data!$D4002)</f>
        <v>2011</v>
      </c>
      <c r="D4002" s="2">
        <v>40827</v>
      </c>
      <c r="E4002" s="2">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1">
        <v>19.040999999999997</v>
      </c>
    </row>
    <row r="4003" spans="1:22" ht="14.25" customHeight="1" x14ac:dyDescent="0.25">
      <c r="A4003" s="1">
        <v>4002</v>
      </c>
      <c r="B4003" s="1" t="s">
        <v>7136</v>
      </c>
      <c r="C4003" s="1">
        <f>YEAR(Data!$D4003)</f>
        <v>2011</v>
      </c>
      <c r="D4003" s="2">
        <v>40827</v>
      </c>
      <c r="E4003" s="2">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
        <v>345</v>
      </c>
      <c r="T4003" s="1">
        <v>5</v>
      </c>
      <c r="U4003" s="1">
        <v>0</v>
      </c>
      <c r="V4003" s="1">
        <v>58.649999999999984</v>
      </c>
    </row>
    <row r="4004" spans="1:22" ht="14.25" customHeight="1" x14ac:dyDescent="0.25">
      <c r="A4004" s="1">
        <v>4003</v>
      </c>
      <c r="B4004" s="1" t="s">
        <v>7139</v>
      </c>
      <c r="C4004" s="1">
        <f>YEAR(Data!$D4004)</f>
        <v>2013</v>
      </c>
      <c r="D4004" s="2">
        <v>41337</v>
      </c>
      <c r="E4004" s="2">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1">
        <v>-127.57919999999996</v>
      </c>
    </row>
    <row r="4005" spans="1:22" ht="14.25" customHeight="1" x14ac:dyDescent="0.25">
      <c r="A4005" s="1">
        <v>4004</v>
      </c>
      <c r="B4005" s="1" t="s">
        <v>7139</v>
      </c>
      <c r="C4005" s="1">
        <f>YEAR(Data!$D4005)</f>
        <v>2013</v>
      </c>
      <c r="D4005" s="2">
        <v>41337</v>
      </c>
      <c r="E4005" s="2">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
        <v>287.90999999999997</v>
      </c>
      <c r="T4005" s="1">
        <v>3</v>
      </c>
      <c r="U4005" s="1">
        <v>0.4</v>
      </c>
      <c r="V4005" s="1">
        <v>33.589499999999987</v>
      </c>
    </row>
    <row r="4006" spans="1:22" ht="14.25" customHeight="1" x14ac:dyDescent="0.25">
      <c r="A4006" s="1">
        <v>4005</v>
      </c>
      <c r="B4006" s="1" t="s">
        <v>7139</v>
      </c>
      <c r="C4006" s="1">
        <f>YEAR(Data!$D4006)</f>
        <v>2013</v>
      </c>
      <c r="D4006" s="2">
        <v>41337</v>
      </c>
      <c r="E4006" s="2">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1">
        <v>11.894999999999994</v>
      </c>
    </row>
    <row r="4007" spans="1:22" ht="14.25" customHeight="1" x14ac:dyDescent="0.25">
      <c r="A4007" s="1">
        <v>4006</v>
      </c>
      <c r="B4007" s="1" t="s">
        <v>7142</v>
      </c>
      <c r="C4007" s="1">
        <f>YEAR(Data!$D4007)</f>
        <v>2012</v>
      </c>
      <c r="D4007" s="2">
        <v>41253</v>
      </c>
      <c r="E4007" s="2">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
        <v>1.78</v>
      </c>
      <c r="T4007" s="1">
        <v>1</v>
      </c>
      <c r="U4007" s="1">
        <v>0</v>
      </c>
      <c r="V4007" s="1">
        <v>0.49839999999999995</v>
      </c>
    </row>
    <row r="4008" spans="1:22" ht="14.25" customHeight="1" x14ac:dyDescent="0.25">
      <c r="A4008" s="1">
        <v>4007</v>
      </c>
      <c r="B4008" s="1" t="s">
        <v>7142</v>
      </c>
      <c r="C4008" s="1">
        <f>YEAR(Data!$D4008)</f>
        <v>2012</v>
      </c>
      <c r="D4008" s="2">
        <v>41253</v>
      </c>
      <c r="E4008" s="2">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
        <v>25.92</v>
      </c>
      <c r="T4008" s="1">
        <v>4</v>
      </c>
      <c r="U4008" s="1">
        <v>0</v>
      </c>
      <c r="V4008" s="1">
        <v>12.441600000000001</v>
      </c>
    </row>
    <row r="4009" spans="1:22" ht="14.25" customHeight="1" x14ac:dyDescent="0.25">
      <c r="A4009" s="1">
        <v>4008</v>
      </c>
      <c r="B4009" s="1" t="s">
        <v>7142</v>
      </c>
      <c r="C4009" s="1">
        <f>YEAR(Data!$D4009)</f>
        <v>2012</v>
      </c>
      <c r="D4009" s="2">
        <v>41253</v>
      </c>
      <c r="E4009" s="2">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
        <v>101.94</v>
      </c>
      <c r="T4009" s="1">
        <v>6</v>
      </c>
      <c r="U4009" s="1">
        <v>0</v>
      </c>
      <c r="V4009" s="1">
        <v>21.407399999999999</v>
      </c>
    </row>
    <row r="4010" spans="1:22" ht="14.25" customHeight="1" x14ac:dyDescent="0.25">
      <c r="A4010" s="1">
        <v>4009</v>
      </c>
      <c r="B4010" s="1" t="s">
        <v>7147</v>
      </c>
      <c r="C4010" s="1">
        <f>YEAR(Data!$D4010)</f>
        <v>2012</v>
      </c>
      <c r="D4010" s="2">
        <v>41261</v>
      </c>
      <c r="E4010" s="2">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6.8480000000000008</v>
      </c>
      <c r="T4010" s="1">
        <v>2</v>
      </c>
      <c r="U4010" s="1">
        <v>0.2</v>
      </c>
      <c r="V4010" s="1">
        <v>0.59920000000000018</v>
      </c>
    </row>
    <row r="4011" spans="1:22" ht="14.25" customHeight="1" x14ac:dyDescent="0.25">
      <c r="A4011" s="1">
        <v>4010</v>
      </c>
      <c r="B4011" s="1" t="s">
        <v>7148</v>
      </c>
      <c r="C4011" s="1">
        <f>YEAR(Data!$D4011)</f>
        <v>2014</v>
      </c>
      <c r="D4011" s="2">
        <v>41641</v>
      </c>
      <c r="E4011" s="2">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
        <v>474.43</v>
      </c>
      <c r="T4011" s="1">
        <v>11</v>
      </c>
      <c r="U4011" s="1">
        <v>0</v>
      </c>
      <c r="V4011" s="1">
        <v>199.26060000000004</v>
      </c>
    </row>
    <row r="4012" spans="1:22" ht="14.25" customHeight="1" x14ac:dyDescent="0.25">
      <c r="A4012" s="1">
        <v>4011</v>
      </c>
      <c r="B4012" s="1" t="s">
        <v>7151</v>
      </c>
      <c r="C4012" s="1">
        <f>YEAR(Data!$D4012)</f>
        <v>2014</v>
      </c>
      <c r="D4012" s="2">
        <v>41965</v>
      </c>
      <c r="E4012" s="2">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1">
        <v>2.6399999999999997</v>
      </c>
    </row>
    <row r="4013" spans="1:22" ht="14.25" customHeight="1" x14ac:dyDescent="0.25">
      <c r="A4013" s="1">
        <v>4012</v>
      </c>
      <c r="B4013" s="1" t="s">
        <v>7151</v>
      </c>
      <c r="C4013" s="1">
        <f>YEAR(Data!$D4013)</f>
        <v>2014</v>
      </c>
      <c r="D4013" s="2">
        <v>41965</v>
      </c>
      <c r="E4013" s="2">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1">
        <v>3.9295999999999989</v>
      </c>
    </row>
    <row r="4014" spans="1:22" ht="14.25" customHeight="1" x14ac:dyDescent="0.25">
      <c r="A4014" s="1">
        <v>4013</v>
      </c>
      <c r="B4014" s="1" t="s">
        <v>7152</v>
      </c>
      <c r="C4014" s="1">
        <f>YEAR(Data!$D4014)</f>
        <v>2012</v>
      </c>
      <c r="D4014" s="2">
        <v>41265</v>
      </c>
      <c r="E4014" s="2">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
        <v>17.12</v>
      </c>
      <c r="T4014" s="1">
        <v>4</v>
      </c>
      <c r="U4014" s="1">
        <v>0</v>
      </c>
      <c r="V4014" s="1">
        <v>4.9647999999999985</v>
      </c>
    </row>
    <row r="4015" spans="1:22" ht="14.25" customHeight="1" x14ac:dyDescent="0.25">
      <c r="A4015" s="1">
        <v>4014</v>
      </c>
      <c r="B4015" s="1" t="s">
        <v>7154</v>
      </c>
      <c r="C4015" s="1">
        <f>YEAR(Data!$D4015)</f>
        <v>2012</v>
      </c>
      <c r="D4015" s="2">
        <v>41144</v>
      </c>
      <c r="E4015" s="2">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
        <v>542.93999999999994</v>
      </c>
      <c r="T4015" s="1">
        <v>3</v>
      </c>
      <c r="U4015" s="1">
        <v>0</v>
      </c>
      <c r="V4015" s="1">
        <v>152.02319999999997</v>
      </c>
    </row>
    <row r="4016" spans="1:22" ht="14.25" customHeight="1" x14ac:dyDescent="0.25">
      <c r="A4016" s="1">
        <v>4015</v>
      </c>
      <c r="B4016" s="1" t="s">
        <v>7154</v>
      </c>
      <c r="C4016" s="1">
        <f>YEAR(Data!$D4016)</f>
        <v>2012</v>
      </c>
      <c r="D4016" s="2">
        <v>41144</v>
      </c>
      <c r="E4016" s="2">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1">
        <v>4.2336</v>
      </c>
    </row>
    <row r="4017" spans="1:22" ht="14.25" customHeight="1" x14ac:dyDescent="0.25">
      <c r="A4017" s="1">
        <v>4016</v>
      </c>
      <c r="B4017" s="1" t="s">
        <v>7154</v>
      </c>
      <c r="C4017" s="1">
        <f>YEAR(Data!$D4017)</f>
        <v>2012</v>
      </c>
      <c r="D4017" s="2">
        <v>41144</v>
      </c>
      <c r="E4017" s="2">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
        <v>193.79999999999998</v>
      </c>
      <c r="T4017" s="1">
        <v>5</v>
      </c>
      <c r="U4017" s="1">
        <v>0</v>
      </c>
      <c r="V4017" s="1">
        <v>94.962000000000003</v>
      </c>
    </row>
    <row r="4018" spans="1:22" ht="14.25" customHeight="1" x14ac:dyDescent="0.25">
      <c r="A4018" s="1">
        <v>4017</v>
      </c>
      <c r="B4018" s="1" t="s">
        <v>7154</v>
      </c>
      <c r="C4018" s="1">
        <f>YEAR(Data!$D4018)</f>
        <v>2012</v>
      </c>
      <c r="D4018" s="2">
        <v>41144</v>
      </c>
      <c r="E4018" s="2">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
        <v>21.400000000000002</v>
      </c>
      <c r="T4018" s="1">
        <v>5</v>
      </c>
      <c r="U4018" s="1">
        <v>0</v>
      </c>
      <c r="V4018" s="1">
        <v>9.629999999999999</v>
      </c>
    </row>
    <row r="4019" spans="1:22" ht="14.25" customHeight="1" x14ac:dyDescent="0.25">
      <c r="A4019" s="1">
        <v>4018</v>
      </c>
      <c r="B4019" s="1" t="s">
        <v>7154</v>
      </c>
      <c r="C4019" s="1">
        <f>YEAR(Data!$D4019)</f>
        <v>2012</v>
      </c>
      <c r="D4019" s="2">
        <v>41144</v>
      </c>
      <c r="E4019" s="2">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
        <v>97.88</v>
      </c>
      <c r="T4019" s="1">
        <v>2</v>
      </c>
      <c r="U4019" s="1">
        <v>0</v>
      </c>
      <c r="V4019" s="1">
        <v>48.94</v>
      </c>
    </row>
    <row r="4020" spans="1:22" ht="14.25" customHeight="1" x14ac:dyDescent="0.25">
      <c r="A4020" s="1">
        <v>4019</v>
      </c>
      <c r="B4020" s="1" t="s">
        <v>7154</v>
      </c>
      <c r="C4020" s="1">
        <f>YEAR(Data!$D4020)</f>
        <v>2012</v>
      </c>
      <c r="D4020" s="2">
        <v>41144</v>
      </c>
      <c r="E4020" s="2">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1">
        <v>47.862899999999982</v>
      </c>
    </row>
    <row r="4021" spans="1:22" ht="14.25" customHeight="1" x14ac:dyDescent="0.25">
      <c r="A4021" s="1">
        <v>4020</v>
      </c>
      <c r="B4021" s="1" t="s">
        <v>7154</v>
      </c>
      <c r="C4021" s="1">
        <f>YEAR(Data!$D4021)</f>
        <v>2012</v>
      </c>
      <c r="D4021" s="2">
        <v>41144</v>
      </c>
      <c r="E4021" s="2">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1">
        <v>6.7236000000000002</v>
      </c>
    </row>
    <row r="4022" spans="1:22" ht="14.25" customHeight="1" x14ac:dyDescent="0.25">
      <c r="A4022" s="1">
        <v>4021</v>
      </c>
      <c r="B4022" s="1" t="s">
        <v>7157</v>
      </c>
      <c r="C4022" s="1">
        <f>YEAR(Data!$D4022)</f>
        <v>2011</v>
      </c>
      <c r="D4022" s="2">
        <v>40716</v>
      </c>
      <c r="E4022" s="2">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1">
        <v>-4.858799999999988</v>
      </c>
    </row>
    <row r="4023" spans="1:22" ht="14.25" customHeight="1" x14ac:dyDescent="0.25">
      <c r="A4023" s="1">
        <v>4022</v>
      </c>
      <c r="B4023" s="1" t="s">
        <v>7157</v>
      </c>
      <c r="C4023" s="1">
        <f>YEAR(Data!$D4023)</f>
        <v>2011</v>
      </c>
      <c r="D4023" s="2">
        <v>40716</v>
      </c>
      <c r="E4023" s="2">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
        <v>82.782000000000011</v>
      </c>
      <c r="T4023" s="1">
        <v>3</v>
      </c>
      <c r="U4023" s="1">
        <v>0.4</v>
      </c>
      <c r="V4023" s="1">
        <v>-15.176700000000004</v>
      </c>
    </row>
    <row r="4024" spans="1:22" ht="14.25" customHeight="1" x14ac:dyDescent="0.25">
      <c r="A4024" s="1">
        <v>4023</v>
      </c>
      <c r="B4024" s="1" t="s">
        <v>7157</v>
      </c>
      <c r="C4024" s="1">
        <f>YEAR(Data!$D4024)</f>
        <v>2011</v>
      </c>
      <c r="D4024" s="2">
        <v>40716</v>
      </c>
      <c r="E4024" s="2">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
        <v>853.92999999999984</v>
      </c>
      <c r="T4024" s="1">
        <v>5</v>
      </c>
      <c r="U4024" s="1">
        <v>0.3</v>
      </c>
      <c r="V4024" s="1">
        <v>0</v>
      </c>
    </row>
    <row r="4025" spans="1:22" ht="14.25" customHeight="1" x14ac:dyDescent="0.25">
      <c r="A4025" s="1">
        <v>4024</v>
      </c>
      <c r="B4025" s="1" t="s">
        <v>7160</v>
      </c>
      <c r="C4025" s="1">
        <f>YEAR(Data!$D4025)</f>
        <v>2014</v>
      </c>
      <c r="D4025" s="2">
        <v>41940</v>
      </c>
      <c r="E4025" s="2">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1">
        <v>6.5490000000000208</v>
      </c>
    </row>
    <row r="4026" spans="1:22" ht="14.25" customHeight="1" x14ac:dyDescent="0.25">
      <c r="A4026" s="1">
        <v>4025</v>
      </c>
      <c r="B4026" s="1" t="s">
        <v>7160</v>
      </c>
      <c r="C4026" s="1">
        <f>YEAR(Data!$D4026)</f>
        <v>2014</v>
      </c>
      <c r="D4026" s="2">
        <v>41940</v>
      </c>
      <c r="E4026" s="2">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
        <v>95.84</v>
      </c>
      <c r="T4026" s="1">
        <v>4</v>
      </c>
      <c r="U4026" s="1">
        <v>0.2</v>
      </c>
      <c r="V4026" s="1">
        <v>34.741999999999997</v>
      </c>
    </row>
    <row r="4027" spans="1:22" ht="14.25" customHeight="1" x14ac:dyDescent="0.25">
      <c r="A4027" s="1">
        <v>4026</v>
      </c>
      <c r="B4027" s="1" t="s">
        <v>7163</v>
      </c>
      <c r="C4027" s="1">
        <f>YEAR(Data!$D4027)</f>
        <v>2014</v>
      </c>
      <c r="D4027" s="2">
        <v>41863</v>
      </c>
      <c r="E4027" s="2">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
        <v>29.664000000000001</v>
      </c>
      <c r="T4027" s="1">
        <v>4</v>
      </c>
      <c r="U4027" s="1">
        <v>0.2</v>
      </c>
      <c r="V4027" s="1">
        <v>10.011599999999998</v>
      </c>
    </row>
    <row r="4028" spans="1:22" ht="14.25" customHeight="1" x14ac:dyDescent="0.25">
      <c r="A4028" s="1">
        <v>4027</v>
      </c>
      <c r="B4028" s="1" t="s">
        <v>7163</v>
      </c>
      <c r="C4028" s="1">
        <f>YEAR(Data!$D4028)</f>
        <v>2014</v>
      </c>
      <c r="D4028" s="2">
        <v>41863</v>
      </c>
      <c r="E4028" s="2">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
        <v>9.1840000000000011</v>
      </c>
      <c r="T4028" s="1">
        <v>7</v>
      </c>
      <c r="U4028" s="1">
        <v>0.2</v>
      </c>
      <c r="V4028" s="1">
        <v>2.8699999999999992</v>
      </c>
    </row>
    <row r="4029" spans="1:22" ht="14.25" customHeight="1" x14ac:dyDescent="0.25">
      <c r="A4029" s="1">
        <v>4028</v>
      </c>
      <c r="B4029" s="1" t="s">
        <v>7163</v>
      </c>
      <c r="C4029" s="1">
        <f>YEAR(Data!$D4029)</f>
        <v>2014</v>
      </c>
      <c r="D4029" s="2">
        <v>41863</v>
      </c>
      <c r="E4029" s="2">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
        <v>153.584</v>
      </c>
      <c r="T4029" s="1">
        <v>2</v>
      </c>
      <c r="U4029" s="1">
        <v>0.2</v>
      </c>
      <c r="V4029" s="1">
        <v>13.438599999999994</v>
      </c>
    </row>
    <row r="4030" spans="1:22" ht="14.25" customHeight="1" x14ac:dyDescent="0.25">
      <c r="A4030" s="1">
        <v>4029</v>
      </c>
      <c r="B4030" s="1" t="s">
        <v>7163</v>
      </c>
      <c r="C4030" s="1">
        <f>YEAR(Data!$D4030)</f>
        <v>2014</v>
      </c>
      <c r="D4030" s="2">
        <v>41863</v>
      </c>
      <c r="E4030" s="2">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
        <v>12.863999999999995</v>
      </c>
      <c r="T4030" s="1">
        <v>8</v>
      </c>
      <c r="U4030" s="1">
        <v>0.8</v>
      </c>
      <c r="V4030" s="1">
        <v>-22.512</v>
      </c>
    </row>
    <row r="4031" spans="1:22" ht="14.25" customHeight="1" x14ac:dyDescent="0.25">
      <c r="A4031" s="1">
        <v>4030</v>
      </c>
      <c r="B4031" s="1" t="s">
        <v>7165</v>
      </c>
      <c r="C4031" s="1">
        <f>YEAR(Data!$D4031)</f>
        <v>2014</v>
      </c>
      <c r="D4031" s="2">
        <v>41998</v>
      </c>
      <c r="E4031" s="2">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1">
        <v>239.98500000000001</v>
      </c>
    </row>
    <row r="4032" spans="1:22" ht="14.25" customHeight="1" x14ac:dyDescent="0.25">
      <c r="A4032" s="1">
        <v>4031</v>
      </c>
      <c r="B4032" s="1" t="s">
        <v>7165</v>
      </c>
      <c r="C4032" s="1">
        <f>YEAR(Data!$D4032)</f>
        <v>2014</v>
      </c>
      <c r="D4032" s="2">
        <v>41998</v>
      </c>
      <c r="E4032" s="2">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
        <v>232.88</v>
      </c>
      <c r="T4032" s="1">
        <v>4</v>
      </c>
      <c r="U4032" s="1">
        <v>0</v>
      </c>
      <c r="V4032" s="1">
        <v>60.5488</v>
      </c>
    </row>
    <row r="4033" spans="1:22" ht="14.25" customHeight="1" x14ac:dyDescent="0.25">
      <c r="A4033" s="1">
        <v>4032</v>
      </c>
      <c r="B4033" s="1" t="s">
        <v>7166</v>
      </c>
      <c r="C4033" s="1">
        <f>YEAR(Data!$D4033)</f>
        <v>2013</v>
      </c>
      <c r="D4033" s="2">
        <v>41544</v>
      </c>
      <c r="E4033" s="2">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
        <v>236.88</v>
      </c>
      <c r="T4033" s="1">
        <v>6</v>
      </c>
      <c r="U4033" s="1">
        <v>0</v>
      </c>
      <c r="V4033" s="1">
        <v>66.326400000000007</v>
      </c>
    </row>
    <row r="4034" spans="1:22" ht="14.25" customHeight="1" x14ac:dyDescent="0.25">
      <c r="A4034" s="1">
        <v>4033</v>
      </c>
      <c r="B4034" s="1" t="s">
        <v>7166</v>
      </c>
      <c r="C4034" s="1">
        <f>YEAR(Data!$D4034)</f>
        <v>2013</v>
      </c>
      <c r="D4034" s="2">
        <v>41544</v>
      </c>
      <c r="E4034" s="2">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
        <v>29.900000000000002</v>
      </c>
      <c r="T4034" s="1">
        <v>5</v>
      </c>
      <c r="U4034" s="1">
        <v>0</v>
      </c>
      <c r="V4034" s="1">
        <v>14.651</v>
      </c>
    </row>
    <row r="4035" spans="1:22" ht="14.25" customHeight="1" x14ac:dyDescent="0.25">
      <c r="A4035" s="1">
        <v>4034</v>
      </c>
      <c r="B4035" s="1" t="s">
        <v>7166</v>
      </c>
      <c r="C4035" s="1">
        <f>YEAR(Data!$D4035)</f>
        <v>2013</v>
      </c>
      <c r="D4035" s="2">
        <v>41544</v>
      </c>
      <c r="E4035" s="2">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
        <v>100</v>
      </c>
      <c r="T4035" s="1">
        <v>4</v>
      </c>
      <c r="U4035" s="1">
        <v>0</v>
      </c>
      <c r="V4035" s="1">
        <v>21</v>
      </c>
    </row>
    <row r="4036" spans="1:22" ht="14.25" customHeight="1" x14ac:dyDescent="0.25">
      <c r="A4036" s="1">
        <v>4035</v>
      </c>
      <c r="B4036" s="1" t="s">
        <v>7168</v>
      </c>
      <c r="C4036" s="1">
        <f>YEAR(Data!$D4036)</f>
        <v>2013</v>
      </c>
      <c r="D4036" s="2">
        <v>41621</v>
      </c>
      <c r="E4036" s="2">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1">
        <v>-14.331299999999992</v>
      </c>
    </row>
    <row r="4037" spans="1:22" ht="14.25" customHeight="1" x14ac:dyDescent="0.25">
      <c r="A4037" s="1">
        <v>4036</v>
      </c>
      <c r="B4037" s="1" t="s">
        <v>7168</v>
      </c>
      <c r="C4037" s="1">
        <f>YEAR(Data!$D4037)</f>
        <v>2013</v>
      </c>
      <c r="D4037" s="2">
        <v>41621</v>
      </c>
      <c r="E4037" s="2">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1">
        <v>76.790399999999977</v>
      </c>
    </row>
    <row r="4038" spans="1:22" ht="14.25" customHeight="1" x14ac:dyDescent="0.25">
      <c r="A4038" s="1">
        <v>4037</v>
      </c>
      <c r="B4038" s="1" t="s">
        <v>7169</v>
      </c>
      <c r="C4038" s="1">
        <f>YEAR(Data!$D4038)</f>
        <v>2012</v>
      </c>
      <c r="D4038" s="2">
        <v>41271</v>
      </c>
      <c r="E4038" s="2">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
        <v>24.816000000000003</v>
      </c>
      <c r="T4038" s="1">
        <v>2</v>
      </c>
      <c r="U4038" s="1">
        <v>0.2</v>
      </c>
      <c r="V4038" s="1">
        <v>1.5509999999999984</v>
      </c>
    </row>
    <row r="4039" spans="1:22" ht="14.25" customHeight="1" x14ac:dyDescent="0.25">
      <c r="A4039" s="1">
        <v>4038</v>
      </c>
      <c r="B4039" s="1" t="s">
        <v>7170</v>
      </c>
      <c r="C4039" s="1">
        <f>YEAR(Data!$D4039)</f>
        <v>2011</v>
      </c>
      <c r="D4039" s="2">
        <v>40906</v>
      </c>
      <c r="E4039" s="2">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
        <v>24.900000000000002</v>
      </c>
      <c r="T4039" s="1">
        <v>5</v>
      </c>
      <c r="U4039" s="1">
        <v>0</v>
      </c>
      <c r="V4039" s="1">
        <v>8.2169999999999987</v>
      </c>
    </row>
    <row r="4040" spans="1:22" ht="14.25" customHeight="1" x14ac:dyDescent="0.25">
      <c r="A4040" s="1">
        <v>4039</v>
      </c>
      <c r="B4040" s="1" t="s">
        <v>7170</v>
      </c>
      <c r="C4040" s="1">
        <f>YEAR(Data!$D4040)</f>
        <v>2011</v>
      </c>
      <c r="D4040" s="2">
        <v>40906</v>
      </c>
      <c r="E4040" s="2">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1">
        <v>9.5039999999999996</v>
      </c>
    </row>
    <row r="4041" spans="1:22" ht="14.25" customHeight="1" x14ac:dyDescent="0.25">
      <c r="A4041" s="1">
        <v>4040</v>
      </c>
      <c r="B4041" s="1" t="s">
        <v>7170</v>
      </c>
      <c r="C4041" s="1">
        <f>YEAR(Data!$D4041)</f>
        <v>2011</v>
      </c>
      <c r="D4041" s="2">
        <v>40906</v>
      </c>
      <c r="E4041" s="2">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767.95200000000011</v>
      </c>
      <c r="T4041" s="1">
        <v>6</v>
      </c>
      <c r="U4041" s="1">
        <v>0.2</v>
      </c>
      <c r="V4041" s="1">
        <v>287.98199999999997</v>
      </c>
    </row>
    <row r="4042" spans="1:22" ht="14.25" customHeight="1" x14ac:dyDescent="0.25">
      <c r="A4042" s="1">
        <v>4041</v>
      </c>
      <c r="B4042" s="1" t="s">
        <v>7170</v>
      </c>
      <c r="C4042" s="1">
        <f>YEAR(Data!$D4042)</f>
        <v>2011</v>
      </c>
      <c r="D4042" s="2">
        <v>40906</v>
      </c>
      <c r="E4042" s="2">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14.352000000000002</v>
      </c>
      <c r="T4042" s="1">
        <v>3</v>
      </c>
      <c r="U4042" s="1">
        <v>0.2</v>
      </c>
      <c r="V4042" s="1">
        <v>4.6643999999999988</v>
      </c>
    </row>
    <row r="4043" spans="1:22" ht="14.25" customHeight="1" x14ac:dyDescent="0.25">
      <c r="A4043" s="1">
        <v>4042</v>
      </c>
      <c r="B4043" s="1" t="s">
        <v>7170</v>
      </c>
      <c r="C4043" s="1">
        <f>YEAR(Data!$D4043)</f>
        <v>2011</v>
      </c>
      <c r="D4043" s="2">
        <v>40906</v>
      </c>
      <c r="E4043" s="2">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1">
        <v>19.197599999999994</v>
      </c>
    </row>
    <row r="4044" spans="1:22" ht="14.25" customHeight="1" x14ac:dyDescent="0.25">
      <c r="A4044" s="1">
        <v>4043</v>
      </c>
      <c r="B4044" s="1" t="s">
        <v>7170</v>
      </c>
      <c r="C4044" s="1">
        <f>YEAR(Data!$D4044)</f>
        <v>2011</v>
      </c>
      <c r="D4044" s="2">
        <v>40906</v>
      </c>
      <c r="E4044" s="2">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1">
        <v>126.39420000000001</v>
      </c>
    </row>
    <row r="4045" spans="1:22" ht="14.25" customHeight="1" x14ac:dyDescent="0.25">
      <c r="A4045" s="1">
        <v>4044</v>
      </c>
      <c r="B4045" s="1" t="s">
        <v>7170</v>
      </c>
      <c r="C4045" s="1">
        <f>YEAR(Data!$D4045)</f>
        <v>2011</v>
      </c>
      <c r="D4045" s="2">
        <v>40906</v>
      </c>
      <c r="E4045" s="2">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
        <v>70.56</v>
      </c>
      <c r="T4045" s="1">
        <v>6</v>
      </c>
      <c r="U4045" s="1">
        <v>0</v>
      </c>
      <c r="V4045" s="1">
        <v>23.990399999999994</v>
      </c>
    </row>
    <row r="4046" spans="1:22" ht="14.25" customHeight="1" x14ac:dyDescent="0.25">
      <c r="A4046" s="1">
        <v>4045</v>
      </c>
      <c r="B4046" s="1" t="s">
        <v>7171</v>
      </c>
      <c r="C4046" s="1">
        <f>YEAR(Data!$D4046)</f>
        <v>2012</v>
      </c>
      <c r="D4046" s="2">
        <v>41085</v>
      </c>
      <c r="E4046" s="2">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1">
        <v>57.358000000000011</v>
      </c>
    </row>
    <row r="4047" spans="1:22" ht="14.25" customHeight="1" x14ac:dyDescent="0.25">
      <c r="A4047" s="1">
        <v>4046</v>
      </c>
      <c r="B4047" s="1" t="s">
        <v>7172</v>
      </c>
      <c r="C4047" s="1">
        <f>YEAR(Data!$D4047)</f>
        <v>2012</v>
      </c>
      <c r="D4047" s="2">
        <v>41001</v>
      </c>
      <c r="E4047" s="2">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
        <v>9.155999999999997</v>
      </c>
      <c r="T4047" s="1">
        <v>3</v>
      </c>
      <c r="U4047" s="1">
        <v>0.8</v>
      </c>
      <c r="V4047" s="1">
        <v>-13.734000000000002</v>
      </c>
    </row>
    <row r="4048" spans="1:22" ht="14.25" customHeight="1" x14ac:dyDescent="0.25">
      <c r="A4048" s="1">
        <v>4047</v>
      </c>
      <c r="B4048" s="1" t="s">
        <v>7173</v>
      </c>
      <c r="C4048" s="1">
        <f>YEAR(Data!$D4048)</f>
        <v>2014</v>
      </c>
      <c r="D4048" s="2">
        <v>41934</v>
      </c>
      <c r="E4048" s="2">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
        <v>23.991999999999994</v>
      </c>
      <c r="T4048" s="1">
        <v>2</v>
      </c>
      <c r="U4048" s="1">
        <v>0.8</v>
      </c>
      <c r="V4048" s="1">
        <v>-62.379199999999997</v>
      </c>
    </row>
    <row r="4049" spans="1:22" ht="14.25" customHeight="1" x14ac:dyDescent="0.25">
      <c r="A4049" s="1">
        <v>4048</v>
      </c>
      <c r="B4049" s="1" t="s">
        <v>7174</v>
      </c>
      <c r="C4049" s="1">
        <f>YEAR(Data!$D4049)</f>
        <v>2012</v>
      </c>
      <c r="D4049" s="2">
        <v>41106</v>
      </c>
      <c r="E4049" s="2">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1">
        <v>39.6312</v>
      </c>
    </row>
    <row r="4050" spans="1:22" ht="14.25" customHeight="1" x14ac:dyDescent="0.25">
      <c r="A4050" s="1">
        <v>4049</v>
      </c>
      <c r="B4050" s="1" t="s">
        <v>7174</v>
      </c>
      <c r="C4050" s="1">
        <f>YEAR(Data!$D4050)</f>
        <v>2012</v>
      </c>
      <c r="D4050" s="2">
        <v>41106</v>
      </c>
      <c r="E4050" s="2">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1">
        <v>191.96799999999996</v>
      </c>
    </row>
    <row r="4051" spans="1:22" ht="14.25" customHeight="1" x14ac:dyDescent="0.25">
      <c r="A4051" s="1">
        <v>4050</v>
      </c>
      <c r="B4051" s="1" t="s">
        <v>7175</v>
      </c>
      <c r="C4051" s="1">
        <f>YEAR(Data!$D4051)</f>
        <v>2014</v>
      </c>
      <c r="D4051" s="2">
        <v>41815</v>
      </c>
      <c r="E4051" s="2">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1">
        <v>49.804199999999994</v>
      </c>
    </row>
    <row r="4052" spans="1:22" ht="14.25" customHeight="1" x14ac:dyDescent="0.25">
      <c r="A4052" s="1">
        <v>4051</v>
      </c>
      <c r="B4052" s="1" t="s">
        <v>7175</v>
      </c>
      <c r="C4052" s="1">
        <f>YEAR(Data!$D4052)</f>
        <v>2014</v>
      </c>
      <c r="D4052" s="2">
        <v>41815</v>
      </c>
      <c r="E4052" s="2">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1">
        <v>32.633200000000016</v>
      </c>
    </row>
    <row r="4053" spans="1:22" ht="14.25" customHeight="1" x14ac:dyDescent="0.25">
      <c r="A4053" s="1">
        <v>4052</v>
      </c>
      <c r="B4053" s="1" t="s">
        <v>7176</v>
      </c>
      <c r="C4053" s="1">
        <f>YEAR(Data!$D4053)</f>
        <v>2011</v>
      </c>
      <c r="D4053" s="2">
        <v>40815</v>
      </c>
      <c r="E4053" s="2">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1">
        <v>1.4783999999999997</v>
      </c>
    </row>
    <row r="4054" spans="1:22" ht="14.25" customHeight="1" x14ac:dyDescent="0.25">
      <c r="A4054" s="1">
        <v>4053</v>
      </c>
      <c r="B4054" s="1" t="s">
        <v>7176</v>
      </c>
      <c r="C4054" s="1">
        <f>YEAR(Data!$D4054)</f>
        <v>2011</v>
      </c>
      <c r="D4054" s="2">
        <v>40815</v>
      </c>
      <c r="E4054" s="2">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1">
        <v>-81.854399999999998</v>
      </c>
    </row>
    <row r="4055" spans="1:22" ht="14.25" customHeight="1" x14ac:dyDescent="0.25">
      <c r="A4055" s="1">
        <v>4054</v>
      </c>
      <c r="B4055" s="1" t="s">
        <v>7176</v>
      </c>
      <c r="C4055" s="1">
        <f>YEAR(Data!$D4055)</f>
        <v>2011</v>
      </c>
      <c r="D4055" s="2">
        <v>40815</v>
      </c>
      <c r="E4055" s="2">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
        <v>55.44</v>
      </c>
      <c r="T4055" s="1">
        <v>11</v>
      </c>
      <c r="U4055" s="1">
        <v>0.2</v>
      </c>
      <c r="V4055" s="1">
        <v>18.017999999999997</v>
      </c>
    </row>
    <row r="4056" spans="1:22" ht="14.25" customHeight="1" x14ac:dyDescent="0.25">
      <c r="A4056" s="1">
        <v>4055</v>
      </c>
      <c r="B4056" s="1" t="s">
        <v>7176</v>
      </c>
      <c r="C4056" s="1">
        <f>YEAR(Data!$D4056)</f>
        <v>2011</v>
      </c>
      <c r="D4056" s="2">
        <v>40815</v>
      </c>
      <c r="E4056" s="2">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1">
        <v>6.8015999999999996</v>
      </c>
    </row>
    <row r="4057" spans="1:22" ht="14.25" customHeight="1" x14ac:dyDescent="0.25">
      <c r="A4057" s="1">
        <v>4056</v>
      </c>
      <c r="B4057" s="1" t="s">
        <v>7176</v>
      </c>
      <c r="C4057" s="1">
        <f>YEAR(Data!$D4057)</f>
        <v>2011</v>
      </c>
      <c r="D4057" s="2">
        <v>40815</v>
      </c>
      <c r="E4057" s="2">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1">
        <v>-337.80600000000004</v>
      </c>
    </row>
    <row r="4058" spans="1:22" ht="14.25" customHeight="1" x14ac:dyDescent="0.25">
      <c r="A4058" s="1">
        <v>4057</v>
      </c>
      <c r="B4058" s="1" t="s">
        <v>7176</v>
      </c>
      <c r="C4058" s="1">
        <f>YEAR(Data!$D4058)</f>
        <v>2011</v>
      </c>
      <c r="D4058" s="2">
        <v>40815</v>
      </c>
      <c r="E4058" s="2">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67.175999999999988</v>
      </c>
      <c r="T4058" s="1">
        <v>1</v>
      </c>
      <c r="U4058" s="1">
        <v>0.4</v>
      </c>
      <c r="V4058" s="1">
        <v>-20.152800000000006</v>
      </c>
    </row>
    <row r="4059" spans="1:22" ht="14.25" customHeight="1" x14ac:dyDescent="0.25">
      <c r="A4059" s="1">
        <v>4058</v>
      </c>
      <c r="B4059" s="1" t="s">
        <v>7179</v>
      </c>
      <c r="C4059" s="1">
        <f>YEAR(Data!$D4059)</f>
        <v>2011</v>
      </c>
      <c r="D4059" s="2">
        <v>40871</v>
      </c>
      <c r="E4059" s="2">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1">
        <v>-8.0774999999999864</v>
      </c>
    </row>
    <row r="4060" spans="1:22" ht="14.25" customHeight="1" x14ac:dyDescent="0.25">
      <c r="A4060" s="1">
        <v>4059</v>
      </c>
      <c r="B4060" s="1" t="s">
        <v>7180</v>
      </c>
      <c r="C4060" s="1">
        <f>YEAR(Data!$D4060)</f>
        <v>2012</v>
      </c>
      <c r="D4060" s="2">
        <v>41233</v>
      </c>
      <c r="E4060" s="2">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72.744000000000014</v>
      </c>
      <c r="T4060" s="1">
        <v>7</v>
      </c>
      <c r="U4060" s="1">
        <v>0.2</v>
      </c>
      <c r="V4060" s="1">
        <v>-15.458100000000007</v>
      </c>
    </row>
    <row r="4061" spans="1:22" ht="14.25" customHeight="1" x14ac:dyDescent="0.25">
      <c r="A4061" s="1">
        <v>4060</v>
      </c>
      <c r="B4061" s="1" t="s">
        <v>7180</v>
      </c>
      <c r="C4061" s="1">
        <f>YEAR(Data!$D4061)</f>
        <v>2012</v>
      </c>
      <c r="D4061" s="2">
        <v>41233</v>
      </c>
      <c r="E4061" s="2">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572.16000000000008</v>
      </c>
      <c r="T4061" s="1">
        <v>3</v>
      </c>
      <c r="U4061" s="1">
        <v>0.2</v>
      </c>
      <c r="V4061" s="1">
        <v>35.759999999999962</v>
      </c>
    </row>
    <row r="4062" spans="1:22" ht="14.25" customHeight="1" x14ac:dyDescent="0.25">
      <c r="A4062" s="1">
        <v>4061</v>
      </c>
      <c r="B4062" s="1" t="s">
        <v>7181</v>
      </c>
      <c r="C4062" s="1">
        <f>YEAR(Data!$D4062)</f>
        <v>2013</v>
      </c>
      <c r="D4062" s="2">
        <v>41580</v>
      </c>
      <c r="E4062" s="2">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1">
        <v>17.879399999999997</v>
      </c>
    </row>
    <row r="4063" spans="1:22" ht="14.25" customHeight="1" x14ac:dyDescent="0.25">
      <c r="A4063" s="1">
        <v>4062</v>
      </c>
      <c r="B4063" s="1" t="s">
        <v>7182</v>
      </c>
      <c r="C4063" s="1">
        <f>YEAR(Data!$D4063)</f>
        <v>2012</v>
      </c>
      <c r="D4063" s="2">
        <v>41169</v>
      </c>
      <c r="E4063" s="2">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
        <v>25.031999999999996</v>
      </c>
      <c r="T4063" s="1">
        <v>3</v>
      </c>
      <c r="U4063" s="1">
        <v>0.2</v>
      </c>
      <c r="V4063" s="1">
        <v>7.822499999999998</v>
      </c>
    </row>
    <row r="4064" spans="1:22" ht="14.25" customHeight="1" x14ac:dyDescent="0.25">
      <c r="A4064" s="1">
        <v>4063</v>
      </c>
      <c r="B4064" s="1" t="s">
        <v>7183</v>
      </c>
      <c r="C4064" s="1">
        <f>YEAR(Data!$D4064)</f>
        <v>2013</v>
      </c>
      <c r="D4064" s="2">
        <v>41344</v>
      </c>
      <c r="E4064" s="2">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39.992000000000004</v>
      </c>
      <c r="T4064" s="1">
        <v>1</v>
      </c>
      <c r="U4064" s="1">
        <v>0.2</v>
      </c>
      <c r="V4064" s="1">
        <v>7.4984999999999964</v>
      </c>
    </row>
    <row r="4065" spans="1:22" ht="14.25" customHeight="1" x14ac:dyDescent="0.25">
      <c r="A4065" s="1">
        <v>4064</v>
      </c>
      <c r="B4065" s="1" t="s">
        <v>7184</v>
      </c>
      <c r="C4065" s="1">
        <f>YEAR(Data!$D4065)</f>
        <v>2011</v>
      </c>
      <c r="D4065" s="2">
        <v>40717</v>
      </c>
      <c r="E4065" s="2">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
        <v>20.015999999999998</v>
      </c>
      <c r="T4065" s="1">
        <v>9</v>
      </c>
      <c r="U4065" s="1">
        <v>0.2</v>
      </c>
      <c r="V4065" s="1">
        <v>1.7514000000000003</v>
      </c>
    </row>
    <row r="4066" spans="1:22" ht="14.25" customHeight="1" x14ac:dyDescent="0.25">
      <c r="A4066" s="1">
        <v>4065</v>
      </c>
      <c r="B4066" s="1" t="s">
        <v>7184</v>
      </c>
      <c r="C4066" s="1">
        <f>YEAR(Data!$D4066)</f>
        <v>2011</v>
      </c>
      <c r="D4066" s="2">
        <v>40717</v>
      </c>
      <c r="E4066" s="2">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
        <v>3.1040000000000001</v>
      </c>
      <c r="T4066" s="1">
        <v>1</v>
      </c>
      <c r="U4066" s="1">
        <v>0.2</v>
      </c>
      <c r="V4066" s="1">
        <v>0.34919999999999951</v>
      </c>
    </row>
    <row r="4067" spans="1:22" ht="14.25" customHeight="1" x14ac:dyDescent="0.25">
      <c r="A4067" s="1">
        <v>4066</v>
      </c>
      <c r="B4067" s="1" t="s">
        <v>7186</v>
      </c>
      <c r="C4067" s="1">
        <f>YEAR(Data!$D4067)</f>
        <v>2011</v>
      </c>
      <c r="D4067" s="2">
        <v>40848</v>
      </c>
      <c r="E4067" s="2">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1">
        <v>1.4099999999999997</v>
      </c>
    </row>
    <row r="4068" spans="1:22" ht="14.25" customHeight="1" x14ac:dyDescent="0.25">
      <c r="A4068" s="1">
        <v>4067</v>
      </c>
      <c r="B4068" s="1" t="s">
        <v>7186</v>
      </c>
      <c r="C4068" s="1">
        <f>YEAR(Data!$D4068)</f>
        <v>2011</v>
      </c>
      <c r="D4068" s="2">
        <v>40848</v>
      </c>
      <c r="E4068" s="2">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10.272000000000002</v>
      </c>
      <c r="T4068" s="1">
        <v>3</v>
      </c>
      <c r="U4068" s="1">
        <v>0.2</v>
      </c>
      <c r="V4068" s="1">
        <v>0.89880000000000004</v>
      </c>
    </row>
    <row r="4069" spans="1:22" ht="14.25" customHeight="1" x14ac:dyDescent="0.25">
      <c r="A4069" s="1">
        <v>4068</v>
      </c>
      <c r="B4069" s="1" t="s">
        <v>7186</v>
      </c>
      <c r="C4069" s="1">
        <f>YEAR(Data!$D4069)</f>
        <v>2011</v>
      </c>
      <c r="D4069" s="2">
        <v>40848</v>
      </c>
      <c r="E4069" s="2">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47.808000000000007</v>
      </c>
      <c r="T4069" s="1">
        <v>12</v>
      </c>
      <c r="U4069" s="1">
        <v>0.2</v>
      </c>
      <c r="V4069" s="1">
        <v>15.537599999999998</v>
      </c>
    </row>
    <row r="4070" spans="1:22" ht="14.25" customHeight="1" x14ac:dyDescent="0.25">
      <c r="A4070" s="1">
        <v>4069</v>
      </c>
      <c r="B4070" s="1" t="s">
        <v>7186</v>
      </c>
      <c r="C4070" s="1">
        <f>YEAR(Data!$D4070)</f>
        <v>2011</v>
      </c>
      <c r="D4070" s="2">
        <v>40848</v>
      </c>
      <c r="E4070" s="2">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
        <v>978.83999999999992</v>
      </c>
      <c r="T4070" s="1">
        <v>9</v>
      </c>
      <c r="U4070" s="1">
        <v>0.2</v>
      </c>
      <c r="V4070" s="1">
        <v>110.1194999999999</v>
      </c>
    </row>
    <row r="4071" spans="1:22" ht="14.25" customHeight="1" x14ac:dyDescent="0.25">
      <c r="A4071" s="1">
        <v>4070</v>
      </c>
      <c r="B4071" s="1" t="s">
        <v>7189</v>
      </c>
      <c r="C4071" s="1">
        <f>YEAR(Data!$D4071)</f>
        <v>2013</v>
      </c>
      <c r="D4071" s="2">
        <v>41515</v>
      </c>
      <c r="E4071" s="2">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
        <v>13.139999999999997</v>
      </c>
      <c r="T4071" s="1">
        <v>9</v>
      </c>
      <c r="U4071" s="1">
        <v>0.8</v>
      </c>
      <c r="V4071" s="1">
        <v>-21.681000000000004</v>
      </c>
    </row>
    <row r="4072" spans="1:22" ht="14.25" customHeight="1" x14ac:dyDescent="0.25">
      <c r="A4072" s="1">
        <v>4071</v>
      </c>
      <c r="B4072" s="1" t="s">
        <v>7189</v>
      </c>
      <c r="C4072" s="1">
        <f>YEAR(Data!$D4072)</f>
        <v>2013</v>
      </c>
      <c r="D4072" s="2">
        <v>41515</v>
      </c>
      <c r="E4072" s="2">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
        <v>10.023999999999997</v>
      </c>
      <c r="T4072" s="1">
        <v>4</v>
      </c>
      <c r="U4072" s="1">
        <v>0.8</v>
      </c>
      <c r="V4072" s="1">
        <v>-16.539600000000007</v>
      </c>
    </row>
    <row r="4073" spans="1:22" ht="14.25" customHeight="1" x14ac:dyDescent="0.25">
      <c r="A4073" s="1">
        <v>4072</v>
      </c>
      <c r="B4073" s="1" t="s">
        <v>7189</v>
      </c>
      <c r="C4073" s="1">
        <f>YEAR(Data!$D4073)</f>
        <v>2013</v>
      </c>
      <c r="D4073" s="2">
        <v>41515</v>
      </c>
      <c r="E4073" s="2">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
        <v>156.37279999999998</v>
      </c>
      <c r="T4073" s="1">
        <v>2</v>
      </c>
      <c r="U4073" s="1">
        <v>0.32</v>
      </c>
      <c r="V4073" s="1">
        <v>-52.890800000000027</v>
      </c>
    </row>
    <row r="4074" spans="1:22" ht="14.25" customHeight="1" x14ac:dyDescent="0.25">
      <c r="A4074" s="1">
        <v>4073</v>
      </c>
      <c r="B4074" s="1" t="s">
        <v>7190</v>
      </c>
      <c r="C4074" s="1">
        <f>YEAR(Data!$D4074)</f>
        <v>2012</v>
      </c>
      <c r="D4074" s="2">
        <v>41249</v>
      </c>
      <c r="E4074" s="2">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1">
        <v>449.99099999999999</v>
      </c>
    </row>
    <row r="4075" spans="1:22" ht="14.25" customHeight="1" x14ac:dyDescent="0.25">
      <c r="A4075" s="1">
        <v>4074</v>
      </c>
      <c r="B4075" s="1" t="s">
        <v>7191</v>
      </c>
      <c r="C4075" s="1">
        <f>YEAR(Data!$D4075)</f>
        <v>2012</v>
      </c>
      <c r="D4075" s="2">
        <v>41176</v>
      </c>
      <c r="E4075" s="2">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
        <v>821.94</v>
      </c>
      <c r="T4075" s="1">
        <v>6</v>
      </c>
      <c r="U4075" s="1">
        <v>0</v>
      </c>
      <c r="V4075" s="1">
        <v>213.70440000000002</v>
      </c>
    </row>
    <row r="4076" spans="1:22" ht="14.25" customHeight="1" x14ac:dyDescent="0.25">
      <c r="A4076" s="1">
        <v>4075</v>
      </c>
      <c r="B4076" s="1" t="s">
        <v>7193</v>
      </c>
      <c r="C4076" s="1">
        <f>YEAR(Data!$D4076)</f>
        <v>2014</v>
      </c>
      <c r="D4076" s="2">
        <v>41959</v>
      </c>
      <c r="E4076" s="2">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
        <v>220.06399999999999</v>
      </c>
      <c r="T4076" s="1">
        <v>4</v>
      </c>
      <c r="U4076" s="1">
        <v>0.2</v>
      </c>
      <c r="V4076" s="1">
        <v>55.016000000000012</v>
      </c>
    </row>
    <row r="4077" spans="1:22" ht="14.25" customHeight="1" x14ac:dyDescent="0.25">
      <c r="A4077" s="1">
        <v>4076</v>
      </c>
      <c r="B4077" s="1" t="s">
        <v>7193</v>
      </c>
      <c r="C4077" s="1">
        <f>YEAR(Data!$D4077)</f>
        <v>2014</v>
      </c>
      <c r="D4077" s="2">
        <v>41959</v>
      </c>
      <c r="E4077" s="2">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
        <v>339.13600000000002</v>
      </c>
      <c r="T4077" s="1">
        <v>4</v>
      </c>
      <c r="U4077" s="1">
        <v>0.2</v>
      </c>
      <c r="V4077" s="1">
        <v>0</v>
      </c>
    </row>
    <row r="4078" spans="1:22" ht="14.25" customHeight="1" x14ac:dyDescent="0.25">
      <c r="A4078" s="1">
        <v>4077</v>
      </c>
      <c r="B4078" s="1" t="s">
        <v>7195</v>
      </c>
      <c r="C4078" s="1">
        <f>YEAR(Data!$D4078)</f>
        <v>2012</v>
      </c>
      <c r="D4078" s="2">
        <v>41262</v>
      </c>
      <c r="E4078" s="2">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1">
        <v>3.3087999999999997</v>
      </c>
    </row>
    <row r="4079" spans="1:22" ht="14.25" customHeight="1" x14ac:dyDescent="0.25">
      <c r="A4079" s="1">
        <v>4078</v>
      </c>
      <c r="B4079" s="1" t="s">
        <v>7195</v>
      </c>
      <c r="C4079" s="1">
        <f>YEAR(Data!$D4079)</f>
        <v>2012</v>
      </c>
      <c r="D4079" s="2">
        <v>41262</v>
      </c>
      <c r="E4079" s="2">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1">
        <v>0.2016</v>
      </c>
    </row>
    <row r="4080" spans="1:22" ht="14.25" customHeight="1" x14ac:dyDescent="0.25">
      <c r="A4080" s="1">
        <v>4079</v>
      </c>
      <c r="B4080" s="1" t="s">
        <v>7195</v>
      </c>
      <c r="C4080" s="1">
        <f>YEAR(Data!$D4080)</f>
        <v>2012</v>
      </c>
      <c r="D4080" s="2">
        <v>41262</v>
      </c>
      <c r="E4080" s="2">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1">
        <v>56.977199999999996</v>
      </c>
    </row>
    <row r="4081" spans="1:22" ht="14.25" customHeight="1" x14ac:dyDescent="0.25">
      <c r="A4081" s="1">
        <v>4080</v>
      </c>
      <c r="B4081" s="1" t="s">
        <v>7196</v>
      </c>
      <c r="C4081" s="1">
        <f>YEAR(Data!$D4081)</f>
        <v>2012</v>
      </c>
      <c r="D4081" s="2">
        <v>41264</v>
      </c>
      <c r="E4081" s="2">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1">
        <v>4.7976000000000028</v>
      </c>
    </row>
    <row r="4082" spans="1:22" ht="14.25" customHeight="1" x14ac:dyDescent="0.25">
      <c r="A4082" s="1">
        <v>4081</v>
      </c>
      <c r="B4082" s="1" t="s">
        <v>7197</v>
      </c>
      <c r="C4082" s="1">
        <f>YEAR(Data!$D4082)</f>
        <v>2013</v>
      </c>
      <c r="D4082" s="2">
        <v>41543</v>
      </c>
      <c r="E4082" s="2">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
        <v>60.048000000000002</v>
      </c>
      <c r="T4082" s="1">
        <v>9</v>
      </c>
      <c r="U4082" s="1">
        <v>0.2</v>
      </c>
      <c r="V4082" s="1">
        <v>22.518000000000001</v>
      </c>
    </row>
    <row r="4083" spans="1:22" ht="14.25" customHeight="1" x14ac:dyDescent="0.25">
      <c r="A4083" s="1">
        <v>4082</v>
      </c>
      <c r="B4083" s="1" t="s">
        <v>7197</v>
      </c>
      <c r="C4083" s="1">
        <f>YEAR(Data!$D4083)</f>
        <v>2013</v>
      </c>
      <c r="D4083" s="2">
        <v>41543</v>
      </c>
      <c r="E4083" s="2">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
        <v>5.0220000000000002</v>
      </c>
      <c r="T4083" s="1">
        <v>1</v>
      </c>
      <c r="U4083" s="1">
        <v>0.7</v>
      </c>
      <c r="V4083" s="1">
        <v>-3.5153999999999996</v>
      </c>
    </row>
    <row r="4084" spans="1:22" ht="14.25" customHeight="1" x14ac:dyDescent="0.25">
      <c r="A4084" s="1">
        <v>4083</v>
      </c>
      <c r="B4084" s="1" t="s">
        <v>7198</v>
      </c>
      <c r="C4084" s="1">
        <f>YEAR(Data!$D4084)</f>
        <v>2014</v>
      </c>
      <c r="D4084" s="2">
        <v>41815</v>
      </c>
      <c r="E4084" s="2">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
        <v>182.99399999999997</v>
      </c>
      <c r="T4084" s="1">
        <v>3</v>
      </c>
      <c r="U4084" s="1">
        <v>0.8</v>
      </c>
      <c r="V4084" s="1">
        <v>-320.23950000000013</v>
      </c>
    </row>
    <row r="4085" spans="1:22" ht="14.25" customHeight="1" x14ac:dyDescent="0.25">
      <c r="A4085" s="1">
        <v>4084</v>
      </c>
      <c r="B4085" s="1" t="s">
        <v>7198</v>
      </c>
      <c r="C4085" s="1">
        <f>YEAR(Data!$D4085)</f>
        <v>2014</v>
      </c>
      <c r="D4085" s="2">
        <v>41815</v>
      </c>
      <c r="E4085" s="2">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
        <v>10.272000000000002</v>
      </c>
      <c r="T4085" s="1">
        <v>3</v>
      </c>
      <c r="U4085" s="1">
        <v>0.2</v>
      </c>
      <c r="V4085" s="1">
        <v>3.2099999999999982</v>
      </c>
    </row>
    <row r="4086" spans="1:22" ht="14.25" customHeight="1" x14ac:dyDescent="0.25">
      <c r="A4086" s="1">
        <v>4085</v>
      </c>
      <c r="B4086" s="1" t="s">
        <v>7199</v>
      </c>
      <c r="C4086" s="1">
        <f>YEAR(Data!$D4086)</f>
        <v>2014</v>
      </c>
      <c r="D4086" s="2">
        <v>41890</v>
      </c>
      <c r="E4086" s="2">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
        <v>7.857000000000002</v>
      </c>
      <c r="T4086" s="1">
        <v>3</v>
      </c>
      <c r="U4086" s="1">
        <v>0.7</v>
      </c>
      <c r="V4086" s="1">
        <v>-6.0236999999999998</v>
      </c>
    </row>
    <row r="4087" spans="1:22" ht="14.25" customHeight="1" x14ac:dyDescent="0.25">
      <c r="A4087" s="1">
        <v>4086</v>
      </c>
      <c r="B4087" s="1" t="s">
        <v>7200</v>
      </c>
      <c r="C4087" s="1">
        <f>YEAR(Data!$D4087)</f>
        <v>2013</v>
      </c>
      <c r="D4087" s="2">
        <v>41491</v>
      </c>
      <c r="E4087" s="2">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
        <v>302.38400000000001</v>
      </c>
      <c r="T4087" s="1">
        <v>2</v>
      </c>
      <c r="U4087" s="1">
        <v>0.2</v>
      </c>
      <c r="V4087" s="1">
        <v>30.238400000000013</v>
      </c>
    </row>
    <row r="4088" spans="1:22" ht="14.25" customHeight="1" x14ac:dyDescent="0.25">
      <c r="A4088" s="1">
        <v>4087</v>
      </c>
      <c r="B4088" s="1" t="s">
        <v>7200</v>
      </c>
      <c r="C4088" s="1">
        <f>YEAR(Data!$D4088)</f>
        <v>2013</v>
      </c>
      <c r="D4088" s="2">
        <v>41491</v>
      </c>
      <c r="E4088" s="2">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
        <v>20.952000000000002</v>
      </c>
      <c r="T4088" s="1">
        <v>3</v>
      </c>
      <c r="U4088" s="1">
        <v>0.2</v>
      </c>
      <c r="V4088" s="1">
        <v>7.0712999999999981</v>
      </c>
    </row>
    <row r="4089" spans="1:22" ht="14.25" customHeight="1" x14ac:dyDescent="0.25">
      <c r="A4089" s="1">
        <v>4088</v>
      </c>
      <c r="B4089" s="1" t="s">
        <v>7200</v>
      </c>
      <c r="C4089" s="1">
        <f>YEAR(Data!$D4089)</f>
        <v>2013</v>
      </c>
      <c r="D4089" s="2">
        <v>41491</v>
      </c>
      <c r="E4089" s="2">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
        <v>11.784000000000001</v>
      </c>
      <c r="T4089" s="1">
        <v>3</v>
      </c>
      <c r="U4089" s="1">
        <v>0.2</v>
      </c>
      <c r="V4089" s="1">
        <v>3.9770999999999996</v>
      </c>
    </row>
    <row r="4090" spans="1:22" ht="14.25" customHeight="1" x14ac:dyDescent="0.25">
      <c r="A4090" s="1">
        <v>4089</v>
      </c>
      <c r="B4090" s="1" t="s">
        <v>7201</v>
      </c>
      <c r="C4090" s="1">
        <f>YEAR(Data!$D4090)</f>
        <v>2011</v>
      </c>
      <c r="D4090" s="2">
        <v>40774</v>
      </c>
      <c r="E4090" s="2">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
        <v>638.82000000000005</v>
      </c>
      <c r="T4090" s="1">
        <v>9</v>
      </c>
      <c r="U4090" s="1">
        <v>0</v>
      </c>
      <c r="V4090" s="1">
        <v>172.48140000000001</v>
      </c>
    </row>
    <row r="4091" spans="1:22" ht="14.25" customHeight="1" x14ac:dyDescent="0.25">
      <c r="A4091" s="1">
        <v>4090</v>
      </c>
      <c r="B4091" s="1" t="s">
        <v>7204</v>
      </c>
      <c r="C4091" s="1">
        <f>YEAR(Data!$D4091)</f>
        <v>2013</v>
      </c>
      <c r="D4091" s="2">
        <v>41366</v>
      </c>
      <c r="E4091" s="2">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1">
        <v>9.9359999999999999</v>
      </c>
    </row>
    <row r="4092" spans="1:22" ht="14.25" customHeight="1" x14ac:dyDescent="0.25">
      <c r="A4092" s="1">
        <v>4091</v>
      </c>
      <c r="B4092" s="1" t="s">
        <v>7204</v>
      </c>
      <c r="C4092" s="1">
        <f>YEAR(Data!$D4092)</f>
        <v>2013</v>
      </c>
      <c r="D4092" s="2">
        <v>41366</v>
      </c>
      <c r="E4092" s="2">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1">
        <v>3.2849999999999993</v>
      </c>
    </row>
    <row r="4093" spans="1:22" ht="14.25" customHeight="1" x14ac:dyDescent="0.25">
      <c r="A4093" s="1">
        <v>4092</v>
      </c>
      <c r="B4093" s="1" t="s">
        <v>7204</v>
      </c>
      <c r="C4093" s="1">
        <f>YEAR(Data!$D4093)</f>
        <v>2013</v>
      </c>
      <c r="D4093" s="2">
        <v>41366</v>
      </c>
      <c r="E4093" s="2">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14.352000000000002</v>
      </c>
      <c r="T4093" s="1">
        <v>3</v>
      </c>
      <c r="U4093" s="1">
        <v>0.2</v>
      </c>
      <c r="V4093" s="1">
        <v>4.6643999999999988</v>
      </c>
    </row>
    <row r="4094" spans="1:22" ht="14.25" customHeight="1" x14ac:dyDescent="0.25">
      <c r="A4094" s="1">
        <v>4093</v>
      </c>
      <c r="B4094" s="1" t="s">
        <v>7205</v>
      </c>
      <c r="C4094" s="1">
        <f>YEAR(Data!$D4094)</f>
        <v>2014</v>
      </c>
      <c r="D4094" s="2">
        <v>41776</v>
      </c>
      <c r="E4094" s="2">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1">
        <v>-55.256</v>
      </c>
    </row>
    <row r="4095" spans="1:22" ht="14.25" customHeight="1" x14ac:dyDescent="0.25">
      <c r="A4095" s="1">
        <v>4094</v>
      </c>
      <c r="B4095" s="1" t="s">
        <v>7206</v>
      </c>
      <c r="C4095" s="1">
        <f>YEAR(Data!$D4095)</f>
        <v>2012</v>
      </c>
      <c r="D4095" s="2">
        <v>41145</v>
      </c>
      <c r="E4095" s="2">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1">
        <v>1416.7999999999997</v>
      </c>
    </row>
    <row r="4096" spans="1:22" ht="14.25" customHeight="1" x14ac:dyDescent="0.25">
      <c r="A4096" s="1">
        <v>4095</v>
      </c>
      <c r="B4096" s="1" t="s">
        <v>7206</v>
      </c>
      <c r="C4096" s="1">
        <f>YEAR(Data!$D4096)</f>
        <v>2012</v>
      </c>
      <c r="D4096" s="2">
        <v>41145</v>
      </c>
      <c r="E4096" s="2">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1">
        <v>18.390799999999999</v>
      </c>
    </row>
    <row r="4097" spans="1:22" ht="14.25" customHeight="1" x14ac:dyDescent="0.25">
      <c r="A4097" s="1">
        <v>4096</v>
      </c>
      <c r="B4097" s="1" t="s">
        <v>7206</v>
      </c>
      <c r="C4097" s="1">
        <f>YEAR(Data!$D4097)</f>
        <v>2012</v>
      </c>
      <c r="D4097" s="2">
        <v>41145</v>
      </c>
      <c r="E4097" s="2">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
        <v>587.97</v>
      </c>
      <c r="T4097" s="1">
        <v>3</v>
      </c>
      <c r="U4097" s="1">
        <v>0</v>
      </c>
      <c r="V4097" s="1">
        <v>170.51129999999998</v>
      </c>
    </row>
    <row r="4098" spans="1:22" ht="14.25" customHeight="1" x14ac:dyDescent="0.25">
      <c r="A4098" s="1">
        <v>4097</v>
      </c>
      <c r="B4098" s="1" t="s">
        <v>7207</v>
      </c>
      <c r="C4098" s="1">
        <f>YEAR(Data!$D4098)</f>
        <v>2011</v>
      </c>
      <c r="D4098" s="2">
        <v>40809</v>
      </c>
      <c r="E4098" s="2">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32.400000000000006</v>
      </c>
      <c r="T4098" s="1">
        <v>5</v>
      </c>
      <c r="U4098" s="1">
        <v>0</v>
      </c>
      <c r="V4098" s="1">
        <v>15.552000000000001</v>
      </c>
    </row>
    <row r="4099" spans="1:22" ht="14.25" customHeight="1" x14ac:dyDescent="0.25">
      <c r="A4099" s="1">
        <v>4098</v>
      </c>
      <c r="B4099" s="1" t="s">
        <v>7207</v>
      </c>
      <c r="C4099" s="1">
        <f>YEAR(Data!$D4099)</f>
        <v>2011</v>
      </c>
      <c r="D4099" s="2">
        <v>40809</v>
      </c>
      <c r="E4099" s="2">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404.90000000000003</v>
      </c>
      <c r="T4099" s="1">
        <v>5</v>
      </c>
      <c r="U4099" s="1">
        <v>0</v>
      </c>
      <c r="V4099" s="1">
        <v>16.195999999999984</v>
      </c>
    </row>
    <row r="4100" spans="1:22" ht="14.25" customHeight="1" x14ac:dyDescent="0.25">
      <c r="A4100" s="1">
        <v>4099</v>
      </c>
      <c r="B4100" s="1" t="s">
        <v>7207</v>
      </c>
      <c r="C4100" s="1">
        <f>YEAR(Data!$D4100)</f>
        <v>2011</v>
      </c>
      <c r="D4100" s="2">
        <v>40809</v>
      </c>
      <c r="E4100" s="2">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
        <v>9449.9500000000007</v>
      </c>
      <c r="T4100" s="1">
        <v>5</v>
      </c>
      <c r="U4100" s="1">
        <v>0</v>
      </c>
      <c r="V4100" s="1">
        <v>4630.4755000000005</v>
      </c>
    </row>
    <row r="4101" spans="1:22" ht="14.25" customHeight="1" x14ac:dyDescent="0.25">
      <c r="A4101" s="1">
        <v>4100</v>
      </c>
      <c r="B4101" s="1" t="s">
        <v>7207</v>
      </c>
      <c r="C4101" s="1">
        <f>YEAR(Data!$D4101)</f>
        <v>2011</v>
      </c>
      <c r="D4101" s="2">
        <v>40809</v>
      </c>
      <c r="E4101" s="2">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1">
        <v>6.47</v>
      </c>
    </row>
    <row r="4102" spans="1:22" ht="14.25" customHeight="1" x14ac:dyDescent="0.25">
      <c r="A4102" s="1">
        <v>4101</v>
      </c>
      <c r="B4102" s="1" t="s">
        <v>7210</v>
      </c>
      <c r="C4102" s="1">
        <f>YEAR(Data!$D4102)</f>
        <v>2014</v>
      </c>
      <c r="D4102" s="2">
        <v>41810</v>
      </c>
      <c r="E4102" s="2">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
        <v>2.2639999999999993</v>
      </c>
      <c r="T4102" s="1">
        <v>1</v>
      </c>
      <c r="U4102" s="1">
        <v>0.8</v>
      </c>
      <c r="V4102" s="1">
        <v>-5.2072000000000012</v>
      </c>
    </row>
    <row r="4103" spans="1:22" ht="14.25" customHeight="1" x14ac:dyDescent="0.25">
      <c r="A4103" s="1">
        <v>4102</v>
      </c>
      <c r="B4103" s="1" t="s">
        <v>7210</v>
      </c>
      <c r="C4103" s="1">
        <f>YEAR(Data!$D4103)</f>
        <v>2014</v>
      </c>
      <c r="D4103" s="2">
        <v>41810</v>
      </c>
      <c r="E4103" s="2">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0.44399999999999995</v>
      </c>
      <c r="T4103" s="1">
        <v>1</v>
      </c>
      <c r="U4103" s="1">
        <v>0.8</v>
      </c>
      <c r="V4103" s="1">
        <v>-1.1100000000000003</v>
      </c>
    </row>
    <row r="4104" spans="1:22" ht="14.25" customHeight="1" x14ac:dyDescent="0.25">
      <c r="A4104" s="1">
        <v>4103</v>
      </c>
      <c r="B4104" s="1" t="s">
        <v>7210</v>
      </c>
      <c r="C4104" s="1">
        <f>YEAR(Data!$D4104)</f>
        <v>2014</v>
      </c>
      <c r="D4104" s="2">
        <v>41810</v>
      </c>
      <c r="E4104" s="2">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146.17600000000002</v>
      </c>
      <c r="T4104" s="1">
        <v>8</v>
      </c>
      <c r="U4104" s="1">
        <v>0.2</v>
      </c>
      <c r="V4104" s="1">
        <v>47.50719999999999</v>
      </c>
    </row>
    <row r="4105" spans="1:22" ht="14.25" customHeight="1" x14ac:dyDescent="0.25">
      <c r="A4105" s="1">
        <v>4104</v>
      </c>
      <c r="B4105" s="1" t="s">
        <v>7213</v>
      </c>
      <c r="C4105" s="1">
        <f>YEAR(Data!$D4105)</f>
        <v>2014</v>
      </c>
      <c r="D4105" s="2">
        <v>41995</v>
      </c>
      <c r="E4105" s="2">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1">
        <v>7.0048000000000012</v>
      </c>
    </row>
    <row r="4106" spans="1:22" ht="14.25" customHeight="1" x14ac:dyDescent="0.25">
      <c r="A4106" s="1">
        <v>4105</v>
      </c>
      <c r="B4106" s="1" t="s">
        <v>7214</v>
      </c>
      <c r="C4106" s="1">
        <f>YEAR(Data!$D4106)</f>
        <v>2014</v>
      </c>
      <c r="D4106" s="2">
        <v>41859</v>
      </c>
      <c r="E4106" s="2">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159.96000000000004</v>
      </c>
      <c r="T4106" s="1">
        <v>5</v>
      </c>
      <c r="U4106" s="1">
        <v>0.2</v>
      </c>
      <c r="V4106" s="1">
        <v>17.995499999999979</v>
      </c>
    </row>
    <row r="4107" spans="1:22" ht="14.25" customHeight="1" x14ac:dyDescent="0.25">
      <c r="A4107" s="1">
        <v>4106</v>
      </c>
      <c r="B4107" s="1" t="s">
        <v>7214</v>
      </c>
      <c r="C4107" s="1">
        <f>YEAR(Data!$D4107)</f>
        <v>2014</v>
      </c>
      <c r="D4107" s="2">
        <v>41859</v>
      </c>
      <c r="E4107" s="2">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1">
        <v>4.6440000000000001</v>
      </c>
    </row>
    <row r="4108" spans="1:22" ht="14.25" customHeight="1" x14ac:dyDescent="0.25">
      <c r="A4108" s="1">
        <v>4107</v>
      </c>
      <c r="B4108" s="1" t="s">
        <v>7215</v>
      </c>
      <c r="C4108" s="1">
        <f>YEAR(Data!$D4108)</f>
        <v>2013</v>
      </c>
      <c r="D4108" s="2">
        <v>41509</v>
      </c>
      <c r="E4108" s="2">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
        <v>4.3119999999999985</v>
      </c>
      <c r="T4108" s="1">
        <v>2</v>
      </c>
      <c r="U4108" s="1">
        <v>0.8</v>
      </c>
      <c r="V4108" s="1">
        <v>-6.8992000000000022</v>
      </c>
    </row>
    <row r="4109" spans="1:22" ht="14.25" customHeight="1" x14ac:dyDescent="0.25">
      <c r="A4109" s="1">
        <v>4108</v>
      </c>
      <c r="B4109" s="1" t="s">
        <v>7218</v>
      </c>
      <c r="C4109" s="1">
        <f>YEAR(Data!$D4109)</f>
        <v>2012</v>
      </c>
      <c r="D4109" s="2">
        <v>41159</v>
      </c>
      <c r="E4109" s="2">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1">
        <v>0.27919999999999945</v>
      </c>
    </row>
    <row r="4110" spans="1:22" ht="14.25" customHeight="1" x14ac:dyDescent="0.25">
      <c r="A4110" s="1">
        <v>4109</v>
      </c>
      <c r="B4110" s="1" t="s">
        <v>7218</v>
      </c>
      <c r="C4110" s="1">
        <f>YEAR(Data!$D4110)</f>
        <v>2012</v>
      </c>
      <c r="D4110" s="2">
        <v>41159</v>
      </c>
      <c r="E4110" s="2">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
        <v>27.414000000000001</v>
      </c>
      <c r="T4110" s="1">
        <v>3</v>
      </c>
      <c r="U4110" s="1">
        <v>0.4</v>
      </c>
      <c r="V4110" s="1">
        <v>-14.163900000000005</v>
      </c>
    </row>
    <row r="4111" spans="1:22" ht="14.25" customHeight="1" x14ac:dyDescent="0.25">
      <c r="A4111" s="1">
        <v>4110</v>
      </c>
      <c r="B4111" s="1" t="s">
        <v>7219</v>
      </c>
      <c r="C4111" s="1">
        <f>YEAR(Data!$D4111)</f>
        <v>2012</v>
      </c>
      <c r="D4111" s="2">
        <v>41268</v>
      </c>
      <c r="E4111" s="2">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1">
        <v>19.974600000000002</v>
      </c>
    </row>
    <row r="4112" spans="1:22" ht="14.25" customHeight="1" x14ac:dyDescent="0.25">
      <c r="A4112" s="1">
        <v>4111</v>
      </c>
      <c r="B4112" s="1" t="s">
        <v>7219</v>
      </c>
      <c r="C4112" s="1">
        <f>YEAR(Data!$D4112)</f>
        <v>2012</v>
      </c>
      <c r="D4112" s="2">
        <v>41268</v>
      </c>
      <c r="E4112" s="2">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
        <v>160.97999999999999</v>
      </c>
      <c r="T4112" s="1">
        <v>1</v>
      </c>
      <c r="U4112" s="1">
        <v>0</v>
      </c>
      <c r="V4112" s="1">
        <v>20.927400000000006</v>
      </c>
    </row>
    <row r="4113" spans="1:22" ht="14.25" customHeight="1" x14ac:dyDescent="0.25">
      <c r="A4113" s="1">
        <v>4112</v>
      </c>
      <c r="B4113" s="1" t="s">
        <v>7219</v>
      </c>
      <c r="C4113" s="1">
        <f>YEAR(Data!$D4113)</f>
        <v>2012</v>
      </c>
      <c r="D4113" s="2">
        <v>41268</v>
      </c>
      <c r="E4113" s="2">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1">
        <v>8.4966000000000008</v>
      </c>
    </row>
    <row r="4114" spans="1:22" ht="14.25" customHeight="1" x14ac:dyDescent="0.25">
      <c r="A4114" s="1">
        <v>4113</v>
      </c>
      <c r="B4114" s="1" t="s">
        <v>7219</v>
      </c>
      <c r="C4114" s="1">
        <f>YEAR(Data!$D4114)</f>
        <v>2012</v>
      </c>
      <c r="D4114" s="2">
        <v>41268</v>
      </c>
      <c r="E4114" s="2">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1">
        <v>0.9511999999999996</v>
      </c>
    </row>
    <row r="4115" spans="1:22" ht="14.25" customHeight="1" x14ac:dyDescent="0.25">
      <c r="A4115" s="1">
        <v>4114</v>
      </c>
      <c r="B4115" s="1" t="s">
        <v>7222</v>
      </c>
      <c r="C4115" s="1">
        <f>YEAR(Data!$D4115)</f>
        <v>2012</v>
      </c>
      <c r="D4115" s="2">
        <v>41031</v>
      </c>
      <c r="E4115" s="2">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1">
        <v>2.9888999999999997</v>
      </c>
    </row>
    <row r="4116" spans="1:22" ht="14.25" customHeight="1" x14ac:dyDescent="0.25">
      <c r="A4116" s="1">
        <v>4115</v>
      </c>
      <c r="B4116" s="1" t="s">
        <v>7222</v>
      </c>
      <c r="C4116" s="1">
        <f>YEAR(Data!$D4116)</f>
        <v>2012</v>
      </c>
      <c r="D4116" s="2">
        <v>41031</v>
      </c>
      <c r="E4116" s="2">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1">
        <v>13.857900000000008</v>
      </c>
    </row>
    <row r="4117" spans="1:22" ht="14.25" customHeight="1" x14ac:dyDescent="0.25">
      <c r="A4117" s="1">
        <v>4116</v>
      </c>
      <c r="B4117" s="1" t="s">
        <v>7223</v>
      </c>
      <c r="C4117" s="1">
        <f>YEAR(Data!$D4117)</f>
        <v>2013</v>
      </c>
      <c r="D4117" s="2">
        <v>41603</v>
      </c>
      <c r="E4117" s="2">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1">
        <v>381.23749999999995</v>
      </c>
    </row>
    <row r="4118" spans="1:22" ht="14.25" customHeight="1" x14ac:dyDescent="0.25">
      <c r="A4118" s="1">
        <v>4117</v>
      </c>
      <c r="B4118" s="1" t="s">
        <v>7224</v>
      </c>
      <c r="C4118" s="1">
        <f>YEAR(Data!$D4118)</f>
        <v>2012</v>
      </c>
      <c r="D4118" s="2">
        <v>41237</v>
      </c>
      <c r="E4118" s="2">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1">
        <v>0.99</v>
      </c>
    </row>
    <row r="4119" spans="1:22" ht="14.25" customHeight="1" x14ac:dyDescent="0.25">
      <c r="A4119" s="1">
        <v>4118</v>
      </c>
      <c r="B4119" s="1" t="s">
        <v>7224</v>
      </c>
      <c r="C4119" s="1">
        <f>YEAR(Data!$D4119)</f>
        <v>2012</v>
      </c>
      <c r="D4119" s="2">
        <v>41237</v>
      </c>
      <c r="E4119" s="2">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1">
        <v>9.3312000000000008</v>
      </c>
    </row>
    <row r="4120" spans="1:22" ht="14.25" customHeight="1" x14ac:dyDescent="0.25">
      <c r="A4120" s="1">
        <v>4119</v>
      </c>
      <c r="B4120" s="1" t="s">
        <v>7224</v>
      </c>
      <c r="C4120" s="1">
        <f>YEAR(Data!$D4120)</f>
        <v>2012</v>
      </c>
      <c r="D4120" s="2">
        <v>41237</v>
      </c>
      <c r="E4120" s="2">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1">
        <v>54.583200000000019</v>
      </c>
    </row>
    <row r="4121" spans="1:22" ht="14.25" customHeight="1" x14ac:dyDescent="0.25">
      <c r="A4121" s="1">
        <v>4120</v>
      </c>
      <c r="B4121" s="1" t="s">
        <v>7224</v>
      </c>
      <c r="C4121" s="1">
        <f>YEAR(Data!$D4121)</f>
        <v>2012</v>
      </c>
      <c r="D4121" s="2">
        <v>41237</v>
      </c>
      <c r="E4121" s="2">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1">
        <v>29.702399999999997</v>
      </c>
    </row>
    <row r="4122" spans="1:22" ht="14.25" customHeight="1" x14ac:dyDescent="0.25">
      <c r="A4122" s="1">
        <v>4121</v>
      </c>
      <c r="B4122" s="1" t="s">
        <v>7225</v>
      </c>
      <c r="C4122" s="1">
        <f>YEAR(Data!$D4122)</f>
        <v>2014</v>
      </c>
      <c r="D4122" s="2">
        <v>41887</v>
      </c>
      <c r="E4122" s="2">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
        <v>19.040000000000003</v>
      </c>
      <c r="T4122" s="1">
        <v>4</v>
      </c>
      <c r="U4122" s="1">
        <v>0.2</v>
      </c>
      <c r="V4122" s="1">
        <v>-1.4279999999999999</v>
      </c>
    </row>
    <row r="4123" spans="1:22" ht="14.25" customHeight="1" x14ac:dyDescent="0.25">
      <c r="A4123" s="1">
        <v>4122</v>
      </c>
      <c r="B4123" s="1" t="s">
        <v>7228</v>
      </c>
      <c r="C4123" s="1">
        <f>YEAR(Data!$D4123)</f>
        <v>2014</v>
      </c>
      <c r="D4123" s="2">
        <v>41771</v>
      </c>
      <c r="E4123" s="2">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1">
        <v>16.847999999999999</v>
      </c>
    </row>
    <row r="4124" spans="1:22" ht="14.25" customHeight="1" x14ac:dyDescent="0.25">
      <c r="A4124" s="1">
        <v>4123</v>
      </c>
      <c r="B4124" s="1" t="s">
        <v>7228</v>
      </c>
      <c r="C4124" s="1">
        <f>YEAR(Data!$D4124)</f>
        <v>2014</v>
      </c>
      <c r="D4124" s="2">
        <v>41771</v>
      </c>
      <c r="E4124" s="2">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
        <v>37.589999999999996</v>
      </c>
      <c r="T4124" s="1">
        <v>3</v>
      </c>
      <c r="U4124" s="1">
        <v>0</v>
      </c>
      <c r="V4124" s="1">
        <v>17.667299999999997</v>
      </c>
    </row>
    <row r="4125" spans="1:22" ht="14.25" customHeight="1" x14ac:dyDescent="0.25">
      <c r="A4125" s="1">
        <v>4124</v>
      </c>
      <c r="B4125" s="1" t="s">
        <v>7228</v>
      </c>
      <c r="C4125" s="1">
        <f>YEAR(Data!$D4125)</f>
        <v>2014</v>
      </c>
      <c r="D4125" s="2">
        <v>41771</v>
      </c>
      <c r="E4125" s="2">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
        <v>26.032</v>
      </c>
      <c r="T4125" s="1">
        <v>2</v>
      </c>
      <c r="U4125" s="1">
        <v>0.2</v>
      </c>
      <c r="V4125" s="1">
        <v>9.4365999999999985</v>
      </c>
    </row>
    <row r="4126" spans="1:22" ht="14.25" customHeight="1" x14ac:dyDescent="0.25">
      <c r="A4126" s="1">
        <v>4125</v>
      </c>
      <c r="B4126" s="1" t="s">
        <v>7229</v>
      </c>
      <c r="C4126" s="1">
        <f>YEAR(Data!$D4126)</f>
        <v>2011</v>
      </c>
      <c r="D4126" s="2">
        <v>40674</v>
      </c>
      <c r="E4126" s="2">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35.910000000000004</v>
      </c>
      <c r="T4126" s="1">
        <v>3</v>
      </c>
      <c r="U4126" s="1">
        <v>0</v>
      </c>
      <c r="V4126" s="1">
        <v>9.6956999999999987</v>
      </c>
    </row>
    <row r="4127" spans="1:22" ht="14.25" customHeight="1" x14ac:dyDescent="0.25">
      <c r="A4127" s="1">
        <v>4126</v>
      </c>
      <c r="B4127" s="1" t="s">
        <v>7230</v>
      </c>
      <c r="C4127" s="1">
        <f>YEAR(Data!$D4127)</f>
        <v>2014</v>
      </c>
      <c r="D4127" s="2">
        <v>41848</v>
      </c>
      <c r="E4127" s="2">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91.032000000000011</v>
      </c>
      <c r="T4127" s="1">
        <v>3</v>
      </c>
      <c r="U4127" s="1">
        <v>0.2</v>
      </c>
      <c r="V4127" s="1">
        <v>-2.2758000000000109</v>
      </c>
    </row>
    <row r="4128" spans="1:22" ht="14.25" customHeight="1" x14ac:dyDescent="0.25">
      <c r="A4128" s="1">
        <v>4127</v>
      </c>
      <c r="B4128" s="1" t="s">
        <v>7231</v>
      </c>
      <c r="C4128" s="1">
        <f>YEAR(Data!$D4128)</f>
        <v>2014</v>
      </c>
      <c r="D4128" s="2">
        <v>41766</v>
      </c>
      <c r="E4128" s="2">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
        <v>54.66</v>
      </c>
      <c r="T4128" s="1">
        <v>6</v>
      </c>
      <c r="U4128" s="1">
        <v>0</v>
      </c>
      <c r="V4128" s="1">
        <v>18.037799999999997</v>
      </c>
    </row>
    <row r="4129" spans="1:22" ht="14.25" customHeight="1" x14ac:dyDescent="0.25">
      <c r="A4129" s="1">
        <v>4128</v>
      </c>
      <c r="B4129" s="1" t="s">
        <v>7232</v>
      </c>
      <c r="C4129" s="1">
        <f>YEAR(Data!$D4129)</f>
        <v>2011</v>
      </c>
      <c r="D4129" s="2">
        <v>40805</v>
      </c>
      <c r="E4129" s="2">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1">
        <v>7.5761999999999894</v>
      </c>
    </row>
    <row r="4130" spans="1:22" ht="14.25" customHeight="1" x14ac:dyDescent="0.25">
      <c r="A4130" s="1">
        <v>4129</v>
      </c>
      <c r="B4130" s="1" t="s">
        <v>7232</v>
      </c>
      <c r="C4130" s="1">
        <f>YEAR(Data!$D4130)</f>
        <v>2011</v>
      </c>
      <c r="D4130" s="2">
        <v>40805</v>
      </c>
      <c r="E4130" s="2">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
        <v>2624.9850000000001</v>
      </c>
      <c r="T4130" s="1">
        <v>3</v>
      </c>
      <c r="U4130" s="1">
        <v>0.5</v>
      </c>
      <c r="V4130" s="1">
        <v>-944.99460000000045</v>
      </c>
    </row>
    <row r="4131" spans="1:22" ht="14.25" customHeight="1" x14ac:dyDescent="0.25">
      <c r="A4131" s="1">
        <v>4130</v>
      </c>
      <c r="B4131" s="1" t="s">
        <v>7235</v>
      </c>
      <c r="C4131" s="1">
        <f>YEAR(Data!$D4131)</f>
        <v>2012</v>
      </c>
      <c r="D4131" s="2">
        <v>40997</v>
      </c>
      <c r="E4131" s="2">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
        <v>73.28</v>
      </c>
      <c r="T4131" s="1">
        <v>4</v>
      </c>
      <c r="U4131" s="1">
        <v>0</v>
      </c>
      <c r="V4131" s="1">
        <v>21.251199999999997</v>
      </c>
    </row>
    <row r="4132" spans="1:22" ht="14.25" customHeight="1" x14ac:dyDescent="0.25">
      <c r="A4132" s="1">
        <v>4131</v>
      </c>
      <c r="B4132" s="1" t="s">
        <v>7236</v>
      </c>
      <c r="C4132" s="1">
        <f>YEAR(Data!$D4132)</f>
        <v>2011</v>
      </c>
      <c r="D4132" s="2">
        <v>40865</v>
      </c>
      <c r="E4132" s="2">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14.479999999999997</v>
      </c>
      <c r="T4132" s="1">
        <v>5</v>
      </c>
      <c r="U4132" s="1">
        <v>0.8</v>
      </c>
      <c r="V4132" s="1">
        <v>-23.89200000000001</v>
      </c>
    </row>
    <row r="4133" spans="1:22" ht="14.25" customHeight="1" x14ac:dyDescent="0.25">
      <c r="A4133" s="1">
        <v>4132</v>
      </c>
      <c r="B4133" s="1" t="s">
        <v>7237</v>
      </c>
      <c r="C4133" s="1">
        <f>YEAR(Data!$D4133)</f>
        <v>2012</v>
      </c>
      <c r="D4133" s="2">
        <v>41092</v>
      </c>
      <c r="E4133" s="2">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
        <v>11.952000000000002</v>
      </c>
      <c r="T4133" s="1">
        <v>3</v>
      </c>
      <c r="U4133" s="1">
        <v>0.2</v>
      </c>
      <c r="V4133" s="1">
        <v>4.0338000000000003</v>
      </c>
    </row>
    <row r="4134" spans="1:22" ht="14.25" customHeight="1" x14ac:dyDescent="0.25">
      <c r="A4134" s="1">
        <v>4133</v>
      </c>
      <c r="B4134" s="1" t="s">
        <v>7237</v>
      </c>
      <c r="C4134" s="1">
        <f>YEAR(Data!$D4134)</f>
        <v>2012</v>
      </c>
      <c r="D4134" s="2">
        <v>41092</v>
      </c>
      <c r="E4134" s="2">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
        <v>15.552000000000003</v>
      </c>
      <c r="T4134" s="1">
        <v>3</v>
      </c>
      <c r="U4134" s="1">
        <v>0.2</v>
      </c>
      <c r="V4134" s="1">
        <v>5.6375999999999999</v>
      </c>
    </row>
    <row r="4135" spans="1:22" ht="14.25" customHeight="1" x14ac:dyDescent="0.25">
      <c r="A4135" s="1">
        <v>4134</v>
      </c>
      <c r="B4135" s="1" t="s">
        <v>7239</v>
      </c>
      <c r="C4135" s="1">
        <f>YEAR(Data!$D4135)</f>
        <v>2011</v>
      </c>
      <c r="D4135" s="2">
        <v>40794</v>
      </c>
      <c r="E4135" s="2">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1">
        <v>21.599999999999998</v>
      </c>
    </row>
    <row r="4136" spans="1:22" ht="14.25" customHeight="1" x14ac:dyDescent="0.25">
      <c r="A4136" s="1">
        <v>4135</v>
      </c>
      <c r="B4136" s="1" t="s">
        <v>7239</v>
      </c>
      <c r="C4136" s="1">
        <f>YEAR(Data!$D4136)</f>
        <v>2011</v>
      </c>
      <c r="D4136" s="2">
        <v>40794</v>
      </c>
      <c r="E4136" s="2">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209.96999999999997</v>
      </c>
      <c r="T4136" s="1">
        <v>3</v>
      </c>
      <c r="U4136" s="1">
        <v>0</v>
      </c>
      <c r="V4136" s="1">
        <v>90.287100000000009</v>
      </c>
    </row>
    <row r="4137" spans="1:22" ht="14.25" customHeight="1" x14ac:dyDescent="0.25">
      <c r="A4137" s="1">
        <v>4136</v>
      </c>
      <c r="B4137" s="1" t="s">
        <v>7240</v>
      </c>
      <c r="C4137" s="1">
        <f>YEAR(Data!$D4137)</f>
        <v>2014</v>
      </c>
      <c r="D4137" s="2">
        <v>41915</v>
      </c>
      <c r="E4137" s="2">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112.12000000000002</v>
      </c>
      <c r="T4137" s="1">
        <v>5</v>
      </c>
      <c r="U4137" s="1">
        <v>0.2</v>
      </c>
      <c r="V4137" s="1">
        <v>42.045000000000002</v>
      </c>
    </row>
    <row r="4138" spans="1:22" ht="14.25" customHeight="1" x14ac:dyDescent="0.25">
      <c r="A4138" s="1">
        <v>4137</v>
      </c>
      <c r="B4138" s="1" t="s">
        <v>7240</v>
      </c>
      <c r="C4138" s="1">
        <f>YEAR(Data!$D4138)</f>
        <v>2014</v>
      </c>
      <c r="D4138" s="2">
        <v>41915</v>
      </c>
      <c r="E4138" s="2">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1">
        <v>204.76820000000001</v>
      </c>
    </row>
    <row r="4139" spans="1:22" ht="14.25" customHeight="1" x14ac:dyDescent="0.25">
      <c r="A4139" s="1">
        <v>4138</v>
      </c>
      <c r="B4139" s="1" t="s">
        <v>7241</v>
      </c>
      <c r="C4139" s="1">
        <f>YEAR(Data!$D4139)</f>
        <v>2014</v>
      </c>
      <c r="D4139" s="2">
        <v>41963</v>
      </c>
      <c r="E4139" s="2">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
        <v>25.060000000000002</v>
      </c>
      <c r="T4139" s="1">
        <v>7</v>
      </c>
      <c r="U4139" s="1">
        <v>0</v>
      </c>
      <c r="V4139" s="1">
        <v>12.530000000000001</v>
      </c>
    </row>
    <row r="4140" spans="1:22" ht="14.25" customHeight="1" x14ac:dyDescent="0.25">
      <c r="A4140" s="1">
        <v>4139</v>
      </c>
      <c r="B4140" s="1" t="s">
        <v>7242</v>
      </c>
      <c r="C4140" s="1">
        <f>YEAR(Data!$D4140)</f>
        <v>2013</v>
      </c>
      <c r="D4140" s="2">
        <v>41639</v>
      </c>
      <c r="E4140" s="2">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
        <v>6.9239999999999977</v>
      </c>
      <c r="T4140" s="1">
        <v>6</v>
      </c>
      <c r="U4140" s="1">
        <v>0.8</v>
      </c>
      <c r="V4140" s="1">
        <v>-10.385999999999999</v>
      </c>
    </row>
    <row r="4141" spans="1:22" ht="14.25" customHeight="1" x14ac:dyDescent="0.25">
      <c r="A4141" s="1">
        <v>4140</v>
      </c>
      <c r="B4141" s="1" t="s">
        <v>7244</v>
      </c>
      <c r="C4141" s="1">
        <f>YEAR(Data!$D4141)</f>
        <v>2014</v>
      </c>
      <c r="D4141" s="2">
        <v>41975</v>
      </c>
      <c r="E4141" s="2">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1">
        <v>2.336999999999998</v>
      </c>
    </row>
    <row r="4142" spans="1:22" ht="14.25" customHeight="1" x14ac:dyDescent="0.25">
      <c r="A4142" s="1">
        <v>4141</v>
      </c>
      <c r="B4142" s="1" t="s">
        <v>7244</v>
      </c>
      <c r="C4142" s="1">
        <f>YEAR(Data!$D4142)</f>
        <v>2014</v>
      </c>
      <c r="D4142" s="2">
        <v>41975</v>
      </c>
      <c r="E4142" s="2">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
        <v>79.12</v>
      </c>
      <c r="T4142" s="1">
        <v>5</v>
      </c>
      <c r="U4142" s="1">
        <v>0.2</v>
      </c>
      <c r="V4142" s="1">
        <v>13.845999999999997</v>
      </c>
    </row>
    <row r="4143" spans="1:22" ht="14.25" customHeight="1" x14ac:dyDescent="0.25">
      <c r="A4143" s="1">
        <v>4142</v>
      </c>
      <c r="B4143" s="1" t="s">
        <v>7245</v>
      </c>
      <c r="C4143" s="1">
        <f>YEAR(Data!$D4143)</f>
        <v>2013</v>
      </c>
      <c r="D4143" s="2">
        <v>41439</v>
      </c>
      <c r="E4143" s="2">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
        <v>18.899999999999999</v>
      </c>
      <c r="T4143" s="1">
        <v>3</v>
      </c>
      <c r="U4143" s="1">
        <v>0</v>
      </c>
      <c r="V4143" s="1">
        <v>8.6939999999999991</v>
      </c>
    </row>
    <row r="4144" spans="1:22" ht="14.25" customHeight="1" x14ac:dyDescent="0.25">
      <c r="A4144" s="1">
        <v>4143</v>
      </c>
      <c r="B4144" s="1" t="s">
        <v>7247</v>
      </c>
      <c r="C4144" s="1">
        <f>YEAR(Data!$D4144)</f>
        <v>2011</v>
      </c>
      <c r="D4144" s="2">
        <v>40682</v>
      </c>
      <c r="E4144" s="2">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
        <v>57.42</v>
      </c>
      <c r="T4144" s="1">
        <v>9</v>
      </c>
      <c r="U4144" s="1">
        <v>0</v>
      </c>
      <c r="V4144" s="1">
        <v>26.413199999999996</v>
      </c>
    </row>
    <row r="4145" spans="1:22" ht="14.25" customHeight="1" x14ac:dyDescent="0.25">
      <c r="A4145" s="1">
        <v>4144</v>
      </c>
      <c r="B4145" s="1" t="s">
        <v>7248</v>
      </c>
      <c r="C4145" s="1">
        <f>YEAR(Data!$D4145)</f>
        <v>2014</v>
      </c>
      <c r="D4145" s="2">
        <v>41670</v>
      </c>
      <c r="E4145" s="2">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1">
        <v>5.7329999999999997</v>
      </c>
    </row>
    <row r="4146" spans="1:22" ht="14.25" customHeight="1" x14ac:dyDescent="0.25">
      <c r="A4146" s="1">
        <v>4145</v>
      </c>
      <c r="B4146" s="1" t="s">
        <v>7248</v>
      </c>
      <c r="C4146" s="1">
        <f>YEAR(Data!$D4146)</f>
        <v>2014</v>
      </c>
      <c r="D4146" s="2">
        <v>41670</v>
      </c>
      <c r="E4146" s="2">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
        <v>8.82</v>
      </c>
      <c r="T4146" s="1">
        <v>3</v>
      </c>
      <c r="U4146" s="1">
        <v>0</v>
      </c>
      <c r="V4146" s="1">
        <v>2.3814000000000002</v>
      </c>
    </row>
    <row r="4147" spans="1:22" ht="14.25" customHeight="1" x14ac:dyDescent="0.25">
      <c r="A4147" s="1">
        <v>4146</v>
      </c>
      <c r="B4147" s="1" t="s">
        <v>7248</v>
      </c>
      <c r="C4147" s="1">
        <f>YEAR(Data!$D4147)</f>
        <v>2014</v>
      </c>
      <c r="D4147" s="2">
        <v>41670</v>
      </c>
      <c r="E4147" s="2">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120.78399999999999</v>
      </c>
      <c r="T4147" s="1">
        <v>1</v>
      </c>
      <c r="U4147" s="1">
        <v>0.2</v>
      </c>
      <c r="V4147" s="1">
        <v>-13.588200000000001</v>
      </c>
    </row>
    <row r="4148" spans="1:22" ht="14.25" customHeight="1" x14ac:dyDescent="0.25">
      <c r="A4148" s="1">
        <v>4147</v>
      </c>
      <c r="B4148" s="1" t="s">
        <v>7251</v>
      </c>
      <c r="C4148" s="1">
        <f>YEAR(Data!$D4148)</f>
        <v>2012</v>
      </c>
      <c r="D4148" s="2">
        <v>41241</v>
      </c>
      <c r="E4148" s="2">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
        <v>322.59000000000003</v>
      </c>
      <c r="T4148" s="1">
        <v>3</v>
      </c>
      <c r="U4148" s="1">
        <v>0</v>
      </c>
      <c r="V4148" s="1">
        <v>64.518000000000001</v>
      </c>
    </row>
    <row r="4149" spans="1:22" ht="14.25" customHeight="1" x14ac:dyDescent="0.25">
      <c r="A4149" s="1">
        <v>4148</v>
      </c>
      <c r="B4149" s="1" t="s">
        <v>7252</v>
      </c>
      <c r="C4149" s="1">
        <f>YEAR(Data!$D4149)</f>
        <v>2014</v>
      </c>
      <c r="D4149" s="2">
        <v>41936</v>
      </c>
      <c r="E4149" s="2">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
        <v>9.7619999999999969</v>
      </c>
      <c r="T4149" s="1">
        <v>3</v>
      </c>
      <c r="U4149" s="1">
        <v>0.8</v>
      </c>
      <c r="V4149" s="1">
        <v>-15.131100000000004</v>
      </c>
    </row>
    <row r="4150" spans="1:22" ht="14.25" customHeight="1" x14ac:dyDescent="0.25">
      <c r="A4150" s="1">
        <v>4149</v>
      </c>
      <c r="B4150" s="1" t="s">
        <v>7252</v>
      </c>
      <c r="C4150" s="1">
        <f>YEAR(Data!$D4150)</f>
        <v>2014</v>
      </c>
      <c r="D4150" s="2">
        <v>41936</v>
      </c>
      <c r="E4150" s="2">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
        <v>13.719999999999999</v>
      </c>
      <c r="T4150" s="1">
        <v>1</v>
      </c>
      <c r="U4150" s="1">
        <v>0.2</v>
      </c>
      <c r="V4150" s="1">
        <v>1.2004999999999999</v>
      </c>
    </row>
    <row r="4151" spans="1:22" ht="14.25" customHeight="1" x14ac:dyDescent="0.25">
      <c r="A4151" s="1">
        <v>4150</v>
      </c>
      <c r="B4151" s="1" t="s">
        <v>7252</v>
      </c>
      <c r="C4151" s="1">
        <f>YEAR(Data!$D4151)</f>
        <v>2014</v>
      </c>
      <c r="D4151" s="2">
        <v>41936</v>
      </c>
      <c r="E4151" s="2">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
        <v>55.2</v>
      </c>
      <c r="T4151" s="1">
        <v>1</v>
      </c>
      <c r="U4151" s="1">
        <v>0.2</v>
      </c>
      <c r="V4151" s="1">
        <v>-2.0700000000000038</v>
      </c>
    </row>
    <row r="4152" spans="1:22" ht="14.25" customHeight="1" x14ac:dyDescent="0.25">
      <c r="A4152" s="1">
        <v>4151</v>
      </c>
      <c r="B4152" s="1" t="s">
        <v>7252</v>
      </c>
      <c r="C4152" s="1">
        <f>YEAR(Data!$D4152)</f>
        <v>2014</v>
      </c>
      <c r="D4152" s="2">
        <v>41936</v>
      </c>
      <c r="E4152" s="2">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1">
        <v>-58.305599999999984</v>
      </c>
    </row>
    <row r="4153" spans="1:22" ht="14.25" customHeight="1" x14ac:dyDescent="0.25">
      <c r="A4153" s="1">
        <v>4152</v>
      </c>
      <c r="B4153" s="1" t="s">
        <v>7253</v>
      </c>
      <c r="C4153" s="1">
        <f>YEAR(Data!$D4153)</f>
        <v>2014</v>
      </c>
      <c r="D4153" s="2">
        <v>41890</v>
      </c>
      <c r="E4153" s="2">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1">
        <v>9.8685000000000009</v>
      </c>
    </row>
    <row r="4154" spans="1:22" ht="14.25" customHeight="1" x14ac:dyDescent="0.25">
      <c r="A4154" s="1">
        <v>4153</v>
      </c>
      <c r="B4154" s="1" t="s">
        <v>7253</v>
      </c>
      <c r="C4154" s="1">
        <f>YEAR(Data!$D4154)</f>
        <v>2014</v>
      </c>
      <c r="D4154" s="2">
        <v>41890</v>
      </c>
      <c r="E4154" s="2">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15.552000000000003</v>
      </c>
      <c r="T4154" s="1">
        <v>3</v>
      </c>
      <c r="U4154" s="1">
        <v>0.2</v>
      </c>
      <c r="V4154" s="1">
        <v>5.4432</v>
      </c>
    </row>
    <row r="4155" spans="1:22" ht="14.25" customHeight="1" x14ac:dyDescent="0.25">
      <c r="A4155" s="1">
        <v>4154</v>
      </c>
      <c r="B4155" s="1" t="s">
        <v>7253</v>
      </c>
      <c r="C4155" s="1">
        <f>YEAR(Data!$D4155)</f>
        <v>2014</v>
      </c>
      <c r="D4155" s="2">
        <v>41890</v>
      </c>
      <c r="E4155" s="2">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4.8960000000000008</v>
      </c>
      <c r="T4155" s="1">
        <v>3</v>
      </c>
      <c r="U4155" s="1">
        <v>0.2</v>
      </c>
      <c r="V4155" s="1">
        <v>1.6523999999999992</v>
      </c>
    </row>
    <row r="4156" spans="1:22" ht="14.25" customHeight="1" x14ac:dyDescent="0.25">
      <c r="A4156" s="1">
        <v>4155</v>
      </c>
      <c r="B4156" s="1" t="s">
        <v>7254</v>
      </c>
      <c r="C4156" s="1">
        <f>YEAR(Data!$D4156)</f>
        <v>2013</v>
      </c>
      <c r="D4156" s="2">
        <v>41638</v>
      </c>
      <c r="E4156" s="2">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1">
        <v>-27.93119999999999</v>
      </c>
    </row>
    <row r="4157" spans="1:22" ht="14.25" customHeight="1" x14ac:dyDescent="0.25">
      <c r="A4157" s="1">
        <v>4156</v>
      </c>
      <c r="B4157" s="1" t="s">
        <v>7254</v>
      </c>
      <c r="C4157" s="1">
        <f>YEAR(Data!$D4157)</f>
        <v>2013</v>
      </c>
      <c r="D4157" s="2">
        <v>41638</v>
      </c>
      <c r="E4157" s="2">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2.8080000000000007</v>
      </c>
      <c r="T4157" s="1">
        <v>3</v>
      </c>
      <c r="U4157" s="1">
        <v>0.7</v>
      </c>
      <c r="V4157" s="1">
        <v>-1.9656000000000002</v>
      </c>
    </row>
    <row r="4158" spans="1:22" ht="14.25" customHeight="1" x14ac:dyDescent="0.25">
      <c r="A4158" s="1">
        <v>4157</v>
      </c>
      <c r="B4158" s="1" t="s">
        <v>7255</v>
      </c>
      <c r="C4158" s="1">
        <f>YEAR(Data!$D4158)</f>
        <v>2012</v>
      </c>
      <c r="D4158" s="2">
        <v>41248</v>
      </c>
      <c r="E4158" s="2">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1">
        <v>0.59979999999999656</v>
      </c>
    </row>
    <row r="4159" spans="1:22" ht="14.25" customHeight="1" x14ac:dyDescent="0.25">
      <c r="A4159" s="1">
        <v>4158</v>
      </c>
      <c r="B4159" s="1" t="s">
        <v>7255</v>
      </c>
      <c r="C4159" s="1">
        <f>YEAR(Data!$D4159)</f>
        <v>2012</v>
      </c>
      <c r="D4159" s="2">
        <v>41248</v>
      </c>
      <c r="E4159" s="2">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26.064000000000007</v>
      </c>
      <c r="T4159" s="1">
        <v>6</v>
      </c>
      <c r="U4159" s="1">
        <v>0.7</v>
      </c>
      <c r="V4159" s="1">
        <v>-19.982399999999991</v>
      </c>
    </row>
    <row r="4160" spans="1:22" ht="14.25" customHeight="1" x14ac:dyDescent="0.25">
      <c r="A4160" s="1">
        <v>4159</v>
      </c>
      <c r="B4160" s="1" t="s">
        <v>7256</v>
      </c>
      <c r="C4160" s="1">
        <f>YEAR(Data!$D4160)</f>
        <v>2011</v>
      </c>
      <c r="D4160" s="2">
        <v>40848</v>
      </c>
      <c r="E4160" s="2">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15.696000000000002</v>
      </c>
      <c r="T4160" s="1">
        <v>3</v>
      </c>
      <c r="U4160" s="1">
        <v>0.2</v>
      </c>
      <c r="V4160" s="1">
        <v>5.1011999999999995</v>
      </c>
    </row>
    <row r="4161" spans="1:22" ht="14.25" customHeight="1" x14ac:dyDescent="0.25">
      <c r="A4161" s="1">
        <v>4160</v>
      </c>
      <c r="B4161" s="1" t="s">
        <v>7257</v>
      </c>
      <c r="C4161" s="1">
        <f>YEAR(Data!$D4161)</f>
        <v>2013</v>
      </c>
      <c r="D4161" s="2">
        <v>41381</v>
      </c>
      <c r="E4161" s="2">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1">
        <v>3.7235999999999989</v>
      </c>
    </row>
    <row r="4162" spans="1:22" ht="14.25" customHeight="1" x14ac:dyDescent="0.25">
      <c r="A4162" s="1">
        <v>4161</v>
      </c>
      <c r="B4162" s="1" t="s">
        <v>7258</v>
      </c>
      <c r="C4162" s="1">
        <f>YEAR(Data!$D4162)</f>
        <v>2014</v>
      </c>
      <c r="D4162" s="2">
        <v>41774</v>
      </c>
      <c r="E4162" s="2">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
        <v>539.97</v>
      </c>
      <c r="T4162" s="1">
        <v>3</v>
      </c>
      <c r="U4162" s="1">
        <v>0</v>
      </c>
      <c r="V4162" s="1">
        <v>134.99250000000001</v>
      </c>
    </row>
    <row r="4163" spans="1:22" ht="14.25" customHeight="1" x14ac:dyDescent="0.25">
      <c r="A4163" s="1">
        <v>4162</v>
      </c>
      <c r="B4163" s="1" t="s">
        <v>7258</v>
      </c>
      <c r="C4163" s="1">
        <f>YEAR(Data!$D4163)</f>
        <v>2014</v>
      </c>
      <c r="D4163" s="2">
        <v>41774</v>
      </c>
      <c r="E4163" s="2">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1">
        <v>5.8707999999999991</v>
      </c>
    </row>
    <row r="4164" spans="1:22" ht="14.25" customHeight="1" x14ac:dyDescent="0.25">
      <c r="A4164" s="1">
        <v>4163</v>
      </c>
      <c r="B4164" s="1" t="s">
        <v>7261</v>
      </c>
      <c r="C4164" s="1">
        <f>YEAR(Data!$D4164)</f>
        <v>2012</v>
      </c>
      <c r="D4164" s="2">
        <v>40982</v>
      </c>
      <c r="E4164" s="2">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1">
        <v>7.5991999999999997</v>
      </c>
    </row>
    <row r="4165" spans="1:22" ht="14.25" customHeight="1" x14ac:dyDescent="0.25">
      <c r="A4165" s="1">
        <v>4164</v>
      </c>
      <c r="B4165" s="1" t="s">
        <v>7261</v>
      </c>
      <c r="C4165" s="1">
        <f>YEAR(Data!$D4165)</f>
        <v>2012</v>
      </c>
      <c r="D4165" s="2">
        <v>40982</v>
      </c>
      <c r="E4165" s="2">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671.93999999999994</v>
      </c>
      <c r="T4165" s="1">
        <v>3</v>
      </c>
      <c r="U4165" s="1">
        <v>0</v>
      </c>
      <c r="V4165" s="1">
        <v>315.81179999999995</v>
      </c>
    </row>
    <row r="4166" spans="1:22" ht="14.25" customHeight="1" x14ac:dyDescent="0.25">
      <c r="A4166" s="1">
        <v>4165</v>
      </c>
      <c r="B4166" s="1" t="s">
        <v>7262</v>
      </c>
      <c r="C4166" s="1">
        <f>YEAR(Data!$D4166)</f>
        <v>2014</v>
      </c>
      <c r="D4166" s="2">
        <v>41654</v>
      </c>
      <c r="E4166" s="2">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
        <v>169.06400000000002</v>
      </c>
      <c r="T4166" s="1">
        <v>7</v>
      </c>
      <c r="U4166" s="1">
        <v>0.2</v>
      </c>
      <c r="V4166" s="1">
        <v>-14.793099999999995</v>
      </c>
    </row>
    <row r="4167" spans="1:22" ht="14.25" customHeight="1" x14ac:dyDescent="0.25">
      <c r="A4167" s="1">
        <v>4166</v>
      </c>
      <c r="B4167" s="1" t="s">
        <v>7262</v>
      </c>
      <c r="C4167" s="1">
        <f>YEAR(Data!$D4167)</f>
        <v>2014</v>
      </c>
      <c r="D4167" s="2">
        <v>41654</v>
      </c>
      <c r="E4167" s="2">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1">
        <v>14.754599999999996</v>
      </c>
    </row>
    <row r="4168" spans="1:22" ht="14.25" customHeight="1" x14ac:dyDescent="0.25">
      <c r="A4168" s="1">
        <v>4167</v>
      </c>
      <c r="B4168" s="1" t="s">
        <v>7265</v>
      </c>
      <c r="C4168" s="1">
        <f>YEAR(Data!$D4168)</f>
        <v>2012</v>
      </c>
      <c r="D4168" s="2">
        <v>40976</v>
      </c>
      <c r="E4168" s="2">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
        <v>19.440000000000001</v>
      </c>
      <c r="T4168" s="1">
        <v>3</v>
      </c>
      <c r="U4168" s="1">
        <v>0</v>
      </c>
      <c r="V4168" s="1">
        <v>9.3312000000000008</v>
      </c>
    </row>
    <row r="4169" spans="1:22" ht="14.25" customHeight="1" x14ac:dyDescent="0.25">
      <c r="A4169" s="1">
        <v>4168</v>
      </c>
      <c r="B4169" s="1" t="s">
        <v>7266</v>
      </c>
      <c r="C4169" s="1">
        <f>YEAR(Data!$D4169)</f>
        <v>2011</v>
      </c>
      <c r="D4169" s="2">
        <v>40827</v>
      </c>
      <c r="E4169" s="2">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1">
        <v>8.299199999999999</v>
      </c>
    </row>
    <row r="4170" spans="1:22" ht="14.25" customHeight="1" x14ac:dyDescent="0.25">
      <c r="A4170" s="1">
        <v>4169</v>
      </c>
      <c r="B4170" s="1" t="s">
        <v>7266</v>
      </c>
      <c r="C4170" s="1">
        <f>YEAR(Data!$D4170)</f>
        <v>2011</v>
      </c>
      <c r="D4170" s="2">
        <v>40827</v>
      </c>
      <c r="E4170" s="2">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
        <v>433.56800000000004</v>
      </c>
      <c r="T4170" s="1">
        <v>2</v>
      </c>
      <c r="U4170" s="1">
        <v>0.2</v>
      </c>
      <c r="V4170" s="1">
        <v>-65.035200000000046</v>
      </c>
    </row>
    <row r="4171" spans="1:22" ht="14.25" customHeight="1" x14ac:dyDescent="0.25">
      <c r="A4171" s="1">
        <v>4170</v>
      </c>
      <c r="B4171" s="1" t="s">
        <v>7269</v>
      </c>
      <c r="C4171" s="1">
        <f>YEAR(Data!$D4171)</f>
        <v>2012</v>
      </c>
      <c r="D4171" s="2">
        <v>41012</v>
      </c>
      <c r="E4171" s="2">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
        <v>31.104000000000006</v>
      </c>
      <c r="T4171" s="1">
        <v>6</v>
      </c>
      <c r="U4171" s="1">
        <v>0.2</v>
      </c>
      <c r="V4171" s="1">
        <v>10.8864</v>
      </c>
    </row>
    <row r="4172" spans="1:22" ht="14.25" customHeight="1" x14ac:dyDescent="0.25">
      <c r="A4172" s="1">
        <v>4171</v>
      </c>
      <c r="B4172" s="1" t="s">
        <v>7269</v>
      </c>
      <c r="C4172" s="1">
        <f>YEAR(Data!$D4172)</f>
        <v>2012</v>
      </c>
      <c r="D4172" s="2">
        <v>41012</v>
      </c>
      <c r="E4172" s="2">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1">
        <v>17.815199999999997</v>
      </c>
    </row>
    <row r="4173" spans="1:22" ht="14.25" customHeight="1" x14ac:dyDescent="0.25">
      <c r="A4173" s="1">
        <v>4172</v>
      </c>
      <c r="B4173" s="1" t="s">
        <v>7270</v>
      </c>
      <c r="C4173" s="1">
        <f>YEAR(Data!$D4173)</f>
        <v>2014</v>
      </c>
      <c r="D4173" s="2">
        <v>41960</v>
      </c>
      <c r="E4173" s="2">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1">
        <v>0.97719999999999807</v>
      </c>
    </row>
    <row r="4174" spans="1:22" ht="14.25" customHeight="1" x14ac:dyDescent="0.25">
      <c r="A4174" s="1">
        <v>4173</v>
      </c>
      <c r="B4174" s="1" t="s">
        <v>7271</v>
      </c>
      <c r="C4174" s="1">
        <f>YEAR(Data!$D4174)</f>
        <v>2013</v>
      </c>
      <c r="D4174" s="2">
        <v>41457</v>
      </c>
      <c r="E4174" s="2">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1">
        <v>6.5319999999999991</v>
      </c>
    </row>
    <row r="4175" spans="1:22" ht="14.25" customHeight="1" x14ac:dyDescent="0.25">
      <c r="A4175" s="1">
        <v>4174</v>
      </c>
      <c r="B4175" s="1" t="s">
        <v>7271</v>
      </c>
      <c r="C4175" s="1">
        <f>YEAR(Data!$D4175)</f>
        <v>2013</v>
      </c>
      <c r="D4175" s="2">
        <v>41457</v>
      </c>
      <c r="E4175" s="2">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1">
        <v>6.2208000000000006</v>
      </c>
    </row>
    <row r="4176" spans="1:22" ht="14.25" customHeight="1" x14ac:dyDescent="0.25">
      <c r="A4176" s="1">
        <v>4175</v>
      </c>
      <c r="B4176" s="1" t="s">
        <v>7271</v>
      </c>
      <c r="C4176" s="1">
        <f>YEAR(Data!$D4176)</f>
        <v>2013</v>
      </c>
      <c r="D4176" s="2">
        <v>41457</v>
      </c>
      <c r="E4176" s="2">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1">
        <v>28.0032</v>
      </c>
    </row>
    <row r="4177" spans="1:22" ht="14.25" customHeight="1" x14ac:dyDescent="0.25">
      <c r="A4177" s="1">
        <v>4176</v>
      </c>
      <c r="B4177" s="1" t="s">
        <v>7272</v>
      </c>
      <c r="C4177" s="1">
        <f>YEAR(Data!$D4177)</f>
        <v>2012</v>
      </c>
      <c r="D4177" s="2">
        <v>41242</v>
      </c>
      <c r="E4177" s="2">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
        <v>56.3</v>
      </c>
      <c r="T4177" s="1">
        <v>2</v>
      </c>
      <c r="U4177" s="1">
        <v>0</v>
      </c>
      <c r="V4177" s="1">
        <v>15.764000000000003</v>
      </c>
    </row>
    <row r="4178" spans="1:22" ht="14.25" customHeight="1" x14ac:dyDescent="0.25">
      <c r="A4178" s="1">
        <v>4177</v>
      </c>
      <c r="B4178" s="1" t="s">
        <v>7275</v>
      </c>
      <c r="C4178" s="1">
        <f>YEAR(Data!$D4178)</f>
        <v>2011</v>
      </c>
      <c r="D4178" s="2">
        <v>40640</v>
      </c>
      <c r="E4178" s="2">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629.94999999999993</v>
      </c>
      <c r="T4178" s="1">
        <v>5</v>
      </c>
      <c r="U4178" s="1">
        <v>0</v>
      </c>
      <c r="V4178" s="1">
        <v>163.78700000000003</v>
      </c>
    </row>
    <row r="4179" spans="1:22" ht="14.25" customHeight="1" x14ac:dyDescent="0.25">
      <c r="A4179" s="1">
        <v>4178</v>
      </c>
      <c r="B4179" s="1" t="s">
        <v>7275</v>
      </c>
      <c r="C4179" s="1">
        <f>YEAR(Data!$D4179)</f>
        <v>2011</v>
      </c>
      <c r="D4179" s="2">
        <v>40640</v>
      </c>
      <c r="E4179" s="2">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1">
        <v>60.255300000000005</v>
      </c>
    </row>
    <row r="4180" spans="1:22" ht="14.25" customHeight="1" x14ac:dyDescent="0.25">
      <c r="A4180" s="1">
        <v>4179</v>
      </c>
      <c r="B4180" s="1" t="s">
        <v>7276</v>
      </c>
      <c r="C4180" s="1">
        <f>YEAR(Data!$D4180)</f>
        <v>2013</v>
      </c>
      <c r="D4180" s="2">
        <v>41442</v>
      </c>
      <c r="E4180" s="2">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
        <v>46.349999999999994</v>
      </c>
      <c r="T4180" s="1">
        <v>5</v>
      </c>
      <c r="U4180" s="1">
        <v>0</v>
      </c>
      <c r="V4180" s="1">
        <v>21.784499999999998</v>
      </c>
    </row>
    <row r="4181" spans="1:22" ht="14.25" customHeight="1" x14ac:dyDescent="0.25">
      <c r="A4181" s="1">
        <v>4180</v>
      </c>
      <c r="B4181" s="1" t="s">
        <v>7277</v>
      </c>
      <c r="C4181" s="1">
        <f>YEAR(Data!$D4181)</f>
        <v>2014</v>
      </c>
      <c r="D4181" s="2">
        <v>41705</v>
      </c>
      <c r="E4181" s="2">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1">
        <v>5.4288000000000007</v>
      </c>
    </row>
    <row r="4182" spans="1:22" ht="14.25" customHeight="1" x14ac:dyDescent="0.25">
      <c r="A4182" s="1">
        <v>4181</v>
      </c>
      <c r="B4182" s="1" t="s">
        <v>7278</v>
      </c>
      <c r="C4182" s="1">
        <f>YEAR(Data!$D4182)</f>
        <v>2014</v>
      </c>
      <c r="D4182" s="2">
        <v>41920</v>
      </c>
      <c r="E4182" s="2">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4.2399999999999993</v>
      </c>
      <c r="T4182" s="1">
        <v>5</v>
      </c>
      <c r="U4182" s="1">
        <v>0.8</v>
      </c>
      <c r="V4182" s="1">
        <v>-6.3599999999999994</v>
      </c>
    </row>
    <row r="4183" spans="1:22" ht="14.25" customHeight="1" x14ac:dyDescent="0.25">
      <c r="A4183" s="1">
        <v>4182</v>
      </c>
      <c r="B4183" s="1" t="s">
        <v>7279</v>
      </c>
      <c r="C4183" s="1">
        <f>YEAR(Data!$D4183)</f>
        <v>2014</v>
      </c>
      <c r="D4183" s="2">
        <v>41919</v>
      </c>
      <c r="E4183" s="2">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
        <v>319.95999999999998</v>
      </c>
      <c r="T4183" s="1">
        <v>4</v>
      </c>
      <c r="U4183" s="1">
        <v>0</v>
      </c>
      <c r="V4183" s="1">
        <v>115.18559999999999</v>
      </c>
    </row>
    <row r="4184" spans="1:22" ht="14.25" customHeight="1" x14ac:dyDescent="0.25">
      <c r="A4184" s="1">
        <v>4183</v>
      </c>
      <c r="B4184" s="1" t="s">
        <v>7279</v>
      </c>
      <c r="C4184" s="1">
        <f>YEAR(Data!$D4184)</f>
        <v>2014</v>
      </c>
      <c r="D4184" s="2">
        <v>41919</v>
      </c>
      <c r="E4184" s="2">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1">
        <v>7.6679999999999993</v>
      </c>
    </row>
    <row r="4185" spans="1:22" ht="14.25" customHeight="1" x14ac:dyDescent="0.25">
      <c r="A4185" s="1">
        <v>4184</v>
      </c>
      <c r="B4185" s="1" t="s">
        <v>7279</v>
      </c>
      <c r="C4185" s="1">
        <f>YEAR(Data!$D4185)</f>
        <v>2014</v>
      </c>
      <c r="D4185" s="2">
        <v>41919</v>
      </c>
      <c r="E4185" s="2">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
        <v>344.90999999999997</v>
      </c>
      <c r="T4185" s="1">
        <v>3</v>
      </c>
      <c r="U4185" s="1">
        <v>0</v>
      </c>
      <c r="V4185" s="1">
        <v>10.347300000000004</v>
      </c>
    </row>
    <row r="4186" spans="1:22" ht="14.25" customHeight="1" x14ac:dyDescent="0.25">
      <c r="A4186" s="1">
        <v>4185</v>
      </c>
      <c r="B4186" s="1" t="s">
        <v>7282</v>
      </c>
      <c r="C4186" s="1">
        <f>YEAR(Data!$D4186)</f>
        <v>2013</v>
      </c>
      <c r="D4186" s="2">
        <v>41614</v>
      </c>
      <c r="E4186" s="2">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
        <v>81.94</v>
      </c>
      <c r="T4186" s="1">
        <v>1</v>
      </c>
      <c r="U4186" s="1">
        <v>0</v>
      </c>
      <c r="V4186" s="1">
        <v>20.484999999999999</v>
      </c>
    </row>
    <row r="4187" spans="1:22" ht="14.25" customHeight="1" x14ac:dyDescent="0.25">
      <c r="A4187" s="1">
        <v>4186</v>
      </c>
      <c r="B4187" s="1" t="s">
        <v>7285</v>
      </c>
      <c r="C4187" s="1">
        <f>YEAR(Data!$D4187)</f>
        <v>2013</v>
      </c>
      <c r="D4187" s="2">
        <v>41569</v>
      </c>
      <c r="E4187" s="2">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1">
        <v>9.8159999999999954</v>
      </c>
    </row>
    <row r="4188" spans="1:22" ht="14.25" customHeight="1" x14ac:dyDescent="0.25">
      <c r="A4188" s="1">
        <v>4187</v>
      </c>
      <c r="B4188" s="1" t="s">
        <v>7286</v>
      </c>
      <c r="C4188" s="1">
        <f>YEAR(Data!$D4188)</f>
        <v>2014</v>
      </c>
      <c r="D4188" s="2">
        <v>41778</v>
      </c>
      <c r="E4188" s="2">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
        <v>6.8739999999999988</v>
      </c>
      <c r="T4188" s="1">
        <v>7</v>
      </c>
      <c r="U4188" s="1">
        <v>0.8</v>
      </c>
      <c r="V4188" s="1">
        <v>-10.654700000000002</v>
      </c>
    </row>
    <row r="4189" spans="1:22" ht="14.25" customHeight="1" x14ac:dyDescent="0.25">
      <c r="A4189" s="1">
        <v>4188</v>
      </c>
      <c r="B4189" s="1" t="s">
        <v>7286</v>
      </c>
      <c r="C4189" s="1">
        <f>YEAR(Data!$D4189)</f>
        <v>2014</v>
      </c>
      <c r="D4189" s="2">
        <v>41778</v>
      </c>
      <c r="E4189" s="2">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
        <v>1.9959999999999996</v>
      </c>
      <c r="T4189" s="1">
        <v>1</v>
      </c>
      <c r="U4189" s="1">
        <v>0.8</v>
      </c>
      <c r="V4189" s="1">
        <v>-3.293400000000001</v>
      </c>
    </row>
    <row r="4190" spans="1:22" ht="14.25" customHeight="1" x14ac:dyDescent="0.25">
      <c r="A4190" s="1">
        <v>4189</v>
      </c>
      <c r="B4190" s="1" t="s">
        <v>7286</v>
      </c>
      <c r="C4190" s="1">
        <f>YEAR(Data!$D4190)</f>
        <v>2014</v>
      </c>
      <c r="D4190" s="2">
        <v>41778</v>
      </c>
      <c r="E4190" s="2">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
        <v>8.9280000000000008</v>
      </c>
      <c r="T4190" s="1">
        <v>2</v>
      </c>
      <c r="U4190" s="1">
        <v>0.2</v>
      </c>
      <c r="V4190" s="1">
        <v>0.66959999999999997</v>
      </c>
    </row>
    <row r="4191" spans="1:22" ht="14.25" customHeight="1" x14ac:dyDescent="0.25">
      <c r="A4191" s="1">
        <v>4190</v>
      </c>
      <c r="B4191" s="1" t="s">
        <v>7290</v>
      </c>
      <c r="C4191" s="1">
        <f>YEAR(Data!$D4191)</f>
        <v>2013</v>
      </c>
      <c r="D4191" s="2">
        <v>41544</v>
      </c>
      <c r="E4191" s="2">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
        <v>9.99</v>
      </c>
      <c r="T4191" s="1">
        <v>1</v>
      </c>
      <c r="U4191" s="1">
        <v>0</v>
      </c>
      <c r="V4191" s="1">
        <v>4.4954999999999998</v>
      </c>
    </row>
    <row r="4192" spans="1:22" ht="14.25" customHeight="1" x14ac:dyDescent="0.25">
      <c r="A4192" s="1">
        <v>4191</v>
      </c>
      <c r="B4192" s="1" t="s">
        <v>7294</v>
      </c>
      <c r="C4192" s="1">
        <f>YEAR(Data!$D4192)</f>
        <v>2014</v>
      </c>
      <c r="D4192" s="2">
        <v>41961</v>
      </c>
      <c r="E4192" s="2">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
        <v>10499.97</v>
      </c>
      <c r="T4192" s="1">
        <v>3</v>
      </c>
      <c r="U4192" s="1">
        <v>0</v>
      </c>
      <c r="V4192" s="1">
        <v>5039.9856</v>
      </c>
    </row>
    <row r="4193" spans="1:22" ht="14.25" customHeight="1" x14ac:dyDescent="0.25">
      <c r="A4193" s="1">
        <v>4192</v>
      </c>
      <c r="B4193" s="1" t="s">
        <v>7295</v>
      </c>
      <c r="C4193" s="1">
        <f>YEAR(Data!$D4193)</f>
        <v>2012</v>
      </c>
      <c r="D4193" s="2">
        <v>41098</v>
      </c>
      <c r="E4193" s="2">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
        <v>21.12</v>
      </c>
      <c r="T4193" s="1">
        <v>5</v>
      </c>
      <c r="U4193" s="1">
        <v>0.2</v>
      </c>
      <c r="V4193" s="1">
        <v>6.5999999999999988</v>
      </c>
    </row>
    <row r="4194" spans="1:22" ht="14.25" customHeight="1" x14ac:dyDescent="0.25">
      <c r="A4194" s="1">
        <v>4193</v>
      </c>
      <c r="B4194" s="1" t="s">
        <v>7298</v>
      </c>
      <c r="C4194" s="1">
        <f>YEAR(Data!$D4194)</f>
        <v>2012</v>
      </c>
      <c r="D4194" s="2">
        <v>41229</v>
      </c>
      <c r="E4194" s="2">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
        <v>696.42</v>
      </c>
      <c r="T4194" s="1">
        <v>2</v>
      </c>
      <c r="U4194" s="1">
        <v>0</v>
      </c>
      <c r="V4194" s="1">
        <v>160.17660000000001</v>
      </c>
    </row>
    <row r="4195" spans="1:22" ht="14.25" customHeight="1" x14ac:dyDescent="0.25">
      <c r="A4195" s="1">
        <v>4194</v>
      </c>
      <c r="B4195" s="1" t="s">
        <v>7298</v>
      </c>
      <c r="C4195" s="1">
        <f>YEAR(Data!$D4195)</f>
        <v>2012</v>
      </c>
      <c r="D4195" s="2">
        <v>41229</v>
      </c>
      <c r="E4195" s="2">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
        <v>304.77600000000001</v>
      </c>
      <c r="T4195" s="1">
        <v>3</v>
      </c>
      <c r="U4195" s="1">
        <v>0.2</v>
      </c>
      <c r="V4195" s="1">
        <v>22.858199999999982</v>
      </c>
    </row>
    <row r="4196" spans="1:22" ht="14.25" customHeight="1" x14ac:dyDescent="0.25">
      <c r="A4196" s="1">
        <v>4195</v>
      </c>
      <c r="B4196" s="1" t="s">
        <v>7300</v>
      </c>
      <c r="C4196" s="1">
        <f>YEAR(Data!$D4196)</f>
        <v>2012</v>
      </c>
      <c r="D4196" s="2">
        <v>41078</v>
      </c>
      <c r="E4196" s="2">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1">
        <v>15.074199999999998</v>
      </c>
    </row>
    <row r="4197" spans="1:22" ht="14.25" customHeight="1" x14ac:dyDescent="0.25">
      <c r="A4197" s="1">
        <v>4196</v>
      </c>
      <c r="B4197" s="1" t="s">
        <v>7301</v>
      </c>
      <c r="C4197" s="1">
        <f>YEAR(Data!$D4197)</f>
        <v>2013</v>
      </c>
      <c r="D4197" s="2">
        <v>41373</v>
      </c>
      <c r="E4197" s="2">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24.700000000000003</v>
      </c>
      <c r="T4197" s="1">
        <v>5</v>
      </c>
      <c r="U4197" s="1">
        <v>0</v>
      </c>
      <c r="V4197" s="1">
        <v>10.374000000000001</v>
      </c>
    </row>
    <row r="4198" spans="1:22" ht="14.25" customHeight="1" x14ac:dyDescent="0.25">
      <c r="A4198" s="1">
        <v>4197</v>
      </c>
      <c r="B4198" s="1" t="s">
        <v>7302</v>
      </c>
      <c r="C4198" s="1">
        <f>YEAR(Data!$D4198)</f>
        <v>2012</v>
      </c>
      <c r="D4198" s="2">
        <v>41017</v>
      </c>
      <c r="E4198" s="2">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1">
        <v>10.307099999999998</v>
      </c>
    </row>
    <row r="4199" spans="1:22" ht="14.25" customHeight="1" x14ac:dyDescent="0.25">
      <c r="A4199" s="1">
        <v>4198</v>
      </c>
      <c r="B4199" s="1" t="s">
        <v>7303</v>
      </c>
      <c r="C4199" s="1">
        <f>YEAR(Data!$D4199)</f>
        <v>2013</v>
      </c>
      <c r="D4199" s="2">
        <v>41612</v>
      </c>
      <c r="E4199" s="2">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394.81600000000003</v>
      </c>
      <c r="T4199" s="1">
        <v>4</v>
      </c>
      <c r="U4199" s="1">
        <v>0.2</v>
      </c>
      <c r="V4199" s="1">
        <v>93.768799999999999</v>
      </c>
    </row>
    <row r="4200" spans="1:22" ht="14.25" customHeight="1" x14ac:dyDescent="0.25">
      <c r="A4200" s="1">
        <v>4199</v>
      </c>
      <c r="B4200" s="1" t="s">
        <v>7303</v>
      </c>
      <c r="C4200" s="1">
        <f>YEAR(Data!$D4200)</f>
        <v>2013</v>
      </c>
      <c r="D4200" s="2">
        <v>41612</v>
      </c>
      <c r="E4200" s="2">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18.192000000000004</v>
      </c>
      <c r="T4200" s="1">
        <v>4</v>
      </c>
      <c r="U4200" s="1">
        <v>0.7</v>
      </c>
      <c r="V4200" s="1">
        <v>-14.553600000000003</v>
      </c>
    </row>
    <row r="4201" spans="1:22" ht="14.25" customHeight="1" x14ac:dyDescent="0.25">
      <c r="A4201" s="1">
        <v>4200</v>
      </c>
      <c r="B4201" s="1" t="s">
        <v>7304</v>
      </c>
      <c r="C4201" s="1">
        <f>YEAR(Data!$D4201)</f>
        <v>2012</v>
      </c>
      <c r="D4201" s="2">
        <v>41253</v>
      </c>
      <c r="E4201" s="2">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1">
        <v>3.4356999999999998</v>
      </c>
    </row>
    <row r="4202" spans="1:22" ht="14.25" customHeight="1" x14ac:dyDescent="0.25">
      <c r="A4202" s="1">
        <v>4201</v>
      </c>
      <c r="B4202" s="1" t="s">
        <v>7304</v>
      </c>
      <c r="C4202" s="1">
        <f>YEAR(Data!$D4202)</f>
        <v>2012</v>
      </c>
      <c r="D4202" s="2">
        <v>41253</v>
      </c>
      <c r="E4202" s="2">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1">
        <v>249.99499999999998</v>
      </c>
    </row>
    <row r="4203" spans="1:22" ht="14.25" customHeight="1" x14ac:dyDescent="0.25">
      <c r="A4203" s="1">
        <v>4202</v>
      </c>
      <c r="B4203" s="1" t="s">
        <v>7304</v>
      </c>
      <c r="C4203" s="1">
        <f>YEAR(Data!$D4203)</f>
        <v>2012</v>
      </c>
      <c r="D4203" s="2">
        <v>41253</v>
      </c>
      <c r="E4203" s="2">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1">
        <v>18.988799999999998</v>
      </c>
    </row>
    <row r="4204" spans="1:22" ht="14.25" customHeight="1" x14ac:dyDescent="0.25">
      <c r="A4204" s="1">
        <v>4203</v>
      </c>
      <c r="B4204" s="1" t="s">
        <v>7304</v>
      </c>
      <c r="C4204" s="1">
        <f>YEAR(Data!$D4204)</f>
        <v>2012</v>
      </c>
      <c r="D4204" s="2">
        <v>41253</v>
      </c>
      <c r="E4204" s="2">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1">
        <v>84.943599999999989</v>
      </c>
    </row>
    <row r="4205" spans="1:22" ht="14.25" customHeight="1" x14ac:dyDescent="0.25">
      <c r="A4205" s="1">
        <v>4204</v>
      </c>
      <c r="B4205" s="1" t="s">
        <v>7305</v>
      </c>
      <c r="C4205" s="1">
        <f>YEAR(Data!$D4205)</f>
        <v>2011</v>
      </c>
      <c r="D4205" s="2">
        <v>40847</v>
      </c>
      <c r="E4205" s="2">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
        <v>49.25</v>
      </c>
      <c r="T4205" s="1">
        <v>5</v>
      </c>
      <c r="U4205" s="1">
        <v>0</v>
      </c>
      <c r="V4205" s="1">
        <v>18.715000000000003</v>
      </c>
    </row>
    <row r="4206" spans="1:22" ht="14.25" customHeight="1" x14ac:dyDescent="0.25">
      <c r="A4206" s="1">
        <v>4205</v>
      </c>
      <c r="B4206" s="1" t="s">
        <v>7305</v>
      </c>
      <c r="C4206" s="1">
        <f>YEAR(Data!$D4206)</f>
        <v>2011</v>
      </c>
      <c r="D4206" s="2">
        <v>40847</v>
      </c>
      <c r="E4206" s="2">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
        <v>10.16</v>
      </c>
      <c r="T4206" s="1">
        <v>2</v>
      </c>
      <c r="U4206" s="1">
        <v>0</v>
      </c>
      <c r="V4206" s="1">
        <v>4.7751999999999999</v>
      </c>
    </row>
    <row r="4207" spans="1:22" ht="14.25" customHeight="1" x14ac:dyDescent="0.25">
      <c r="A4207" s="1">
        <v>4206</v>
      </c>
      <c r="B4207" s="1" t="s">
        <v>7305</v>
      </c>
      <c r="C4207" s="1">
        <f>YEAR(Data!$D4207)</f>
        <v>2011</v>
      </c>
      <c r="D4207" s="2">
        <v>40847</v>
      </c>
      <c r="E4207" s="2">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
        <v>14.76</v>
      </c>
      <c r="T4207" s="1">
        <v>2</v>
      </c>
      <c r="U4207" s="1">
        <v>0</v>
      </c>
      <c r="V4207" s="1">
        <v>4.2803999999999984</v>
      </c>
    </row>
    <row r="4208" spans="1:22" ht="14.25" customHeight="1" x14ac:dyDescent="0.25">
      <c r="A4208" s="1">
        <v>4207</v>
      </c>
      <c r="B4208" s="1" t="s">
        <v>7305</v>
      </c>
      <c r="C4208" s="1">
        <f>YEAR(Data!$D4208)</f>
        <v>2011</v>
      </c>
      <c r="D4208" s="2">
        <v>40847</v>
      </c>
      <c r="E4208" s="2">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
        <v>34.08</v>
      </c>
      <c r="T4208" s="1">
        <v>2</v>
      </c>
      <c r="U4208" s="1">
        <v>0</v>
      </c>
      <c r="V4208" s="1">
        <v>15.676799999999997</v>
      </c>
    </row>
    <row r="4209" spans="1:22" ht="14.25" customHeight="1" x14ac:dyDescent="0.25">
      <c r="A4209" s="1">
        <v>4208</v>
      </c>
      <c r="B4209" s="1" t="s">
        <v>7305</v>
      </c>
      <c r="C4209" s="1">
        <f>YEAR(Data!$D4209)</f>
        <v>2011</v>
      </c>
      <c r="D4209" s="2">
        <v>40847</v>
      </c>
      <c r="E4209" s="2">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
        <v>17.669999999999998</v>
      </c>
      <c r="T4209" s="1">
        <v>3</v>
      </c>
      <c r="U4209" s="1">
        <v>0</v>
      </c>
      <c r="V4209" s="1">
        <v>7.7748000000000008</v>
      </c>
    </row>
    <row r="4210" spans="1:22" ht="14.25" customHeight="1" x14ac:dyDescent="0.25">
      <c r="A4210" s="1">
        <v>4209</v>
      </c>
      <c r="B4210" s="1" t="s">
        <v>7305</v>
      </c>
      <c r="C4210" s="1">
        <f>YEAR(Data!$D4210)</f>
        <v>2011</v>
      </c>
      <c r="D4210" s="2">
        <v>40847</v>
      </c>
      <c r="E4210" s="2">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
        <v>1604.9</v>
      </c>
      <c r="T4210" s="1">
        <v>5</v>
      </c>
      <c r="U4210" s="1">
        <v>0</v>
      </c>
      <c r="V4210" s="1">
        <v>481.46999999999991</v>
      </c>
    </row>
    <row r="4211" spans="1:22" ht="14.25" customHeight="1" x14ac:dyDescent="0.25">
      <c r="A4211" s="1">
        <v>4210</v>
      </c>
      <c r="B4211" s="1" t="s">
        <v>7305</v>
      </c>
      <c r="C4211" s="1">
        <f>YEAR(Data!$D4211)</f>
        <v>2011</v>
      </c>
      <c r="D4211" s="2">
        <v>40847</v>
      </c>
      <c r="E4211" s="2">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
        <v>385.68599999999998</v>
      </c>
      <c r="T4211" s="1">
        <v>1</v>
      </c>
      <c r="U4211" s="1">
        <v>0.3</v>
      </c>
      <c r="V4211" s="1">
        <v>-60.607800000000026</v>
      </c>
    </row>
    <row r="4212" spans="1:22" ht="14.25" customHeight="1" x14ac:dyDescent="0.25">
      <c r="A4212" s="1">
        <v>4211</v>
      </c>
      <c r="B4212" s="1" t="s">
        <v>7307</v>
      </c>
      <c r="C4212" s="1">
        <f>YEAR(Data!$D4212)</f>
        <v>2014</v>
      </c>
      <c r="D4212" s="2">
        <v>41983</v>
      </c>
      <c r="E4212" s="2">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
        <v>15.984000000000002</v>
      </c>
      <c r="T4212" s="1">
        <v>2</v>
      </c>
      <c r="U4212" s="1">
        <v>0.2</v>
      </c>
      <c r="V4212" s="1">
        <v>4.9949999999999992</v>
      </c>
    </row>
    <row r="4213" spans="1:22" ht="14.25" customHeight="1" x14ac:dyDescent="0.25">
      <c r="A4213" s="1">
        <v>4212</v>
      </c>
      <c r="B4213" s="1" t="s">
        <v>7310</v>
      </c>
      <c r="C4213" s="1">
        <f>YEAR(Data!$D4213)</f>
        <v>2011</v>
      </c>
      <c r="D4213" s="2">
        <v>40668</v>
      </c>
      <c r="E4213" s="2">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
        <v>9.42</v>
      </c>
      <c r="T4213" s="1">
        <v>3</v>
      </c>
      <c r="U4213" s="1">
        <v>0</v>
      </c>
      <c r="V4213" s="1">
        <v>4.238999999999999</v>
      </c>
    </row>
    <row r="4214" spans="1:22" ht="14.25" customHeight="1" x14ac:dyDescent="0.25">
      <c r="A4214" s="1">
        <v>4213</v>
      </c>
      <c r="B4214" s="1" t="s">
        <v>7310</v>
      </c>
      <c r="C4214" s="1">
        <f>YEAR(Data!$D4214)</f>
        <v>2011</v>
      </c>
      <c r="D4214" s="2">
        <v>40668</v>
      </c>
      <c r="E4214" s="2">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1">
        <v>1.9023999999999992</v>
      </c>
    </row>
    <row r="4215" spans="1:22" ht="14.25" customHeight="1" x14ac:dyDescent="0.25">
      <c r="A4215" s="1">
        <v>4214</v>
      </c>
      <c r="B4215" s="1" t="s">
        <v>7310</v>
      </c>
      <c r="C4215" s="1">
        <f>YEAR(Data!$D4215)</f>
        <v>2011</v>
      </c>
      <c r="D4215" s="2">
        <v>40668</v>
      </c>
      <c r="E4215" s="2">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
        <v>24.56</v>
      </c>
      <c r="T4215" s="1">
        <v>2</v>
      </c>
      <c r="U4215" s="1">
        <v>0</v>
      </c>
      <c r="V4215" s="1">
        <v>11.543199999999999</v>
      </c>
    </row>
    <row r="4216" spans="1:22" ht="14.25" customHeight="1" x14ac:dyDescent="0.25">
      <c r="A4216" s="1">
        <v>4215</v>
      </c>
      <c r="B4216" s="1" t="s">
        <v>7313</v>
      </c>
      <c r="C4216" s="1">
        <f>YEAR(Data!$D4216)</f>
        <v>2013</v>
      </c>
      <c r="D4216" s="2">
        <v>41338</v>
      </c>
      <c r="E4216" s="2">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
        <v>128.39999999999998</v>
      </c>
      <c r="T4216" s="1">
        <v>3</v>
      </c>
      <c r="U4216" s="1">
        <v>0</v>
      </c>
      <c r="V4216" s="1">
        <v>64.199999999999989</v>
      </c>
    </row>
    <row r="4217" spans="1:22" ht="14.25" customHeight="1" x14ac:dyDescent="0.25">
      <c r="A4217" s="1">
        <v>4216</v>
      </c>
      <c r="B4217" s="1" t="s">
        <v>7316</v>
      </c>
      <c r="C4217" s="1">
        <f>YEAR(Data!$D4217)</f>
        <v>2011</v>
      </c>
      <c r="D4217" s="2">
        <v>40877</v>
      </c>
      <c r="E4217" s="2">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
        <v>62.28</v>
      </c>
      <c r="T4217" s="1">
        <v>4</v>
      </c>
      <c r="U4217" s="1">
        <v>0</v>
      </c>
      <c r="V4217" s="1">
        <v>29.271599999999999</v>
      </c>
    </row>
    <row r="4218" spans="1:22" ht="14.25" customHeight="1" x14ac:dyDescent="0.25">
      <c r="A4218" s="1">
        <v>4217</v>
      </c>
      <c r="B4218" s="1" t="s">
        <v>7319</v>
      </c>
      <c r="C4218" s="1">
        <f>YEAR(Data!$D4218)</f>
        <v>2012</v>
      </c>
      <c r="D4218" s="2">
        <v>40957</v>
      </c>
      <c r="E4218" s="2">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1">
        <v>4.4352</v>
      </c>
    </row>
    <row r="4219" spans="1:22" ht="14.25" customHeight="1" x14ac:dyDescent="0.25">
      <c r="A4219" s="1">
        <v>4218</v>
      </c>
      <c r="B4219" s="1" t="s">
        <v>7320</v>
      </c>
      <c r="C4219" s="1">
        <f>YEAR(Data!$D4219)</f>
        <v>2014</v>
      </c>
      <c r="D4219" s="2">
        <v>41731</v>
      </c>
      <c r="E4219" s="2">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
        <v>482.66399999999999</v>
      </c>
      <c r="T4219" s="1">
        <v>8</v>
      </c>
      <c r="U4219" s="1">
        <v>0.15</v>
      </c>
      <c r="V4219" s="1">
        <v>85.175999999999974</v>
      </c>
    </row>
    <row r="4220" spans="1:22" ht="14.25" customHeight="1" x14ac:dyDescent="0.25">
      <c r="A4220" s="1">
        <v>4219</v>
      </c>
      <c r="B4220" s="1" t="s">
        <v>7320</v>
      </c>
      <c r="C4220" s="1">
        <f>YEAR(Data!$D4220)</f>
        <v>2014</v>
      </c>
      <c r="D4220" s="2">
        <v>41731</v>
      </c>
      <c r="E4220" s="2">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
        <v>4799.9839999999995</v>
      </c>
      <c r="T4220" s="1">
        <v>2</v>
      </c>
      <c r="U4220" s="1">
        <v>0.2</v>
      </c>
      <c r="V4220" s="1">
        <v>359.99879999999962</v>
      </c>
    </row>
    <row r="4221" spans="1:22" ht="14.25" customHeight="1" x14ac:dyDescent="0.25">
      <c r="A4221" s="1">
        <v>4220</v>
      </c>
      <c r="B4221" s="1" t="s">
        <v>7323</v>
      </c>
      <c r="C4221" s="1">
        <f>YEAR(Data!$D4221)</f>
        <v>2014</v>
      </c>
      <c r="D4221" s="2">
        <v>41802</v>
      </c>
      <c r="E4221" s="2">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1">
        <v>18.211199999999998</v>
      </c>
    </row>
    <row r="4222" spans="1:22" ht="14.25" customHeight="1" x14ac:dyDescent="0.25">
      <c r="A4222" s="1">
        <v>4221</v>
      </c>
      <c r="B4222" s="1" t="s">
        <v>7323</v>
      </c>
      <c r="C4222" s="1">
        <f>YEAR(Data!$D4222)</f>
        <v>2014</v>
      </c>
      <c r="D4222" s="2">
        <v>41802</v>
      </c>
      <c r="E4222" s="2">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1">
        <v>6.6293999999999995</v>
      </c>
    </row>
    <row r="4223" spans="1:22" ht="14.25" customHeight="1" x14ac:dyDescent="0.25">
      <c r="A4223" s="1">
        <v>4222</v>
      </c>
      <c r="B4223" s="1" t="s">
        <v>7323</v>
      </c>
      <c r="C4223" s="1">
        <f>YEAR(Data!$D4223)</f>
        <v>2014</v>
      </c>
      <c r="D4223" s="2">
        <v>41802</v>
      </c>
      <c r="E4223" s="2">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
        <v>385.80000000000007</v>
      </c>
      <c r="T4223" s="1">
        <v>5</v>
      </c>
      <c r="U4223" s="1">
        <v>0.2</v>
      </c>
      <c r="V4223" s="1">
        <v>130.20749999999998</v>
      </c>
    </row>
    <row r="4224" spans="1:22" ht="14.25" customHeight="1" x14ac:dyDescent="0.25">
      <c r="A4224" s="1">
        <v>4223</v>
      </c>
      <c r="B4224" s="1" t="s">
        <v>7323</v>
      </c>
      <c r="C4224" s="1">
        <f>YEAR(Data!$D4224)</f>
        <v>2014</v>
      </c>
      <c r="D4224" s="2">
        <v>41802</v>
      </c>
      <c r="E4224" s="2">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1">
        <v>1.0296000000000021</v>
      </c>
    </row>
    <row r="4225" spans="1:22" ht="14.25" customHeight="1" x14ac:dyDescent="0.25">
      <c r="A4225" s="1">
        <v>4224</v>
      </c>
      <c r="B4225" s="1" t="s">
        <v>7323</v>
      </c>
      <c r="C4225" s="1">
        <f>YEAR(Data!$D4225)</f>
        <v>2014</v>
      </c>
      <c r="D4225" s="2">
        <v>41802</v>
      </c>
      <c r="E4225" s="2">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174.42000000000002</v>
      </c>
      <c r="T4225" s="1">
        <v>3</v>
      </c>
      <c r="U4225" s="1">
        <v>0</v>
      </c>
      <c r="V4225" s="1">
        <v>41.860800000000005</v>
      </c>
    </row>
    <row r="4226" spans="1:22" ht="14.25" customHeight="1" x14ac:dyDescent="0.25">
      <c r="A4226" s="1">
        <v>4225</v>
      </c>
      <c r="B4226" s="1" t="s">
        <v>7326</v>
      </c>
      <c r="C4226" s="1">
        <f>YEAR(Data!$D4226)</f>
        <v>2013</v>
      </c>
      <c r="D4226" s="2">
        <v>41548</v>
      </c>
      <c r="E4226" s="2">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
        <v>1.9639999999999995</v>
      </c>
      <c r="T4226" s="1">
        <v>2</v>
      </c>
      <c r="U4226" s="1">
        <v>0.8</v>
      </c>
      <c r="V4226" s="1">
        <v>-3.2406000000000006</v>
      </c>
    </row>
    <row r="4227" spans="1:22" ht="14.25" customHeight="1" x14ac:dyDescent="0.25">
      <c r="A4227" s="1">
        <v>4226</v>
      </c>
      <c r="B4227" s="1" t="s">
        <v>7327</v>
      </c>
      <c r="C4227" s="1">
        <f>YEAR(Data!$D4227)</f>
        <v>2011</v>
      </c>
      <c r="D4227" s="2">
        <v>40890</v>
      </c>
      <c r="E4227" s="2">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
        <v>94.427999999999997</v>
      </c>
      <c r="T4227" s="1">
        <v>3</v>
      </c>
      <c r="U4227" s="1">
        <v>0.6</v>
      </c>
      <c r="V4227" s="1">
        <v>-42.492599999999982</v>
      </c>
    </row>
    <row r="4228" spans="1:22" ht="14.25" customHeight="1" x14ac:dyDescent="0.25">
      <c r="A4228" s="1">
        <v>4227</v>
      </c>
      <c r="B4228" s="1" t="s">
        <v>7330</v>
      </c>
      <c r="C4228" s="1">
        <f>YEAR(Data!$D4228)</f>
        <v>2014</v>
      </c>
      <c r="D4228" s="2">
        <v>41955</v>
      </c>
      <c r="E4228" s="2">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1">
        <v>21.5824</v>
      </c>
    </row>
    <row r="4229" spans="1:22" ht="14.25" customHeight="1" x14ac:dyDescent="0.25">
      <c r="A4229" s="1">
        <v>4228</v>
      </c>
      <c r="B4229" s="1" t="s">
        <v>7331</v>
      </c>
      <c r="C4229" s="1">
        <f>YEAR(Data!$D4229)</f>
        <v>2012</v>
      </c>
      <c r="D4229" s="2">
        <v>40913</v>
      </c>
      <c r="E4229" s="2">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1">
        <v>-6.9282000000000039</v>
      </c>
    </row>
    <row r="4230" spans="1:22" ht="14.25" customHeight="1" x14ac:dyDescent="0.25">
      <c r="A4230" s="1">
        <v>4229</v>
      </c>
      <c r="B4230" s="1" t="s">
        <v>7332</v>
      </c>
      <c r="C4230" s="1">
        <f>YEAR(Data!$D4230)</f>
        <v>2013</v>
      </c>
      <c r="D4230" s="2">
        <v>41358</v>
      </c>
      <c r="E4230" s="2">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1">
        <v>10.3408</v>
      </c>
    </row>
    <row r="4231" spans="1:22" ht="14.25" customHeight="1" x14ac:dyDescent="0.25">
      <c r="A4231" s="1">
        <v>4230</v>
      </c>
      <c r="B4231" s="1" t="s">
        <v>7333</v>
      </c>
      <c r="C4231" s="1">
        <f>YEAR(Data!$D4231)</f>
        <v>2014</v>
      </c>
      <c r="D4231" s="2">
        <v>41826</v>
      </c>
      <c r="E4231" s="2">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1">
        <v>-348.62940000000003</v>
      </c>
    </row>
    <row r="4232" spans="1:22" ht="14.25" customHeight="1" x14ac:dyDescent="0.25">
      <c r="A4232" s="1">
        <v>4231</v>
      </c>
      <c r="B4232" s="1" t="s">
        <v>7333</v>
      </c>
      <c r="C4232" s="1">
        <f>YEAR(Data!$D4232)</f>
        <v>2014</v>
      </c>
      <c r="D4232" s="2">
        <v>41826</v>
      </c>
      <c r="E4232" s="2">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11.393999999999998</v>
      </c>
      <c r="T4232" s="1">
        <v>9</v>
      </c>
      <c r="U4232" s="1">
        <v>0.8</v>
      </c>
      <c r="V4232" s="1">
        <v>-17.660699999999999</v>
      </c>
    </row>
    <row r="4233" spans="1:22" ht="14.25" customHeight="1" x14ac:dyDescent="0.25">
      <c r="A4233" s="1">
        <v>4232</v>
      </c>
      <c r="B4233" s="1" t="s">
        <v>7333</v>
      </c>
      <c r="C4233" s="1">
        <f>YEAR(Data!$D4233)</f>
        <v>2014</v>
      </c>
      <c r="D4233" s="2">
        <v>41826</v>
      </c>
      <c r="E4233" s="2">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
        <v>15.552000000000003</v>
      </c>
      <c r="T4233" s="1">
        <v>3</v>
      </c>
      <c r="U4233" s="1">
        <v>0.2</v>
      </c>
      <c r="V4233" s="1">
        <v>5.6375999999999999</v>
      </c>
    </row>
    <row r="4234" spans="1:22" ht="14.25" customHeight="1" x14ac:dyDescent="0.25">
      <c r="A4234" s="1">
        <v>4233</v>
      </c>
      <c r="B4234" s="1" t="s">
        <v>7333</v>
      </c>
      <c r="C4234" s="1">
        <f>YEAR(Data!$D4234)</f>
        <v>2014</v>
      </c>
      <c r="D4234" s="2">
        <v>41826</v>
      </c>
      <c r="E4234" s="2">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
        <v>31.104000000000006</v>
      </c>
      <c r="T4234" s="1">
        <v>6</v>
      </c>
      <c r="U4234" s="1">
        <v>0.2</v>
      </c>
      <c r="V4234" s="1">
        <v>11.2752</v>
      </c>
    </row>
    <row r="4235" spans="1:22" ht="14.25" customHeight="1" x14ac:dyDescent="0.25">
      <c r="A4235" s="1">
        <v>4234</v>
      </c>
      <c r="B4235" s="1" t="s">
        <v>7333</v>
      </c>
      <c r="C4235" s="1">
        <f>YEAR(Data!$D4235)</f>
        <v>2014</v>
      </c>
      <c r="D4235" s="2">
        <v>41826</v>
      </c>
      <c r="E4235" s="2">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6.3159999999999981</v>
      </c>
      <c r="T4235" s="1">
        <v>1</v>
      </c>
      <c r="U4235" s="1">
        <v>0.8</v>
      </c>
      <c r="V4235" s="1">
        <v>-10.421400000000002</v>
      </c>
    </row>
    <row r="4236" spans="1:22" ht="14.25" customHeight="1" x14ac:dyDescent="0.25">
      <c r="A4236" s="1">
        <v>4235</v>
      </c>
      <c r="B4236" s="1" t="s">
        <v>7336</v>
      </c>
      <c r="C4236" s="1">
        <f>YEAR(Data!$D4236)</f>
        <v>2011</v>
      </c>
      <c r="D4236" s="2">
        <v>40807</v>
      </c>
      <c r="E4236" s="2">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11.352000000000002</v>
      </c>
      <c r="T4236" s="1">
        <v>3</v>
      </c>
      <c r="U4236" s="1">
        <v>0.2</v>
      </c>
      <c r="V4236" s="1">
        <v>4.1151</v>
      </c>
    </row>
    <row r="4237" spans="1:22" ht="14.25" customHeight="1" x14ac:dyDescent="0.25">
      <c r="A4237" s="1">
        <v>4236</v>
      </c>
      <c r="B4237" s="1" t="s">
        <v>7336</v>
      </c>
      <c r="C4237" s="1">
        <f>YEAR(Data!$D4237)</f>
        <v>2011</v>
      </c>
      <c r="D4237" s="2">
        <v>40807</v>
      </c>
      <c r="E4237" s="2">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20.808000000000003</v>
      </c>
      <c r="T4237" s="1">
        <v>9</v>
      </c>
      <c r="U4237" s="1">
        <v>0.2</v>
      </c>
      <c r="V4237" s="1">
        <v>7.0226999999999995</v>
      </c>
    </row>
    <row r="4238" spans="1:22" ht="14.25" customHeight="1" x14ac:dyDescent="0.25">
      <c r="A4238" s="1">
        <v>4237</v>
      </c>
      <c r="B4238" s="1" t="s">
        <v>7337</v>
      </c>
      <c r="C4238" s="1">
        <f>YEAR(Data!$D4238)</f>
        <v>2013</v>
      </c>
      <c r="D4238" s="2">
        <v>41479</v>
      </c>
      <c r="E4238" s="2">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
        <v>11.415999999999997</v>
      </c>
      <c r="T4238" s="1">
        <v>4</v>
      </c>
      <c r="U4238" s="1">
        <v>0.8</v>
      </c>
      <c r="V4238" s="1">
        <v>-18.836400000000005</v>
      </c>
    </row>
    <row r="4239" spans="1:22" ht="14.25" customHeight="1" x14ac:dyDescent="0.25">
      <c r="A4239" s="1">
        <v>4238</v>
      </c>
      <c r="B4239" s="1" t="s">
        <v>7340</v>
      </c>
      <c r="C4239" s="1">
        <f>YEAR(Data!$D4239)</f>
        <v>2014</v>
      </c>
      <c r="D4239" s="2">
        <v>41881</v>
      </c>
      <c r="E4239" s="2">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
        <v>9.4080000000000013</v>
      </c>
      <c r="T4239" s="1">
        <v>7</v>
      </c>
      <c r="U4239" s="1">
        <v>0.2</v>
      </c>
      <c r="V4239" s="1">
        <v>0.70560000000000045</v>
      </c>
    </row>
    <row r="4240" spans="1:22" ht="14.25" customHeight="1" x14ac:dyDescent="0.25">
      <c r="A4240" s="1">
        <v>4239</v>
      </c>
      <c r="B4240" s="1" t="s">
        <v>7343</v>
      </c>
      <c r="C4240" s="1">
        <f>YEAR(Data!$D4240)</f>
        <v>2014</v>
      </c>
      <c r="D4240" s="2">
        <v>41725</v>
      </c>
      <c r="E4240" s="2">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
        <v>19.829999999999998</v>
      </c>
      <c r="T4240" s="1">
        <v>1</v>
      </c>
      <c r="U4240" s="1">
        <v>0</v>
      </c>
      <c r="V4240" s="1">
        <v>5.9489999999999981</v>
      </c>
    </row>
    <row r="4241" spans="1:22" ht="14.25" customHeight="1" x14ac:dyDescent="0.25">
      <c r="A4241" s="1">
        <v>4240</v>
      </c>
      <c r="B4241" s="1" t="s">
        <v>7346</v>
      </c>
      <c r="C4241" s="1">
        <f>YEAR(Data!$D4241)</f>
        <v>2014</v>
      </c>
      <c r="D4241" s="2">
        <v>42003</v>
      </c>
      <c r="E4241" s="2">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
        <v>209.7</v>
      </c>
      <c r="T4241" s="1">
        <v>2</v>
      </c>
      <c r="U4241" s="1">
        <v>0</v>
      </c>
      <c r="V4241" s="1">
        <v>100.65599999999999</v>
      </c>
    </row>
    <row r="4242" spans="1:22" ht="14.25" customHeight="1" x14ac:dyDescent="0.25">
      <c r="A4242" s="1">
        <v>4241</v>
      </c>
      <c r="B4242" s="1" t="s">
        <v>7347</v>
      </c>
      <c r="C4242" s="1">
        <f>YEAR(Data!$D4242)</f>
        <v>2011</v>
      </c>
      <c r="D4242" s="2">
        <v>40806</v>
      </c>
      <c r="E4242" s="2">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
        <v>43.92</v>
      </c>
      <c r="T4242" s="1">
        <v>4</v>
      </c>
      <c r="U4242" s="1">
        <v>0</v>
      </c>
      <c r="V4242" s="1">
        <v>11.858400000000003</v>
      </c>
    </row>
    <row r="4243" spans="1:22" ht="14.25" customHeight="1" x14ac:dyDescent="0.25">
      <c r="A4243" s="1">
        <v>4242</v>
      </c>
      <c r="B4243" s="1" t="s">
        <v>7347</v>
      </c>
      <c r="C4243" s="1">
        <f>YEAR(Data!$D4243)</f>
        <v>2011</v>
      </c>
      <c r="D4243" s="2">
        <v>40806</v>
      </c>
      <c r="E4243" s="2">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1">
        <v>6.5753999999999984</v>
      </c>
    </row>
    <row r="4244" spans="1:22" ht="14.25" customHeight="1" x14ac:dyDescent="0.25">
      <c r="A4244" s="1">
        <v>4243</v>
      </c>
      <c r="B4244" s="1" t="s">
        <v>7349</v>
      </c>
      <c r="C4244" s="1">
        <f>YEAR(Data!$D4244)</f>
        <v>2013</v>
      </c>
      <c r="D4244" s="2">
        <v>41369</v>
      </c>
      <c r="E4244" s="2">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1">
        <v>5.9987999999999815</v>
      </c>
    </row>
    <row r="4245" spans="1:22" ht="14.25" customHeight="1" x14ac:dyDescent="0.25">
      <c r="A4245" s="1">
        <v>4244</v>
      </c>
      <c r="B4245" s="1" t="s">
        <v>7349</v>
      </c>
      <c r="C4245" s="1">
        <f>YEAR(Data!$D4245)</f>
        <v>2013</v>
      </c>
      <c r="D4245" s="2">
        <v>41369</v>
      </c>
      <c r="E4245" s="2">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
        <v>27.81</v>
      </c>
      <c r="T4245" s="1">
        <v>3</v>
      </c>
      <c r="U4245" s="1">
        <v>0</v>
      </c>
      <c r="V4245" s="1">
        <v>13.070699999999999</v>
      </c>
    </row>
    <row r="4246" spans="1:22" ht="14.25" customHeight="1" x14ac:dyDescent="0.25">
      <c r="A4246" s="1">
        <v>4245</v>
      </c>
      <c r="B4246" s="1" t="s">
        <v>7350</v>
      </c>
      <c r="C4246" s="1">
        <f>YEAR(Data!$D4246)</f>
        <v>2011</v>
      </c>
      <c r="D4246" s="2">
        <v>40628</v>
      </c>
      <c r="E4246" s="2">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66.300000000000011</v>
      </c>
      <c r="T4246" s="1">
        <v>3</v>
      </c>
      <c r="U4246" s="1">
        <v>0</v>
      </c>
      <c r="V4246" s="1">
        <v>8.6190000000000033</v>
      </c>
    </row>
    <row r="4247" spans="1:22" ht="14.25" customHeight="1" x14ac:dyDescent="0.25">
      <c r="A4247" s="1">
        <v>4246</v>
      </c>
      <c r="B4247" s="1" t="s">
        <v>7351</v>
      </c>
      <c r="C4247" s="1">
        <f>YEAR(Data!$D4247)</f>
        <v>2014</v>
      </c>
      <c r="D4247" s="2">
        <v>41972</v>
      </c>
      <c r="E4247" s="2">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1">
        <v>0.73799999999999988</v>
      </c>
    </row>
    <row r="4248" spans="1:22" ht="14.25" customHeight="1" x14ac:dyDescent="0.25">
      <c r="A4248" s="1">
        <v>4247</v>
      </c>
      <c r="B4248" s="1" t="s">
        <v>7351</v>
      </c>
      <c r="C4248" s="1">
        <f>YEAR(Data!$D4248)</f>
        <v>2014</v>
      </c>
      <c r="D4248" s="2">
        <v>41972</v>
      </c>
      <c r="E4248" s="2">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1">
        <v>272.79200000000003</v>
      </c>
    </row>
    <row r="4249" spans="1:22" ht="14.25" customHeight="1" x14ac:dyDescent="0.25">
      <c r="A4249" s="1">
        <v>4248</v>
      </c>
      <c r="B4249" s="1" t="s">
        <v>7351</v>
      </c>
      <c r="C4249" s="1">
        <f>YEAR(Data!$D4249)</f>
        <v>2014</v>
      </c>
      <c r="D4249" s="2">
        <v>41972</v>
      </c>
      <c r="E4249" s="2">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1">
        <v>7.5239999999999991</v>
      </c>
    </row>
    <row r="4250" spans="1:22" ht="14.25" customHeight="1" x14ac:dyDescent="0.25">
      <c r="A4250" s="1">
        <v>4249</v>
      </c>
      <c r="B4250" s="1" t="s">
        <v>7352</v>
      </c>
      <c r="C4250" s="1">
        <f>YEAR(Data!$D4250)</f>
        <v>2013</v>
      </c>
      <c r="D4250" s="2">
        <v>41610</v>
      </c>
      <c r="E4250" s="2">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1">
        <v>40.516799999999996</v>
      </c>
    </row>
    <row r="4251" spans="1:22" ht="14.25" customHeight="1" x14ac:dyDescent="0.25">
      <c r="A4251" s="1">
        <v>4250</v>
      </c>
      <c r="B4251" s="1" t="s">
        <v>7352</v>
      </c>
      <c r="C4251" s="1">
        <f>YEAR(Data!$D4251)</f>
        <v>2013</v>
      </c>
      <c r="D4251" s="2">
        <v>41610</v>
      </c>
      <c r="E4251" s="2">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1">
        <v>150.38400000000001</v>
      </c>
    </row>
    <row r="4252" spans="1:22" ht="14.25" customHeight="1" x14ac:dyDescent="0.25">
      <c r="A4252" s="1">
        <v>4251</v>
      </c>
      <c r="B4252" s="1" t="s">
        <v>7353</v>
      </c>
      <c r="C4252" s="1">
        <f>YEAR(Data!$D4252)</f>
        <v>2011</v>
      </c>
      <c r="D4252" s="2">
        <v>40805</v>
      </c>
      <c r="E4252" s="2">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1">
        <v>177.42059999999998</v>
      </c>
    </row>
    <row r="4253" spans="1:22" ht="14.25" customHeight="1" x14ac:dyDescent="0.25">
      <c r="A4253" s="1">
        <v>4252</v>
      </c>
      <c r="B4253" s="1" t="s">
        <v>7356</v>
      </c>
      <c r="C4253" s="1">
        <f>YEAR(Data!$D4253)</f>
        <v>2012</v>
      </c>
      <c r="D4253" s="2">
        <v>41205</v>
      </c>
      <c r="E4253" s="2">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1">
        <v>-13.286700000000002</v>
      </c>
    </row>
    <row r="4254" spans="1:22" ht="14.25" customHeight="1" x14ac:dyDescent="0.25">
      <c r="A4254" s="1">
        <v>4253</v>
      </c>
      <c r="B4254" s="1" t="s">
        <v>7356</v>
      </c>
      <c r="C4254" s="1">
        <f>YEAR(Data!$D4254)</f>
        <v>2012</v>
      </c>
      <c r="D4254" s="2">
        <v>41205</v>
      </c>
      <c r="E4254" s="2">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1">
        <v>2.271199999999999</v>
      </c>
    </row>
    <row r="4255" spans="1:22" ht="14.25" customHeight="1" x14ac:dyDescent="0.25">
      <c r="A4255" s="1">
        <v>4254</v>
      </c>
      <c r="B4255" s="1" t="s">
        <v>7356</v>
      </c>
      <c r="C4255" s="1">
        <f>YEAR(Data!$D4255)</f>
        <v>2012</v>
      </c>
      <c r="D4255" s="2">
        <v>41205</v>
      </c>
      <c r="E4255" s="2">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1">
        <v>1.0346000000000006</v>
      </c>
    </row>
    <row r="4256" spans="1:22" ht="14.25" customHeight="1" x14ac:dyDescent="0.25">
      <c r="A4256" s="1">
        <v>4255</v>
      </c>
      <c r="B4256" s="1" t="s">
        <v>7357</v>
      </c>
      <c r="C4256" s="1">
        <f>YEAR(Data!$D4256)</f>
        <v>2014</v>
      </c>
      <c r="D4256" s="2">
        <v>41926</v>
      </c>
      <c r="E4256" s="2">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1">
        <v>20.576399999999996</v>
      </c>
    </row>
    <row r="4257" spans="1:22" ht="14.25" customHeight="1" x14ac:dyDescent="0.25">
      <c r="A4257" s="1">
        <v>4256</v>
      </c>
      <c r="B4257" s="1" t="s">
        <v>7357</v>
      </c>
      <c r="C4257" s="1">
        <f>YEAR(Data!$D4257)</f>
        <v>2014</v>
      </c>
      <c r="D4257" s="2">
        <v>41926</v>
      </c>
      <c r="E4257" s="2">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96.783999999999978</v>
      </c>
      <c r="T4257" s="1">
        <v>4</v>
      </c>
      <c r="U4257" s="1">
        <v>0.8</v>
      </c>
      <c r="V4257" s="1">
        <v>-145.17600000000002</v>
      </c>
    </row>
    <row r="4258" spans="1:22" ht="14.25" customHeight="1" x14ac:dyDescent="0.25">
      <c r="A4258" s="1">
        <v>4257</v>
      </c>
      <c r="B4258" s="1" t="s">
        <v>7357</v>
      </c>
      <c r="C4258" s="1">
        <f>YEAR(Data!$D4258)</f>
        <v>2014</v>
      </c>
      <c r="D4258" s="2">
        <v>41926</v>
      </c>
      <c r="E4258" s="2">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1">
        <v>-6.8094000000000037</v>
      </c>
    </row>
    <row r="4259" spans="1:22" ht="14.25" customHeight="1" x14ac:dyDescent="0.25">
      <c r="A4259" s="1">
        <v>4258</v>
      </c>
      <c r="B4259" s="1" t="s">
        <v>7358</v>
      </c>
      <c r="C4259" s="1">
        <f>YEAR(Data!$D4259)</f>
        <v>2012</v>
      </c>
      <c r="D4259" s="2">
        <v>41156</v>
      </c>
      <c r="E4259" s="2">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
        <v>9.7620000000000005</v>
      </c>
      <c r="T4259" s="1">
        <v>2</v>
      </c>
      <c r="U4259" s="1">
        <v>0.7</v>
      </c>
      <c r="V4259" s="1">
        <v>-6.833400000000001</v>
      </c>
    </row>
    <row r="4260" spans="1:22" ht="14.25" customHeight="1" x14ac:dyDescent="0.25">
      <c r="A4260" s="1">
        <v>4259</v>
      </c>
      <c r="B4260" s="1" t="s">
        <v>7359</v>
      </c>
      <c r="C4260" s="1">
        <f>YEAR(Data!$D4260)</f>
        <v>2013</v>
      </c>
      <c r="D4260" s="2">
        <v>41348</v>
      </c>
      <c r="E4260" s="2">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1">
        <v>-22.138200000000012</v>
      </c>
    </row>
    <row r="4261" spans="1:22" ht="14.25" customHeight="1" x14ac:dyDescent="0.25">
      <c r="A4261" s="1">
        <v>4260</v>
      </c>
      <c r="B4261" s="1" t="s">
        <v>7360</v>
      </c>
      <c r="C4261" s="1">
        <f>YEAR(Data!$D4261)</f>
        <v>2014</v>
      </c>
      <c r="D4261" s="2">
        <v>41941</v>
      </c>
      <c r="E4261" s="2">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1">
        <v>23.99</v>
      </c>
    </row>
    <row r="4262" spans="1:22" ht="14.25" customHeight="1" x14ac:dyDescent="0.25">
      <c r="A4262" s="1">
        <v>4261</v>
      </c>
      <c r="B4262" s="1" t="s">
        <v>7361</v>
      </c>
      <c r="C4262" s="1">
        <f>YEAR(Data!$D4262)</f>
        <v>2014</v>
      </c>
      <c r="D4262" s="2">
        <v>41928</v>
      </c>
      <c r="E4262" s="2">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
        <v>13.049999999999999</v>
      </c>
      <c r="T4262" s="1">
        <v>5</v>
      </c>
      <c r="U4262" s="1">
        <v>0</v>
      </c>
      <c r="V4262" s="1">
        <v>6.0029999999999992</v>
      </c>
    </row>
    <row r="4263" spans="1:22" ht="14.25" customHeight="1" x14ac:dyDescent="0.25">
      <c r="A4263" s="1">
        <v>4262</v>
      </c>
      <c r="B4263" s="1" t="s">
        <v>7362</v>
      </c>
      <c r="C4263" s="1">
        <f>YEAR(Data!$D4263)</f>
        <v>2014</v>
      </c>
      <c r="D4263" s="2">
        <v>41859</v>
      </c>
      <c r="E4263" s="2">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1">
        <v>19.827599999999997</v>
      </c>
    </row>
    <row r="4264" spans="1:22" ht="14.25" customHeight="1" x14ac:dyDescent="0.25">
      <c r="A4264" s="1">
        <v>4263</v>
      </c>
      <c r="B4264" s="1" t="s">
        <v>7363</v>
      </c>
      <c r="C4264" s="1">
        <f>YEAR(Data!$D4264)</f>
        <v>2014</v>
      </c>
      <c r="D4264" s="2">
        <v>41904</v>
      </c>
      <c r="E4264" s="2">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
        <v>80.48</v>
      </c>
      <c r="T4264" s="1">
        <v>1</v>
      </c>
      <c r="U4264" s="1">
        <v>0</v>
      </c>
      <c r="V4264" s="1">
        <v>24.143999999999998</v>
      </c>
    </row>
    <row r="4265" spans="1:22" ht="14.25" customHeight="1" x14ac:dyDescent="0.25">
      <c r="A4265" s="1">
        <v>4264</v>
      </c>
      <c r="B4265" s="1" t="s">
        <v>7364</v>
      </c>
      <c r="C4265" s="1">
        <f>YEAR(Data!$D4265)</f>
        <v>2014</v>
      </c>
      <c r="D4265" s="2">
        <v>41947</v>
      </c>
      <c r="E4265" s="2">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
        <v>11.673000000000002</v>
      </c>
      <c r="T4265" s="1">
        <v>3</v>
      </c>
      <c r="U4265" s="1">
        <v>0.7</v>
      </c>
      <c r="V4265" s="1">
        <v>-7.782</v>
      </c>
    </row>
    <row r="4266" spans="1:22" ht="14.25" customHeight="1" x14ac:dyDescent="0.25">
      <c r="A4266" s="1">
        <v>4265</v>
      </c>
      <c r="B4266" s="1" t="s">
        <v>7367</v>
      </c>
      <c r="C4266" s="1">
        <f>YEAR(Data!$D4266)</f>
        <v>2013</v>
      </c>
      <c r="D4266" s="2">
        <v>41584</v>
      </c>
      <c r="E4266" s="2">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863.12799999999993</v>
      </c>
      <c r="T4266" s="1">
        <v>8</v>
      </c>
      <c r="U4266" s="1">
        <v>0.3</v>
      </c>
      <c r="V4266" s="1">
        <v>-160.29520000000008</v>
      </c>
    </row>
    <row r="4267" spans="1:22" ht="14.25" customHeight="1" x14ac:dyDescent="0.25">
      <c r="A4267" s="1">
        <v>4266</v>
      </c>
      <c r="B4267" s="1" t="s">
        <v>7367</v>
      </c>
      <c r="C4267" s="1">
        <f>YEAR(Data!$D4267)</f>
        <v>2013</v>
      </c>
      <c r="D4267" s="2">
        <v>41584</v>
      </c>
      <c r="E4267" s="2">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3.5639999999999992</v>
      </c>
      <c r="T4267" s="1">
        <v>3</v>
      </c>
      <c r="U4267" s="1">
        <v>0.8</v>
      </c>
      <c r="V4267" s="1">
        <v>-6.2370000000000019</v>
      </c>
    </row>
    <row r="4268" spans="1:22" ht="14.25" customHeight="1" x14ac:dyDescent="0.25">
      <c r="A4268" s="1">
        <v>4267</v>
      </c>
      <c r="B4268" s="1" t="s">
        <v>7367</v>
      </c>
      <c r="C4268" s="1">
        <f>YEAR(Data!$D4268)</f>
        <v>2013</v>
      </c>
      <c r="D4268" s="2">
        <v>41584</v>
      </c>
      <c r="E4268" s="2">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
        <v>956.6647999999999</v>
      </c>
      <c r="T4268" s="1">
        <v>7</v>
      </c>
      <c r="U4268" s="1">
        <v>0.32</v>
      </c>
      <c r="V4268" s="1">
        <v>-225.09759999999991</v>
      </c>
    </row>
    <row r="4269" spans="1:22" ht="14.25" customHeight="1" x14ac:dyDescent="0.25">
      <c r="A4269" s="1">
        <v>4268</v>
      </c>
      <c r="B4269" s="1" t="s">
        <v>7367</v>
      </c>
      <c r="C4269" s="1">
        <f>YEAR(Data!$D4269)</f>
        <v>2013</v>
      </c>
      <c r="D4269" s="2">
        <v>41584</v>
      </c>
      <c r="E4269" s="2">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12.587999999999997</v>
      </c>
      <c r="T4269" s="1">
        <v>3</v>
      </c>
      <c r="U4269" s="1">
        <v>0.8</v>
      </c>
      <c r="V4269" s="1">
        <v>-20.140800000000006</v>
      </c>
    </row>
    <row r="4270" spans="1:22" ht="14.25" customHeight="1" x14ac:dyDescent="0.25">
      <c r="A4270" s="1">
        <v>4269</v>
      </c>
      <c r="B4270" s="1" t="s">
        <v>7367</v>
      </c>
      <c r="C4270" s="1">
        <f>YEAR(Data!$D4270)</f>
        <v>2013</v>
      </c>
      <c r="D4270" s="2">
        <v>41584</v>
      </c>
      <c r="E4270" s="2">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
        <v>171.96</v>
      </c>
      <c r="T4270" s="1">
        <v>5</v>
      </c>
      <c r="U4270" s="1">
        <v>0.2</v>
      </c>
      <c r="V4270" s="1">
        <v>45.139500000000005</v>
      </c>
    </row>
    <row r="4271" spans="1:22" ht="14.25" customHeight="1" x14ac:dyDescent="0.25">
      <c r="A4271" s="1">
        <v>4270</v>
      </c>
      <c r="B4271" s="1" t="s">
        <v>7368</v>
      </c>
      <c r="C4271" s="1">
        <f>YEAR(Data!$D4271)</f>
        <v>2014</v>
      </c>
      <c r="D4271" s="2">
        <v>41816</v>
      </c>
      <c r="E4271" s="2">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1">
        <v>148.13799999999992</v>
      </c>
    </row>
    <row r="4272" spans="1:22" ht="14.25" customHeight="1" x14ac:dyDescent="0.25">
      <c r="A4272" s="1">
        <v>4271</v>
      </c>
      <c r="B4272" s="1" t="s">
        <v>7369</v>
      </c>
      <c r="C4272" s="1">
        <f>YEAR(Data!$D4272)</f>
        <v>2012</v>
      </c>
      <c r="D4272" s="2">
        <v>41239</v>
      </c>
      <c r="E4272" s="2">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
        <v>692.47199999999998</v>
      </c>
      <c r="T4272" s="1">
        <v>11</v>
      </c>
      <c r="U4272" s="1">
        <v>0.2</v>
      </c>
      <c r="V4272" s="1">
        <v>190.42980000000006</v>
      </c>
    </row>
    <row r="4273" spans="1:22" ht="14.25" customHeight="1" x14ac:dyDescent="0.25">
      <c r="A4273" s="1">
        <v>4272</v>
      </c>
      <c r="B4273" s="1" t="s">
        <v>7372</v>
      </c>
      <c r="C4273" s="1">
        <f>YEAR(Data!$D4273)</f>
        <v>2013</v>
      </c>
      <c r="D4273" s="2">
        <v>41603</v>
      </c>
      <c r="E4273" s="2">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1">
        <v>85.181600000000003</v>
      </c>
    </row>
    <row r="4274" spans="1:22" ht="14.25" customHeight="1" x14ac:dyDescent="0.25">
      <c r="A4274" s="1">
        <v>4273</v>
      </c>
      <c r="B4274" s="1" t="s">
        <v>7373</v>
      </c>
      <c r="C4274" s="1">
        <f>YEAR(Data!$D4274)</f>
        <v>2014</v>
      </c>
      <c r="D4274" s="2">
        <v>41842</v>
      </c>
      <c r="E4274" s="2">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
        <v>71.928000000000011</v>
      </c>
      <c r="T4274" s="1">
        <v>9</v>
      </c>
      <c r="U4274" s="1">
        <v>0.2</v>
      </c>
      <c r="V4274" s="1">
        <v>6.2936999999999976</v>
      </c>
    </row>
    <row r="4275" spans="1:22" ht="14.25" customHeight="1" x14ac:dyDescent="0.25">
      <c r="A4275" s="1">
        <v>4274</v>
      </c>
      <c r="B4275" s="1" t="s">
        <v>7373</v>
      </c>
      <c r="C4275" s="1">
        <f>YEAR(Data!$D4275)</f>
        <v>2014</v>
      </c>
      <c r="D4275" s="2">
        <v>41842</v>
      </c>
      <c r="E4275" s="2">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1">
        <v>7.5370999999999988</v>
      </c>
    </row>
    <row r="4276" spans="1:22" ht="14.25" customHeight="1" x14ac:dyDescent="0.25">
      <c r="A4276" s="1">
        <v>4275</v>
      </c>
      <c r="B4276" s="1" t="s">
        <v>7374</v>
      </c>
      <c r="C4276" s="1">
        <f>YEAR(Data!$D4276)</f>
        <v>2012</v>
      </c>
      <c r="D4276" s="2">
        <v>41205</v>
      </c>
      <c r="E4276" s="2">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3.5920000000000005</v>
      </c>
      <c r="T4276" s="1">
        <v>1</v>
      </c>
      <c r="U4276" s="1">
        <v>0.2</v>
      </c>
      <c r="V4276" s="1">
        <v>1.1224999999999996</v>
      </c>
    </row>
    <row r="4277" spans="1:22" ht="14.25" customHeight="1" x14ac:dyDescent="0.25">
      <c r="A4277" s="1">
        <v>4276</v>
      </c>
      <c r="B4277" s="1" t="s">
        <v>7375</v>
      </c>
      <c r="C4277" s="1">
        <f>YEAR(Data!$D4277)</f>
        <v>2012</v>
      </c>
      <c r="D4277" s="2">
        <v>41099</v>
      </c>
      <c r="E4277" s="2">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
        <v>48.631999999999991</v>
      </c>
      <c r="T4277" s="1">
        <v>2</v>
      </c>
      <c r="U4277" s="1">
        <v>0.8</v>
      </c>
      <c r="V4277" s="1">
        <v>-121.58000000000004</v>
      </c>
    </row>
    <row r="4278" spans="1:22" ht="14.25" customHeight="1" x14ac:dyDescent="0.25">
      <c r="A4278" s="1">
        <v>4277</v>
      </c>
      <c r="B4278" s="1" t="s">
        <v>7376</v>
      </c>
      <c r="C4278" s="1">
        <f>YEAR(Data!$D4278)</f>
        <v>2014</v>
      </c>
      <c r="D4278" s="2">
        <v>41870</v>
      </c>
      <c r="E4278" s="2">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1">
        <v>61.38900000000001</v>
      </c>
    </row>
    <row r="4279" spans="1:22" ht="14.25" customHeight="1" x14ac:dyDescent="0.25">
      <c r="A4279" s="1">
        <v>4278</v>
      </c>
      <c r="B4279" s="1" t="s">
        <v>7377</v>
      </c>
      <c r="C4279" s="1">
        <f>YEAR(Data!$D4279)</f>
        <v>2013</v>
      </c>
      <c r="D4279" s="2">
        <v>41381</v>
      </c>
      <c r="E4279" s="2">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
        <v>9099.93</v>
      </c>
      <c r="T4279" s="1">
        <v>7</v>
      </c>
      <c r="U4279" s="1">
        <v>0</v>
      </c>
      <c r="V4279" s="1">
        <v>2365.9817999999996</v>
      </c>
    </row>
    <row r="4280" spans="1:22" ht="14.25" customHeight="1" x14ac:dyDescent="0.25">
      <c r="A4280" s="1">
        <v>4279</v>
      </c>
      <c r="B4280" s="1" t="s">
        <v>7377</v>
      </c>
      <c r="C4280" s="1">
        <f>YEAR(Data!$D4280)</f>
        <v>2013</v>
      </c>
      <c r="D4280" s="2">
        <v>41381</v>
      </c>
      <c r="E4280" s="2">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
        <v>9.9600000000000009</v>
      </c>
      <c r="T4280" s="1">
        <v>2</v>
      </c>
      <c r="U4280" s="1">
        <v>0</v>
      </c>
      <c r="V4280" s="1">
        <v>3.2867999999999995</v>
      </c>
    </row>
    <row r="4281" spans="1:22" ht="14.25" customHeight="1" x14ac:dyDescent="0.25">
      <c r="A4281" s="1">
        <v>4280</v>
      </c>
      <c r="B4281" s="1" t="s">
        <v>7377</v>
      </c>
      <c r="C4281" s="1">
        <f>YEAR(Data!$D4281)</f>
        <v>2013</v>
      </c>
      <c r="D4281" s="2">
        <v>41381</v>
      </c>
      <c r="E4281" s="2">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
        <v>25.299999999999997</v>
      </c>
      <c r="T4281" s="1">
        <v>5</v>
      </c>
      <c r="U4281" s="1">
        <v>0</v>
      </c>
      <c r="V4281" s="1">
        <v>11.890999999999998</v>
      </c>
    </row>
    <row r="4282" spans="1:22" ht="14.25" customHeight="1" x14ac:dyDescent="0.25">
      <c r="A4282" s="1">
        <v>4281</v>
      </c>
      <c r="B4282" s="1" t="s">
        <v>7380</v>
      </c>
      <c r="C4282" s="1">
        <f>YEAR(Data!$D4282)</f>
        <v>2011</v>
      </c>
      <c r="D4282" s="2">
        <v>40861</v>
      </c>
      <c r="E4282" s="2">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1">
        <v>5.2255999999999991</v>
      </c>
    </row>
    <row r="4283" spans="1:22" ht="14.25" customHeight="1" x14ac:dyDescent="0.25">
      <c r="A4283" s="1">
        <v>4282</v>
      </c>
      <c r="B4283" s="1" t="s">
        <v>7380</v>
      </c>
      <c r="C4283" s="1">
        <f>YEAR(Data!$D4283)</f>
        <v>2011</v>
      </c>
      <c r="D4283" s="2">
        <v>40861</v>
      </c>
      <c r="E4283" s="2">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
        <v>69.263999999999996</v>
      </c>
      <c r="T4283" s="1">
        <v>2</v>
      </c>
      <c r="U4283" s="1">
        <v>0.1</v>
      </c>
      <c r="V4283" s="1">
        <v>14.62239999999999</v>
      </c>
    </row>
    <row r="4284" spans="1:22" ht="14.25" customHeight="1" x14ac:dyDescent="0.25">
      <c r="A4284" s="1">
        <v>4283</v>
      </c>
      <c r="B4284" s="1" t="s">
        <v>7381</v>
      </c>
      <c r="C4284" s="1">
        <f>YEAR(Data!$D4284)</f>
        <v>2011</v>
      </c>
      <c r="D4284" s="2">
        <v>40897</v>
      </c>
      <c r="E4284" s="2">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
        <v>3.69</v>
      </c>
      <c r="T4284" s="1">
        <v>1</v>
      </c>
      <c r="U4284" s="1">
        <v>0</v>
      </c>
      <c r="V4284" s="1">
        <v>1.7343</v>
      </c>
    </row>
    <row r="4285" spans="1:22" ht="14.25" customHeight="1" x14ac:dyDescent="0.25">
      <c r="A4285" s="1">
        <v>4284</v>
      </c>
      <c r="B4285" s="1" t="s">
        <v>7381</v>
      </c>
      <c r="C4285" s="1">
        <f>YEAR(Data!$D4285)</f>
        <v>2011</v>
      </c>
      <c r="D4285" s="2">
        <v>40897</v>
      </c>
      <c r="E4285" s="2">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
        <v>1103.97</v>
      </c>
      <c r="T4285" s="1">
        <v>3</v>
      </c>
      <c r="U4285" s="1">
        <v>0</v>
      </c>
      <c r="V4285" s="1">
        <v>496.78649999999993</v>
      </c>
    </row>
    <row r="4286" spans="1:22" ht="14.25" customHeight="1" x14ac:dyDescent="0.25">
      <c r="A4286" s="1">
        <v>4285</v>
      </c>
      <c r="B4286" s="1" t="s">
        <v>7384</v>
      </c>
      <c r="C4286" s="1">
        <f>YEAR(Data!$D4286)</f>
        <v>2012</v>
      </c>
      <c r="D4286" s="2">
        <v>41234</v>
      </c>
      <c r="E4286" s="2">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
        <v>246.13279999999997</v>
      </c>
      <c r="T4286" s="1">
        <v>2</v>
      </c>
      <c r="U4286" s="1">
        <v>0.32</v>
      </c>
      <c r="V4286" s="1">
        <v>-76.011599999999973</v>
      </c>
    </row>
    <row r="4287" spans="1:22" ht="14.25" customHeight="1" x14ac:dyDescent="0.25">
      <c r="A4287" s="1">
        <v>4286</v>
      </c>
      <c r="B4287" s="1" t="s">
        <v>7384</v>
      </c>
      <c r="C4287" s="1">
        <f>YEAR(Data!$D4287)</f>
        <v>2012</v>
      </c>
      <c r="D4287" s="2">
        <v>41234</v>
      </c>
      <c r="E4287" s="2">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
        <v>11.696</v>
      </c>
      <c r="T4287" s="1">
        <v>2</v>
      </c>
      <c r="U4287" s="1">
        <v>0.2</v>
      </c>
      <c r="V4287" s="1">
        <v>3.9473999999999996</v>
      </c>
    </row>
    <row r="4288" spans="1:22" ht="14.25" customHeight="1" x14ac:dyDescent="0.25">
      <c r="A4288" s="1">
        <v>4287</v>
      </c>
      <c r="B4288" s="1" t="s">
        <v>7384</v>
      </c>
      <c r="C4288" s="1">
        <f>YEAR(Data!$D4288)</f>
        <v>2012</v>
      </c>
      <c r="D4288" s="2">
        <v>41234</v>
      </c>
      <c r="E4288" s="2">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
        <v>439.99200000000002</v>
      </c>
      <c r="T4288" s="1">
        <v>1</v>
      </c>
      <c r="U4288" s="1">
        <v>0.2</v>
      </c>
      <c r="V4288" s="1">
        <v>164.99700000000001</v>
      </c>
    </row>
    <row r="4289" spans="1:22" ht="14.25" customHeight="1" x14ac:dyDescent="0.25">
      <c r="A4289" s="1">
        <v>4288</v>
      </c>
      <c r="B4289" s="1" t="s">
        <v>7386</v>
      </c>
      <c r="C4289" s="1">
        <f>YEAR(Data!$D4289)</f>
        <v>2014</v>
      </c>
      <c r="D4289" s="2">
        <v>42002</v>
      </c>
      <c r="E4289" s="2">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
        <v>64.784000000000006</v>
      </c>
      <c r="T4289" s="1">
        <v>1</v>
      </c>
      <c r="U4289" s="1">
        <v>0.2</v>
      </c>
      <c r="V4289" s="1">
        <v>-12.956800000000005</v>
      </c>
    </row>
    <row r="4290" spans="1:22" ht="14.25" customHeight="1" x14ac:dyDescent="0.25">
      <c r="A4290" s="1">
        <v>4289</v>
      </c>
      <c r="B4290" s="1" t="s">
        <v>7387</v>
      </c>
      <c r="C4290" s="1">
        <f>YEAR(Data!$D4290)</f>
        <v>2012</v>
      </c>
      <c r="D4290" s="2">
        <v>41046</v>
      </c>
      <c r="E4290" s="2">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33.279999999999994</v>
      </c>
      <c r="T4290" s="1">
        <v>5</v>
      </c>
      <c r="U4290" s="1">
        <v>0.8</v>
      </c>
      <c r="V4290" s="1">
        <v>-49.92</v>
      </c>
    </row>
    <row r="4291" spans="1:22" ht="14.25" customHeight="1" x14ac:dyDescent="0.25">
      <c r="A4291" s="1">
        <v>4290</v>
      </c>
      <c r="B4291" s="1" t="s">
        <v>7387</v>
      </c>
      <c r="C4291" s="1">
        <f>YEAR(Data!$D4291)</f>
        <v>2012</v>
      </c>
      <c r="D4291" s="2">
        <v>41046</v>
      </c>
      <c r="E4291" s="2">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14.088000000000001</v>
      </c>
      <c r="T4291" s="1">
        <v>3</v>
      </c>
      <c r="U4291" s="1">
        <v>0.2</v>
      </c>
      <c r="V4291" s="1">
        <v>4.9307999999999996</v>
      </c>
    </row>
    <row r="4292" spans="1:22" ht="14.25" customHeight="1" x14ac:dyDescent="0.25">
      <c r="A4292" s="1">
        <v>4291</v>
      </c>
      <c r="B4292" s="1" t="s">
        <v>7388</v>
      </c>
      <c r="C4292" s="1">
        <f>YEAR(Data!$D4292)</f>
        <v>2014</v>
      </c>
      <c r="D4292" s="2">
        <v>41983</v>
      </c>
      <c r="E4292" s="2">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1">
        <v>2.7899999999999991</v>
      </c>
    </row>
    <row r="4293" spans="1:22" ht="14.25" customHeight="1" x14ac:dyDescent="0.25">
      <c r="A4293" s="1">
        <v>4292</v>
      </c>
      <c r="B4293" s="1" t="s">
        <v>7388</v>
      </c>
      <c r="C4293" s="1">
        <f>YEAR(Data!$D4293)</f>
        <v>2014</v>
      </c>
      <c r="D4293" s="2">
        <v>41983</v>
      </c>
      <c r="E4293" s="2">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1">
        <v>22.408199999999994</v>
      </c>
    </row>
    <row r="4294" spans="1:22" ht="14.25" customHeight="1" x14ac:dyDescent="0.25">
      <c r="A4294" s="1">
        <v>4293</v>
      </c>
      <c r="B4294" s="1" t="s">
        <v>7388</v>
      </c>
      <c r="C4294" s="1">
        <f>YEAR(Data!$D4294)</f>
        <v>2014</v>
      </c>
      <c r="D4294" s="2">
        <v>41983</v>
      </c>
      <c r="E4294" s="2">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1">
        <v>68.039999999999992</v>
      </c>
    </row>
    <row r="4295" spans="1:22" ht="14.25" customHeight="1" x14ac:dyDescent="0.25">
      <c r="A4295" s="1">
        <v>4294</v>
      </c>
      <c r="B4295" s="1" t="s">
        <v>7389</v>
      </c>
      <c r="C4295" s="1">
        <f>YEAR(Data!$D4295)</f>
        <v>2014</v>
      </c>
      <c r="D4295" s="2">
        <v>41709</v>
      </c>
      <c r="E4295" s="2">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1">
        <v>-10.796399999999995</v>
      </c>
    </row>
    <row r="4296" spans="1:22" ht="14.25" customHeight="1" x14ac:dyDescent="0.25">
      <c r="A4296" s="1">
        <v>4295</v>
      </c>
      <c r="B4296" s="1" t="s">
        <v>7390</v>
      </c>
      <c r="C4296" s="1">
        <f>YEAR(Data!$D4296)</f>
        <v>2014</v>
      </c>
      <c r="D4296" s="2">
        <v>41935</v>
      </c>
      <c r="E4296" s="2">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1">
        <v>-120.51299999999998</v>
      </c>
    </row>
    <row r="4297" spans="1:22" ht="14.25" customHeight="1" x14ac:dyDescent="0.25">
      <c r="A4297" s="1">
        <v>4296</v>
      </c>
      <c r="B4297" s="1" t="s">
        <v>7391</v>
      </c>
      <c r="C4297" s="1">
        <f>YEAR(Data!$D4297)</f>
        <v>2014</v>
      </c>
      <c r="D4297" s="2">
        <v>41824</v>
      </c>
      <c r="E4297" s="2">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
        <v>129.39000000000001</v>
      </c>
      <c r="T4297" s="1">
        <v>3</v>
      </c>
      <c r="U4297" s="1">
        <v>0</v>
      </c>
      <c r="V4297" s="1">
        <v>54.343800000000009</v>
      </c>
    </row>
    <row r="4298" spans="1:22" ht="14.25" customHeight="1" x14ac:dyDescent="0.25">
      <c r="A4298" s="1">
        <v>4297</v>
      </c>
      <c r="B4298" s="1" t="s">
        <v>7393</v>
      </c>
      <c r="C4298" s="1">
        <f>YEAR(Data!$D4298)</f>
        <v>2014</v>
      </c>
      <c r="D4298" s="2">
        <v>41887</v>
      </c>
      <c r="E4298" s="2">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1">
        <v>0.54319999999999879</v>
      </c>
    </row>
    <row r="4299" spans="1:22" ht="14.25" customHeight="1" x14ac:dyDescent="0.25">
      <c r="A4299" s="1">
        <v>4298</v>
      </c>
      <c r="B4299" s="1" t="s">
        <v>7394</v>
      </c>
      <c r="C4299" s="1">
        <f>YEAR(Data!$D4299)</f>
        <v>2014</v>
      </c>
      <c r="D4299" s="2">
        <v>41875</v>
      </c>
      <c r="E4299" s="2">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
        <v>4367.8960000000006</v>
      </c>
      <c r="T4299" s="1">
        <v>13</v>
      </c>
      <c r="U4299" s="1">
        <v>0.2</v>
      </c>
      <c r="V4299" s="1">
        <v>327.59220000000005</v>
      </c>
    </row>
    <row r="4300" spans="1:22" ht="14.25" customHeight="1" x14ac:dyDescent="0.25">
      <c r="A4300" s="1">
        <v>4299</v>
      </c>
      <c r="B4300" s="1" t="s">
        <v>7394</v>
      </c>
      <c r="C4300" s="1">
        <f>YEAR(Data!$D4300)</f>
        <v>2014</v>
      </c>
      <c r="D4300" s="2">
        <v>41875</v>
      </c>
      <c r="E4300" s="2">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
        <v>49.568000000000005</v>
      </c>
      <c r="T4300" s="1">
        <v>2</v>
      </c>
      <c r="U4300" s="1">
        <v>0.2</v>
      </c>
      <c r="V4300" s="1">
        <v>15.489999999999997</v>
      </c>
    </row>
    <row r="4301" spans="1:22" ht="14.25" customHeight="1" x14ac:dyDescent="0.25">
      <c r="A4301" s="1">
        <v>4300</v>
      </c>
      <c r="B4301" s="1" t="s">
        <v>7394</v>
      </c>
      <c r="C4301" s="1">
        <f>YEAR(Data!$D4301)</f>
        <v>2014</v>
      </c>
      <c r="D4301" s="2">
        <v>41875</v>
      </c>
      <c r="E4301" s="2">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
        <v>161.376</v>
      </c>
      <c r="T4301" s="1">
        <v>6</v>
      </c>
      <c r="U4301" s="1">
        <v>0.2</v>
      </c>
      <c r="V4301" s="1">
        <v>12.103199999999994</v>
      </c>
    </row>
    <row r="4302" spans="1:22" ht="14.25" customHeight="1" x14ac:dyDescent="0.25">
      <c r="A4302" s="1">
        <v>4301</v>
      </c>
      <c r="B4302" s="1" t="s">
        <v>7394</v>
      </c>
      <c r="C4302" s="1">
        <f>YEAR(Data!$D4302)</f>
        <v>2014</v>
      </c>
      <c r="D4302" s="2">
        <v>41875</v>
      </c>
      <c r="E4302" s="2">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
        <v>2.7840000000000003</v>
      </c>
      <c r="T4302" s="1">
        <v>2</v>
      </c>
      <c r="U4302" s="1">
        <v>0.2</v>
      </c>
      <c r="V4302" s="1">
        <v>0.41759999999999986</v>
      </c>
    </row>
    <row r="4303" spans="1:22" ht="14.25" customHeight="1" x14ac:dyDescent="0.25">
      <c r="A4303" s="1">
        <v>4302</v>
      </c>
      <c r="B4303" s="1" t="s">
        <v>7394</v>
      </c>
      <c r="C4303" s="1">
        <f>YEAR(Data!$D4303)</f>
        <v>2014</v>
      </c>
      <c r="D4303" s="2">
        <v>41875</v>
      </c>
      <c r="E4303" s="2">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
        <v>8.7200000000000006</v>
      </c>
      <c r="T4303" s="1">
        <v>5</v>
      </c>
      <c r="U4303" s="1">
        <v>0.2</v>
      </c>
      <c r="V4303" s="1">
        <v>2.9429999999999992</v>
      </c>
    </row>
    <row r="4304" spans="1:22" ht="14.25" customHeight="1" x14ac:dyDescent="0.25">
      <c r="A4304" s="1">
        <v>4303</v>
      </c>
      <c r="B4304" s="1" t="s">
        <v>7395</v>
      </c>
      <c r="C4304" s="1">
        <f>YEAR(Data!$D4304)</f>
        <v>2011</v>
      </c>
      <c r="D4304" s="2">
        <v>40777</v>
      </c>
      <c r="E4304" s="2">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1">
        <v>1.0269000000000001</v>
      </c>
    </row>
    <row r="4305" spans="1:22" ht="14.25" customHeight="1" x14ac:dyDescent="0.25">
      <c r="A4305" s="1">
        <v>4304</v>
      </c>
      <c r="B4305" s="1" t="s">
        <v>7396</v>
      </c>
      <c r="C4305" s="1">
        <f>YEAR(Data!$D4305)</f>
        <v>2013</v>
      </c>
      <c r="D4305" s="2">
        <v>41552</v>
      </c>
      <c r="E4305" s="2">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
        <v>59.751999999999995</v>
      </c>
      <c r="T4305" s="1">
        <v>7</v>
      </c>
      <c r="U4305" s="1">
        <v>0.2</v>
      </c>
      <c r="V4305" s="1">
        <v>19.4194</v>
      </c>
    </row>
    <row r="4306" spans="1:22" ht="14.25" customHeight="1" x14ac:dyDescent="0.25">
      <c r="A4306" s="1">
        <v>4305</v>
      </c>
      <c r="B4306" s="1" t="s">
        <v>7398</v>
      </c>
      <c r="C4306" s="1">
        <f>YEAR(Data!$D4306)</f>
        <v>2011</v>
      </c>
      <c r="D4306" s="2">
        <v>40842</v>
      </c>
      <c r="E4306" s="2">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1">
        <v>3.195999999999998</v>
      </c>
    </row>
    <row r="4307" spans="1:22" ht="14.25" customHeight="1" x14ac:dyDescent="0.25">
      <c r="A4307" s="1">
        <v>4306</v>
      </c>
      <c r="B4307" s="1" t="s">
        <v>7398</v>
      </c>
      <c r="C4307" s="1">
        <f>YEAR(Data!$D4307)</f>
        <v>2011</v>
      </c>
      <c r="D4307" s="2">
        <v>40842</v>
      </c>
      <c r="E4307" s="2">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
        <v>383.96000000000004</v>
      </c>
      <c r="T4307" s="1">
        <v>5</v>
      </c>
      <c r="U4307" s="1">
        <v>0.2</v>
      </c>
      <c r="V4307" s="1">
        <v>38.396000000000015</v>
      </c>
    </row>
    <row r="4308" spans="1:22" ht="14.25" customHeight="1" x14ac:dyDescent="0.25">
      <c r="A4308" s="1">
        <v>4307</v>
      </c>
      <c r="B4308" s="1" t="s">
        <v>7399</v>
      </c>
      <c r="C4308" s="1">
        <f>YEAR(Data!$D4308)</f>
        <v>2013</v>
      </c>
      <c r="D4308" s="2">
        <v>41454</v>
      </c>
      <c r="E4308" s="2">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7.7520000000000007</v>
      </c>
      <c r="T4308" s="1">
        <v>3</v>
      </c>
      <c r="U4308" s="1">
        <v>0.2</v>
      </c>
      <c r="V4308" s="1">
        <v>2.8100999999999998</v>
      </c>
    </row>
    <row r="4309" spans="1:22" ht="14.25" customHeight="1" x14ac:dyDescent="0.25">
      <c r="A4309" s="1">
        <v>4308</v>
      </c>
      <c r="B4309" s="1" t="s">
        <v>7399</v>
      </c>
      <c r="C4309" s="1">
        <f>YEAR(Data!$D4309)</f>
        <v>2013</v>
      </c>
      <c r="D4309" s="2">
        <v>41454</v>
      </c>
      <c r="E4309" s="2">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33.568000000000005</v>
      </c>
      <c r="T4309" s="1">
        <v>2</v>
      </c>
      <c r="U4309" s="1">
        <v>0.2</v>
      </c>
      <c r="V4309" s="1">
        <v>11.748799999999997</v>
      </c>
    </row>
    <row r="4310" spans="1:22" ht="14.25" customHeight="1" x14ac:dyDescent="0.25">
      <c r="A4310" s="1">
        <v>4309</v>
      </c>
      <c r="B4310" s="1" t="s">
        <v>7400</v>
      </c>
      <c r="C4310" s="1">
        <f>YEAR(Data!$D4310)</f>
        <v>2011</v>
      </c>
      <c r="D4310" s="2">
        <v>40851</v>
      </c>
      <c r="E4310" s="2">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1">
        <v>66.634399999999971</v>
      </c>
    </row>
    <row r="4311" spans="1:22" ht="14.25" customHeight="1" x14ac:dyDescent="0.25">
      <c r="A4311" s="1">
        <v>4310</v>
      </c>
      <c r="B4311" s="1" t="s">
        <v>7400</v>
      </c>
      <c r="C4311" s="1">
        <f>YEAR(Data!$D4311)</f>
        <v>2011</v>
      </c>
      <c r="D4311" s="2">
        <v>40851</v>
      </c>
      <c r="E4311" s="2">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1">
        <v>-64.544399999999968</v>
      </c>
    </row>
    <row r="4312" spans="1:22" ht="14.25" customHeight="1" x14ac:dyDescent="0.25">
      <c r="A4312" s="1">
        <v>4311</v>
      </c>
      <c r="B4312" s="1" t="s">
        <v>7400</v>
      </c>
      <c r="C4312" s="1">
        <f>YEAR(Data!$D4312)</f>
        <v>2011</v>
      </c>
      <c r="D4312" s="2">
        <v>40851</v>
      </c>
      <c r="E4312" s="2">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21.936000000000003</v>
      </c>
      <c r="T4312" s="1">
        <v>3</v>
      </c>
      <c r="U4312" s="1">
        <v>0.2</v>
      </c>
      <c r="V4312" s="1">
        <v>8.2259999999999991</v>
      </c>
    </row>
    <row r="4313" spans="1:22" ht="14.25" customHeight="1" x14ac:dyDescent="0.25">
      <c r="A4313" s="1">
        <v>4312</v>
      </c>
      <c r="B4313" s="1" t="s">
        <v>7400</v>
      </c>
      <c r="C4313" s="1">
        <f>YEAR(Data!$D4313)</f>
        <v>2011</v>
      </c>
      <c r="D4313" s="2">
        <v>40851</v>
      </c>
      <c r="E4313" s="2">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
        <v>19.440000000000001</v>
      </c>
      <c r="T4313" s="1">
        <v>3</v>
      </c>
      <c r="U4313" s="1">
        <v>0</v>
      </c>
      <c r="V4313" s="1">
        <v>9.3312000000000008</v>
      </c>
    </row>
    <row r="4314" spans="1:22" ht="14.25" customHeight="1" x14ac:dyDescent="0.25">
      <c r="A4314" s="1">
        <v>4313</v>
      </c>
      <c r="B4314" s="1" t="s">
        <v>7400</v>
      </c>
      <c r="C4314" s="1">
        <f>YEAR(Data!$D4314)</f>
        <v>2011</v>
      </c>
      <c r="D4314" s="2">
        <v>40851</v>
      </c>
      <c r="E4314" s="2">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
        <v>447.96800000000007</v>
      </c>
      <c r="T4314" s="1">
        <v>4</v>
      </c>
      <c r="U4314" s="1">
        <v>0.2</v>
      </c>
      <c r="V4314" s="1">
        <v>139.98999999999995</v>
      </c>
    </row>
    <row r="4315" spans="1:22" ht="14.25" customHeight="1" x14ac:dyDescent="0.25">
      <c r="A4315" s="1">
        <v>4314</v>
      </c>
      <c r="B4315" s="1" t="s">
        <v>7403</v>
      </c>
      <c r="C4315" s="1">
        <f>YEAR(Data!$D4315)</f>
        <v>2011</v>
      </c>
      <c r="D4315" s="2">
        <v>40794</v>
      </c>
      <c r="E4315" s="2">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
        <v>16.78</v>
      </c>
      <c r="T4315" s="1">
        <v>2</v>
      </c>
      <c r="U4315" s="1">
        <v>0</v>
      </c>
      <c r="V4315" s="1">
        <v>4.1950000000000003</v>
      </c>
    </row>
    <row r="4316" spans="1:22" ht="14.25" customHeight="1" x14ac:dyDescent="0.25">
      <c r="A4316" s="1">
        <v>4315</v>
      </c>
      <c r="B4316" s="1" t="s">
        <v>7404</v>
      </c>
      <c r="C4316" s="1">
        <f>YEAR(Data!$D4316)</f>
        <v>2012</v>
      </c>
      <c r="D4316" s="2">
        <v>41085</v>
      </c>
      <c r="E4316" s="2">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
        <v>20.96</v>
      </c>
      <c r="T4316" s="1">
        <v>2</v>
      </c>
      <c r="U4316" s="1">
        <v>0</v>
      </c>
      <c r="V4316" s="1">
        <v>5.24</v>
      </c>
    </row>
    <row r="4317" spans="1:22" ht="14.25" customHeight="1" x14ac:dyDescent="0.25">
      <c r="A4317" s="1">
        <v>4316</v>
      </c>
      <c r="B4317" s="1" t="s">
        <v>7404</v>
      </c>
      <c r="C4317" s="1">
        <f>YEAR(Data!$D4317)</f>
        <v>2012</v>
      </c>
      <c r="D4317" s="2">
        <v>41085</v>
      </c>
      <c r="E4317" s="2">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1">
        <v>27.734999999999996</v>
      </c>
    </row>
    <row r="4318" spans="1:22" ht="14.25" customHeight="1" x14ac:dyDescent="0.25">
      <c r="A4318" s="1">
        <v>4317</v>
      </c>
      <c r="B4318" s="1" t="s">
        <v>7404</v>
      </c>
      <c r="C4318" s="1">
        <f>YEAR(Data!$D4318)</f>
        <v>2012</v>
      </c>
      <c r="D4318" s="2">
        <v>41085</v>
      </c>
      <c r="E4318" s="2">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1">
        <v>9.126899999999992</v>
      </c>
    </row>
    <row r="4319" spans="1:22" ht="14.25" customHeight="1" x14ac:dyDescent="0.25">
      <c r="A4319" s="1">
        <v>4318</v>
      </c>
      <c r="B4319" s="1" t="s">
        <v>7405</v>
      </c>
      <c r="C4319" s="1">
        <f>YEAR(Data!$D4319)</f>
        <v>2012</v>
      </c>
      <c r="D4319" s="2">
        <v>41116</v>
      </c>
      <c r="E4319" s="2">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1">
        <v>78.894199999999998</v>
      </c>
    </row>
    <row r="4320" spans="1:22" ht="14.25" customHeight="1" x14ac:dyDescent="0.25">
      <c r="A4320" s="1">
        <v>4319</v>
      </c>
      <c r="B4320" s="1" t="s">
        <v>7406</v>
      </c>
      <c r="C4320" s="1">
        <f>YEAR(Data!$D4320)</f>
        <v>2014</v>
      </c>
      <c r="D4320" s="2">
        <v>41981</v>
      </c>
      <c r="E4320" s="2">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
        <v>82.38</v>
      </c>
      <c r="T4320" s="1">
        <v>6</v>
      </c>
      <c r="U4320" s="1">
        <v>0</v>
      </c>
      <c r="V4320" s="1">
        <v>25.537799999999997</v>
      </c>
    </row>
    <row r="4321" spans="1:22" ht="14.25" customHeight="1" x14ac:dyDescent="0.25">
      <c r="A4321" s="1">
        <v>4320</v>
      </c>
      <c r="B4321" s="1" t="s">
        <v>7409</v>
      </c>
      <c r="C4321" s="1">
        <f>YEAR(Data!$D4321)</f>
        <v>2011</v>
      </c>
      <c r="D4321" s="2">
        <v>40906</v>
      </c>
      <c r="E4321" s="2">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
        <v>23.976000000000003</v>
      </c>
      <c r="T4321" s="1">
        <v>3</v>
      </c>
      <c r="U4321" s="1">
        <v>0.2</v>
      </c>
      <c r="V4321" s="1">
        <v>-5.694300000000001</v>
      </c>
    </row>
    <row r="4322" spans="1:22" ht="14.25" customHeight="1" x14ac:dyDescent="0.25">
      <c r="A4322" s="1">
        <v>4321</v>
      </c>
      <c r="B4322" s="1" t="s">
        <v>7409</v>
      </c>
      <c r="C4322" s="1">
        <f>YEAR(Data!$D4322)</f>
        <v>2011</v>
      </c>
      <c r="D4322" s="2">
        <v>40906</v>
      </c>
      <c r="E4322" s="2">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
        <v>33.29</v>
      </c>
      <c r="T4322" s="1">
        <v>1</v>
      </c>
      <c r="U4322" s="1">
        <v>0</v>
      </c>
      <c r="V4322" s="1">
        <v>7.9895999999999994</v>
      </c>
    </row>
    <row r="4323" spans="1:22" ht="14.25" customHeight="1" x14ac:dyDescent="0.25">
      <c r="A4323" s="1">
        <v>4322</v>
      </c>
      <c r="B4323" s="1" t="s">
        <v>7410</v>
      </c>
      <c r="C4323" s="1">
        <f>YEAR(Data!$D4323)</f>
        <v>2012</v>
      </c>
      <c r="D4323" s="2">
        <v>40953</v>
      </c>
      <c r="E4323" s="2">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14.952000000000004</v>
      </c>
      <c r="T4323" s="1">
        <v>2</v>
      </c>
      <c r="U4323" s="1">
        <v>0.7</v>
      </c>
      <c r="V4323" s="1">
        <v>-11.961599999999997</v>
      </c>
    </row>
    <row r="4324" spans="1:22" ht="14.25" customHeight="1" x14ac:dyDescent="0.25">
      <c r="A4324" s="1">
        <v>4323</v>
      </c>
      <c r="B4324" s="1" t="s">
        <v>7410</v>
      </c>
      <c r="C4324" s="1">
        <f>YEAR(Data!$D4324)</f>
        <v>2012</v>
      </c>
      <c r="D4324" s="2">
        <v>40953</v>
      </c>
      <c r="E4324" s="2">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
        <v>323.98199999999997</v>
      </c>
      <c r="T4324" s="1">
        <v>3</v>
      </c>
      <c r="U4324" s="1">
        <v>0.4</v>
      </c>
      <c r="V4324" s="1">
        <v>-80.995500000000021</v>
      </c>
    </row>
    <row r="4325" spans="1:22" ht="14.25" customHeight="1" x14ac:dyDescent="0.25">
      <c r="A4325" s="1">
        <v>4324</v>
      </c>
      <c r="B4325" s="1" t="s">
        <v>7410</v>
      </c>
      <c r="C4325" s="1">
        <f>YEAR(Data!$D4325)</f>
        <v>2012</v>
      </c>
      <c r="D4325" s="2">
        <v>40953</v>
      </c>
      <c r="E4325" s="2">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2.2860000000000005</v>
      </c>
      <c r="T4325" s="1">
        <v>2</v>
      </c>
      <c r="U4325" s="1">
        <v>0.7</v>
      </c>
      <c r="V4325" s="1">
        <v>-1.6763999999999997</v>
      </c>
    </row>
    <row r="4326" spans="1:22" ht="14.25" customHeight="1" x14ac:dyDescent="0.25">
      <c r="A4326" s="1">
        <v>4325</v>
      </c>
      <c r="B4326" s="1" t="s">
        <v>7410</v>
      </c>
      <c r="C4326" s="1">
        <f>YEAR(Data!$D4326)</f>
        <v>2012</v>
      </c>
      <c r="D4326" s="2">
        <v>40953</v>
      </c>
      <c r="E4326" s="2">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14.352000000000002</v>
      </c>
      <c r="T4326" s="1">
        <v>3</v>
      </c>
      <c r="U4326" s="1">
        <v>0.2</v>
      </c>
      <c r="V4326" s="1">
        <v>0.8969999999999998</v>
      </c>
    </row>
    <row r="4327" spans="1:22" ht="14.25" customHeight="1" x14ac:dyDescent="0.25">
      <c r="A4327" s="1">
        <v>4326</v>
      </c>
      <c r="B4327" s="1" t="s">
        <v>7410</v>
      </c>
      <c r="C4327" s="1">
        <f>YEAR(Data!$D4327)</f>
        <v>2012</v>
      </c>
      <c r="D4327" s="2">
        <v>40953</v>
      </c>
      <c r="E4327" s="2">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1">
        <v>0.89969999999999573</v>
      </c>
    </row>
    <row r="4328" spans="1:22" ht="14.25" customHeight="1" x14ac:dyDescent="0.25">
      <c r="A4328" s="1">
        <v>4327</v>
      </c>
      <c r="B4328" s="1" t="s">
        <v>7411</v>
      </c>
      <c r="C4328" s="1">
        <f>YEAR(Data!$D4328)</f>
        <v>2013</v>
      </c>
      <c r="D4328" s="2">
        <v>41299</v>
      </c>
      <c r="E4328" s="2">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
        <v>9.2099999999999991</v>
      </c>
      <c r="T4328" s="1">
        <v>3</v>
      </c>
      <c r="U4328" s="1">
        <v>0</v>
      </c>
      <c r="V4328" s="1">
        <v>2.3025000000000002</v>
      </c>
    </row>
    <row r="4329" spans="1:22" ht="14.25" customHeight="1" x14ac:dyDescent="0.25">
      <c r="A4329" s="1">
        <v>4328</v>
      </c>
      <c r="B4329" s="1" t="s">
        <v>7411</v>
      </c>
      <c r="C4329" s="1">
        <f>YEAR(Data!$D4329)</f>
        <v>2013</v>
      </c>
      <c r="D4329" s="2">
        <v>41299</v>
      </c>
      <c r="E4329" s="2">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
        <v>18</v>
      </c>
      <c r="T4329" s="1">
        <v>5</v>
      </c>
      <c r="U4329" s="1">
        <v>0</v>
      </c>
      <c r="V4329" s="1">
        <v>8.2799999999999994</v>
      </c>
    </row>
    <row r="4330" spans="1:22" ht="14.25" customHeight="1" x14ac:dyDescent="0.25">
      <c r="A4330" s="1">
        <v>4329</v>
      </c>
      <c r="B4330" s="1" t="s">
        <v>7412</v>
      </c>
      <c r="C4330" s="1">
        <f>YEAR(Data!$D4330)</f>
        <v>2014</v>
      </c>
      <c r="D4330" s="2">
        <v>41731</v>
      </c>
      <c r="E4330" s="2">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
        <v>42.929999999999993</v>
      </c>
      <c r="T4330" s="1">
        <v>9</v>
      </c>
      <c r="U4330" s="1">
        <v>0</v>
      </c>
      <c r="V4330" s="1">
        <v>19.318499999999997</v>
      </c>
    </row>
    <row r="4331" spans="1:22" ht="14.25" customHeight="1" x14ac:dyDescent="0.25">
      <c r="A4331" s="1">
        <v>4330</v>
      </c>
      <c r="B4331" s="1" t="s">
        <v>7413</v>
      </c>
      <c r="C4331" s="1">
        <f>YEAR(Data!$D4331)</f>
        <v>2014</v>
      </c>
      <c r="D4331" s="2">
        <v>41916</v>
      </c>
      <c r="E4331" s="2">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
        <v>15.552000000000003</v>
      </c>
      <c r="T4331" s="1">
        <v>3</v>
      </c>
      <c r="U4331" s="1">
        <v>0.2</v>
      </c>
      <c r="V4331" s="1">
        <v>5.4432</v>
      </c>
    </row>
    <row r="4332" spans="1:22" ht="14.25" customHeight="1" x14ac:dyDescent="0.25">
      <c r="A4332" s="1">
        <v>4331</v>
      </c>
      <c r="B4332" s="1" t="s">
        <v>7413</v>
      </c>
      <c r="C4332" s="1">
        <f>YEAR(Data!$D4332)</f>
        <v>2014</v>
      </c>
      <c r="D4332" s="2">
        <v>41916</v>
      </c>
      <c r="E4332" s="2">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1">
        <v>1.1200000000000001</v>
      </c>
    </row>
    <row r="4333" spans="1:22" ht="14.25" customHeight="1" x14ac:dyDescent="0.25">
      <c r="A4333" s="1">
        <v>4332</v>
      </c>
      <c r="B4333" s="1" t="s">
        <v>7416</v>
      </c>
      <c r="C4333" s="1">
        <f>YEAR(Data!$D4333)</f>
        <v>2014</v>
      </c>
      <c r="D4333" s="2">
        <v>41884</v>
      </c>
      <c r="E4333" s="2">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1">
        <v>6.796599999999998</v>
      </c>
    </row>
    <row r="4334" spans="1:22" ht="14.25" customHeight="1" x14ac:dyDescent="0.25">
      <c r="A4334" s="1">
        <v>4333</v>
      </c>
      <c r="B4334" s="1" t="s">
        <v>7416</v>
      </c>
      <c r="C4334" s="1">
        <f>YEAR(Data!$D4334)</f>
        <v>2014</v>
      </c>
      <c r="D4334" s="2">
        <v>41884</v>
      </c>
      <c r="E4334" s="2">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
        <v>22.92</v>
      </c>
      <c r="T4334" s="1">
        <v>5</v>
      </c>
      <c r="U4334" s="1">
        <v>0.2</v>
      </c>
      <c r="V4334" s="1">
        <v>8.0219999999999985</v>
      </c>
    </row>
    <row r="4335" spans="1:22" ht="14.25" customHeight="1" x14ac:dyDescent="0.25">
      <c r="A4335" s="1">
        <v>4334</v>
      </c>
      <c r="B4335" s="1" t="s">
        <v>7417</v>
      </c>
      <c r="C4335" s="1">
        <f>YEAR(Data!$D4335)</f>
        <v>2012</v>
      </c>
      <c r="D4335" s="2">
        <v>41264</v>
      </c>
      <c r="E4335" s="2">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
        <v>50.88</v>
      </c>
      <c r="T4335" s="1">
        <v>6</v>
      </c>
      <c r="U4335" s="1">
        <v>0.2</v>
      </c>
      <c r="V4335" s="1">
        <v>14.628000000000005</v>
      </c>
    </row>
    <row r="4336" spans="1:22" ht="14.25" customHeight="1" x14ac:dyDescent="0.25">
      <c r="A4336" s="1">
        <v>4335</v>
      </c>
      <c r="B4336" s="1" t="s">
        <v>7417</v>
      </c>
      <c r="C4336" s="1">
        <f>YEAR(Data!$D4336)</f>
        <v>2012</v>
      </c>
      <c r="D4336" s="2">
        <v>41264</v>
      </c>
      <c r="E4336" s="2">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
        <v>27.312000000000001</v>
      </c>
      <c r="T4336" s="1">
        <v>2</v>
      </c>
      <c r="U4336" s="1">
        <v>0.2</v>
      </c>
      <c r="V4336" s="1">
        <v>9.2178000000000004</v>
      </c>
    </row>
    <row r="4337" spans="1:22" ht="14.25" customHeight="1" x14ac:dyDescent="0.25">
      <c r="A4337" s="1">
        <v>4336</v>
      </c>
      <c r="B4337" s="1" t="s">
        <v>7423</v>
      </c>
      <c r="C4337" s="1">
        <f>YEAR(Data!$D4337)</f>
        <v>2012</v>
      </c>
      <c r="D4337" s="2">
        <v>41263</v>
      </c>
      <c r="E4337" s="2">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
        <v>7.9200000000000008</v>
      </c>
      <c r="T4337" s="1">
        <v>1</v>
      </c>
      <c r="U4337" s="1">
        <v>0.2</v>
      </c>
      <c r="V4337" s="1">
        <v>2.7719999999999994</v>
      </c>
    </row>
    <row r="4338" spans="1:22" ht="14.25" customHeight="1" x14ac:dyDescent="0.25">
      <c r="A4338" s="1">
        <v>4337</v>
      </c>
      <c r="B4338" s="1" t="s">
        <v>7423</v>
      </c>
      <c r="C4338" s="1">
        <f>YEAR(Data!$D4338)</f>
        <v>2012</v>
      </c>
      <c r="D4338" s="2">
        <v>41263</v>
      </c>
      <c r="E4338" s="2">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
        <v>14.368000000000002</v>
      </c>
      <c r="T4338" s="1">
        <v>2</v>
      </c>
      <c r="U4338" s="1">
        <v>0.2</v>
      </c>
      <c r="V4338" s="1">
        <v>3.9512</v>
      </c>
    </row>
    <row r="4339" spans="1:22" ht="14.25" customHeight="1" x14ac:dyDescent="0.25">
      <c r="A4339" s="1">
        <v>4338</v>
      </c>
      <c r="B4339" s="1" t="s">
        <v>7427</v>
      </c>
      <c r="C4339" s="1">
        <f>YEAR(Data!$D4339)</f>
        <v>2012</v>
      </c>
      <c r="D4339" s="2">
        <v>41240</v>
      </c>
      <c r="E4339" s="2">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1">
        <v>22.6737</v>
      </c>
    </row>
    <row r="4340" spans="1:22" ht="14.25" customHeight="1" x14ac:dyDescent="0.25">
      <c r="A4340" s="1">
        <v>4339</v>
      </c>
      <c r="B4340" s="1" t="s">
        <v>7427</v>
      </c>
      <c r="C4340" s="1">
        <f>YEAR(Data!$D4340)</f>
        <v>2012</v>
      </c>
      <c r="D4340" s="2">
        <v>41240</v>
      </c>
      <c r="E4340" s="2">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1">
        <v>53.495399999999989</v>
      </c>
    </row>
    <row r="4341" spans="1:22" ht="14.25" customHeight="1" x14ac:dyDescent="0.25">
      <c r="A4341" s="1">
        <v>4340</v>
      </c>
      <c r="B4341" s="1" t="s">
        <v>7428</v>
      </c>
      <c r="C4341" s="1">
        <f>YEAR(Data!$D4341)</f>
        <v>2014</v>
      </c>
      <c r="D4341" s="2">
        <v>41879</v>
      </c>
      <c r="E4341" s="2">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
        <v>5.1840000000000011</v>
      </c>
      <c r="T4341" s="1">
        <v>1</v>
      </c>
      <c r="U4341" s="1">
        <v>0.2</v>
      </c>
      <c r="V4341" s="1">
        <v>1.8144</v>
      </c>
    </row>
    <row r="4342" spans="1:22" ht="14.25" customHeight="1" x14ac:dyDescent="0.25">
      <c r="A4342" s="1">
        <v>4341</v>
      </c>
      <c r="B4342" s="1" t="s">
        <v>7429</v>
      </c>
      <c r="C4342" s="1">
        <f>YEAR(Data!$D4342)</f>
        <v>2011</v>
      </c>
      <c r="D4342" s="2">
        <v>40624</v>
      </c>
      <c r="E4342" s="2">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
        <v>16.28</v>
      </c>
      <c r="T4342" s="1">
        <v>2</v>
      </c>
      <c r="U4342" s="1">
        <v>0</v>
      </c>
      <c r="V4342" s="1">
        <v>6.5120000000000005</v>
      </c>
    </row>
    <row r="4343" spans="1:22" ht="14.25" customHeight="1" x14ac:dyDescent="0.25">
      <c r="A4343" s="1">
        <v>4342</v>
      </c>
      <c r="B4343" s="1" t="s">
        <v>7431</v>
      </c>
      <c r="C4343" s="1">
        <f>YEAR(Data!$D4343)</f>
        <v>2014</v>
      </c>
      <c r="D4343" s="2">
        <v>41991</v>
      </c>
      <c r="E4343" s="2">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1">
        <v>157.87019999999993</v>
      </c>
    </row>
    <row r="4344" spans="1:22" ht="14.25" customHeight="1" x14ac:dyDescent="0.25">
      <c r="A4344" s="1">
        <v>4343</v>
      </c>
      <c r="B4344" s="1" t="s">
        <v>7432</v>
      </c>
      <c r="C4344" s="1">
        <f>YEAR(Data!$D4344)</f>
        <v>2014</v>
      </c>
      <c r="D4344" s="2">
        <v>41718</v>
      </c>
      <c r="E4344" s="2">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1">
        <v>6.690599999999999</v>
      </c>
    </row>
    <row r="4345" spans="1:22" ht="14.25" customHeight="1" x14ac:dyDescent="0.25">
      <c r="A4345" s="1">
        <v>4344</v>
      </c>
      <c r="B4345" s="1" t="s">
        <v>7432</v>
      </c>
      <c r="C4345" s="1">
        <f>YEAR(Data!$D4345)</f>
        <v>2014</v>
      </c>
      <c r="D4345" s="2">
        <v>41718</v>
      </c>
      <c r="E4345" s="2">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1">
        <v>-131.50080000000005</v>
      </c>
    </row>
    <row r="4346" spans="1:22" ht="14.25" customHeight="1" x14ac:dyDescent="0.25">
      <c r="A4346" s="1">
        <v>4345</v>
      </c>
      <c r="B4346" s="1" t="s">
        <v>7432</v>
      </c>
      <c r="C4346" s="1">
        <f>YEAR(Data!$D4346)</f>
        <v>2014</v>
      </c>
      <c r="D4346" s="2">
        <v>41718</v>
      </c>
      <c r="E4346" s="2">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1">
        <v>10.949399999999997</v>
      </c>
    </row>
    <row r="4347" spans="1:22" ht="14.25" customHeight="1" x14ac:dyDescent="0.25">
      <c r="A4347" s="1">
        <v>4346</v>
      </c>
      <c r="B4347" s="1" t="s">
        <v>7432</v>
      </c>
      <c r="C4347" s="1">
        <f>YEAR(Data!$D4347)</f>
        <v>2014</v>
      </c>
      <c r="D4347" s="2">
        <v>41718</v>
      </c>
      <c r="E4347" s="2">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1">
        <v>85.982800000000012</v>
      </c>
    </row>
    <row r="4348" spans="1:22" ht="14.25" customHeight="1" x14ac:dyDescent="0.25">
      <c r="A4348" s="1">
        <v>4347</v>
      </c>
      <c r="B4348" s="1" t="s">
        <v>7433</v>
      </c>
      <c r="C4348" s="1">
        <f>YEAR(Data!$D4348)</f>
        <v>2013</v>
      </c>
      <c r="D4348" s="2">
        <v>41536</v>
      </c>
      <c r="E4348" s="2">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1">
        <v>140.39599999999993</v>
      </c>
    </row>
    <row r="4349" spans="1:22" ht="14.25" customHeight="1" x14ac:dyDescent="0.25">
      <c r="A4349" s="1">
        <v>4348</v>
      </c>
      <c r="B4349" s="1" t="s">
        <v>7433</v>
      </c>
      <c r="C4349" s="1">
        <f>YEAR(Data!$D4349)</f>
        <v>2013</v>
      </c>
      <c r="D4349" s="2">
        <v>41536</v>
      </c>
      <c r="E4349" s="2">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
        <v>60.72</v>
      </c>
      <c r="T4349" s="1">
        <v>3</v>
      </c>
      <c r="U4349" s="1">
        <v>0</v>
      </c>
      <c r="V4349" s="1">
        <v>26.1096</v>
      </c>
    </row>
    <row r="4350" spans="1:22" ht="14.25" customHeight="1" x14ac:dyDescent="0.25">
      <c r="A4350" s="1">
        <v>4349</v>
      </c>
      <c r="B4350" s="1" t="s">
        <v>7436</v>
      </c>
      <c r="C4350" s="1">
        <f>YEAR(Data!$D4350)</f>
        <v>2014</v>
      </c>
      <c r="D4350" s="2">
        <v>41968</v>
      </c>
      <c r="E4350" s="2">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
        <v>20.724000000000004</v>
      </c>
      <c r="T4350" s="1">
        <v>2</v>
      </c>
      <c r="U4350" s="1">
        <v>0.7</v>
      </c>
      <c r="V4350" s="1">
        <v>-15.197599999999994</v>
      </c>
    </row>
    <row r="4351" spans="1:22" ht="14.25" customHeight="1" x14ac:dyDescent="0.25">
      <c r="A4351" s="1">
        <v>4350</v>
      </c>
      <c r="B4351" s="1" t="s">
        <v>7436</v>
      </c>
      <c r="C4351" s="1">
        <f>YEAR(Data!$D4351)</f>
        <v>2014</v>
      </c>
      <c r="D4351" s="2">
        <v>41968</v>
      </c>
      <c r="E4351" s="2">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
        <v>415.87200000000007</v>
      </c>
      <c r="T4351" s="1">
        <v>8</v>
      </c>
      <c r="U4351" s="1">
        <v>0.2</v>
      </c>
      <c r="V4351" s="1">
        <v>-41.587199999999996</v>
      </c>
    </row>
    <row r="4352" spans="1:22" ht="14.25" customHeight="1" x14ac:dyDescent="0.25">
      <c r="A4352" s="1">
        <v>4351</v>
      </c>
      <c r="B4352" s="1" t="s">
        <v>7437</v>
      </c>
      <c r="C4352" s="1">
        <f>YEAR(Data!$D4352)</f>
        <v>2014</v>
      </c>
      <c r="D4352" s="2">
        <v>41741</v>
      </c>
      <c r="E4352" s="2">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1">
        <v>1.4672000000000001</v>
      </c>
    </row>
    <row r="4353" spans="1:22" ht="14.25" customHeight="1" x14ac:dyDescent="0.25">
      <c r="A4353" s="1">
        <v>4352</v>
      </c>
      <c r="B4353" s="1" t="s">
        <v>7437</v>
      </c>
      <c r="C4353" s="1">
        <f>YEAR(Data!$D4353)</f>
        <v>2014</v>
      </c>
      <c r="D4353" s="2">
        <v>41741</v>
      </c>
      <c r="E4353" s="2">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1">
        <v>-4.7460000000000013</v>
      </c>
    </row>
    <row r="4354" spans="1:22" ht="14.25" customHeight="1" x14ac:dyDescent="0.25">
      <c r="A4354" s="1">
        <v>4353</v>
      </c>
      <c r="B4354" s="1" t="s">
        <v>7438</v>
      </c>
      <c r="C4354" s="1">
        <f>YEAR(Data!$D4354)</f>
        <v>2014</v>
      </c>
      <c r="D4354" s="2">
        <v>41984</v>
      </c>
      <c r="E4354" s="2">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
        <v>95.84</v>
      </c>
      <c r="T4354" s="1">
        <v>4</v>
      </c>
      <c r="U4354" s="1">
        <v>0.2</v>
      </c>
      <c r="V4354" s="1">
        <v>34.741999999999997</v>
      </c>
    </row>
    <row r="4355" spans="1:22" ht="14.25" customHeight="1" x14ac:dyDescent="0.25">
      <c r="A4355" s="1">
        <v>4354</v>
      </c>
      <c r="B4355" s="1" t="s">
        <v>7438</v>
      </c>
      <c r="C4355" s="1">
        <f>YEAR(Data!$D4355)</f>
        <v>2014</v>
      </c>
      <c r="D4355" s="2">
        <v>41984</v>
      </c>
      <c r="E4355" s="2">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1">
        <v>6.2208000000000006</v>
      </c>
    </row>
    <row r="4356" spans="1:22" ht="14.25" customHeight="1" x14ac:dyDescent="0.25">
      <c r="A4356" s="1">
        <v>4355</v>
      </c>
      <c r="B4356" s="1" t="s">
        <v>7441</v>
      </c>
      <c r="C4356" s="1">
        <f>YEAR(Data!$D4356)</f>
        <v>2014</v>
      </c>
      <c r="D4356" s="2">
        <v>41968</v>
      </c>
      <c r="E4356" s="2">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19.008000000000003</v>
      </c>
      <c r="T4356" s="1">
        <v>8</v>
      </c>
      <c r="U4356" s="1">
        <v>0.7</v>
      </c>
      <c r="V4356" s="1">
        <v>-12.671999999999997</v>
      </c>
    </row>
    <row r="4357" spans="1:22" ht="14.25" customHeight="1" x14ac:dyDescent="0.25">
      <c r="A4357" s="1">
        <v>4356</v>
      </c>
      <c r="B4357" s="1" t="s">
        <v>7442</v>
      </c>
      <c r="C4357" s="1">
        <f>YEAR(Data!$D4357)</f>
        <v>2012</v>
      </c>
      <c r="D4357" s="2">
        <v>41247</v>
      </c>
      <c r="E4357" s="2">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
        <v>1598.0580000000002</v>
      </c>
      <c r="T4357" s="1">
        <v>7</v>
      </c>
      <c r="U4357" s="1">
        <v>0.7</v>
      </c>
      <c r="V4357" s="1">
        <v>-1065.3719999999998</v>
      </c>
    </row>
    <row r="4358" spans="1:22" ht="14.25" customHeight="1" x14ac:dyDescent="0.25">
      <c r="A4358" s="1">
        <v>4357</v>
      </c>
      <c r="B4358" s="1" t="s">
        <v>7442</v>
      </c>
      <c r="C4358" s="1">
        <f>YEAR(Data!$D4358)</f>
        <v>2012</v>
      </c>
      <c r="D4358" s="2">
        <v>41247</v>
      </c>
      <c r="E4358" s="2">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
        <v>36.96</v>
      </c>
      <c r="T4358" s="1">
        <v>4</v>
      </c>
      <c r="U4358" s="1">
        <v>0.2</v>
      </c>
      <c r="V4358" s="1">
        <v>12.011999999999999</v>
      </c>
    </row>
    <row r="4359" spans="1:22" ht="14.25" customHeight="1" x14ac:dyDescent="0.25">
      <c r="A4359" s="1">
        <v>4358</v>
      </c>
      <c r="B4359" s="1" t="s">
        <v>7443</v>
      </c>
      <c r="C4359" s="1">
        <f>YEAR(Data!$D4359)</f>
        <v>2014</v>
      </c>
      <c r="D4359" s="2">
        <v>41985</v>
      </c>
      <c r="E4359" s="2">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
        <v>10.368000000000002</v>
      </c>
      <c r="T4359" s="1">
        <v>2</v>
      </c>
      <c r="U4359" s="1">
        <v>0.2</v>
      </c>
      <c r="V4359" s="1">
        <v>3.6288</v>
      </c>
    </row>
    <row r="4360" spans="1:22" ht="14.25" customHeight="1" x14ac:dyDescent="0.25">
      <c r="A4360" s="1">
        <v>4359</v>
      </c>
      <c r="B4360" s="1" t="s">
        <v>7443</v>
      </c>
      <c r="C4360" s="1">
        <f>YEAR(Data!$D4360)</f>
        <v>2014</v>
      </c>
      <c r="D4360" s="2">
        <v>41985</v>
      </c>
      <c r="E4360" s="2">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
        <v>77.720000000000013</v>
      </c>
      <c r="T4360" s="1">
        <v>1</v>
      </c>
      <c r="U4360" s="1">
        <v>0.6</v>
      </c>
      <c r="V4360" s="1">
        <v>-66.061999999999998</v>
      </c>
    </row>
    <row r="4361" spans="1:22" ht="14.25" customHeight="1" x14ac:dyDescent="0.25">
      <c r="A4361" s="1">
        <v>4360</v>
      </c>
      <c r="B4361" s="1" t="s">
        <v>7443</v>
      </c>
      <c r="C4361" s="1">
        <f>YEAR(Data!$D4361)</f>
        <v>2014</v>
      </c>
      <c r="D4361" s="2">
        <v>41985</v>
      </c>
      <c r="E4361" s="2">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
        <v>520.46399999999994</v>
      </c>
      <c r="T4361" s="1">
        <v>2</v>
      </c>
      <c r="U4361" s="1">
        <v>0.3</v>
      </c>
      <c r="V4361" s="1">
        <v>-14.870399999999961</v>
      </c>
    </row>
    <row r="4362" spans="1:22" ht="14.25" customHeight="1" x14ac:dyDescent="0.25">
      <c r="A4362" s="1">
        <v>4361</v>
      </c>
      <c r="B4362" s="1" t="s">
        <v>7444</v>
      </c>
      <c r="C4362" s="1">
        <f>YEAR(Data!$D4362)</f>
        <v>2013</v>
      </c>
      <c r="D4362" s="2">
        <v>41416</v>
      </c>
      <c r="E4362" s="2">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
        <v>111.96</v>
      </c>
      <c r="T4362" s="1">
        <v>2</v>
      </c>
      <c r="U4362" s="1">
        <v>0</v>
      </c>
      <c r="V4362" s="1">
        <v>54.860399999999998</v>
      </c>
    </row>
    <row r="4363" spans="1:22" ht="14.25" customHeight="1" x14ac:dyDescent="0.25">
      <c r="A4363" s="1">
        <v>4362</v>
      </c>
      <c r="B4363" s="1" t="s">
        <v>7446</v>
      </c>
      <c r="C4363" s="1">
        <f>YEAR(Data!$D4363)</f>
        <v>2014</v>
      </c>
      <c r="D4363" s="2">
        <v>41688</v>
      </c>
      <c r="E4363" s="2">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29.160000000000004</v>
      </c>
      <c r="T4363" s="1">
        <v>3</v>
      </c>
      <c r="U4363" s="1">
        <v>0</v>
      </c>
      <c r="V4363" s="1">
        <v>8.4563999999999986</v>
      </c>
    </row>
    <row r="4364" spans="1:22" ht="14.25" customHeight="1" x14ac:dyDescent="0.25">
      <c r="A4364" s="1">
        <v>4363</v>
      </c>
      <c r="B4364" s="1" t="s">
        <v>7447</v>
      </c>
      <c r="C4364" s="1">
        <f>YEAR(Data!$D4364)</f>
        <v>2014</v>
      </c>
      <c r="D4364" s="2">
        <v>41780</v>
      </c>
      <c r="E4364" s="2">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
        <v>131.94</v>
      </c>
      <c r="T4364" s="1">
        <v>3</v>
      </c>
      <c r="U4364" s="1">
        <v>0</v>
      </c>
      <c r="V4364" s="1">
        <v>35.623800000000003</v>
      </c>
    </row>
    <row r="4365" spans="1:22" ht="14.25" customHeight="1" x14ac:dyDescent="0.25">
      <c r="A4365" s="1">
        <v>4364</v>
      </c>
      <c r="B4365" s="1" t="s">
        <v>7447</v>
      </c>
      <c r="C4365" s="1">
        <f>YEAR(Data!$D4365)</f>
        <v>2014</v>
      </c>
      <c r="D4365" s="2">
        <v>41780</v>
      </c>
      <c r="E4365" s="2">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
        <v>25.92</v>
      </c>
      <c r="T4365" s="1">
        <v>4</v>
      </c>
      <c r="U4365" s="1">
        <v>0</v>
      </c>
      <c r="V4365" s="1">
        <v>8.2943999999999996</v>
      </c>
    </row>
    <row r="4366" spans="1:22" ht="14.25" customHeight="1" x14ac:dyDescent="0.25">
      <c r="A4366" s="1">
        <v>4365</v>
      </c>
      <c r="B4366" s="1" t="s">
        <v>7447</v>
      </c>
      <c r="C4366" s="1">
        <f>YEAR(Data!$D4366)</f>
        <v>2014</v>
      </c>
      <c r="D4366" s="2">
        <v>41780</v>
      </c>
      <c r="E4366" s="2">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
        <v>704.76</v>
      </c>
      <c r="T4366" s="1">
        <v>4</v>
      </c>
      <c r="U4366" s="1">
        <v>0</v>
      </c>
      <c r="V4366" s="1">
        <v>162.09479999999996</v>
      </c>
    </row>
    <row r="4367" spans="1:22" ht="14.25" customHeight="1" x14ac:dyDescent="0.25">
      <c r="A4367" s="1">
        <v>4366</v>
      </c>
      <c r="B4367" s="1" t="s">
        <v>7447</v>
      </c>
      <c r="C4367" s="1">
        <f>YEAR(Data!$D4367)</f>
        <v>2014</v>
      </c>
      <c r="D4367" s="2">
        <v>41780</v>
      </c>
      <c r="E4367" s="2">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
        <v>7.41</v>
      </c>
      <c r="T4367" s="1">
        <v>3</v>
      </c>
      <c r="U4367" s="1">
        <v>0</v>
      </c>
      <c r="V4367" s="1">
        <v>3.4827000000000004</v>
      </c>
    </row>
    <row r="4368" spans="1:22" ht="14.25" customHeight="1" x14ac:dyDescent="0.25">
      <c r="A4368" s="1">
        <v>4367</v>
      </c>
      <c r="B4368" s="1" t="s">
        <v>7447</v>
      </c>
      <c r="C4368" s="1">
        <f>YEAR(Data!$D4368)</f>
        <v>2014</v>
      </c>
      <c r="D4368" s="2">
        <v>41780</v>
      </c>
      <c r="E4368" s="2">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
        <v>21.5</v>
      </c>
      <c r="T4368" s="1">
        <v>10</v>
      </c>
      <c r="U4368" s="1">
        <v>0</v>
      </c>
      <c r="V4368" s="1">
        <v>7.094999999999998</v>
      </c>
    </row>
    <row r="4369" spans="1:22" ht="14.25" customHeight="1" x14ac:dyDescent="0.25">
      <c r="A4369" s="1">
        <v>4368</v>
      </c>
      <c r="B4369" s="1" t="s">
        <v>7450</v>
      </c>
      <c r="C4369" s="1">
        <f>YEAR(Data!$D4369)</f>
        <v>2014</v>
      </c>
      <c r="D4369" s="2">
        <v>41894</v>
      </c>
      <c r="E4369" s="2">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
        <v>10.528</v>
      </c>
      <c r="T4369" s="1">
        <v>4</v>
      </c>
      <c r="U4369" s="1">
        <v>0.2</v>
      </c>
      <c r="V4369" s="1">
        <v>3.2899999999999996</v>
      </c>
    </row>
    <row r="4370" spans="1:22" ht="14.25" customHeight="1" x14ac:dyDescent="0.25">
      <c r="A4370" s="1">
        <v>4369</v>
      </c>
      <c r="B4370" s="1" t="s">
        <v>7450</v>
      </c>
      <c r="C4370" s="1">
        <f>YEAR(Data!$D4370)</f>
        <v>2014</v>
      </c>
      <c r="D4370" s="2">
        <v>41894</v>
      </c>
      <c r="E4370" s="2">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20.544000000000004</v>
      </c>
      <c r="T4370" s="1">
        <v>6</v>
      </c>
      <c r="U4370" s="1">
        <v>0.2</v>
      </c>
      <c r="V4370" s="1">
        <v>6.4199999999999964</v>
      </c>
    </row>
    <row r="4371" spans="1:22" ht="14.25" customHeight="1" x14ac:dyDescent="0.25">
      <c r="A4371" s="1">
        <v>4370</v>
      </c>
      <c r="B4371" s="1" t="s">
        <v>7451</v>
      </c>
      <c r="C4371" s="1">
        <f>YEAR(Data!$D4371)</f>
        <v>2013</v>
      </c>
      <c r="D4371" s="2">
        <v>41584</v>
      </c>
      <c r="E4371" s="2">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1">
        <v>50.351999999999997</v>
      </c>
    </row>
    <row r="4372" spans="1:22" ht="14.25" customHeight="1" x14ac:dyDescent="0.25">
      <c r="A4372" s="1">
        <v>4371</v>
      </c>
      <c r="B4372" s="1" t="s">
        <v>7451</v>
      </c>
      <c r="C4372" s="1">
        <f>YEAR(Data!$D4372)</f>
        <v>2013</v>
      </c>
      <c r="D4372" s="2">
        <v>41584</v>
      </c>
      <c r="E4372" s="2">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
        <v>39.68</v>
      </c>
      <c r="T4372" s="1">
        <v>2</v>
      </c>
      <c r="U4372" s="1">
        <v>0</v>
      </c>
      <c r="V4372" s="1">
        <v>16.268800000000002</v>
      </c>
    </row>
    <row r="4373" spans="1:22" ht="14.25" customHeight="1" x14ac:dyDescent="0.25">
      <c r="A4373" s="1">
        <v>4372</v>
      </c>
      <c r="B4373" s="1" t="s">
        <v>7451</v>
      </c>
      <c r="C4373" s="1">
        <f>YEAR(Data!$D4373)</f>
        <v>2013</v>
      </c>
      <c r="D4373" s="2">
        <v>41584</v>
      </c>
      <c r="E4373" s="2">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
        <v>51.75</v>
      </c>
      <c r="T4373" s="1">
        <v>5</v>
      </c>
      <c r="U4373" s="1">
        <v>0</v>
      </c>
      <c r="V4373" s="1">
        <v>24.84</v>
      </c>
    </row>
    <row r="4374" spans="1:22" ht="14.25" customHeight="1" x14ac:dyDescent="0.25">
      <c r="A4374" s="1">
        <v>4373</v>
      </c>
      <c r="B4374" s="1" t="s">
        <v>7454</v>
      </c>
      <c r="C4374" s="1">
        <f>YEAR(Data!$D4374)</f>
        <v>2014</v>
      </c>
      <c r="D4374" s="2">
        <v>41844</v>
      </c>
      <c r="E4374" s="2">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
        <v>11.68</v>
      </c>
      <c r="T4374" s="1">
        <v>2</v>
      </c>
      <c r="U4374" s="1">
        <v>0</v>
      </c>
      <c r="V4374" s="1">
        <v>5.4895999999999994</v>
      </c>
    </row>
    <row r="4375" spans="1:22" ht="14.25" customHeight="1" x14ac:dyDescent="0.25">
      <c r="A4375" s="1">
        <v>4374</v>
      </c>
      <c r="B4375" s="1" t="s">
        <v>7454</v>
      </c>
      <c r="C4375" s="1">
        <f>YEAR(Data!$D4375)</f>
        <v>2014</v>
      </c>
      <c r="D4375" s="2">
        <v>41844</v>
      </c>
      <c r="E4375" s="2">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
        <v>159.75</v>
      </c>
      <c r="T4375" s="1">
        <v>5</v>
      </c>
      <c r="U4375" s="1">
        <v>0</v>
      </c>
      <c r="V4375" s="1">
        <v>11.182499999999997</v>
      </c>
    </row>
    <row r="4376" spans="1:22" ht="14.25" customHeight="1" x14ac:dyDescent="0.25">
      <c r="A4376" s="1">
        <v>4375</v>
      </c>
      <c r="B4376" s="1" t="s">
        <v>7456</v>
      </c>
      <c r="C4376" s="1">
        <f>YEAR(Data!$D4376)</f>
        <v>2013</v>
      </c>
      <c r="D4376" s="2">
        <v>41597</v>
      </c>
      <c r="E4376" s="2">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
        <v>103.96799999999999</v>
      </c>
      <c r="T4376" s="1">
        <v>6</v>
      </c>
      <c r="U4376" s="1">
        <v>0.2</v>
      </c>
      <c r="V4376" s="1">
        <v>16.894799999999996</v>
      </c>
    </row>
    <row r="4377" spans="1:22" ht="14.25" customHeight="1" x14ac:dyDescent="0.25">
      <c r="A4377" s="1">
        <v>4376</v>
      </c>
      <c r="B4377" s="1" t="s">
        <v>7459</v>
      </c>
      <c r="C4377" s="1">
        <f>YEAR(Data!$D4377)</f>
        <v>2011</v>
      </c>
      <c r="D4377" s="2">
        <v>40658</v>
      </c>
      <c r="E4377" s="2">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
        <v>303.25</v>
      </c>
      <c r="T4377" s="1">
        <v>5</v>
      </c>
      <c r="U4377" s="1">
        <v>0</v>
      </c>
      <c r="V4377" s="1">
        <v>63.682499999999997</v>
      </c>
    </row>
    <row r="4378" spans="1:22" ht="14.25" customHeight="1" x14ac:dyDescent="0.25">
      <c r="A4378" s="1">
        <v>4377</v>
      </c>
      <c r="B4378" s="1" t="s">
        <v>7459</v>
      </c>
      <c r="C4378" s="1">
        <f>YEAR(Data!$D4378)</f>
        <v>2011</v>
      </c>
      <c r="D4378" s="2">
        <v>40658</v>
      </c>
      <c r="E4378" s="2">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
        <v>270.71999999999997</v>
      </c>
      <c r="T4378" s="1">
        <v>3</v>
      </c>
      <c r="U4378" s="1">
        <v>0</v>
      </c>
      <c r="V4378" s="1">
        <v>78.508799999999965</v>
      </c>
    </row>
    <row r="4379" spans="1:22" ht="14.25" customHeight="1" x14ac:dyDescent="0.25">
      <c r="A4379" s="1">
        <v>4378</v>
      </c>
      <c r="B4379" s="1" t="s">
        <v>7459</v>
      </c>
      <c r="C4379" s="1">
        <f>YEAR(Data!$D4379)</f>
        <v>2011</v>
      </c>
      <c r="D4379" s="2">
        <v>40658</v>
      </c>
      <c r="E4379" s="2">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
        <v>1487.04</v>
      </c>
      <c r="T4379" s="1">
        <v>5</v>
      </c>
      <c r="U4379" s="1">
        <v>0.2</v>
      </c>
      <c r="V4379" s="1">
        <v>148.70400000000006</v>
      </c>
    </row>
    <row r="4380" spans="1:22" ht="14.25" customHeight="1" x14ac:dyDescent="0.25">
      <c r="A4380" s="1">
        <v>4379</v>
      </c>
      <c r="B4380" s="1" t="s">
        <v>7461</v>
      </c>
      <c r="C4380" s="1">
        <f>YEAR(Data!$D4380)</f>
        <v>2012</v>
      </c>
      <c r="D4380" s="2">
        <v>41243</v>
      </c>
      <c r="E4380" s="2">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1">
        <v>8.2156000000000002</v>
      </c>
    </row>
    <row r="4381" spans="1:22" ht="14.25" customHeight="1" x14ac:dyDescent="0.25">
      <c r="A4381" s="1">
        <v>4380</v>
      </c>
      <c r="B4381" s="1" t="s">
        <v>7461</v>
      </c>
      <c r="C4381" s="1">
        <f>YEAR(Data!$D4381)</f>
        <v>2012</v>
      </c>
      <c r="D4381" s="2">
        <v>41243</v>
      </c>
      <c r="E4381" s="2">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1">
        <v>32.345999999999997</v>
      </c>
    </row>
    <row r="4382" spans="1:22" ht="14.25" customHeight="1" x14ac:dyDescent="0.25">
      <c r="A4382" s="1">
        <v>4381</v>
      </c>
      <c r="B4382" s="1" t="s">
        <v>7462</v>
      </c>
      <c r="C4382" s="1">
        <f>YEAR(Data!$D4382)</f>
        <v>2012</v>
      </c>
      <c r="D4382" s="2">
        <v>41207</v>
      </c>
      <c r="E4382" s="2">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60.449999999999996</v>
      </c>
      <c r="T4382" s="1">
        <v>3</v>
      </c>
      <c r="U4382" s="1">
        <v>0</v>
      </c>
      <c r="V4382" s="1">
        <v>16.3215</v>
      </c>
    </row>
    <row r="4383" spans="1:22" ht="14.25" customHeight="1" x14ac:dyDescent="0.25">
      <c r="A4383" s="1">
        <v>4382</v>
      </c>
      <c r="B4383" s="1" t="s">
        <v>7462</v>
      </c>
      <c r="C4383" s="1">
        <f>YEAR(Data!$D4383)</f>
        <v>2012</v>
      </c>
      <c r="D4383" s="2">
        <v>41207</v>
      </c>
      <c r="E4383" s="2">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1">
        <v>-31.64700000000002</v>
      </c>
    </row>
    <row r="4384" spans="1:22" ht="14.25" customHeight="1" x14ac:dyDescent="0.25">
      <c r="A4384" s="1">
        <v>4383</v>
      </c>
      <c r="B4384" s="1" t="s">
        <v>7463</v>
      </c>
      <c r="C4384" s="1">
        <f>YEAR(Data!$D4384)</f>
        <v>2012</v>
      </c>
      <c r="D4384" s="2">
        <v>41110</v>
      </c>
      <c r="E4384" s="2">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
        <v>2.879999999999999</v>
      </c>
      <c r="T4384" s="1">
        <v>5</v>
      </c>
      <c r="U4384" s="1">
        <v>0.8</v>
      </c>
      <c r="V4384" s="1">
        <v>-4.4639999999999995</v>
      </c>
    </row>
    <row r="4385" spans="1:22" ht="14.25" customHeight="1" x14ac:dyDescent="0.25">
      <c r="A4385" s="1">
        <v>4384</v>
      </c>
      <c r="B4385" s="1" t="s">
        <v>7463</v>
      </c>
      <c r="C4385" s="1">
        <f>YEAR(Data!$D4385)</f>
        <v>2012</v>
      </c>
      <c r="D4385" s="2">
        <v>41110</v>
      </c>
      <c r="E4385" s="2">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
        <v>384.94399999999996</v>
      </c>
      <c r="T4385" s="1">
        <v>4</v>
      </c>
      <c r="U4385" s="1">
        <v>0.3</v>
      </c>
      <c r="V4385" s="1">
        <v>-126.48159999999999</v>
      </c>
    </row>
    <row r="4386" spans="1:22" ht="14.25" customHeight="1" x14ac:dyDescent="0.25">
      <c r="A4386" s="1">
        <v>4385</v>
      </c>
      <c r="B4386" s="1" t="s">
        <v>7463</v>
      </c>
      <c r="C4386" s="1">
        <f>YEAR(Data!$D4386)</f>
        <v>2012</v>
      </c>
      <c r="D4386" s="2">
        <v>41110</v>
      </c>
      <c r="E4386" s="2">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
        <v>153.584</v>
      </c>
      <c r="T4386" s="1">
        <v>2</v>
      </c>
      <c r="U4386" s="1">
        <v>0.2</v>
      </c>
      <c r="V4386" s="1">
        <v>13.438599999999994</v>
      </c>
    </row>
    <row r="4387" spans="1:22" ht="14.25" customHeight="1" x14ac:dyDescent="0.25">
      <c r="A4387" s="1">
        <v>4386</v>
      </c>
      <c r="B4387" s="1" t="s">
        <v>7463</v>
      </c>
      <c r="C4387" s="1">
        <f>YEAR(Data!$D4387)</f>
        <v>2012</v>
      </c>
      <c r="D4387" s="2">
        <v>41110</v>
      </c>
      <c r="E4387" s="2">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
        <v>913.43000000000006</v>
      </c>
      <c r="T4387" s="1">
        <v>5</v>
      </c>
      <c r="U4387" s="1">
        <v>0.3</v>
      </c>
      <c r="V4387" s="1">
        <v>-52.195999999999913</v>
      </c>
    </row>
    <row r="4388" spans="1:22" ht="14.25" customHeight="1" x14ac:dyDescent="0.25">
      <c r="A4388" s="1">
        <v>4387</v>
      </c>
      <c r="B4388" s="1" t="s">
        <v>7466</v>
      </c>
      <c r="C4388" s="1">
        <f>YEAR(Data!$D4388)</f>
        <v>2013</v>
      </c>
      <c r="D4388" s="2">
        <v>41575</v>
      </c>
      <c r="E4388" s="2">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
        <v>43.92</v>
      </c>
      <c r="T4388" s="1">
        <v>4</v>
      </c>
      <c r="U4388" s="1">
        <v>0</v>
      </c>
      <c r="V4388" s="1">
        <v>11.858400000000003</v>
      </c>
    </row>
    <row r="4389" spans="1:22" ht="14.25" customHeight="1" x14ac:dyDescent="0.25">
      <c r="A4389" s="1">
        <v>4388</v>
      </c>
      <c r="B4389" s="1" t="s">
        <v>7466</v>
      </c>
      <c r="C4389" s="1">
        <f>YEAR(Data!$D4389)</f>
        <v>2013</v>
      </c>
      <c r="D4389" s="2">
        <v>41575</v>
      </c>
      <c r="E4389" s="2">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25.031999999999996</v>
      </c>
      <c r="T4389" s="1">
        <v>3</v>
      </c>
      <c r="U4389" s="1">
        <v>0.2</v>
      </c>
      <c r="V4389" s="1">
        <v>7.822499999999998</v>
      </c>
    </row>
    <row r="4390" spans="1:22" ht="14.25" customHeight="1" x14ac:dyDescent="0.25">
      <c r="A4390" s="1">
        <v>4389</v>
      </c>
      <c r="B4390" s="1" t="s">
        <v>7467</v>
      </c>
      <c r="C4390" s="1">
        <f>YEAR(Data!$D4390)</f>
        <v>2014</v>
      </c>
      <c r="D4390" s="2">
        <v>41964</v>
      </c>
      <c r="E4390" s="2">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1">
        <v>22.444800000000001</v>
      </c>
    </row>
    <row r="4391" spans="1:22" ht="14.25" customHeight="1" x14ac:dyDescent="0.25">
      <c r="A4391" s="1">
        <v>4390</v>
      </c>
      <c r="B4391" s="1" t="s">
        <v>7467</v>
      </c>
      <c r="C4391" s="1">
        <f>YEAR(Data!$D4391)</f>
        <v>2014</v>
      </c>
      <c r="D4391" s="2">
        <v>41964</v>
      </c>
      <c r="E4391" s="2">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183.96800000000002</v>
      </c>
      <c r="T4391" s="1">
        <v>2</v>
      </c>
      <c r="U4391" s="1">
        <v>0.2</v>
      </c>
      <c r="V4391" s="1">
        <v>-25.295600000000022</v>
      </c>
    </row>
    <row r="4392" spans="1:22" ht="14.25" customHeight="1" x14ac:dyDescent="0.25">
      <c r="A4392" s="1">
        <v>4391</v>
      </c>
      <c r="B4392" s="1" t="s">
        <v>7467</v>
      </c>
      <c r="C4392" s="1">
        <f>YEAR(Data!$D4392)</f>
        <v>2014</v>
      </c>
      <c r="D4392" s="2">
        <v>41964</v>
      </c>
      <c r="E4392" s="2">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
        <v>1259.97</v>
      </c>
      <c r="T4392" s="1">
        <v>3</v>
      </c>
      <c r="U4392" s="1">
        <v>0</v>
      </c>
      <c r="V4392" s="1">
        <v>327.59220000000005</v>
      </c>
    </row>
    <row r="4393" spans="1:22" ht="14.25" customHeight="1" x14ac:dyDescent="0.25">
      <c r="A4393" s="1">
        <v>4392</v>
      </c>
      <c r="B4393" s="1" t="s">
        <v>7467</v>
      </c>
      <c r="C4393" s="1">
        <f>YEAR(Data!$D4393)</f>
        <v>2014</v>
      </c>
      <c r="D4393" s="2">
        <v>41964</v>
      </c>
      <c r="E4393" s="2">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1">
        <v>19.311600000000002</v>
      </c>
    </row>
    <row r="4394" spans="1:22" ht="14.25" customHeight="1" x14ac:dyDescent="0.25">
      <c r="A4394" s="1">
        <v>4393</v>
      </c>
      <c r="B4394" s="1" t="s">
        <v>7468</v>
      </c>
      <c r="C4394" s="1">
        <f>YEAR(Data!$D4394)</f>
        <v>2013</v>
      </c>
      <c r="D4394" s="2">
        <v>41526</v>
      </c>
      <c r="E4394" s="2">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1">
        <v>6.1572000000000031</v>
      </c>
    </row>
    <row r="4395" spans="1:22" ht="14.25" customHeight="1" x14ac:dyDescent="0.25">
      <c r="A4395" s="1">
        <v>4394</v>
      </c>
      <c r="B4395" s="1" t="s">
        <v>7468</v>
      </c>
      <c r="C4395" s="1">
        <f>YEAR(Data!$D4395)</f>
        <v>2013</v>
      </c>
      <c r="D4395" s="2">
        <v>41526</v>
      </c>
      <c r="E4395" s="2">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59.960000000000008</v>
      </c>
      <c r="T4395" s="1">
        <v>5</v>
      </c>
      <c r="U4395" s="1">
        <v>0.2</v>
      </c>
      <c r="V4395" s="1">
        <v>21.735500000000002</v>
      </c>
    </row>
    <row r="4396" spans="1:22" ht="14.25" customHeight="1" x14ac:dyDescent="0.25">
      <c r="A4396" s="1">
        <v>4395</v>
      </c>
      <c r="B4396" s="1" t="s">
        <v>7469</v>
      </c>
      <c r="C4396" s="1">
        <f>YEAR(Data!$D4396)</f>
        <v>2011</v>
      </c>
      <c r="D4396" s="2">
        <v>40744</v>
      </c>
      <c r="E4396" s="2">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25.983999999999998</v>
      </c>
      <c r="T4396" s="1">
        <v>1</v>
      </c>
      <c r="U4396" s="1">
        <v>0.2</v>
      </c>
      <c r="V4396" s="1">
        <v>-5.1968000000000005</v>
      </c>
    </row>
    <row r="4397" spans="1:22" ht="14.25" customHeight="1" x14ac:dyDescent="0.25">
      <c r="A4397" s="1">
        <v>4396</v>
      </c>
      <c r="B4397" s="1" t="s">
        <v>7469</v>
      </c>
      <c r="C4397" s="1">
        <f>YEAR(Data!$D4397)</f>
        <v>2011</v>
      </c>
      <c r="D4397" s="2">
        <v>40744</v>
      </c>
      <c r="E4397" s="2">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27.360000000000003</v>
      </c>
      <c r="T4397" s="1">
        <v>3</v>
      </c>
      <c r="U4397" s="1">
        <v>0.7</v>
      </c>
      <c r="V4397" s="1">
        <v>-21.887999999999991</v>
      </c>
    </row>
    <row r="4398" spans="1:22" ht="14.25" customHeight="1" x14ac:dyDescent="0.25">
      <c r="A4398" s="1">
        <v>4397</v>
      </c>
      <c r="B4398" s="1" t="s">
        <v>7470</v>
      </c>
      <c r="C4398" s="1">
        <f>YEAR(Data!$D4398)</f>
        <v>2013</v>
      </c>
      <c r="D4398" s="2">
        <v>41594</v>
      </c>
      <c r="E4398" s="2">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
        <v>361.37600000000003</v>
      </c>
      <c r="T4398" s="1">
        <v>2</v>
      </c>
      <c r="U4398" s="1">
        <v>0.2</v>
      </c>
      <c r="V4398" s="1">
        <v>27.103200000000001</v>
      </c>
    </row>
    <row r="4399" spans="1:22" ht="14.25" customHeight="1" x14ac:dyDescent="0.25">
      <c r="A4399" s="1">
        <v>4398</v>
      </c>
      <c r="B4399" s="1" t="s">
        <v>7471</v>
      </c>
      <c r="C4399" s="1">
        <f>YEAR(Data!$D4399)</f>
        <v>2011</v>
      </c>
      <c r="D4399" s="2">
        <v>40731</v>
      </c>
      <c r="E4399" s="2">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172.18599999999998</v>
      </c>
      <c r="T4399" s="1">
        <v>2</v>
      </c>
      <c r="U4399" s="1">
        <v>0.3</v>
      </c>
      <c r="V4399" s="1">
        <v>-46.736200000000011</v>
      </c>
    </row>
    <row r="4400" spans="1:22" ht="14.25" customHeight="1" x14ac:dyDescent="0.25">
      <c r="A4400" s="1">
        <v>4399</v>
      </c>
      <c r="B4400" s="1" t="s">
        <v>7471</v>
      </c>
      <c r="C4400" s="1">
        <f>YEAR(Data!$D4400)</f>
        <v>2011</v>
      </c>
      <c r="D4400" s="2">
        <v>40731</v>
      </c>
      <c r="E4400" s="2">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69.00800000000001</v>
      </c>
      <c r="T4400" s="1">
        <v>2</v>
      </c>
      <c r="U4400" s="1">
        <v>0.2</v>
      </c>
      <c r="V4400" s="1">
        <v>12.0764</v>
      </c>
    </row>
    <row r="4401" spans="1:22" ht="14.25" customHeight="1" x14ac:dyDescent="0.25">
      <c r="A4401" s="1">
        <v>4400</v>
      </c>
      <c r="B4401" s="1" t="s">
        <v>7472</v>
      </c>
      <c r="C4401" s="1">
        <f>YEAR(Data!$D4401)</f>
        <v>2013</v>
      </c>
      <c r="D4401" s="2">
        <v>41351</v>
      </c>
      <c r="E4401" s="2">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199.89999999999998</v>
      </c>
      <c r="T4401" s="1">
        <v>5</v>
      </c>
      <c r="U4401" s="1">
        <v>0</v>
      </c>
      <c r="V4401" s="1">
        <v>89.954999999999984</v>
      </c>
    </row>
    <row r="4402" spans="1:22" ht="14.25" customHeight="1" x14ac:dyDescent="0.25">
      <c r="A4402" s="1">
        <v>4401</v>
      </c>
      <c r="B4402" s="1" t="s">
        <v>7472</v>
      </c>
      <c r="C4402" s="1">
        <f>YEAR(Data!$D4402)</f>
        <v>2013</v>
      </c>
      <c r="D4402" s="2">
        <v>41351</v>
      </c>
      <c r="E4402" s="2">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901.94999999999993</v>
      </c>
      <c r="T4402" s="1">
        <v>3</v>
      </c>
      <c r="U4402" s="1">
        <v>0</v>
      </c>
      <c r="V4402" s="1">
        <v>297.64349999999996</v>
      </c>
    </row>
    <row r="4403" spans="1:22" ht="14.25" customHeight="1" x14ac:dyDescent="0.25">
      <c r="A4403" s="1">
        <v>4402</v>
      </c>
      <c r="B4403" s="1" t="s">
        <v>7472</v>
      </c>
      <c r="C4403" s="1">
        <f>YEAR(Data!$D4403)</f>
        <v>2013</v>
      </c>
      <c r="D4403" s="2">
        <v>41351</v>
      </c>
      <c r="E4403" s="2">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1">
        <v>252.59</v>
      </c>
    </row>
    <row r="4404" spans="1:22" ht="14.25" customHeight="1" x14ac:dyDescent="0.25">
      <c r="A4404" s="1">
        <v>4403</v>
      </c>
      <c r="B4404" s="1" t="s">
        <v>7473</v>
      </c>
      <c r="C4404" s="1">
        <f>YEAR(Data!$D4404)</f>
        <v>2013</v>
      </c>
      <c r="D4404" s="2">
        <v>41635</v>
      </c>
      <c r="E4404" s="2">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
        <v>11.328000000000001</v>
      </c>
      <c r="T4404" s="1">
        <v>2</v>
      </c>
      <c r="U4404" s="1">
        <v>0.2</v>
      </c>
      <c r="V4404" s="1">
        <v>2.5488000000000004</v>
      </c>
    </row>
    <row r="4405" spans="1:22" ht="14.25" customHeight="1" x14ac:dyDescent="0.25">
      <c r="A4405" s="1">
        <v>4404</v>
      </c>
      <c r="B4405" s="1" t="s">
        <v>7476</v>
      </c>
      <c r="C4405" s="1">
        <f>YEAR(Data!$D4405)</f>
        <v>2011</v>
      </c>
      <c r="D4405" s="2">
        <v>40788</v>
      </c>
      <c r="E4405" s="2">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
        <v>21.240000000000002</v>
      </c>
      <c r="T4405" s="1">
        <v>3</v>
      </c>
      <c r="U4405" s="1">
        <v>0</v>
      </c>
      <c r="V4405" s="1">
        <v>8.071200000000001</v>
      </c>
    </row>
    <row r="4406" spans="1:22" ht="14.25" customHeight="1" x14ac:dyDescent="0.25">
      <c r="A4406" s="1">
        <v>4405</v>
      </c>
      <c r="B4406" s="1" t="s">
        <v>7477</v>
      </c>
      <c r="C4406" s="1">
        <f>YEAR(Data!$D4406)</f>
        <v>2012</v>
      </c>
      <c r="D4406" s="2">
        <v>41095</v>
      </c>
      <c r="E4406" s="2">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
        <v>34.800000000000004</v>
      </c>
      <c r="T4406" s="1">
        <v>3</v>
      </c>
      <c r="U4406" s="1">
        <v>0.2</v>
      </c>
      <c r="V4406" s="1">
        <v>2.1749999999999989</v>
      </c>
    </row>
    <row r="4407" spans="1:22" ht="14.25" customHeight="1" x14ac:dyDescent="0.25">
      <c r="A4407" s="1">
        <v>4406</v>
      </c>
      <c r="B4407" s="1" t="s">
        <v>7477</v>
      </c>
      <c r="C4407" s="1">
        <f>YEAR(Data!$D4407)</f>
        <v>2012</v>
      </c>
      <c r="D4407" s="2">
        <v>41095</v>
      </c>
      <c r="E4407" s="2">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1">
        <v>-2.4359999999999999</v>
      </c>
    </row>
    <row r="4408" spans="1:22" ht="14.25" customHeight="1" x14ac:dyDescent="0.25">
      <c r="A4408" s="1">
        <v>4407</v>
      </c>
      <c r="B4408" s="1" t="s">
        <v>7478</v>
      </c>
      <c r="C4408" s="1">
        <f>YEAR(Data!$D4408)</f>
        <v>2013</v>
      </c>
      <c r="D4408" s="2">
        <v>41599</v>
      </c>
      <c r="E4408" s="2">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1">
        <v>4.0859999999999994</v>
      </c>
    </row>
    <row r="4409" spans="1:22" ht="14.25" customHeight="1" x14ac:dyDescent="0.25">
      <c r="A4409" s="1">
        <v>4408</v>
      </c>
      <c r="B4409" s="1" t="s">
        <v>7478</v>
      </c>
      <c r="C4409" s="1">
        <f>YEAR(Data!$D4409)</f>
        <v>2013</v>
      </c>
      <c r="D4409" s="2">
        <v>41599</v>
      </c>
      <c r="E4409" s="2">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314.54999999999995</v>
      </c>
      <c r="T4409" s="1">
        <v>3</v>
      </c>
      <c r="U4409" s="1">
        <v>0</v>
      </c>
      <c r="V4409" s="1">
        <v>150.98399999999998</v>
      </c>
    </row>
    <row r="4410" spans="1:22" ht="14.25" customHeight="1" x14ac:dyDescent="0.25">
      <c r="A4410" s="1">
        <v>4409</v>
      </c>
      <c r="B4410" s="1" t="s">
        <v>7478</v>
      </c>
      <c r="C4410" s="1">
        <f>YEAR(Data!$D4410)</f>
        <v>2013</v>
      </c>
      <c r="D4410" s="2">
        <v>41599</v>
      </c>
      <c r="E4410" s="2">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1">
        <v>2.3077000000000001</v>
      </c>
    </row>
    <row r="4411" spans="1:22" ht="14.25" customHeight="1" x14ac:dyDescent="0.25">
      <c r="A4411" s="1">
        <v>4410</v>
      </c>
      <c r="B4411" s="1" t="s">
        <v>7479</v>
      </c>
      <c r="C4411" s="1">
        <f>YEAR(Data!$D4411)</f>
        <v>2011</v>
      </c>
      <c r="D4411" s="2">
        <v>40669</v>
      </c>
      <c r="E4411" s="2">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1">
        <v>2.7166000000000001</v>
      </c>
    </row>
    <row r="4412" spans="1:22" ht="14.25" customHeight="1" x14ac:dyDescent="0.25">
      <c r="A4412" s="1">
        <v>4411</v>
      </c>
      <c r="B4412" s="1" t="s">
        <v>7479</v>
      </c>
      <c r="C4412" s="1">
        <f>YEAR(Data!$D4412)</f>
        <v>2011</v>
      </c>
      <c r="D4412" s="2">
        <v>40669</v>
      </c>
      <c r="E4412" s="2">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1">
        <v>30.223200000000002</v>
      </c>
    </row>
    <row r="4413" spans="1:22" ht="14.25" customHeight="1" x14ac:dyDescent="0.25">
      <c r="A4413" s="1">
        <v>4412</v>
      </c>
      <c r="B4413" s="1" t="s">
        <v>7480</v>
      </c>
      <c r="C4413" s="1">
        <f>YEAR(Data!$D4413)</f>
        <v>2011</v>
      </c>
      <c r="D4413" s="2">
        <v>40715</v>
      </c>
      <c r="E4413" s="2">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1">
        <v>9.0389999999999997</v>
      </c>
    </row>
    <row r="4414" spans="1:22" ht="14.25" customHeight="1" x14ac:dyDescent="0.25">
      <c r="A4414" s="1">
        <v>4413</v>
      </c>
      <c r="B4414" s="1" t="s">
        <v>7480</v>
      </c>
      <c r="C4414" s="1">
        <f>YEAR(Data!$D4414)</f>
        <v>2011</v>
      </c>
      <c r="D4414" s="2">
        <v>40715</v>
      </c>
      <c r="E4414" s="2">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1">
        <v>160.6722</v>
      </c>
    </row>
    <row r="4415" spans="1:22" ht="14.25" customHeight="1" x14ac:dyDescent="0.25">
      <c r="A4415" s="1">
        <v>4414</v>
      </c>
      <c r="B4415" s="1" t="s">
        <v>7480</v>
      </c>
      <c r="C4415" s="1">
        <f>YEAR(Data!$D4415)</f>
        <v>2011</v>
      </c>
      <c r="D4415" s="2">
        <v>40715</v>
      </c>
      <c r="E4415" s="2">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59.699999999999996</v>
      </c>
      <c r="T4415" s="1">
        <v>3</v>
      </c>
      <c r="U4415" s="1">
        <v>0</v>
      </c>
      <c r="V4415" s="1">
        <v>26.864999999999995</v>
      </c>
    </row>
    <row r="4416" spans="1:22" ht="14.25" customHeight="1" x14ac:dyDescent="0.25">
      <c r="A4416" s="1">
        <v>4415</v>
      </c>
      <c r="B4416" s="1" t="s">
        <v>7481</v>
      </c>
      <c r="C4416" s="1">
        <f>YEAR(Data!$D4416)</f>
        <v>2014</v>
      </c>
      <c r="D4416" s="2">
        <v>41871</v>
      </c>
      <c r="E4416" s="2">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1">
        <v>182.3553</v>
      </c>
    </row>
    <row r="4417" spans="1:22" ht="14.25" customHeight="1" x14ac:dyDescent="0.25">
      <c r="A4417" s="1">
        <v>4416</v>
      </c>
      <c r="B4417" s="1" t="s">
        <v>7482</v>
      </c>
      <c r="C4417" s="1">
        <f>YEAR(Data!$D4417)</f>
        <v>2011</v>
      </c>
      <c r="D4417" s="2">
        <v>40876</v>
      </c>
      <c r="E4417" s="2">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1">
        <v>71.989999999999981</v>
      </c>
    </row>
    <row r="4418" spans="1:22" ht="14.25" customHeight="1" x14ac:dyDescent="0.25">
      <c r="A4418" s="1">
        <v>4417</v>
      </c>
      <c r="B4418" s="1" t="s">
        <v>7482</v>
      </c>
      <c r="C4418" s="1">
        <f>YEAR(Data!$D4418)</f>
        <v>2011</v>
      </c>
      <c r="D4418" s="2">
        <v>40876</v>
      </c>
      <c r="E4418" s="2">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1">
        <v>15.2</v>
      </c>
    </row>
    <row r="4419" spans="1:22" ht="14.25" customHeight="1" x14ac:dyDescent="0.25">
      <c r="A4419" s="1">
        <v>4418</v>
      </c>
      <c r="B4419" s="1" t="s">
        <v>7483</v>
      </c>
      <c r="C4419" s="1">
        <f>YEAR(Data!$D4419)</f>
        <v>2014</v>
      </c>
      <c r="D4419" s="2">
        <v>41739</v>
      </c>
      <c r="E4419" s="2">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1">
        <v>219.99039999999997</v>
      </c>
    </row>
    <row r="4420" spans="1:22" ht="14.25" customHeight="1" x14ac:dyDescent="0.25">
      <c r="A4420" s="1">
        <v>4419</v>
      </c>
      <c r="B4420" s="1" t="s">
        <v>7484</v>
      </c>
      <c r="C4420" s="1">
        <f>YEAR(Data!$D4420)</f>
        <v>2011</v>
      </c>
      <c r="D4420" s="2">
        <v>40897</v>
      </c>
      <c r="E4420" s="2">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1">
        <v>-21.470400000000026</v>
      </c>
    </row>
    <row r="4421" spans="1:22" ht="14.25" customHeight="1" x14ac:dyDescent="0.25">
      <c r="A4421" s="1">
        <v>4420</v>
      </c>
      <c r="B4421" s="1" t="s">
        <v>7485</v>
      </c>
      <c r="C4421" s="1">
        <f>YEAR(Data!$D4421)</f>
        <v>2011</v>
      </c>
      <c r="D4421" s="2">
        <v>40894</v>
      </c>
      <c r="E4421" s="2">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
        <v>5.4840000000000009</v>
      </c>
      <c r="T4421" s="1">
        <v>4</v>
      </c>
      <c r="U4421" s="1">
        <v>0.7</v>
      </c>
      <c r="V4421" s="1">
        <v>-4.0215999999999994</v>
      </c>
    </row>
    <row r="4422" spans="1:22" ht="14.25" customHeight="1" x14ac:dyDescent="0.25">
      <c r="A4422" s="1">
        <v>4421</v>
      </c>
      <c r="B4422" s="1" t="s">
        <v>7486</v>
      </c>
      <c r="C4422" s="1">
        <f>YEAR(Data!$D4422)</f>
        <v>2012</v>
      </c>
      <c r="D4422" s="2">
        <v>41230</v>
      </c>
      <c r="E4422" s="2">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1">
        <v>3.0690000000000026</v>
      </c>
    </row>
    <row r="4423" spans="1:22" ht="14.25" customHeight="1" x14ac:dyDescent="0.25">
      <c r="A4423" s="1">
        <v>4422</v>
      </c>
      <c r="B4423" s="1" t="s">
        <v>7487</v>
      </c>
      <c r="C4423" s="1">
        <f>YEAR(Data!$D4423)</f>
        <v>2011</v>
      </c>
      <c r="D4423" s="2">
        <v>40606</v>
      </c>
      <c r="E4423" s="2">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
        <v>15.552000000000003</v>
      </c>
      <c r="T4423" s="1">
        <v>3</v>
      </c>
      <c r="U4423" s="1">
        <v>0.2</v>
      </c>
      <c r="V4423" s="1">
        <v>2.3327999999999989</v>
      </c>
    </row>
    <row r="4424" spans="1:22" ht="14.25" customHeight="1" x14ac:dyDescent="0.25">
      <c r="A4424" s="1">
        <v>4423</v>
      </c>
      <c r="B4424" s="1" t="s">
        <v>7489</v>
      </c>
      <c r="C4424" s="1">
        <f>YEAR(Data!$D4424)</f>
        <v>2014</v>
      </c>
      <c r="D4424" s="2">
        <v>41778</v>
      </c>
      <c r="E4424" s="2">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
        <v>17.239999999999998</v>
      </c>
      <c r="T4424" s="1">
        <v>2</v>
      </c>
      <c r="U4424" s="1">
        <v>0</v>
      </c>
      <c r="V4424" s="1">
        <v>4.4824000000000002</v>
      </c>
    </row>
    <row r="4425" spans="1:22" ht="14.25" customHeight="1" x14ac:dyDescent="0.25">
      <c r="A4425" s="1">
        <v>4424</v>
      </c>
      <c r="B4425" s="1" t="s">
        <v>7489</v>
      </c>
      <c r="C4425" s="1">
        <f>YEAR(Data!$D4425)</f>
        <v>2014</v>
      </c>
      <c r="D4425" s="2">
        <v>41778</v>
      </c>
      <c r="E4425" s="2">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
        <v>302.94</v>
      </c>
      <c r="T4425" s="1">
        <v>3</v>
      </c>
      <c r="U4425" s="1">
        <v>0</v>
      </c>
      <c r="V4425" s="1">
        <v>75.735000000000014</v>
      </c>
    </row>
    <row r="4426" spans="1:22" ht="14.25" customHeight="1" x14ac:dyDescent="0.25">
      <c r="A4426" s="1">
        <v>4425</v>
      </c>
      <c r="B4426" s="1" t="s">
        <v>7489</v>
      </c>
      <c r="C4426" s="1">
        <f>YEAR(Data!$D4426)</f>
        <v>2014</v>
      </c>
      <c r="D4426" s="2">
        <v>41778</v>
      </c>
      <c r="E4426" s="2">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
        <v>34.75</v>
      </c>
      <c r="T4426" s="1">
        <v>5</v>
      </c>
      <c r="U4426" s="1">
        <v>0</v>
      </c>
      <c r="V4426" s="1">
        <v>15.637499999999999</v>
      </c>
    </row>
    <row r="4427" spans="1:22" ht="14.25" customHeight="1" x14ac:dyDescent="0.25">
      <c r="A4427" s="1">
        <v>4426</v>
      </c>
      <c r="B4427" s="1" t="s">
        <v>7489</v>
      </c>
      <c r="C4427" s="1">
        <f>YEAR(Data!$D4427)</f>
        <v>2014</v>
      </c>
      <c r="D4427" s="2">
        <v>41778</v>
      </c>
      <c r="E4427" s="2">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
        <v>113.94</v>
      </c>
      <c r="T4427" s="1">
        <v>6</v>
      </c>
      <c r="U4427" s="1">
        <v>0</v>
      </c>
      <c r="V4427" s="1">
        <v>54.691199999999995</v>
      </c>
    </row>
    <row r="4428" spans="1:22" ht="14.25" customHeight="1" x14ac:dyDescent="0.25">
      <c r="A4428" s="1">
        <v>4427</v>
      </c>
      <c r="B4428" s="1" t="s">
        <v>7489</v>
      </c>
      <c r="C4428" s="1">
        <f>YEAR(Data!$D4428)</f>
        <v>2014</v>
      </c>
      <c r="D4428" s="2">
        <v>41778</v>
      </c>
      <c r="E4428" s="2">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
        <v>55.98</v>
      </c>
      <c r="T4428" s="1">
        <v>2</v>
      </c>
      <c r="U4428" s="1">
        <v>0</v>
      </c>
      <c r="V4428" s="1">
        <v>15.674399999999999</v>
      </c>
    </row>
    <row r="4429" spans="1:22" ht="14.25" customHeight="1" x14ac:dyDescent="0.25">
      <c r="A4429" s="1">
        <v>4428</v>
      </c>
      <c r="B4429" s="1" t="s">
        <v>7493</v>
      </c>
      <c r="C4429" s="1">
        <f>YEAR(Data!$D4429)</f>
        <v>2014</v>
      </c>
      <c r="D4429" s="2">
        <v>41905</v>
      </c>
      <c r="E4429" s="2">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
        <v>27.18</v>
      </c>
      <c r="T4429" s="1">
        <v>3</v>
      </c>
      <c r="U4429" s="1">
        <v>0</v>
      </c>
      <c r="V4429" s="1">
        <v>12.231</v>
      </c>
    </row>
    <row r="4430" spans="1:22" ht="14.25" customHeight="1" x14ac:dyDescent="0.25">
      <c r="A4430" s="1">
        <v>4429</v>
      </c>
      <c r="B4430" s="1" t="s">
        <v>7494</v>
      </c>
      <c r="C4430" s="1">
        <f>YEAR(Data!$D4430)</f>
        <v>2014</v>
      </c>
      <c r="D4430" s="2">
        <v>41720</v>
      </c>
      <c r="E4430" s="2">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
        <v>1805.88</v>
      </c>
      <c r="T4430" s="1">
        <v>6</v>
      </c>
      <c r="U4430" s="1">
        <v>0</v>
      </c>
      <c r="V4430" s="1">
        <v>523.70519999999988</v>
      </c>
    </row>
    <row r="4431" spans="1:22" ht="14.25" customHeight="1" x14ac:dyDescent="0.25">
      <c r="A4431" s="1">
        <v>4430</v>
      </c>
      <c r="B4431" s="1" t="s">
        <v>7495</v>
      </c>
      <c r="C4431" s="1">
        <f>YEAR(Data!$D4431)</f>
        <v>2014</v>
      </c>
      <c r="D4431" s="2">
        <v>41897</v>
      </c>
      <c r="E4431" s="2">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
        <v>70.949999999999989</v>
      </c>
      <c r="T4431" s="1">
        <v>3</v>
      </c>
      <c r="U4431" s="1">
        <v>0</v>
      </c>
      <c r="V4431" s="1">
        <v>18.447000000000003</v>
      </c>
    </row>
    <row r="4432" spans="1:22" ht="14.25" customHeight="1" x14ac:dyDescent="0.25">
      <c r="A4432" s="1">
        <v>4431</v>
      </c>
      <c r="B4432" s="1" t="s">
        <v>7496</v>
      </c>
      <c r="C4432" s="1">
        <f>YEAR(Data!$D4432)</f>
        <v>2013</v>
      </c>
      <c r="D4432" s="2">
        <v>41582</v>
      </c>
      <c r="E4432" s="2">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1">
        <v>9.6</v>
      </c>
    </row>
    <row r="4433" spans="1:22" ht="14.25" customHeight="1" x14ac:dyDescent="0.25">
      <c r="A4433" s="1">
        <v>4432</v>
      </c>
      <c r="B4433" s="1" t="s">
        <v>7496</v>
      </c>
      <c r="C4433" s="1">
        <f>YEAR(Data!$D4433)</f>
        <v>2013</v>
      </c>
      <c r="D4433" s="2">
        <v>41582</v>
      </c>
      <c r="E4433" s="2">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
        <v>7.98</v>
      </c>
      <c r="T4433" s="1">
        <v>3</v>
      </c>
      <c r="U4433" s="1">
        <v>0</v>
      </c>
      <c r="V4433" s="1">
        <v>2.0747999999999998</v>
      </c>
    </row>
    <row r="4434" spans="1:22" ht="14.25" customHeight="1" x14ac:dyDescent="0.25">
      <c r="A4434" s="1">
        <v>4433</v>
      </c>
      <c r="B4434" s="1" t="s">
        <v>7496</v>
      </c>
      <c r="C4434" s="1">
        <f>YEAR(Data!$D4434)</f>
        <v>2013</v>
      </c>
      <c r="D4434" s="2">
        <v>41582</v>
      </c>
      <c r="E4434" s="2">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1">
        <v>9.1580000000000013</v>
      </c>
    </row>
    <row r="4435" spans="1:22" ht="14.25" customHeight="1" x14ac:dyDescent="0.25">
      <c r="A4435" s="1">
        <v>4434</v>
      </c>
      <c r="B4435" s="1" t="s">
        <v>7496</v>
      </c>
      <c r="C4435" s="1">
        <f>YEAR(Data!$D4435)</f>
        <v>2013</v>
      </c>
      <c r="D4435" s="2">
        <v>41582</v>
      </c>
      <c r="E4435" s="2">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
        <v>8.75</v>
      </c>
      <c r="T4435" s="1">
        <v>1</v>
      </c>
      <c r="U4435" s="1">
        <v>0</v>
      </c>
      <c r="V4435" s="1">
        <v>2.6249999999999991</v>
      </c>
    </row>
    <row r="4436" spans="1:22" ht="14.25" customHeight="1" x14ac:dyDescent="0.25">
      <c r="A4436" s="1">
        <v>4435</v>
      </c>
      <c r="B4436" s="1" t="s">
        <v>7496</v>
      </c>
      <c r="C4436" s="1">
        <f>YEAR(Data!$D4436)</f>
        <v>2013</v>
      </c>
      <c r="D4436" s="2">
        <v>41582</v>
      </c>
      <c r="E4436" s="2">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
        <v>842.94</v>
      </c>
      <c r="T4436" s="1">
        <v>3</v>
      </c>
      <c r="U4436" s="1">
        <v>0</v>
      </c>
      <c r="V4436" s="1">
        <v>160.15860000000001</v>
      </c>
    </row>
    <row r="4437" spans="1:22" ht="14.25" customHeight="1" x14ac:dyDescent="0.25">
      <c r="A4437" s="1">
        <v>4436</v>
      </c>
      <c r="B4437" s="1" t="s">
        <v>7499</v>
      </c>
      <c r="C4437" s="1">
        <f>YEAR(Data!$D4437)</f>
        <v>2013</v>
      </c>
      <c r="D4437" s="2">
        <v>41398</v>
      </c>
      <c r="E4437" s="2">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2.1819999999999995</v>
      </c>
      <c r="T4437" s="1">
        <v>1</v>
      </c>
      <c r="U4437" s="1">
        <v>0.8</v>
      </c>
      <c r="V4437" s="1">
        <v>-3.6002999999999998</v>
      </c>
    </row>
    <row r="4438" spans="1:22" ht="14.25" customHeight="1" x14ac:dyDescent="0.25">
      <c r="A4438" s="1">
        <v>4437</v>
      </c>
      <c r="B4438" s="1" t="s">
        <v>7499</v>
      </c>
      <c r="C4438" s="1">
        <f>YEAR(Data!$D4438)</f>
        <v>2013</v>
      </c>
      <c r="D4438" s="2">
        <v>41398</v>
      </c>
      <c r="E4438" s="2">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
        <v>27.384</v>
      </c>
      <c r="T4438" s="1">
        <v>7</v>
      </c>
      <c r="U4438" s="1">
        <v>0.2</v>
      </c>
      <c r="V4438" s="1">
        <v>2.7384000000000022</v>
      </c>
    </row>
    <row r="4439" spans="1:22" ht="14.25" customHeight="1" x14ac:dyDescent="0.25">
      <c r="A4439" s="1">
        <v>4438</v>
      </c>
      <c r="B4439" s="1" t="s">
        <v>7499</v>
      </c>
      <c r="C4439" s="1">
        <f>YEAR(Data!$D4439)</f>
        <v>2013</v>
      </c>
      <c r="D4439" s="2">
        <v>41398</v>
      </c>
      <c r="E4439" s="2">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
        <v>26.405999999999992</v>
      </c>
      <c r="T4439" s="1">
        <v>3</v>
      </c>
      <c r="U4439" s="1">
        <v>0.8</v>
      </c>
      <c r="V4439" s="1">
        <v>-71.296199999999999</v>
      </c>
    </row>
    <row r="4440" spans="1:22" ht="14.25" customHeight="1" x14ac:dyDescent="0.25">
      <c r="A4440" s="1">
        <v>4439</v>
      </c>
      <c r="B4440" s="1" t="s">
        <v>7502</v>
      </c>
      <c r="C4440" s="1">
        <f>YEAR(Data!$D4440)</f>
        <v>2013</v>
      </c>
      <c r="D4440" s="2">
        <v>41636</v>
      </c>
      <c r="E4440" s="2">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
        <v>10.368000000000002</v>
      </c>
      <c r="T4440" s="1">
        <v>2</v>
      </c>
      <c r="U4440" s="1">
        <v>0.2</v>
      </c>
      <c r="V4440" s="1">
        <v>3.6288</v>
      </c>
    </row>
    <row r="4441" spans="1:22" ht="14.25" customHeight="1" x14ac:dyDescent="0.25">
      <c r="A4441" s="1">
        <v>4440</v>
      </c>
      <c r="B4441" s="1" t="s">
        <v>7502</v>
      </c>
      <c r="C4441" s="1">
        <f>YEAR(Data!$D4441)</f>
        <v>2013</v>
      </c>
      <c r="D4441" s="2">
        <v>41636</v>
      </c>
      <c r="E4441" s="2">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
        <v>23.680000000000003</v>
      </c>
      <c r="T4441" s="1">
        <v>4</v>
      </c>
      <c r="U4441" s="1">
        <v>0.2</v>
      </c>
      <c r="V4441" s="1">
        <v>7.3999999999999995</v>
      </c>
    </row>
    <row r="4442" spans="1:22" ht="14.25" customHeight="1" x14ac:dyDescent="0.25">
      <c r="A4442" s="1">
        <v>4441</v>
      </c>
      <c r="B4442" s="1" t="s">
        <v>7503</v>
      </c>
      <c r="C4442" s="1">
        <f>YEAR(Data!$D4442)</f>
        <v>2013</v>
      </c>
      <c r="D4442" s="2">
        <v>41478</v>
      </c>
      <c r="E4442" s="2">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1">
        <v>36.283500000000004</v>
      </c>
    </row>
    <row r="4443" spans="1:22" ht="14.25" customHeight="1" x14ac:dyDescent="0.25">
      <c r="A4443" s="1">
        <v>4442</v>
      </c>
      <c r="B4443" s="1" t="s">
        <v>7503</v>
      </c>
      <c r="C4443" s="1">
        <f>YEAR(Data!$D4443)</f>
        <v>2013</v>
      </c>
      <c r="D4443" s="2">
        <v>41478</v>
      </c>
      <c r="E4443" s="2">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
        <v>965.84999999999991</v>
      </c>
      <c r="T4443" s="1">
        <v>5</v>
      </c>
      <c r="U4443" s="1">
        <v>0</v>
      </c>
      <c r="V4443" s="1">
        <v>135.21900000000002</v>
      </c>
    </row>
    <row r="4444" spans="1:22" ht="14.25" customHeight="1" x14ac:dyDescent="0.25">
      <c r="A4444" s="1">
        <v>4443</v>
      </c>
      <c r="B4444" s="1" t="s">
        <v>7503</v>
      </c>
      <c r="C4444" s="1">
        <f>YEAR(Data!$D4444)</f>
        <v>2013</v>
      </c>
      <c r="D4444" s="2">
        <v>41478</v>
      </c>
      <c r="E4444" s="2">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
        <v>29.2</v>
      </c>
      <c r="T4444" s="1">
        <v>5</v>
      </c>
      <c r="U4444" s="1">
        <v>0</v>
      </c>
      <c r="V4444" s="1">
        <v>10.511999999999999</v>
      </c>
    </row>
    <row r="4445" spans="1:22" ht="14.25" customHeight="1" x14ac:dyDescent="0.25">
      <c r="A4445" s="1">
        <v>4444</v>
      </c>
      <c r="B4445" s="1" t="s">
        <v>7503</v>
      </c>
      <c r="C4445" s="1">
        <f>YEAR(Data!$D4445)</f>
        <v>2013</v>
      </c>
      <c r="D4445" s="2">
        <v>41478</v>
      </c>
      <c r="E4445" s="2">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32.400000000000006</v>
      </c>
      <c r="T4445" s="1">
        <v>5</v>
      </c>
      <c r="U4445" s="1">
        <v>0</v>
      </c>
      <c r="V4445" s="1">
        <v>15.552000000000001</v>
      </c>
    </row>
    <row r="4446" spans="1:22" ht="14.25" customHeight="1" x14ac:dyDescent="0.25">
      <c r="A4446" s="1">
        <v>4445</v>
      </c>
      <c r="B4446" s="1" t="s">
        <v>7508</v>
      </c>
      <c r="C4446" s="1">
        <f>YEAR(Data!$D4446)</f>
        <v>2011</v>
      </c>
      <c r="D4446" s="2">
        <v>40863</v>
      </c>
      <c r="E4446" s="2">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
        <v>78.349999999999994</v>
      </c>
      <c r="T4446" s="1">
        <v>5</v>
      </c>
      <c r="U4446" s="1">
        <v>0</v>
      </c>
      <c r="V4446" s="1">
        <v>36.824499999999993</v>
      </c>
    </row>
    <row r="4447" spans="1:22" ht="14.25" customHeight="1" x14ac:dyDescent="0.25">
      <c r="A4447" s="1">
        <v>4446</v>
      </c>
      <c r="B4447" s="1" t="s">
        <v>7508</v>
      </c>
      <c r="C4447" s="1">
        <f>YEAR(Data!$D4447)</f>
        <v>2011</v>
      </c>
      <c r="D4447" s="2">
        <v>40863</v>
      </c>
      <c r="E4447" s="2">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
        <v>31.68</v>
      </c>
      <c r="T4447" s="1">
        <v>6</v>
      </c>
      <c r="U4447" s="1">
        <v>0</v>
      </c>
      <c r="V4447" s="1">
        <v>14.256</v>
      </c>
    </row>
    <row r="4448" spans="1:22" ht="14.25" customHeight="1" x14ac:dyDescent="0.25">
      <c r="A4448" s="1">
        <v>4447</v>
      </c>
      <c r="B4448" s="1" t="s">
        <v>7508</v>
      </c>
      <c r="C4448" s="1">
        <f>YEAR(Data!$D4448)</f>
        <v>2011</v>
      </c>
      <c r="D4448" s="2">
        <v>40863</v>
      </c>
      <c r="E4448" s="2">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1">
        <v>14.268800000000001</v>
      </c>
    </row>
    <row r="4449" spans="1:22" ht="14.25" customHeight="1" x14ac:dyDescent="0.25">
      <c r="A4449" s="1">
        <v>4448</v>
      </c>
      <c r="B4449" s="1" t="s">
        <v>7508</v>
      </c>
      <c r="C4449" s="1">
        <f>YEAR(Data!$D4449)</f>
        <v>2011</v>
      </c>
      <c r="D4449" s="2">
        <v>40863</v>
      </c>
      <c r="E4449" s="2">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1">
        <v>42.362499999999997</v>
      </c>
    </row>
    <row r="4450" spans="1:22" ht="14.25" customHeight="1" x14ac:dyDescent="0.25">
      <c r="A4450" s="1">
        <v>4449</v>
      </c>
      <c r="B4450" s="1" t="s">
        <v>7509</v>
      </c>
      <c r="C4450" s="1">
        <f>YEAR(Data!$D4450)</f>
        <v>2012</v>
      </c>
      <c r="D4450" s="2">
        <v>41079</v>
      </c>
      <c r="E4450" s="2">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1">
        <v>4.0191999999999997</v>
      </c>
    </row>
    <row r="4451" spans="1:22" ht="14.25" customHeight="1" x14ac:dyDescent="0.25">
      <c r="A4451" s="1">
        <v>4450</v>
      </c>
      <c r="B4451" s="1" t="s">
        <v>7509</v>
      </c>
      <c r="C4451" s="1">
        <f>YEAR(Data!$D4451)</f>
        <v>2012</v>
      </c>
      <c r="D4451" s="2">
        <v>41079</v>
      </c>
      <c r="E4451" s="2">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1">
        <v>3.1104000000000003</v>
      </c>
    </row>
    <row r="4452" spans="1:22" ht="14.25" customHeight="1" x14ac:dyDescent="0.25">
      <c r="A4452" s="1">
        <v>4451</v>
      </c>
      <c r="B4452" s="1" t="s">
        <v>7509</v>
      </c>
      <c r="C4452" s="1">
        <f>YEAR(Data!$D4452)</f>
        <v>2012</v>
      </c>
      <c r="D4452" s="2">
        <v>41079</v>
      </c>
      <c r="E4452" s="2">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1">
        <v>87.744299999999981</v>
      </c>
    </row>
    <row r="4453" spans="1:22" ht="14.25" customHeight="1" x14ac:dyDescent="0.25">
      <c r="A4453" s="1">
        <v>4452</v>
      </c>
      <c r="B4453" s="1" t="s">
        <v>7510</v>
      </c>
      <c r="C4453" s="1">
        <f>YEAR(Data!$D4453)</f>
        <v>2013</v>
      </c>
      <c r="D4453" s="2">
        <v>41460</v>
      </c>
      <c r="E4453" s="2">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1">
        <v>8.6359999999999992</v>
      </c>
    </row>
    <row r="4454" spans="1:22" ht="14.25" customHeight="1" x14ac:dyDescent="0.25">
      <c r="A4454" s="1">
        <v>4453</v>
      </c>
      <c r="B4454" s="1" t="s">
        <v>7510</v>
      </c>
      <c r="C4454" s="1">
        <f>YEAR(Data!$D4454)</f>
        <v>2013</v>
      </c>
      <c r="D4454" s="2">
        <v>41460</v>
      </c>
      <c r="E4454" s="2">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
        <v>43.96</v>
      </c>
      <c r="T4454" s="1">
        <v>2</v>
      </c>
      <c r="U4454" s="1">
        <v>0</v>
      </c>
      <c r="V4454" s="1">
        <v>20.661200000000001</v>
      </c>
    </row>
    <row r="4455" spans="1:22" ht="14.25" customHeight="1" x14ac:dyDescent="0.25">
      <c r="A4455" s="1">
        <v>4454</v>
      </c>
      <c r="B4455" s="1" t="s">
        <v>7510</v>
      </c>
      <c r="C4455" s="1">
        <f>YEAR(Data!$D4455)</f>
        <v>2013</v>
      </c>
      <c r="D4455" s="2">
        <v>41460</v>
      </c>
      <c r="E4455" s="2">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1">
        <v>225.73499999999993</v>
      </c>
    </row>
    <row r="4456" spans="1:22" ht="14.25" customHeight="1" x14ac:dyDescent="0.25">
      <c r="A4456" s="1">
        <v>4455</v>
      </c>
      <c r="B4456" s="1" t="s">
        <v>7510</v>
      </c>
      <c r="C4456" s="1">
        <f>YEAR(Data!$D4456)</f>
        <v>2013</v>
      </c>
      <c r="D4456" s="2">
        <v>41460</v>
      </c>
      <c r="E4456" s="2">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1">
        <v>0.5583999999999989</v>
      </c>
    </row>
    <row r="4457" spans="1:22" ht="14.25" customHeight="1" x14ac:dyDescent="0.25">
      <c r="A4457" s="1">
        <v>4456</v>
      </c>
      <c r="B4457" s="1" t="s">
        <v>7513</v>
      </c>
      <c r="C4457" s="1">
        <f>YEAR(Data!$D4457)</f>
        <v>2012</v>
      </c>
      <c r="D4457" s="2">
        <v>41155</v>
      </c>
      <c r="E4457" s="2">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1">
        <v>-12.956799999999994</v>
      </c>
    </row>
    <row r="4458" spans="1:22" ht="14.25" customHeight="1" x14ac:dyDescent="0.25">
      <c r="A4458" s="1">
        <v>4457</v>
      </c>
      <c r="B4458" s="1" t="s">
        <v>7513</v>
      </c>
      <c r="C4458" s="1">
        <f>YEAR(Data!$D4458)</f>
        <v>2012</v>
      </c>
      <c r="D4458" s="2">
        <v>41155</v>
      </c>
      <c r="E4458" s="2">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1">
        <v>2.1492</v>
      </c>
    </row>
    <row r="4459" spans="1:22" ht="14.25" customHeight="1" x14ac:dyDescent="0.25">
      <c r="A4459" s="1">
        <v>4458</v>
      </c>
      <c r="B4459" s="1" t="s">
        <v>7514</v>
      </c>
      <c r="C4459" s="1">
        <f>YEAR(Data!$D4459)</f>
        <v>2014</v>
      </c>
      <c r="D4459" s="2">
        <v>41859</v>
      </c>
      <c r="E4459" s="2">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244.54999999999998</v>
      </c>
      <c r="T4459" s="1">
        <v>5</v>
      </c>
      <c r="U4459" s="1">
        <v>0</v>
      </c>
      <c r="V4459" s="1">
        <v>114.93849999999998</v>
      </c>
    </row>
    <row r="4460" spans="1:22" ht="14.25" customHeight="1" x14ac:dyDescent="0.25">
      <c r="A4460" s="1">
        <v>4459</v>
      </c>
      <c r="B4460" s="1" t="s">
        <v>7515</v>
      </c>
      <c r="C4460" s="1">
        <f>YEAR(Data!$D4460)</f>
        <v>2014</v>
      </c>
      <c r="D4460" s="2">
        <v>41712</v>
      </c>
      <c r="E4460" s="2">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1">
        <v>-299.8116</v>
      </c>
    </row>
    <row r="4461" spans="1:22" ht="14.25" customHeight="1" x14ac:dyDescent="0.25">
      <c r="A4461" s="1">
        <v>4460</v>
      </c>
      <c r="B4461" s="1" t="s">
        <v>7516</v>
      </c>
      <c r="C4461" s="1">
        <f>YEAR(Data!$D4461)</f>
        <v>2014</v>
      </c>
      <c r="D4461" s="2">
        <v>41911</v>
      </c>
      <c r="E4461" s="2">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1">
        <v>3.2776000000000014</v>
      </c>
    </row>
    <row r="4462" spans="1:22" ht="14.25" customHeight="1" x14ac:dyDescent="0.25">
      <c r="A4462" s="1">
        <v>4461</v>
      </c>
      <c r="B4462" s="1" t="s">
        <v>7516</v>
      </c>
      <c r="C4462" s="1">
        <f>YEAR(Data!$D4462)</f>
        <v>2014</v>
      </c>
      <c r="D4462" s="2">
        <v>41911</v>
      </c>
      <c r="E4462" s="2">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1">
        <v>-29.436800000000012</v>
      </c>
    </row>
    <row r="4463" spans="1:22" ht="14.25" customHeight="1" x14ac:dyDescent="0.25">
      <c r="A4463" s="1">
        <v>4462</v>
      </c>
      <c r="B4463" s="1" t="s">
        <v>7516</v>
      </c>
      <c r="C4463" s="1">
        <f>YEAR(Data!$D4463)</f>
        <v>2014</v>
      </c>
      <c r="D4463" s="2">
        <v>41911</v>
      </c>
      <c r="E4463" s="2">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54.384000000000007</v>
      </c>
      <c r="T4463" s="1">
        <v>2</v>
      </c>
      <c r="U4463" s="1">
        <v>0.2</v>
      </c>
      <c r="V4463" s="1">
        <v>1.359599999999995</v>
      </c>
    </row>
    <row r="4464" spans="1:22" ht="14.25" customHeight="1" x14ac:dyDescent="0.25">
      <c r="A4464" s="1">
        <v>4463</v>
      </c>
      <c r="B4464" s="1" t="s">
        <v>7516</v>
      </c>
      <c r="C4464" s="1">
        <f>YEAR(Data!$D4464)</f>
        <v>2014</v>
      </c>
      <c r="D4464" s="2">
        <v>41911</v>
      </c>
      <c r="E4464" s="2">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76.77600000000001</v>
      </c>
      <c r="T4464" s="1">
        <v>4</v>
      </c>
      <c r="U4464" s="1">
        <v>0.7</v>
      </c>
      <c r="V4464" s="1">
        <v>-58.861599999999981</v>
      </c>
    </row>
    <row r="4465" spans="1:22" ht="14.25" customHeight="1" x14ac:dyDescent="0.25">
      <c r="A4465" s="1">
        <v>4464</v>
      </c>
      <c r="B4465" s="1" t="s">
        <v>7516</v>
      </c>
      <c r="C4465" s="1">
        <f>YEAR(Data!$D4465)</f>
        <v>2014</v>
      </c>
      <c r="D4465" s="2">
        <v>41911</v>
      </c>
      <c r="E4465" s="2">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
        <v>14.352000000000002</v>
      </c>
      <c r="T4465" s="1">
        <v>3</v>
      </c>
      <c r="U4465" s="1">
        <v>0.2</v>
      </c>
      <c r="V4465" s="1">
        <v>5.2026000000000003</v>
      </c>
    </row>
    <row r="4466" spans="1:22" ht="14.25" customHeight="1" x14ac:dyDescent="0.25">
      <c r="A4466" s="1">
        <v>4465</v>
      </c>
      <c r="B4466" s="1" t="s">
        <v>7516</v>
      </c>
      <c r="C4466" s="1">
        <f>YEAR(Data!$D4466)</f>
        <v>2014</v>
      </c>
      <c r="D4466" s="2">
        <v>41911</v>
      </c>
      <c r="E4466" s="2">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209.79200000000003</v>
      </c>
      <c r="T4466" s="1">
        <v>2</v>
      </c>
      <c r="U4466" s="1">
        <v>0.2</v>
      </c>
      <c r="V4466" s="1">
        <v>26.22399999999999</v>
      </c>
    </row>
    <row r="4467" spans="1:22" ht="14.25" customHeight="1" x14ac:dyDescent="0.25">
      <c r="A4467" s="1">
        <v>4466</v>
      </c>
      <c r="B4467" s="1" t="s">
        <v>7519</v>
      </c>
      <c r="C4467" s="1">
        <f>YEAR(Data!$D4467)</f>
        <v>2012</v>
      </c>
      <c r="D4467" s="2">
        <v>41128</v>
      </c>
      <c r="E4467" s="2">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
        <v>3.3040000000000003</v>
      </c>
      <c r="T4467" s="1">
        <v>1</v>
      </c>
      <c r="U4467" s="1">
        <v>0.2</v>
      </c>
      <c r="V4467" s="1">
        <v>1.1151</v>
      </c>
    </row>
    <row r="4468" spans="1:22" ht="14.25" customHeight="1" x14ac:dyDescent="0.25">
      <c r="A4468" s="1">
        <v>4467</v>
      </c>
      <c r="B4468" s="1" t="s">
        <v>7520</v>
      </c>
      <c r="C4468" s="1">
        <f>YEAR(Data!$D4468)</f>
        <v>2014</v>
      </c>
      <c r="D4468" s="2">
        <v>41968</v>
      </c>
      <c r="E4468" s="2">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1">
        <v>7.3709999999999996</v>
      </c>
    </row>
    <row r="4469" spans="1:22" ht="14.25" customHeight="1" x14ac:dyDescent="0.25">
      <c r="A4469" s="1">
        <v>4468</v>
      </c>
      <c r="B4469" s="1" t="s">
        <v>7520</v>
      </c>
      <c r="C4469" s="1">
        <f>YEAR(Data!$D4469)</f>
        <v>2014</v>
      </c>
      <c r="D4469" s="2">
        <v>41968</v>
      </c>
      <c r="E4469" s="2">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1">
        <v>78.941199999999995</v>
      </c>
    </row>
    <row r="4470" spans="1:22" ht="14.25" customHeight="1" x14ac:dyDescent="0.25">
      <c r="A4470" s="1">
        <v>4469</v>
      </c>
      <c r="B4470" s="1" t="s">
        <v>7520</v>
      </c>
      <c r="C4470" s="1">
        <f>YEAR(Data!$D4470)</f>
        <v>2014</v>
      </c>
      <c r="D4470" s="2">
        <v>41968</v>
      </c>
      <c r="E4470" s="2">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
        <v>321.56799999999998</v>
      </c>
      <c r="T4470" s="1">
        <v>2</v>
      </c>
      <c r="U4470" s="1">
        <v>0.2</v>
      </c>
      <c r="V4470" s="1">
        <v>-16.078399999999988</v>
      </c>
    </row>
    <row r="4471" spans="1:22" ht="14.25" customHeight="1" x14ac:dyDescent="0.25">
      <c r="A4471" s="1">
        <v>4470</v>
      </c>
      <c r="B4471" s="1" t="s">
        <v>7520</v>
      </c>
      <c r="C4471" s="1">
        <f>YEAR(Data!$D4471)</f>
        <v>2014</v>
      </c>
      <c r="D4471" s="2">
        <v>41968</v>
      </c>
      <c r="E4471" s="2">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1">
        <v>6.2208000000000006</v>
      </c>
    </row>
    <row r="4472" spans="1:22" ht="14.25" customHeight="1" x14ac:dyDescent="0.25">
      <c r="A4472" s="1">
        <v>4471</v>
      </c>
      <c r="B4472" s="1" t="s">
        <v>7521</v>
      </c>
      <c r="C4472" s="1">
        <f>YEAR(Data!$D4472)</f>
        <v>2014</v>
      </c>
      <c r="D4472" s="2">
        <v>41768</v>
      </c>
      <c r="E4472" s="2">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
        <v>128.05799999999999</v>
      </c>
      <c r="T4472" s="1">
        <v>3</v>
      </c>
      <c r="U4472" s="1">
        <v>0.3</v>
      </c>
      <c r="V4472" s="1">
        <v>-23.782199999999996</v>
      </c>
    </row>
    <row r="4473" spans="1:22" ht="14.25" customHeight="1" x14ac:dyDescent="0.25">
      <c r="A4473" s="1">
        <v>4472</v>
      </c>
      <c r="B4473" s="1" t="s">
        <v>7522</v>
      </c>
      <c r="C4473" s="1">
        <f>YEAR(Data!$D4473)</f>
        <v>2014</v>
      </c>
      <c r="D4473" s="2">
        <v>41912</v>
      </c>
      <c r="E4473" s="2">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
        <v>63.686</v>
      </c>
      <c r="T4473" s="1">
        <v>1</v>
      </c>
      <c r="U4473" s="1">
        <v>0.3</v>
      </c>
      <c r="V4473" s="1">
        <v>-15.466600000000003</v>
      </c>
    </row>
    <row r="4474" spans="1:22" ht="14.25" customHeight="1" x14ac:dyDescent="0.25">
      <c r="A4474" s="1">
        <v>4473</v>
      </c>
      <c r="B4474" s="1" t="s">
        <v>7522</v>
      </c>
      <c r="C4474" s="1">
        <f>YEAR(Data!$D4474)</f>
        <v>2014</v>
      </c>
      <c r="D4474" s="2">
        <v>41912</v>
      </c>
      <c r="E4474" s="2">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
        <v>239.976</v>
      </c>
      <c r="T4474" s="1">
        <v>3</v>
      </c>
      <c r="U4474" s="1">
        <v>0.2</v>
      </c>
      <c r="V4474" s="1">
        <v>65.993400000000008</v>
      </c>
    </row>
    <row r="4475" spans="1:22" ht="14.25" customHeight="1" x14ac:dyDescent="0.25">
      <c r="A4475" s="1">
        <v>4474</v>
      </c>
      <c r="B4475" s="1" t="s">
        <v>7522</v>
      </c>
      <c r="C4475" s="1">
        <f>YEAR(Data!$D4475)</f>
        <v>2014</v>
      </c>
      <c r="D4475" s="2">
        <v>41912</v>
      </c>
      <c r="E4475" s="2">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
        <v>344.22</v>
      </c>
      <c r="T4475" s="1">
        <v>2</v>
      </c>
      <c r="U4475" s="1">
        <v>0.4</v>
      </c>
      <c r="V4475" s="1">
        <v>-189.32100000000003</v>
      </c>
    </row>
    <row r="4476" spans="1:22" ht="14.25" customHeight="1" x14ac:dyDescent="0.25">
      <c r="A4476" s="1">
        <v>4475</v>
      </c>
      <c r="B4476" s="1" t="s">
        <v>7522</v>
      </c>
      <c r="C4476" s="1">
        <f>YEAR(Data!$D4476)</f>
        <v>2014</v>
      </c>
      <c r="D4476" s="2">
        <v>41912</v>
      </c>
      <c r="E4476" s="2">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
        <v>15.552000000000003</v>
      </c>
      <c r="T4476" s="1">
        <v>3</v>
      </c>
      <c r="U4476" s="1">
        <v>0.2</v>
      </c>
      <c r="V4476" s="1">
        <v>5.4432</v>
      </c>
    </row>
    <row r="4477" spans="1:22" ht="14.25" customHeight="1" x14ac:dyDescent="0.25">
      <c r="A4477" s="1">
        <v>4476</v>
      </c>
      <c r="B4477" s="1" t="s">
        <v>7522</v>
      </c>
      <c r="C4477" s="1">
        <f>YEAR(Data!$D4477)</f>
        <v>2014</v>
      </c>
      <c r="D4477" s="2">
        <v>41912</v>
      </c>
      <c r="E4477" s="2">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
        <v>21.248000000000001</v>
      </c>
      <c r="T4477" s="1">
        <v>4</v>
      </c>
      <c r="U4477" s="1">
        <v>0.2</v>
      </c>
      <c r="V4477" s="1">
        <v>7.436799999999999</v>
      </c>
    </row>
    <row r="4478" spans="1:22" ht="14.25" customHeight="1" x14ac:dyDescent="0.25">
      <c r="A4478" s="1">
        <v>4477</v>
      </c>
      <c r="B4478" s="1" t="s">
        <v>7522</v>
      </c>
      <c r="C4478" s="1">
        <f>YEAR(Data!$D4478)</f>
        <v>2014</v>
      </c>
      <c r="D4478" s="2">
        <v>41912</v>
      </c>
      <c r="E4478" s="2">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
        <v>8.4480000000000004</v>
      </c>
      <c r="T4478" s="1">
        <v>2</v>
      </c>
      <c r="U4478" s="1">
        <v>0.2</v>
      </c>
      <c r="V4478" s="1">
        <v>2.6399999999999997</v>
      </c>
    </row>
    <row r="4479" spans="1:22" ht="14.25" customHeight="1" x14ac:dyDescent="0.25">
      <c r="A4479" s="1">
        <v>4478</v>
      </c>
      <c r="B4479" s="1" t="s">
        <v>7526</v>
      </c>
      <c r="C4479" s="1">
        <f>YEAR(Data!$D4479)</f>
        <v>2014</v>
      </c>
      <c r="D4479" s="2">
        <v>41935</v>
      </c>
      <c r="E4479" s="2">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
        <v>333.09000000000003</v>
      </c>
      <c r="T4479" s="1">
        <v>3</v>
      </c>
      <c r="U4479" s="1">
        <v>0</v>
      </c>
      <c r="V4479" s="1">
        <v>23.316299999999984</v>
      </c>
    </row>
    <row r="4480" spans="1:22" ht="14.25" customHeight="1" x14ac:dyDescent="0.25">
      <c r="A4480" s="1">
        <v>4479</v>
      </c>
      <c r="B4480" s="1" t="s">
        <v>7526</v>
      </c>
      <c r="C4480" s="1">
        <f>YEAR(Data!$D4480)</f>
        <v>2014</v>
      </c>
      <c r="D4480" s="2">
        <v>41935</v>
      </c>
      <c r="E4480" s="2">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
        <v>248.98</v>
      </c>
      <c r="T4480" s="1">
        <v>2</v>
      </c>
      <c r="U4480" s="1">
        <v>0</v>
      </c>
      <c r="V4480" s="1">
        <v>54.775599999999997</v>
      </c>
    </row>
    <row r="4481" spans="1:22" ht="14.25" customHeight="1" x14ac:dyDescent="0.25">
      <c r="A4481" s="1">
        <v>4480</v>
      </c>
      <c r="B4481" s="1" t="s">
        <v>7530</v>
      </c>
      <c r="C4481" s="1">
        <f>YEAR(Data!$D4481)</f>
        <v>2011</v>
      </c>
      <c r="D4481" s="2">
        <v>40626</v>
      </c>
      <c r="E4481" s="2">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
        <v>24.900000000000002</v>
      </c>
      <c r="T4481" s="1">
        <v>5</v>
      </c>
      <c r="U4481" s="1">
        <v>0</v>
      </c>
      <c r="V4481" s="1">
        <v>11.703000000000001</v>
      </c>
    </row>
    <row r="4482" spans="1:22" ht="14.25" customHeight="1" x14ac:dyDescent="0.25">
      <c r="A4482" s="1">
        <v>4481</v>
      </c>
      <c r="B4482" s="1" t="s">
        <v>7533</v>
      </c>
      <c r="C4482" s="1">
        <f>YEAR(Data!$D4482)</f>
        <v>2013</v>
      </c>
      <c r="D4482" s="2">
        <v>41582</v>
      </c>
      <c r="E4482" s="2">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15.260000000000002</v>
      </c>
      <c r="T4482" s="1">
        <v>7</v>
      </c>
      <c r="U4482" s="1">
        <v>0</v>
      </c>
      <c r="V4482" s="1">
        <v>5.0358000000000001</v>
      </c>
    </row>
    <row r="4483" spans="1:22" ht="14.25" customHeight="1" x14ac:dyDescent="0.25">
      <c r="A4483" s="1">
        <v>4482</v>
      </c>
      <c r="B4483" s="1" t="s">
        <v>7533</v>
      </c>
      <c r="C4483" s="1">
        <f>YEAR(Data!$D4483)</f>
        <v>2013</v>
      </c>
      <c r="D4483" s="2">
        <v>41582</v>
      </c>
      <c r="E4483" s="2">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
        <v>43.32</v>
      </c>
      <c r="T4483" s="1">
        <v>2</v>
      </c>
      <c r="U4483" s="1">
        <v>0</v>
      </c>
      <c r="V4483" s="1">
        <v>14.295599999999997</v>
      </c>
    </row>
    <row r="4484" spans="1:22" ht="14.25" customHeight="1" x14ac:dyDescent="0.25">
      <c r="A4484" s="1">
        <v>4483</v>
      </c>
      <c r="B4484" s="1" t="s">
        <v>7533</v>
      </c>
      <c r="C4484" s="1">
        <f>YEAR(Data!$D4484)</f>
        <v>2013</v>
      </c>
      <c r="D4484" s="2">
        <v>41582</v>
      </c>
      <c r="E4484" s="2">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1">
        <v>15.799199999999999</v>
      </c>
    </row>
    <row r="4485" spans="1:22" ht="14.25" customHeight="1" x14ac:dyDescent="0.25">
      <c r="A4485" s="1">
        <v>4484</v>
      </c>
      <c r="B4485" s="1" t="s">
        <v>7533</v>
      </c>
      <c r="C4485" s="1">
        <f>YEAR(Data!$D4485)</f>
        <v>2013</v>
      </c>
      <c r="D4485" s="2">
        <v>41582</v>
      </c>
      <c r="E4485" s="2">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
        <v>116.28</v>
      </c>
      <c r="T4485" s="1">
        <v>3</v>
      </c>
      <c r="U4485" s="1">
        <v>0</v>
      </c>
      <c r="V4485" s="1">
        <v>56.977199999999996</v>
      </c>
    </row>
    <row r="4486" spans="1:22" ht="14.25" customHeight="1" x14ac:dyDescent="0.25">
      <c r="A4486" s="1">
        <v>4485</v>
      </c>
      <c r="B4486" s="1" t="s">
        <v>7533</v>
      </c>
      <c r="C4486" s="1">
        <f>YEAR(Data!$D4486)</f>
        <v>2013</v>
      </c>
      <c r="D4486" s="2">
        <v>41582</v>
      </c>
      <c r="E4486" s="2">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1">
        <v>3.0211999999999994</v>
      </c>
    </row>
    <row r="4487" spans="1:22" ht="14.25" customHeight="1" x14ac:dyDescent="0.25">
      <c r="A4487" s="1">
        <v>4486</v>
      </c>
      <c r="B4487" s="1" t="s">
        <v>7533</v>
      </c>
      <c r="C4487" s="1">
        <f>YEAR(Data!$D4487)</f>
        <v>2013</v>
      </c>
      <c r="D4487" s="2">
        <v>41582</v>
      </c>
      <c r="E4487" s="2">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
        <v>19.440000000000001</v>
      </c>
      <c r="T4487" s="1">
        <v>3</v>
      </c>
      <c r="U4487" s="1">
        <v>0</v>
      </c>
      <c r="V4487" s="1">
        <v>9.3312000000000008</v>
      </c>
    </row>
    <row r="4488" spans="1:22" ht="14.25" customHeight="1" x14ac:dyDescent="0.25">
      <c r="A4488" s="1">
        <v>4487</v>
      </c>
      <c r="B4488" s="1" t="s">
        <v>7533</v>
      </c>
      <c r="C4488" s="1">
        <f>YEAR(Data!$D4488)</f>
        <v>2013</v>
      </c>
      <c r="D4488" s="2">
        <v>41582</v>
      </c>
      <c r="E4488" s="2">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314.54999999999995</v>
      </c>
      <c r="T4488" s="1">
        <v>3</v>
      </c>
      <c r="U4488" s="1">
        <v>0</v>
      </c>
      <c r="V4488" s="1">
        <v>150.98399999999998</v>
      </c>
    </row>
    <row r="4489" spans="1:22" ht="14.25" customHeight="1" x14ac:dyDescent="0.25">
      <c r="A4489" s="1">
        <v>4488</v>
      </c>
      <c r="B4489" s="1" t="s">
        <v>7536</v>
      </c>
      <c r="C4489" s="1">
        <f>YEAR(Data!$D4489)</f>
        <v>2012</v>
      </c>
      <c r="D4489" s="2">
        <v>41157</v>
      </c>
      <c r="E4489" s="2">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
        <v>16.269999999999996</v>
      </c>
      <c r="T4489" s="1">
        <v>5</v>
      </c>
      <c r="U4489" s="1">
        <v>0.8</v>
      </c>
      <c r="V4489" s="1">
        <v>-25.218500000000006</v>
      </c>
    </row>
    <row r="4490" spans="1:22" ht="14.25" customHeight="1" x14ac:dyDescent="0.25">
      <c r="A4490" s="1">
        <v>4489</v>
      </c>
      <c r="B4490" s="1" t="s">
        <v>7536</v>
      </c>
      <c r="C4490" s="1">
        <f>YEAR(Data!$D4490)</f>
        <v>2012</v>
      </c>
      <c r="D4490" s="2">
        <v>41157</v>
      </c>
      <c r="E4490" s="2">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
        <v>69.12</v>
      </c>
      <c r="T4490" s="1">
        <v>9</v>
      </c>
      <c r="U4490" s="1">
        <v>0.2</v>
      </c>
      <c r="V4490" s="1">
        <v>-14.687999999999999</v>
      </c>
    </row>
    <row r="4491" spans="1:22" ht="14.25" customHeight="1" x14ac:dyDescent="0.25">
      <c r="A4491" s="1">
        <v>4490</v>
      </c>
      <c r="B4491" s="1" t="s">
        <v>7536</v>
      </c>
      <c r="C4491" s="1">
        <f>YEAR(Data!$D4491)</f>
        <v>2012</v>
      </c>
      <c r="D4491" s="2">
        <v>41157</v>
      </c>
      <c r="E4491" s="2">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4.4699999999999989</v>
      </c>
      <c r="T4491" s="1">
        <v>3</v>
      </c>
      <c r="U4491" s="1">
        <v>0.8</v>
      </c>
      <c r="V4491" s="1">
        <v>-7.8225000000000016</v>
      </c>
    </row>
    <row r="4492" spans="1:22" ht="14.25" customHeight="1" x14ac:dyDescent="0.25">
      <c r="A4492" s="1">
        <v>4491</v>
      </c>
      <c r="B4492" s="1" t="s">
        <v>7537</v>
      </c>
      <c r="C4492" s="1">
        <f>YEAR(Data!$D4492)</f>
        <v>2014</v>
      </c>
      <c r="D4492" s="2">
        <v>41866</v>
      </c>
      <c r="E4492" s="2">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418.29599999999994</v>
      </c>
      <c r="T4492" s="1">
        <v>3</v>
      </c>
      <c r="U4492" s="1">
        <v>0.2</v>
      </c>
      <c r="V4492" s="1">
        <v>5.2287000000000035</v>
      </c>
    </row>
    <row r="4493" spans="1:22" ht="14.25" customHeight="1" x14ac:dyDescent="0.25">
      <c r="A4493" s="1">
        <v>4492</v>
      </c>
      <c r="B4493" s="1" t="s">
        <v>7538</v>
      </c>
      <c r="C4493" s="1">
        <f>YEAR(Data!$D4493)</f>
        <v>2011</v>
      </c>
      <c r="D4493" s="2">
        <v>40878</v>
      </c>
      <c r="E4493" s="2">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
        <v>659.98799999999994</v>
      </c>
      <c r="T4493" s="1">
        <v>2</v>
      </c>
      <c r="U4493" s="1">
        <v>0.4</v>
      </c>
      <c r="V4493" s="1">
        <v>109.99799999999999</v>
      </c>
    </row>
    <row r="4494" spans="1:22" ht="14.25" customHeight="1" x14ac:dyDescent="0.25">
      <c r="A4494" s="1">
        <v>4493</v>
      </c>
      <c r="B4494" s="1" t="s">
        <v>7538</v>
      </c>
      <c r="C4494" s="1">
        <f>YEAR(Data!$D4494)</f>
        <v>2011</v>
      </c>
      <c r="D4494" s="2">
        <v>40878</v>
      </c>
      <c r="E4494" s="2">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1">
        <v>1.4223999999999997</v>
      </c>
    </row>
    <row r="4495" spans="1:22" ht="14.25" customHeight="1" x14ac:dyDescent="0.25">
      <c r="A4495" s="1">
        <v>4494</v>
      </c>
      <c r="B4495" s="1" t="s">
        <v>7538</v>
      </c>
      <c r="C4495" s="1">
        <f>YEAR(Data!$D4495)</f>
        <v>2011</v>
      </c>
      <c r="D4495" s="2">
        <v>40878</v>
      </c>
      <c r="E4495" s="2">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36.288000000000011</v>
      </c>
      <c r="T4495" s="1">
        <v>7</v>
      </c>
      <c r="U4495" s="1">
        <v>0.2</v>
      </c>
      <c r="V4495" s="1">
        <v>12.700800000000001</v>
      </c>
    </row>
    <row r="4496" spans="1:22" ht="14.25" customHeight="1" x14ac:dyDescent="0.25">
      <c r="A4496" s="1">
        <v>4495</v>
      </c>
      <c r="B4496" s="1" t="s">
        <v>7538</v>
      </c>
      <c r="C4496" s="1">
        <f>YEAR(Data!$D4496)</f>
        <v>2011</v>
      </c>
      <c r="D4496" s="2">
        <v>40878</v>
      </c>
      <c r="E4496" s="2">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909.7199999999998</v>
      </c>
      <c r="T4496" s="1">
        <v>6</v>
      </c>
      <c r="U4496" s="1">
        <v>0.3</v>
      </c>
      <c r="V4496" s="1">
        <v>-51.983999999999924</v>
      </c>
    </row>
    <row r="4497" spans="1:22" ht="14.25" customHeight="1" x14ac:dyDescent="0.25">
      <c r="A4497" s="1">
        <v>4496</v>
      </c>
      <c r="B4497" s="1" t="s">
        <v>7539</v>
      </c>
      <c r="C4497" s="1">
        <f>YEAR(Data!$D4497)</f>
        <v>2014</v>
      </c>
      <c r="D4497" s="2">
        <v>41809</v>
      </c>
      <c r="E4497" s="2">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917.92349999999988</v>
      </c>
      <c r="T4497" s="1">
        <v>9</v>
      </c>
      <c r="U4497" s="1">
        <v>0.15</v>
      </c>
      <c r="V4497" s="1">
        <v>75.593699999999899</v>
      </c>
    </row>
    <row r="4498" spans="1:22" ht="14.25" customHeight="1" x14ac:dyDescent="0.25">
      <c r="A4498" s="1">
        <v>4497</v>
      </c>
      <c r="B4498" s="1" t="s">
        <v>7539</v>
      </c>
      <c r="C4498" s="1">
        <f>YEAR(Data!$D4498)</f>
        <v>2014</v>
      </c>
      <c r="D4498" s="2">
        <v>41809</v>
      </c>
      <c r="E4498" s="2">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1">
        <v>19.051200000000001</v>
      </c>
    </row>
    <row r="4499" spans="1:22" ht="14.25" customHeight="1" x14ac:dyDescent="0.25">
      <c r="A4499" s="1">
        <v>4498</v>
      </c>
      <c r="B4499" s="1" t="s">
        <v>7540</v>
      </c>
      <c r="C4499" s="1">
        <f>YEAR(Data!$D4499)</f>
        <v>2014</v>
      </c>
      <c r="D4499" s="2">
        <v>41976</v>
      </c>
      <c r="E4499" s="2">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631.17600000000016</v>
      </c>
      <c r="T4499" s="1">
        <v>4</v>
      </c>
      <c r="U4499" s="1">
        <v>0.7</v>
      </c>
      <c r="V4499" s="1">
        <v>-462.86239999999998</v>
      </c>
    </row>
    <row r="4500" spans="1:22" ht="14.25" customHeight="1" x14ac:dyDescent="0.25">
      <c r="A4500" s="1">
        <v>4499</v>
      </c>
      <c r="B4500" s="1" t="s">
        <v>7541</v>
      </c>
      <c r="C4500" s="1">
        <f>YEAR(Data!$D4500)</f>
        <v>2011</v>
      </c>
      <c r="D4500" s="2">
        <v>40868</v>
      </c>
      <c r="E4500" s="2">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1">
        <v>6.2208000000000006</v>
      </c>
    </row>
    <row r="4501" spans="1:22" ht="14.25" customHeight="1" x14ac:dyDescent="0.25">
      <c r="A4501" s="1">
        <v>4500</v>
      </c>
      <c r="B4501" s="1" t="s">
        <v>7544</v>
      </c>
      <c r="C4501" s="1">
        <f>YEAR(Data!$D4501)</f>
        <v>2013</v>
      </c>
      <c r="D4501" s="2">
        <v>41375</v>
      </c>
      <c r="E4501" s="2">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
        <v>12.96</v>
      </c>
      <c r="T4501" s="1">
        <v>2</v>
      </c>
      <c r="U4501" s="1">
        <v>0</v>
      </c>
      <c r="V4501" s="1">
        <v>6.2208000000000006</v>
      </c>
    </row>
    <row r="4502" spans="1:22" ht="14.25" customHeight="1" x14ac:dyDescent="0.25">
      <c r="A4502" s="1">
        <v>4501</v>
      </c>
      <c r="B4502" s="1" t="s">
        <v>7544</v>
      </c>
      <c r="C4502" s="1">
        <f>YEAR(Data!$D4502)</f>
        <v>2013</v>
      </c>
      <c r="D4502" s="2">
        <v>41375</v>
      </c>
      <c r="E4502" s="2">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
        <v>23.2</v>
      </c>
      <c r="T4502" s="1">
        <v>5</v>
      </c>
      <c r="U4502" s="1">
        <v>0.2</v>
      </c>
      <c r="V4502" s="1">
        <v>8.1199999999999974</v>
      </c>
    </row>
    <row r="4503" spans="1:22" ht="14.25" customHeight="1" x14ac:dyDescent="0.25">
      <c r="A4503" s="1">
        <v>4502</v>
      </c>
      <c r="B4503" s="1" t="s">
        <v>7545</v>
      </c>
      <c r="C4503" s="1">
        <f>YEAR(Data!$D4503)</f>
        <v>2011</v>
      </c>
      <c r="D4503" s="2">
        <v>40724</v>
      </c>
      <c r="E4503" s="2">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25.920000000000005</v>
      </c>
      <c r="T4503" s="1">
        <v>5</v>
      </c>
      <c r="U4503" s="1">
        <v>0.2</v>
      </c>
      <c r="V4503" s="1">
        <v>9.0719999999999992</v>
      </c>
    </row>
    <row r="4504" spans="1:22" ht="14.25" customHeight="1" x14ac:dyDescent="0.25">
      <c r="A4504" s="1">
        <v>4503</v>
      </c>
      <c r="B4504" s="1" t="s">
        <v>7545</v>
      </c>
      <c r="C4504" s="1">
        <f>YEAR(Data!$D4504)</f>
        <v>2011</v>
      </c>
      <c r="D4504" s="2">
        <v>40724</v>
      </c>
      <c r="E4504" s="2">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21.312000000000005</v>
      </c>
      <c r="T4504" s="1">
        <v>6</v>
      </c>
      <c r="U4504" s="1">
        <v>0.2</v>
      </c>
      <c r="V4504" s="1">
        <v>7.1928000000000001</v>
      </c>
    </row>
    <row r="4505" spans="1:22" ht="14.25" customHeight="1" x14ac:dyDescent="0.25">
      <c r="A4505" s="1">
        <v>4504</v>
      </c>
      <c r="B4505" s="1" t="s">
        <v>7546</v>
      </c>
      <c r="C4505" s="1">
        <f>YEAR(Data!$D4505)</f>
        <v>2011</v>
      </c>
      <c r="D4505" s="2">
        <v>40901</v>
      </c>
      <c r="E4505" s="2">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
        <v>173.65600000000003</v>
      </c>
      <c r="T4505" s="1">
        <v>7</v>
      </c>
      <c r="U4505" s="1">
        <v>0.2</v>
      </c>
      <c r="V4505" s="1">
        <v>17.365599999999993</v>
      </c>
    </row>
    <row r="4506" spans="1:22" ht="14.25" customHeight="1" x14ac:dyDescent="0.25">
      <c r="A4506" s="1">
        <v>4505</v>
      </c>
      <c r="B4506" s="1" t="s">
        <v>7546</v>
      </c>
      <c r="C4506" s="1">
        <f>YEAR(Data!$D4506)</f>
        <v>2011</v>
      </c>
      <c r="D4506" s="2">
        <v>40901</v>
      </c>
      <c r="E4506" s="2">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1">
        <v>101.34879999999998</v>
      </c>
    </row>
    <row r="4507" spans="1:22" ht="14.25" customHeight="1" x14ac:dyDescent="0.25">
      <c r="A4507" s="1">
        <v>4506</v>
      </c>
      <c r="B4507" s="1" t="s">
        <v>7546</v>
      </c>
      <c r="C4507" s="1">
        <f>YEAR(Data!$D4507)</f>
        <v>2011</v>
      </c>
      <c r="D4507" s="2">
        <v>40901</v>
      </c>
      <c r="E4507" s="2">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62.849999999999994</v>
      </c>
      <c r="T4507" s="1">
        <v>3</v>
      </c>
      <c r="U4507" s="1">
        <v>0</v>
      </c>
      <c r="V4507" s="1">
        <v>13.198499999999999</v>
      </c>
    </row>
    <row r="4508" spans="1:22" ht="14.25" customHeight="1" x14ac:dyDescent="0.25">
      <c r="A4508" s="1">
        <v>4507</v>
      </c>
      <c r="B4508" s="1" t="s">
        <v>7546</v>
      </c>
      <c r="C4508" s="1">
        <f>YEAR(Data!$D4508)</f>
        <v>2011</v>
      </c>
      <c r="D4508" s="2">
        <v>40901</v>
      </c>
      <c r="E4508" s="2">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818.37600000000009</v>
      </c>
      <c r="T4508" s="1">
        <v>3</v>
      </c>
      <c r="U4508" s="1">
        <v>0.2</v>
      </c>
      <c r="V4508" s="1">
        <v>51.148499999999984</v>
      </c>
    </row>
    <row r="4509" spans="1:22" ht="14.25" customHeight="1" x14ac:dyDescent="0.25">
      <c r="A4509" s="1">
        <v>4508</v>
      </c>
      <c r="B4509" s="1" t="s">
        <v>7546</v>
      </c>
      <c r="C4509" s="1">
        <f>YEAR(Data!$D4509)</f>
        <v>2011</v>
      </c>
      <c r="D4509" s="2">
        <v>40901</v>
      </c>
      <c r="E4509" s="2">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
        <v>20.34</v>
      </c>
      <c r="T4509" s="1">
        <v>1</v>
      </c>
      <c r="U4509" s="1">
        <v>0</v>
      </c>
      <c r="V4509" s="1">
        <v>0.20339999999999847</v>
      </c>
    </row>
    <row r="4510" spans="1:22" ht="14.25" customHeight="1" x14ac:dyDescent="0.25">
      <c r="A4510" s="1">
        <v>4509</v>
      </c>
      <c r="B4510" s="1" t="s">
        <v>7546</v>
      </c>
      <c r="C4510" s="1">
        <f>YEAR(Data!$D4510)</f>
        <v>2011</v>
      </c>
      <c r="D4510" s="2">
        <v>40901</v>
      </c>
      <c r="E4510" s="2">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1">
        <v>5.5176999999999978</v>
      </c>
    </row>
    <row r="4511" spans="1:22" ht="14.25" customHeight="1" x14ac:dyDescent="0.25">
      <c r="A4511" s="1">
        <v>4510</v>
      </c>
      <c r="B4511" s="1" t="s">
        <v>7549</v>
      </c>
      <c r="C4511" s="1">
        <f>YEAR(Data!$D4511)</f>
        <v>2014</v>
      </c>
      <c r="D4511" s="2">
        <v>41783</v>
      </c>
      <c r="E4511" s="2">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1">
        <v>-6.423300000000026</v>
      </c>
    </row>
    <row r="4512" spans="1:22" ht="14.25" customHeight="1" x14ac:dyDescent="0.25">
      <c r="A4512" s="1">
        <v>4511</v>
      </c>
      <c r="B4512" s="1" t="s">
        <v>7552</v>
      </c>
      <c r="C4512" s="1">
        <f>YEAR(Data!$D4512)</f>
        <v>2013</v>
      </c>
      <c r="D4512" s="2">
        <v>41589</v>
      </c>
      <c r="E4512" s="2">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
        <v>37.299999999999997</v>
      </c>
      <c r="T4512" s="1">
        <v>2</v>
      </c>
      <c r="U4512" s="1">
        <v>0</v>
      </c>
      <c r="V4512" s="1">
        <v>17.157999999999998</v>
      </c>
    </row>
    <row r="4513" spans="1:22" ht="14.25" customHeight="1" x14ac:dyDescent="0.25">
      <c r="A4513" s="1">
        <v>4512</v>
      </c>
      <c r="B4513" s="1" t="s">
        <v>7552</v>
      </c>
      <c r="C4513" s="1">
        <f>YEAR(Data!$D4513)</f>
        <v>2013</v>
      </c>
      <c r="D4513" s="2">
        <v>41589</v>
      </c>
      <c r="E4513" s="2">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1">
        <v>39.340799999999994</v>
      </c>
    </row>
    <row r="4514" spans="1:22" ht="14.25" customHeight="1" x14ac:dyDescent="0.25">
      <c r="A4514" s="1">
        <v>4513</v>
      </c>
      <c r="B4514" s="1" t="s">
        <v>7553</v>
      </c>
      <c r="C4514" s="1">
        <f>YEAR(Data!$D4514)</f>
        <v>2013</v>
      </c>
      <c r="D4514" s="2">
        <v>41550</v>
      </c>
      <c r="E4514" s="2">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54.792000000000009</v>
      </c>
      <c r="T4514" s="1">
        <v>6</v>
      </c>
      <c r="U4514" s="1">
        <v>0.7</v>
      </c>
      <c r="V4514" s="1">
        <v>-40.180799999999991</v>
      </c>
    </row>
    <row r="4515" spans="1:22" ht="14.25" customHeight="1" x14ac:dyDescent="0.25">
      <c r="A4515" s="1">
        <v>4514</v>
      </c>
      <c r="B4515" s="1" t="s">
        <v>7554</v>
      </c>
      <c r="C4515" s="1">
        <f>YEAR(Data!$D4515)</f>
        <v>2013</v>
      </c>
      <c r="D4515" s="2">
        <v>41524</v>
      </c>
      <c r="E4515" s="2">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1">
        <v>0.8087999999999993</v>
      </c>
    </row>
    <row r="4516" spans="1:22" ht="14.25" customHeight="1" x14ac:dyDescent="0.25">
      <c r="A4516" s="1">
        <v>4515</v>
      </c>
      <c r="B4516" s="1" t="s">
        <v>7555</v>
      </c>
      <c r="C4516" s="1">
        <f>YEAR(Data!$D4516)</f>
        <v>2013</v>
      </c>
      <c r="D4516" s="2">
        <v>41575</v>
      </c>
      <c r="E4516" s="2">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
        <v>290.98</v>
      </c>
      <c r="T4516" s="1">
        <v>1</v>
      </c>
      <c r="U4516" s="1">
        <v>0</v>
      </c>
      <c r="V4516" s="1">
        <v>75.654799999999994</v>
      </c>
    </row>
    <row r="4517" spans="1:22" ht="14.25" customHeight="1" x14ac:dyDescent="0.25">
      <c r="A4517" s="1">
        <v>4516</v>
      </c>
      <c r="B4517" s="1" t="s">
        <v>7557</v>
      </c>
      <c r="C4517" s="1">
        <f>YEAR(Data!$D4517)</f>
        <v>2014</v>
      </c>
      <c r="D4517" s="2">
        <v>41935</v>
      </c>
      <c r="E4517" s="2">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
        <v>36.44</v>
      </c>
      <c r="T4517" s="1">
        <v>4</v>
      </c>
      <c r="U4517" s="1">
        <v>0</v>
      </c>
      <c r="V4517" s="1">
        <v>12.025199999999998</v>
      </c>
    </row>
    <row r="4518" spans="1:22" ht="14.25" customHeight="1" x14ac:dyDescent="0.25">
      <c r="A4518" s="1">
        <v>4517</v>
      </c>
      <c r="B4518" s="1" t="s">
        <v>7558</v>
      </c>
      <c r="C4518" s="1">
        <f>YEAR(Data!$D4518)</f>
        <v>2013</v>
      </c>
      <c r="D4518" s="2">
        <v>41533</v>
      </c>
      <c r="E4518" s="2">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
        <v>21.400000000000002</v>
      </c>
      <c r="T4518" s="1">
        <v>5</v>
      </c>
      <c r="U4518" s="1">
        <v>0</v>
      </c>
      <c r="V4518" s="1">
        <v>10.058</v>
      </c>
    </row>
    <row r="4519" spans="1:22" ht="14.25" customHeight="1" x14ac:dyDescent="0.25">
      <c r="A4519" s="1">
        <v>4518</v>
      </c>
      <c r="B4519" s="1" t="s">
        <v>7558</v>
      </c>
      <c r="C4519" s="1">
        <f>YEAR(Data!$D4519)</f>
        <v>2013</v>
      </c>
      <c r="D4519" s="2">
        <v>41533</v>
      </c>
      <c r="E4519" s="2">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1">
        <v>15.815799999999999</v>
      </c>
    </row>
    <row r="4520" spans="1:22" ht="14.25" customHeight="1" x14ac:dyDescent="0.25">
      <c r="A4520" s="1">
        <v>4519</v>
      </c>
      <c r="B4520" s="1" t="s">
        <v>7561</v>
      </c>
      <c r="C4520" s="1">
        <f>YEAR(Data!$D4520)</f>
        <v>2013</v>
      </c>
      <c r="D4520" s="2">
        <v>41543</v>
      </c>
      <c r="E4520" s="2">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1">
        <v>6.9551999999999996</v>
      </c>
    </row>
    <row r="4521" spans="1:22" ht="14.25" customHeight="1" x14ac:dyDescent="0.25">
      <c r="A4521" s="1">
        <v>4520</v>
      </c>
      <c r="B4521" s="1" t="s">
        <v>7562</v>
      </c>
      <c r="C4521" s="1">
        <f>YEAR(Data!$D4521)</f>
        <v>2014</v>
      </c>
      <c r="D4521" s="2">
        <v>41801</v>
      </c>
      <c r="E4521" s="2">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
        <v>1347.5200000000002</v>
      </c>
      <c r="T4521" s="1">
        <v>8</v>
      </c>
      <c r="U4521" s="1">
        <v>0.2</v>
      </c>
      <c r="V4521" s="1">
        <v>84.219999999999857</v>
      </c>
    </row>
    <row r="4522" spans="1:22" ht="14.25" customHeight="1" x14ac:dyDescent="0.25">
      <c r="A4522" s="1">
        <v>4521</v>
      </c>
      <c r="B4522" s="1" t="s">
        <v>7565</v>
      </c>
      <c r="C4522" s="1">
        <f>YEAR(Data!$D4522)</f>
        <v>2011</v>
      </c>
      <c r="D4522" s="2">
        <v>40595</v>
      </c>
      <c r="E4522" s="2">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1">
        <v>22.4316</v>
      </c>
    </row>
    <row r="4523" spans="1:22" ht="14.25" customHeight="1" x14ac:dyDescent="0.25">
      <c r="A4523" s="1">
        <v>4522</v>
      </c>
      <c r="B4523" s="1" t="s">
        <v>7565</v>
      </c>
      <c r="C4523" s="1">
        <f>YEAR(Data!$D4523)</f>
        <v>2011</v>
      </c>
      <c r="D4523" s="2">
        <v>40595</v>
      </c>
      <c r="E4523" s="2">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1">
        <v>6.9087999999999994</v>
      </c>
    </row>
    <row r="4524" spans="1:22" ht="14.25" customHeight="1" x14ac:dyDescent="0.25">
      <c r="A4524" s="1">
        <v>4523</v>
      </c>
      <c r="B4524" s="1" t="s">
        <v>7566</v>
      </c>
      <c r="C4524" s="1">
        <f>YEAR(Data!$D4524)</f>
        <v>2014</v>
      </c>
      <c r="D4524" s="2">
        <v>41691</v>
      </c>
      <c r="E4524" s="2">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
        <v>9.4320000000000004</v>
      </c>
      <c r="T4524" s="1">
        <v>3</v>
      </c>
      <c r="U4524" s="1">
        <v>0.2</v>
      </c>
      <c r="V4524" s="1">
        <v>3.065399999999999</v>
      </c>
    </row>
    <row r="4525" spans="1:22" ht="14.25" customHeight="1" x14ac:dyDescent="0.25">
      <c r="A4525" s="1">
        <v>4524</v>
      </c>
      <c r="B4525" s="1" t="s">
        <v>7567</v>
      </c>
      <c r="C4525" s="1">
        <f>YEAR(Data!$D4525)</f>
        <v>2011</v>
      </c>
      <c r="D4525" s="2">
        <v>40849</v>
      </c>
      <c r="E4525" s="2">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1">
        <v>16.035599999999999</v>
      </c>
    </row>
    <row r="4526" spans="1:22" ht="14.25" customHeight="1" x14ac:dyDescent="0.25">
      <c r="A4526" s="1">
        <v>4525</v>
      </c>
      <c r="B4526" s="1" t="s">
        <v>7567</v>
      </c>
      <c r="C4526" s="1">
        <f>YEAR(Data!$D4526)</f>
        <v>2011</v>
      </c>
      <c r="D4526" s="2">
        <v>40849</v>
      </c>
      <c r="E4526" s="2">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1">
        <v>24.121800000000004</v>
      </c>
    </row>
    <row r="4527" spans="1:22" ht="14.25" customHeight="1" x14ac:dyDescent="0.25">
      <c r="A4527" s="1">
        <v>4526</v>
      </c>
      <c r="B4527" s="1" t="s">
        <v>7568</v>
      </c>
      <c r="C4527" s="1">
        <f>YEAR(Data!$D4527)</f>
        <v>2014</v>
      </c>
      <c r="D4527" s="2">
        <v>41838</v>
      </c>
      <c r="E4527" s="2">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
        <v>269.98</v>
      </c>
      <c r="T4527" s="1">
        <v>2</v>
      </c>
      <c r="U4527" s="1">
        <v>0</v>
      </c>
      <c r="V4527" s="1">
        <v>67.495000000000005</v>
      </c>
    </row>
    <row r="4528" spans="1:22" ht="14.25" customHeight="1" x14ac:dyDescent="0.25">
      <c r="A4528" s="1">
        <v>4527</v>
      </c>
      <c r="B4528" s="1" t="s">
        <v>7568</v>
      </c>
      <c r="C4528" s="1">
        <f>YEAR(Data!$D4528)</f>
        <v>2014</v>
      </c>
      <c r="D4528" s="2">
        <v>41838</v>
      </c>
      <c r="E4528" s="2">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
        <v>99.9</v>
      </c>
      <c r="T4528" s="1">
        <v>5</v>
      </c>
      <c r="U4528" s="1">
        <v>0</v>
      </c>
      <c r="V4528" s="1">
        <v>47.952000000000005</v>
      </c>
    </row>
    <row r="4529" spans="1:22" ht="14.25" customHeight="1" x14ac:dyDescent="0.25">
      <c r="A4529" s="1">
        <v>4528</v>
      </c>
      <c r="B4529" s="1" t="s">
        <v>7568</v>
      </c>
      <c r="C4529" s="1">
        <f>YEAR(Data!$D4529)</f>
        <v>2014</v>
      </c>
      <c r="D4529" s="2">
        <v>41838</v>
      </c>
      <c r="E4529" s="2">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
        <v>39.08</v>
      </c>
      <c r="T4529" s="1">
        <v>4</v>
      </c>
      <c r="U4529" s="1">
        <v>0</v>
      </c>
      <c r="V4529" s="1">
        <v>14.459599999999998</v>
      </c>
    </row>
    <row r="4530" spans="1:22" ht="14.25" customHeight="1" x14ac:dyDescent="0.25">
      <c r="A4530" s="1">
        <v>4529</v>
      </c>
      <c r="B4530" s="1" t="s">
        <v>7572</v>
      </c>
      <c r="C4530" s="1">
        <f>YEAR(Data!$D4530)</f>
        <v>2014</v>
      </c>
      <c r="D4530" s="2">
        <v>41891</v>
      </c>
      <c r="E4530" s="2">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
        <v>116.83199999999999</v>
      </c>
      <c r="T4530" s="1">
        <v>4</v>
      </c>
      <c r="U4530" s="1">
        <v>0.2</v>
      </c>
      <c r="V4530" s="1">
        <v>33.589200000000005</v>
      </c>
    </row>
    <row r="4531" spans="1:22" ht="14.25" customHeight="1" x14ac:dyDescent="0.25">
      <c r="A4531" s="1">
        <v>4530</v>
      </c>
      <c r="B4531" s="1" t="s">
        <v>7573</v>
      </c>
      <c r="C4531" s="1">
        <f>YEAR(Data!$D4531)</f>
        <v>2013</v>
      </c>
      <c r="D4531" s="2">
        <v>41593</v>
      </c>
      <c r="E4531" s="2">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2.2959999999999994</v>
      </c>
      <c r="T4531" s="1">
        <v>2</v>
      </c>
      <c r="U4531" s="1">
        <v>0.8</v>
      </c>
      <c r="V4531" s="1">
        <v>-3.9032000000000009</v>
      </c>
    </row>
    <row r="4532" spans="1:22" ht="14.25" customHeight="1" x14ac:dyDescent="0.25">
      <c r="A4532" s="1">
        <v>4531</v>
      </c>
      <c r="B4532" s="1" t="s">
        <v>7574</v>
      </c>
      <c r="C4532" s="1">
        <f>YEAR(Data!$D4532)</f>
        <v>2013</v>
      </c>
      <c r="D4532" s="2">
        <v>41593</v>
      </c>
      <c r="E4532" s="2">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1">
        <v>72.534400000000005</v>
      </c>
    </row>
    <row r="4533" spans="1:22" ht="14.25" customHeight="1" x14ac:dyDescent="0.25">
      <c r="A4533" s="1">
        <v>4532</v>
      </c>
      <c r="B4533" s="1" t="s">
        <v>7574</v>
      </c>
      <c r="C4533" s="1">
        <f>YEAR(Data!$D4533)</f>
        <v>2013</v>
      </c>
      <c r="D4533" s="2">
        <v>41593</v>
      </c>
      <c r="E4533" s="2">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1">
        <v>10.514399999999998</v>
      </c>
    </row>
    <row r="4534" spans="1:22" ht="14.25" customHeight="1" x14ac:dyDescent="0.25">
      <c r="A4534" s="1">
        <v>4533</v>
      </c>
      <c r="B4534" s="1" t="s">
        <v>7575</v>
      </c>
      <c r="C4534" s="1">
        <f>YEAR(Data!$D4534)</f>
        <v>2011</v>
      </c>
      <c r="D4534" s="2">
        <v>40826</v>
      </c>
      <c r="E4534" s="2">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1">
        <v>13.764599999999994</v>
      </c>
    </row>
    <row r="4535" spans="1:22" ht="14.25" customHeight="1" x14ac:dyDescent="0.25">
      <c r="A4535" s="1">
        <v>4534</v>
      </c>
      <c r="B4535" s="1" t="s">
        <v>7575</v>
      </c>
      <c r="C4535" s="1">
        <f>YEAR(Data!$D4535)</f>
        <v>2011</v>
      </c>
      <c r="D4535" s="2">
        <v>40826</v>
      </c>
      <c r="E4535" s="2">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1">
        <v>7.4871999999999996</v>
      </c>
    </row>
    <row r="4536" spans="1:22" ht="14.25" customHeight="1" x14ac:dyDescent="0.25">
      <c r="A4536" s="1">
        <v>4535</v>
      </c>
      <c r="B4536" s="1" t="s">
        <v>7576</v>
      </c>
      <c r="C4536" s="1">
        <f>YEAR(Data!$D4536)</f>
        <v>2012</v>
      </c>
      <c r="D4536" s="2">
        <v>40987</v>
      </c>
      <c r="E4536" s="2">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1">
        <v>5.8604000000000003</v>
      </c>
    </row>
    <row r="4537" spans="1:22" ht="14.25" customHeight="1" x14ac:dyDescent="0.25">
      <c r="A4537" s="1">
        <v>4536</v>
      </c>
      <c r="B4537" s="1" t="s">
        <v>7577</v>
      </c>
      <c r="C4537" s="1">
        <f>YEAR(Data!$D4537)</f>
        <v>2014</v>
      </c>
      <c r="D4537" s="2">
        <v>41829</v>
      </c>
      <c r="E4537" s="2">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1">
        <v>4.9103999999999992</v>
      </c>
    </row>
    <row r="4538" spans="1:22" ht="14.25" customHeight="1" x14ac:dyDescent="0.25">
      <c r="A4538" s="1">
        <v>4537</v>
      </c>
      <c r="B4538" s="1" t="s">
        <v>7577</v>
      </c>
      <c r="C4538" s="1">
        <f>YEAR(Data!$D4538)</f>
        <v>2014</v>
      </c>
      <c r="D4538" s="2">
        <v>41829</v>
      </c>
      <c r="E4538" s="2">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1">
        <v>30.231600000000007</v>
      </c>
    </row>
    <row r="4539" spans="1:22" ht="14.25" customHeight="1" x14ac:dyDescent="0.25">
      <c r="A4539" s="1">
        <v>4538</v>
      </c>
      <c r="B4539" s="1" t="s">
        <v>7577</v>
      </c>
      <c r="C4539" s="1">
        <f>YEAR(Data!$D4539)</f>
        <v>2014</v>
      </c>
      <c r="D4539" s="2">
        <v>41829</v>
      </c>
      <c r="E4539" s="2">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
        <v>18.240000000000002</v>
      </c>
      <c r="T4539" s="1">
        <v>3</v>
      </c>
      <c r="U4539" s="1">
        <v>0</v>
      </c>
      <c r="V4539" s="1">
        <v>6.2015999999999991</v>
      </c>
    </row>
    <row r="4540" spans="1:22" ht="14.25" customHeight="1" x14ac:dyDescent="0.25">
      <c r="A4540" s="1">
        <v>4539</v>
      </c>
      <c r="B4540" s="1" t="s">
        <v>7577</v>
      </c>
      <c r="C4540" s="1">
        <f>YEAR(Data!$D4540)</f>
        <v>2014</v>
      </c>
      <c r="D4540" s="2">
        <v>41829</v>
      </c>
      <c r="E4540" s="2">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1">
        <v>4.3295999999999992</v>
      </c>
    </row>
    <row r="4541" spans="1:22" ht="14.25" customHeight="1" x14ac:dyDescent="0.25">
      <c r="A4541" s="1">
        <v>4540</v>
      </c>
      <c r="B4541" s="1" t="s">
        <v>7578</v>
      </c>
      <c r="C4541" s="1">
        <f>YEAR(Data!$D4541)</f>
        <v>2012</v>
      </c>
      <c r="D4541" s="2">
        <v>40966</v>
      </c>
      <c r="E4541" s="2">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1">
        <v>1.0597999999999956</v>
      </c>
    </row>
    <row r="4542" spans="1:22" ht="14.25" customHeight="1" x14ac:dyDescent="0.25">
      <c r="A4542" s="1">
        <v>4541</v>
      </c>
      <c r="B4542" s="1" t="s">
        <v>7578</v>
      </c>
      <c r="C4542" s="1">
        <f>YEAR(Data!$D4542)</f>
        <v>2012</v>
      </c>
      <c r="D4542" s="2">
        <v>40966</v>
      </c>
      <c r="E4542" s="2">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
        <v>493.9199999999999</v>
      </c>
      <c r="T4542" s="1">
        <v>7</v>
      </c>
      <c r="U4542" s="1">
        <v>0.3</v>
      </c>
      <c r="V4542" s="1">
        <v>-28.22399999999999</v>
      </c>
    </row>
    <row r="4543" spans="1:22" ht="14.25" customHeight="1" x14ac:dyDescent="0.25">
      <c r="A4543" s="1">
        <v>4542</v>
      </c>
      <c r="B4543" s="1" t="s">
        <v>7579</v>
      </c>
      <c r="C4543" s="1">
        <f>YEAR(Data!$D4543)</f>
        <v>2014</v>
      </c>
      <c r="D4543" s="2">
        <v>41807</v>
      </c>
      <c r="E4543" s="2">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5.9359999999999991</v>
      </c>
      <c r="T4543" s="1">
        <v>7</v>
      </c>
      <c r="U4543" s="1">
        <v>0.8</v>
      </c>
      <c r="V4543" s="1">
        <v>-8.9040000000000035</v>
      </c>
    </row>
    <row r="4544" spans="1:22" ht="14.25" customHeight="1" x14ac:dyDescent="0.25">
      <c r="A4544" s="1">
        <v>4543</v>
      </c>
      <c r="B4544" s="1" t="s">
        <v>7580</v>
      </c>
      <c r="C4544" s="1">
        <f>YEAR(Data!$D4544)</f>
        <v>2014</v>
      </c>
      <c r="D4544" s="2">
        <v>41729</v>
      </c>
      <c r="E4544" s="2">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
        <v>325.86</v>
      </c>
      <c r="T4544" s="1">
        <v>2</v>
      </c>
      <c r="U4544" s="1">
        <v>0</v>
      </c>
      <c r="V4544" s="1">
        <v>149.8956</v>
      </c>
    </row>
    <row r="4545" spans="1:22" ht="14.25" customHeight="1" x14ac:dyDescent="0.25">
      <c r="A4545" s="1">
        <v>4544</v>
      </c>
      <c r="B4545" s="1" t="s">
        <v>7585</v>
      </c>
      <c r="C4545" s="1">
        <f>YEAR(Data!$D4545)</f>
        <v>2012</v>
      </c>
      <c r="D4545" s="2">
        <v>41102</v>
      </c>
      <c r="E4545" s="2">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383.60699999999997</v>
      </c>
      <c r="T4545" s="1">
        <v>9</v>
      </c>
      <c r="U4545" s="1">
        <v>0.3</v>
      </c>
      <c r="V4545" s="1">
        <v>-5.4801000000000215</v>
      </c>
    </row>
    <row r="4546" spans="1:22" ht="14.25" customHeight="1" x14ac:dyDescent="0.25">
      <c r="A4546" s="1">
        <v>4545</v>
      </c>
      <c r="B4546" s="1" t="s">
        <v>7585</v>
      </c>
      <c r="C4546" s="1">
        <f>YEAR(Data!$D4546)</f>
        <v>2012</v>
      </c>
      <c r="D4546" s="2">
        <v>41102</v>
      </c>
      <c r="E4546" s="2">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1">
        <v>16.703999999999986</v>
      </c>
    </row>
    <row r="4547" spans="1:22" ht="14.25" customHeight="1" x14ac:dyDescent="0.25">
      <c r="A4547" s="1">
        <v>4546</v>
      </c>
      <c r="B4547" s="1" t="s">
        <v>7585</v>
      </c>
      <c r="C4547" s="1">
        <f>YEAR(Data!$D4547)</f>
        <v>2012</v>
      </c>
      <c r="D4547" s="2">
        <v>41102</v>
      </c>
      <c r="E4547" s="2">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
        <v>537.54399999999998</v>
      </c>
      <c r="T4547" s="1">
        <v>7</v>
      </c>
      <c r="U4547" s="1">
        <v>0.2</v>
      </c>
      <c r="V4547" s="1">
        <v>53.754400000000004</v>
      </c>
    </row>
    <row r="4548" spans="1:22" ht="14.25" customHeight="1" x14ac:dyDescent="0.25">
      <c r="A4548" s="1">
        <v>4547</v>
      </c>
      <c r="B4548" s="1" t="s">
        <v>7585</v>
      </c>
      <c r="C4548" s="1">
        <f>YEAR(Data!$D4548)</f>
        <v>2012</v>
      </c>
      <c r="D4548" s="2">
        <v>41102</v>
      </c>
      <c r="E4548" s="2">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1.9279999999999997</v>
      </c>
      <c r="T4548" s="1">
        <v>2</v>
      </c>
      <c r="U4548" s="1">
        <v>0.8</v>
      </c>
      <c r="V4548" s="1">
        <v>-2.9884000000000004</v>
      </c>
    </row>
    <row r="4549" spans="1:22" ht="14.25" customHeight="1" x14ac:dyDescent="0.25">
      <c r="A4549" s="1">
        <v>4548</v>
      </c>
      <c r="B4549" s="1" t="s">
        <v>7585</v>
      </c>
      <c r="C4549" s="1">
        <f>YEAR(Data!$D4549)</f>
        <v>2012</v>
      </c>
      <c r="D4549" s="2">
        <v>41102</v>
      </c>
      <c r="E4549" s="2">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v>
      </c>
      <c r="T4549" s="1">
        <v>3</v>
      </c>
      <c r="U4549" s="1">
        <v>0.2</v>
      </c>
      <c r="V4549" s="1">
        <v>0.69120000000000026</v>
      </c>
    </row>
    <row r="4550" spans="1:22" ht="14.25" customHeight="1" x14ac:dyDescent="0.25">
      <c r="A4550" s="1">
        <v>4549</v>
      </c>
      <c r="B4550" s="1" t="s">
        <v>7585</v>
      </c>
      <c r="C4550" s="1">
        <f>YEAR(Data!$D4550)</f>
        <v>2012</v>
      </c>
      <c r="D4550" s="2">
        <v>41102</v>
      </c>
      <c r="E4550" s="2">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1">
        <v>-2.1340000000000003</v>
      </c>
    </row>
    <row r="4551" spans="1:22" ht="14.25" customHeight="1" x14ac:dyDescent="0.25">
      <c r="A4551" s="1">
        <v>4550</v>
      </c>
      <c r="B4551" s="1" t="s">
        <v>7585</v>
      </c>
      <c r="C4551" s="1">
        <f>YEAR(Data!$D4551)</f>
        <v>2012</v>
      </c>
      <c r="D4551" s="2">
        <v>41102</v>
      </c>
      <c r="E4551" s="2">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659.16800000000012</v>
      </c>
      <c r="T4551" s="1">
        <v>4</v>
      </c>
      <c r="U4551" s="1">
        <v>0.2</v>
      </c>
      <c r="V4551" s="1">
        <v>49.437599999999975</v>
      </c>
    </row>
    <row r="4552" spans="1:22" ht="14.25" customHeight="1" x14ac:dyDescent="0.25">
      <c r="A4552" s="1">
        <v>4551</v>
      </c>
      <c r="B4552" s="1" t="s">
        <v>7586</v>
      </c>
      <c r="C4552" s="1">
        <f>YEAR(Data!$D4552)</f>
        <v>2014</v>
      </c>
      <c r="D4552" s="2">
        <v>41760</v>
      </c>
      <c r="E4552" s="2">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
        <v>5.76</v>
      </c>
      <c r="T4552" s="1">
        <v>2</v>
      </c>
      <c r="U4552" s="1">
        <v>0</v>
      </c>
      <c r="V4552" s="1">
        <v>2.8224</v>
      </c>
    </row>
    <row r="4553" spans="1:22" ht="14.25" customHeight="1" x14ac:dyDescent="0.25">
      <c r="A4553" s="1">
        <v>4552</v>
      </c>
      <c r="B4553" s="1" t="s">
        <v>7589</v>
      </c>
      <c r="C4553" s="1">
        <f>YEAR(Data!$D4553)</f>
        <v>2011</v>
      </c>
      <c r="D4553" s="2">
        <v>40737</v>
      </c>
      <c r="E4553" s="2">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1">
        <v>4.3901999999999788</v>
      </c>
    </row>
    <row r="4554" spans="1:22" ht="14.25" customHeight="1" x14ac:dyDescent="0.25">
      <c r="A4554" s="1">
        <v>4553</v>
      </c>
      <c r="B4554" s="1" t="s">
        <v>7590</v>
      </c>
      <c r="C4554" s="1">
        <f>YEAR(Data!$D4554)</f>
        <v>2011</v>
      </c>
      <c r="D4554" s="2">
        <v>40904</v>
      </c>
      <c r="E4554" s="2">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230.28000000000003</v>
      </c>
      <c r="T4554" s="1">
        <v>3</v>
      </c>
      <c r="U4554" s="1">
        <v>0.2</v>
      </c>
      <c r="V4554" s="1">
        <v>23.027999999999992</v>
      </c>
    </row>
    <row r="4555" spans="1:22" ht="14.25" customHeight="1" x14ac:dyDescent="0.25">
      <c r="A4555" s="1">
        <v>4554</v>
      </c>
      <c r="B4555" s="1" t="s">
        <v>7590</v>
      </c>
      <c r="C4555" s="1">
        <f>YEAR(Data!$D4555)</f>
        <v>2011</v>
      </c>
      <c r="D4555" s="2">
        <v>40904</v>
      </c>
      <c r="E4555" s="2">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1">
        <v>5.7779999999999987</v>
      </c>
    </row>
    <row r="4556" spans="1:22" ht="14.25" customHeight="1" x14ac:dyDescent="0.25">
      <c r="A4556" s="1">
        <v>4555</v>
      </c>
      <c r="B4556" s="1" t="s">
        <v>7591</v>
      </c>
      <c r="C4556" s="1">
        <f>YEAR(Data!$D4556)</f>
        <v>2013</v>
      </c>
      <c r="D4556" s="2">
        <v>41332</v>
      </c>
      <c r="E4556" s="2">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
        <v>56.820000000000007</v>
      </c>
      <c r="T4556" s="1">
        <v>3</v>
      </c>
      <c r="U4556" s="1">
        <v>0</v>
      </c>
      <c r="V4556" s="1">
        <v>28.410000000000004</v>
      </c>
    </row>
    <row r="4557" spans="1:22" ht="14.25" customHeight="1" x14ac:dyDescent="0.25">
      <c r="A4557" s="1">
        <v>4556</v>
      </c>
      <c r="B4557" s="1" t="s">
        <v>7593</v>
      </c>
      <c r="C4557" s="1">
        <f>YEAR(Data!$D4557)</f>
        <v>2012</v>
      </c>
      <c r="D4557" s="2">
        <v>40991</v>
      </c>
      <c r="E4557" s="2">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1">
        <v>14.201999999999998</v>
      </c>
    </row>
    <row r="4558" spans="1:22" ht="14.25" customHeight="1" x14ac:dyDescent="0.25">
      <c r="A4558" s="1">
        <v>4557</v>
      </c>
      <c r="B4558" s="1" t="s">
        <v>7593</v>
      </c>
      <c r="C4558" s="1">
        <f>YEAR(Data!$D4558)</f>
        <v>2012</v>
      </c>
      <c r="D4558" s="2">
        <v>40991</v>
      </c>
      <c r="E4558" s="2">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1">
        <v>0.5583999999999989</v>
      </c>
    </row>
    <row r="4559" spans="1:22" ht="14.25" customHeight="1" x14ac:dyDescent="0.25">
      <c r="A4559" s="1">
        <v>4558</v>
      </c>
      <c r="B4559" s="1" t="s">
        <v>7594</v>
      </c>
      <c r="C4559" s="1">
        <f>YEAR(Data!$D4559)</f>
        <v>2014</v>
      </c>
      <c r="D4559" s="2">
        <v>41934</v>
      </c>
      <c r="E4559" s="2">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8.5590000000000011</v>
      </c>
      <c r="T4559" s="1">
        <v>1</v>
      </c>
      <c r="U4559" s="1">
        <v>0.7</v>
      </c>
      <c r="V4559" s="1">
        <v>-6.5618999999999996</v>
      </c>
    </row>
    <row r="4560" spans="1:22" ht="14.25" customHeight="1" x14ac:dyDescent="0.25">
      <c r="A4560" s="1">
        <v>4559</v>
      </c>
      <c r="B4560" s="1" t="s">
        <v>7595</v>
      </c>
      <c r="C4560" s="1">
        <f>YEAR(Data!$D4560)</f>
        <v>2011</v>
      </c>
      <c r="D4560" s="2">
        <v>40908</v>
      </c>
      <c r="E4560" s="2">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
        <v>49.568000000000005</v>
      </c>
      <c r="T4560" s="1">
        <v>2</v>
      </c>
      <c r="U4560" s="1">
        <v>0.2</v>
      </c>
      <c r="V4560" s="1">
        <v>17.968399999999995</v>
      </c>
    </row>
    <row r="4561" spans="1:22" ht="14.25" customHeight="1" x14ac:dyDescent="0.25">
      <c r="A4561" s="1">
        <v>4560</v>
      </c>
      <c r="B4561" s="1" t="s">
        <v>7596</v>
      </c>
      <c r="C4561" s="1">
        <f>YEAR(Data!$D4561)</f>
        <v>2011</v>
      </c>
      <c r="D4561" s="2">
        <v>40668</v>
      </c>
      <c r="E4561" s="2">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1">
        <v>-9.1335000000000122</v>
      </c>
    </row>
    <row r="4562" spans="1:22" ht="14.25" customHeight="1" x14ac:dyDescent="0.25">
      <c r="A4562" s="1">
        <v>4561</v>
      </c>
      <c r="B4562" s="1" t="s">
        <v>7597</v>
      </c>
      <c r="C4562" s="1">
        <f>YEAR(Data!$D4562)</f>
        <v>2012</v>
      </c>
      <c r="D4562" s="2">
        <v>41247</v>
      </c>
      <c r="E4562" s="2">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1">
        <v>122.148</v>
      </c>
    </row>
    <row r="4563" spans="1:22" ht="14.25" customHeight="1" x14ac:dyDescent="0.25">
      <c r="A4563" s="1">
        <v>4562</v>
      </c>
      <c r="B4563" s="1" t="s">
        <v>7597</v>
      </c>
      <c r="C4563" s="1">
        <f>YEAR(Data!$D4563)</f>
        <v>2012</v>
      </c>
      <c r="D4563" s="2">
        <v>41247</v>
      </c>
      <c r="E4563" s="2">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
        <v>110.352</v>
      </c>
      <c r="T4563" s="1">
        <v>3</v>
      </c>
      <c r="U4563" s="1">
        <v>0.2</v>
      </c>
      <c r="V4563" s="1">
        <v>8.2763999999999953</v>
      </c>
    </row>
    <row r="4564" spans="1:22" ht="14.25" customHeight="1" x14ac:dyDescent="0.25">
      <c r="A4564" s="1">
        <v>4563</v>
      </c>
      <c r="B4564" s="1" t="s">
        <v>7597</v>
      </c>
      <c r="C4564" s="1">
        <f>YEAR(Data!$D4564)</f>
        <v>2012</v>
      </c>
      <c r="D4564" s="2">
        <v>41247</v>
      </c>
      <c r="E4564" s="2">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
        <v>36.4</v>
      </c>
      <c r="T4564" s="1">
        <v>5</v>
      </c>
      <c r="U4564" s="1">
        <v>0</v>
      </c>
      <c r="V4564" s="1">
        <v>13.832000000000001</v>
      </c>
    </row>
    <row r="4565" spans="1:22" ht="14.25" customHeight="1" x14ac:dyDescent="0.25">
      <c r="A4565" s="1">
        <v>4564</v>
      </c>
      <c r="B4565" s="1" t="s">
        <v>7602</v>
      </c>
      <c r="C4565" s="1">
        <f>YEAR(Data!$D4565)</f>
        <v>2014</v>
      </c>
      <c r="D4565" s="2">
        <v>41909</v>
      </c>
      <c r="E4565" s="2">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
        <v>419.13599999999997</v>
      </c>
      <c r="T4565" s="1">
        <v>4</v>
      </c>
      <c r="U4565" s="1">
        <v>0.2</v>
      </c>
      <c r="V4565" s="1">
        <v>-57.631200000000035</v>
      </c>
    </row>
    <row r="4566" spans="1:22" ht="14.25" customHeight="1" x14ac:dyDescent="0.25">
      <c r="A4566" s="1">
        <v>4565</v>
      </c>
      <c r="B4566" s="1" t="s">
        <v>7603</v>
      </c>
      <c r="C4566" s="1">
        <f>YEAR(Data!$D4566)</f>
        <v>2011</v>
      </c>
      <c r="D4566" s="2">
        <v>40886</v>
      </c>
      <c r="E4566" s="2">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
        <v>100.70400000000001</v>
      </c>
      <c r="T4566" s="1">
        <v>6</v>
      </c>
      <c r="U4566" s="1">
        <v>0.2</v>
      </c>
      <c r="V4566" s="1">
        <v>-1.2588000000000008</v>
      </c>
    </row>
    <row r="4567" spans="1:22" ht="14.25" customHeight="1" x14ac:dyDescent="0.25">
      <c r="A4567" s="1">
        <v>4566</v>
      </c>
      <c r="B4567" s="1" t="s">
        <v>7604</v>
      </c>
      <c r="C4567" s="1">
        <f>YEAR(Data!$D4567)</f>
        <v>2014</v>
      </c>
      <c r="D4567" s="2">
        <v>41977</v>
      </c>
      <c r="E4567" s="2">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1">
        <v>4.5215999999999994</v>
      </c>
    </row>
    <row r="4568" spans="1:22" ht="14.25" customHeight="1" x14ac:dyDescent="0.25">
      <c r="A4568" s="1">
        <v>4567</v>
      </c>
      <c r="B4568" s="1" t="s">
        <v>7604</v>
      </c>
      <c r="C4568" s="1">
        <f>YEAR(Data!$D4568)</f>
        <v>2014</v>
      </c>
      <c r="D4568" s="2">
        <v>41977</v>
      </c>
      <c r="E4568" s="2">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
        <v>28.782000000000004</v>
      </c>
      <c r="T4568" s="1">
        <v>6</v>
      </c>
      <c r="U4568" s="1">
        <v>0.7</v>
      </c>
      <c r="V4568" s="1">
        <v>-21.1068</v>
      </c>
    </row>
    <row r="4569" spans="1:22" ht="14.25" customHeight="1" x14ac:dyDescent="0.25">
      <c r="A4569" s="1">
        <v>4568</v>
      </c>
      <c r="B4569" s="1" t="s">
        <v>7604</v>
      </c>
      <c r="C4569" s="1">
        <f>YEAR(Data!$D4569)</f>
        <v>2014</v>
      </c>
      <c r="D4569" s="2">
        <v>41977</v>
      </c>
      <c r="E4569" s="2">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1">
        <v>8.8623999999999992</v>
      </c>
    </row>
    <row r="4570" spans="1:22" ht="14.25" customHeight="1" x14ac:dyDescent="0.25">
      <c r="A4570" s="1">
        <v>4569</v>
      </c>
      <c r="B4570" s="1" t="s">
        <v>7605</v>
      </c>
      <c r="C4570" s="1">
        <f>YEAR(Data!$D4570)</f>
        <v>2012</v>
      </c>
      <c r="D4570" s="2">
        <v>41221</v>
      </c>
      <c r="E4570" s="2">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10.475999999999999</v>
      </c>
      <c r="T4570" s="1">
        <v>6</v>
      </c>
      <c r="U4570" s="1">
        <v>0.8</v>
      </c>
      <c r="V4570" s="1">
        <v>-17.285400000000006</v>
      </c>
    </row>
    <row r="4571" spans="1:22" ht="14.25" customHeight="1" x14ac:dyDescent="0.25">
      <c r="A4571" s="1">
        <v>4570</v>
      </c>
      <c r="B4571" s="1" t="s">
        <v>7606</v>
      </c>
      <c r="C4571" s="1">
        <f>YEAR(Data!$D4571)</f>
        <v>2011</v>
      </c>
      <c r="D4571" s="2">
        <v>40652</v>
      </c>
      <c r="E4571" s="2">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
        <v>76.14</v>
      </c>
      <c r="T4571" s="1">
        <v>3</v>
      </c>
      <c r="U4571" s="1">
        <v>0</v>
      </c>
      <c r="V4571" s="1">
        <v>26.648999999999997</v>
      </c>
    </row>
    <row r="4572" spans="1:22" ht="14.25" customHeight="1" x14ac:dyDescent="0.25">
      <c r="A4572" s="1">
        <v>4571</v>
      </c>
      <c r="B4572" s="1" t="s">
        <v>7607</v>
      </c>
      <c r="C4572" s="1">
        <f>YEAR(Data!$D4572)</f>
        <v>2012</v>
      </c>
      <c r="D4572" s="2">
        <v>41054</v>
      </c>
      <c r="E4572" s="2">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
        <v>21.240000000000002</v>
      </c>
      <c r="T4572" s="1">
        <v>3</v>
      </c>
      <c r="U4572" s="1">
        <v>0</v>
      </c>
      <c r="V4572" s="1">
        <v>8.071200000000001</v>
      </c>
    </row>
    <row r="4573" spans="1:22" ht="14.25" customHeight="1" x14ac:dyDescent="0.25">
      <c r="A4573" s="1">
        <v>4572</v>
      </c>
      <c r="B4573" s="1" t="s">
        <v>7607</v>
      </c>
      <c r="C4573" s="1">
        <f>YEAR(Data!$D4573)</f>
        <v>2012</v>
      </c>
      <c r="D4573" s="2">
        <v>41054</v>
      </c>
      <c r="E4573" s="2">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
        <v>127.96</v>
      </c>
      <c r="T4573" s="1">
        <v>2</v>
      </c>
      <c r="U4573" s="1">
        <v>0</v>
      </c>
      <c r="V4573" s="1">
        <v>60.141199999999998</v>
      </c>
    </row>
    <row r="4574" spans="1:22" ht="14.25" customHeight="1" x14ac:dyDescent="0.25">
      <c r="A4574" s="1">
        <v>4573</v>
      </c>
      <c r="B4574" s="1" t="s">
        <v>7608</v>
      </c>
      <c r="C4574" s="1">
        <f>YEAR(Data!$D4574)</f>
        <v>2014</v>
      </c>
      <c r="D4574" s="2">
        <v>41838</v>
      </c>
      <c r="E4574" s="2">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479.98400000000004</v>
      </c>
      <c r="T4574" s="1">
        <v>2</v>
      </c>
      <c r="U4574" s="1">
        <v>0.2</v>
      </c>
      <c r="V4574" s="1">
        <v>89.996999999999986</v>
      </c>
    </row>
    <row r="4575" spans="1:22" ht="14.25" customHeight="1" x14ac:dyDescent="0.25">
      <c r="A4575" s="1">
        <v>4574</v>
      </c>
      <c r="B4575" s="1" t="s">
        <v>7609</v>
      </c>
      <c r="C4575" s="1">
        <f>YEAR(Data!$D4575)</f>
        <v>2013</v>
      </c>
      <c r="D4575" s="2">
        <v>41621</v>
      </c>
      <c r="E4575" s="2">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1">
        <v>184.22039999999998</v>
      </c>
    </row>
    <row r="4576" spans="1:22" ht="14.25" customHeight="1" x14ac:dyDescent="0.25">
      <c r="A4576" s="1">
        <v>4575</v>
      </c>
      <c r="B4576" s="1" t="s">
        <v>7609</v>
      </c>
      <c r="C4576" s="1">
        <f>YEAR(Data!$D4576)</f>
        <v>2013</v>
      </c>
      <c r="D4576" s="2">
        <v>41621</v>
      </c>
      <c r="E4576" s="2">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1">
        <v>8.7047999999999988</v>
      </c>
    </row>
    <row r="4577" spans="1:22" ht="14.25" customHeight="1" x14ac:dyDescent="0.25">
      <c r="A4577" s="1">
        <v>4576</v>
      </c>
      <c r="B4577" s="1" t="s">
        <v>7609</v>
      </c>
      <c r="C4577" s="1">
        <f>YEAR(Data!$D4577)</f>
        <v>2013</v>
      </c>
      <c r="D4577" s="2">
        <v>41621</v>
      </c>
      <c r="E4577" s="2">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13.899999999999999</v>
      </c>
      <c r="T4577" s="1">
        <v>5</v>
      </c>
      <c r="U4577" s="1">
        <v>0</v>
      </c>
      <c r="V4577" s="1">
        <v>3.6139999999999994</v>
      </c>
    </row>
    <row r="4578" spans="1:22" ht="14.25" customHeight="1" x14ac:dyDescent="0.25">
      <c r="A4578" s="1">
        <v>4577</v>
      </c>
      <c r="B4578" s="1" t="s">
        <v>7609</v>
      </c>
      <c r="C4578" s="1">
        <f>YEAR(Data!$D4578)</f>
        <v>2013</v>
      </c>
      <c r="D4578" s="2">
        <v>41621</v>
      </c>
      <c r="E4578" s="2">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
        <v>26.86</v>
      </c>
      <c r="T4578" s="1">
        <v>2</v>
      </c>
      <c r="U4578" s="1">
        <v>0</v>
      </c>
      <c r="V4578" s="1">
        <v>6.7149999999999999</v>
      </c>
    </row>
    <row r="4579" spans="1:22" ht="14.25" customHeight="1" x14ac:dyDescent="0.25">
      <c r="A4579" s="1">
        <v>4578</v>
      </c>
      <c r="B4579" s="1" t="s">
        <v>7612</v>
      </c>
      <c r="C4579" s="1">
        <f>YEAR(Data!$D4579)</f>
        <v>2011</v>
      </c>
      <c r="D4579" s="2">
        <v>40644</v>
      </c>
      <c r="E4579" s="2">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
        <v>9.5840000000000014</v>
      </c>
      <c r="T4579" s="1">
        <v>1</v>
      </c>
      <c r="U4579" s="1">
        <v>0.2</v>
      </c>
      <c r="V4579" s="1">
        <v>3.3543999999999996</v>
      </c>
    </row>
    <row r="4580" spans="1:22" ht="14.25" customHeight="1" x14ac:dyDescent="0.25">
      <c r="A4580" s="1">
        <v>4579</v>
      </c>
      <c r="B4580" s="1" t="s">
        <v>7614</v>
      </c>
      <c r="C4580" s="1">
        <f>YEAR(Data!$D4580)</f>
        <v>2012</v>
      </c>
      <c r="D4580" s="2">
        <v>41069</v>
      </c>
      <c r="E4580" s="2">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
        <v>113.10000000000001</v>
      </c>
      <c r="T4580" s="1">
        <v>3</v>
      </c>
      <c r="U4580" s="1">
        <v>0</v>
      </c>
      <c r="V4580" s="1">
        <v>56.550000000000004</v>
      </c>
    </row>
    <row r="4581" spans="1:22" ht="14.25" customHeight="1" x14ac:dyDescent="0.25">
      <c r="A4581" s="1">
        <v>4580</v>
      </c>
      <c r="B4581" s="1" t="s">
        <v>7615</v>
      </c>
      <c r="C4581" s="1">
        <f>YEAR(Data!$D4581)</f>
        <v>2011</v>
      </c>
      <c r="D4581" s="2">
        <v>40751</v>
      </c>
      <c r="E4581" s="2">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
        <v>65.78</v>
      </c>
      <c r="T4581" s="1">
        <v>11</v>
      </c>
      <c r="U4581" s="1">
        <v>0</v>
      </c>
      <c r="V4581" s="1">
        <v>32.232199999999999</v>
      </c>
    </row>
    <row r="4582" spans="1:22" ht="14.25" customHeight="1" x14ac:dyDescent="0.25">
      <c r="A4582" s="1">
        <v>4581</v>
      </c>
      <c r="B4582" s="1" t="s">
        <v>7618</v>
      </c>
      <c r="C4582" s="1">
        <f>YEAR(Data!$D4582)</f>
        <v>2012</v>
      </c>
      <c r="D4582" s="2">
        <v>41121</v>
      </c>
      <c r="E4582" s="2">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
        <v>239.70000000000002</v>
      </c>
      <c r="T4582" s="1">
        <v>6</v>
      </c>
      <c r="U4582" s="1">
        <v>0</v>
      </c>
      <c r="V4582" s="1">
        <v>105.46800000000002</v>
      </c>
    </row>
    <row r="4583" spans="1:22" ht="14.25" customHeight="1" x14ac:dyDescent="0.25">
      <c r="A4583" s="1">
        <v>4582</v>
      </c>
      <c r="B4583" s="1" t="s">
        <v>7620</v>
      </c>
      <c r="C4583" s="1">
        <f>YEAR(Data!$D4583)</f>
        <v>2013</v>
      </c>
      <c r="D4583" s="2">
        <v>41537</v>
      </c>
      <c r="E4583" s="2">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
        <v>25.632000000000001</v>
      </c>
      <c r="T4583" s="1">
        <v>3</v>
      </c>
      <c r="U4583" s="1">
        <v>0.2</v>
      </c>
      <c r="V4583" s="1">
        <v>3.8447999999999967</v>
      </c>
    </row>
    <row r="4584" spans="1:22" ht="14.25" customHeight="1" x14ac:dyDescent="0.25">
      <c r="A4584" s="1">
        <v>4583</v>
      </c>
      <c r="B4584" s="1" t="s">
        <v>7623</v>
      </c>
      <c r="C4584" s="1">
        <f>YEAR(Data!$D4584)</f>
        <v>2013</v>
      </c>
      <c r="D4584" s="2">
        <v>41436</v>
      </c>
      <c r="E4584" s="2">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
        <v>23.616</v>
      </c>
      <c r="T4584" s="1">
        <v>8</v>
      </c>
      <c r="U4584" s="1">
        <v>0.2</v>
      </c>
      <c r="V4584" s="1">
        <v>7.9703999999999997</v>
      </c>
    </row>
    <row r="4585" spans="1:22" ht="14.25" customHeight="1" x14ac:dyDescent="0.25">
      <c r="A4585" s="1">
        <v>4584</v>
      </c>
      <c r="B4585" s="1" t="s">
        <v>7624</v>
      </c>
      <c r="C4585" s="1">
        <f>YEAR(Data!$D4585)</f>
        <v>2013</v>
      </c>
      <c r="D4585" s="2">
        <v>41513</v>
      </c>
      <c r="E4585" s="2">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1">
        <v>3.7995999999999999</v>
      </c>
    </row>
    <row r="4586" spans="1:22" ht="14.25" customHeight="1" x14ac:dyDescent="0.25">
      <c r="A4586" s="1">
        <v>4585</v>
      </c>
      <c r="B4586" s="1" t="s">
        <v>7627</v>
      </c>
      <c r="C4586" s="1">
        <f>YEAR(Data!$D4586)</f>
        <v>2014</v>
      </c>
      <c r="D4586" s="2">
        <v>41946</v>
      </c>
      <c r="E4586" s="2">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
        <v>76.58</v>
      </c>
      <c r="T4586" s="1">
        <v>7</v>
      </c>
      <c r="U4586" s="1">
        <v>0</v>
      </c>
      <c r="V4586" s="1">
        <v>38.29</v>
      </c>
    </row>
    <row r="4587" spans="1:22" ht="14.25" customHeight="1" x14ac:dyDescent="0.25">
      <c r="A4587" s="1">
        <v>4586</v>
      </c>
      <c r="B4587" s="1" t="s">
        <v>7627</v>
      </c>
      <c r="C4587" s="1">
        <f>YEAR(Data!$D4587)</f>
        <v>2014</v>
      </c>
      <c r="D4587" s="2">
        <v>41946</v>
      </c>
      <c r="E4587" s="2">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
        <v>8.8000000000000007</v>
      </c>
      <c r="T4587" s="1">
        <v>5</v>
      </c>
      <c r="U4587" s="1">
        <v>0</v>
      </c>
      <c r="V4587" s="1">
        <v>4.2240000000000002</v>
      </c>
    </row>
    <row r="4588" spans="1:22" ht="14.25" customHeight="1" x14ac:dyDescent="0.25">
      <c r="A4588" s="1">
        <v>4587</v>
      </c>
      <c r="B4588" s="1" t="s">
        <v>7627</v>
      </c>
      <c r="C4588" s="1">
        <f>YEAR(Data!$D4588)</f>
        <v>2014</v>
      </c>
      <c r="D4588" s="2">
        <v>41946</v>
      </c>
      <c r="E4588" s="2">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
        <v>590.35199999999998</v>
      </c>
      <c r="T4588" s="1">
        <v>6</v>
      </c>
      <c r="U4588" s="1">
        <v>0.2</v>
      </c>
      <c r="V4588" s="1">
        <v>206.62319999999997</v>
      </c>
    </row>
    <row r="4589" spans="1:22" ht="14.25" customHeight="1" x14ac:dyDescent="0.25">
      <c r="A4589" s="1">
        <v>4588</v>
      </c>
      <c r="B4589" s="1" t="s">
        <v>7627</v>
      </c>
      <c r="C4589" s="1">
        <f>YEAR(Data!$D4589)</f>
        <v>2014</v>
      </c>
      <c r="D4589" s="2">
        <v>41946</v>
      </c>
      <c r="E4589" s="2">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
        <v>5.58</v>
      </c>
      <c r="T4589" s="1">
        <v>3</v>
      </c>
      <c r="U4589" s="1">
        <v>0</v>
      </c>
      <c r="V4589" s="1">
        <v>0.16740000000000022</v>
      </c>
    </row>
    <row r="4590" spans="1:22" ht="14.25" customHeight="1" x14ac:dyDescent="0.25">
      <c r="A4590" s="1">
        <v>4589</v>
      </c>
      <c r="B4590" s="1" t="s">
        <v>7627</v>
      </c>
      <c r="C4590" s="1">
        <f>YEAR(Data!$D4590)</f>
        <v>2014</v>
      </c>
      <c r="D4590" s="2">
        <v>41946</v>
      </c>
      <c r="E4590" s="2">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
        <v>25.02</v>
      </c>
      <c r="T4590" s="1">
        <v>3</v>
      </c>
      <c r="U4590" s="1">
        <v>0</v>
      </c>
      <c r="V4590" s="1">
        <v>10.508400000000002</v>
      </c>
    </row>
    <row r="4591" spans="1:22" ht="14.25" customHeight="1" x14ac:dyDescent="0.25">
      <c r="A4591" s="1">
        <v>4590</v>
      </c>
      <c r="B4591" s="1" t="s">
        <v>7627</v>
      </c>
      <c r="C4591" s="1">
        <f>YEAR(Data!$D4591)</f>
        <v>2014</v>
      </c>
      <c r="D4591" s="2">
        <v>41946</v>
      </c>
      <c r="E4591" s="2">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
        <v>452.55000000000007</v>
      </c>
      <c r="T4591" s="1">
        <v>7</v>
      </c>
      <c r="U4591" s="1">
        <v>0</v>
      </c>
      <c r="V4591" s="1">
        <v>22.627499999999962</v>
      </c>
    </row>
    <row r="4592" spans="1:22" ht="14.25" customHeight="1" x14ac:dyDescent="0.25">
      <c r="A4592" s="1">
        <v>4591</v>
      </c>
      <c r="B4592" s="1" t="s">
        <v>7633</v>
      </c>
      <c r="C4592" s="1">
        <f>YEAR(Data!$D4592)</f>
        <v>2013</v>
      </c>
      <c r="D4592" s="2">
        <v>41635</v>
      </c>
      <c r="E4592" s="2">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
        <v>17.760000000000002</v>
      </c>
      <c r="T4592" s="1">
        <v>2</v>
      </c>
      <c r="U4592" s="1">
        <v>0</v>
      </c>
      <c r="V4592" s="1">
        <v>4.9728000000000012</v>
      </c>
    </row>
    <row r="4593" spans="1:22" ht="14.25" customHeight="1" x14ac:dyDescent="0.25">
      <c r="A4593" s="1">
        <v>4592</v>
      </c>
      <c r="B4593" s="1" t="s">
        <v>7633</v>
      </c>
      <c r="C4593" s="1">
        <f>YEAR(Data!$D4593)</f>
        <v>2013</v>
      </c>
      <c r="D4593" s="2">
        <v>41635</v>
      </c>
      <c r="E4593" s="2">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1">
        <v>30.238400000000013</v>
      </c>
    </row>
    <row r="4594" spans="1:22" ht="14.25" customHeight="1" x14ac:dyDescent="0.25">
      <c r="A4594" s="1">
        <v>4593</v>
      </c>
      <c r="B4594" s="1" t="s">
        <v>7633</v>
      </c>
      <c r="C4594" s="1">
        <f>YEAR(Data!$D4594)</f>
        <v>2013</v>
      </c>
      <c r="D4594" s="2">
        <v>41635</v>
      </c>
      <c r="E4594" s="2">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
        <v>146.352</v>
      </c>
      <c r="T4594" s="1">
        <v>3</v>
      </c>
      <c r="U4594" s="1">
        <v>0.2</v>
      </c>
      <c r="V4594" s="1">
        <v>-5.4882000000000062</v>
      </c>
    </row>
    <row r="4595" spans="1:22" ht="14.25" customHeight="1" x14ac:dyDescent="0.25">
      <c r="A4595" s="1">
        <v>4594</v>
      </c>
      <c r="B4595" s="1" t="s">
        <v>7633</v>
      </c>
      <c r="C4595" s="1">
        <f>YEAR(Data!$D4595)</f>
        <v>2013</v>
      </c>
      <c r="D4595" s="2">
        <v>41635</v>
      </c>
      <c r="E4595" s="2">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
        <v>7.9</v>
      </c>
      <c r="T4595" s="1">
        <v>2</v>
      </c>
      <c r="U4595" s="1">
        <v>0</v>
      </c>
      <c r="V4595" s="1">
        <v>2.0540000000000003</v>
      </c>
    </row>
    <row r="4596" spans="1:22" ht="14.25" customHeight="1" x14ac:dyDescent="0.25">
      <c r="A4596" s="1">
        <v>4595</v>
      </c>
      <c r="B4596" s="1" t="s">
        <v>7633</v>
      </c>
      <c r="C4596" s="1">
        <f>YEAR(Data!$D4596)</f>
        <v>2013</v>
      </c>
      <c r="D4596" s="2">
        <v>41635</v>
      </c>
      <c r="E4596" s="2">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1">
        <v>33.851700000000051</v>
      </c>
    </row>
    <row r="4597" spans="1:22" ht="14.25" customHeight="1" x14ac:dyDescent="0.25">
      <c r="A4597" s="1">
        <v>4596</v>
      </c>
      <c r="B4597" s="1" t="s">
        <v>7633</v>
      </c>
      <c r="C4597" s="1">
        <f>YEAR(Data!$D4597)</f>
        <v>2013</v>
      </c>
      <c r="D4597" s="2">
        <v>41635</v>
      </c>
      <c r="E4597" s="2">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1">
        <v>15.111600000000001</v>
      </c>
    </row>
    <row r="4598" spans="1:22" ht="14.25" customHeight="1" x14ac:dyDescent="0.25">
      <c r="A4598" s="1">
        <v>4597</v>
      </c>
      <c r="B4598" s="1" t="s">
        <v>7636</v>
      </c>
      <c r="C4598" s="1">
        <f>YEAR(Data!$D4598)</f>
        <v>2013</v>
      </c>
      <c r="D4598" s="2">
        <v>41614</v>
      </c>
      <c r="E4598" s="2">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1">
        <v>13.2288</v>
      </c>
    </row>
    <row r="4599" spans="1:22" ht="14.25" customHeight="1" x14ac:dyDescent="0.25">
      <c r="A4599" s="1">
        <v>4598</v>
      </c>
      <c r="B4599" s="1" t="s">
        <v>7637</v>
      </c>
      <c r="C4599" s="1">
        <f>YEAR(Data!$D4599)</f>
        <v>2014</v>
      </c>
      <c r="D4599" s="2">
        <v>41880</v>
      </c>
      <c r="E4599" s="2">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1">
        <v>5.8887000000000009</v>
      </c>
    </row>
    <row r="4600" spans="1:22" ht="14.25" customHeight="1" x14ac:dyDescent="0.25">
      <c r="A4600" s="1">
        <v>4599</v>
      </c>
      <c r="B4600" s="1" t="s">
        <v>7637</v>
      </c>
      <c r="C4600" s="1">
        <f>YEAR(Data!$D4600)</f>
        <v>2014</v>
      </c>
      <c r="D4600" s="2">
        <v>41880</v>
      </c>
      <c r="E4600" s="2">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
        <v>91.6</v>
      </c>
      <c r="T4600" s="1">
        <v>5</v>
      </c>
      <c r="U4600" s="1">
        <v>0</v>
      </c>
      <c r="V4600" s="1">
        <v>26.563999999999997</v>
      </c>
    </row>
    <row r="4601" spans="1:22" ht="14.25" customHeight="1" x14ac:dyDescent="0.25">
      <c r="A4601" s="1">
        <v>4600</v>
      </c>
      <c r="B4601" s="1" t="s">
        <v>7638</v>
      </c>
      <c r="C4601" s="1">
        <f>YEAR(Data!$D4601)</f>
        <v>2012</v>
      </c>
      <c r="D4601" s="2">
        <v>41106</v>
      </c>
      <c r="E4601" s="2">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1">
        <v>43.784199999999984</v>
      </c>
    </row>
    <row r="4602" spans="1:22" ht="14.25" customHeight="1" x14ac:dyDescent="0.25">
      <c r="A4602" s="1">
        <v>4601</v>
      </c>
      <c r="B4602" s="1" t="s">
        <v>7638</v>
      </c>
      <c r="C4602" s="1">
        <f>YEAR(Data!$D4602)</f>
        <v>2012</v>
      </c>
      <c r="D4602" s="2">
        <v>41106</v>
      </c>
      <c r="E4602" s="2">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1">
        <v>63.134999999999991</v>
      </c>
    </row>
    <row r="4603" spans="1:22" ht="14.25" customHeight="1" x14ac:dyDescent="0.25">
      <c r="A4603" s="1">
        <v>4602</v>
      </c>
      <c r="B4603" s="1" t="s">
        <v>7638</v>
      </c>
      <c r="C4603" s="1">
        <f>YEAR(Data!$D4603)</f>
        <v>2012</v>
      </c>
      <c r="D4603" s="2">
        <v>41106</v>
      </c>
      <c r="E4603" s="2">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
        <v>11.52</v>
      </c>
      <c r="T4603" s="1">
        <v>4</v>
      </c>
      <c r="U4603" s="1">
        <v>0</v>
      </c>
      <c r="V4603" s="1">
        <v>5.4143999999999997</v>
      </c>
    </row>
    <row r="4604" spans="1:22" ht="14.25" customHeight="1" x14ac:dyDescent="0.25">
      <c r="A4604" s="1">
        <v>4603</v>
      </c>
      <c r="B4604" s="1" t="s">
        <v>7639</v>
      </c>
      <c r="C4604" s="1">
        <f>YEAR(Data!$D4604)</f>
        <v>2012</v>
      </c>
      <c r="D4604" s="2">
        <v>41055</v>
      </c>
      <c r="E4604" s="2">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18.272000000000002</v>
      </c>
      <c r="T4604" s="1">
        <v>1</v>
      </c>
      <c r="U4604" s="1">
        <v>0.2</v>
      </c>
      <c r="V4604" s="1">
        <v>5.9383999999999988</v>
      </c>
    </row>
    <row r="4605" spans="1:22" ht="14.25" customHeight="1" x14ac:dyDescent="0.25">
      <c r="A4605" s="1">
        <v>4604</v>
      </c>
      <c r="B4605" s="1" t="s">
        <v>7639</v>
      </c>
      <c r="C4605" s="1">
        <f>YEAR(Data!$D4605)</f>
        <v>2012</v>
      </c>
      <c r="D4605" s="2">
        <v>41055</v>
      </c>
      <c r="E4605" s="2">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
        <v>153.72800000000001</v>
      </c>
      <c r="T4605" s="1">
        <v>4</v>
      </c>
      <c r="U4605" s="1">
        <v>0.2</v>
      </c>
      <c r="V4605" s="1">
        <v>53.804799999999986</v>
      </c>
    </row>
    <row r="4606" spans="1:22" ht="14.25" customHeight="1" x14ac:dyDescent="0.25">
      <c r="A4606" s="1">
        <v>4605</v>
      </c>
      <c r="B4606" s="1" t="s">
        <v>7639</v>
      </c>
      <c r="C4606" s="1">
        <f>YEAR(Data!$D4606)</f>
        <v>2012</v>
      </c>
      <c r="D4606" s="2">
        <v>41055</v>
      </c>
      <c r="E4606" s="2">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1">
        <v>4.4311999999999996</v>
      </c>
    </row>
    <row r="4607" spans="1:22" ht="14.25" customHeight="1" x14ac:dyDescent="0.25">
      <c r="A4607" s="1">
        <v>4606</v>
      </c>
      <c r="B4607" s="1" t="s">
        <v>7639</v>
      </c>
      <c r="C4607" s="1">
        <f>YEAR(Data!$D4607)</f>
        <v>2012</v>
      </c>
      <c r="D4607" s="2">
        <v>41055</v>
      </c>
      <c r="E4607" s="2">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167.94400000000002</v>
      </c>
      <c r="T4607" s="1">
        <v>7</v>
      </c>
      <c r="U4607" s="1">
        <v>0.2</v>
      </c>
      <c r="V4607" s="1">
        <v>50.383200000000016</v>
      </c>
    </row>
    <row r="4608" spans="1:22" ht="14.25" customHeight="1" x14ac:dyDescent="0.25">
      <c r="A4608" s="1">
        <v>4607</v>
      </c>
      <c r="B4608" s="1" t="s">
        <v>7642</v>
      </c>
      <c r="C4608" s="1">
        <f>YEAR(Data!$D4608)</f>
        <v>2012</v>
      </c>
      <c r="D4608" s="2">
        <v>41057</v>
      </c>
      <c r="E4608" s="2">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1">
        <v>13.3371</v>
      </c>
    </row>
    <row r="4609" spans="1:22" ht="14.25" customHeight="1" x14ac:dyDescent="0.25">
      <c r="A4609" s="1">
        <v>4608</v>
      </c>
      <c r="B4609" s="1" t="s">
        <v>7642</v>
      </c>
      <c r="C4609" s="1">
        <f>YEAR(Data!$D4609)</f>
        <v>2012</v>
      </c>
      <c r="D4609" s="2">
        <v>41057</v>
      </c>
      <c r="E4609" s="2">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1">
        <v>160.62299999999993</v>
      </c>
    </row>
    <row r="4610" spans="1:22" ht="14.25" customHeight="1" x14ac:dyDescent="0.25">
      <c r="A4610" s="1">
        <v>4609</v>
      </c>
      <c r="B4610" s="1" t="s">
        <v>7642</v>
      </c>
      <c r="C4610" s="1">
        <f>YEAR(Data!$D4610)</f>
        <v>2012</v>
      </c>
      <c r="D4610" s="2">
        <v>41057</v>
      </c>
      <c r="E4610" s="2">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1">
        <v>2.0573999999999995</v>
      </c>
    </row>
    <row r="4611" spans="1:22" ht="14.25" customHeight="1" x14ac:dyDescent="0.25">
      <c r="A4611" s="1">
        <v>4610</v>
      </c>
      <c r="B4611" s="1" t="s">
        <v>7642</v>
      </c>
      <c r="C4611" s="1">
        <f>YEAR(Data!$D4611)</f>
        <v>2012</v>
      </c>
      <c r="D4611" s="2">
        <v>41057</v>
      </c>
      <c r="E4611" s="2">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
        <v>45.36</v>
      </c>
      <c r="T4611" s="1">
        <v>7</v>
      </c>
      <c r="U4611" s="1">
        <v>0</v>
      </c>
      <c r="V4611" s="1">
        <v>21.772800000000004</v>
      </c>
    </row>
    <row r="4612" spans="1:22" ht="14.25" customHeight="1" x14ac:dyDescent="0.25">
      <c r="A4612" s="1">
        <v>4611</v>
      </c>
      <c r="B4612" s="1" t="s">
        <v>7643</v>
      </c>
      <c r="C4612" s="1">
        <f>YEAR(Data!$D4612)</f>
        <v>2014</v>
      </c>
      <c r="D4612" s="2">
        <v>41953</v>
      </c>
      <c r="E4612" s="2">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1">
        <v>20.732800000000001</v>
      </c>
    </row>
    <row r="4613" spans="1:22" ht="14.25" customHeight="1" x14ac:dyDescent="0.25">
      <c r="A4613" s="1">
        <v>4612</v>
      </c>
      <c r="B4613" s="1" t="s">
        <v>7644</v>
      </c>
      <c r="C4613" s="1">
        <f>YEAR(Data!$D4613)</f>
        <v>2013</v>
      </c>
      <c r="D4613" s="2">
        <v>41298</v>
      </c>
      <c r="E4613" s="2">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1">
        <v>15.68</v>
      </c>
    </row>
    <row r="4614" spans="1:22" ht="14.25" customHeight="1" x14ac:dyDescent="0.25">
      <c r="A4614" s="1">
        <v>4613</v>
      </c>
      <c r="B4614" s="1" t="s">
        <v>7645</v>
      </c>
      <c r="C4614" s="1">
        <f>YEAR(Data!$D4614)</f>
        <v>2014</v>
      </c>
      <c r="D4614" s="2">
        <v>41640</v>
      </c>
      <c r="E4614" s="2">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1">
        <v>3.571200000000001</v>
      </c>
    </row>
    <row r="4615" spans="1:22" ht="14.25" customHeight="1" x14ac:dyDescent="0.25">
      <c r="A4615" s="1">
        <v>4614</v>
      </c>
      <c r="B4615" s="1" t="s">
        <v>7645</v>
      </c>
      <c r="C4615" s="1">
        <f>YEAR(Data!$D4615)</f>
        <v>2014</v>
      </c>
      <c r="D4615" s="2">
        <v>41640</v>
      </c>
      <c r="E4615" s="2">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23.480000000000004</v>
      </c>
      <c r="T4615" s="1">
        <v>5</v>
      </c>
      <c r="U4615" s="1">
        <v>0.2</v>
      </c>
      <c r="V4615" s="1">
        <v>8.218</v>
      </c>
    </row>
    <row r="4616" spans="1:22" ht="14.25" customHeight="1" x14ac:dyDescent="0.25">
      <c r="A4616" s="1">
        <v>4615</v>
      </c>
      <c r="B4616" s="1" t="s">
        <v>7646</v>
      </c>
      <c r="C4616" s="1">
        <f>YEAR(Data!$D4616)</f>
        <v>2013</v>
      </c>
      <c r="D4616" s="2">
        <v>41523</v>
      </c>
      <c r="E4616" s="2">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
        <v>62.789999999999992</v>
      </c>
      <c r="T4616" s="1">
        <v>3</v>
      </c>
      <c r="U4616" s="1">
        <v>0.8</v>
      </c>
      <c r="V4616" s="1">
        <v>-166.39350000000002</v>
      </c>
    </row>
    <row r="4617" spans="1:22" ht="14.25" customHeight="1" x14ac:dyDescent="0.25">
      <c r="A4617" s="1">
        <v>4616</v>
      </c>
      <c r="B4617" s="1" t="s">
        <v>7646</v>
      </c>
      <c r="C4617" s="1">
        <f>YEAR(Data!$D4617)</f>
        <v>2013</v>
      </c>
      <c r="D4617" s="2">
        <v>41523</v>
      </c>
      <c r="E4617" s="2">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
        <v>28.44</v>
      </c>
      <c r="T4617" s="1">
        <v>9</v>
      </c>
      <c r="U4617" s="1">
        <v>0.2</v>
      </c>
      <c r="V4617" s="1">
        <v>4.2659999999999973</v>
      </c>
    </row>
    <row r="4618" spans="1:22" ht="14.25" customHeight="1" x14ac:dyDescent="0.25">
      <c r="A4618" s="1">
        <v>4617</v>
      </c>
      <c r="B4618" s="1" t="s">
        <v>7647</v>
      </c>
      <c r="C4618" s="1">
        <f>YEAR(Data!$D4618)</f>
        <v>2012</v>
      </c>
      <c r="D4618" s="2">
        <v>41156</v>
      </c>
      <c r="E4618" s="2">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1">
        <v>6.7188000000000088</v>
      </c>
    </row>
    <row r="4619" spans="1:22" ht="14.25" customHeight="1" x14ac:dyDescent="0.25">
      <c r="A4619" s="1">
        <v>4618</v>
      </c>
      <c r="B4619" s="1" t="s">
        <v>7648</v>
      </c>
      <c r="C4619" s="1">
        <f>YEAR(Data!$D4619)</f>
        <v>2012</v>
      </c>
      <c r="D4619" s="2">
        <v>41173</v>
      </c>
      <c r="E4619" s="2">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
        <v>589.9</v>
      </c>
      <c r="T4619" s="1">
        <v>2</v>
      </c>
      <c r="U4619" s="1">
        <v>0</v>
      </c>
      <c r="V4619" s="1">
        <v>147.47500000000002</v>
      </c>
    </row>
    <row r="4620" spans="1:22" ht="14.25" customHeight="1" x14ac:dyDescent="0.25">
      <c r="A4620" s="1">
        <v>4619</v>
      </c>
      <c r="B4620" s="1" t="s">
        <v>7648</v>
      </c>
      <c r="C4620" s="1">
        <f>YEAR(Data!$D4620)</f>
        <v>2012</v>
      </c>
      <c r="D4620" s="2">
        <v>41173</v>
      </c>
      <c r="E4620" s="2">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542.93999999999994</v>
      </c>
      <c r="T4620" s="1">
        <v>3</v>
      </c>
      <c r="U4620" s="1">
        <v>0</v>
      </c>
      <c r="V4620" s="1">
        <v>141.1644</v>
      </c>
    </row>
    <row r="4621" spans="1:22" ht="14.25" customHeight="1" x14ac:dyDescent="0.25">
      <c r="A4621" s="1">
        <v>4620</v>
      </c>
      <c r="B4621" s="1" t="s">
        <v>7649</v>
      </c>
      <c r="C4621" s="1">
        <f>YEAR(Data!$D4621)</f>
        <v>2014</v>
      </c>
      <c r="D4621" s="2">
        <v>41998</v>
      </c>
      <c r="E4621" s="2">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1">
        <v>1007.9831999999999</v>
      </c>
    </row>
    <row r="4622" spans="1:22" ht="14.25" customHeight="1" x14ac:dyDescent="0.25">
      <c r="A4622" s="1">
        <v>4621</v>
      </c>
      <c r="B4622" s="1" t="s">
        <v>7649</v>
      </c>
      <c r="C4622" s="1">
        <f>YEAR(Data!$D4622)</f>
        <v>2014</v>
      </c>
      <c r="D4622" s="2">
        <v>41998</v>
      </c>
      <c r="E4622" s="2">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90.480000000000018</v>
      </c>
      <c r="T4622" s="1">
        <v>3</v>
      </c>
      <c r="U4622" s="1">
        <v>0.2</v>
      </c>
      <c r="V4622" s="1">
        <v>33.93</v>
      </c>
    </row>
    <row r="4623" spans="1:22" ht="14.25" customHeight="1" x14ac:dyDescent="0.25">
      <c r="A4623" s="1">
        <v>4622</v>
      </c>
      <c r="B4623" s="1" t="s">
        <v>7650</v>
      </c>
      <c r="C4623" s="1">
        <f>YEAR(Data!$D4623)</f>
        <v>2012</v>
      </c>
      <c r="D4623" s="2">
        <v>41187</v>
      </c>
      <c r="E4623" s="2">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1">
        <v>21.714000000000002</v>
      </c>
    </row>
    <row r="4624" spans="1:22" ht="14.25" customHeight="1" x14ac:dyDescent="0.25">
      <c r="A4624" s="1">
        <v>4623</v>
      </c>
      <c r="B4624" s="1" t="s">
        <v>7651</v>
      </c>
      <c r="C4624" s="1">
        <f>YEAR(Data!$D4624)</f>
        <v>2014</v>
      </c>
      <c r="D4624" s="2">
        <v>41892</v>
      </c>
      <c r="E4624" s="2">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1">
        <v>-1.9872000000000005</v>
      </c>
    </row>
    <row r="4625" spans="1:22" ht="14.25" customHeight="1" x14ac:dyDescent="0.25">
      <c r="A4625" s="1">
        <v>4624</v>
      </c>
      <c r="B4625" s="1" t="s">
        <v>7651</v>
      </c>
      <c r="C4625" s="1">
        <f>YEAR(Data!$D4625)</f>
        <v>2014</v>
      </c>
      <c r="D4625" s="2">
        <v>41892</v>
      </c>
      <c r="E4625" s="2">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1">
        <v>62.137599999999992</v>
      </c>
    </row>
    <row r="4626" spans="1:22" ht="14.25" customHeight="1" x14ac:dyDescent="0.25">
      <c r="A4626" s="1">
        <v>4625</v>
      </c>
      <c r="B4626" s="1" t="s">
        <v>7651</v>
      </c>
      <c r="C4626" s="1">
        <f>YEAR(Data!$D4626)</f>
        <v>2014</v>
      </c>
      <c r="D4626" s="2">
        <v>41892</v>
      </c>
      <c r="E4626" s="2">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1">
        <v>-3.2309999999999945</v>
      </c>
    </row>
    <row r="4627" spans="1:22" ht="14.25" customHeight="1" x14ac:dyDescent="0.25">
      <c r="A4627" s="1">
        <v>4626</v>
      </c>
      <c r="B4627" s="1" t="s">
        <v>7651</v>
      </c>
      <c r="C4627" s="1">
        <f>YEAR(Data!$D4627)</f>
        <v>2014</v>
      </c>
      <c r="D4627" s="2">
        <v>41892</v>
      </c>
      <c r="E4627" s="2">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1">
        <v>4.240800000000001</v>
      </c>
    </row>
    <row r="4628" spans="1:22" ht="14.25" customHeight="1" x14ac:dyDescent="0.25">
      <c r="A4628" s="1">
        <v>4627</v>
      </c>
      <c r="B4628" s="1" t="s">
        <v>7652</v>
      </c>
      <c r="C4628" s="1">
        <f>YEAR(Data!$D4628)</f>
        <v>2013</v>
      </c>
      <c r="D4628" s="2">
        <v>41592</v>
      </c>
      <c r="E4628" s="2">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1">
        <v>20.163000000000004</v>
      </c>
    </row>
    <row r="4629" spans="1:22" ht="14.25" customHeight="1" x14ac:dyDescent="0.25">
      <c r="A4629" s="1">
        <v>4628</v>
      </c>
      <c r="B4629" s="1" t="s">
        <v>7652</v>
      </c>
      <c r="C4629" s="1">
        <f>YEAR(Data!$D4629)</f>
        <v>2013</v>
      </c>
      <c r="D4629" s="2">
        <v>41592</v>
      </c>
      <c r="E4629" s="2">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1">
        <v>6.9664000000000001</v>
      </c>
    </row>
    <row r="4630" spans="1:22" ht="14.25" customHeight="1" x14ac:dyDescent="0.25">
      <c r="A4630" s="1">
        <v>4629</v>
      </c>
      <c r="B4630" s="1" t="s">
        <v>7652</v>
      </c>
      <c r="C4630" s="1">
        <f>YEAR(Data!$D4630)</f>
        <v>2013</v>
      </c>
      <c r="D4630" s="2">
        <v>41592</v>
      </c>
      <c r="E4630" s="2">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
        <v>140.75</v>
      </c>
      <c r="T4630" s="1">
        <v>5</v>
      </c>
      <c r="U4630" s="1">
        <v>0</v>
      </c>
      <c r="V4630" s="1">
        <v>39.410000000000011</v>
      </c>
    </row>
    <row r="4631" spans="1:22" ht="14.25" customHeight="1" x14ac:dyDescent="0.25">
      <c r="A4631" s="1">
        <v>4630</v>
      </c>
      <c r="B4631" s="1" t="s">
        <v>7652</v>
      </c>
      <c r="C4631" s="1">
        <f>YEAR(Data!$D4631)</f>
        <v>2013</v>
      </c>
      <c r="D4631" s="2">
        <v>41592</v>
      </c>
      <c r="E4631" s="2">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1">
        <v>9.8901000000000039</v>
      </c>
    </row>
    <row r="4632" spans="1:22" ht="14.25" customHeight="1" x14ac:dyDescent="0.25">
      <c r="A4632" s="1">
        <v>4631</v>
      </c>
      <c r="B4632" s="1" t="s">
        <v>7653</v>
      </c>
      <c r="C4632" s="1">
        <f>YEAR(Data!$D4632)</f>
        <v>2012</v>
      </c>
      <c r="D4632" s="2">
        <v>41197</v>
      </c>
      <c r="E4632" s="2">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
        <v>17.14</v>
      </c>
      <c r="T4632" s="1">
        <v>2</v>
      </c>
      <c r="U4632" s="1">
        <v>0</v>
      </c>
      <c r="V4632" s="1">
        <v>6.1704000000000008</v>
      </c>
    </row>
    <row r="4633" spans="1:22" ht="14.25" customHeight="1" x14ac:dyDescent="0.25">
      <c r="A4633" s="1">
        <v>4632</v>
      </c>
      <c r="B4633" s="1" t="s">
        <v>7656</v>
      </c>
      <c r="C4633" s="1">
        <f>YEAR(Data!$D4633)</f>
        <v>2014</v>
      </c>
      <c r="D4633" s="2">
        <v>41855</v>
      </c>
      <c r="E4633" s="2">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1">
        <v>24.84</v>
      </c>
    </row>
    <row r="4634" spans="1:22" ht="14.25" customHeight="1" x14ac:dyDescent="0.25">
      <c r="A4634" s="1">
        <v>4633</v>
      </c>
      <c r="B4634" s="1" t="s">
        <v>7656</v>
      </c>
      <c r="C4634" s="1">
        <f>YEAR(Data!$D4634)</f>
        <v>2014</v>
      </c>
      <c r="D4634" s="2">
        <v>41855</v>
      </c>
      <c r="E4634" s="2">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123.96000000000001</v>
      </c>
      <c r="T4634" s="1">
        <v>3</v>
      </c>
      <c r="U4634" s="1">
        <v>0</v>
      </c>
      <c r="V4634" s="1">
        <v>11.156400000000005</v>
      </c>
    </row>
    <row r="4635" spans="1:22" ht="14.25" customHeight="1" x14ac:dyDescent="0.25">
      <c r="A4635" s="1">
        <v>4634</v>
      </c>
      <c r="B4635" s="1" t="s">
        <v>7657</v>
      </c>
      <c r="C4635" s="1">
        <f>YEAR(Data!$D4635)</f>
        <v>2012</v>
      </c>
      <c r="D4635" s="2">
        <v>41142</v>
      </c>
      <c r="E4635" s="2">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
        <v>586.39800000000002</v>
      </c>
      <c r="T4635" s="1">
        <v>6</v>
      </c>
      <c r="U4635" s="1">
        <v>0.15</v>
      </c>
      <c r="V4635" s="1">
        <v>34.493999999999971</v>
      </c>
    </row>
    <row r="4636" spans="1:22" ht="14.25" customHeight="1" x14ac:dyDescent="0.25">
      <c r="A4636" s="1">
        <v>4635</v>
      </c>
      <c r="B4636" s="1" t="s">
        <v>7657</v>
      </c>
      <c r="C4636" s="1">
        <f>YEAR(Data!$D4636)</f>
        <v>2012</v>
      </c>
      <c r="D4636" s="2">
        <v>41142</v>
      </c>
      <c r="E4636" s="2">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1">
        <v>3.2391999999999967</v>
      </c>
    </row>
    <row r="4637" spans="1:22" ht="14.25" customHeight="1" x14ac:dyDescent="0.25">
      <c r="A4637" s="1">
        <v>4636</v>
      </c>
      <c r="B4637" s="1" t="s">
        <v>7660</v>
      </c>
      <c r="C4637" s="1">
        <f>YEAR(Data!$D4637)</f>
        <v>2014</v>
      </c>
      <c r="D4637" s="2">
        <v>41711</v>
      </c>
      <c r="E4637" s="2">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1">
        <v>9.7175999999999902</v>
      </c>
    </row>
    <row r="4638" spans="1:22" ht="14.25" customHeight="1" x14ac:dyDescent="0.25">
      <c r="A4638" s="1">
        <v>4637</v>
      </c>
      <c r="B4638" s="1" t="s">
        <v>7661</v>
      </c>
      <c r="C4638" s="1">
        <f>YEAR(Data!$D4638)</f>
        <v>2014</v>
      </c>
      <c r="D4638" s="2">
        <v>41757</v>
      </c>
      <c r="E4638" s="2">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1">
        <v>33.458399999999997</v>
      </c>
    </row>
    <row r="4639" spans="1:22" ht="14.25" customHeight="1" x14ac:dyDescent="0.25">
      <c r="A4639" s="1">
        <v>4638</v>
      </c>
      <c r="B4639" s="1" t="s">
        <v>7661</v>
      </c>
      <c r="C4639" s="1">
        <f>YEAR(Data!$D4639)</f>
        <v>2014</v>
      </c>
      <c r="D4639" s="2">
        <v>41757</v>
      </c>
      <c r="E4639" s="2">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1">
        <v>5.6993999999999998</v>
      </c>
    </row>
    <row r="4640" spans="1:22" ht="14.25" customHeight="1" x14ac:dyDescent="0.25">
      <c r="A4640" s="1">
        <v>4639</v>
      </c>
      <c r="B4640" s="1" t="s">
        <v>7661</v>
      </c>
      <c r="C4640" s="1">
        <f>YEAR(Data!$D4640)</f>
        <v>2014</v>
      </c>
      <c r="D4640" s="2">
        <v>41757</v>
      </c>
      <c r="E4640" s="2">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
        <v>47.3</v>
      </c>
      <c r="T4640" s="1">
        <v>2</v>
      </c>
      <c r="U4640" s="1">
        <v>0</v>
      </c>
      <c r="V4640" s="1">
        <v>12.298000000000002</v>
      </c>
    </row>
    <row r="4641" spans="1:22" ht="14.25" customHeight="1" x14ac:dyDescent="0.25">
      <c r="A4641" s="1">
        <v>4640</v>
      </c>
      <c r="B4641" s="1" t="s">
        <v>7662</v>
      </c>
      <c r="C4641" s="1">
        <f>YEAR(Data!$D4641)</f>
        <v>2013</v>
      </c>
      <c r="D4641" s="2">
        <v>41529</v>
      </c>
      <c r="E4641" s="2">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
        <v>1599.92</v>
      </c>
      <c r="T4641" s="1">
        <v>8</v>
      </c>
      <c r="U4641" s="1">
        <v>0</v>
      </c>
      <c r="V4641" s="1">
        <v>751.9624</v>
      </c>
    </row>
    <row r="4642" spans="1:22" ht="14.25" customHeight="1" x14ac:dyDescent="0.25">
      <c r="A4642" s="1">
        <v>4641</v>
      </c>
      <c r="B4642" s="1" t="s">
        <v>7662</v>
      </c>
      <c r="C4642" s="1">
        <f>YEAR(Data!$D4642)</f>
        <v>2013</v>
      </c>
      <c r="D4642" s="2">
        <v>41529</v>
      </c>
      <c r="E4642" s="2">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
        <v>11.09</v>
      </c>
      <c r="T4642" s="1">
        <v>1</v>
      </c>
      <c r="U4642" s="1">
        <v>0</v>
      </c>
      <c r="V4642" s="1">
        <v>5.4340999999999999</v>
      </c>
    </row>
    <row r="4643" spans="1:22" ht="14.25" customHeight="1" x14ac:dyDescent="0.25">
      <c r="A4643" s="1">
        <v>4642</v>
      </c>
      <c r="B4643" s="1" t="s">
        <v>7665</v>
      </c>
      <c r="C4643" s="1">
        <f>YEAR(Data!$D4643)</f>
        <v>2014</v>
      </c>
      <c r="D4643" s="2">
        <v>41935</v>
      </c>
      <c r="E4643" s="2">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
        <v>3.1680000000000006</v>
      </c>
      <c r="T4643" s="1">
        <v>4</v>
      </c>
      <c r="U4643" s="1">
        <v>0.7</v>
      </c>
      <c r="V4643" s="1">
        <v>-2.5343999999999998</v>
      </c>
    </row>
    <row r="4644" spans="1:22" ht="14.25" customHeight="1" x14ac:dyDescent="0.25">
      <c r="A4644" s="1">
        <v>4643</v>
      </c>
      <c r="B4644" s="1" t="s">
        <v>7665</v>
      </c>
      <c r="C4644" s="1">
        <f>YEAR(Data!$D4644)</f>
        <v>2014</v>
      </c>
      <c r="D4644" s="2">
        <v>41935</v>
      </c>
      <c r="E4644" s="2">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
        <v>579.13599999999997</v>
      </c>
      <c r="T4644" s="1">
        <v>4</v>
      </c>
      <c r="U4644" s="1">
        <v>0.2</v>
      </c>
      <c r="V4644" s="1">
        <v>-28.95679999999993</v>
      </c>
    </row>
    <row r="4645" spans="1:22" ht="14.25" customHeight="1" x14ac:dyDescent="0.25">
      <c r="A4645" s="1">
        <v>4644</v>
      </c>
      <c r="B4645" s="1" t="s">
        <v>7668</v>
      </c>
      <c r="C4645" s="1">
        <f>YEAR(Data!$D4645)</f>
        <v>2012</v>
      </c>
      <c r="D4645" s="2">
        <v>41123</v>
      </c>
      <c r="E4645" s="2">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
        <v>6.3680000000000003</v>
      </c>
      <c r="T4645" s="1">
        <v>2</v>
      </c>
      <c r="U4645" s="1">
        <v>0.2</v>
      </c>
      <c r="V4645" s="1">
        <v>2.1492</v>
      </c>
    </row>
    <row r="4646" spans="1:22" ht="14.25" customHeight="1" x14ac:dyDescent="0.25">
      <c r="A4646" s="1">
        <v>4645</v>
      </c>
      <c r="B4646" s="1" t="s">
        <v>7668</v>
      </c>
      <c r="C4646" s="1">
        <f>YEAR(Data!$D4646)</f>
        <v>2012</v>
      </c>
      <c r="D4646" s="2">
        <v>41123</v>
      </c>
      <c r="E4646" s="2">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
        <v>558.4</v>
      </c>
      <c r="T4646" s="1">
        <v>2</v>
      </c>
      <c r="U4646" s="1">
        <v>0.2</v>
      </c>
      <c r="V4646" s="1">
        <v>41.880000000000024</v>
      </c>
    </row>
    <row r="4647" spans="1:22" ht="14.25" customHeight="1" x14ac:dyDescent="0.25">
      <c r="A4647" s="1">
        <v>4646</v>
      </c>
      <c r="B4647" s="1" t="s">
        <v>7669</v>
      </c>
      <c r="C4647" s="1">
        <f>YEAR(Data!$D4647)</f>
        <v>2013</v>
      </c>
      <c r="D4647" s="2">
        <v>41499</v>
      </c>
      <c r="E4647" s="2">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1">
        <v>-8.0980000000000167</v>
      </c>
    </row>
    <row r="4648" spans="1:22" ht="14.25" customHeight="1" x14ac:dyDescent="0.25">
      <c r="A4648" s="1">
        <v>4647</v>
      </c>
      <c r="B4648" s="1" t="s">
        <v>7670</v>
      </c>
      <c r="C4648" s="1">
        <f>YEAR(Data!$D4648)</f>
        <v>2011</v>
      </c>
      <c r="D4648" s="2">
        <v>40693</v>
      </c>
      <c r="E4648" s="2">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13.620000000000001</v>
      </c>
      <c r="T4648" s="1">
        <v>3</v>
      </c>
      <c r="U4648" s="1">
        <v>0</v>
      </c>
      <c r="V4648" s="1">
        <v>6.1289999999999996</v>
      </c>
    </row>
    <row r="4649" spans="1:22" ht="14.25" customHeight="1" x14ac:dyDescent="0.25">
      <c r="A4649" s="1">
        <v>4648</v>
      </c>
      <c r="B4649" s="1" t="s">
        <v>7671</v>
      </c>
      <c r="C4649" s="1">
        <f>YEAR(Data!$D4649)</f>
        <v>2013</v>
      </c>
      <c r="D4649" s="2">
        <v>41391</v>
      </c>
      <c r="E4649" s="2">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
        <v>434.64600000000002</v>
      </c>
      <c r="T4649" s="1">
        <v>3</v>
      </c>
      <c r="U4649" s="1">
        <v>0.1</v>
      </c>
      <c r="V4649" s="1">
        <v>62.782199999999975</v>
      </c>
    </row>
    <row r="4650" spans="1:22" ht="14.25" customHeight="1" x14ac:dyDescent="0.25">
      <c r="A4650" s="1">
        <v>4649</v>
      </c>
      <c r="B4650" s="1" t="s">
        <v>7674</v>
      </c>
      <c r="C4650" s="1">
        <f>YEAR(Data!$D4650)</f>
        <v>2014</v>
      </c>
      <c r="D4650" s="2">
        <v>41774</v>
      </c>
      <c r="E4650" s="2">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
        <v>440.18999999999994</v>
      </c>
      <c r="T4650" s="1">
        <v>9</v>
      </c>
      <c r="U4650" s="1">
        <v>0</v>
      </c>
      <c r="V4650" s="1">
        <v>206.88929999999996</v>
      </c>
    </row>
    <row r="4651" spans="1:22" ht="14.25" customHeight="1" x14ac:dyDescent="0.25">
      <c r="A4651" s="1">
        <v>4650</v>
      </c>
      <c r="B4651" s="1" t="s">
        <v>7674</v>
      </c>
      <c r="C4651" s="1">
        <f>YEAR(Data!$D4651)</f>
        <v>2014</v>
      </c>
      <c r="D4651" s="2">
        <v>41774</v>
      </c>
      <c r="E4651" s="2">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1">
        <v>1.9320000000000004</v>
      </c>
    </row>
    <row r="4652" spans="1:22" ht="14.25" customHeight="1" x14ac:dyDescent="0.25">
      <c r="A4652" s="1">
        <v>4651</v>
      </c>
      <c r="B4652" s="1" t="s">
        <v>7677</v>
      </c>
      <c r="C4652" s="1">
        <f>YEAR(Data!$D4652)</f>
        <v>2014</v>
      </c>
      <c r="D4652" s="2">
        <v>41738</v>
      </c>
      <c r="E4652" s="2">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244.54999999999998</v>
      </c>
      <c r="T4652" s="1">
        <v>5</v>
      </c>
      <c r="U4652" s="1">
        <v>0</v>
      </c>
      <c r="V4652" s="1">
        <v>114.93849999999998</v>
      </c>
    </row>
    <row r="4653" spans="1:22" ht="14.25" customHeight="1" x14ac:dyDescent="0.25">
      <c r="A4653" s="1">
        <v>4652</v>
      </c>
      <c r="B4653" s="1" t="s">
        <v>7677</v>
      </c>
      <c r="C4653" s="1">
        <f>YEAR(Data!$D4653)</f>
        <v>2014</v>
      </c>
      <c r="D4653" s="2">
        <v>41738</v>
      </c>
      <c r="E4653" s="2">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
        <v>195.76</v>
      </c>
      <c r="T4653" s="1">
        <v>4</v>
      </c>
      <c r="U4653" s="1">
        <v>0</v>
      </c>
      <c r="V4653" s="1">
        <v>97.88</v>
      </c>
    </row>
    <row r="4654" spans="1:22" ht="14.25" customHeight="1" x14ac:dyDescent="0.25">
      <c r="A4654" s="1">
        <v>4653</v>
      </c>
      <c r="B4654" s="1" t="s">
        <v>7678</v>
      </c>
      <c r="C4654" s="1">
        <f>YEAR(Data!$D4654)</f>
        <v>2014</v>
      </c>
      <c r="D4654" s="2">
        <v>41688</v>
      </c>
      <c r="E4654" s="2">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1">
        <v>5.7623999999999995</v>
      </c>
    </row>
    <row r="4655" spans="1:22" ht="14.25" customHeight="1" x14ac:dyDescent="0.25">
      <c r="A4655" s="1">
        <v>4654</v>
      </c>
      <c r="B4655" s="1" t="s">
        <v>7678</v>
      </c>
      <c r="C4655" s="1">
        <f>YEAR(Data!$D4655)</f>
        <v>2014</v>
      </c>
      <c r="D4655" s="2">
        <v>41688</v>
      </c>
      <c r="E4655" s="2">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
        <v>166.45</v>
      </c>
      <c r="T4655" s="1">
        <v>5</v>
      </c>
      <c r="U4655" s="1">
        <v>0</v>
      </c>
      <c r="V4655" s="1">
        <v>39.947999999999993</v>
      </c>
    </row>
    <row r="4656" spans="1:22" ht="14.25" customHeight="1" x14ac:dyDescent="0.25">
      <c r="A4656" s="1">
        <v>4655</v>
      </c>
      <c r="B4656" s="1" t="s">
        <v>7679</v>
      </c>
      <c r="C4656" s="1">
        <f>YEAR(Data!$D4656)</f>
        <v>2014</v>
      </c>
      <c r="D4656" s="2">
        <v>41815</v>
      </c>
      <c r="E4656" s="2">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
        <v>2.88</v>
      </c>
      <c r="T4656" s="1">
        <v>1</v>
      </c>
      <c r="U4656" s="1">
        <v>0</v>
      </c>
      <c r="V4656" s="1">
        <v>1.3535999999999999</v>
      </c>
    </row>
    <row r="4657" spans="1:22" ht="14.25" customHeight="1" x14ac:dyDescent="0.25">
      <c r="A4657" s="1">
        <v>4656</v>
      </c>
      <c r="B4657" s="1" t="s">
        <v>7680</v>
      </c>
      <c r="C4657" s="1">
        <f>YEAR(Data!$D4657)</f>
        <v>2011</v>
      </c>
      <c r="D4657" s="2">
        <v>40668</v>
      </c>
      <c r="E4657" s="2">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45.248000000000005</v>
      </c>
      <c r="T4657" s="1">
        <v>2</v>
      </c>
      <c r="U4657" s="1">
        <v>0.2</v>
      </c>
      <c r="V4657" s="1">
        <v>3.9591999999999992</v>
      </c>
    </row>
    <row r="4658" spans="1:22" ht="14.25" customHeight="1" x14ac:dyDescent="0.25">
      <c r="A4658" s="1">
        <v>4657</v>
      </c>
      <c r="B4658" s="1" t="s">
        <v>7681</v>
      </c>
      <c r="C4658" s="1">
        <f>YEAR(Data!$D4658)</f>
        <v>2012</v>
      </c>
      <c r="D4658" s="2">
        <v>41032</v>
      </c>
      <c r="E4658" s="2">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
        <v>59.903999999999996</v>
      </c>
      <c r="T4658" s="1">
        <v>2</v>
      </c>
      <c r="U4658" s="1">
        <v>0.2</v>
      </c>
      <c r="V4658" s="1">
        <v>14.227200000000003</v>
      </c>
    </row>
    <row r="4659" spans="1:22" ht="14.25" customHeight="1" x14ac:dyDescent="0.25">
      <c r="A4659" s="1">
        <v>4658</v>
      </c>
      <c r="B4659" s="1" t="s">
        <v>7681</v>
      </c>
      <c r="C4659" s="1">
        <f>YEAR(Data!$D4659)</f>
        <v>2012</v>
      </c>
      <c r="D4659" s="2">
        <v>41032</v>
      </c>
      <c r="E4659" s="2">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1">
        <v>6.5164</v>
      </c>
    </row>
    <row r="4660" spans="1:22" ht="14.25" customHeight="1" x14ac:dyDescent="0.25">
      <c r="A4660" s="1">
        <v>4659</v>
      </c>
      <c r="B4660" s="1" t="s">
        <v>7681</v>
      </c>
      <c r="C4660" s="1">
        <f>YEAR(Data!$D4660)</f>
        <v>2012</v>
      </c>
      <c r="D4660" s="2">
        <v>41032</v>
      </c>
      <c r="E4660" s="2">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
        <v>7.9680000000000009</v>
      </c>
      <c r="T4660" s="1">
        <v>2</v>
      </c>
      <c r="U4660" s="1">
        <v>0.2</v>
      </c>
      <c r="V4660" s="1">
        <v>2.8884000000000007</v>
      </c>
    </row>
    <row r="4661" spans="1:22" ht="14.25" customHeight="1" x14ac:dyDescent="0.25">
      <c r="A4661" s="1">
        <v>4660</v>
      </c>
      <c r="B4661" s="1" t="s">
        <v>7681</v>
      </c>
      <c r="C4661" s="1">
        <f>YEAR(Data!$D4661)</f>
        <v>2012</v>
      </c>
      <c r="D4661" s="2">
        <v>41032</v>
      </c>
      <c r="E4661" s="2">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1">
        <v>2.0474999999999994</v>
      </c>
    </row>
    <row r="4662" spans="1:22" ht="14.25" customHeight="1" x14ac:dyDescent="0.25">
      <c r="A4662" s="1">
        <v>4661</v>
      </c>
      <c r="B4662" s="1" t="s">
        <v>7681</v>
      </c>
      <c r="C4662" s="1">
        <f>YEAR(Data!$D4662)</f>
        <v>2012</v>
      </c>
      <c r="D4662" s="2">
        <v>41032</v>
      </c>
      <c r="E4662" s="2">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
        <v>27.552000000000003</v>
      </c>
      <c r="T4662" s="1">
        <v>3</v>
      </c>
      <c r="U4662" s="1">
        <v>0.2</v>
      </c>
      <c r="V4662" s="1">
        <v>-0.3444000000000047</v>
      </c>
    </row>
    <row r="4663" spans="1:22" ht="14.25" customHeight="1" x14ac:dyDescent="0.25">
      <c r="A4663" s="1">
        <v>4662</v>
      </c>
      <c r="B4663" s="1" t="s">
        <v>7681</v>
      </c>
      <c r="C4663" s="1">
        <f>YEAR(Data!$D4663)</f>
        <v>2012</v>
      </c>
      <c r="D4663" s="2">
        <v>41032</v>
      </c>
      <c r="E4663" s="2">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
        <v>844.11599999999987</v>
      </c>
      <c r="T4663" s="1">
        <v>6</v>
      </c>
      <c r="U4663" s="1">
        <v>0.3</v>
      </c>
      <c r="V4663" s="1">
        <v>-36.176400000000001</v>
      </c>
    </row>
    <row r="4664" spans="1:22" ht="14.25" customHeight="1" x14ac:dyDescent="0.25">
      <c r="A4664" s="1">
        <v>4663</v>
      </c>
      <c r="B4664" s="1" t="s">
        <v>7681</v>
      </c>
      <c r="C4664" s="1">
        <f>YEAR(Data!$D4664)</f>
        <v>2012</v>
      </c>
      <c r="D4664" s="2">
        <v>41032</v>
      </c>
      <c r="E4664" s="2">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
        <v>76.75200000000001</v>
      </c>
      <c r="T4664" s="1">
        <v>3</v>
      </c>
      <c r="U4664" s="1">
        <v>0.2</v>
      </c>
      <c r="V4664" s="1">
        <v>-9.5940000000000012</v>
      </c>
    </row>
    <row r="4665" spans="1:22" ht="14.25" customHeight="1" x14ac:dyDescent="0.25">
      <c r="A4665" s="1">
        <v>4664</v>
      </c>
      <c r="B4665" s="1" t="s">
        <v>7684</v>
      </c>
      <c r="C4665" s="1">
        <f>YEAR(Data!$D4665)</f>
        <v>2013</v>
      </c>
      <c r="D4665" s="2">
        <v>41536</v>
      </c>
      <c r="E4665" s="2">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1">
        <v>1.0499999999999998</v>
      </c>
    </row>
    <row r="4666" spans="1:22" ht="14.25" customHeight="1" x14ac:dyDescent="0.25">
      <c r="A4666" s="1">
        <v>4665</v>
      </c>
      <c r="B4666" s="1" t="s">
        <v>7685</v>
      </c>
      <c r="C4666" s="1">
        <f>YEAR(Data!$D4666)</f>
        <v>2013</v>
      </c>
      <c r="D4666" s="2">
        <v>41540</v>
      </c>
      <c r="E4666" s="2">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1">
        <v>-6.0047999999999977</v>
      </c>
    </row>
    <row r="4667" spans="1:22" ht="14.25" customHeight="1" x14ac:dyDescent="0.25">
      <c r="A4667" s="1">
        <v>4666</v>
      </c>
      <c r="B4667" s="1" t="s">
        <v>7685</v>
      </c>
      <c r="C4667" s="1">
        <f>YEAR(Data!$D4667)</f>
        <v>2013</v>
      </c>
      <c r="D4667" s="2">
        <v>41540</v>
      </c>
      <c r="E4667" s="2">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1">
        <v>5.7960000000000003</v>
      </c>
    </row>
    <row r="4668" spans="1:22" ht="14.25" customHeight="1" x14ac:dyDescent="0.25">
      <c r="A4668" s="1">
        <v>4667</v>
      </c>
      <c r="B4668" s="1" t="s">
        <v>7686</v>
      </c>
      <c r="C4668" s="1">
        <f>YEAR(Data!$D4668)</f>
        <v>2013</v>
      </c>
      <c r="D4668" s="2">
        <v>41284</v>
      </c>
      <c r="E4668" s="2">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1">
        <v>34.365600000000008</v>
      </c>
    </row>
    <row r="4669" spans="1:22" ht="14.25" customHeight="1" x14ac:dyDescent="0.25">
      <c r="A4669" s="1">
        <v>4668</v>
      </c>
      <c r="B4669" s="1" t="s">
        <v>7686</v>
      </c>
      <c r="C4669" s="1">
        <f>YEAR(Data!$D4669)</f>
        <v>2013</v>
      </c>
      <c r="D4669" s="2">
        <v>41284</v>
      </c>
      <c r="E4669" s="2">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1">
        <v>13.296199999999999</v>
      </c>
    </row>
    <row r="4670" spans="1:22" ht="14.25" customHeight="1" x14ac:dyDescent="0.25">
      <c r="A4670" s="1">
        <v>4669</v>
      </c>
      <c r="B4670" s="1" t="s">
        <v>7687</v>
      </c>
      <c r="C4670" s="1">
        <f>YEAR(Data!$D4670)</f>
        <v>2014</v>
      </c>
      <c r="D4670" s="2">
        <v>41766</v>
      </c>
      <c r="E4670" s="2">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11.059999999999999</v>
      </c>
      <c r="T4670" s="1">
        <v>10</v>
      </c>
      <c r="U4670" s="1">
        <v>0.8</v>
      </c>
      <c r="V4670" s="1">
        <v>-18.802</v>
      </c>
    </row>
    <row r="4671" spans="1:22" ht="14.25" customHeight="1" x14ac:dyDescent="0.25">
      <c r="A4671" s="1">
        <v>4670</v>
      </c>
      <c r="B4671" s="1" t="s">
        <v>7687</v>
      </c>
      <c r="C4671" s="1">
        <f>YEAR(Data!$D4671)</f>
        <v>2014</v>
      </c>
      <c r="D4671" s="2">
        <v>41766</v>
      </c>
      <c r="E4671" s="2">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1">
        <v>-119.19180000000006</v>
      </c>
    </row>
    <row r="4672" spans="1:22" ht="14.25" customHeight="1" x14ac:dyDescent="0.25">
      <c r="A4672" s="1">
        <v>4671</v>
      </c>
      <c r="B4672" s="1" t="s">
        <v>7687</v>
      </c>
      <c r="C4672" s="1">
        <f>YEAR(Data!$D4672)</f>
        <v>2014</v>
      </c>
      <c r="D4672" s="2">
        <v>41766</v>
      </c>
      <c r="E4672" s="2">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
        <v>772.68000000000006</v>
      </c>
      <c r="T4672" s="1">
        <v>5</v>
      </c>
      <c r="U4672" s="1">
        <v>0.2</v>
      </c>
      <c r="V4672" s="1">
        <v>-57.950999999999993</v>
      </c>
    </row>
    <row r="4673" spans="1:22" ht="14.25" customHeight="1" x14ac:dyDescent="0.25">
      <c r="A4673" s="1">
        <v>4672</v>
      </c>
      <c r="B4673" s="1" t="s">
        <v>7688</v>
      </c>
      <c r="C4673" s="1">
        <f>YEAR(Data!$D4673)</f>
        <v>2013</v>
      </c>
      <c r="D4673" s="2">
        <v>41487</v>
      </c>
      <c r="E4673" s="2">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283.14000000000004</v>
      </c>
      <c r="T4673" s="1">
        <v>4</v>
      </c>
      <c r="U4673" s="1">
        <v>0.1</v>
      </c>
      <c r="V4673" s="1">
        <v>72.357999999999976</v>
      </c>
    </row>
    <row r="4674" spans="1:22" ht="14.25" customHeight="1" x14ac:dyDescent="0.25">
      <c r="A4674" s="1">
        <v>4673</v>
      </c>
      <c r="B4674" s="1" t="s">
        <v>7688</v>
      </c>
      <c r="C4674" s="1">
        <f>YEAR(Data!$D4674)</f>
        <v>2013</v>
      </c>
      <c r="D4674" s="2">
        <v>41487</v>
      </c>
      <c r="E4674" s="2">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1">
        <v>165.34960000000001</v>
      </c>
    </row>
    <row r="4675" spans="1:22" ht="14.25" customHeight="1" x14ac:dyDescent="0.25">
      <c r="A4675" s="1">
        <v>4674</v>
      </c>
      <c r="B4675" s="1" t="s">
        <v>7688</v>
      </c>
      <c r="C4675" s="1">
        <f>YEAR(Data!$D4675)</f>
        <v>2013</v>
      </c>
      <c r="D4675" s="2">
        <v>41487</v>
      </c>
      <c r="E4675" s="2">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1">
        <v>33.3172</v>
      </c>
    </row>
    <row r="4676" spans="1:22" ht="14.25" customHeight="1" x14ac:dyDescent="0.25">
      <c r="A4676" s="1">
        <v>4675</v>
      </c>
      <c r="B4676" s="1" t="s">
        <v>7688</v>
      </c>
      <c r="C4676" s="1">
        <f>YEAR(Data!$D4676)</f>
        <v>2013</v>
      </c>
      <c r="D4676" s="2">
        <v>41487</v>
      </c>
      <c r="E4676" s="2">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1">
        <v>30.023400000000009</v>
      </c>
    </row>
    <row r="4677" spans="1:22" ht="14.25" customHeight="1" x14ac:dyDescent="0.25">
      <c r="A4677" s="1">
        <v>4676</v>
      </c>
      <c r="B4677" s="1" t="s">
        <v>7689</v>
      </c>
      <c r="C4677" s="1">
        <f>YEAR(Data!$D4677)</f>
        <v>2014</v>
      </c>
      <c r="D4677" s="2">
        <v>41726</v>
      </c>
      <c r="E4677" s="2">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
        <v>15.008000000000003</v>
      </c>
      <c r="T4677" s="1">
        <v>2</v>
      </c>
      <c r="U4677" s="1">
        <v>0.2</v>
      </c>
      <c r="V4677" s="1">
        <v>1.5007999999999999</v>
      </c>
    </row>
    <row r="4678" spans="1:22" ht="14.25" customHeight="1" x14ac:dyDescent="0.25">
      <c r="A4678" s="1">
        <v>4677</v>
      </c>
      <c r="B4678" s="1" t="s">
        <v>7690</v>
      </c>
      <c r="C4678" s="1">
        <f>YEAR(Data!$D4678)</f>
        <v>2011</v>
      </c>
      <c r="D4678" s="2">
        <v>40616</v>
      </c>
      <c r="E4678" s="2">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
        <v>33.088000000000001</v>
      </c>
      <c r="T4678" s="1">
        <v>4</v>
      </c>
      <c r="U4678" s="1">
        <v>0.2</v>
      </c>
      <c r="V4678" s="1">
        <v>11.167199999999999</v>
      </c>
    </row>
    <row r="4679" spans="1:22" ht="14.25" customHeight="1" x14ac:dyDescent="0.25">
      <c r="A4679" s="1">
        <v>4678</v>
      </c>
      <c r="B4679" s="1" t="s">
        <v>7690</v>
      </c>
      <c r="C4679" s="1">
        <f>YEAR(Data!$D4679)</f>
        <v>2011</v>
      </c>
      <c r="D4679" s="2">
        <v>40616</v>
      </c>
      <c r="E4679" s="2">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
        <v>80.98</v>
      </c>
      <c r="T4679" s="1">
        <v>1</v>
      </c>
      <c r="U4679" s="1">
        <v>0</v>
      </c>
      <c r="V4679" s="1">
        <v>3.2391999999999967</v>
      </c>
    </row>
    <row r="4680" spans="1:22" ht="14.25" customHeight="1" x14ac:dyDescent="0.25">
      <c r="A4680" s="1">
        <v>4679</v>
      </c>
      <c r="B4680" s="1" t="s">
        <v>7690</v>
      </c>
      <c r="C4680" s="1">
        <f>YEAR(Data!$D4680)</f>
        <v>2011</v>
      </c>
      <c r="D4680" s="2">
        <v>40616</v>
      </c>
      <c r="E4680" s="2">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
        <v>82.800000000000011</v>
      </c>
      <c r="T4680" s="1">
        <v>12</v>
      </c>
      <c r="U4680" s="1">
        <v>0</v>
      </c>
      <c r="V4680" s="1">
        <v>6.6239999999999952</v>
      </c>
    </row>
    <row r="4681" spans="1:22" ht="14.25" customHeight="1" x14ac:dyDescent="0.25">
      <c r="A4681" s="1">
        <v>4680</v>
      </c>
      <c r="B4681" s="1" t="s">
        <v>7690</v>
      </c>
      <c r="C4681" s="1">
        <f>YEAR(Data!$D4681)</f>
        <v>2011</v>
      </c>
      <c r="D4681" s="2">
        <v>40616</v>
      </c>
      <c r="E4681" s="2">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
        <v>21.36</v>
      </c>
      <c r="T4681" s="1">
        <v>2</v>
      </c>
      <c r="U4681" s="1">
        <v>0</v>
      </c>
      <c r="V4681" s="1">
        <v>5.7672000000000008</v>
      </c>
    </row>
    <row r="4682" spans="1:22" ht="14.25" customHeight="1" x14ac:dyDescent="0.25">
      <c r="A4682" s="1">
        <v>4681</v>
      </c>
      <c r="B4682" s="1" t="s">
        <v>7690</v>
      </c>
      <c r="C4682" s="1">
        <f>YEAR(Data!$D4682)</f>
        <v>2011</v>
      </c>
      <c r="D4682" s="2">
        <v>40616</v>
      </c>
      <c r="E4682" s="2">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
        <v>62.048000000000002</v>
      </c>
      <c r="T4682" s="1">
        <v>2</v>
      </c>
      <c r="U4682" s="1">
        <v>0.2</v>
      </c>
      <c r="V4682" s="1">
        <v>20.165599999999998</v>
      </c>
    </row>
    <row r="4683" spans="1:22" ht="14.25" customHeight="1" x14ac:dyDescent="0.25">
      <c r="A4683" s="1">
        <v>4682</v>
      </c>
      <c r="B4683" s="1" t="s">
        <v>7694</v>
      </c>
      <c r="C4683" s="1">
        <f>YEAR(Data!$D4683)</f>
        <v>2013</v>
      </c>
      <c r="D4683" s="2">
        <v>41470</v>
      </c>
      <c r="E4683" s="2">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
        <v>29.61</v>
      </c>
      <c r="T4683" s="1">
        <v>9</v>
      </c>
      <c r="U4683" s="1">
        <v>0</v>
      </c>
      <c r="V4683" s="1">
        <v>13.324499999999999</v>
      </c>
    </row>
    <row r="4684" spans="1:22" ht="14.25" customHeight="1" x14ac:dyDescent="0.25">
      <c r="A4684" s="1">
        <v>4683</v>
      </c>
      <c r="B4684" s="1" t="s">
        <v>7695</v>
      </c>
      <c r="C4684" s="1">
        <f>YEAR(Data!$D4684)</f>
        <v>2013</v>
      </c>
      <c r="D4684" s="2">
        <v>41610</v>
      </c>
      <c r="E4684" s="2">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1">
        <v>86.392799999999994</v>
      </c>
    </row>
    <row r="4685" spans="1:22" ht="14.25" customHeight="1" x14ac:dyDescent="0.25">
      <c r="A4685" s="1">
        <v>4684</v>
      </c>
      <c r="B4685" s="1" t="s">
        <v>7696</v>
      </c>
      <c r="C4685" s="1">
        <f>YEAR(Data!$D4685)</f>
        <v>2013</v>
      </c>
      <c r="D4685" s="2">
        <v>41516</v>
      </c>
      <c r="E4685" s="2">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
        <v>241.92</v>
      </c>
      <c r="T4685" s="1">
        <v>4</v>
      </c>
      <c r="U4685" s="1">
        <v>0.4</v>
      </c>
      <c r="V4685" s="1">
        <v>-56.448000000000008</v>
      </c>
    </row>
    <row r="4686" spans="1:22" ht="14.25" customHeight="1" x14ac:dyDescent="0.25">
      <c r="A4686" s="1">
        <v>4685</v>
      </c>
      <c r="B4686" s="1" t="s">
        <v>7696</v>
      </c>
      <c r="C4686" s="1">
        <f>YEAR(Data!$D4686)</f>
        <v>2013</v>
      </c>
      <c r="D4686" s="2">
        <v>41516</v>
      </c>
      <c r="E4686" s="2">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
        <v>163.88</v>
      </c>
      <c r="T4686" s="1">
        <v>4</v>
      </c>
      <c r="U4686" s="1">
        <v>0.5</v>
      </c>
      <c r="V4686" s="1">
        <v>-81.94</v>
      </c>
    </row>
    <row r="4687" spans="1:22" ht="14.25" customHeight="1" x14ac:dyDescent="0.25">
      <c r="A4687" s="1">
        <v>4686</v>
      </c>
      <c r="B4687" s="1" t="s">
        <v>7696</v>
      </c>
      <c r="C4687" s="1">
        <f>YEAR(Data!$D4687)</f>
        <v>2013</v>
      </c>
      <c r="D4687" s="2">
        <v>41516</v>
      </c>
      <c r="E4687" s="2">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1">
        <v>-2.7887999999999993</v>
      </c>
    </row>
    <row r="4688" spans="1:22" ht="14.25" customHeight="1" x14ac:dyDescent="0.25">
      <c r="A4688" s="1">
        <v>4687</v>
      </c>
      <c r="B4688" s="1" t="s">
        <v>7696</v>
      </c>
      <c r="C4688" s="1">
        <f>YEAR(Data!$D4688)</f>
        <v>2013</v>
      </c>
      <c r="D4688" s="2">
        <v>41516</v>
      </c>
      <c r="E4688" s="2">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1">
        <v>-2.3813999999999993</v>
      </c>
    </row>
    <row r="4689" spans="1:22" ht="14.25" customHeight="1" x14ac:dyDescent="0.25">
      <c r="A4689" s="1">
        <v>4688</v>
      </c>
      <c r="B4689" s="1" t="s">
        <v>7697</v>
      </c>
      <c r="C4689" s="1">
        <f>YEAR(Data!$D4689)</f>
        <v>2013</v>
      </c>
      <c r="D4689" s="2">
        <v>41450</v>
      </c>
      <c r="E4689" s="2">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
        <v>440.91</v>
      </c>
      <c r="T4689" s="1">
        <v>9</v>
      </c>
      <c r="U4689" s="1">
        <v>0</v>
      </c>
      <c r="V4689" s="1">
        <v>123.45480000000005</v>
      </c>
    </row>
    <row r="4690" spans="1:22" ht="14.25" customHeight="1" x14ac:dyDescent="0.25">
      <c r="A4690" s="1">
        <v>4689</v>
      </c>
      <c r="B4690" s="1" t="s">
        <v>7700</v>
      </c>
      <c r="C4690" s="1">
        <f>YEAR(Data!$D4690)</f>
        <v>2014</v>
      </c>
      <c r="D4690" s="2">
        <v>41729</v>
      </c>
      <c r="E4690" s="2">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
        <v>5.7150000000000016</v>
      </c>
      <c r="T4690" s="1">
        <v>5</v>
      </c>
      <c r="U4690" s="1">
        <v>0.7</v>
      </c>
      <c r="V4690" s="1">
        <v>-4.7625000000000011</v>
      </c>
    </row>
    <row r="4691" spans="1:22" ht="14.25" customHeight="1" x14ac:dyDescent="0.25">
      <c r="A4691" s="1">
        <v>4690</v>
      </c>
      <c r="B4691" s="1" t="s">
        <v>7701</v>
      </c>
      <c r="C4691" s="1">
        <f>YEAR(Data!$D4691)</f>
        <v>2011</v>
      </c>
      <c r="D4691" s="2">
        <v>40897</v>
      </c>
      <c r="E4691" s="2">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
        <v>51.967999999999996</v>
      </c>
      <c r="T4691" s="1">
        <v>2</v>
      </c>
      <c r="U4691" s="1">
        <v>0.2</v>
      </c>
      <c r="V4691" s="1">
        <v>10.393599999999998</v>
      </c>
    </row>
    <row r="4692" spans="1:22" ht="14.25" customHeight="1" x14ac:dyDescent="0.25">
      <c r="A4692" s="1">
        <v>4691</v>
      </c>
      <c r="B4692" s="1" t="s">
        <v>7701</v>
      </c>
      <c r="C4692" s="1">
        <f>YEAR(Data!$D4692)</f>
        <v>2011</v>
      </c>
      <c r="D4692" s="2">
        <v>40897</v>
      </c>
      <c r="E4692" s="2">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1">
        <v>21.592800000000011</v>
      </c>
    </row>
    <row r="4693" spans="1:22" ht="14.25" customHeight="1" x14ac:dyDescent="0.25">
      <c r="A4693" s="1">
        <v>4692</v>
      </c>
      <c r="B4693" s="1" t="s">
        <v>7701</v>
      </c>
      <c r="C4693" s="1">
        <f>YEAR(Data!$D4693)</f>
        <v>2011</v>
      </c>
      <c r="D4693" s="2">
        <v>40897</v>
      </c>
      <c r="E4693" s="2">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242.35200000000003</v>
      </c>
      <c r="T4693" s="1">
        <v>3</v>
      </c>
      <c r="U4693" s="1">
        <v>0.2</v>
      </c>
      <c r="V4693" s="1">
        <v>-42.411600000000035</v>
      </c>
    </row>
    <row r="4694" spans="1:22" ht="14.25" customHeight="1" x14ac:dyDescent="0.25">
      <c r="A4694" s="1">
        <v>4693</v>
      </c>
      <c r="B4694" s="1" t="s">
        <v>7701</v>
      </c>
      <c r="C4694" s="1">
        <f>YEAR(Data!$D4694)</f>
        <v>2011</v>
      </c>
      <c r="D4694" s="2">
        <v>40897</v>
      </c>
      <c r="E4694" s="2">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221.92000000000002</v>
      </c>
      <c r="T4694" s="1">
        <v>5</v>
      </c>
      <c r="U4694" s="1">
        <v>0.2</v>
      </c>
      <c r="V4694" s="1">
        <v>77.671999999999983</v>
      </c>
    </row>
    <row r="4695" spans="1:22" ht="14.25" customHeight="1" x14ac:dyDescent="0.25">
      <c r="A4695" s="1">
        <v>4694</v>
      </c>
      <c r="B4695" s="1" t="s">
        <v>7701</v>
      </c>
      <c r="C4695" s="1">
        <f>YEAR(Data!$D4695)</f>
        <v>2011</v>
      </c>
      <c r="D4695" s="2">
        <v>40897</v>
      </c>
      <c r="E4695" s="2">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
        <v>8.4480000000000004</v>
      </c>
      <c r="T4695" s="1">
        <v>2</v>
      </c>
      <c r="U4695" s="1">
        <v>0.2</v>
      </c>
      <c r="V4695" s="1">
        <v>2.6399999999999997</v>
      </c>
    </row>
    <row r="4696" spans="1:22" ht="14.25" customHeight="1" x14ac:dyDescent="0.25">
      <c r="A4696" s="1">
        <v>4695</v>
      </c>
      <c r="B4696" s="1" t="s">
        <v>7702</v>
      </c>
      <c r="C4696" s="1">
        <f>YEAR(Data!$D4696)</f>
        <v>2012</v>
      </c>
      <c r="D4696" s="2">
        <v>41260</v>
      </c>
      <c r="E4696" s="2">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1">
        <v>14.4648</v>
      </c>
    </row>
    <row r="4697" spans="1:22" ht="14.25" customHeight="1" x14ac:dyDescent="0.25">
      <c r="A4697" s="1">
        <v>4696</v>
      </c>
      <c r="B4697" s="1" t="s">
        <v>7702</v>
      </c>
      <c r="C4697" s="1">
        <f>YEAR(Data!$D4697)</f>
        <v>2012</v>
      </c>
      <c r="D4697" s="2">
        <v>41260</v>
      </c>
      <c r="E4697" s="2">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1">
        <v>48.470400000000012</v>
      </c>
    </row>
    <row r="4698" spans="1:22" ht="14.25" customHeight="1" x14ac:dyDescent="0.25">
      <c r="A4698" s="1">
        <v>4697</v>
      </c>
      <c r="B4698" s="1" t="s">
        <v>7702</v>
      </c>
      <c r="C4698" s="1">
        <f>YEAR(Data!$D4698)</f>
        <v>2012</v>
      </c>
      <c r="D4698" s="2">
        <v>41260</v>
      </c>
      <c r="E4698" s="2">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
        <v>142.36000000000001</v>
      </c>
      <c r="T4698" s="1">
        <v>2</v>
      </c>
      <c r="U4698" s="1">
        <v>0</v>
      </c>
      <c r="V4698" s="1">
        <v>38.437200000000004</v>
      </c>
    </row>
    <row r="4699" spans="1:22" ht="14.25" customHeight="1" x14ac:dyDescent="0.25">
      <c r="A4699" s="1">
        <v>4698</v>
      </c>
      <c r="B4699" s="1" t="s">
        <v>7702</v>
      </c>
      <c r="C4699" s="1">
        <f>YEAR(Data!$D4699)</f>
        <v>2012</v>
      </c>
      <c r="D4699" s="2">
        <v>41260</v>
      </c>
      <c r="E4699" s="2">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1">
        <v>136.66500000000002</v>
      </c>
    </row>
    <row r="4700" spans="1:22" ht="14.25" customHeight="1" x14ac:dyDescent="0.25">
      <c r="A4700" s="1">
        <v>4699</v>
      </c>
      <c r="B4700" s="1" t="s">
        <v>7702</v>
      </c>
      <c r="C4700" s="1">
        <f>YEAR(Data!$D4700)</f>
        <v>2012</v>
      </c>
      <c r="D4700" s="2">
        <v>41260</v>
      </c>
      <c r="E4700" s="2">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
        <v>212.13</v>
      </c>
      <c r="T4700" s="1">
        <v>3</v>
      </c>
      <c r="U4700" s="1">
        <v>0</v>
      </c>
      <c r="V4700" s="1">
        <v>14.849099999999979</v>
      </c>
    </row>
    <row r="4701" spans="1:22" ht="14.25" customHeight="1" x14ac:dyDescent="0.25">
      <c r="A4701" s="1">
        <v>4700</v>
      </c>
      <c r="B4701" s="1" t="s">
        <v>7703</v>
      </c>
      <c r="C4701" s="1">
        <f>YEAR(Data!$D4701)</f>
        <v>2014</v>
      </c>
      <c r="D4701" s="2">
        <v>41771</v>
      </c>
      <c r="E4701" s="2">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
        <v>5.2480000000000002</v>
      </c>
      <c r="T4701" s="1">
        <v>2</v>
      </c>
      <c r="U4701" s="1">
        <v>0.2</v>
      </c>
      <c r="V4701" s="1">
        <v>0.59039999999999915</v>
      </c>
    </row>
    <row r="4702" spans="1:22" ht="14.25" customHeight="1" x14ac:dyDescent="0.25">
      <c r="A4702" s="1">
        <v>4701</v>
      </c>
      <c r="B4702" s="1" t="s">
        <v>7703</v>
      </c>
      <c r="C4702" s="1">
        <f>YEAR(Data!$D4702)</f>
        <v>2014</v>
      </c>
      <c r="D4702" s="2">
        <v>41771</v>
      </c>
      <c r="E4702" s="2">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1">
        <v>-14.883200000000002</v>
      </c>
    </row>
    <row r="4703" spans="1:22" ht="14.25" customHeight="1" x14ac:dyDescent="0.25">
      <c r="A4703" s="1">
        <v>4702</v>
      </c>
      <c r="B4703" s="1" t="s">
        <v>7703</v>
      </c>
      <c r="C4703" s="1">
        <f>YEAR(Data!$D4703)</f>
        <v>2014</v>
      </c>
      <c r="D4703" s="2">
        <v>41771</v>
      </c>
      <c r="E4703" s="2">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6.8480000000000008</v>
      </c>
      <c r="T4703" s="1">
        <v>2</v>
      </c>
      <c r="U4703" s="1">
        <v>0.2</v>
      </c>
      <c r="V4703" s="1">
        <v>2.1399999999999992</v>
      </c>
    </row>
    <row r="4704" spans="1:22" ht="14.25" customHeight="1" x14ac:dyDescent="0.25">
      <c r="A4704" s="1">
        <v>4703</v>
      </c>
      <c r="B4704" s="1" t="s">
        <v>7703</v>
      </c>
      <c r="C4704" s="1">
        <f>YEAR(Data!$D4704)</f>
        <v>2014</v>
      </c>
      <c r="D4704" s="2">
        <v>41771</v>
      </c>
      <c r="E4704" s="2">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7.9959999999999996</v>
      </c>
      <c r="T4704" s="1">
        <v>1</v>
      </c>
      <c r="U4704" s="1">
        <v>0.6</v>
      </c>
      <c r="V4704" s="1">
        <v>-6.9964999999999993</v>
      </c>
    </row>
    <row r="4705" spans="1:22" ht="14.25" customHeight="1" x14ac:dyDescent="0.25">
      <c r="A4705" s="1">
        <v>4704</v>
      </c>
      <c r="B4705" s="1" t="s">
        <v>7704</v>
      </c>
      <c r="C4705" s="1">
        <f>YEAR(Data!$D4705)</f>
        <v>2013</v>
      </c>
      <c r="D4705" s="2">
        <v>41450</v>
      </c>
      <c r="E4705" s="2">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
        <v>8.711999999999998</v>
      </c>
      <c r="T4705" s="1">
        <v>2</v>
      </c>
      <c r="U4705" s="1">
        <v>0.8</v>
      </c>
      <c r="V4705" s="1">
        <v>-19.602000000000007</v>
      </c>
    </row>
    <row r="4706" spans="1:22" ht="14.25" customHeight="1" x14ac:dyDescent="0.25">
      <c r="A4706" s="1">
        <v>4705</v>
      </c>
      <c r="B4706" s="1" t="s">
        <v>7705</v>
      </c>
      <c r="C4706" s="1">
        <f>YEAR(Data!$D4706)</f>
        <v>2013</v>
      </c>
      <c r="D4706" s="2">
        <v>41412</v>
      </c>
      <c r="E4706" s="2">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
        <v>65.17</v>
      </c>
      <c r="T4706" s="1">
        <v>7</v>
      </c>
      <c r="U4706" s="1">
        <v>0</v>
      </c>
      <c r="V4706" s="1">
        <v>18.899299999999997</v>
      </c>
    </row>
    <row r="4707" spans="1:22" ht="14.25" customHeight="1" x14ac:dyDescent="0.25">
      <c r="A4707" s="1">
        <v>4706</v>
      </c>
      <c r="B4707" s="1" t="s">
        <v>7705</v>
      </c>
      <c r="C4707" s="1">
        <f>YEAR(Data!$D4707)</f>
        <v>2013</v>
      </c>
      <c r="D4707" s="2">
        <v>41412</v>
      </c>
      <c r="E4707" s="2">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
        <v>14.62</v>
      </c>
      <c r="T4707" s="1">
        <v>2</v>
      </c>
      <c r="U4707" s="1">
        <v>0</v>
      </c>
      <c r="V4707" s="1">
        <v>6.8713999999999995</v>
      </c>
    </row>
    <row r="4708" spans="1:22" ht="14.25" customHeight="1" x14ac:dyDescent="0.25">
      <c r="A4708" s="1">
        <v>4707</v>
      </c>
      <c r="B4708" s="1" t="s">
        <v>7705</v>
      </c>
      <c r="C4708" s="1">
        <f>YEAR(Data!$D4708)</f>
        <v>2013</v>
      </c>
      <c r="D4708" s="2">
        <v>41412</v>
      </c>
      <c r="E4708" s="2">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
        <v>173.24</v>
      </c>
      <c r="T4708" s="1">
        <v>4</v>
      </c>
      <c r="U4708" s="1">
        <v>0</v>
      </c>
      <c r="V4708" s="1">
        <v>17.323999999999984</v>
      </c>
    </row>
    <row r="4709" spans="1:22" ht="14.25" customHeight="1" x14ac:dyDescent="0.25">
      <c r="A4709" s="1">
        <v>4708</v>
      </c>
      <c r="B4709" s="1" t="s">
        <v>7707</v>
      </c>
      <c r="C4709" s="1">
        <f>YEAR(Data!$D4709)</f>
        <v>2014</v>
      </c>
      <c r="D4709" s="2">
        <v>41820</v>
      </c>
      <c r="E4709" s="2">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1">
        <v>302.37299999999993</v>
      </c>
    </row>
    <row r="4710" spans="1:22" ht="14.25" customHeight="1" x14ac:dyDescent="0.25">
      <c r="A4710" s="1">
        <v>4709</v>
      </c>
      <c r="B4710" s="1" t="s">
        <v>7707</v>
      </c>
      <c r="C4710" s="1">
        <f>YEAR(Data!$D4710)</f>
        <v>2014</v>
      </c>
      <c r="D4710" s="2">
        <v>41820</v>
      </c>
      <c r="E4710" s="2">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1">
        <v>39.212999999999994</v>
      </c>
    </row>
    <row r="4711" spans="1:22" ht="14.25" customHeight="1" x14ac:dyDescent="0.25">
      <c r="A4711" s="1">
        <v>4710</v>
      </c>
      <c r="B4711" s="1" t="s">
        <v>7707</v>
      </c>
      <c r="C4711" s="1">
        <f>YEAR(Data!$D4711)</f>
        <v>2014</v>
      </c>
      <c r="D4711" s="2">
        <v>41820</v>
      </c>
      <c r="E4711" s="2">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1">
        <v>3.0367999999999995</v>
      </c>
    </row>
    <row r="4712" spans="1:22" ht="14.25" customHeight="1" x14ac:dyDescent="0.25">
      <c r="A4712" s="1">
        <v>4711</v>
      </c>
      <c r="B4712" s="1" t="s">
        <v>7707</v>
      </c>
      <c r="C4712" s="1">
        <f>YEAR(Data!$D4712)</f>
        <v>2014</v>
      </c>
      <c r="D4712" s="2">
        <v>41820</v>
      </c>
      <c r="E4712" s="2">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1">
        <v>22.4316</v>
      </c>
    </row>
    <row r="4713" spans="1:22" ht="14.25" customHeight="1" x14ac:dyDescent="0.25">
      <c r="A4713" s="1">
        <v>4712</v>
      </c>
      <c r="B4713" s="1" t="s">
        <v>7708</v>
      </c>
      <c r="C4713" s="1">
        <f>YEAR(Data!$D4713)</f>
        <v>2011</v>
      </c>
      <c r="D4713" s="2">
        <v>40633</v>
      </c>
      <c r="E4713" s="2">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0.85200000000000009</v>
      </c>
      <c r="T4713" s="1">
        <v>1</v>
      </c>
      <c r="U4713" s="1">
        <v>0.7</v>
      </c>
      <c r="V4713" s="1">
        <v>-0.59639999999999982</v>
      </c>
    </row>
    <row r="4714" spans="1:22" ht="14.25" customHeight="1" x14ac:dyDescent="0.25">
      <c r="A4714" s="1">
        <v>4713</v>
      </c>
      <c r="B4714" s="1" t="s">
        <v>7709</v>
      </c>
      <c r="C4714" s="1">
        <f>YEAR(Data!$D4714)</f>
        <v>2011</v>
      </c>
      <c r="D4714" s="2">
        <v>40893</v>
      </c>
      <c r="E4714" s="2">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
        <v>36.288000000000011</v>
      </c>
      <c r="T4714" s="1">
        <v>7</v>
      </c>
      <c r="U4714" s="1">
        <v>0.2</v>
      </c>
      <c r="V4714" s="1">
        <v>12.700800000000001</v>
      </c>
    </row>
    <row r="4715" spans="1:22" ht="14.25" customHeight="1" x14ac:dyDescent="0.25">
      <c r="A4715" s="1">
        <v>4714</v>
      </c>
      <c r="B4715" s="1" t="s">
        <v>7709</v>
      </c>
      <c r="C4715" s="1">
        <f>YEAR(Data!$D4715)</f>
        <v>2011</v>
      </c>
      <c r="D4715" s="2">
        <v>40893</v>
      </c>
      <c r="E4715" s="2">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
        <v>56.567999999999998</v>
      </c>
      <c r="T4715" s="1">
        <v>2</v>
      </c>
      <c r="U4715" s="1">
        <v>0.6</v>
      </c>
      <c r="V4715" s="1">
        <v>-74.952600000000004</v>
      </c>
    </row>
    <row r="4716" spans="1:22" ht="14.25" customHeight="1" x14ac:dyDescent="0.25">
      <c r="A4716" s="1">
        <v>4715</v>
      </c>
      <c r="B4716" s="1" t="s">
        <v>7710</v>
      </c>
      <c r="C4716" s="1">
        <f>YEAR(Data!$D4716)</f>
        <v>2014</v>
      </c>
      <c r="D4716" s="2">
        <v>41778</v>
      </c>
      <c r="E4716" s="2">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
        <v>344.70400000000001</v>
      </c>
      <c r="T4716" s="1">
        <v>2</v>
      </c>
      <c r="U4716" s="1">
        <v>0.2</v>
      </c>
      <c r="V4716" s="1">
        <v>38.779199999999989</v>
      </c>
    </row>
    <row r="4717" spans="1:22" ht="14.25" customHeight="1" x14ac:dyDescent="0.25">
      <c r="A4717" s="1">
        <v>4716</v>
      </c>
      <c r="B4717" s="1" t="s">
        <v>7711</v>
      </c>
      <c r="C4717" s="1">
        <f>YEAR(Data!$D4717)</f>
        <v>2012</v>
      </c>
      <c r="D4717" s="2">
        <v>41041</v>
      </c>
      <c r="E4717" s="2">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1">
        <v>20.158400000000015</v>
      </c>
    </row>
    <row r="4718" spans="1:22" ht="14.25" customHeight="1" x14ac:dyDescent="0.25">
      <c r="A4718" s="1">
        <v>4717</v>
      </c>
      <c r="B4718" s="1" t="s">
        <v>7712</v>
      </c>
      <c r="C4718" s="1">
        <f>YEAR(Data!$D4718)</f>
        <v>2014</v>
      </c>
      <c r="D4718" s="2">
        <v>41977</v>
      </c>
      <c r="E4718" s="2">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1">
        <v>88.733199999999954</v>
      </c>
    </row>
    <row r="4719" spans="1:22" ht="14.25" customHeight="1" x14ac:dyDescent="0.25">
      <c r="A4719" s="1">
        <v>4718</v>
      </c>
      <c r="B4719" s="1" t="s">
        <v>7713</v>
      </c>
      <c r="C4719" s="1">
        <f>YEAR(Data!$D4719)</f>
        <v>2012</v>
      </c>
      <c r="D4719" s="2">
        <v>41255</v>
      </c>
      <c r="E4719" s="2">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1">
        <v>2.2194000000000007</v>
      </c>
    </row>
    <row r="4720" spans="1:22" ht="14.25" customHeight="1" x14ac:dyDescent="0.25">
      <c r="A4720" s="1">
        <v>4719</v>
      </c>
      <c r="B4720" s="1" t="s">
        <v>7714</v>
      </c>
      <c r="C4720" s="1">
        <f>YEAR(Data!$D4720)</f>
        <v>2012</v>
      </c>
      <c r="D4720" s="2">
        <v>41192</v>
      </c>
      <c r="E4720" s="2">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1">
        <v>21.772800000000004</v>
      </c>
    </row>
    <row r="4721" spans="1:22" ht="14.25" customHeight="1" x14ac:dyDescent="0.25">
      <c r="A4721" s="1">
        <v>4720</v>
      </c>
      <c r="B4721" s="1" t="s">
        <v>7715</v>
      </c>
      <c r="C4721" s="1">
        <f>YEAR(Data!$D4721)</f>
        <v>2012</v>
      </c>
      <c r="D4721" s="2">
        <v>41017</v>
      </c>
      <c r="E4721" s="2">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947.17000000000007</v>
      </c>
      <c r="T4721" s="1">
        <v>7</v>
      </c>
      <c r="U4721" s="1">
        <v>0</v>
      </c>
      <c r="V4721" s="1">
        <v>9.4717000000000837</v>
      </c>
    </row>
    <row r="4722" spans="1:22" ht="14.25" customHeight="1" x14ac:dyDescent="0.25">
      <c r="A4722" s="1">
        <v>4721</v>
      </c>
      <c r="B4722" s="1" t="s">
        <v>7715</v>
      </c>
      <c r="C4722" s="1">
        <f>YEAR(Data!$D4722)</f>
        <v>2012</v>
      </c>
      <c r="D4722" s="2">
        <v>41017</v>
      </c>
      <c r="E4722" s="2">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
        <v>61.96</v>
      </c>
      <c r="T4722" s="1">
        <v>2</v>
      </c>
      <c r="U4722" s="1">
        <v>0</v>
      </c>
      <c r="V4722" s="1">
        <v>27.881999999999998</v>
      </c>
    </row>
    <row r="4723" spans="1:22" ht="14.25" customHeight="1" x14ac:dyDescent="0.25">
      <c r="A4723" s="1">
        <v>4722</v>
      </c>
      <c r="B4723" s="1" t="s">
        <v>7718</v>
      </c>
      <c r="C4723" s="1">
        <f>YEAR(Data!$D4723)</f>
        <v>2011</v>
      </c>
      <c r="D4723" s="2">
        <v>40701</v>
      </c>
      <c r="E4723" s="2">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1">
        <v>-209.76929999999999</v>
      </c>
    </row>
    <row r="4724" spans="1:22" ht="14.25" customHeight="1" x14ac:dyDescent="0.25">
      <c r="A4724" s="1">
        <v>4723</v>
      </c>
      <c r="B4724" s="1" t="s">
        <v>7721</v>
      </c>
      <c r="C4724" s="1">
        <f>YEAR(Data!$D4724)</f>
        <v>2014</v>
      </c>
      <c r="D4724" s="2">
        <v>41884</v>
      </c>
      <c r="E4724" s="2">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1">
        <v>2.9561999999999999</v>
      </c>
    </row>
    <row r="4725" spans="1:22" ht="14.25" customHeight="1" x14ac:dyDescent="0.25">
      <c r="A4725" s="1">
        <v>4724</v>
      </c>
      <c r="B4725" s="1" t="s">
        <v>7722</v>
      </c>
      <c r="C4725" s="1">
        <f>YEAR(Data!$D4725)</f>
        <v>2013</v>
      </c>
      <c r="D4725" s="2">
        <v>41417</v>
      </c>
      <c r="E4725" s="2">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
        <v>14.73</v>
      </c>
      <c r="T4725" s="1">
        <v>3</v>
      </c>
      <c r="U4725" s="1">
        <v>0</v>
      </c>
      <c r="V4725" s="1">
        <v>7.2176999999999998</v>
      </c>
    </row>
    <row r="4726" spans="1:22" ht="14.25" customHeight="1" x14ac:dyDescent="0.25">
      <c r="A4726" s="1">
        <v>4725</v>
      </c>
      <c r="B4726" s="1" t="s">
        <v>7724</v>
      </c>
      <c r="C4726" s="1">
        <f>YEAR(Data!$D4726)</f>
        <v>2013</v>
      </c>
      <c r="D4726" s="2">
        <v>41590</v>
      </c>
      <c r="E4726" s="2">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
        <v>9.8880000000000017</v>
      </c>
      <c r="T4726" s="1">
        <v>2</v>
      </c>
      <c r="U4726" s="1">
        <v>0.7</v>
      </c>
      <c r="V4726" s="1">
        <v>-6.921599999999998</v>
      </c>
    </row>
    <row r="4727" spans="1:22" ht="14.25" customHeight="1" x14ac:dyDescent="0.25">
      <c r="A4727" s="1">
        <v>4726</v>
      </c>
      <c r="B4727" s="1" t="s">
        <v>7724</v>
      </c>
      <c r="C4727" s="1">
        <f>YEAR(Data!$D4727)</f>
        <v>2013</v>
      </c>
      <c r="D4727" s="2">
        <v>41590</v>
      </c>
      <c r="E4727" s="2">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
        <v>671.5440000000001</v>
      </c>
      <c r="T4727" s="1">
        <v>3</v>
      </c>
      <c r="U4727" s="1">
        <v>0.2</v>
      </c>
      <c r="V4727" s="1">
        <v>50.36579999999995</v>
      </c>
    </row>
    <row r="4728" spans="1:22" ht="14.25" customHeight="1" x14ac:dyDescent="0.25">
      <c r="A4728" s="1">
        <v>4727</v>
      </c>
      <c r="B4728" s="1" t="s">
        <v>7725</v>
      </c>
      <c r="C4728" s="1">
        <f>YEAR(Data!$D4728)</f>
        <v>2011</v>
      </c>
      <c r="D4728" s="2">
        <v>40872</v>
      </c>
      <c r="E4728" s="2">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
        <v>1117.92</v>
      </c>
      <c r="T4728" s="1">
        <v>4</v>
      </c>
      <c r="U4728" s="1">
        <v>0</v>
      </c>
      <c r="V4728" s="1">
        <v>55.895999999999958</v>
      </c>
    </row>
    <row r="4729" spans="1:22" ht="14.25" customHeight="1" x14ac:dyDescent="0.25">
      <c r="A4729" s="1">
        <v>4728</v>
      </c>
      <c r="B4729" s="1" t="s">
        <v>7725</v>
      </c>
      <c r="C4729" s="1">
        <f>YEAR(Data!$D4729)</f>
        <v>2011</v>
      </c>
      <c r="D4729" s="2">
        <v>40872</v>
      </c>
      <c r="E4729" s="2">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1">
        <v>-37.943400000000025</v>
      </c>
    </row>
    <row r="4730" spans="1:22" ht="14.25" customHeight="1" x14ac:dyDescent="0.25">
      <c r="A4730" s="1">
        <v>4729</v>
      </c>
      <c r="B4730" s="1" t="s">
        <v>7726</v>
      </c>
      <c r="C4730" s="1">
        <f>YEAR(Data!$D4730)</f>
        <v>2011</v>
      </c>
      <c r="D4730" s="2">
        <v>40854</v>
      </c>
      <c r="E4730" s="2">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123.14399999999999</v>
      </c>
      <c r="T4730" s="1">
        <v>7</v>
      </c>
      <c r="U4730" s="1">
        <v>0.2</v>
      </c>
      <c r="V4730" s="1">
        <v>46.178999999999988</v>
      </c>
    </row>
    <row r="4731" spans="1:22" ht="14.25" customHeight="1" x14ac:dyDescent="0.25">
      <c r="A4731" s="1">
        <v>4730</v>
      </c>
      <c r="B4731" s="1" t="s">
        <v>7727</v>
      </c>
      <c r="C4731" s="1">
        <f>YEAR(Data!$D4731)</f>
        <v>2013</v>
      </c>
      <c r="D4731" s="2">
        <v>41474</v>
      </c>
      <c r="E4731" s="2">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
        <v>15.576000000000001</v>
      </c>
      <c r="T4731" s="1">
        <v>3</v>
      </c>
      <c r="U4731" s="1">
        <v>0.2</v>
      </c>
      <c r="V4731" s="1">
        <v>3.3098999999999998</v>
      </c>
    </row>
    <row r="4732" spans="1:22" ht="14.25" customHeight="1" x14ac:dyDescent="0.25">
      <c r="A4732" s="1">
        <v>4731</v>
      </c>
      <c r="B4732" s="1" t="s">
        <v>7730</v>
      </c>
      <c r="C4732" s="1">
        <f>YEAR(Data!$D4732)</f>
        <v>2012</v>
      </c>
      <c r="D4732" s="2">
        <v>40997</v>
      </c>
      <c r="E4732" s="2">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1">
        <v>99.940799999999982</v>
      </c>
    </row>
    <row r="4733" spans="1:22" ht="14.25" customHeight="1" x14ac:dyDescent="0.25">
      <c r="A4733" s="1">
        <v>4732</v>
      </c>
      <c r="B4733" s="1" t="s">
        <v>7730</v>
      </c>
      <c r="C4733" s="1">
        <f>YEAR(Data!$D4733)</f>
        <v>2012</v>
      </c>
      <c r="D4733" s="2">
        <v>40997</v>
      </c>
      <c r="E4733" s="2">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9.870000000000001</v>
      </c>
      <c r="T4733" s="1">
        <v>3</v>
      </c>
      <c r="U4733" s="1">
        <v>0</v>
      </c>
      <c r="V4733" s="1">
        <v>4.5401999999999996</v>
      </c>
    </row>
    <row r="4734" spans="1:22" ht="14.25" customHeight="1" x14ac:dyDescent="0.25">
      <c r="A4734" s="1">
        <v>4733</v>
      </c>
      <c r="B4734" s="1" t="s">
        <v>7730</v>
      </c>
      <c r="C4734" s="1">
        <f>YEAR(Data!$D4734)</f>
        <v>2012</v>
      </c>
      <c r="D4734" s="2">
        <v>40997</v>
      </c>
      <c r="E4734" s="2">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1">
        <v>20.767499999999998</v>
      </c>
    </row>
    <row r="4735" spans="1:22" ht="14.25" customHeight="1" x14ac:dyDescent="0.25">
      <c r="A4735" s="1">
        <v>4734</v>
      </c>
      <c r="B4735" s="1" t="s">
        <v>7730</v>
      </c>
      <c r="C4735" s="1">
        <f>YEAR(Data!$D4735)</f>
        <v>2012</v>
      </c>
      <c r="D4735" s="2">
        <v>40997</v>
      </c>
      <c r="E4735" s="2">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
        <v>19.919999999999998</v>
      </c>
      <c r="T4735" s="1">
        <v>3</v>
      </c>
      <c r="U4735" s="1">
        <v>0</v>
      </c>
      <c r="V4735" s="1">
        <v>9.5615999999999985</v>
      </c>
    </row>
    <row r="4736" spans="1:22" ht="14.25" customHeight="1" x14ac:dyDescent="0.25">
      <c r="A4736" s="1">
        <v>4735</v>
      </c>
      <c r="B4736" s="1" t="s">
        <v>7731</v>
      </c>
      <c r="C4736" s="1">
        <f>YEAR(Data!$D4736)</f>
        <v>2013</v>
      </c>
      <c r="D4736" s="2">
        <v>41372</v>
      </c>
      <c r="E4736" s="2">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1">
        <v>146.38799999999998</v>
      </c>
    </row>
    <row r="4737" spans="1:22" ht="14.25" customHeight="1" x14ac:dyDescent="0.25">
      <c r="A4737" s="1">
        <v>4736</v>
      </c>
      <c r="B4737" s="1" t="s">
        <v>7732</v>
      </c>
      <c r="C4737" s="1">
        <f>YEAR(Data!$D4737)</f>
        <v>2012</v>
      </c>
      <c r="D4737" s="2">
        <v>41073</v>
      </c>
      <c r="E4737" s="2">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
        <v>8.26</v>
      </c>
      <c r="T4737" s="1">
        <v>2</v>
      </c>
      <c r="U4737" s="1">
        <v>0</v>
      </c>
      <c r="V4737" s="1">
        <v>3.8822000000000001</v>
      </c>
    </row>
    <row r="4738" spans="1:22" ht="14.25" customHeight="1" x14ac:dyDescent="0.25">
      <c r="A4738" s="1">
        <v>4737</v>
      </c>
      <c r="B4738" s="1" t="s">
        <v>7732</v>
      </c>
      <c r="C4738" s="1">
        <f>YEAR(Data!$D4738)</f>
        <v>2012</v>
      </c>
      <c r="D4738" s="2">
        <v>41073</v>
      </c>
      <c r="E4738" s="2">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
        <v>29.84</v>
      </c>
      <c r="T4738" s="1">
        <v>2</v>
      </c>
      <c r="U4738" s="1">
        <v>0</v>
      </c>
      <c r="V4738" s="1">
        <v>13.427999999999997</v>
      </c>
    </row>
    <row r="4739" spans="1:22" ht="14.25" customHeight="1" x14ac:dyDescent="0.25">
      <c r="A4739" s="1">
        <v>4738</v>
      </c>
      <c r="B4739" s="1" t="s">
        <v>7732</v>
      </c>
      <c r="C4739" s="1">
        <f>YEAR(Data!$D4739)</f>
        <v>2012</v>
      </c>
      <c r="D4739" s="2">
        <v>41073</v>
      </c>
      <c r="E4739" s="2">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
        <v>67.98</v>
      </c>
      <c r="T4739" s="1">
        <v>2</v>
      </c>
      <c r="U4739" s="1">
        <v>0</v>
      </c>
      <c r="V4739" s="1">
        <v>14.955599999999997</v>
      </c>
    </row>
    <row r="4740" spans="1:22" ht="14.25" customHeight="1" x14ac:dyDescent="0.25">
      <c r="A4740" s="1">
        <v>4739</v>
      </c>
      <c r="B4740" s="1" t="s">
        <v>7733</v>
      </c>
      <c r="C4740" s="1">
        <f>YEAR(Data!$D4740)</f>
        <v>2012</v>
      </c>
      <c r="D4740" s="2">
        <v>40957</v>
      </c>
      <c r="E4740" s="2">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1">
        <v>28.087600000000002</v>
      </c>
    </row>
    <row r="4741" spans="1:22" ht="14.25" customHeight="1" x14ac:dyDescent="0.25">
      <c r="A4741" s="1">
        <v>4740</v>
      </c>
      <c r="B4741" s="1" t="s">
        <v>7733</v>
      </c>
      <c r="C4741" s="1">
        <f>YEAR(Data!$D4741)</f>
        <v>2012</v>
      </c>
      <c r="D4741" s="2">
        <v>40957</v>
      </c>
      <c r="E4741" s="2">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35.544000000000004</v>
      </c>
      <c r="T4741" s="1">
        <v>1</v>
      </c>
      <c r="U4741" s="1">
        <v>0.2</v>
      </c>
      <c r="V4741" s="1">
        <v>-0.88860000000000205</v>
      </c>
    </row>
    <row r="4742" spans="1:22" ht="14.25" customHeight="1" x14ac:dyDescent="0.25">
      <c r="A4742" s="1">
        <v>4741</v>
      </c>
      <c r="B4742" s="1" t="s">
        <v>7734</v>
      </c>
      <c r="C4742" s="1">
        <f>YEAR(Data!$D4742)</f>
        <v>2014</v>
      </c>
      <c r="D4742" s="2">
        <v>41956</v>
      </c>
      <c r="E4742" s="2">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1">
        <v>4.5815999999999999</v>
      </c>
    </row>
    <row r="4743" spans="1:22" ht="14.25" customHeight="1" x14ac:dyDescent="0.25">
      <c r="A4743" s="1">
        <v>4742</v>
      </c>
      <c r="B4743" s="1" t="s">
        <v>7734</v>
      </c>
      <c r="C4743" s="1">
        <f>YEAR(Data!$D4743)</f>
        <v>2014</v>
      </c>
      <c r="D4743" s="2">
        <v>41956</v>
      </c>
      <c r="E4743" s="2">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
        <v>9.2099999999999991</v>
      </c>
      <c r="T4743" s="1">
        <v>3</v>
      </c>
      <c r="U4743" s="1">
        <v>0</v>
      </c>
      <c r="V4743" s="1">
        <v>2.3025000000000002</v>
      </c>
    </row>
    <row r="4744" spans="1:22" ht="14.25" customHeight="1" x14ac:dyDescent="0.25">
      <c r="A4744" s="1">
        <v>4743</v>
      </c>
      <c r="B4744" s="1" t="s">
        <v>7734</v>
      </c>
      <c r="C4744" s="1">
        <f>YEAR(Data!$D4744)</f>
        <v>2014</v>
      </c>
      <c r="D4744" s="2">
        <v>41956</v>
      </c>
      <c r="E4744" s="2">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1">
        <v>8.0996999999999986</v>
      </c>
    </row>
    <row r="4745" spans="1:22" ht="14.25" customHeight="1" x14ac:dyDescent="0.25">
      <c r="A4745" s="1">
        <v>4744</v>
      </c>
      <c r="B4745" s="1" t="s">
        <v>7735</v>
      </c>
      <c r="C4745" s="1">
        <f>YEAR(Data!$D4745)</f>
        <v>2014</v>
      </c>
      <c r="D4745" s="2">
        <v>41704</v>
      </c>
      <c r="E4745" s="2">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
        <v>7.9</v>
      </c>
      <c r="T4745" s="1">
        <v>2</v>
      </c>
      <c r="U4745" s="1">
        <v>0</v>
      </c>
      <c r="V4745" s="1">
        <v>2.5279999999999996</v>
      </c>
    </row>
    <row r="4746" spans="1:22" ht="14.25" customHeight="1" x14ac:dyDescent="0.25">
      <c r="A4746" s="1">
        <v>4745</v>
      </c>
      <c r="B4746" s="1" t="s">
        <v>7735</v>
      </c>
      <c r="C4746" s="1">
        <f>YEAR(Data!$D4746)</f>
        <v>2014</v>
      </c>
      <c r="D4746" s="2">
        <v>41704</v>
      </c>
      <c r="E4746" s="2">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1">
        <v>57.501599999999996</v>
      </c>
    </row>
    <row r="4747" spans="1:22" ht="14.25" customHeight="1" x14ac:dyDescent="0.25">
      <c r="A4747" s="1">
        <v>4746</v>
      </c>
      <c r="B4747" s="1" t="s">
        <v>7735</v>
      </c>
      <c r="C4747" s="1">
        <f>YEAR(Data!$D4747)</f>
        <v>2014</v>
      </c>
      <c r="D4747" s="2">
        <v>41704</v>
      </c>
      <c r="E4747" s="2">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1">
        <v>62.700400000000002</v>
      </c>
    </row>
    <row r="4748" spans="1:22" ht="14.25" customHeight="1" x14ac:dyDescent="0.25">
      <c r="A4748" s="1">
        <v>4747</v>
      </c>
      <c r="B4748" s="1" t="s">
        <v>7735</v>
      </c>
      <c r="C4748" s="1">
        <f>YEAR(Data!$D4748)</f>
        <v>2014</v>
      </c>
      <c r="D4748" s="2">
        <v>41704</v>
      </c>
      <c r="E4748" s="2">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1">
        <v>9.158100000000001</v>
      </c>
    </row>
    <row r="4749" spans="1:22" ht="14.25" customHeight="1" x14ac:dyDescent="0.25">
      <c r="A4749" s="1">
        <v>4748</v>
      </c>
      <c r="B4749" s="1" t="s">
        <v>7736</v>
      </c>
      <c r="C4749" s="1">
        <f>YEAR(Data!$D4749)</f>
        <v>2013</v>
      </c>
      <c r="D4749" s="2">
        <v>41337</v>
      </c>
      <c r="E4749" s="2">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
        <v>25.349999999999998</v>
      </c>
      <c r="T4749" s="1">
        <v>3</v>
      </c>
      <c r="U4749" s="1">
        <v>0</v>
      </c>
      <c r="V4749" s="1">
        <v>7.6049999999999978</v>
      </c>
    </row>
    <row r="4750" spans="1:22" ht="14.25" customHeight="1" x14ac:dyDescent="0.25">
      <c r="A4750" s="1">
        <v>4749</v>
      </c>
      <c r="B4750" s="1" t="s">
        <v>7736</v>
      </c>
      <c r="C4750" s="1">
        <f>YEAR(Data!$D4750)</f>
        <v>2013</v>
      </c>
      <c r="D4750" s="2">
        <v>41337</v>
      </c>
      <c r="E4750" s="2">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
        <v>35.28</v>
      </c>
      <c r="T4750" s="1">
        <v>3</v>
      </c>
      <c r="U4750" s="1">
        <v>0</v>
      </c>
      <c r="V4750" s="1">
        <v>11.995199999999997</v>
      </c>
    </row>
    <row r="4751" spans="1:22" ht="14.25" customHeight="1" x14ac:dyDescent="0.25">
      <c r="A4751" s="1">
        <v>4750</v>
      </c>
      <c r="B4751" s="1" t="s">
        <v>7737</v>
      </c>
      <c r="C4751" s="1">
        <f>YEAR(Data!$D4751)</f>
        <v>2013</v>
      </c>
      <c r="D4751" s="2">
        <v>41633</v>
      </c>
      <c r="E4751" s="2">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1">
        <v>16.032</v>
      </c>
    </row>
    <row r="4752" spans="1:22" ht="14.25" customHeight="1" x14ac:dyDescent="0.25">
      <c r="A4752" s="1">
        <v>4751</v>
      </c>
      <c r="B4752" s="1" t="s">
        <v>7738</v>
      </c>
      <c r="C4752" s="1">
        <f>YEAR(Data!$D4752)</f>
        <v>2013</v>
      </c>
      <c r="D4752" s="2">
        <v>41555</v>
      </c>
      <c r="E4752" s="2">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
        <v>837.59999999999991</v>
      </c>
      <c r="T4752" s="1">
        <v>3</v>
      </c>
      <c r="U4752" s="1">
        <v>0.2</v>
      </c>
      <c r="V4752" s="1">
        <v>62.82000000000005</v>
      </c>
    </row>
    <row r="4753" spans="1:22" ht="14.25" customHeight="1" x14ac:dyDescent="0.25">
      <c r="A4753" s="1">
        <v>4752</v>
      </c>
      <c r="B4753" s="1" t="s">
        <v>7739</v>
      </c>
      <c r="C4753" s="1">
        <f>YEAR(Data!$D4753)</f>
        <v>2013</v>
      </c>
      <c r="D4753" s="2">
        <v>41618</v>
      </c>
      <c r="E4753" s="2">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1">
        <v>-9.153000000000004</v>
      </c>
    </row>
    <row r="4754" spans="1:22" ht="14.25" customHeight="1" x14ac:dyDescent="0.25">
      <c r="A4754" s="1">
        <v>4753</v>
      </c>
      <c r="B4754" s="1" t="s">
        <v>7740</v>
      </c>
      <c r="C4754" s="1">
        <f>YEAR(Data!$D4754)</f>
        <v>2014</v>
      </c>
      <c r="D4754" s="2">
        <v>41964</v>
      </c>
      <c r="E4754" s="2">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209.56799999999998</v>
      </c>
      <c r="T4754" s="1">
        <v>2</v>
      </c>
      <c r="U4754" s="1">
        <v>0.2</v>
      </c>
      <c r="V4754" s="1">
        <v>-23.576400000000007</v>
      </c>
    </row>
    <row r="4755" spans="1:22" ht="14.25" customHeight="1" x14ac:dyDescent="0.25">
      <c r="A4755" s="1">
        <v>4754</v>
      </c>
      <c r="B4755" s="1" t="s">
        <v>7741</v>
      </c>
      <c r="C4755" s="1">
        <f>YEAR(Data!$D4755)</f>
        <v>2012</v>
      </c>
      <c r="D4755" s="2">
        <v>41255</v>
      </c>
      <c r="E4755" s="2">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
        <v>22.368000000000002</v>
      </c>
      <c r="T4755" s="1">
        <v>4</v>
      </c>
      <c r="U4755" s="1">
        <v>0.2</v>
      </c>
      <c r="V4755" s="1">
        <v>6.4308000000000014</v>
      </c>
    </row>
    <row r="4756" spans="1:22" ht="14.25" customHeight="1" x14ac:dyDescent="0.25">
      <c r="A4756" s="1">
        <v>4755</v>
      </c>
      <c r="B4756" s="1" t="s">
        <v>7744</v>
      </c>
      <c r="C4756" s="1">
        <f>YEAR(Data!$D4756)</f>
        <v>2014</v>
      </c>
      <c r="D4756" s="2">
        <v>41674</v>
      </c>
      <c r="E4756" s="2">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
        <v>3.8820000000000006</v>
      </c>
      <c r="T4756" s="1">
        <v>2</v>
      </c>
      <c r="U4756" s="1">
        <v>0.7</v>
      </c>
      <c r="V4756" s="1">
        <v>-2.5880000000000001</v>
      </c>
    </row>
    <row r="4757" spans="1:22" ht="14.25" customHeight="1" x14ac:dyDescent="0.25">
      <c r="A4757" s="1">
        <v>4756</v>
      </c>
      <c r="B4757" s="1" t="s">
        <v>7744</v>
      </c>
      <c r="C4757" s="1">
        <f>YEAR(Data!$D4757)</f>
        <v>2014</v>
      </c>
      <c r="D4757" s="2">
        <v>41674</v>
      </c>
      <c r="E4757" s="2">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
        <v>115.29600000000001</v>
      </c>
      <c r="T4757" s="1">
        <v>3</v>
      </c>
      <c r="U4757" s="1">
        <v>0.2</v>
      </c>
      <c r="V4757" s="1">
        <v>40.353599999999986</v>
      </c>
    </row>
    <row r="4758" spans="1:22" ht="14.25" customHeight="1" x14ac:dyDescent="0.25">
      <c r="A4758" s="1">
        <v>4757</v>
      </c>
      <c r="B4758" s="1" t="s">
        <v>7747</v>
      </c>
      <c r="C4758" s="1">
        <f>YEAR(Data!$D4758)</f>
        <v>2014</v>
      </c>
      <c r="D4758" s="2">
        <v>41904</v>
      </c>
      <c r="E4758" s="2">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
        <v>1.9080000000000004</v>
      </c>
      <c r="T4758" s="1">
        <v>2</v>
      </c>
      <c r="U4758" s="1">
        <v>0.7</v>
      </c>
      <c r="V4758" s="1">
        <v>-1.5264000000000002</v>
      </c>
    </row>
    <row r="4759" spans="1:22" ht="14.25" customHeight="1" x14ac:dyDescent="0.25">
      <c r="A4759" s="1">
        <v>4758</v>
      </c>
      <c r="B4759" s="1" t="s">
        <v>7748</v>
      </c>
      <c r="C4759" s="1">
        <f>YEAR(Data!$D4759)</f>
        <v>2014</v>
      </c>
      <c r="D4759" s="2">
        <v>41760</v>
      </c>
      <c r="E4759" s="2">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
        <v>43.371999999999993</v>
      </c>
      <c r="T4759" s="1">
        <v>7</v>
      </c>
      <c r="U4759" s="1">
        <v>0.8</v>
      </c>
      <c r="V4759" s="1">
        <v>-69.395200000000031</v>
      </c>
    </row>
    <row r="4760" spans="1:22" ht="14.25" customHeight="1" x14ac:dyDescent="0.25">
      <c r="A4760" s="1">
        <v>4759</v>
      </c>
      <c r="B4760" s="1" t="s">
        <v>7749</v>
      </c>
      <c r="C4760" s="1">
        <f>YEAR(Data!$D4760)</f>
        <v>2011</v>
      </c>
      <c r="D4760" s="2">
        <v>40850</v>
      </c>
      <c r="E4760" s="2">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1">
        <v>219.50880000000006</v>
      </c>
    </row>
    <row r="4761" spans="1:22" ht="14.25" customHeight="1" x14ac:dyDescent="0.25">
      <c r="A4761" s="1">
        <v>4760</v>
      </c>
      <c r="B4761" s="1" t="s">
        <v>7749</v>
      </c>
      <c r="C4761" s="1">
        <f>YEAR(Data!$D4761)</f>
        <v>2011</v>
      </c>
      <c r="D4761" s="2">
        <v>40850</v>
      </c>
      <c r="E4761" s="2">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1">
        <v>18.335999999999999</v>
      </c>
    </row>
    <row r="4762" spans="1:22" ht="14.25" customHeight="1" x14ac:dyDescent="0.25">
      <c r="A4762" s="1">
        <v>4761</v>
      </c>
      <c r="B4762" s="1" t="s">
        <v>7749</v>
      </c>
      <c r="C4762" s="1">
        <f>YEAR(Data!$D4762)</f>
        <v>2011</v>
      </c>
      <c r="D4762" s="2">
        <v>40850</v>
      </c>
      <c r="E4762" s="2">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
        <v>7.8560000000000008</v>
      </c>
      <c r="T4762" s="1">
        <v>2</v>
      </c>
      <c r="U4762" s="1">
        <v>0.2</v>
      </c>
      <c r="V4762" s="1">
        <v>2.8477999999999994</v>
      </c>
    </row>
    <row r="4763" spans="1:22" ht="14.25" customHeight="1" x14ac:dyDescent="0.25">
      <c r="A4763" s="1">
        <v>4762</v>
      </c>
      <c r="B4763" s="1" t="s">
        <v>7750</v>
      </c>
      <c r="C4763" s="1">
        <f>YEAR(Data!$D4763)</f>
        <v>2013</v>
      </c>
      <c r="D4763" s="2">
        <v>41639</v>
      </c>
      <c r="E4763" s="2">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
        <v>5.9039999999999999</v>
      </c>
      <c r="T4763" s="1">
        <v>2</v>
      </c>
      <c r="U4763" s="1">
        <v>0.2</v>
      </c>
      <c r="V4763" s="1">
        <v>1.9925999999999999</v>
      </c>
    </row>
    <row r="4764" spans="1:22" ht="14.25" customHeight="1" x14ac:dyDescent="0.25">
      <c r="A4764" s="1">
        <v>4763</v>
      </c>
      <c r="B4764" s="1" t="s">
        <v>7750</v>
      </c>
      <c r="C4764" s="1">
        <f>YEAR(Data!$D4764)</f>
        <v>2013</v>
      </c>
      <c r="D4764" s="2">
        <v>41639</v>
      </c>
      <c r="E4764" s="2">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13.712000000000002</v>
      </c>
      <c r="T4764" s="1">
        <v>2</v>
      </c>
      <c r="U4764" s="1">
        <v>0.2</v>
      </c>
      <c r="V4764" s="1">
        <v>1.0284</v>
      </c>
    </row>
    <row r="4765" spans="1:22" ht="14.25" customHeight="1" x14ac:dyDescent="0.25">
      <c r="A4765" s="1">
        <v>4764</v>
      </c>
      <c r="B4765" s="1" t="s">
        <v>7751</v>
      </c>
      <c r="C4765" s="1">
        <f>YEAR(Data!$D4765)</f>
        <v>2011</v>
      </c>
      <c r="D4765" s="2">
        <v>40803</v>
      </c>
      <c r="E4765" s="2">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
        <v>182.94</v>
      </c>
      <c r="T4765" s="1">
        <v>3</v>
      </c>
      <c r="U4765" s="1">
        <v>0</v>
      </c>
      <c r="V4765" s="1">
        <v>85.981799999999993</v>
      </c>
    </row>
    <row r="4766" spans="1:22" ht="14.25" customHeight="1" x14ac:dyDescent="0.25">
      <c r="A4766" s="1">
        <v>4765</v>
      </c>
      <c r="B4766" s="1" t="s">
        <v>7754</v>
      </c>
      <c r="C4766" s="1">
        <f>YEAR(Data!$D4766)</f>
        <v>2014</v>
      </c>
      <c r="D4766" s="2">
        <v>41968</v>
      </c>
      <c r="E4766" s="2">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1">
        <v>9.9936000000000007</v>
      </c>
    </row>
    <row r="4767" spans="1:22" ht="14.25" customHeight="1" x14ac:dyDescent="0.25">
      <c r="A4767" s="1">
        <v>4766</v>
      </c>
      <c r="B4767" s="1" t="s">
        <v>7755</v>
      </c>
      <c r="C4767" s="1">
        <f>YEAR(Data!$D4767)</f>
        <v>2012</v>
      </c>
      <c r="D4767" s="2">
        <v>41023</v>
      </c>
      <c r="E4767" s="2">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1">
        <v>7.5370999999999988</v>
      </c>
    </row>
    <row r="4768" spans="1:22" ht="14.25" customHeight="1" x14ac:dyDescent="0.25">
      <c r="A4768" s="1">
        <v>4767</v>
      </c>
      <c r="B4768" s="1" t="s">
        <v>7756</v>
      </c>
      <c r="C4768" s="1">
        <f>YEAR(Data!$D4768)</f>
        <v>2012</v>
      </c>
      <c r="D4768" s="2">
        <v>40977</v>
      </c>
      <c r="E4768" s="2">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113.52000000000001</v>
      </c>
      <c r="T4768" s="1">
        <v>5</v>
      </c>
      <c r="U4768" s="1">
        <v>0.2</v>
      </c>
      <c r="V4768" s="1">
        <v>29.798999999999999</v>
      </c>
    </row>
    <row r="4769" spans="1:22" ht="14.25" customHeight="1" x14ac:dyDescent="0.25">
      <c r="A4769" s="1">
        <v>4768</v>
      </c>
      <c r="B4769" s="1" t="s">
        <v>7756</v>
      </c>
      <c r="C4769" s="1">
        <f>YEAR(Data!$D4769)</f>
        <v>2012</v>
      </c>
      <c r="D4769" s="2">
        <v>40977</v>
      </c>
      <c r="E4769" s="2">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1">
        <v>22.492499999999993</v>
      </c>
    </row>
    <row r="4770" spans="1:22" ht="14.25" customHeight="1" x14ac:dyDescent="0.25">
      <c r="A4770" s="1">
        <v>4769</v>
      </c>
      <c r="B4770" s="1" t="s">
        <v>7757</v>
      </c>
      <c r="C4770" s="1">
        <f>YEAR(Data!$D4770)</f>
        <v>2014</v>
      </c>
      <c r="D4770" s="2">
        <v>41793</v>
      </c>
      <c r="E4770" s="2">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
        <v>25.344000000000001</v>
      </c>
      <c r="T4770" s="1">
        <v>4</v>
      </c>
      <c r="U4770" s="1">
        <v>0.2</v>
      </c>
      <c r="V4770" s="1">
        <v>9.1871999999999989</v>
      </c>
    </row>
    <row r="4771" spans="1:22" ht="14.25" customHeight="1" x14ac:dyDescent="0.25">
      <c r="A4771" s="1">
        <v>4770</v>
      </c>
      <c r="B4771" s="1" t="s">
        <v>7760</v>
      </c>
      <c r="C4771" s="1">
        <f>YEAR(Data!$D4771)</f>
        <v>2013</v>
      </c>
      <c r="D4771" s="2">
        <v>41537</v>
      </c>
      <c r="E4771" s="2">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11.952000000000002</v>
      </c>
      <c r="T4771" s="1">
        <v>3</v>
      </c>
      <c r="U4771" s="1">
        <v>0.2</v>
      </c>
      <c r="V4771" s="1">
        <v>4.1832000000000003</v>
      </c>
    </row>
    <row r="4772" spans="1:22" ht="14.25" customHeight="1" x14ac:dyDescent="0.25">
      <c r="A4772" s="1">
        <v>4771</v>
      </c>
      <c r="B4772" s="1" t="s">
        <v>7760</v>
      </c>
      <c r="C4772" s="1">
        <f>YEAR(Data!$D4772)</f>
        <v>2013</v>
      </c>
      <c r="D4772" s="2">
        <v>41537</v>
      </c>
      <c r="E4772" s="2">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
        <v>6.24</v>
      </c>
      <c r="T4772" s="1">
        <v>3</v>
      </c>
      <c r="U4772" s="1">
        <v>0</v>
      </c>
      <c r="V4772" s="1">
        <v>1.8719999999999997</v>
      </c>
    </row>
    <row r="4773" spans="1:22" ht="14.25" customHeight="1" x14ac:dyDescent="0.25">
      <c r="A4773" s="1">
        <v>4772</v>
      </c>
      <c r="B4773" s="1" t="s">
        <v>7763</v>
      </c>
      <c r="C4773" s="1">
        <f>YEAR(Data!$D4773)</f>
        <v>2011</v>
      </c>
      <c r="D4773" s="2">
        <v>40847</v>
      </c>
      <c r="E4773" s="2">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
        <v>742.33600000000001</v>
      </c>
      <c r="T4773" s="1">
        <v>8</v>
      </c>
      <c r="U4773" s="1">
        <v>0.2</v>
      </c>
      <c r="V4773" s="1">
        <v>83.512799999999913</v>
      </c>
    </row>
    <row r="4774" spans="1:22" ht="14.25" customHeight="1" x14ac:dyDescent="0.25">
      <c r="A4774" s="1">
        <v>4773</v>
      </c>
      <c r="B4774" s="1" t="s">
        <v>7765</v>
      </c>
      <c r="C4774" s="1">
        <f>YEAR(Data!$D4774)</f>
        <v>2014</v>
      </c>
      <c r="D4774" s="2">
        <v>41967</v>
      </c>
      <c r="E4774" s="2">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
        <v>6.4640000000000004</v>
      </c>
      <c r="T4774" s="1">
        <v>1</v>
      </c>
      <c r="U4774" s="1">
        <v>0.6</v>
      </c>
      <c r="V4774" s="1">
        <v>-4.0400000000000009</v>
      </c>
    </row>
    <row r="4775" spans="1:22" ht="14.25" customHeight="1" x14ac:dyDescent="0.25">
      <c r="A4775" s="1">
        <v>4774</v>
      </c>
      <c r="B4775" s="1" t="s">
        <v>7765</v>
      </c>
      <c r="C4775" s="1">
        <f>YEAR(Data!$D4775)</f>
        <v>2014</v>
      </c>
      <c r="D4775" s="2">
        <v>41967</v>
      </c>
      <c r="E4775" s="2">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1">
        <v>4.1760000000000002</v>
      </c>
    </row>
    <row r="4776" spans="1:22" ht="14.25" customHeight="1" x14ac:dyDescent="0.25">
      <c r="A4776" s="1">
        <v>4775</v>
      </c>
      <c r="B4776" s="1" t="s">
        <v>7765</v>
      </c>
      <c r="C4776" s="1">
        <f>YEAR(Data!$D4776)</f>
        <v>2014</v>
      </c>
      <c r="D4776" s="2">
        <v>41967</v>
      </c>
      <c r="E4776" s="2">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222.38400000000001</v>
      </c>
      <c r="T4776" s="1">
        <v>2</v>
      </c>
      <c r="U4776" s="1">
        <v>0.2</v>
      </c>
      <c r="V4776" s="1">
        <v>16.678799999999995</v>
      </c>
    </row>
    <row r="4777" spans="1:22" ht="14.25" customHeight="1" x14ac:dyDescent="0.25">
      <c r="A4777" s="1">
        <v>4776</v>
      </c>
      <c r="B4777" s="1" t="s">
        <v>7766</v>
      </c>
      <c r="C4777" s="1">
        <f>YEAR(Data!$D4777)</f>
        <v>2014</v>
      </c>
      <c r="D4777" s="2">
        <v>41960</v>
      </c>
      <c r="E4777" s="2">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1">
        <v>6.073599999999999</v>
      </c>
    </row>
    <row r="4778" spans="1:22" ht="14.25" customHeight="1" x14ac:dyDescent="0.25">
      <c r="A4778" s="1">
        <v>4777</v>
      </c>
      <c r="B4778" s="1" t="s">
        <v>7767</v>
      </c>
      <c r="C4778" s="1">
        <f>YEAR(Data!$D4778)</f>
        <v>2013</v>
      </c>
      <c r="D4778" s="2">
        <v>41324</v>
      </c>
      <c r="E4778" s="2">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1">
        <v>4.0749000000000004</v>
      </c>
    </row>
    <row r="4779" spans="1:22" ht="14.25" customHeight="1" x14ac:dyDescent="0.25">
      <c r="A4779" s="1">
        <v>4778</v>
      </c>
      <c r="B4779" s="1" t="s">
        <v>7767</v>
      </c>
      <c r="C4779" s="1">
        <f>YEAR(Data!$D4779)</f>
        <v>2013</v>
      </c>
      <c r="D4779" s="2">
        <v>41324</v>
      </c>
      <c r="E4779" s="2">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1">
        <v>6.6846000000000005</v>
      </c>
    </row>
    <row r="4780" spans="1:22" ht="14.25" customHeight="1" x14ac:dyDescent="0.25">
      <c r="A4780" s="1">
        <v>4779</v>
      </c>
      <c r="B4780" s="1" t="s">
        <v>7768</v>
      </c>
      <c r="C4780" s="1">
        <f>YEAR(Data!$D4780)</f>
        <v>2014</v>
      </c>
      <c r="D4780" s="2">
        <v>41951</v>
      </c>
      <c r="E4780" s="2">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1">
        <v>33.310199999999995</v>
      </c>
    </row>
    <row r="4781" spans="1:22" ht="14.25" customHeight="1" x14ac:dyDescent="0.25">
      <c r="A4781" s="1">
        <v>4780</v>
      </c>
      <c r="B4781" s="1" t="s">
        <v>7769</v>
      </c>
      <c r="C4781" s="1">
        <f>YEAR(Data!$D4781)</f>
        <v>2011</v>
      </c>
      <c r="D4781" s="2">
        <v>40732</v>
      </c>
      <c r="E4781" s="2">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
        <v>63.882000000000005</v>
      </c>
      <c r="T4781" s="1">
        <v>1</v>
      </c>
      <c r="U4781" s="1">
        <v>0.1</v>
      </c>
      <c r="V4781" s="1">
        <v>10.647000000000004</v>
      </c>
    </row>
    <row r="4782" spans="1:22" ht="14.25" customHeight="1" x14ac:dyDescent="0.25">
      <c r="A4782" s="1">
        <v>4781</v>
      </c>
      <c r="B4782" s="1" t="s">
        <v>7770</v>
      </c>
      <c r="C4782" s="1">
        <f>YEAR(Data!$D4782)</f>
        <v>2011</v>
      </c>
      <c r="D4782" s="2">
        <v>40854</v>
      </c>
      <c r="E4782" s="2">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
        <v>683.14399999999989</v>
      </c>
      <c r="T4782" s="1">
        <v>4</v>
      </c>
      <c r="U4782" s="1">
        <v>0.3</v>
      </c>
      <c r="V4782" s="1">
        <v>0</v>
      </c>
    </row>
    <row r="4783" spans="1:22" ht="14.25" customHeight="1" x14ac:dyDescent="0.25">
      <c r="A4783" s="1">
        <v>4782</v>
      </c>
      <c r="B4783" s="1" t="s">
        <v>7770</v>
      </c>
      <c r="C4783" s="1">
        <f>YEAR(Data!$D4783)</f>
        <v>2011</v>
      </c>
      <c r="D4783" s="2">
        <v>40854</v>
      </c>
      <c r="E4783" s="2">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
        <v>1.4759999999999995</v>
      </c>
      <c r="T4783" s="1">
        <v>3</v>
      </c>
      <c r="U4783" s="1">
        <v>0.8</v>
      </c>
      <c r="V4783" s="1">
        <v>-2.214</v>
      </c>
    </row>
    <row r="4784" spans="1:22" ht="14.25" customHeight="1" x14ac:dyDescent="0.25">
      <c r="A4784" s="1">
        <v>4783</v>
      </c>
      <c r="B4784" s="1" t="s">
        <v>7770</v>
      </c>
      <c r="C4784" s="1">
        <f>YEAR(Data!$D4784)</f>
        <v>2011</v>
      </c>
      <c r="D4784" s="2">
        <v>40854</v>
      </c>
      <c r="E4784" s="2">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40.711999999999996</v>
      </c>
      <c r="T4784" s="1">
        <v>7</v>
      </c>
      <c r="U4784" s="1">
        <v>0.2</v>
      </c>
      <c r="V4784" s="1">
        <v>3.5623000000000022</v>
      </c>
    </row>
    <row r="4785" spans="1:22" ht="14.25" customHeight="1" x14ac:dyDescent="0.25">
      <c r="A4785" s="1">
        <v>4784</v>
      </c>
      <c r="B4785" s="1" t="s">
        <v>7773</v>
      </c>
      <c r="C4785" s="1">
        <f>YEAR(Data!$D4785)</f>
        <v>2014</v>
      </c>
      <c r="D4785" s="2">
        <v>41668</v>
      </c>
      <c r="E4785" s="2">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
        <v>279.89999999999998</v>
      </c>
      <c r="T4785" s="1">
        <v>5</v>
      </c>
      <c r="U4785" s="1">
        <v>0</v>
      </c>
      <c r="V4785" s="1">
        <v>137.15100000000001</v>
      </c>
    </row>
    <row r="4786" spans="1:22" ht="14.25" customHeight="1" x14ac:dyDescent="0.25">
      <c r="A4786" s="1">
        <v>4785</v>
      </c>
      <c r="B4786" s="1" t="s">
        <v>7774</v>
      </c>
      <c r="C4786" s="1">
        <f>YEAR(Data!$D4786)</f>
        <v>2012</v>
      </c>
      <c r="D4786" s="2">
        <v>41254</v>
      </c>
      <c r="E4786" s="2">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
        <v>13.120000000000001</v>
      </c>
      <c r="T4786" s="1">
        <v>5</v>
      </c>
      <c r="U4786" s="1">
        <v>0.2</v>
      </c>
      <c r="V4786" s="1">
        <v>1.1480000000000006</v>
      </c>
    </row>
    <row r="4787" spans="1:22" ht="14.25" customHeight="1" x14ac:dyDescent="0.25">
      <c r="A4787" s="1">
        <v>4786</v>
      </c>
      <c r="B4787" s="1" t="s">
        <v>7774</v>
      </c>
      <c r="C4787" s="1">
        <f>YEAR(Data!$D4787)</f>
        <v>2012</v>
      </c>
      <c r="D4787" s="2">
        <v>41254</v>
      </c>
      <c r="E4787" s="2">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
        <v>69.576000000000008</v>
      </c>
      <c r="T4787" s="1">
        <v>4</v>
      </c>
      <c r="U4787" s="1">
        <v>0.7</v>
      </c>
      <c r="V4787" s="1">
        <v>-143.79040000000001</v>
      </c>
    </row>
    <row r="4788" spans="1:22" ht="14.25" customHeight="1" x14ac:dyDescent="0.25">
      <c r="A4788" s="1">
        <v>4787</v>
      </c>
      <c r="B4788" s="1" t="s">
        <v>7774</v>
      </c>
      <c r="C4788" s="1">
        <f>YEAR(Data!$D4788)</f>
        <v>2012</v>
      </c>
      <c r="D4788" s="2">
        <v>41254</v>
      </c>
      <c r="E4788" s="2">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1">
        <v>0.47519999999999984</v>
      </c>
    </row>
    <row r="4789" spans="1:22" ht="14.25" customHeight="1" x14ac:dyDescent="0.25">
      <c r="A4789" s="1">
        <v>4788</v>
      </c>
      <c r="B4789" s="1" t="s">
        <v>7774</v>
      </c>
      <c r="C4789" s="1">
        <f>YEAR(Data!$D4789)</f>
        <v>2012</v>
      </c>
      <c r="D4789" s="2">
        <v>41254</v>
      </c>
      <c r="E4789" s="2">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
        <v>58.08</v>
      </c>
      <c r="T4789" s="1">
        <v>4</v>
      </c>
      <c r="U4789" s="1">
        <v>0.2</v>
      </c>
      <c r="V4789" s="1">
        <v>-6.5339999999999954</v>
      </c>
    </row>
    <row r="4790" spans="1:22" ht="14.25" customHeight="1" x14ac:dyDescent="0.25">
      <c r="A4790" s="1">
        <v>4789</v>
      </c>
      <c r="B4790" s="1" t="s">
        <v>7774</v>
      </c>
      <c r="C4790" s="1">
        <f>YEAR(Data!$D4790)</f>
        <v>2012</v>
      </c>
      <c r="D4790" s="2">
        <v>41254</v>
      </c>
      <c r="E4790" s="2">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52.416000000000004</v>
      </c>
      <c r="T4790" s="1">
        <v>9</v>
      </c>
      <c r="U4790" s="1">
        <v>0.2</v>
      </c>
      <c r="V4790" s="1">
        <v>15.069600000000007</v>
      </c>
    </row>
    <row r="4791" spans="1:22" ht="14.25" customHeight="1" x14ac:dyDescent="0.25">
      <c r="A4791" s="1">
        <v>4790</v>
      </c>
      <c r="B4791" s="1" t="s">
        <v>7774</v>
      </c>
      <c r="C4791" s="1">
        <f>YEAR(Data!$D4791)</f>
        <v>2012</v>
      </c>
      <c r="D4791" s="2">
        <v>41254</v>
      </c>
      <c r="E4791" s="2">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54.920000000000009</v>
      </c>
      <c r="T4791" s="1">
        <v>5</v>
      </c>
      <c r="U4791" s="1">
        <v>0.2</v>
      </c>
      <c r="V4791" s="1">
        <v>10.983999999999996</v>
      </c>
    </row>
    <row r="4792" spans="1:22" ht="14.25" customHeight="1" x14ac:dyDescent="0.25">
      <c r="A4792" s="1">
        <v>4791</v>
      </c>
      <c r="B4792" s="1" t="s">
        <v>7774</v>
      </c>
      <c r="C4792" s="1">
        <f>YEAR(Data!$D4792)</f>
        <v>2012</v>
      </c>
      <c r="D4792" s="2">
        <v>41254</v>
      </c>
      <c r="E4792" s="2">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
        <v>364.95</v>
      </c>
      <c r="T4792" s="1">
        <v>5</v>
      </c>
      <c r="U4792" s="1">
        <v>0.5</v>
      </c>
      <c r="V4792" s="1">
        <v>-248.16599999999994</v>
      </c>
    </row>
    <row r="4793" spans="1:22" ht="14.25" customHeight="1" x14ac:dyDescent="0.25">
      <c r="A4793" s="1">
        <v>4792</v>
      </c>
      <c r="B4793" s="1" t="s">
        <v>7774</v>
      </c>
      <c r="C4793" s="1">
        <f>YEAR(Data!$D4793)</f>
        <v>2012</v>
      </c>
      <c r="D4793" s="2">
        <v>41254</v>
      </c>
      <c r="E4793" s="2">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
        <v>85.055999999999997</v>
      </c>
      <c r="T4793" s="1">
        <v>3</v>
      </c>
      <c r="U4793" s="1">
        <v>0.2</v>
      </c>
      <c r="V4793" s="1">
        <v>28.706399999999991</v>
      </c>
    </row>
    <row r="4794" spans="1:22" ht="14.25" customHeight="1" x14ac:dyDescent="0.25">
      <c r="A4794" s="1">
        <v>4793</v>
      </c>
      <c r="B4794" s="1" t="s">
        <v>7774</v>
      </c>
      <c r="C4794" s="1">
        <f>YEAR(Data!$D4794)</f>
        <v>2012</v>
      </c>
      <c r="D4794" s="2">
        <v>41254</v>
      </c>
      <c r="E4794" s="2">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27.695999999999998</v>
      </c>
      <c r="T4794" s="1">
        <v>3</v>
      </c>
      <c r="U4794" s="1">
        <v>0.2</v>
      </c>
      <c r="V4794" s="1">
        <v>9.6935999999999964</v>
      </c>
    </row>
    <row r="4795" spans="1:22" ht="14.25" customHeight="1" x14ac:dyDescent="0.25">
      <c r="A4795" s="1">
        <v>4794</v>
      </c>
      <c r="B4795" s="1" t="s">
        <v>7778</v>
      </c>
      <c r="C4795" s="1">
        <f>YEAR(Data!$D4795)</f>
        <v>2012</v>
      </c>
      <c r="D4795" s="2">
        <v>41089</v>
      </c>
      <c r="E4795" s="2">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1">
        <v>11.231999999999999</v>
      </c>
    </row>
    <row r="4796" spans="1:22" ht="14.25" customHeight="1" x14ac:dyDescent="0.25">
      <c r="A4796" s="1">
        <v>4795</v>
      </c>
      <c r="B4796" s="1" t="s">
        <v>7779</v>
      </c>
      <c r="C4796" s="1">
        <f>YEAR(Data!$D4796)</f>
        <v>2012</v>
      </c>
      <c r="D4796" s="2">
        <v>40984</v>
      </c>
      <c r="E4796" s="2">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
        <v>43.13</v>
      </c>
      <c r="T4796" s="1">
        <v>1</v>
      </c>
      <c r="U4796" s="1">
        <v>0</v>
      </c>
      <c r="V4796" s="1">
        <v>18.114600000000003</v>
      </c>
    </row>
    <row r="4797" spans="1:22" ht="14.25" customHeight="1" x14ac:dyDescent="0.25">
      <c r="A4797" s="1">
        <v>4796</v>
      </c>
      <c r="B4797" s="1" t="s">
        <v>7782</v>
      </c>
      <c r="C4797" s="1">
        <f>YEAR(Data!$D4797)</f>
        <v>2012</v>
      </c>
      <c r="D4797" s="2">
        <v>41134</v>
      </c>
      <c r="E4797" s="2">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
        <v>5.64</v>
      </c>
      <c r="T4797" s="1">
        <v>3</v>
      </c>
      <c r="U4797" s="1">
        <v>0</v>
      </c>
      <c r="V4797" s="1">
        <v>2.7071999999999994</v>
      </c>
    </row>
    <row r="4798" spans="1:22" ht="14.25" customHeight="1" x14ac:dyDescent="0.25">
      <c r="A4798" s="1">
        <v>4797</v>
      </c>
      <c r="B4798" s="1" t="s">
        <v>7784</v>
      </c>
      <c r="C4798" s="1">
        <f>YEAR(Data!$D4798)</f>
        <v>2013</v>
      </c>
      <c r="D4798" s="2">
        <v>41409</v>
      </c>
      <c r="E4798" s="2">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57.582000000000008</v>
      </c>
      <c r="T4798" s="1">
        <v>3</v>
      </c>
      <c r="U4798" s="1">
        <v>0.7</v>
      </c>
      <c r="V4798" s="1">
        <v>-44.146199999999979</v>
      </c>
    </row>
    <row r="4799" spans="1:22" ht="14.25" customHeight="1" x14ac:dyDescent="0.25">
      <c r="A4799" s="1">
        <v>4798</v>
      </c>
      <c r="B4799" s="1" t="s">
        <v>7784</v>
      </c>
      <c r="C4799" s="1">
        <f>YEAR(Data!$D4799)</f>
        <v>2013</v>
      </c>
      <c r="D4799" s="2">
        <v>41409</v>
      </c>
      <c r="E4799" s="2">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
        <v>31.104000000000006</v>
      </c>
      <c r="T4799" s="1">
        <v>6</v>
      </c>
      <c r="U4799" s="1">
        <v>0.2</v>
      </c>
      <c r="V4799" s="1">
        <v>10.8864</v>
      </c>
    </row>
    <row r="4800" spans="1:22" ht="14.25" customHeight="1" x14ac:dyDescent="0.25">
      <c r="A4800" s="1">
        <v>4799</v>
      </c>
      <c r="B4800" s="1" t="s">
        <v>7784</v>
      </c>
      <c r="C4800" s="1">
        <f>YEAR(Data!$D4800)</f>
        <v>2013</v>
      </c>
      <c r="D4800" s="2">
        <v>41409</v>
      </c>
      <c r="E4800" s="2">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
        <v>30.192</v>
      </c>
      <c r="T4800" s="1">
        <v>3</v>
      </c>
      <c r="U4800" s="1">
        <v>0.2</v>
      </c>
      <c r="V4800" s="1">
        <v>8.3028000000000031</v>
      </c>
    </row>
    <row r="4801" spans="1:22" ht="14.25" customHeight="1" x14ac:dyDescent="0.25">
      <c r="A4801" s="1">
        <v>4800</v>
      </c>
      <c r="B4801" s="1" t="s">
        <v>7784</v>
      </c>
      <c r="C4801" s="1">
        <f>YEAR(Data!$D4801)</f>
        <v>2013</v>
      </c>
      <c r="D4801" s="2">
        <v>41409</v>
      </c>
      <c r="E4801" s="2">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1">
        <v>4.3600000000000012</v>
      </c>
    </row>
    <row r="4802" spans="1:22" ht="14.25" customHeight="1" x14ac:dyDescent="0.25">
      <c r="A4802" s="1">
        <v>4801</v>
      </c>
      <c r="B4802" s="1" t="s">
        <v>7784</v>
      </c>
      <c r="C4802" s="1">
        <f>YEAR(Data!$D4802)</f>
        <v>2013</v>
      </c>
      <c r="D4802" s="2">
        <v>41409</v>
      </c>
      <c r="E4802" s="2">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
        <v>4.7679999999999998</v>
      </c>
      <c r="T4802" s="1">
        <v>2</v>
      </c>
      <c r="U4802" s="1">
        <v>0.2</v>
      </c>
      <c r="V4802" s="1">
        <v>0.41720000000000046</v>
      </c>
    </row>
    <row r="4803" spans="1:22" ht="14.25" customHeight="1" x14ac:dyDescent="0.25">
      <c r="A4803" s="1">
        <v>4802</v>
      </c>
      <c r="B4803" s="1" t="s">
        <v>7784</v>
      </c>
      <c r="C4803" s="1">
        <f>YEAR(Data!$D4803)</f>
        <v>2013</v>
      </c>
      <c r="D4803" s="2">
        <v>41409</v>
      </c>
      <c r="E4803" s="2">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10.380000000000003</v>
      </c>
      <c r="T4803" s="1">
        <v>2</v>
      </c>
      <c r="U4803" s="1">
        <v>0.7</v>
      </c>
      <c r="V4803" s="1">
        <v>-7.6119999999999983</v>
      </c>
    </row>
    <row r="4804" spans="1:22" ht="14.25" customHeight="1" x14ac:dyDescent="0.25">
      <c r="A4804" s="1">
        <v>4803</v>
      </c>
      <c r="B4804" s="1" t="s">
        <v>7784</v>
      </c>
      <c r="C4804" s="1">
        <f>YEAR(Data!$D4804)</f>
        <v>2013</v>
      </c>
      <c r="D4804" s="2">
        <v>41409</v>
      </c>
      <c r="E4804" s="2">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13.392000000000003</v>
      </c>
      <c r="T4804" s="1">
        <v>8</v>
      </c>
      <c r="U4804" s="1">
        <v>0.7</v>
      </c>
      <c r="V4804" s="1">
        <v>-9.8207999999999984</v>
      </c>
    </row>
    <row r="4805" spans="1:22" ht="14.25" customHeight="1" x14ac:dyDescent="0.25">
      <c r="A4805" s="1">
        <v>4804</v>
      </c>
      <c r="B4805" s="1" t="s">
        <v>7787</v>
      </c>
      <c r="C4805" s="1">
        <f>YEAR(Data!$D4805)</f>
        <v>2014</v>
      </c>
      <c r="D4805" s="2">
        <v>41834</v>
      </c>
      <c r="E4805" s="2">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
        <v>39.593999999999994</v>
      </c>
      <c r="T4805" s="1">
        <v>1</v>
      </c>
      <c r="U4805" s="1">
        <v>0.4</v>
      </c>
      <c r="V4805" s="1">
        <v>-7.2589000000000041</v>
      </c>
    </row>
    <row r="4806" spans="1:22" ht="14.25" customHeight="1" x14ac:dyDescent="0.25">
      <c r="A4806" s="1">
        <v>4805</v>
      </c>
      <c r="B4806" s="1" t="s">
        <v>7787</v>
      </c>
      <c r="C4806" s="1">
        <f>YEAR(Data!$D4806)</f>
        <v>2014</v>
      </c>
      <c r="D4806" s="2">
        <v>41834</v>
      </c>
      <c r="E4806" s="2">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
        <v>91.00800000000001</v>
      </c>
      <c r="T4806" s="1">
        <v>9</v>
      </c>
      <c r="U4806" s="1">
        <v>0.2</v>
      </c>
      <c r="V4806" s="1">
        <v>19.339199999999998</v>
      </c>
    </row>
    <row r="4807" spans="1:22" ht="14.25" customHeight="1" x14ac:dyDescent="0.25">
      <c r="A4807" s="1">
        <v>4806</v>
      </c>
      <c r="B4807" s="1" t="s">
        <v>7788</v>
      </c>
      <c r="C4807" s="1">
        <f>YEAR(Data!$D4807)</f>
        <v>2012</v>
      </c>
      <c r="D4807" s="2">
        <v>41235</v>
      </c>
      <c r="E4807" s="2">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1">
        <v>18.211199999999998</v>
      </c>
    </row>
    <row r="4808" spans="1:22" ht="14.25" customHeight="1" x14ac:dyDescent="0.25">
      <c r="A4808" s="1">
        <v>4807</v>
      </c>
      <c r="B4808" s="1" t="s">
        <v>7788</v>
      </c>
      <c r="C4808" s="1">
        <f>YEAR(Data!$D4808)</f>
        <v>2012</v>
      </c>
      <c r="D4808" s="2">
        <v>41235</v>
      </c>
      <c r="E4808" s="2">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
        <v>42.800000000000004</v>
      </c>
      <c r="T4808" s="1">
        <v>10</v>
      </c>
      <c r="U4808" s="1">
        <v>0</v>
      </c>
      <c r="V4808" s="1">
        <v>19.259999999999998</v>
      </c>
    </row>
    <row r="4809" spans="1:22" ht="14.25" customHeight="1" x14ac:dyDescent="0.25">
      <c r="A4809" s="1">
        <v>4808</v>
      </c>
      <c r="B4809" s="1" t="s">
        <v>7788</v>
      </c>
      <c r="C4809" s="1">
        <f>YEAR(Data!$D4809)</f>
        <v>2012</v>
      </c>
      <c r="D4809" s="2">
        <v>41235</v>
      </c>
      <c r="E4809" s="2">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1">
        <v>10.088999999999999</v>
      </c>
    </row>
    <row r="4810" spans="1:22" ht="14.25" customHeight="1" x14ac:dyDescent="0.25">
      <c r="A4810" s="1">
        <v>4809</v>
      </c>
      <c r="B4810" s="1" t="s">
        <v>7789</v>
      </c>
      <c r="C4810" s="1">
        <f>YEAR(Data!$D4810)</f>
        <v>2011</v>
      </c>
      <c r="D4810" s="2">
        <v>40870</v>
      </c>
      <c r="E4810" s="2">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62.808000000000007</v>
      </c>
      <c r="T4810" s="1">
        <v>3</v>
      </c>
      <c r="U4810" s="1">
        <v>0.2</v>
      </c>
      <c r="V4810" s="1">
        <v>21.197700000000001</v>
      </c>
    </row>
    <row r="4811" spans="1:22" ht="14.25" customHeight="1" x14ac:dyDescent="0.25">
      <c r="A4811" s="1">
        <v>4810</v>
      </c>
      <c r="B4811" s="1" t="s">
        <v>7790</v>
      </c>
      <c r="C4811" s="1">
        <f>YEAR(Data!$D4811)</f>
        <v>2012</v>
      </c>
      <c r="D4811" s="2">
        <v>41270</v>
      </c>
      <c r="E4811" s="2">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
        <v>195.64</v>
      </c>
      <c r="T4811" s="1">
        <v>4</v>
      </c>
      <c r="U4811" s="1">
        <v>0</v>
      </c>
      <c r="V4811" s="1">
        <v>91.950799999999987</v>
      </c>
    </row>
    <row r="4812" spans="1:22" ht="14.25" customHeight="1" x14ac:dyDescent="0.25">
      <c r="A4812" s="1">
        <v>4811</v>
      </c>
      <c r="B4812" s="1" t="s">
        <v>7790</v>
      </c>
      <c r="C4812" s="1">
        <f>YEAR(Data!$D4812)</f>
        <v>2012</v>
      </c>
      <c r="D4812" s="2">
        <v>41270</v>
      </c>
      <c r="E4812" s="2">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
        <v>239.9</v>
      </c>
      <c r="T4812" s="1">
        <v>2</v>
      </c>
      <c r="U4812" s="1">
        <v>0</v>
      </c>
      <c r="V4812" s="1">
        <v>71.97</v>
      </c>
    </row>
    <row r="4813" spans="1:22" ht="14.25" customHeight="1" x14ac:dyDescent="0.25">
      <c r="A4813" s="1">
        <v>4812</v>
      </c>
      <c r="B4813" s="1" t="s">
        <v>7791</v>
      </c>
      <c r="C4813" s="1">
        <f>YEAR(Data!$D4813)</f>
        <v>2013</v>
      </c>
      <c r="D4813" s="2">
        <v>41593</v>
      </c>
      <c r="E4813" s="2">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
        <v>380.05799999999994</v>
      </c>
      <c r="T4813" s="1">
        <v>3</v>
      </c>
      <c r="U4813" s="1">
        <v>0.3</v>
      </c>
      <c r="V4813" s="1">
        <v>-21.717600000000004</v>
      </c>
    </row>
    <row r="4814" spans="1:22" ht="14.25" customHeight="1" x14ac:dyDescent="0.25">
      <c r="A4814" s="1">
        <v>4813</v>
      </c>
      <c r="B4814" s="1" t="s">
        <v>7791</v>
      </c>
      <c r="C4814" s="1">
        <f>YEAR(Data!$D4814)</f>
        <v>2013</v>
      </c>
      <c r="D4814" s="2">
        <v>41593</v>
      </c>
      <c r="E4814" s="2">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
        <v>1199.9759999999999</v>
      </c>
      <c r="T4814" s="1">
        <v>4</v>
      </c>
      <c r="U4814" s="1">
        <v>0.4</v>
      </c>
      <c r="V4814" s="1">
        <v>179.99639999999999</v>
      </c>
    </row>
    <row r="4815" spans="1:22" ht="14.25" customHeight="1" x14ac:dyDescent="0.25">
      <c r="A4815" s="1">
        <v>4814</v>
      </c>
      <c r="B4815" s="1" t="s">
        <v>7791</v>
      </c>
      <c r="C4815" s="1">
        <f>YEAR(Data!$D4815)</f>
        <v>2013</v>
      </c>
      <c r="D4815" s="2">
        <v>41593</v>
      </c>
      <c r="E4815" s="2">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
        <v>48.576000000000001</v>
      </c>
      <c r="T4815" s="1">
        <v>3</v>
      </c>
      <c r="U4815" s="1">
        <v>0.2</v>
      </c>
      <c r="V4815" s="1">
        <v>9.7151999999999941</v>
      </c>
    </row>
    <row r="4816" spans="1:22" ht="14.25" customHeight="1" x14ac:dyDescent="0.25">
      <c r="A4816" s="1">
        <v>4815</v>
      </c>
      <c r="B4816" s="1" t="s">
        <v>7794</v>
      </c>
      <c r="C4816" s="1">
        <f>YEAR(Data!$D4816)</f>
        <v>2013</v>
      </c>
      <c r="D4816" s="2">
        <v>41403</v>
      </c>
      <c r="E4816" s="2">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1">
        <v>8.0730000000000004</v>
      </c>
    </row>
    <row r="4817" spans="1:22" ht="14.25" customHeight="1" x14ac:dyDescent="0.25">
      <c r="A4817" s="1">
        <v>4816</v>
      </c>
      <c r="B4817" s="1" t="s">
        <v>7795</v>
      </c>
      <c r="C4817" s="1">
        <f>YEAR(Data!$D4817)</f>
        <v>2011</v>
      </c>
      <c r="D4817" s="2">
        <v>40903</v>
      </c>
      <c r="E4817" s="2">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
        <v>18.264000000000003</v>
      </c>
      <c r="T4817" s="1">
        <v>3</v>
      </c>
      <c r="U4817" s="1">
        <v>0.2</v>
      </c>
      <c r="V4817" s="1">
        <v>6.1640999999999995</v>
      </c>
    </row>
    <row r="4818" spans="1:22" ht="14.25" customHeight="1" x14ac:dyDescent="0.25">
      <c r="A4818" s="1">
        <v>4817</v>
      </c>
      <c r="B4818" s="1" t="s">
        <v>7795</v>
      </c>
      <c r="C4818" s="1">
        <f>YEAR(Data!$D4818)</f>
        <v>2011</v>
      </c>
      <c r="D4818" s="2">
        <v>40903</v>
      </c>
      <c r="E4818" s="2">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
        <v>34.655999999999999</v>
      </c>
      <c r="T4818" s="1">
        <v>2</v>
      </c>
      <c r="U4818" s="1">
        <v>0.2</v>
      </c>
      <c r="V4818" s="1">
        <v>5.6315999999999971</v>
      </c>
    </row>
    <row r="4819" spans="1:22" ht="14.25" customHeight="1" x14ac:dyDescent="0.25">
      <c r="A4819" s="1">
        <v>4818</v>
      </c>
      <c r="B4819" s="1" t="s">
        <v>7795</v>
      </c>
      <c r="C4819" s="1">
        <f>YEAR(Data!$D4819)</f>
        <v>2011</v>
      </c>
      <c r="D4819" s="2">
        <v>40903</v>
      </c>
      <c r="E4819" s="2">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1">
        <v>8.1551999999999971</v>
      </c>
    </row>
    <row r="4820" spans="1:22" ht="14.25" customHeight="1" x14ac:dyDescent="0.25">
      <c r="A4820" s="1">
        <v>4819</v>
      </c>
      <c r="B4820" s="1" t="s">
        <v>7795</v>
      </c>
      <c r="C4820" s="1">
        <f>YEAR(Data!$D4820)</f>
        <v>2011</v>
      </c>
      <c r="D4820" s="2">
        <v>40903</v>
      </c>
      <c r="E4820" s="2">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
        <v>227.13600000000002</v>
      </c>
      <c r="T4820" s="1">
        <v>4</v>
      </c>
      <c r="U4820" s="1">
        <v>0.2</v>
      </c>
      <c r="V4820" s="1">
        <v>-42.588000000000036</v>
      </c>
    </row>
    <row r="4821" spans="1:22" ht="14.25" customHeight="1" x14ac:dyDescent="0.25">
      <c r="A4821" s="1">
        <v>4820</v>
      </c>
      <c r="B4821" s="1" t="s">
        <v>7796</v>
      </c>
      <c r="C4821" s="1">
        <f>YEAR(Data!$D4821)</f>
        <v>2014</v>
      </c>
      <c r="D4821" s="2">
        <v>41799</v>
      </c>
      <c r="E4821" s="2">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
        <v>10.36</v>
      </c>
      <c r="T4821" s="1">
        <v>2</v>
      </c>
      <c r="U4821" s="1">
        <v>0</v>
      </c>
      <c r="V4821" s="1">
        <v>5.0763999999999996</v>
      </c>
    </row>
    <row r="4822" spans="1:22" ht="14.25" customHeight="1" x14ac:dyDescent="0.25">
      <c r="A4822" s="1">
        <v>4821</v>
      </c>
      <c r="B4822" s="1" t="s">
        <v>7799</v>
      </c>
      <c r="C4822" s="1">
        <f>YEAR(Data!$D4822)</f>
        <v>2012</v>
      </c>
      <c r="D4822" s="2">
        <v>41006</v>
      </c>
      <c r="E4822" s="2">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
        <v>463.24799999999988</v>
      </c>
      <c r="T4822" s="1">
        <v>8</v>
      </c>
      <c r="U4822" s="1">
        <v>0.8</v>
      </c>
      <c r="V4822" s="1">
        <v>-1181.2824000000003</v>
      </c>
    </row>
    <row r="4823" spans="1:22" ht="14.25" customHeight="1" x14ac:dyDescent="0.25">
      <c r="A4823" s="1">
        <v>4822</v>
      </c>
      <c r="B4823" s="1" t="s">
        <v>7799</v>
      </c>
      <c r="C4823" s="1">
        <f>YEAR(Data!$D4823)</f>
        <v>2012</v>
      </c>
      <c r="D4823" s="2">
        <v>41006</v>
      </c>
      <c r="E4823" s="2">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1">
        <v>47.993999999999971</v>
      </c>
    </row>
    <row r="4824" spans="1:22" ht="14.25" customHeight="1" x14ac:dyDescent="0.25">
      <c r="A4824" s="1">
        <v>4823</v>
      </c>
      <c r="B4824" s="1" t="s">
        <v>7800</v>
      </c>
      <c r="C4824" s="1">
        <f>YEAR(Data!$D4824)</f>
        <v>2013</v>
      </c>
      <c r="D4824" s="2">
        <v>41466</v>
      </c>
      <c r="E4824" s="2">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
        <v>44.856000000000009</v>
      </c>
      <c r="T4824" s="1">
        <v>6</v>
      </c>
      <c r="U4824" s="1">
        <v>0.7</v>
      </c>
      <c r="V4824" s="1">
        <v>-35.884799999999984</v>
      </c>
    </row>
    <row r="4825" spans="1:22" ht="14.25" customHeight="1" x14ac:dyDescent="0.25">
      <c r="A4825" s="1">
        <v>4824</v>
      </c>
      <c r="B4825" s="1" t="s">
        <v>7802</v>
      </c>
      <c r="C4825" s="1">
        <f>YEAR(Data!$D4825)</f>
        <v>2013</v>
      </c>
      <c r="D4825" s="2">
        <v>41600</v>
      </c>
      <c r="E4825" s="2">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
        <v>30.345000000000006</v>
      </c>
      <c r="T4825" s="1">
        <v>7</v>
      </c>
      <c r="U4825" s="1">
        <v>0.7</v>
      </c>
      <c r="V4825" s="1">
        <v>-24.275999999999996</v>
      </c>
    </row>
    <row r="4826" spans="1:22" ht="14.25" customHeight="1" x14ac:dyDescent="0.25">
      <c r="A4826" s="1">
        <v>4825</v>
      </c>
      <c r="B4826" s="1" t="s">
        <v>7802</v>
      </c>
      <c r="C4826" s="1">
        <f>YEAR(Data!$D4826)</f>
        <v>2013</v>
      </c>
      <c r="D4826" s="2">
        <v>41600</v>
      </c>
      <c r="E4826" s="2">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1">
        <v>-9.1109999999999971</v>
      </c>
    </row>
    <row r="4827" spans="1:22" ht="14.25" customHeight="1" x14ac:dyDescent="0.25">
      <c r="A4827" s="1">
        <v>4826</v>
      </c>
      <c r="B4827" s="1" t="s">
        <v>7802</v>
      </c>
      <c r="C4827" s="1">
        <f>YEAR(Data!$D4827)</f>
        <v>2013</v>
      </c>
      <c r="D4827" s="2">
        <v>41600</v>
      </c>
      <c r="E4827" s="2">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
        <v>77.951999999999998</v>
      </c>
      <c r="T4827" s="1">
        <v>3</v>
      </c>
      <c r="U4827" s="1">
        <v>0.2</v>
      </c>
      <c r="V4827" s="1">
        <v>15.590399999999995</v>
      </c>
    </row>
    <row r="4828" spans="1:22" ht="14.25" customHeight="1" x14ac:dyDescent="0.25">
      <c r="A4828" s="1">
        <v>4827</v>
      </c>
      <c r="B4828" s="1" t="s">
        <v>7805</v>
      </c>
      <c r="C4828" s="1">
        <f>YEAR(Data!$D4828)</f>
        <v>2014</v>
      </c>
      <c r="D4828" s="2">
        <v>41956</v>
      </c>
      <c r="E4828" s="2">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1">
        <v>4.9055999999999997</v>
      </c>
    </row>
    <row r="4829" spans="1:22" ht="14.25" customHeight="1" x14ac:dyDescent="0.25">
      <c r="A4829" s="1">
        <v>4828</v>
      </c>
      <c r="B4829" s="1" t="s">
        <v>7806</v>
      </c>
      <c r="C4829" s="1">
        <f>YEAR(Data!$D4829)</f>
        <v>2011</v>
      </c>
      <c r="D4829" s="2">
        <v>40848</v>
      </c>
      <c r="E4829" s="2">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1">
        <v>19.465600000000002</v>
      </c>
    </row>
    <row r="4830" spans="1:22" ht="14.25" customHeight="1" x14ac:dyDescent="0.25">
      <c r="A4830" s="1">
        <v>4829</v>
      </c>
      <c r="B4830" s="1" t="s">
        <v>7806</v>
      </c>
      <c r="C4830" s="1">
        <f>YEAR(Data!$D4830)</f>
        <v>2011</v>
      </c>
      <c r="D4830" s="2">
        <v>40848</v>
      </c>
      <c r="E4830" s="2">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1">
        <v>1.6355999999999997</v>
      </c>
    </row>
    <row r="4831" spans="1:22" ht="14.25" customHeight="1" x14ac:dyDescent="0.25">
      <c r="A4831" s="1">
        <v>4830</v>
      </c>
      <c r="B4831" s="1" t="s">
        <v>7807</v>
      </c>
      <c r="C4831" s="1">
        <f>YEAR(Data!$D4831)</f>
        <v>2013</v>
      </c>
      <c r="D4831" s="2">
        <v>41410</v>
      </c>
      <c r="E4831" s="2">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
        <v>13.776000000000002</v>
      </c>
      <c r="T4831" s="1">
        <v>3</v>
      </c>
      <c r="U4831" s="1">
        <v>0.2</v>
      </c>
      <c r="V4831" s="1">
        <v>4.4771999999999998</v>
      </c>
    </row>
    <row r="4832" spans="1:22" ht="14.25" customHeight="1" x14ac:dyDescent="0.25">
      <c r="A4832" s="1">
        <v>4831</v>
      </c>
      <c r="B4832" s="1" t="s">
        <v>7808</v>
      </c>
      <c r="C4832" s="1">
        <f>YEAR(Data!$D4832)</f>
        <v>2011</v>
      </c>
      <c r="D4832" s="2">
        <v>40854</v>
      </c>
      <c r="E4832" s="2">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
        <v>245.88</v>
      </c>
      <c r="T4832" s="1">
        <v>6</v>
      </c>
      <c r="U4832" s="1">
        <v>0</v>
      </c>
      <c r="V4832" s="1">
        <v>68.846399999999988</v>
      </c>
    </row>
    <row r="4833" spans="1:22" ht="14.25" customHeight="1" x14ac:dyDescent="0.25">
      <c r="A4833" s="1">
        <v>4832</v>
      </c>
      <c r="B4833" s="1" t="s">
        <v>7808</v>
      </c>
      <c r="C4833" s="1">
        <f>YEAR(Data!$D4833)</f>
        <v>2011</v>
      </c>
      <c r="D4833" s="2">
        <v>40854</v>
      </c>
      <c r="E4833" s="2">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
        <v>36.630000000000003</v>
      </c>
      <c r="T4833" s="1">
        <v>3</v>
      </c>
      <c r="U4833" s="1">
        <v>0</v>
      </c>
      <c r="V4833" s="1">
        <v>9.8901000000000039</v>
      </c>
    </row>
    <row r="4834" spans="1:22" ht="14.25" customHeight="1" x14ac:dyDescent="0.25">
      <c r="A4834" s="1">
        <v>4833</v>
      </c>
      <c r="B4834" s="1" t="s">
        <v>7808</v>
      </c>
      <c r="C4834" s="1">
        <f>YEAR(Data!$D4834)</f>
        <v>2011</v>
      </c>
      <c r="D4834" s="2">
        <v>40854</v>
      </c>
      <c r="E4834" s="2">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
        <v>22.58</v>
      </c>
      <c r="T4834" s="1">
        <v>2</v>
      </c>
      <c r="U4834" s="1">
        <v>0</v>
      </c>
      <c r="V4834" s="1">
        <v>5.8707999999999991</v>
      </c>
    </row>
    <row r="4835" spans="1:22" ht="14.25" customHeight="1" x14ac:dyDescent="0.25">
      <c r="A4835" s="1">
        <v>4834</v>
      </c>
      <c r="B4835" s="1" t="s">
        <v>7808</v>
      </c>
      <c r="C4835" s="1">
        <f>YEAR(Data!$D4835)</f>
        <v>2011</v>
      </c>
      <c r="D4835" s="2">
        <v>40854</v>
      </c>
      <c r="E4835" s="2">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
        <v>12.39</v>
      </c>
      <c r="T4835" s="1">
        <v>3</v>
      </c>
      <c r="U4835" s="1">
        <v>0</v>
      </c>
      <c r="V4835" s="1">
        <v>5.8232999999999997</v>
      </c>
    </row>
    <row r="4836" spans="1:22" ht="14.25" customHeight="1" x14ac:dyDescent="0.25">
      <c r="A4836" s="1">
        <v>4835</v>
      </c>
      <c r="B4836" s="1" t="s">
        <v>7810</v>
      </c>
      <c r="C4836" s="1">
        <f>YEAR(Data!$D4836)</f>
        <v>2014</v>
      </c>
      <c r="D4836" s="2">
        <v>41918</v>
      </c>
      <c r="E4836" s="2">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1">
        <v>13.472999999999999</v>
      </c>
    </row>
    <row r="4837" spans="1:22" ht="14.25" customHeight="1" x14ac:dyDescent="0.25">
      <c r="A4837" s="1">
        <v>4836</v>
      </c>
      <c r="B4837" s="1" t="s">
        <v>7810</v>
      </c>
      <c r="C4837" s="1">
        <f>YEAR(Data!$D4837)</f>
        <v>2014</v>
      </c>
      <c r="D4837" s="2">
        <v>41918</v>
      </c>
      <c r="E4837" s="2">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
        <v>61.96</v>
      </c>
      <c r="T4837" s="1">
        <v>2</v>
      </c>
      <c r="U4837" s="1">
        <v>0</v>
      </c>
      <c r="V4837" s="1">
        <v>27.881999999999998</v>
      </c>
    </row>
    <row r="4838" spans="1:22" ht="14.25" customHeight="1" x14ac:dyDescent="0.25">
      <c r="A4838" s="1">
        <v>4837</v>
      </c>
      <c r="B4838" s="1" t="s">
        <v>7810</v>
      </c>
      <c r="C4838" s="1">
        <f>YEAR(Data!$D4838)</f>
        <v>2014</v>
      </c>
      <c r="D4838" s="2">
        <v>41918</v>
      </c>
      <c r="E4838" s="2">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19.936000000000003</v>
      </c>
      <c r="T4838" s="1">
        <v>4</v>
      </c>
      <c r="U4838" s="1">
        <v>0.2</v>
      </c>
      <c r="V4838" s="1">
        <v>7.2267999999999999</v>
      </c>
    </row>
    <row r="4839" spans="1:22" ht="14.25" customHeight="1" x14ac:dyDescent="0.25">
      <c r="A4839" s="1">
        <v>4838</v>
      </c>
      <c r="B4839" s="1" t="s">
        <v>7811</v>
      </c>
      <c r="C4839" s="1">
        <f>YEAR(Data!$D4839)</f>
        <v>2014</v>
      </c>
      <c r="D4839" s="2">
        <v>41792</v>
      </c>
      <c r="E4839" s="2">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
        <v>3.7980000000000005</v>
      </c>
      <c r="T4839" s="1">
        <v>2</v>
      </c>
      <c r="U4839" s="1">
        <v>0.7</v>
      </c>
      <c r="V4839" s="1">
        <v>-2.6585999999999999</v>
      </c>
    </row>
    <row r="4840" spans="1:22" ht="14.25" customHeight="1" x14ac:dyDescent="0.25">
      <c r="A4840" s="1">
        <v>4839</v>
      </c>
      <c r="B4840" s="1" t="s">
        <v>7811</v>
      </c>
      <c r="C4840" s="1">
        <f>YEAR(Data!$D4840)</f>
        <v>2014</v>
      </c>
      <c r="D4840" s="2">
        <v>41792</v>
      </c>
      <c r="E4840" s="2">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
        <v>27.744000000000003</v>
      </c>
      <c r="T4840" s="1">
        <v>6</v>
      </c>
      <c r="U4840" s="1">
        <v>0.2</v>
      </c>
      <c r="V4840" s="1">
        <v>10.057200000000002</v>
      </c>
    </row>
    <row r="4841" spans="1:22" ht="14.25" customHeight="1" x14ac:dyDescent="0.25">
      <c r="A4841" s="1">
        <v>4840</v>
      </c>
      <c r="B4841" s="1" t="s">
        <v>7811</v>
      </c>
      <c r="C4841" s="1">
        <f>YEAR(Data!$D4841)</f>
        <v>2014</v>
      </c>
      <c r="D4841" s="2">
        <v>41792</v>
      </c>
      <c r="E4841" s="2">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
        <v>158.37599999999998</v>
      </c>
      <c r="T4841" s="1">
        <v>4</v>
      </c>
      <c r="U4841" s="1">
        <v>0.4</v>
      </c>
      <c r="V4841" s="1">
        <v>-34.314799999999991</v>
      </c>
    </row>
    <row r="4842" spans="1:22" ht="14.25" customHeight="1" x14ac:dyDescent="0.25">
      <c r="A4842" s="1">
        <v>4841</v>
      </c>
      <c r="B4842" s="1" t="s">
        <v>7812</v>
      </c>
      <c r="C4842" s="1">
        <f>YEAR(Data!$D4842)</f>
        <v>2014</v>
      </c>
      <c r="D4842" s="2">
        <v>41964</v>
      </c>
      <c r="E4842" s="2">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1">
        <v>11.583600000000001</v>
      </c>
    </row>
    <row r="4843" spans="1:22" ht="14.25" customHeight="1" x14ac:dyDescent="0.25">
      <c r="A4843" s="1">
        <v>4842</v>
      </c>
      <c r="B4843" s="1" t="s">
        <v>7813</v>
      </c>
      <c r="C4843" s="1">
        <f>YEAR(Data!$D4843)</f>
        <v>2013</v>
      </c>
      <c r="D4843" s="2">
        <v>41632</v>
      </c>
      <c r="E4843" s="2">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
        <v>5.5530000000000008</v>
      </c>
      <c r="T4843" s="1">
        <v>3</v>
      </c>
      <c r="U4843" s="1">
        <v>0.7</v>
      </c>
      <c r="V4843" s="1">
        <v>-4.0722000000000023</v>
      </c>
    </row>
    <row r="4844" spans="1:22" ht="14.25" customHeight="1" x14ac:dyDescent="0.25">
      <c r="A4844" s="1">
        <v>4843</v>
      </c>
      <c r="B4844" s="1" t="s">
        <v>7814</v>
      </c>
      <c r="C4844" s="1">
        <f>YEAR(Data!$D4844)</f>
        <v>2014</v>
      </c>
      <c r="D4844" s="2">
        <v>41912</v>
      </c>
      <c r="E4844" s="2">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1">
        <v>-54.881999999999998</v>
      </c>
    </row>
    <row r="4845" spans="1:22" ht="14.25" customHeight="1" x14ac:dyDescent="0.25">
      <c r="A4845" s="1">
        <v>4844</v>
      </c>
      <c r="B4845" s="1" t="s">
        <v>7815</v>
      </c>
      <c r="C4845" s="1">
        <f>YEAR(Data!$D4845)</f>
        <v>2013</v>
      </c>
      <c r="D4845" s="2">
        <v>41586</v>
      </c>
      <c r="E4845" s="2">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1">
        <v>0.2992000000000008</v>
      </c>
    </row>
    <row r="4846" spans="1:22" ht="14.25" customHeight="1" x14ac:dyDescent="0.25">
      <c r="A4846" s="1">
        <v>4845</v>
      </c>
      <c r="B4846" s="1" t="s">
        <v>7816</v>
      </c>
      <c r="C4846" s="1">
        <f>YEAR(Data!$D4846)</f>
        <v>2011</v>
      </c>
      <c r="D4846" s="2">
        <v>40637</v>
      </c>
      <c r="E4846" s="2">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7.1840000000000011</v>
      </c>
      <c r="T4846" s="1">
        <v>2</v>
      </c>
      <c r="U4846" s="1">
        <v>0.2</v>
      </c>
      <c r="V4846" s="1">
        <v>2.2449999999999992</v>
      </c>
    </row>
    <row r="4847" spans="1:22" ht="14.25" customHeight="1" x14ac:dyDescent="0.25">
      <c r="A4847" s="1">
        <v>4846</v>
      </c>
      <c r="B4847" s="1" t="s">
        <v>7817</v>
      </c>
      <c r="C4847" s="1">
        <f>YEAR(Data!$D4847)</f>
        <v>2012</v>
      </c>
      <c r="D4847" s="2">
        <v>41113</v>
      </c>
      <c r="E4847" s="2">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1">
        <v>3.6791999999999998</v>
      </c>
    </row>
    <row r="4848" spans="1:22" ht="14.25" customHeight="1" x14ac:dyDescent="0.25">
      <c r="A4848" s="1">
        <v>4847</v>
      </c>
      <c r="B4848" s="1" t="s">
        <v>7818</v>
      </c>
      <c r="C4848" s="1">
        <f>YEAR(Data!$D4848)</f>
        <v>2011</v>
      </c>
      <c r="D4848" s="2">
        <v>40719</v>
      </c>
      <c r="E4848" s="2">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263.96000000000004</v>
      </c>
      <c r="T4848" s="1">
        <v>5</v>
      </c>
      <c r="U4848" s="1">
        <v>0.2</v>
      </c>
      <c r="V4848" s="1">
        <v>19.796999999999997</v>
      </c>
    </row>
    <row r="4849" spans="1:22" ht="14.25" customHeight="1" x14ac:dyDescent="0.25">
      <c r="A4849" s="1">
        <v>4848</v>
      </c>
      <c r="B4849" s="1" t="s">
        <v>7818</v>
      </c>
      <c r="C4849" s="1">
        <f>YEAR(Data!$D4849)</f>
        <v>2011</v>
      </c>
      <c r="D4849" s="2">
        <v>40719</v>
      </c>
      <c r="E4849" s="2">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1">
        <v>17.908000000000001</v>
      </c>
    </row>
    <row r="4850" spans="1:22" ht="14.25" customHeight="1" x14ac:dyDescent="0.25">
      <c r="A4850" s="1">
        <v>4849</v>
      </c>
      <c r="B4850" s="1" t="s">
        <v>7818</v>
      </c>
      <c r="C4850" s="1">
        <f>YEAR(Data!$D4850)</f>
        <v>2011</v>
      </c>
      <c r="D4850" s="2">
        <v>40719</v>
      </c>
      <c r="E4850" s="2">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9.3280000000000012</v>
      </c>
      <c r="T4850" s="1">
        <v>1</v>
      </c>
      <c r="U4850" s="1">
        <v>0.2</v>
      </c>
      <c r="V4850" s="1">
        <v>0.8162000000000007</v>
      </c>
    </row>
    <row r="4851" spans="1:22" ht="14.25" customHeight="1" x14ac:dyDescent="0.25">
      <c r="A4851" s="1">
        <v>4850</v>
      </c>
      <c r="B4851" s="1" t="s">
        <v>7819</v>
      </c>
      <c r="C4851" s="1">
        <f>YEAR(Data!$D4851)</f>
        <v>2011</v>
      </c>
      <c r="D4851" s="2">
        <v>40794</v>
      </c>
      <c r="E4851" s="2">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
        <v>5.88</v>
      </c>
      <c r="T4851" s="1">
        <v>2</v>
      </c>
      <c r="U4851" s="1">
        <v>0</v>
      </c>
      <c r="V4851" s="1">
        <v>2.6459999999999999</v>
      </c>
    </row>
    <row r="4852" spans="1:22" ht="14.25" customHeight="1" x14ac:dyDescent="0.25">
      <c r="A4852" s="1">
        <v>4851</v>
      </c>
      <c r="B4852" s="1" t="s">
        <v>7819</v>
      </c>
      <c r="C4852" s="1">
        <f>YEAR(Data!$D4852)</f>
        <v>2011</v>
      </c>
      <c r="D4852" s="2">
        <v>40794</v>
      </c>
      <c r="E4852" s="2">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
        <v>975.92</v>
      </c>
      <c r="T4852" s="1">
        <v>5</v>
      </c>
      <c r="U4852" s="1">
        <v>0.2</v>
      </c>
      <c r="V4852" s="1">
        <v>121.98999999999992</v>
      </c>
    </row>
    <row r="4853" spans="1:22" ht="14.25" customHeight="1" x14ac:dyDescent="0.25">
      <c r="A4853" s="1">
        <v>4852</v>
      </c>
      <c r="B4853" s="1" t="s">
        <v>7819</v>
      </c>
      <c r="C4853" s="1">
        <f>YEAR(Data!$D4853)</f>
        <v>2011</v>
      </c>
      <c r="D4853" s="2">
        <v>40794</v>
      </c>
      <c r="E4853" s="2">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
        <v>303.83999999999997</v>
      </c>
      <c r="T4853" s="1">
        <v>8</v>
      </c>
      <c r="U4853" s="1">
        <v>0</v>
      </c>
      <c r="V4853" s="1">
        <v>91.151999999999958</v>
      </c>
    </row>
    <row r="4854" spans="1:22" ht="14.25" customHeight="1" x14ac:dyDescent="0.25">
      <c r="A4854" s="1">
        <v>4853</v>
      </c>
      <c r="B4854" s="1" t="s">
        <v>7819</v>
      </c>
      <c r="C4854" s="1">
        <f>YEAR(Data!$D4854)</f>
        <v>2011</v>
      </c>
      <c r="D4854" s="2">
        <v>40794</v>
      </c>
      <c r="E4854" s="2">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
        <v>485.88</v>
      </c>
      <c r="T4854" s="1">
        <v>6</v>
      </c>
      <c r="U4854" s="1">
        <v>0</v>
      </c>
      <c r="V4854" s="1">
        <v>19.43519999999998</v>
      </c>
    </row>
    <row r="4855" spans="1:22" ht="14.25" customHeight="1" x14ac:dyDescent="0.25">
      <c r="A4855" s="1">
        <v>4854</v>
      </c>
      <c r="B4855" s="1" t="s">
        <v>7821</v>
      </c>
      <c r="C4855" s="1">
        <f>YEAR(Data!$D4855)</f>
        <v>2011</v>
      </c>
      <c r="D4855" s="2">
        <v>40889</v>
      </c>
      <c r="E4855" s="2">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1">
        <v>4.5144000000000002</v>
      </c>
    </row>
    <row r="4856" spans="1:22" ht="14.25" customHeight="1" x14ac:dyDescent="0.25">
      <c r="A4856" s="1">
        <v>4855</v>
      </c>
      <c r="B4856" s="1" t="s">
        <v>7821</v>
      </c>
      <c r="C4856" s="1">
        <f>YEAR(Data!$D4856)</f>
        <v>2011</v>
      </c>
      <c r="D4856" s="2">
        <v>40889</v>
      </c>
      <c r="E4856" s="2">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1">
        <v>0.62579999999999902</v>
      </c>
    </row>
    <row r="4857" spans="1:22" ht="14.25" customHeight="1" x14ac:dyDescent="0.25">
      <c r="A4857" s="1">
        <v>4856</v>
      </c>
      <c r="B4857" s="1" t="s">
        <v>7821</v>
      </c>
      <c r="C4857" s="1">
        <f>YEAR(Data!$D4857)</f>
        <v>2011</v>
      </c>
      <c r="D4857" s="2">
        <v>40889</v>
      </c>
      <c r="E4857" s="2">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1">
        <v>4.4352</v>
      </c>
    </row>
    <row r="4858" spans="1:22" ht="14.25" customHeight="1" x14ac:dyDescent="0.25">
      <c r="A4858" s="1">
        <v>4857</v>
      </c>
      <c r="B4858" s="1" t="s">
        <v>7822</v>
      </c>
      <c r="C4858" s="1">
        <f>YEAR(Data!$D4858)</f>
        <v>2012</v>
      </c>
      <c r="D4858" s="2">
        <v>40921</v>
      </c>
      <c r="E4858" s="2">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70.00800000000001</v>
      </c>
      <c r="T4858" s="1">
        <v>3</v>
      </c>
      <c r="U4858" s="1">
        <v>0.2</v>
      </c>
      <c r="V4858" s="1">
        <v>24.502800000000001</v>
      </c>
    </row>
    <row r="4859" spans="1:22" ht="14.25" customHeight="1" x14ac:dyDescent="0.25">
      <c r="A4859" s="1">
        <v>4858</v>
      </c>
      <c r="B4859" s="1" t="s">
        <v>7822</v>
      </c>
      <c r="C4859" s="1">
        <f>YEAR(Data!$D4859)</f>
        <v>2012</v>
      </c>
      <c r="D4859" s="2">
        <v>40921</v>
      </c>
      <c r="E4859" s="2">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1">
        <v>38.023999999999994</v>
      </c>
    </row>
    <row r="4860" spans="1:22" ht="14.25" customHeight="1" x14ac:dyDescent="0.25">
      <c r="A4860" s="1">
        <v>4859</v>
      </c>
      <c r="B4860" s="1" t="s">
        <v>7822</v>
      </c>
      <c r="C4860" s="1">
        <f>YEAR(Data!$D4860)</f>
        <v>2012</v>
      </c>
      <c r="D4860" s="2">
        <v>40921</v>
      </c>
      <c r="E4860" s="2">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
        <v>464.84999999999997</v>
      </c>
      <c r="T4860" s="1">
        <v>9</v>
      </c>
      <c r="U4860" s="1">
        <v>0</v>
      </c>
      <c r="V4860" s="1">
        <v>92.969999999999985</v>
      </c>
    </row>
    <row r="4861" spans="1:22" ht="14.25" customHeight="1" x14ac:dyDescent="0.25">
      <c r="A4861" s="1">
        <v>4860</v>
      </c>
      <c r="B4861" s="1" t="s">
        <v>7825</v>
      </c>
      <c r="C4861" s="1">
        <f>YEAR(Data!$D4861)</f>
        <v>2014</v>
      </c>
      <c r="D4861" s="2">
        <v>41989</v>
      </c>
      <c r="E4861" s="2">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
        <v>10.192000000000002</v>
      </c>
      <c r="T4861" s="1">
        <v>7</v>
      </c>
      <c r="U4861" s="1">
        <v>0.2</v>
      </c>
      <c r="V4861" s="1">
        <v>1.0192000000000001</v>
      </c>
    </row>
    <row r="4862" spans="1:22" ht="14.25" customHeight="1" x14ac:dyDescent="0.25">
      <c r="A4862" s="1">
        <v>4861</v>
      </c>
      <c r="B4862" s="1" t="s">
        <v>7827</v>
      </c>
      <c r="C4862" s="1">
        <f>YEAR(Data!$D4862)</f>
        <v>2013</v>
      </c>
      <c r="D4862" s="2">
        <v>41627</v>
      </c>
      <c r="E4862" s="2">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1">
        <v>843.17059999999992</v>
      </c>
    </row>
    <row r="4863" spans="1:22" ht="14.25" customHeight="1" x14ac:dyDescent="0.25">
      <c r="A4863" s="1">
        <v>4862</v>
      </c>
      <c r="B4863" s="1" t="s">
        <v>7828</v>
      </c>
      <c r="C4863" s="1">
        <f>YEAR(Data!$D4863)</f>
        <v>2011</v>
      </c>
      <c r="D4863" s="2">
        <v>40644</v>
      </c>
      <c r="E4863" s="2">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
        <v>758.35200000000009</v>
      </c>
      <c r="T4863" s="1">
        <v>6</v>
      </c>
      <c r="U4863" s="1">
        <v>0.2</v>
      </c>
      <c r="V4863" s="1">
        <v>265.42320000000001</v>
      </c>
    </row>
    <row r="4864" spans="1:22" ht="14.25" customHeight="1" x14ac:dyDescent="0.25">
      <c r="A4864" s="1">
        <v>4863</v>
      </c>
      <c r="B4864" s="1" t="s">
        <v>7829</v>
      </c>
      <c r="C4864" s="1">
        <f>YEAR(Data!$D4864)</f>
        <v>2013</v>
      </c>
      <c r="D4864" s="2">
        <v>41589</v>
      </c>
      <c r="E4864" s="2">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20.368000000000002</v>
      </c>
      <c r="T4864" s="1">
        <v>1</v>
      </c>
      <c r="U4864" s="1">
        <v>0.2</v>
      </c>
      <c r="V4864" s="1">
        <v>7.3834</v>
      </c>
    </row>
    <row r="4865" spans="1:22" ht="14.25" customHeight="1" x14ac:dyDescent="0.25">
      <c r="A4865" s="1">
        <v>4864</v>
      </c>
      <c r="B4865" s="1" t="s">
        <v>7829</v>
      </c>
      <c r="C4865" s="1">
        <f>YEAR(Data!$D4865)</f>
        <v>2013</v>
      </c>
      <c r="D4865" s="2">
        <v>41589</v>
      </c>
      <c r="E4865" s="2">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1">
        <v>16.823699999999999</v>
      </c>
    </row>
    <row r="4866" spans="1:22" ht="14.25" customHeight="1" x14ac:dyDescent="0.25">
      <c r="A4866" s="1">
        <v>4865</v>
      </c>
      <c r="B4866" s="1" t="s">
        <v>7830</v>
      </c>
      <c r="C4866" s="1">
        <f>YEAR(Data!$D4866)</f>
        <v>2014</v>
      </c>
      <c r="D4866" s="2">
        <v>41817</v>
      </c>
      <c r="E4866" s="2">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239.96999999999997</v>
      </c>
      <c r="T4866" s="1">
        <v>3</v>
      </c>
      <c r="U4866" s="1">
        <v>0</v>
      </c>
      <c r="V4866" s="1">
        <v>67.191599999999994</v>
      </c>
    </row>
    <row r="4867" spans="1:22" ht="14.25" customHeight="1" x14ac:dyDescent="0.25">
      <c r="A4867" s="1">
        <v>4866</v>
      </c>
      <c r="B4867" s="1" t="s">
        <v>7831</v>
      </c>
      <c r="C4867" s="1">
        <f>YEAR(Data!$D4867)</f>
        <v>2014</v>
      </c>
      <c r="D4867" s="2">
        <v>41957</v>
      </c>
      <c r="E4867" s="2">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1">
        <v>150.29399999999998</v>
      </c>
    </row>
    <row r="4868" spans="1:22" ht="14.25" customHeight="1" x14ac:dyDescent="0.25">
      <c r="A4868" s="1">
        <v>4867</v>
      </c>
      <c r="B4868" s="1" t="s">
        <v>7831</v>
      </c>
      <c r="C4868" s="1">
        <f>YEAR(Data!$D4868)</f>
        <v>2014</v>
      </c>
      <c r="D4868" s="2">
        <v>41957</v>
      </c>
      <c r="E4868" s="2">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1">
        <v>190.02059999999997</v>
      </c>
    </row>
    <row r="4869" spans="1:22" ht="14.25" customHeight="1" x14ac:dyDescent="0.25">
      <c r="A4869" s="1">
        <v>4868</v>
      </c>
      <c r="B4869" s="1" t="s">
        <v>7831</v>
      </c>
      <c r="C4869" s="1">
        <f>YEAR(Data!$D4869)</f>
        <v>2014</v>
      </c>
      <c r="D4869" s="2">
        <v>41957</v>
      </c>
      <c r="E4869" s="2">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344.90999999999997</v>
      </c>
      <c r="T4869" s="1">
        <v>3</v>
      </c>
      <c r="U4869" s="1">
        <v>0</v>
      </c>
      <c r="V4869" s="1">
        <v>10.347300000000004</v>
      </c>
    </row>
    <row r="4870" spans="1:22" ht="14.25" customHeight="1" x14ac:dyDescent="0.25">
      <c r="A4870" s="1">
        <v>4869</v>
      </c>
      <c r="B4870" s="1" t="s">
        <v>7831</v>
      </c>
      <c r="C4870" s="1">
        <f>YEAR(Data!$D4870)</f>
        <v>2014</v>
      </c>
      <c r="D4870" s="2">
        <v>41957</v>
      </c>
      <c r="E4870" s="2">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1">
        <v>4.2336</v>
      </c>
    </row>
    <row r="4871" spans="1:22" ht="14.25" customHeight="1" x14ac:dyDescent="0.25">
      <c r="A4871" s="1">
        <v>4870</v>
      </c>
      <c r="B4871" s="1" t="s">
        <v>7832</v>
      </c>
      <c r="C4871" s="1">
        <f>YEAR(Data!$D4871)</f>
        <v>2014</v>
      </c>
      <c r="D4871" s="2">
        <v>41968</v>
      </c>
      <c r="E4871" s="2">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89.987999999999985</v>
      </c>
      <c r="T4871" s="1">
        <v>2</v>
      </c>
      <c r="U4871" s="1">
        <v>0.4</v>
      </c>
      <c r="V4871" s="1">
        <v>-14.998000000000012</v>
      </c>
    </row>
    <row r="4872" spans="1:22" ht="14.25" customHeight="1" x14ac:dyDescent="0.25">
      <c r="A4872" s="1">
        <v>4871</v>
      </c>
      <c r="B4872" s="1" t="s">
        <v>7832</v>
      </c>
      <c r="C4872" s="1">
        <f>YEAR(Data!$D4872)</f>
        <v>2014</v>
      </c>
      <c r="D4872" s="2">
        <v>41968</v>
      </c>
      <c r="E4872" s="2">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1">
        <v>83.209699999999998</v>
      </c>
    </row>
    <row r="4873" spans="1:22" ht="14.25" customHeight="1" x14ac:dyDescent="0.25">
      <c r="A4873" s="1">
        <v>4872</v>
      </c>
      <c r="B4873" s="1" t="s">
        <v>7833</v>
      </c>
      <c r="C4873" s="1">
        <f>YEAR(Data!$D4873)</f>
        <v>2014</v>
      </c>
      <c r="D4873" s="2">
        <v>41783</v>
      </c>
      <c r="E4873" s="2">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
        <v>1.8239999999999998</v>
      </c>
      <c r="T4873" s="1">
        <v>2</v>
      </c>
      <c r="U4873" s="1">
        <v>0.2</v>
      </c>
      <c r="V4873" s="1">
        <v>0.61559999999999993</v>
      </c>
    </row>
    <row r="4874" spans="1:22" ht="14.25" customHeight="1" x14ac:dyDescent="0.25">
      <c r="A4874" s="1">
        <v>4873</v>
      </c>
      <c r="B4874" s="1" t="s">
        <v>7833</v>
      </c>
      <c r="C4874" s="1">
        <f>YEAR(Data!$D4874)</f>
        <v>2014</v>
      </c>
      <c r="D4874" s="2">
        <v>41783</v>
      </c>
      <c r="E4874" s="2">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
        <v>18.319999999999997</v>
      </c>
      <c r="T4874" s="1">
        <v>5</v>
      </c>
      <c r="U4874" s="1">
        <v>0.8</v>
      </c>
      <c r="V4874" s="1">
        <v>-46.716000000000008</v>
      </c>
    </row>
    <row r="4875" spans="1:22" ht="14.25" customHeight="1" x14ac:dyDescent="0.25">
      <c r="A4875" s="1">
        <v>4874</v>
      </c>
      <c r="B4875" s="1" t="s">
        <v>7833</v>
      </c>
      <c r="C4875" s="1">
        <f>YEAR(Data!$D4875)</f>
        <v>2014</v>
      </c>
      <c r="D4875" s="2">
        <v>41783</v>
      </c>
      <c r="E4875" s="2">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
        <v>48.816000000000003</v>
      </c>
      <c r="T4875" s="1">
        <v>3</v>
      </c>
      <c r="U4875" s="1">
        <v>0.2</v>
      </c>
      <c r="V4875" s="1">
        <v>-11.593800000000005</v>
      </c>
    </row>
    <row r="4876" spans="1:22" ht="14.25" customHeight="1" x14ac:dyDescent="0.25">
      <c r="A4876" s="1">
        <v>4875</v>
      </c>
      <c r="B4876" s="1" t="s">
        <v>7833</v>
      </c>
      <c r="C4876" s="1">
        <f>YEAR(Data!$D4876)</f>
        <v>2014</v>
      </c>
      <c r="D4876" s="2">
        <v>41783</v>
      </c>
      <c r="E4876" s="2">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1.1879999999999997</v>
      </c>
      <c r="T4876" s="1">
        <v>1</v>
      </c>
      <c r="U4876" s="1">
        <v>0.8</v>
      </c>
      <c r="V4876" s="1">
        <v>-1.9602000000000008</v>
      </c>
    </row>
    <row r="4877" spans="1:22" ht="14.25" customHeight="1" x14ac:dyDescent="0.25">
      <c r="A4877" s="1">
        <v>4876</v>
      </c>
      <c r="B4877" s="1" t="s">
        <v>7836</v>
      </c>
      <c r="C4877" s="1">
        <f>YEAR(Data!$D4877)</f>
        <v>2011</v>
      </c>
      <c r="D4877" s="2">
        <v>40879</v>
      </c>
      <c r="E4877" s="2">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119.80000000000001</v>
      </c>
      <c r="T4877" s="1">
        <v>5</v>
      </c>
      <c r="U4877" s="1">
        <v>0.2</v>
      </c>
      <c r="V4877" s="1">
        <v>29.950000000000003</v>
      </c>
    </row>
    <row r="4878" spans="1:22" ht="14.25" customHeight="1" x14ac:dyDescent="0.25">
      <c r="A4878" s="1">
        <v>4877</v>
      </c>
      <c r="B4878" s="1" t="s">
        <v>7837</v>
      </c>
      <c r="C4878" s="1">
        <f>YEAR(Data!$D4878)</f>
        <v>2011</v>
      </c>
      <c r="D4878" s="2">
        <v>40819</v>
      </c>
      <c r="E4878" s="2">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
        <v>61.567999999999998</v>
      </c>
      <c r="T4878" s="1">
        <v>2</v>
      </c>
      <c r="U4878" s="1">
        <v>0.2</v>
      </c>
      <c r="V4878" s="1">
        <v>4.6175999999999995</v>
      </c>
    </row>
    <row r="4879" spans="1:22" ht="14.25" customHeight="1" x14ac:dyDescent="0.25">
      <c r="A4879" s="1">
        <v>4878</v>
      </c>
      <c r="B4879" s="1" t="s">
        <v>7837</v>
      </c>
      <c r="C4879" s="1">
        <f>YEAR(Data!$D4879)</f>
        <v>2011</v>
      </c>
      <c r="D4879" s="2">
        <v>40819</v>
      </c>
      <c r="E4879" s="2">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1">
        <v>0.46440000000000037</v>
      </c>
    </row>
    <row r="4880" spans="1:22" ht="14.25" customHeight="1" x14ac:dyDescent="0.25">
      <c r="A4880" s="1">
        <v>4879</v>
      </c>
      <c r="B4880" s="1" t="s">
        <v>7838</v>
      </c>
      <c r="C4880" s="1">
        <f>YEAR(Data!$D4880)</f>
        <v>2013</v>
      </c>
      <c r="D4880" s="2">
        <v>41485</v>
      </c>
      <c r="E4880" s="2">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
        <v>2.2140000000000004</v>
      </c>
      <c r="T4880" s="1">
        <v>3</v>
      </c>
      <c r="U4880" s="1">
        <v>0.7</v>
      </c>
      <c r="V4880" s="1">
        <v>-1.4760000000000004</v>
      </c>
    </row>
    <row r="4881" spans="1:22" ht="14.25" customHeight="1" x14ac:dyDescent="0.25">
      <c r="A4881" s="1">
        <v>4880</v>
      </c>
      <c r="B4881" s="1" t="s">
        <v>7840</v>
      </c>
      <c r="C4881" s="1">
        <f>YEAR(Data!$D4881)</f>
        <v>2014</v>
      </c>
      <c r="D4881" s="2">
        <v>41946</v>
      </c>
      <c r="E4881" s="2">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
        <v>5.32</v>
      </c>
      <c r="T4881" s="1">
        <v>2</v>
      </c>
      <c r="U4881" s="1">
        <v>0</v>
      </c>
      <c r="V4881" s="1">
        <v>2.6068000000000002</v>
      </c>
    </row>
    <row r="4882" spans="1:22" ht="14.25" customHeight="1" x14ac:dyDescent="0.25">
      <c r="A4882" s="1">
        <v>4881</v>
      </c>
      <c r="B4882" s="1" t="s">
        <v>7840</v>
      </c>
      <c r="C4882" s="1">
        <f>YEAR(Data!$D4882)</f>
        <v>2014</v>
      </c>
      <c r="D4882" s="2">
        <v>41946</v>
      </c>
      <c r="E4882" s="2">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1">
        <v>292.77599999999995</v>
      </c>
    </row>
    <row r="4883" spans="1:22" ht="14.25" customHeight="1" x14ac:dyDescent="0.25">
      <c r="A4883" s="1">
        <v>4882</v>
      </c>
      <c r="B4883" s="1" t="s">
        <v>7840</v>
      </c>
      <c r="C4883" s="1">
        <f>YEAR(Data!$D4883)</f>
        <v>2014</v>
      </c>
      <c r="D4883" s="2">
        <v>41946</v>
      </c>
      <c r="E4883" s="2">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
        <v>2249.91</v>
      </c>
      <c r="T4883" s="1">
        <v>9</v>
      </c>
      <c r="U4883" s="1">
        <v>0</v>
      </c>
      <c r="V4883" s="1">
        <v>517.47930000000008</v>
      </c>
    </row>
    <row r="4884" spans="1:22" ht="14.25" customHeight="1" x14ac:dyDescent="0.25">
      <c r="A4884" s="1">
        <v>4883</v>
      </c>
      <c r="B4884" s="1" t="s">
        <v>7840</v>
      </c>
      <c r="C4884" s="1">
        <f>YEAR(Data!$D4884)</f>
        <v>2014</v>
      </c>
      <c r="D4884" s="2">
        <v>41946</v>
      </c>
      <c r="E4884" s="2">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1">
        <v>16.7776</v>
      </c>
    </row>
    <row r="4885" spans="1:22" ht="14.25" customHeight="1" x14ac:dyDescent="0.25">
      <c r="A4885" s="1">
        <v>4884</v>
      </c>
      <c r="B4885" s="1" t="s">
        <v>7841</v>
      </c>
      <c r="C4885" s="1">
        <f>YEAR(Data!$D4885)</f>
        <v>2014</v>
      </c>
      <c r="D4885" s="2">
        <v>41707</v>
      </c>
      <c r="E4885" s="2">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
        <v>171.20000000000002</v>
      </c>
      <c r="T4885" s="1">
        <v>5</v>
      </c>
      <c r="U4885" s="1">
        <v>0.2</v>
      </c>
      <c r="V4885" s="1">
        <v>64.199999999999989</v>
      </c>
    </row>
    <row r="4886" spans="1:22" ht="14.25" customHeight="1" x14ac:dyDescent="0.25">
      <c r="A4886" s="1">
        <v>4885</v>
      </c>
      <c r="B4886" s="1" t="s">
        <v>7841</v>
      </c>
      <c r="C4886" s="1">
        <f>YEAR(Data!$D4886)</f>
        <v>2014</v>
      </c>
      <c r="D4886" s="2">
        <v>41707</v>
      </c>
      <c r="E4886" s="2">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
        <v>3.36</v>
      </c>
      <c r="T4886" s="1">
        <v>2</v>
      </c>
      <c r="U4886" s="1">
        <v>0</v>
      </c>
      <c r="V4886" s="1">
        <v>0.87360000000000015</v>
      </c>
    </row>
    <row r="4887" spans="1:22" ht="14.25" customHeight="1" x14ac:dyDescent="0.25">
      <c r="A4887" s="1">
        <v>4886</v>
      </c>
      <c r="B4887" s="1" t="s">
        <v>7842</v>
      </c>
      <c r="C4887" s="1">
        <f>YEAR(Data!$D4887)</f>
        <v>2011</v>
      </c>
      <c r="D4887" s="2">
        <v>40893</v>
      </c>
      <c r="E4887" s="2">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1">
        <v>52.531999999999996</v>
      </c>
    </row>
    <row r="4888" spans="1:22" ht="14.25" customHeight="1" x14ac:dyDescent="0.25">
      <c r="A4888" s="1">
        <v>4887</v>
      </c>
      <c r="B4888" s="1" t="s">
        <v>7843</v>
      </c>
      <c r="C4888" s="1">
        <f>YEAR(Data!$D4888)</f>
        <v>2013</v>
      </c>
      <c r="D4888" s="2">
        <v>41607</v>
      </c>
      <c r="E4888" s="2">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
        <v>182.67000000000002</v>
      </c>
      <c r="T4888" s="1">
        <v>3</v>
      </c>
      <c r="U4888" s="1">
        <v>0</v>
      </c>
      <c r="V4888" s="1">
        <v>52.974299999999992</v>
      </c>
    </row>
    <row r="4889" spans="1:22" ht="14.25" customHeight="1" x14ac:dyDescent="0.25">
      <c r="A4889" s="1">
        <v>4888</v>
      </c>
      <c r="B4889" s="1" t="s">
        <v>7843</v>
      </c>
      <c r="C4889" s="1">
        <f>YEAR(Data!$D4889)</f>
        <v>2013</v>
      </c>
      <c r="D4889" s="2">
        <v>41607</v>
      </c>
      <c r="E4889" s="2">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
        <v>101.69999999999999</v>
      </c>
      <c r="T4889" s="1">
        <v>6</v>
      </c>
      <c r="U4889" s="1">
        <v>0</v>
      </c>
      <c r="V4889" s="1">
        <v>6.1019999999999968</v>
      </c>
    </row>
    <row r="4890" spans="1:22" ht="14.25" customHeight="1" x14ac:dyDescent="0.25">
      <c r="A4890" s="1">
        <v>4889</v>
      </c>
      <c r="B4890" s="1" t="s">
        <v>7843</v>
      </c>
      <c r="C4890" s="1">
        <f>YEAR(Data!$D4890)</f>
        <v>2013</v>
      </c>
      <c r="D4890" s="2">
        <v>41607</v>
      </c>
      <c r="E4890" s="2">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
        <v>1126.02</v>
      </c>
      <c r="T4890" s="1">
        <v>3</v>
      </c>
      <c r="U4890" s="1">
        <v>0</v>
      </c>
      <c r="V4890" s="1">
        <v>56.300999999999988</v>
      </c>
    </row>
    <row r="4891" spans="1:22" ht="14.25" customHeight="1" x14ac:dyDescent="0.25">
      <c r="A4891" s="1">
        <v>4890</v>
      </c>
      <c r="B4891" s="1" t="s">
        <v>7843</v>
      </c>
      <c r="C4891" s="1">
        <f>YEAR(Data!$D4891)</f>
        <v>2013</v>
      </c>
      <c r="D4891" s="2">
        <v>41607</v>
      </c>
      <c r="E4891" s="2">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
        <v>1263.3000000000002</v>
      </c>
      <c r="T4891" s="1">
        <v>6</v>
      </c>
      <c r="U4891" s="1">
        <v>0</v>
      </c>
      <c r="V4891" s="1">
        <v>315.82499999999993</v>
      </c>
    </row>
    <row r="4892" spans="1:22" ht="14.25" customHeight="1" x14ac:dyDescent="0.25">
      <c r="A4892" s="1">
        <v>4891</v>
      </c>
      <c r="B4892" s="1" t="s">
        <v>7844</v>
      </c>
      <c r="C4892" s="1">
        <f>YEAR(Data!$D4892)</f>
        <v>2013</v>
      </c>
      <c r="D4892" s="2">
        <v>41632</v>
      </c>
      <c r="E4892" s="2">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1">
        <v>2.5577999999999994</v>
      </c>
    </row>
    <row r="4893" spans="1:22" ht="14.25" customHeight="1" x14ac:dyDescent="0.25">
      <c r="A4893" s="1">
        <v>4892</v>
      </c>
      <c r="B4893" s="1" t="s">
        <v>7844</v>
      </c>
      <c r="C4893" s="1">
        <f>YEAR(Data!$D4893)</f>
        <v>2013</v>
      </c>
      <c r="D4893" s="2">
        <v>41632</v>
      </c>
      <c r="E4893" s="2">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1">
        <v>18.211199999999998</v>
      </c>
    </row>
    <row r="4894" spans="1:22" ht="14.25" customHeight="1" x14ac:dyDescent="0.25">
      <c r="A4894" s="1">
        <v>4893</v>
      </c>
      <c r="B4894" s="1" t="s">
        <v>7844</v>
      </c>
      <c r="C4894" s="1">
        <f>YEAR(Data!$D4894)</f>
        <v>2013</v>
      </c>
      <c r="D4894" s="2">
        <v>41632</v>
      </c>
      <c r="E4894" s="2">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
        <v>4.2</v>
      </c>
      <c r="T4894" s="1">
        <v>2</v>
      </c>
      <c r="U4894" s="1">
        <v>0</v>
      </c>
      <c r="V4894" s="1">
        <v>1.1760000000000002</v>
      </c>
    </row>
    <row r="4895" spans="1:22" ht="14.25" customHeight="1" x14ac:dyDescent="0.25">
      <c r="A4895" s="1">
        <v>4894</v>
      </c>
      <c r="B4895" s="1" t="s">
        <v>7844</v>
      </c>
      <c r="C4895" s="1">
        <f>YEAR(Data!$D4895)</f>
        <v>2013</v>
      </c>
      <c r="D4895" s="2">
        <v>41632</v>
      </c>
      <c r="E4895" s="2">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1">
        <v>2.2727999999999895</v>
      </c>
    </row>
    <row r="4896" spans="1:22" ht="14.25" customHeight="1" x14ac:dyDescent="0.25">
      <c r="A4896" s="1">
        <v>4895</v>
      </c>
      <c r="B4896" s="1" t="s">
        <v>7844</v>
      </c>
      <c r="C4896" s="1">
        <f>YEAR(Data!$D4896)</f>
        <v>2013</v>
      </c>
      <c r="D4896" s="2">
        <v>41632</v>
      </c>
      <c r="E4896" s="2">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1">
        <v>22.991999999999997</v>
      </c>
    </row>
    <row r="4897" spans="1:22" ht="14.25" customHeight="1" x14ac:dyDescent="0.25">
      <c r="A4897" s="1">
        <v>4896</v>
      </c>
      <c r="B4897" s="1" t="s">
        <v>7844</v>
      </c>
      <c r="C4897" s="1">
        <f>YEAR(Data!$D4897)</f>
        <v>2013</v>
      </c>
      <c r="D4897" s="2">
        <v>41632</v>
      </c>
      <c r="E4897" s="2">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
        <v>61.96</v>
      </c>
      <c r="T4897" s="1">
        <v>2</v>
      </c>
      <c r="U4897" s="1">
        <v>0</v>
      </c>
      <c r="V4897" s="1">
        <v>30.360399999999998</v>
      </c>
    </row>
    <row r="4898" spans="1:22" ht="14.25" customHeight="1" x14ac:dyDescent="0.25">
      <c r="A4898" s="1">
        <v>4897</v>
      </c>
      <c r="B4898" s="1" t="s">
        <v>7844</v>
      </c>
      <c r="C4898" s="1">
        <f>YEAR(Data!$D4898)</f>
        <v>2013</v>
      </c>
      <c r="D4898" s="2">
        <v>41632</v>
      </c>
      <c r="E4898" s="2">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
        <v>1117.92</v>
      </c>
      <c r="T4898" s="1">
        <v>4</v>
      </c>
      <c r="U4898" s="1">
        <v>0</v>
      </c>
      <c r="V4898" s="1">
        <v>55.895999999999958</v>
      </c>
    </row>
    <row r="4899" spans="1:22" ht="14.25" customHeight="1" x14ac:dyDescent="0.25">
      <c r="A4899" s="1">
        <v>4898</v>
      </c>
      <c r="B4899" s="1" t="s">
        <v>7847</v>
      </c>
      <c r="C4899" s="1">
        <f>YEAR(Data!$D4899)</f>
        <v>2011</v>
      </c>
      <c r="D4899" s="2">
        <v>40831</v>
      </c>
      <c r="E4899" s="2">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
        <v>183.37199999999999</v>
      </c>
      <c r="T4899" s="1">
        <v>2</v>
      </c>
      <c r="U4899" s="1">
        <v>0.3</v>
      </c>
      <c r="V4899" s="1">
        <v>-7.8588000000000022</v>
      </c>
    </row>
    <row r="4900" spans="1:22" ht="14.25" customHeight="1" x14ac:dyDescent="0.25">
      <c r="A4900" s="1">
        <v>4899</v>
      </c>
      <c r="B4900" s="1" t="s">
        <v>7847</v>
      </c>
      <c r="C4900" s="1">
        <f>YEAR(Data!$D4900)</f>
        <v>2011</v>
      </c>
      <c r="D4900" s="2">
        <v>40831</v>
      </c>
      <c r="E4900" s="2">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
        <v>7.9680000000000009</v>
      </c>
      <c r="T4900" s="1">
        <v>2</v>
      </c>
      <c r="U4900" s="1">
        <v>0.2</v>
      </c>
      <c r="V4900" s="1">
        <v>2.8884000000000007</v>
      </c>
    </row>
    <row r="4901" spans="1:22" ht="14.25" customHeight="1" x14ac:dyDescent="0.25">
      <c r="A4901" s="1">
        <v>4900</v>
      </c>
      <c r="B4901" s="1" t="s">
        <v>7848</v>
      </c>
      <c r="C4901" s="1">
        <f>YEAR(Data!$D4901)</f>
        <v>2013</v>
      </c>
      <c r="D4901" s="2">
        <v>41509</v>
      </c>
      <c r="E4901" s="2">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
        <v>26.352000000000004</v>
      </c>
      <c r="T4901" s="1">
        <v>8</v>
      </c>
      <c r="U4901" s="1">
        <v>0.7</v>
      </c>
      <c r="V4901" s="1">
        <v>-18.446399999999997</v>
      </c>
    </row>
    <row r="4902" spans="1:22" ht="14.25" customHeight="1" x14ac:dyDescent="0.25">
      <c r="A4902" s="1">
        <v>4901</v>
      </c>
      <c r="B4902" s="1" t="s">
        <v>7849</v>
      </c>
      <c r="C4902" s="1">
        <f>YEAR(Data!$D4902)</f>
        <v>2014</v>
      </c>
      <c r="D4902" s="2">
        <v>41991</v>
      </c>
      <c r="E4902" s="2">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1">
        <v>125.14319999999998</v>
      </c>
    </row>
    <row r="4903" spans="1:22" ht="14.25" customHeight="1" x14ac:dyDescent="0.25">
      <c r="A4903" s="1">
        <v>4902</v>
      </c>
      <c r="B4903" s="1" t="s">
        <v>7849</v>
      </c>
      <c r="C4903" s="1">
        <f>YEAR(Data!$D4903)</f>
        <v>2014</v>
      </c>
      <c r="D4903" s="2">
        <v>41991</v>
      </c>
      <c r="E4903" s="2">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
        <v>13.98</v>
      </c>
      <c r="T4903" s="1">
        <v>1</v>
      </c>
      <c r="U4903" s="1">
        <v>0</v>
      </c>
      <c r="V4903" s="1">
        <v>3.6348000000000003</v>
      </c>
    </row>
    <row r="4904" spans="1:22" ht="14.25" customHeight="1" x14ac:dyDescent="0.25">
      <c r="A4904" s="1">
        <v>4903</v>
      </c>
      <c r="B4904" s="1" t="s">
        <v>7850</v>
      </c>
      <c r="C4904" s="1">
        <f>YEAR(Data!$D4904)</f>
        <v>2014</v>
      </c>
      <c r="D4904" s="2">
        <v>41706</v>
      </c>
      <c r="E4904" s="2">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1">
        <v>9.0719999999999992</v>
      </c>
    </row>
    <row r="4905" spans="1:22" ht="14.25" customHeight="1" x14ac:dyDescent="0.25">
      <c r="A4905" s="1">
        <v>4904</v>
      </c>
      <c r="B4905" s="1" t="s">
        <v>7850</v>
      </c>
      <c r="C4905" s="1">
        <f>YEAR(Data!$D4905)</f>
        <v>2014</v>
      </c>
      <c r="D4905" s="2">
        <v>41706</v>
      </c>
      <c r="E4905" s="2">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1">
        <v>42.131399999999999</v>
      </c>
    </row>
    <row r="4906" spans="1:22" ht="14.25" customHeight="1" x14ac:dyDescent="0.25">
      <c r="A4906" s="1">
        <v>4905</v>
      </c>
      <c r="B4906" s="1" t="s">
        <v>7851</v>
      </c>
      <c r="C4906" s="1">
        <f>YEAR(Data!$D4906)</f>
        <v>2011</v>
      </c>
      <c r="D4906" s="2">
        <v>40878</v>
      </c>
      <c r="E4906" s="2">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1">
        <v>-19.258800000000008</v>
      </c>
    </row>
    <row r="4907" spans="1:22" ht="14.25" customHeight="1" x14ac:dyDescent="0.25">
      <c r="A4907" s="1">
        <v>4906</v>
      </c>
      <c r="B4907" s="1" t="s">
        <v>7852</v>
      </c>
      <c r="C4907" s="1">
        <f>YEAR(Data!$D4907)</f>
        <v>2011</v>
      </c>
      <c r="D4907" s="2">
        <v>40830</v>
      </c>
      <c r="E4907" s="2">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
        <v>22.92</v>
      </c>
      <c r="T4907" s="1">
        <v>4</v>
      </c>
      <c r="U4907" s="1">
        <v>0</v>
      </c>
      <c r="V4907" s="1">
        <v>11.0016</v>
      </c>
    </row>
    <row r="4908" spans="1:22" ht="14.25" customHeight="1" x14ac:dyDescent="0.25">
      <c r="A4908" s="1">
        <v>4907</v>
      </c>
      <c r="B4908" s="1" t="s">
        <v>7852</v>
      </c>
      <c r="C4908" s="1">
        <f>YEAR(Data!$D4908)</f>
        <v>2011</v>
      </c>
      <c r="D4908" s="2">
        <v>40830</v>
      </c>
      <c r="E4908" s="2">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1">
        <v>16.193999999999988</v>
      </c>
    </row>
    <row r="4909" spans="1:22" ht="14.25" customHeight="1" x14ac:dyDescent="0.25">
      <c r="A4909" s="1">
        <v>4908</v>
      </c>
      <c r="B4909" s="1" t="s">
        <v>7853</v>
      </c>
      <c r="C4909" s="1">
        <f>YEAR(Data!$D4909)</f>
        <v>2011</v>
      </c>
      <c r="D4909" s="2">
        <v>40865</v>
      </c>
      <c r="E4909" s="2">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
        <v>11.808000000000002</v>
      </c>
      <c r="T4909" s="1">
        <v>8</v>
      </c>
      <c r="U4909" s="1">
        <v>0.7</v>
      </c>
      <c r="V4909" s="1">
        <v>-8.659200000000002</v>
      </c>
    </row>
    <row r="4910" spans="1:22" ht="14.25" customHeight="1" x14ac:dyDescent="0.25">
      <c r="A4910" s="1">
        <v>4909</v>
      </c>
      <c r="B4910" s="1" t="s">
        <v>7853</v>
      </c>
      <c r="C4910" s="1">
        <f>YEAR(Data!$D4910)</f>
        <v>2011</v>
      </c>
      <c r="D4910" s="2">
        <v>40865</v>
      </c>
      <c r="E4910" s="2">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
        <v>9.5879999999999992</v>
      </c>
      <c r="T4910" s="1">
        <v>2</v>
      </c>
      <c r="U4910" s="1">
        <v>0.4</v>
      </c>
      <c r="V4910" s="1">
        <v>-2.0773999999999999</v>
      </c>
    </row>
    <row r="4911" spans="1:22" ht="14.25" customHeight="1" x14ac:dyDescent="0.25">
      <c r="A4911" s="1">
        <v>4910</v>
      </c>
      <c r="B4911" s="1" t="s">
        <v>7856</v>
      </c>
      <c r="C4911" s="1">
        <f>YEAR(Data!$D4911)</f>
        <v>2014</v>
      </c>
      <c r="D4911" s="2">
        <v>41654</v>
      </c>
      <c r="E4911" s="2">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1">
        <v>6.6467999999999989</v>
      </c>
    </row>
    <row r="4912" spans="1:22" ht="14.25" customHeight="1" x14ac:dyDescent="0.25">
      <c r="A4912" s="1">
        <v>4911</v>
      </c>
      <c r="B4912" s="1" t="s">
        <v>7856</v>
      </c>
      <c r="C4912" s="1">
        <f>YEAR(Data!$D4912)</f>
        <v>2014</v>
      </c>
      <c r="D4912" s="2">
        <v>41654</v>
      </c>
      <c r="E4912" s="2">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36.288000000000011</v>
      </c>
      <c r="T4912" s="1">
        <v>7</v>
      </c>
      <c r="U4912" s="1">
        <v>0.2</v>
      </c>
      <c r="V4912" s="1">
        <v>12.700800000000001</v>
      </c>
    </row>
    <row r="4913" spans="1:22" ht="14.25" customHeight="1" x14ac:dyDescent="0.25">
      <c r="A4913" s="1">
        <v>4912</v>
      </c>
      <c r="B4913" s="1" t="s">
        <v>7856</v>
      </c>
      <c r="C4913" s="1">
        <f>YEAR(Data!$D4913)</f>
        <v>2014</v>
      </c>
      <c r="D4913" s="2">
        <v>41654</v>
      </c>
      <c r="E4913" s="2">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1">
        <v>6.9990000000000059</v>
      </c>
    </row>
    <row r="4914" spans="1:22" ht="14.25" customHeight="1" x14ac:dyDescent="0.25">
      <c r="A4914" s="1">
        <v>4913</v>
      </c>
      <c r="B4914" s="1" t="s">
        <v>7856</v>
      </c>
      <c r="C4914" s="1">
        <f>YEAR(Data!$D4914)</f>
        <v>2014</v>
      </c>
      <c r="D4914" s="2">
        <v>41654</v>
      </c>
      <c r="E4914" s="2">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
        <v>5.9700000000000006</v>
      </c>
      <c r="T4914" s="1">
        <v>5</v>
      </c>
      <c r="U4914" s="1">
        <v>0.7</v>
      </c>
      <c r="V4914" s="1">
        <v>-4.577</v>
      </c>
    </row>
    <row r="4915" spans="1:22" ht="14.25" customHeight="1" x14ac:dyDescent="0.25">
      <c r="A4915" s="1">
        <v>4914</v>
      </c>
      <c r="B4915" s="1" t="s">
        <v>7856</v>
      </c>
      <c r="C4915" s="1">
        <f>YEAR(Data!$D4915)</f>
        <v>2014</v>
      </c>
      <c r="D4915" s="2">
        <v>41654</v>
      </c>
      <c r="E4915" s="2">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1">
        <v>-1.8391999999999999</v>
      </c>
    </row>
    <row r="4916" spans="1:22" ht="14.25" customHeight="1" x14ac:dyDescent="0.25">
      <c r="A4916" s="1">
        <v>4915</v>
      </c>
      <c r="B4916" s="1" t="s">
        <v>7857</v>
      </c>
      <c r="C4916" s="1">
        <f>YEAR(Data!$D4916)</f>
        <v>2012</v>
      </c>
      <c r="D4916" s="2">
        <v>41176</v>
      </c>
      <c r="E4916" s="2">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1">
        <v>10.428399999999996</v>
      </c>
    </row>
    <row r="4917" spans="1:22" ht="14.25" customHeight="1" x14ac:dyDescent="0.25">
      <c r="A4917" s="1">
        <v>4916</v>
      </c>
      <c r="B4917" s="1" t="s">
        <v>7857</v>
      </c>
      <c r="C4917" s="1">
        <f>YEAR(Data!$D4917)</f>
        <v>2012</v>
      </c>
      <c r="D4917" s="2">
        <v>41176</v>
      </c>
      <c r="E4917" s="2">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14.952000000000002</v>
      </c>
      <c r="T4917" s="1">
        <v>3</v>
      </c>
      <c r="U4917" s="1">
        <v>0.2</v>
      </c>
      <c r="V4917" s="1">
        <v>5.4201000000000006</v>
      </c>
    </row>
    <row r="4918" spans="1:22" ht="14.25" customHeight="1" x14ac:dyDescent="0.25">
      <c r="A4918" s="1">
        <v>4917</v>
      </c>
      <c r="B4918" s="1" t="s">
        <v>7858</v>
      </c>
      <c r="C4918" s="1">
        <f>YEAR(Data!$D4918)</f>
        <v>2014</v>
      </c>
      <c r="D4918" s="2">
        <v>41922</v>
      </c>
      <c r="E4918" s="2">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
        <v>67.144000000000005</v>
      </c>
      <c r="T4918" s="1">
        <v>7</v>
      </c>
      <c r="U4918" s="1">
        <v>0.2</v>
      </c>
      <c r="V4918" s="1">
        <v>5.8750999999999962</v>
      </c>
    </row>
    <row r="4919" spans="1:22" ht="14.25" customHeight="1" x14ac:dyDescent="0.25">
      <c r="A4919" s="1">
        <v>4918</v>
      </c>
      <c r="B4919" s="1" t="s">
        <v>7858</v>
      </c>
      <c r="C4919" s="1">
        <f>YEAR(Data!$D4919)</f>
        <v>2014</v>
      </c>
      <c r="D4919" s="2">
        <v>41922</v>
      </c>
      <c r="E4919" s="2">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
        <v>254.05799999999999</v>
      </c>
      <c r="T4919" s="1">
        <v>3</v>
      </c>
      <c r="U4919" s="1">
        <v>0.3</v>
      </c>
      <c r="V4919" s="1">
        <v>-32.664599999999993</v>
      </c>
    </row>
    <row r="4920" spans="1:22" ht="14.25" customHeight="1" x14ac:dyDescent="0.25">
      <c r="A4920" s="1">
        <v>4919</v>
      </c>
      <c r="B4920" s="1" t="s">
        <v>7862</v>
      </c>
      <c r="C4920" s="1">
        <f>YEAR(Data!$D4920)</f>
        <v>2013</v>
      </c>
      <c r="D4920" s="2">
        <v>41276</v>
      </c>
      <c r="E4920" s="2">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
        <v>173.94</v>
      </c>
      <c r="T4920" s="1">
        <v>3</v>
      </c>
      <c r="U4920" s="1">
        <v>0</v>
      </c>
      <c r="V4920" s="1">
        <v>38.266800000000003</v>
      </c>
    </row>
    <row r="4921" spans="1:22" ht="14.25" customHeight="1" x14ac:dyDescent="0.25">
      <c r="A4921" s="1">
        <v>4920</v>
      </c>
      <c r="B4921" s="1" t="s">
        <v>7862</v>
      </c>
      <c r="C4921" s="1">
        <f>YEAR(Data!$D4921)</f>
        <v>2013</v>
      </c>
      <c r="D4921" s="2">
        <v>41276</v>
      </c>
      <c r="E4921" s="2">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
        <v>231.98</v>
      </c>
      <c r="T4921" s="1">
        <v>2</v>
      </c>
      <c r="U4921" s="1">
        <v>0</v>
      </c>
      <c r="V4921" s="1">
        <v>67.274199999999979</v>
      </c>
    </row>
    <row r="4922" spans="1:22" ht="14.25" customHeight="1" x14ac:dyDescent="0.25">
      <c r="A4922" s="1">
        <v>4921</v>
      </c>
      <c r="B4922" s="1" t="s">
        <v>7864</v>
      </c>
      <c r="C4922" s="1">
        <f>YEAR(Data!$D4922)</f>
        <v>2014</v>
      </c>
      <c r="D4922" s="2">
        <v>41871</v>
      </c>
      <c r="E4922" s="2">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
        <v>2.2959999999999994</v>
      </c>
      <c r="T4922" s="1">
        <v>2</v>
      </c>
      <c r="U4922" s="1">
        <v>0.8</v>
      </c>
      <c r="V4922" s="1">
        <v>-3.9032000000000009</v>
      </c>
    </row>
    <row r="4923" spans="1:22" ht="14.25" customHeight="1" x14ac:dyDescent="0.25">
      <c r="A4923" s="1">
        <v>4922</v>
      </c>
      <c r="B4923" s="1" t="s">
        <v>7865</v>
      </c>
      <c r="C4923" s="1">
        <f>YEAR(Data!$D4923)</f>
        <v>2014</v>
      </c>
      <c r="D4923" s="2">
        <v>41999</v>
      </c>
      <c r="E4923" s="2">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
        <v>96.08</v>
      </c>
      <c r="T4923" s="1">
        <v>2</v>
      </c>
      <c r="U4923" s="1">
        <v>0</v>
      </c>
      <c r="V4923" s="1">
        <v>46.118399999999994</v>
      </c>
    </row>
    <row r="4924" spans="1:22" ht="14.25" customHeight="1" x14ac:dyDescent="0.25">
      <c r="A4924" s="1">
        <v>4923</v>
      </c>
      <c r="B4924" s="1" t="s">
        <v>7865</v>
      </c>
      <c r="C4924" s="1">
        <f>YEAR(Data!$D4924)</f>
        <v>2014</v>
      </c>
      <c r="D4924" s="2">
        <v>41999</v>
      </c>
      <c r="E4924" s="2">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1">
        <v>1.1945999999999999</v>
      </c>
    </row>
    <row r="4925" spans="1:22" ht="14.25" customHeight="1" x14ac:dyDescent="0.25">
      <c r="A4925" s="1">
        <v>4924</v>
      </c>
      <c r="B4925" s="1" t="s">
        <v>7865</v>
      </c>
      <c r="C4925" s="1">
        <f>YEAR(Data!$D4925)</f>
        <v>2014</v>
      </c>
      <c r="D4925" s="2">
        <v>41999</v>
      </c>
      <c r="E4925" s="2">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629.09999999999991</v>
      </c>
      <c r="T4925" s="1">
        <v>6</v>
      </c>
      <c r="U4925" s="1">
        <v>0</v>
      </c>
      <c r="V4925" s="1">
        <v>301.96799999999996</v>
      </c>
    </row>
    <row r="4926" spans="1:22" ht="14.25" customHeight="1" x14ac:dyDescent="0.25">
      <c r="A4926" s="1">
        <v>4925</v>
      </c>
      <c r="B4926" s="1" t="s">
        <v>7865</v>
      </c>
      <c r="C4926" s="1">
        <f>YEAR(Data!$D4926)</f>
        <v>2014</v>
      </c>
      <c r="D4926" s="2">
        <v>41999</v>
      </c>
      <c r="E4926" s="2">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
        <v>90.48</v>
      </c>
      <c r="T4926" s="1">
        <v>2</v>
      </c>
      <c r="U4926" s="1">
        <v>0</v>
      </c>
      <c r="V4926" s="1">
        <v>23.524799999999999</v>
      </c>
    </row>
    <row r="4927" spans="1:22" ht="14.25" customHeight="1" x14ac:dyDescent="0.25">
      <c r="A4927" s="1">
        <v>4926</v>
      </c>
      <c r="B4927" s="1" t="s">
        <v>7866</v>
      </c>
      <c r="C4927" s="1">
        <f>YEAR(Data!$D4927)</f>
        <v>2014</v>
      </c>
      <c r="D4927" s="2">
        <v>41893</v>
      </c>
      <c r="E4927" s="2">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
        <v>14.88</v>
      </c>
      <c r="T4927" s="1">
        <v>2</v>
      </c>
      <c r="U4927" s="1">
        <v>0</v>
      </c>
      <c r="V4927" s="1">
        <v>3.7200000000000006</v>
      </c>
    </row>
    <row r="4928" spans="1:22" ht="14.25" customHeight="1" x14ac:dyDescent="0.25">
      <c r="A4928" s="1">
        <v>4927</v>
      </c>
      <c r="B4928" s="1" t="s">
        <v>7869</v>
      </c>
      <c r="C4928" s="1">
        <f>YEAR(Data!$D4928)</f>
        <v>2014</v>
      </c>
      <c r="D4928" s="2">
        <v>41932</v>
      </c>
      <c r="E4928" s="2">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1">
        <v>-67.543499999999995</v>
      </c>
    </row>
    <row r="4929" spans="1:22" ht="14.25" customHeight="1" x14ac:dyDescent="0.25">
      <c r="A4929" s="1">
        <v>4928</v>
      </c>
      <c r="B4929" s="1" t="s">
        <v>7870</v>
      </c>
      <c r="C4929" s="1">
        <f>YEAR(Data!$D4929)</f>
        <v>2014</v>
      </c>
      <c r="D4929" s="2">
        <v>41975</v>
      </c>
      <c r="E4929" s="2">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1">
        <v>9.3312000000000008</v>
      </c>
    </row>
    <row r="4930" spans="1:22" ht="14.25" customHeight="1" x14ac:dyDescent="0.25">
      <c r="A4930" s="1">
        <v>4929</v>
      </c>
      <c r="B4930" s="1" t="s">
        <v>7870</v>
      </c>
      <c r="C4930" s="1">
        <f>YEAR(Data!$D4930)</f>
        <v>2014</v>
      </c>
      <c r="D4930" s="2">
        <v>41975</v>
      </c>
      <c r="E4930" s="2">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897.15000000000009</v>
      </c>
      <c r="T4930" s="1">
        <v>3</v>
      </c>
      <c r="U4930" s="1">
        <v>0</v>
      </c>
      <c r="V4930" s="1">
        <v>251.20200000000003</v>
      </c>
    </row>
    <row r="4931" spans="1:22" ht="14.25" customHeight="1" x14ac:dyDescent="0.25">
      <c r="A4931" s="1">
        <v>4930</v>
      </c>
      <c r="B4931" s="1" t="s">
        <v>7871</v>
      </c>
      <c r="C4931" s="1">
        <f>YEAR(Data!$D4931)</f>
        <v>2011</v>
      </c>
      <c r="D4931" s="2">
        <v>40788</v>
      </c>
      <c r="E4931" s="2">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1">
        <v>16.170000000000002</v>
      </c>
    </row>
    <row r="4932" spans="1:22" ht="14.25" customHeight="1" x14ac:dyDescent="0.25">
      <c r="A4932" s="1">
        <v>4931</v>
      </c>
      <c r="B4932" s="1" t="s">
        <v>7871</v>
      </c>
      <c r="C4932" s="1">
        <f>YEAR(Data!$D4932)</f>
        <v>2011</v>
      </c>
      <c r="D4932" s="2">
        <v>40788</v>
      </c>
      <c r="E4932" s="2">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14.940000000000001</v>
      </c>
      <c r="T4932" s="1">
        <v>3</v>
      </c>
      <c r="U4932" s="1">
        <v>0</v>
      </c>
      <c r="V4932" s="1">
        <v>7.0218000000000007</v>
      </c>
    </row>
    <row r="4933" spans="1:22" ht="14.25" customHeight="1" x14ac:dyDescent="0.25">
      <c r="A4933" s="1">
        <v>4932</v>
      </c>
      <c r="B4933" s="1" t="s">
        <v>7872</v>
      </c>
      <c r="C4933" s="1">
        <f>YEAR(Data!$D4933)</f>
        <v>2014</v>
      </c>
      <c r="D4933" s="2">
        <v>41724</v>
      </c>
      <c r="E4933" s="2">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1">
        <v>6.93</v>
      </c>
    </row>
    <row r="4934" spans="1:22" ht="14.25" customHeight="1" x14ac:dyDescent="0.25">
      <c r="A4934" s="1">
        <v>4933</v>
      </c>
      <c r="B4934" s="1" t="s">
        <v>7873</v>
      </c>
      <c r="C4934" s="1">
        <f>YEAR(Data!$D4934)</f>
        <v>2012</v>
      </c>
      <c r="D4934" s="2">
        <v>41180</v>
      </c>
      <c r="E4934" s="2">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
        <v>12.536000000000001</v>
      </c>
      <c r="T4934" s="1">
        <v>1</v>
      </c>
      <c r="U4934" s="1">
        <v>0.2</v>
      </c>
      <c r="V4934" s="1">
        <v>4.2308999999999983</v>
      </c>
    </row>
    <row r="4935" spans="1:22" ht="14.25" customHeight="1" x14ac:dyDescent="0.25">
      <c r="A4935" s="1">
        <v>4934</v>
      </c>
      <c r="B4935" s="1" t="s">
        <v>7873</v>
      </c>
      <c r="C4935" s="1">
        <f>YEAR(Data!$D4935)</f>
        <v>2012</v>
      </c>
      <c r="D4935" s="2">
        <v>41180</v>
      </c>
      <c r="E4935" s="2">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1.0800000000000003</v>
      </c>
      <c r="T4935" s="1">
        <v>2</v>
      </c>
      <c r="U4935" s="1">
        <v>0.7</v>
      </c>
      <c r="V4935" s="1">
        <v>-0.79200000000000004</v>
      </c>
    </row>
    <row r="4936" spans="1:22" ht="14.25" customHeight="1" x14ac:dyDescent="0.25">
      <c r="A4936" s="1">
        <v>4935</v>
      </c>
      <c r="B4936" s="1" t="s">
        <v>7873</v>
      </c>
      <c r="C4936" s="1">
        <f>YEAR(Data!$D4936)</f>
        <v>2012</v>
      </c>
      <c r="D4936" s="2">
        <v>41180</v>
      </c>
      <c r="E4936" s="2">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4.5120000000000005</v>
      </c>
      <c r="T4936" s="1">
        <v>3</v>
      </c>
      <c r="U4936" s="1">
        <v>0.2</v>
      </c>
      <c r="V4936" s="1">
        <v>0.84599999999999964</v>
      </c>
    </row>
    <row r="4937" spans="1:22" ht="14.25" customHeight="1" x14ac:dyDescent="0.25">
      <c r="A4937" s="1">
        <v>4936</v>
      </c>
      <c r="B4937" s="1" t="s">
        <v>7874</v>
      </c>
      <c r="C4937" s="1">
        <f>YEAR(Data!$D4937)</f>
        <v>2012</v>
      </c>
      <c r="D4937" s="2">
        <v>40983</v>
      </c>
      <c r="E4937" s="2">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
        <v>16.776000000000003</v>
      </c>
      <c r="T4937" s="1">
        <v>3</v>
      </c>
      <c r="U4937" s="1">
        <v>0.2</v>
      </c>
      <c r="V4937" s="1">
        <v>1.6776</v>
      </c>
    </row>
    <row r="4938" spans="1:22" ht="14.25" customHeight="1" x14ac:dyDescent="0.25">
      <c r="A4938" s="1">
        <v>4937</v>
      </c>
      <c r="B4938" s="1" t="s">
        <v>7880</v>
      </c>
      <c r="C4938" s="1">
        <f>YEAR(Data!$D4938)</f>
        <v>2014</v>
      </c>
      <c r="D4938" s="2">
        <v>41646</v>
      </c>
      <c r="E4938" s="2">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
        <v>33.74</v>
      </c>
      <c r="T4938" s="1">
        <v>7</v>
      </c>
      <c r="U4938" s="1">
        <v>0</v>
      </c>
      <c r="V4938" s="1">
        <v>15.5204</v>
      </c>
    </row>
    <row r="4939" spans="1:22" ht="14.25" customHeight="1" x14ac:dyDescent="0.25">
      <c r="A4939" s="1">
        <v>4938</v>
      </c>
      <c r="B4939" s="1" t="s">
        <v>7882</v>
      </c>
      <c r="C4939" s="1">
        <f>YEAR(Data!$D4939)</f>
        <v>2011</v>
      </c>
      <c r="D4939" s="2">
        <v>40557</v>
      </c>
      <c r="E4939" s="2">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1325.8500000000001</v>
      </c>
      <c r="T4939" s="1">
        <v>5</v>
      </c>
      <c r="U4939" s="1">
        <v>0</v>
      </c>
      <c r="V4939" s="1">
        <v>238.65299999999991</v>
      </c>
    </row>
    <row r="4940" spans="1:22" ht="14.25" customHeight="1" x14ac:dyDescent="0.25">
      <c r="A4940" s="1">
        <v>4939</v>
      </c>
      <c r="B4940" s="1" t="s">
        <v>7882</v>
      </c>
      <c r="C4940" s="1">
        <f>YEAR(Data!$D4940)</f>
        <v>2011</v>
      </c>
      <c r="D4940" s="2">
        <v>40557</v>
      </c>
      <c r="E4940" s="2">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333.99899999999997</v>
      </c>
      <c r="T4940" s="1">
        <v>3</v>
      </c>
      <c r="U4940" s="1">
        <v>0.15</v>
      </c>
      <c r="V4940" s="1">
        <v>3.9294000000000082</v>
      </c>
    </row>
    <row r="4941" spans="1:22" ht="14.25" customHeight="1" x14ac:dyDescent="0.25">
      <c r="A4941" s="1">
        <v>4940</v>
      </c>
      <c r="B4941" s="1" t="s">
        <v>7882</v>
      </c>
      <c r="C4941" s="1">
        <f>YEAR(Data!$D4941)</f>
        <v>2011</v>
      </c>
      <c r="D4941" s="2">
        <v>40557</v>
      </c>
      <c r="E4941" s="2">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1">
        <v>6.5669999999999984</v>
      </c>
    </row>
    <row r="4942" spans="1:22" ht="14.25" customHeight="1" x14ac:dyDescent="0.25">
      <c r="A4942" s="1">
        <v>4941</v>
      </c>
      <c r="B4942" s="1" t="s">
        <v>7883</v>
      </c>
      <c r="C4942" s="1">
        <f>YEAR(Data!$D4942)</f>
        <v>2012</v>
      </c>
      <c r="D4942" s="2">
        <v>40945</v>
      </c>
      <c r="E4942" s="2">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1">
        <v>266.45219999999989</v>
      </c>
    </row>
    <row r="4943" spans="1:22" ht="14.25" customHeight="1" x14ac:dyDescent="0.25">
      <c r="A4943" s="1">
        <v>4942</v>
      </c>
      <c r="B4943" s="1" t="s">
        <v>7883</v>
      </c>
      <c r="C4943" s="1">
        <f>YEAR(Data!$D4943)</f>
        <v>2012</v>
      </c>
      <c r="D4943" s="2">
        <v>40945</v>
      </c>
      <c r="E4943" s="2">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
        <v>283.92</v>
      </c>
      <c r="T4943" s="1">
        <v>4</v>
      </c>
      <c r="U4943" s="1">
        <v>0</v>
      </c>
      <c r="V4943" s="1">
        <v>82.336799999999982</v>
      </c>
    </row>
    <row r="4944" spans="1:22" ht="14.25" customHeight="1" x14ac:dyDescent="0.25">
      <c r="A4944" s="1">
        <v>4943</v>
      </c>
      <c r="B4944" s="1" t="s">
        <v>7883</v>
      </c>
      <c r="C4944" s="1">
        <f>YEAR(Data!$D4944)</f>
        <v>2012</v>
      </c>
      <c r="D4944" s="2">
        <v>40945</v>
      </c>
      <c r="E4944" s="2">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1">
        <v>1.7607999999999997</v>
      </c>
    </row>
    <row r="4945" spans="1:22" ht="14.25" customHeight="1" x14ac:dyDescent="0.25">
      <c r="A4945" s="1">
        <v>4944</v>
      </c>
      <c r="B4945" s="1" t="s">
        <v>7884</v>
      </c>
      <c r="C4945" s="1">
        <f>YEAR(Data!$D4945)</f>
        <v>2014</v>
      </c>
      <c r="D4945" s="2">
        <v>41995</v>
      </c>
      <c r="E4945" s="2">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1">
        <v>18.766999999999996</v>
      </c>
    </row>
    <row r="4946" spans="1:22" ht="14.25" customHeight="1" x14ac:dyDescent="0.25">
      <c r="A4946" s="1">
        <v>4945</v>
      </c>
      <c r="B4946" s="1" t="s">
        <v>7885</v>
      </c>
      <c r="C4946" s="1">
        <f>YEAR(Data!$D4946)</f>
        <v>2013</v>
      </c>
      <c r="D4946" s="2">
        <v>41523</v>
      </c>
      <c r="E4946" s="2">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
        <v>96.08</v>
      </c>
      <c r="T4946" s="1">
        <v>2</v>
      </c>
      <c r="U4946" s="1">
        <v>0</v>
      </c>
      <c r="V4946" s="1">
        <v>46.118399999999994</v>
      </c>
    </row>
    <row r="4947" spans="1:22" ht="14.25" customHeight="1" x14ac:dyDescent="0.25">
      <c r="A4947" s="1">
        <v>4946</v>
      </c>
      <c r="B4947" s="1" t="s">
        <v>7885</v>
      </c>
      <c r="C4947" s="1">
        <f>YEAR(Data!$D4947)</f>
        <v>2013</v>
      </c>
      <c r="D4947" s="2">
        <v>41523</v>
      </c>
      <c r="E4947" s="2">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
        <v>11.68</v>
      </c>
      <c r="T4947" s="1">
        <v>2</v>
      </c>
      <c r="U4947" s="1">
        <v>0.2</v>
      </c>
      <c r="V4947" s="1">
        <v>3.9419999999999993</v>
      </c>
    </row>
    <row r="4948" spans="1:22" ht="14.25" customHeight="1" x14ac:dyDescent="0.25">
      <c r="A4948" s="1">
        <v>4947</v>
      </c>
      <c r="B4948" s="1" t="s">
        <v>7885</v>
      </c>
      <c r="C4948" s="1">
        <f>YEAR(Data!$D4948)</f>
        <v>2013</v>
      </c>
      <c r="D4948" s="2">
        <v>41523</v>
      </c>
      <c r="E4948" s="2">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
        <v>4.3600000000000003</v>
      </c>
      <c r="T4948" s="1">
        <v>2</v>
      </c>
      <c r="U4948" s="1">
        <v>0</v>
      </c>
      <c r="V4948" s="1">
        <v>1.7876000000000003</v>
      </c>
    </row>
    <row r="4949" spans="1:22" ht="14.25" customHeight="1" x14ac:dyDescent="0.25">
      <c r="A4949" s="1">
        <v>4948</v>
      </c>
      <c r="B4949" s="1" t="s">
        <v>7886</v>
      </c>
      <c r="C4949" s="1">
        <f>YEAR(Data!$D4949)</f>
        <v>2011</v>
      </c>
      <c r="D4949" s="2">
        <v>40820</v>
      </c>
      <c r="E4949" s="2">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1">
        <v>13.742799999999999</v>
      </c>
    </row>
    <row r="4950" spans="1:22" ht="14.25" customHeight="1" x14ac:dyDescent="0.25">
      <c r="A4950" s="1">
        <v>4949</v>
      </c>
      <c r="B4950" s="1" t="s">
        <v>7887</v>
      </c>
      <c r="C4950" s="1">
        <f>YEAR(Data!$D4950)</f>
        <v>2014</v>
      </c>
      <c r="D4950" s="2">
        <v>41971</v>
      </c>
      <c r="E4950" s="2">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117.48800000000001</v>
      </c>
      <c r="T4950" s="1">
        <v>7</v>
      </c>
      <c r="U4950" s="1">
        <v>0.2</v>
      </c>
      <c r="V4950" s="1">
        <v>41.120799999999988</v>
      </c>
    </row>
    <row r="4951" spans="1:22" ht="14.25" customHeight="1" x14ac:dyDescent="0.25">
      <c r="A4951" s="1">
        <v>4950</v>
      </c>
      <c r="B4951" s="1" t="s">
        <v>7887</v>
      </c>
      <c r="C4951" s="1">
        <f>YEAR(Data!$D4951)</f>
        <v>2014</v>
      </c>
      <c r="D4951" s="2">
        <v>41971</v>
      </c>
      <c r="E4951" s="2">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1">
        <v>6.0287999999999995</v>
      </c>
    </row>
    <row r="4952" spans="1:22" ht="14.25" customHeight="1" x14ac:dyDescent="0.25">
      <c r="A4952" s="1">
        <v>4951</v>
      </c>
      <c r="B4952" s="1" t="s">
        <v>7888</v>
      </c>
      <c r="C4952" s="1">
        <f>YEAR(Data!$D4952)</f>
        <v>2013</v>
      </c>
      <c r="D4952" s="2">
        <v>41576</v>
      </c>
      <c r="E4952" s="2">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
        <v>12.419999999999998</v>
      </c>
      <c r="T4952" s="1">
        <v>3</v>
      </c>
      <c r="U4952" s="1">
        <v>0</v>
      </c>
      <c r="V4952" s="1">
        <v>5.2164000000000001</v>
      </c>
    </row>
    <row r="4953" spans="1:22" ht="14.25" customHeight="1" x14ac:dyDescent="0.25">
      <c r="A4953" s="1">
        <v>4952</v>
      </c>
      <c r="B4953" s="1" t="s">
        <v>7889</v>
      </c>
      <c r="C4953" s="1">
        <f>YEAR(Data!$D4953)</f>
        <v>2012</v>
      </c>
      <c r="D4953" s="2">
        <v>41069</v>
      </c>
      <c r="E4953" s="2">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1">
        <v>6.2208000000000006</v>
      </c>
    </row>
    <row r="4954" spans="1:22" ht="14.25" customHeight="1" x14ac:dyDescent="0.25">
      <c r="A4954" s="1">
        <v>4953</v>
      </c>
      <c r="B4954" s="1" t="s">
        <v>7890</v>
      </c>
      <c r="C4954" s="1">
        <f>YEAR(Data!$D4954)</f>
        <v>2014</v>
      </c>
      <c r="D4954" s="2">
        <v>41982</v>
      </c>
      <c r="E4954" s="2">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
        <v>69.48</v>
      </c>
      <c r="T4954" s="1">
        <v>1</v>
      </c>
      <c r="U4954" s="1">
        <v>0</v>
      </c>
      <c r="V4954" s="1">
        <v>20.843999999999994</v>
      </c>
    </row>
    <row r="4955" spans="1:22" ht="14.25" customHeight="1" x14ac:dyDescent="0.25">
      <c r="A4955" s="1">
        <v>4954</v>
      </c>
      <c r="B4955" s="1" t="s">
        <v>7893</v>
      </c>
      <c r="C4955" s="1">
        <f>YEAR(Data!$D4955)</f>
        <v>2012</v>
      </c>
      <c r="D4955" s="2">
        <v>40984</v>
      </c>
      <c r="E4955" s="2">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
        <v>85.9</v>
      </c>
      <c r="T4955" s="1">
        <v>2</v>
      </c>
      <c r="U4955" s="1">
        <v>0</v>
      </c>
      <c r="V4955" s="1">
        <v>2.5769999999999982</v>
      </c>
    </row>
    <row r="4956" spans="1:22" ht="14.25" customHeight="1" x14ac:dyDescent="0.25">
      <c r="A4956" s="1">
        <v>4955</v>
      </c>
      <c r="B4956" s="1" t="s">
        <v>7894</v>
      </c>
      <c r="C4956" s="1">
        <f>YEAR(Data!$D4956)</f>
        <v>2011</v>
      </c>
      <c r="D4956" s="2">
        <v>40703</v>
      </c>
      <c r="E4956" s="2">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18.060000000000002</v>
      </c>
      <c r="T4956" s="1">
        <v>7</v>
      </c>
      <c r="U4956" s="1">
        <v>0</v>
      </c>
      <c r="V4956" s="1">
        <v>4.6956000000000007</v>
      </c>
    </row>
    <row r="4957" spans="1:22" ht="14.25" customHeight="1" x14ac:dyDescent="0.25">
      <c r="A4957" s="1">
        <v>4956</v>
      </c>
      <c r="B4957" s="1" t="s">
        <v>7894</v>
      </c>
      <c r="C4957" s="1">
        <f>YEAR(Data!$D4957)</f>
        <v>2011</v>
      </c>
      <c r="D4957" s="2">
        <v>40703</v>
      </c>
      <c r="E4957" s="2">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1">
        <v>36.404399999999995</v>
      </c>
    </row>
    <row r="4958" spans="1:22" ht="14.25" customHeight="1" x14ac:dyDescent="0.25">
      <c r="A4958" s="1">
        <v>4957</v>
      </c>
      <c r="B4958" s="1" t="s">
        <v>7894</v>
      </c>
      <c r="C4958" s="1">
        <f>YEAR(Data!$D4958)</f>
        <v>2011</v>
      </c>
      <c r="D4958" s="2">
        <v>40703</v>
      </c>
      <c r="E4958" s="2">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
        <v>37.4</v>
      </c>
      <c r="T4958" s="1">
        <v>2</v>
      </c>
      <c r="U4958" s="1">
        <v>0</v>
      </c>
      <c r="V4958" s="1">
        <v>14.212</v>
      </c>
    </row>
    <row r="4959" spans="1:22" ht="14.25" customHeight="1" x14ac:dyDescent="0.25">
      <c r="A4959" s="1">
        <v>4958</v>
      </c>
      <c r="B4959" s="1" t="s">
        <v>7895</v>
      </c>
      <c r="C4959" s="1">
        <f>YEAR(Data!$D4959)</f>
        <v>2012</v>
      </c>
      <c r="D4959" s="2">
        <v>40988</v>
      </c>
      <c r="E4959" s="2">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
        <v>2.5119999999999996</v>
      </c>
      <c r="T4959" s="1">
        <v>2</v>
      </c>
      <c r="U4959" s="1">
        <v>0.8</v>
      </c>
      <c r="V4959" s="1">
        <v>-4.3960000000000026</v>
      </c>
    </row>
    <row r="4960" spans="1:22" ht="14.25" customHeight="1" x14ac:dyDescent="0.25">
      <c r="A4960" s="1">
        <v>4959</v>
      </c>
      <c r="B4960" s="1" t="s">
        <v>7895</v>
      </c>
      <c r="C4960" s="1">
        <f>YEAR(Data!$D4960)</f>
        <v>2012</v>
      </c>
      <c r="D4960" s="2">
        <v>40988</v>
      </c>
      <c r="E4960" s="2">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
        <v>18.864000000000001</v>
      </c>
      <c r="T4960" s="1">
        <v>9</v>
      </c>
      <c r="U4960" s="1">
        <v>0.2</v>
      </c>
      <c r="V4960" s="1">
        <v>6.1307999999999998</v>
      </c>
    </row>
    <row r="4961" spans="1:22" ht="14.25" customHeight="1" x14ac:dyDescent="0.25">
      <c r="A4961" s="1">
        <v>4960</v>
      </c>
      <c r="B4961" s="1" t="s">
        <v>7897</v>
      </c>
      <c r="C4961" s="1">
        <f>YEAR(Data!$D4961)</f>
        <v>2013</v>
      </c>
      <c r="D4961" s="2">
        <v>41597</v>
      </c>
      <c r="E4961" s="2">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1">
        <v>6.1192000000000011</v>
      </c>
    </row>
    <row r="4962" spans="1:22" ht="14.25" customHeight="1" x14ac:dyDescent="0.25">
      <c r="A4962" s="1">
        <v>4961</v>
      </c>
      <c r="B4962" s="1" t="s">
        <v>7897</v>
      </c>
      <c r="C4962" s="1">
        <f>YEAR(Data!$D4962)</f>
        <v>2013</v>
      </c>
      <c r="D4962" s="2">
        <v>41597</v>
      </c>
      <c r="E4962" s="2">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
        <v>67.84</v>
      </c>
      <c r="T4962" s="1">
        <v>1</v>
      </c>
      <c r="U4962" s="1">
        <v>0</v>
      </c>
      <c r="V4962" s="1">
        <v>18.316800000000001</v>
      </c>
    </row>
    <row r="4963" spans="1:22" ht="14.25" customHeight="1" x14ac:dyDescent="0.25">
      <c r="A4963" s="1">
        <v>4962</v>
      </c>
      <c r="B4963" s="1" t="s">
        <v>7898</v>
      </c>
      <c r="C4963" s="1">
        <f>YEAR(Data!$D4963)</f>
        <v>2011</v>
      </c>
      <c r="D4963" s="2">
        <v>40609</v>
      </c>
      <c r="E4963" s="2">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1">
        <v>5.4800999999999966</v>
      </c>
    </row>
    <row r="4964" spans="1:22" ht="14.25" customHeight="1" x14ac:dyDescent="0.25">
      <c r="A4964" s="1">
        <v>4963</v>
      </c>
      <c r="B4964" s="1" t="s">
        <v>7898</v>
      </c>
      <c r="C4964" s="1">
        <f>YEAR(Data!$D4964)</f>
        <v>2011</v>
      </c>
      <c r="D4964" s="2">
        <v>40609</v>
      </c>
      <c r="E4964" s="2">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1">
        <v>4.6644000000000005</v>
      </c>
    </row>
    <row r="4965" spans="1:22" ht="14.25" customHeight="1" x14ac:dyDescent="0.25">
      <c r="A4965" s="1">
        <v>4964</v>
      </c>
      <c r="B4965" s="1" t="s">
        <v>7898</v>
      </c>
      <c r="C4965" s="1">
        <f>YEAR(Data!$D4965)</f>
        <v>2011</v>
      </c>
      <c r="D4965" s="2">
        <v>40609</v>
      </c>
      <c r="E4965" s="2">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1">
        <v>4.8588000000000164</v>
      </c>
    </row>
    <row r="4966" spans="1:22" ht="14.25" customHeight="1" x14ac:dyDescent="0.25">
      <c r="A4966" s="1">
        <v>4965</v>
      </c>
      <c r="B4966" s="1" t="s">
        <v>7901</v>
      </c>
      <c r="C4966" s="1">
        <f>YEAR(Data!$D4966)</f>
        <v>2013</v>
      </c>
      <c r="D4966" s="2">
        <v>41410</v>
      </c>
      <c r="E4966" s="2">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7.7640000000000011</v>
      </c>
      <c r="T4966" s="1">
        <v>4</v>
      </c>
      <c r="U4966" s="1">
        <v>0.7</v>
      </c>
      <c r="V4966" s="1">
        <v>-5.1760000000000002</v>
      </c>
    </row>
    <row r="4967" spans="1:22" ht="14.25" customHeight="1" x14ac:dyDescent="0.25">
      <c r="A4967" s="1">
        <v>4966</v>
      </c>
      <c r="B4967" s="1" t="s">
        <v>7902</v>
      </c>
      <c r="C4967" s="1">
        <f>YEAR(Data!$D4967)</f>
        <v>2012</v>
      </c>
      <c r="D4967" s="2">
        <v>41054</v>
      </c>
      <c r="E4967" s="2">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
        <v>467.03999999999996</v>
      </c>
      <c r="T4967" s="1">
        <v>4</v>
      </c>
      <c r="U4967" s="1">
        <v>0.2</v>
      </c>
      <c r="V4967" s="1">
        <v>58.379999999999939</v>
      </c>
    </row>
    <row r="4968" spans="1:22" ht="14.25" customHeight="1" x14ac:dyDescent="0.25">
      <c r="A4968" s="1">
        <v>4967</v>
      </c>
      <c r="B4968" s="1" t="s">
        <v>7903</v>
      </c>
      <c r="C4968" s="1">
        <f>YEAR(Data!$D4968)</f>
        <v>2012</v>
      </c>
      <c r="D4968" s="2">
        <v>41123</v>
      </c>
      <c r="E4968" s="2">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
        <v>128.85000000000002</v>
      </c>
      <c r="T4968" s="1">
        <v>3</v>
      </c>
      <c r="U4968" s="1">
        <v>0</v>
      </c>
      <c r="V4968" s="1">
        <v>3.8654999999999973</v>
      </c>
    </row>
    <row r="4969" spans="1:22" ht="14.25" customHeight="1" x14ac:dyDescent="0.25">
      <c r="A4969" s="1">
        <v>4968</v>
      </c>
      <c r="B4969" s="1" t="s">
        <v>7903</v>
      </c>
      <c r="C4969" s="1">
        <f>YEAR(Data!$D4969)</f>
        <v>2012</v>
      </c>
      <c r="D4969" s="2">
        <v>41123</v>
      </c>
      <c r="E4969" s="2">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1">
        <v>4.1159999999999997</v>
      </c>
    </row>
    <row r="4970" spans="1:22" ht="14.25" customHeight="1" x14ac:dyDescent="0.25">
      <c r="A4970" s="1">
        <v>4969</v>
      </c>
      <c r="B4970" s="1" t="s">
        <v>7903</v>
      </c>
      <c r="C4970" s="1">
        <f>YEAR(Data!$D4970)</f>
        <v>2012</v>
      </c>
      <c r="D4970" s="2">
        <v>41123</v>
      </c>
      <c r="E4970" s="2">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1">
        <v>83.991600000000005</v>
      </c>
    </row>
    <row r="4971" spans="1:22" ht="14.25" customHeight="1" x14ac:dyDescent="0.25">
      <c r="A4971" s="1">
        <v>4970</v>
      </c>
      <c r="B4971" s="1" t="s">
        <v>7903</v>
      </c>
      <c r="C4971" s="1">
        <f>YEAR(Data!$D4971)</f>
        <v>2012</v>
      </c>
      <c r="D4971" s="2">
        <v>41123</v>
      </c>
      <c r="E4971" s="2">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1">
        <v>15.537199999999999</v>
      </c>
    </row>
    <row r="4972" spans="1:22" ht="14.25" customHeight="1" x14ac:dyDescent="0.25">
      <c r="A4972" s="1">
        <v>4971</v>
      </c>
      <c r="B4972" s="1" t="s">
        <v>7904</v>
      </c>
      <c r="C4972" s="1">
        <f>YEAR(Data!$D4972)</f>
        <v>2013</v>
      </c>
      <c r="D4972" s="2">
        <v>41585</v>
      </c>
      <c r="E4972" s="2">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207.98400000000004</v>
      </c>
      <c r="T4972" s="1">
        <v>2</v>
      </c>
      <c r="U4972" s="1">
        <v>0.2</v>
      </c>
      <c r="V4972" s="1">
        <v>-28.597800000000007</v>
      </c>
    </row>
    <row r="4973" spans="1:22" ht="14.25" customHeight="1" x14ac:dyDescent="0.25">
      <c r="A4973" s="1">
        <v>4972</v>
      </c>
      <c r="B4973" s="1" t="s">
        <v>7904</v>
      </c>
      <c r="C4973" s="1">
        <f>YEAR(Data!$D4973)</f>
        <v>2013</v>
      </c>
      <c r="D4973" s="2">
        <v>41585</v>
      </c>
      <c r="E4973" s="2">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
        <v>36.112000000000002</v>
      </c>
      <c r="T4973" s="1">
        <v>2</v>
      </c>
      <c r="U4973" s="1">
        <v>0.2</v>
      </c>
      <c r="V4973" s="1">
        <v>12.639200000000001</v>
      </c>
    </row>
    <row r="4974" spans="1:22" ht="14.25" customHeight="1" x14ac:dyDescent="0.25">
      <c r="A4974" s="1">
        <v>4973</v>
      </c>
      <c r="B4974" s="1" t="s">
        <v>7904</v>
      </c>
      <c r="C4974" s="1">
        <f>YEAR(Data!$D4974)</f>
        <v>2013</v>
      </c>
      <c r="D4974" s="2">
        <v>41585</v>
      </c>
      <c r="E4974" s="2">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35.568000000000005</v>
      </c>
      <c r="T4974" s="1">
        <v>2</v>
      </c>
      <c r="U4974" s="1">
        <v>0.2</v>
      </c>
      <c r="V4974" s="1">
        <v>5.7797999999999963</v>
      </c>
    </row>
    <row r="4975" spans="1:22" ht="14.25" customHeight="1" x14ac:dyDescent="0.25">
      <c r="A4975" s="1">
        <v>4974</v>
      </c>
      <c r="B4975" s="1" t="s">
        <v>7904</v>
      </c>
      <c r="C4975" s="1">
        <f>YEAR(Data!$D4975)</f>
        <v>2013</v>
      </c>
      <c r="D4975" s="2">
        <v>41585</v>
      </c>
      <c r="E4975" s="2">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1">
        <v>31.068799999999996</v>
      </c>
    </row>
    <row r="4976" spans="1:22" ht="14.25" customHeight="1" x14ac:dyDescent="0.25">
      <c r="A4976" s="1">
        <v>4975</v>
      </c>
      <c r="B4976" s="1" t="s">
        <v>7905</v>
      </c>
      <c r="C4976" s="1">
        <f>YEAR(Data!$D4976)</f>
        <v>2013</v>
      </c>
      <c r="D4976" s="2">
        <v>41586</v>
      </c>
      <c r="E4976" s="2">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
        <v>12.9</v>
      </c>
      <c r="T4976" s="1">
        <v>2</v>
      </c>
      <c r="U4976" s="1">
        <v>0</v>
      </c>
      <c r="V4976" s="1">
        <v>6.3209999999999997</v>
      </c>
    </row>
    <row r="4977" spans="1:22" ht="14.25" customHeight="1" x14ac:dyDescent="0.25">
      <c r="A4977" s="1">
        <v>4976</v>
      </c>
      <c r="B4977" s="1" t="s">
        <v>7906</v>
      </c>
      <c r="C4977" s="1">
        <f>YEAR(Data!$D4977)</f>
        <v>2012</v>
      </c>
      <c r="D4977" s="2">
        <v>41170</v>
      </c>
      <c r="E4977" s="2">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717.12000000000012</v>
      </c>
      <c r="T4977" s="1">
        <v>9</v>
      </c>
      <c r="U4977" s="1">
        <v>0.2</v>
      </c>
      <c r="V4977" s="1">
        <v>152.38799999999992</v>
      </c>
    </row>
    <row r="4978" spans="1:22" ht="14.25" customHeight="1" x14ac:dyDescent="0.25">
      <c r="A4978" s="1">
        <v>4977</v>
      </c>
      <c r="B4978" s="1" t="s">
        <v>7907</v>
      </c>
      <c r="C4978" s="1">
        <f>YEAR(Data!$D4978)</f>
        <v>2012</v>
      </c>
      <c r="D4978" s="2">
        <v>41250</v>
      </c>
      <c r="E4978" s="2">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1">
        <v>7.2089999999999996</v>
      </c>
    </row>
    <row r="4979" spans="1:22" ht="14.25" customHeight="1" x14ac:dyDescent="0.25">
      <c r="A4979" s="1">
        <v>4978</v>
      </c>
      <c r="B4979" s="1" t="s">
        <v>7907</v>
      </c>
      <c r="C4979" s="1">
        <f>YEAR(Data!$D4979)</f>
        <v>2012</v>
      </c>
      <c r="D4979" s="2">
        <v>41250</v>
      </c>
      <c r="E4979" s="2">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1">
        <v>2.3407999999999998</v>
      </c>
    </row>
    <row r="4980" spans="1:22" ht="14.25" customHeight="1" x14ac:dyDescent="0.25">
      <c r="A4980" s="1">
        <v>4979</v>
      </c>
      <c r="B4980" s="1" t="s">
        <v>7907</v>
      </c>
      <c r="C4980" s="1">
        <f>YEAR(Data!$D4980)</f>
        <v>2012</v>
      </c>
      <c r="D4980" s="2">
        <v>41250</v>
      </c>
      <c r="E4980" s="2">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1">
        <v>224.4426</v>
      </c>
    </row>
    <row r="4981" spans="1:22" ht="14.25" customHeight="1" x14ac:dyDescent="0.25">
      <c r="A4981" s="1">
        <v>4980</v>
      </c>
      <c r="B4981" s="1" t="s">
        <v>7908</v>
      </c>
      <c r="C4981" s="1">
        <f>YEAR(Data!$D4981)</f>
        <v>2013</v>
      </c>
      <c r="D4981" s="2">
        <v>41618</v>
      </c>
      <c r="E4981" s="2">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1">
        <v>1.5426000000000002</v>
      </c>
    </row>
    <row r="4982" spans="1:22" ht="14.25" customHeight="1" x14ac:dyDescent="0.25">
      <c r="A4982" s="1">
        <v>4981</v>
      </c>
      <c r="B4982" s="1" t="s">
        <v>7908</v>
      </c>
      <c r="C4982" s="1">
        <f>YEAR(Data!$D4982)</f>
        <v>2013</v>
      </c>
      <c r="D4982" s="2">
        <v>41618</v>
      </c>
      <c r="E4982" s="2">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v>
      </c>
      <c r="T4982" s="1">
        <v>2</v>
      </c>
      <c r="U4982" s="1">
        <v>0.8</v>
      </c>
      <c r="V4982" s="1">
        <v>-11.761200000000002</v>
      </c>
    </row>
    <row r="4983" spans="1:22" ht="14.25" customHeight="1" x14ac:dyDescent="0.25">
      <c r="A4983" s="1">
        <v>4982</v>
      </c>
      <c r="B4983" s="1" t="s">
        <v>7908</v>
      </c>
      <c r="C4983" s="1">
        <f>YEAR(Data!$D4983)</f>
        <v>2013</v>
      </c>
      <c r="D4983" s="2">
        <v>41618</v>
      </c>
      <c r="E4983" s="2">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
        <v>19.040000000000003</v>
      </c>
      <c r="T4983" s="1">
        <v>4</v>
      </c>
      <c r="U4983" s="1">
        <v>0.2</v>
      </c>
      <c r="V4983" s="1">
        <v>-1.4279999999999999</v>
      </c>
    </row>
    <row r="4984" spans="1:22" ht="14.25" customHeight="1" x14ac:dyDescent="0.25">
      <c r="A4984" s="1">
        <v>4983</v>
      </c>
      <c r="B4984" s="1" t="s">
        <v>7909</v>
      </c>
      <c r="C4984" s="1">
        <f>YEAR(Data!$D4984)</f>
        <v>2011</v>
      </c>
      <c r="D4984" s="2">
        <v>40863</v>
      </c>
      <c r="E4984" s="2">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1">
        <v>2.4011999999999998</v>
      </c>
    </row>
    <row r="4985" spans="1:22" ht="14.25" customHeight="1" x14ac:dyDescent="0.25">
      <c r="A4985" s="1">
        <v>4984</v>
      </c>
      <c r="B4985" s="1" t="s">
        <v>7910</v>
      </c>
      <c r="C4985" s="1">
        <f>YEAR(Data!$D4985)</f>
        <v>2013</v>
      </c>
      <c r="D4985" s="2">
        <v>41585</v>
      </c>
      <c r="E4985" s="2">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1">
        <v>22.9068</v>
      </c>
    </row>
    <row r="4986" spans="1:22" ht="14.25" customHeight="1" x14ac:dyDescent="0.25">
      <c r="A4986" s="1">
        <v>4985</v>
      </c>
      <c r="B4986" s="1" t="s">
        <v>7911</v>
      </c>
      <c r="C4986" s="1">
        <f>YEAR(Data!$D4986)</f>
        <v>2012</v>
      </c>
      <c r="D4986" s="2">
        <v>41158</v>
      </c>
      <c r="E4986" s="2">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
        <v>7.2400000000000011</v>
      </c>
      <c r="T4986" s="1">
        <v>5</v>
      </c>
      <c r="U4986" s="1">
        <v>0.2</v>
      </c>
      <c r="V4986" s="1">
        <v>1.1764999999999992</v>
      </c>
    </row>
    <row r="4987" spans="1:22" ht="14.25" customHeight="1" x14ac:dyDescent="0.25">
      <c r="A4987" s="1">
        <v>4986</v>
      </c>
      <c r="B4987" s="1" t="s">
        <v>7912</v>
      </c>
      <c r="C4987" s="1">
        <f>YEAR(Data!$D4987)</f>
        <v>2011</v>
      </c>
      <c r="D4987" s="2">
        <v>40789</v>
      </c>
      <c r="E4987" s="2">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14.399999999999999</v>
      </c>
      <c r="T4987" s="1">
        <v>5</v>
      </c>
      <c r="U4987" s="1">
        <v>0</v>
      </c>
      <c r="V4987" s="1">
        <v>7.056</v>
      </c>
    </row>
    <row r="4988" spans="1:22" ht="14.25" customHeight="1" x14ac:dyDescent="0.25">
      <c r="A4988" s="1">
        <v>4987</v>
      </c>
      <c r="B4988" s="1" t="s">
        <v>7913</v>
      </c>
      <c r="C4988" s="1">
        <f>YEAR(Data!$D4988)</f>
        <v>2013</v>
      </c>
      <c r="D4988" s="2">
        <v>41389</v>
      </c>
      <c r="E4988" s="2">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
        <v>15.552000000000003</v>
      </c>
      <c r="T4988" s="1">
        <v>3</v>
      </c>
      <c r="U4988" s="1">
        <v>0.2</v>
      </c>
      <c r="V4988" s="1">
        <v>5.4432</v>
      </c>
    </row>
    <row r="4989" spans="1:22" ht="14.25" customHeight="1" x14ac:dyDescent="0.25">
      <c r="A4989" s="1">
        <v>4988</v>
      </c>
      <c r="B4989" s="1" t="s">
        <v>7913</v>
      </c>
      <c r="C4989" s="1">
        <f>YEAR(Data!$D4989)</f>
        <v>2013</v>
      </c>
      <c r="D4989" s="2">
        <v>41389</v>
      </c>
      <c r="E4989" s="2">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1">
        <v>149.14799999999991</v>
      </c>
    </row>
    <row r="4990" spans="1:22" ht="14.25" customHeight="1" x14ac:dyDescent="0.25">
      <c r="A4990" s="1">
        <v>4989</v>
      </c>
      <c r="B4990" s="1" t="s">
        <v>7913</v>
      </c>
      <c r="C4990" s="1">
        <f>YEAR(Data!$D4990)</f>
        <v>2013</v>
      </c>
      <c r="D4990" s="2">
        <v>41389</v>
      </c>
      <c r="E4990" s="2">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
        <v>3.1080000000000001</v>
      </c>
      <c r="T4990" s="1">
        <v>2</v>
      </c>
      <c r="U4990" s="1">
        <v>0.7</v>
      </c>
      <c r="V4990" s="1">
        <v>-2.1755999999999993</v>
      </c>
    </row>
    <row r="4991" spans="1:22" ht="14.25" customHeight="1" x14ac:dyDescent="0.25">
      <c r="A4991" s="1">
        <v>4990</v>
      </c>
      <c r="B4991" s="1" t="s">
        <v>7914</v>
      </c>
      <c r="C4991" s="1">
        <f>YEAR(Data!$D4991)</f>
        <v>2014</v>
      </c>
      <c r="D4991" s="2">
        <v>41883</v>
      </c>
      <c r="E4991" s="2">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6.6719999999999988</v>
      </c>
      <c r="T4991" s="1">
        <v>3</v>
      </c>
      <c r="U4991" s="1">
        <v>0.2</v>
      </c>
      <c r="V4991" s="1">
        <v>2.1683999999999997</v>
      </c>
    </row>
    <row r="4992" spans="1:22" ht="14.25" customHeight="1" x14ac:dyDescent="0.25">
      <c r="A4992" s="1">
        <v>4991</v>
      </c>
      <c r="B4992" s="1" t="s">
        <v>7914</v>
      </c>
      <c r="C4992" s="1">
        <f>YEAR(Data!$D4992)</f>
        <v>2014</v>
      </c>
      <c r="D4992" s="2">
        <v>41883</v>
      </c>
      <c r="E4992" s="2">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
        <v>689.40800000000002</v>
      </c>
      <c r="T4992" s="1">
        <v>4</v>
      </c>
      <c r="U4992" s="1">
        <v>0.2</v>
      </c>
      <c r="V4992" s="1">
        <v>77.558399999999978</v>
      </c>
    </row>
    <row r="4993" spans="1:22" ht="14.25" customHeight="1" x14ac:dyDescent="0.25">
      <c r="A4993" s="1">
        <v>4992</v>
      </c>
      <c r="B4993" s="1" t="s">
        <v>7915</v>
      </c>
      <c r="C4993" s="1">
        <f>YEAR(Data!$D4993)</f>
        <v>2014</v>
      </c>
      <c r="D4993" s="2">
        <v>41981</v>
      </c>
      <c r="E4993" s="2">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
        <v>1889.9899999999998</v>
      </c>
      <c r="T4993" s="1">
        <v>5</v>
      </c>
      <c r="U4993" s="1">
        <v>0.8</v>
      </c>
      <c r="V4993" s="1">
        <v>-2929.4845000000005</v>
      </c>
    </row>
    <row r="4994" spans="1:22" ht="14.25" customHeight="1" x14ac:dyDescent="0.25">
      <c r="A4994" s="1">
        <v>4993</v>
      </c>
      <c r="B4994" s="1" t="s">
        <v>7916</v>
      </c>
      <c r="C4994" s="1">
        <f>YEAR(Data!$D4994)</f>
        <v>2012</v>
      </c>
      <c r="D4994" s="2">
        <v>41261</v>
      </c>
      <c r="E4994" s="2">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55.936000000000007</v>
      </c>
      <c r="T4994" s="1">
        <v>8</v>
      </c>
      <c r="U4994" s="1">
        <v>0.2</v>
      </c>
      <c r="V4994" s="1">
        <v>18.878399999999999</v>
      </c>
    </row>
    <row r="4995" spans="1:22" ht="14.25" customHeight="1" x14ac:dyDescent="0.25">
      <c r="A4995" s="1">
        <v>4994</v>
      </c>
      <c r="B4995" s="1" t="s">
        <v>7916</v>
      </c>
      <c r="C4995" s="1">
        <f>YEAR(Data!$D4995)</f>
        <v>2012</v>
      </c>
      <c r="D4995" s="2">
        <v>41261</v>
      </c>
      <c r="E4995" s="2">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1">
        <v>5.9903999999999984</v>
      </c>
    </row>
    <row r="4996" spans="1:22" ht="14.25" customHeight="1" x14ac:dyDescent="0.25">
      <c r="A4996" s="1">
        <v>4995</v>
      </c>
      <c r="B4996" s="1" t="s">
        <v>7916</v>
      </c>
      <c r="C4996" s="1">
        <f>YEAR(Data!$D4996)</f>
        <v>2012</v>
      </c>
      <c r="D4996" s="2">
        <v>41261</v>
      </c>
      <c r="E4996" s="2">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1">
        <v>3.5559999999999992</v>
      </c>
    </row>
    <row r="4997" spans="1:22" ht="14.25" customHeight="1" x14ac:dyDescent="0.25">
      <c r="A4997" s="1">
        <v>4996</v>
      </c>
      <c r="B4997" s="1" t="s">
        <v>7917</v>
      </c>
      <c r="C4997" s="1">
        <f>YEAR(Data!$D4997)</f>
        <v>2011</v>
      </c>
      <c r="D4997" s="2">
        <v>40851</v>
      </c>
      <c r="E4997" s="2">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
        <v>52.064</v>
      </c>
      <c r="T4997" s="1">
        <v>4</v>
      </c>
      <c r="U4997" s="1">
        <v>0.2</v>
      </c>
      <c r="V4997" s="1">
        <v>18.873199999999997</v>
      </c>
    </row>
    <row r="4998" spans="1:22" ht="14.25" customHeight="1" x14ac:dyDescent="0.25">
      <c r="A4998" s="1">
        <v>4997</v>
      </c>
      <c r="B4998" s="1" t="s">
        <v>7918</v>
      </c>
      <c r="C4998" s="1">
        <f>YEAR(Data!$D4998)</f>
        <v>2014</v>
      </c>
      <c r="D4998" s="2">
        <v>41709</v>
      </c>
      <c r="E4998" s="2">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
        <v>48.783999999999999</v>
      </c>
      <c r="T4998" s="1">
        <v>1</v>
      </c>
      <c r="U4998" s="1">
        <v>0.2</v>
      </c>
      <c r="V4998" s="1">
        <v>3.6587999999999976</v>
      </c>
    </row>
    <row r="4999" spans="1:22" ht="14.25" customHeight="1" x14ac:dyDescent="0.25">
      <c r="A4999" s="1">
        <v>4998</v>
      </c>
      <c r="B4999" s="1" t="s">
        <v>7918</v>
      </c>
      <c r="C4999" s="1">
        <f>YEAR(Data!$D4999)</f>
        <v>2014</v>
      </c>
      <c r="D4999" s="2">
        <v>41709</v>
      </c>
      <c r="E4999" s="2">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
        <v>13.092000000000002</v>
      </c>
      <c r="T4999" s="1">
        <v>4</v>
      </c>
      <c r="U4999" s="1">
        <v>0.7</v>
      </c>
      <c r="V4999" s="1">
        <v>-10.037199999999999</v>
      </c>
    </row>
    <row r="5000" spans="1:22" ht="14.25" customHeight="1" x14ac:dyDescent="0.25">
      <c r="A5000" s="1">
        <v>4999</v>
      </c>
      <c r="B5000" s="1" t="s">
        <v>7921</v>
      </c>
      <c r="C5000" s="1">
        <f>YEAR(Data!$D5000)</f>
        <v>2013</v>
      </c>
      <c r="D5000" s="2">
        <v>41305</v>
      </c>
      <c r="E5000" s="2">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
        <v>109.59200000000001</v>
      </c>
      <c r="T5000" s="1">
        <v>1</v>
      </c>
      <c r="U5000" s="1">
        <v>0.2</v>
      </c>
      <c r="V5000" s="1">
        <v>8.2194000000000003</v>
      </c>
    </row>
    <row r="5001" spans="1:22" ht="14.25" customHeight="1" x14ac:dyDescent="0.25">
      <c r="A5001" s="1">
        <v>5000</v>
      </c>
      <c r="B5001" s="1" t="s">
        <v>7921</v>
      </c>
      <c r="C5001" s="1">
        <f>YEAR(Data!$D5001)</f>
        <v>2013</v>
      </c>
      <c r="D5001" s="2">
        <v>41305</v>
      </c>
      <c r="E5001" s="2">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
        <v>56.7</v>
      </c>
      <c r="T5001" s="1">
        <v>5</v>
      </c>
      <c r="U5001" s="1">
        <v>0</v>
      </c>
      <c r="V5001" s="1">
        <v>27.782999999999998</v>
      </c>
    </row>
    <row r="5002" spans="1:22" ht="14.25" customHeight="1" x14ac:dyDescent="0.25">
      <c r="A5002" s="1">
        <v>5001</v>
      </c>
      <c r="B5002" s="1" t="s">
        <v>7923</v>
      </c>
      <c r="C5002" s="1">
        <f>YEAR(Data!$D5002)</f>
        <v>2014</v>
      </c>
      <c r="D5002" s="2">
        <v>41767</v>
      </c>
      <c r="E5002" s="2">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1">
        <v>28.796399999999998</v>
      </c>
    </row>
    <row r="5003" spans="1:22" ht="14.25" customHeight="1" x14ac:dyDescent="0.25">
      <c r="A5003" s="1">
        <v>5002</v>
      </c>
      <c r="B5003" s="1" t="s">
        <v>7924</v>
      </c>
      <c r="C5003" s="1">
        <f>YEAR(Data!$D5003)</f>
        <v>2013</v>
      </c>
      <c r="D5003" s="2">
        <v>41419</v>
      </c>
      <c r="E5003" s="2">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
        <v>69.5</v>
      </c>
      <c r="T5003" s="1">
        <v>5</v>
      </c>
      <c r="U5003" s="1">
        <v>0</v>
      </c>
      <c r="V5003" s="1">
        <v>20.154999999999994</v>
      </c>
    </row>
    <row r="5004" spans="1:22" ht="14.25" customHeight="1" x14ac:dyDescent="0.25">
      <c r="A5004" s="1">
        <v>5003</v>
      </c>
      <c r="B5004" s="1" t="s">
        <v>7924</v>
      </c>
      <c r="C5004" s="1">
        <f>YEAR(Data!$D5004)</f>
        <v>2013</v>
      </c>
      <c r="D5004" s="2">
        <v>41419</v>
      </c>
      <c r="E5004" s="2">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
        <v>191.6</v>
      </c>
      <c r="T5004" s="1">
        <v>4</v>
      </c>
      <c r="U5004" s="1">
        <v>0</v>
      </c>
      <c r="V5004" s="1">
        <v>91.967999999999989</v>
      </c>
    </row>
    <row r="5005" spans="1:22" ht="14.25" customHeight="1" x14ac:dyDescent="0.25">
      <c r="A5005" s="1">
        <v>5004</v>
      </c>
      <c r="B5005" s="1" t="s">
        <v>7925</v>
      </c>
      <c r="C5005" s="1">
        <f>YEAR(Data!$D5005)</f>
        <v>2013</v>
      </c>
      <c r="D5005" s="2">
        <v>41555</v>
      </c>
      <c r="E5005" s="2">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
        <v>10.56</v>
      </c>
      <c r="T5005" s="1">
        <v>2</v>
      </c>
      <c r="U5005" s="1">
        <v>0</v>
      </c>
      <c r="V5005" s="1">
        <v>5.0688000000000004</v>
      </c>
    </row>
    <row r="5006" spans="1:22" ht="14.25" customHeight="1" x14ac:dyDescent="0.25">
      <c r="A5006" s="1">
        <v>5005</v>
      </c>
      <c r="B5006" s="1" t="s">
        <v>7928</v>
      </c>
      <c r="C5006" s="1">
        <f>YEAR(Data!$D5006)</f>
        <v>2011</v>
      </c>
      <c r="D5006" s="2">
        <v>40663</v>
      </c>
      <c r="E5006" s="2">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
        <v>47.79</v>
      </c>
      <c r="T5006" s="1">
        <v>3</v>
      </c>
      <c r="U5006" s="1">
        <v>0</v>
      </c>
      <c r="V5006" s="1">
        <v>16.2486</v>
      </c>
    </row>
    <row r="5007" spans="1:22" ht="14.25" customHeight="1" x14ac:dyDescent="0.25">
      <c r="A5007" s="1">
        <v>5006</v>
      </c>
      <c r="B5007" s="1" t="s">
        <v>7929</v>
      </c>
      <c r="C5007" s="1">
        <f>YEAR(Data!$D5007)</f>
        <v>2012</v>
      </c>
      <c r="D5007" s="2">
        <v>41223</v>
      </c>
      <c r="E5007" s="2">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714.30000000000007</v>
      </c>
      <c r="T5007" s="1">
        <v>5</v>
      </c>
      <c r="U5007" s="1">
        <v>0</v>
      </c>
      <c r="V5007" s="1">
        <v>207.14699999999993</v>
      </c>
    </row>
    <row r="5008" spans="1:22" ht="14.25" customHeight="1" x14ac:dyDescent="0.25">
      <c r="A5008" s="1">
        <v>5007</v>
      </c>
      <c r="B5008" s="1" t="s">
        <v>7930</v>
      </c>
      <c r="C5008" s="1">
        <f>YEAR(Data!$D5008)</f>
        <v>2012</v>
      </c>
      <c r="D5008" s="2">
        <v>41222</v>
      </c>
      <c r="E5008" s="2">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
        <v>2321.9</v>
      </c>
      <c r="T5008" s="1">
        <v>2</v>
      </c>
      <c r="U5008" s="1">
        <v>0</v>
      </c>
      <c r="V5008" s="1">
        <v>1114.5119999999999</v>
      </c>
    </row>
    <row r="5009" spans="1:22" ht="14.25" customHeight="1" x14ac:dyDescent="0.25">
      <c r="A5009" s="1">
        <v>5008</v>
      </c>
      <c r="B5009" s="1" t="s">
        <v>7930</v>
      </c>
      <c r="C5009" s="1">
        <f>YEAR(Data!$D5009)</f>
        <v>2012</v>
      </c>
      <c r="D5009" s="2">
        <v>41222</v>
      </c>
      <c r="E5009" s="2">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1">
        <v>3.0497999999999985</v>
      </c>
    </row>
    <row r="5010" spans="1:22" ht="14.25" customHeight="1" x14ac:dyDescent="0.25">
      <c r="A5010" s="1">
        <v>5009</v>
      </c>
      <c r="B5010" s="1" t="s">
        <v>7933</v>
      </c>
      <c r="C5010" s="1">
        <f>YEAR(Data!$D5010)</f>
        <v>2012</v>
      </c>
      <c r="D5010" s="2">
        <v>41159</v>
      </c>
      <c r="E5010" s="2">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1">
        <v>-6.9827999999999975</v>
      </c>
    </row>
    <row r="5011" spans="1:22" ht="14.25" customHeight="1" x14ac:dyDescent="0.25">
      <c r="A5011" s="1">
        <v>5010</v>
      </c>
      <c r="B5011" s="1" t="s">
        <v>7933</v>
      </c>
      <c r="C5011" s="1">
        <f>YEAR(Data!$D5011)</f>
        <v>2012</v>
      </c>
      <c r="D5011" s="2">
        <v>41159</v>
      </c>
      <c r="E5011" s="2">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
        <v>791.96399999999994</v>
      </c>
      <c r="T5011" s="1">
        <v>6</v>
      </c>
      <c r="U5011" s="1">
        <v>0.4</v>
      </c>
      <c r="V5011" s="1">
        <v>-131.9940000000002</v>
      </c>
    </row>
    <row r="5012" spans="1:22" ht="14.25" customHeight="1" x14ac:dyDescent="0.25">
      <c r="A5012" s="1">
        <v>5011</v>
      </c>
      <c r="B5012" s="1" t="s">
        <v>7933</v>
      </c>
      <c r="C5012" s="1">
        <f>YEAR(Data!$D5012)</f>
        <v>2012</v>
      </c>
      <c r="D5012" s="2">
        <v>41159</v>
      </c>
      <c r="E5012" s="2">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
        <v>4.9230000000000009</v>
      </c>
      <c r="T5012" s="1">
        <v>3</v>
      </c>
      <c r="U5012" s="1">
        <v>0.7</v>
      </c>
      <c r="V5012" s="1">
        <v>-3.9383999999999997</v>
      </c>
    </row>
    <row r="5013" spans="1:22" ht="14.25" customHeight="1" x14ac:dyDescent="0.25">
      <c r="A5013" s="1">
        <v>5012</v>
      </c>
      <c r="B5013" s="1" t="s">
        <v>7936</v>
      </c>
      <c r="C5013" s="1">
        <f>YEAR(Data!$D5013)</f>
        <v>2014</v>
      </c>
      <c r="D5013" s="2">
        <v>41771</v>
      </c>
      <c r="E5013" s="2">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1">
        <v>-356.96429999999998</v>
      </c>
    </row>
    <row r="5014" spans="1:22" ht="14.25" customHeight="1" x14ac:dyDescent="0.25">
      <c r="A5014" s="1">
        <v>5013</v>
      </c>
      <c r="B5014" s="1" t="s">
        <v>7937</v>
      </c>
      <c r="C5014" s="1">
        <f>YEAR(Data!$D5014)</f>
        <v>2014</v>
      </c>
      <c r="D5014" s="2">
        <v>41842</v>
      </c>
      <c r="E5014" s="2">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
        <v>33.930000000000007</v>
      </c>
      <c r="T5014" s="1">
        <v>3</v>
      </c>
      <c r="U5014" s="1">
        <v>0.7</v>
      </c>
      <c r="V5014" s="1">
        <v>-22.619999999999997</v>
      </c>
    </row>
    <row r="5015" spans="1:22" ht="14.25" customHeight="1" x14ac:dyDescent="0.25">
      <c r="A5015" s="1">
        <v>5014</v>
      </c>
      <c r="B5015" s="1" t="s">
        <v>7937</v>
      </c>
      <c r="C5015" s="1">
        <f>YEAR(Data!$D5015)</f>
        <v>2014</v>
      </c>
      <c r="D5015" s="2">
        <v>41842</v>
      </c>
      <c r="E5015" s="2">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
        <v>222.32000000000005</v>
      </c>
      <c r="T5015" s="1">
        <v>7</v>
      </c>
      <c r="U5015" s="1">
        <v>0.2</v>
      </c>
      <c r="V5015" s="1">
        <v>25.010999999999967</v>
      </c>
    </row>
    <row r="5016" spans="1:22" ht="14.25" customHeight="1" x14ac:dyDescent="0.25">
      <c r="A5016" s="1">
        <v>5015</v>
      </c>
      <c r="B5016" s="1" t="s">
        <v>7937</v>
      </c>
      <c r="C5016" s="1">
        <f>YEAR(Data!$D5016)</f>
        <v>2014</v>
      </c>
      <c r="D5016" s="2">
        <v>41842</v>
      </c>
      <c r="E5016" s="2">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
        <v>210.56400000000002</v>
      </c>
      <c r="T5016" s="1">
        <v>6</v>
      </c>
      <c r="U5016" s="1">
        <v>0.4</v>
      </c>
      <c r="V5016" s="1">
        <v>-52.640999999999991</v>
      </c>
    </row>
    <row r="5017" spans="1:22" ht="14.25" customHeight="1" x14ac:dyDescent="0.25">
      <c r="A5017" s="1">
        <v>5016</v>
      </c>
      <c r="B5017" s="1" t="s">
        <v>7942</v>
      </c>
      <c r="C5017" s="1">
        <f>YEAR(Data!$D5017)</f>
        <v>2011</v>
      </c>
      <c r="D5017" s="2">
        <v>40871</v>
      </c>
      <c r="E5017" s="2">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35.168000000000006</v>
      </c>
      <c r="T5017" s="1">
        <v>7</v>
      </c>
      <c r="U5017" s="1">
        <v>0.2</v>
      </c>
      <c r="V5017" s="1">
        <v>9.6712000000000025</v>
      </c>
    </row>
    <row r="5018" spans="1:22" ht="14.25" customHeight="1" x14ac:dyDescent="0.25">
      <c r="A5018" s="1">
        <v>5017</v>
      </c>
      <c r="B5018" s="1" t="s">
        <v>7942</v>
      </c>
      <c r="C5018" s="1">
        <f>YEAR(Data!$D5018)</f>
        <v>2011</v>
      </c>
      <c r="D5018" s="2">
        <v>40871</v>
      </c>
      <c r="E5018" s="2">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
        <v>1502.376</v>
      </c>
      <c r="T5018" s="1">
        <v>4</v>
      </c>
      <c r="U5018" s="1">
        <v>0.4</v>
      </c>
      <c r="V5018" s="1">
        <v>-250.39600000000019</v>
      </c>
    </row>
    <row r="5019" spans="1:22" ht="14.25" customHeight="1" x14ac:dyDescent="0.25">
      <c r="A5019" s="1">
        <v>5018</v>
      </c>
      <c r="B5019" s="1" t="s">
        <v>7945</v>
      </c>
      <c r="C5019" s="1">
        <f>YEAR(Data!$D5019)</f>
        <v>2011</v>
      </c>
      <c r="D5019" s="2">
        <v>40862</v>
      </c>
      <c r="E5019" s="2">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1">
        <v>3.2351999999999994</v>
      </c>
    </row>
    <row r="5020" spans="1:22" ht="14.25" customHeight="1" x14ac:dyDescent="0.25">
      <c r="A5020" s="1">
        <v>5019</v>
      </c>
      <c r="B5020" s="1" t="s">
        <v>7945</v>
      </c>
      <c r="C5020" s="1">
        <f>YEAR(Data!$D5020)</f>
        <v>2011</v>
      </c>
      <c r="D5020" s="2">
        <v>40862</v>
      </c>
      <c r="E5020" s="2">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1">
        <v>146.76929999999993</v>
      </c>
    </row>
    <row r="5021" spans="1:22" ht="14.25" customHeight="1" x14ac:dyDescent="0.25">
      <c r="A5021" s="1">
        <v>5020</v>
      </c>
      <c r="B5021" s="1" t="s">
        <v>7945</v>
      </c>
      <c r="C5021" s="1">
        <f>YEAR(Data!$D5021)</f>
        <v>2011</v>
      </c>
      <c r="D5021" s="2">
        <v>40862</v>
      </c>
      <c r="E5021" s="2">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1">
        <v>5.3196000000000012</v>
      </c>
    </row>
    <row r="5022" spans="1:22" ht="14.25" customHeight="1" x14ac:dyDescent="0.25">
      <c r="A5022" s="1">
        <v>5021</v>
      </c>
      <c r="B5022" s="1" t="s">
        <v>7948</v>
      </c>
      <c r="C5022" s="1">
        <f>YEAR(Data!$D5022)</f>
        <v>2014</v>
      </c>
      <c r="D5022" s="2">
        <v>41722</v>
      </c>
      <c r="E5022" s="2">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1">
        <v>17.378999999999976</v>
      </c>
    </row>
    <row r="5023" spans="1:22" ht="14.25" customHeight="1" x14ac:dyDescent="0.25">
      <c r="A5023" s="1">
        <v>5022</v>
      </c>
      <c r="B5023" s="1" t="s">
        <v>7949</v>
      </c>
      <c r="C5023" s="1">
        <f>YEAR(Data!$D5023)</f>
        <v>2013</v>
      </c>
      <c r="D5023" s="2">
        <v>41627</v>
      </c>
      <c r="E5023" s="2">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1">
        <v>21.791999999999994</v>
      </c>
    </row>
    <row r="5024" spans="1:22" ht="14.25" customHeight="1" x14ac:dyDescent="0.25">
      <c r="A5024" s="1">
        <v>5023</v>
      </c>
      <c r="B5024" s="1" t="s">
        <v>7949</v>
      </c>
      <c r="C5024" s="1">
        <f>YEAR(Data!$D5024)</f>
        <v>2013</v>
      </c>
      <c r="D5024" s="2">
        <v>41627</v>
      </c>
      <c r="E5024" s="2">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1">
        <v>146.76929999999993</v>
      </c>
    </row>
    <row r="5025" spans="1:22" ht="14.25" customHeight="1" x14ac:dyDescent="0.25">
      <c r="A5025" s="1">
        <v>5024</v>
      </c>
      <c r="B5025" s="1" t="s">
        <v>7949</v>
      </c>
      <c r="C5025" s="1">
        <f>YEAR(Data!$D5025)</f>
        <v>2013</v>
      </c>
      <c r="D5025" s="2">
        <v>41627</v>
      </c>
      <c r="E5025" s="2">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
        <v>39.92</v>
      </c>
      <c r="T5025" s="1">
        <v>4</v>
      </c>
      <c r="U5025" s="1">
        <v>0</v>
      </c>
      <c r="V5025" s="1">
        <v>11.177600000000002</v>
      </c>
    </row>
    <row r="5026" spans="1:22" ht="14.25" customHeight="1" x14ac:dyDescent="0.25">
      <c r="A5026" s="1">
        <v>5025</v>
      </c>
      <c r="B5026" s="1" t="s">
        <v>7950</v>
      </c>
      <c r="C5026" s="1">
        <f>YEAR(Data!$D5026)</f>
        <v>2014</v>
      </c>
      <c r="D5026" s="2">
        <v>41850</v>
      </c>
      <c r="E5026" s="2">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
        <v>33.479999999999997</v>
      </c>
      <c r="T5026" s="1">
        <v>2</v>
      </c>
      <c r="U5026" s="1">
        <v>0</v>
      </c>
      <c r="V5026" s="1">
        <v>16.405199999999997</v>
      </c>
    </row>
    <row r="5027" spans="1:22" ht="14.25" customHeight="1" x14ac:dyDescent="0.25">
      <c r="A5027" s="1">
        <v>5026</v>
      </c>
      <c r="B5027" s="1" t="s">
        <v>7950</v>
      </c>
      <c r="C5027" s="1">
        <f>YEAR(Data!$D5027)</f>
        <v>2014</v>
      </c>
      <c r="D5027" s="2">
        <v>41850</v>
      </c>
      <c r="E5027" s="2">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1">
        <v>133.97129999999996</v>
      </c>
    </row>
    <row r="5028" spans="1:22" ht="14.25" customHeight="1" x14ac:dyDescent="0.25">
      <c r="A5028" s="1">
        <v>5027</v>
      </c>
      <c r="B5028" s="1" t="s">
        <v>7950</v>
      </c>
      <c r="C5028" s="1">
        <f>YEAR(Data!$D5028)</f>
        <v>2014</v>
      </c>
      <c r="D5028" s="2">
        <v>41850</v>
      </c>
      <c r="E5028" s="2">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1">
        <v>60.552800000000005</v>
      </c>
    </row>
    <row r="5029" spans="1:22" ht="14.25" customHeight="1" x14ac:dyDescent="0.25">
      <c r="A5029" s="1">
        <v>5028</v>
      </c>
      <c r="B5029" s="1" t="s">
        <v>7950</v>
      </c>
      <c r="C5029" s="1">
        <f>YEAR(Data!$D5029)</f>
        <v>2014</v>
      </c>
      <c r="D5029" s="2">
        <v>41850</v>
      </c>
      <c r="E5029" s="2">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
        <v>302.67</v>
      </c>
      <c r="T5029" s="1">
        <v>3</v>
      </c>
      <c r="U5029" s="1">
        <v>0</v>
      </c>
      <c r="V5029" s="1">
        <v>72.640799999999999</v>
      </c>
    </row>
    <row r="5030" spans="1:22" ht="14.25" customHeight="1" x14ac:dyDescent="0.25">
      <c r="A5030" s="1">
        <v>5029</v>
      </c>
      <c r="B5030" s="1" t="s">
        <v>7953</v>
      </c>
      <c r="C5030" s="1">
        <f>YEAR(Data!$D5030)</f>
        <v>2011</v>
      </c>
      <c r="D5030" s="2">
        <v>40788</v>
      </c>
      <c r="E5030" s="2">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1">
        <v>53.994600000000005</v>
      </c>
    </row>
    <row r="5031" spans="1:22" ht="14.25" customHeight="1" x14ac:dyDescent="0.25">
      <c r="A5031" s="1">
        <v>5030</v>
      </c>
      <c r="B5031" s="1" t="s">
        <v>7954</v>
      </c>
      <c r="C5031" s="1">
        <f>YEAR(Data!$D5031)</f>
        <v>2014</v>
      </c>
      <c r="D5031" s="2">
        <v>41669</v>
      </c>
      <c r="E5031" s="2">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
        <v>8.34</v>
      </c>
      <c r="T5031" s="1">
        <v>3</v>
      </c>
      <c r="U5031" s="1">
        <v>0</v>
      </c>
      <c r="V5031" s="1">
        <v>2.1683999999999997</v>
      </c>
    </row>
    <row r="5032" spans="1:22" ht="14.25" customHeight="1" x14ac:dyDescent="0.25">
      <c r="A5032" s="1">
        <v>5031</v>
      </c>
      <c r="B5032" s="1" t="s">
        <v>7954</v>
      </c>
      <c r="C5032" s="1">
        <f>YEAR(Data!$D5032)</f>
        <v>2014</v>
      </c>
      <c r="D5032" s="2">
        <v>41669</v>
      </c>
      <c r="E5032" s="2">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1">
        <v>2.2282000000000002</v>
      </c>
    </row>
    <row r="5033" spans="1:22" ht="14.25" customHeight="1" x14ac:dyDescent="0.25">
      <c r="A5033" s="1">
        <v>5032</v>
      </c>
      <c r="B5033" s="1" t="s">
        <v>7954</v>
      </c>
      <c r="C5033" s="1">
        <f>YEAR(Data!$D5033)</f>
        <v>2014</v>
      </c>
      <c r="D5033" s="2">
        <v>41669</v>
      </c>
      <c r="E5033" s="2">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119.61600000000001</v>
      </c>
      <c r="T5033" s="1">
        <v>8</v>
      </c>
      <c r="U5033" s="1">
        <v>0.2</v>
      </c>
      <c r="V5033" s="1">
        <v>40.370399999999997</v>
      </c>
    </row>
    <row r="5034" spans="1:22" ht="14.25" customHeight="1" x14ac:dyDescent="0.25">
      <c r="A5034" s="1">
        <v>5033</v>
      </c>
      <c r="B5034" s="1" t="s">
        <v>7955</v>
      </c>
      <c r="C5034" s="1">
        <f>YEAR(Data!$D5034)</f>
        <v>2013</v>
      </c>
      <c r="D5034" s="2">
        <v>41635</v>
      </c>
      <c r="E5034" s="2">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1">
        <v>25.552800000000005</v>
      </c>
    </row>
    <row r="5035" spans="1:22" ht="14.25" customHeight="1" x14ac:dyDescent="0.25">
      <c r="A5035" s="1">
        <v>5034</v>
      </c>
      <c r="B5035" s="1" t="s">
        <v>7955</v>
      </c>
      <c r="C5035" s="1">
        <f>YEAR(Data!$D5035)</f>
        <v>2013</v>
      </c>
      <c r="D5035" s="2">
        <v>41635</v>
      </c>
      <c r="E5035" s="2">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1">
        <v>7.4172000000000011</v>
      </c>
    </row>
    <row r="5036" spans="1:22" ht="14.25" customHeight="1" x14ac:dyDescent="0.25">
      <c r="A5036" s="1">
        <v>5035</v>
      </c>
      <c r="B5036" s="1" t="s">
        <v>7956</v>
      </c>
      <c r="C5036" s="1">
        <f>YEAR(Data!$D5036)</f>
        <v>2012</v>
      </c>
      <c r="D5036" s="2">
        <v>41130</v>
      </c>
      <c r="E5036" s="2">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
        <v>687.4</v>
      </c>
      <c r="T5036" s="1">
        <v>5</v>
      </c>
      <c r="U5036" s="1">
        <v>0</v>
      </c>
      <c r="V5036" s="1">
        <v>48.117999999999981</v>
      </c>
    </row>
    <row r="5037" spans="1:22" ht="14.25" customHeight="1" x14ac:dyDescent="0.25">
      <c r="A5037" s="1">
        <v>5036</v>
      </c>
      <c r="B5037" s="1" t="s">
        <v>7957</v>
      </c>
      <c r="C5037" s="1">
        <f>YEAR(Data!$D5037)</f>
        <v>2011</v>
      </c>
      <c r="D5037" s="2">
        <v>40639</v>
      </c>
      <c r="E5037" s="2">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1">
        <v>111.10349999999994</v>
      </c>
    </row>
    <row r="5038" spans="1:22" ht="14.25" customHeight="1" x14ac:dyDescent="0.25">
      <c r="A5038" s="1">
        <v>5037</v>
      </c>
      <c r="B5038" s="1" t="s">
        <v>7957</v>
      </c>
      <c r="C5038" s="1">
        <f>YEAR(Data!$D5038)</f>
        <v>2011</v>
      </c>
      <c r="D5038" s="2">
        <v>40639</v>
      </c>
      <c r="E5038" s="2">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1">
        <v>2.0339999999999989</v>
      </c>
    </row>
    <row r="5039" spans="1:22" ht="14.25" customHeight="1" x14ac:dyDescent="0.25">
      <c r="A5039" s="1">
        <v>5038</v>
      </c>
      <c r="B5039" s="1" t="s">
        <v>7958</v>
      </c>
      <c r="C5039" s="1">
        <f>YEAR(Data!$D5039)</f>
        <v>2014</v>
      </c>
      <c r="D5039" s="2">
        <v>41961</v>
      </c>
      <c r="E5039" s="2">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239.96000000000004</v>
      </c>
      <c r="T5039" s="1">
        <v>5</v>
      </c>
      <c r="U5039" s="1">
        <v>0.2</v>
      </c>
      <c r="V5039" s="1">
        <v>83.98599999999999</v>
      </c>
    </row>
    <row r="5040" spans="1:22" ht="14.25" customHeight="1" x14ac:dyDescent="0.25">
      <c r="A5040" s="1">
        <v>5039</v>
      </c>
      <c r="B5040" s="1" t="s">
        <v>7959</v>
      </c>
      <c r="C5040" s="1">
        <f>YEAR(Data!$D5040)</f>
        <v>2012</v>
      </c>
      <c r="D5040" s="2">
        <v>41101</v>
      </c>
      <c r="E5040" s="2">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1">
        <v>-37.112400000000036</v>
      </c>
    </row>
    <row r="5041" spans="1:22" ht="14.25" customHeight="1" x14ac:dyDescent="0.25">
      <c r="A5041" s="1">
        <v>5040</v>
      </c>
      <c r="B5041" s="1" t="s">
        <v>7959</v>
      </c>
      <c r="C5041" s="1">
        <f>YEAR(Data!$D5041)</f>
        <v>2012</v>
      </c>
      <c r="D5041" s="2">
        <v>41101</v>
      </c>
      <c r="E5041" s="2">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1">
        <v>193.32000000000005</v>
      </c>
    </row>
    <row r="5042" spans="1:22" ht="14.25" customHeight="1" x14ac:dyDescent="0.25">
      <c r="A5042" s="1">
        <v>5041</v>
      </c>
      <c r="B5042" s="1" t="s">
        <v>7959</v>
      </c>
      <c r="C5042" s="1">
        <f>YEAR(Data!$D5042)</f>
        <v>2012</v>
      </c>
      <c r="D5042" s="2">
        <v>41101</v>
      </c>
      <c r="E5042" s="2">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1">
        <v>103.89819999999997</v>
      </c>
    </row>
    <row r="5043" spans="1:22" ht="14.25" customHeight="1" x14ac:dyDescent="0.25">
      <c r="A5043" s="1">
        <v>5042</v>
      </c>
      <c r="B5043" s="1" t="s">
        <v>7960</v>
      </c>
      <c r="C5043" s="1">
        <f>YEAR(Data!$D5043)</f>
        <v>2013</v>
      </c>
      <c r="D5043" s="2">
        <v>41589</v>
      </c>
      <c r="E5043" s="2">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
        <v>67.710000000000008</v>
      </c>
      <c r="T5043" s="1">
        <v>3</v>
      </c>
      <c r="U5043" s="1">
        <v>0</v>
      </c>
      <c r="V5043" s="1">
        <v>32.500799999999998</v>
      </c>
    </row>
    <row r="5044" spans="1:22" ht="14.25" customHeight="1" x14ac:dyDescent="0.25">
      <c r="A5044" s="1">
        <v>5043</v>
      </c>
      <c r="B5044" s="1" t="s">
        <v>7960</v>
      </c>
      <c r="C5044" s="1">
        <f>YEAR(Data!$D5044)</f>
        <v>2013</v>
      </c>
      <c r="D5044" s="2">
        <v>41589</v>
      </c>
      <c r="E5044" s="2">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1">
        <v>38.975999999999985</v>
      </c>
    </row>
    <row r="5045" spans="1:22" ht="14.25" customHeight="1" x14ac:dyDescent="0.25">
      <c r="A5045" s="1">
        <v>5044</v>
      </c>
      <c r="B5045" s="1" t="s">
        <v>7960</v>
      </c>
      <c r="C5045" s="1">
        <f>YEAR(Data!$D5045)</f>
        <v>2013</v>
      </c>
      <c r="D5045" s="2">
        <v>41589</v>
      </c>
      <c r="E5045" s="2">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1">
        <v>191.65860000000001</v>
      </c>
    </row>
    <row r="5046" spans="1:22" ht="14.25" customHeight="1" x14ac:dyDescent="0.25">
      <c r="A5046" s="1">
        <v>5045</v>
      </c>
      <c r="B5046" s="1" t="s">
        <v>7960</v>
      </c>
      <c r="C5046" s="1">
        <f>YEAR(Data!$D5046)</f>
        <v>2013</v>
      </c>
      <c r="D5046" s="2">
        <v>41589</v>
      </c>
      <c r="E5046" s="2">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
        <v>61.4</v>
      </c>
      <c r="T5046" s="1">
        <v>5</v>
      </c>
      <c r="U5046" s="1">
        <v>0</v>
      </c>
      <c r="V5046" s="1">
        <v>28.857999999999997</v>
      </c>
    </row>
    <row r="5047" spans="1:22" ht="14.25" customHeight="1" x14ac:dyDescent="0.25">
      <c r="A5047" s="1">
        <v>5046</v>
      </c>
      <c r="B5047" s="1" t="s">
        <v>7960</v>
      </c>
      <c r="C5047" s="1">
        <f>YEAR(Data!$D5047)</f>
        <v>2013</v>
      </c>
      <c r="D5047" s="2">
        <v>41589</v>
      </c>
      <c r="E5047" s="2">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1">
        <v>187.39760000000001</v>
      </c>
    </row>
    <row r="5048" spans="1:22" ht="14.25" customHeight="1" x14ac:dyDescent="0.25">
      <c r="A5048" s="1">
        <v>5047</v>
      </c>
      <c r="B5048" s="1" t="s">
        <v>7960</v>
      </c>
      <c r="C5048" s="1">
        <f>YEAR(Data!$D5048)</f>
        <v>2013</v>
      </c>
      <c r="D5048" s="2">
        <v>41589</v>
      </c>
      <c r="E5048" s="2">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5.1840000000000011</v>
      </c>
      <c r="T5048" s="1">
        <v>3</v>
      </c>
      <c r="U5048" s="1">
        <v>0.2</v>
      </c>
      <c r="V5048" s="1">
        <v>1.8143999999999996</v>
      </c>
    </row>
    <row r="5049" spans="1:22" ht="14.25" customHeight="1" x14ac:dyDescent="0.25">
      <c r="A5049" s="1">
        <v>5048</v>
      </c>
      <c r="B5049" s="1" t="s">
        <v>7960</v>
      </c>
      <c r="C5049" s="1">
        <f>YEAR(Data!$D5049)</f>
        <v>2013</v>
      </c>
      <c r="D5049" s="2">
        <v>41589</v>
      </c>
      <c r="E5049" s="2">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
        <v>14.7</v>
      </c>
      <c r="T5049" s="1">
        <v>5</v>
      </c>
      <c r="U5049" s="1">
        <v>0</v>
      </c>
      <c r="V5049" s="1">
        <v>3.9690000000000003</v>
      </c>
    </row>
    <row r="5050" spans="1:22" ht="14.25" customHeight="1" x14ac:dyDescent="0.25">
      <c r="A5050" s="1">
        <v>5049</v>
      </c>
      <c r="B5050" s="1" t="s">
        <v>7961</v>
      </c>
      <c r="C5050" s="1">
        <f>YEAR(Data!$D5050)</f>
        <v>2011</v>
      </c>
      <c r="D5050" s="2">
        <v>40633</v>
      </c>
      <c r="E5050" s="2">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
        <v>8.1339999999999986</v>
      </c>
      <c r="T5050" s="1">
        <v>7</v>
      </c>
      <c r="U5050" s="1">
        <v>0.8</v>
      </c>
      <c r="V5050" s="1">
        <v>-13.827800000000003</v>
      </c>
    </row>
    <row r="5051" spans="1:22" ht="14.25" customHeight="1" x14ac:dyDescent="0.25">
      <c r="A5051" s="1">
        <v>5050</v>
      </c>
      <c r="B5051" s="1" t="s">
        <v>7961</v>
      </c>
      <c r="C5051" s="1">
        <f>YEAR(Data!$D5051)</f>
        <v>2011</v>
      </c>
      <c r="D5051" s="2">
        <v>40633</v>
      </c>
      <c r="E5051" s="2">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
        <v>79.984000000000009</v>
      </c>
      <c r="T5051" s="1">
        <v>2</v>
      </c>
      <c r="U5051" s="1">
        <v>0.2</v>
      </c>
      <c r="V5051" s="1">
        <v>13.997199999999999</v>
      </c>
    </row>
    <row r="5052" spans="1:22" ht="14.25" customHeight="1" x14ac:dyDescent="0.25">
      <c r="A5052" s="1">
        <v>5051</v>
      </c>
      <c r="B5052" s="1" t="s">
        <v>7962</v>
      </c>
      <c r="C5052" s="1">
        <f>YEAR(Data!$D5052)</f>
        <v>2012</v>
      </c>
      <c r="D5052" s="2">
        <v>41170</v>
      </c>
      <c r="E5052" s="2">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
        <v>18.54</v>
      </c>
      <c r="T5052" s="1">
        <v>2</v>
      </c>
      <c r="U5052" s="1">
        <v>0</v>
      </c>
      <c r="V5052" s="1">
        <v>8.7137999999999991</v>
      </c>
    </row>
    <row r="5053" spans="1:22" ht="14.25" customHeight="1" x14ac:dyDescent="0.25">
      <c r="A5053" s="1">
        <v>5052</v>
      </c>
      <c r="B5053" s="1" t="s">
        <v>7963</v>
      </c>
      <c r="C5053" s="1">
        <f>YEAR(Data!$D5053)</f>
        <v>2012</v>
      </c>
      <c r="D5053" s="2">
        <v>41220</v>
      </c>
      <c r="E5053" s="2">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24.400000000000002</v>
      </c>
      <c r="T5053" s="1">
        <v>2</v>
      </c>
      <c r="U5053" s="1">
        <v>0.2</v>
      </c>
      <c r="V5053" s="1">
        <v>7.9299999999999971</v>
      </c>
    </row>
    <row r="5054" spans="1:22" ht="14.25" customHeight="1" x14ac:dyDescent="0.25">
      <c r="A5054" s="1">
        <v>5053</v>
      </c>
      <c r="B5054" s="1" t="s">
        <v>7964</v>
      </c>
      <c r="C5054" s="1">
        <f>YEAR(Data!$D5054)</f>
        <v>2014</v>
      </c>
      <c r="D5054" s="2">
        <v>41779</v>
      </c>
      <c r="E5054" s="2">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1">
        <v>91.950799999999987</v>
      </c>
    </row>
    <row r="5055" spans="1:22" ht="14.25" customHeight="1" x14ac:dyDescent="0.25">
      <c r="A5055" s="1">
        <v>5054</v>
      </c>
      <c r="B5055" s="1" t="s">
        <v>7965</v>
      </c>
      <c r="C5055" s="1">
        <f>YEAR(Data!$D5055)</f>
        <v>2012</v>
      </c>
      <c r="D5055" s="2">
        <v>40911</v>
      </c>
      <c r="E5055" s="2">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
        <v>398.40000000000003</v>
      </c>
      <c r="T5055" s="1">
        <v>5</v>
      </c>
      <c r="U5055" s="1">
        <v>0.2</v>
      </c>
      <c r="V5055" s="1">
        <v>84.659999999999982</v>
      </c>
    </row>
    <row r="5056" spans="1:22" ht="14.25" customHeight="1" x14ac:dyDescent="0.25">
      <c r="A5056" s="1">
        <v>5055</v>
      </c>
      <c r="B5056" s="1" t="s">
        <v>7965</v>
      </c>
      <c r="C5056" s="1">
        <f>YEAR(Data!$D5056)</f>
        <v>2012</v>
      </c>
      <c r="D5056" s="2">
        <v>40911</v>
      </c>
      <c r="E5056" s="2">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
        <v>7.0559999999999992</v>
      </c>
      <c r="T5056" s="1">
        <v>3</v>
      </c>
      <c r="U5056" s="1">
        <v>0.2</v>
      </c>
      <c r="V5056" s="1">
        <v>0.79379999999999962</v>
      </c>
    </row>
    <row r="5057" spans="1:22" ht="14.25" customHeight="1" x14ac:dyDescent="0.25">
      <c r="A5057" s="1">
        <v>5056</v>
      </c>
      <c r="B5057" s="1" t="s">
        <v>7965</v>
      </c>
      <c r="C5057" s="1">
        <f>YEAR(Data!$D5057)</f>
        <v>2012</v>
      </c>
      <c r="D5057" s="2">
        <v>40911</v>
      </c>
      <c r="E5057" s="2">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
        <v>1352.3975999999998</v>
      </c>
      <c r="T5057" s="1">
        <v>9</v>
      </c>
      <c r="U5057" s="1">
        <v>0.32</v>
      </c>
      <c r="V5057" s="1">
        <v>-437.5404000000002</v>
      </c>
    </row>
    <row r="5058" spans="1:22" ht="14.25" customHeight="1" x14ac:dyDescent="0.25">
      <c r="A5058" s="1">
        <v>5057</v>
      </c>
      <c r="B5058" s="1" t="s">
        <v>7966</v>
      </c>
      <c r="C5058" s="1">
        <f>YEAR(Data!$D5058)</f>
        <v>2012</v>
      </c>
      <c r="D5058" s="2">
        <v>41160</v>
      </c>
      <c r="E5058" s="2">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
        <v>26.400000000000002</v>
      </c>
      <c r="T5058" s="1">
        <v>5</v>
      </c>
      <c r="U5058" s="1">
        <v>0</v>
      </c>
      <c r="V5058" s="1">
        <v>11.879999999999999</v>
      </c>
    </row>
    <row r="5059" spans="1:22" ht="14.25" customHeight="1" x14ac:dyDescent="0.25">
      <c r="A5059" s="1">
        <v>5058</v>
      </c>
      <c r="B5059" s="1" t="s">
        <v>7966</v>
      </c>
      <c r="C5059" s="1">
        <f>YEAR(Data!$D5059)</f>
        <v>2012</v>
      </c>
      <c r="D5059" s="2">
        <v>41160</v>
      </c>
      <c r="E5059" s="2">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
        <v>41.88</v>
      </c>
      <c r="T5059" s="1">
        <v>6</v>
      </c>
      <c r="U5059" s="1">
        <v>0</v>
      </c>
      <c r="V5059" s="1">
        <v>0.83759999999999835</v>
      </c>
    </row>
    <row r="5060" spans="1:22" ht="14.25" customHeight="1" x14ac:dyDescent="0.25">
      <c r="A5060" s="1">
        <v>5059</v>
      </c>
      <c r="B5060" s="1" t="s">
        <v>7968</v>
      </c>
      <c r="C5060" s="1">
        <f>YEAR(Data!$D5060)</f>
        <v>2013</v>
      </c>
      <c r="D5060" s="2">
        <v>41368</v>
      </c>
      <c r="E5060" s="2">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1">
        <v>-83.204999999999984</v>
      </c>
    </row>
    <row r="5061" spans="1:22" ht="14.25" customHeight="1" x14ac:dyDescent="0.25">
      <c r="A5061" s="1">
        <v>5060</v>
      </c>
      <c r="B5061" s="1" t="s">
        <v>7969</v>
      </c>
      <c r="C5061" s="1">
        <f>YEAR(Data!$D5061)</f>
        <v>2013</v>
      </c>
      <c r="D5061" s="2">
        <v>41614</v>
      </c>
      <c r="E5061" s="2">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
        <v>699.98</v>
      </c>
      <c r="T5061" s="1">
        <v>2</v>
      </c>
      <c r="U5061" s="1">
        <v>0</v>
      </c>
      <c r="V5061" s="1">
        <v>195.99440000000004</v>
      </c>
    </row>
    <row r="5062" spans="1:22" ht="14.25" customHeight="1" x14ac:dyDescent="0.25">
      <c r="A5062" s="1">
        <v>5061</v>
      </c>
      <c r="B5062" s="1" t="s">
        <v>7969</v>
      </c>
      <c r="C5062" s="1">
        <f>YEAR(Data!$D5062)</f>
        <v>2013</v>
      </c>
      <c r="D5062" s="2">
        <v>41614</v>
      </c>
      <c r="E5062" s="2">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
        <v>584.82000000000005</v>
      </c>
      <c r="T5062" s="1">
        <v>9</v>
      </c>
      <c r="U5062" s="1">
        <v>0</v>
      </c>
      <c r="V5062" s="1">
        <v>70.178400000000025</v>
      </c>
    </row>
    <row r="5063" spans="1:22" ht="14.25" customHeight="1" x14ac:dyDescent="0.25">
      <c r="A5063" s="1">
        <v>5062</v>
      </c>
      <c r="B5063" s="1" t="s">
        <v>7971</v>
      </c>
      <c r="C5063" s="1">
        <f>YEAR(Data!$D5063)</f>
        <v>2012</v>
      </c>
      <c r="D5063" s="2">
        <v>41037</v>
      </c>
      <c r="E5063" s="2">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1">
        <v>21.99</v>
      </c>
    </row>
    <row r="5064" spans="1:22" ht="14.25" customHeight="1" x14ac:dyDescent="0.25">
      <c r="A5064" s="1">
        <v>5063</v>
      </c>
      <c r="B5064" s="1" t="s">
        <v>7971</v>
      </c>
      <c r="C5064" s="1">
        <f>YEAR(Data!$D5064)</f>
        <v>2012</v>
      </c>
      <c r="D5064" s="2">
        <v>41037</v>
      </c>
      <c r="E5064" s="2">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377.96999999999997</v>
      </c>
      <c r="T5064" s="1">
        <v>3</v>
      </c>
      <c r="U5064" s="1">
        <v>0</v>
      </c>
      <c r="V5064" s="1">
        <v>105.83160000000002</v>
      </c>
    </row>
    <row r="5065" spans="1:22" ht="14.25" customHeight="1" x14ac:dyDescent="0.25">
      <c r="A5065" s="1">
        <v>5064</v>
      </c>
      <c r="B5065" s="1" t="s">
        <v>7971</v>
      </c>
      <c r="C5065" s="1">
        <f>YEAR(Data!$D5065)</f>
        <v>2012</v>
      </c>
      <c r="D5065" s="2">
        <v>41037</v>
      </c>
      <c r="E5065" s="2">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123.96000000000001</v>
      </c>
      <c r="T5065" s="1">
        <v>3</v>
      </c>
      <c r="U5065" s="1">
        <v>0</v>
      </c>
      <c r="V5065" s="1">
        <v>11.156400000000005</v>
      </c>
    </row>
    <row r="5066" spans="1:22" ht="14.25" customHeight="1" x14ac:dyDescent="0.25">
      <c r="A5066" s="1">
        <v>5065</v>
      </c>
      <c r="B5066" s="1" t="s">
        <v>7972</v>
      </c>
      <c r="C5066" s="1">
        <f>YEAR(Data!$D5066)</f>
        <v>2014</v>
      </c>
      <c r="D5066" s="2">
        <v>41905</v>
      </c>
      <c r="E5066" s="2">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1">
        <v>113.67419999999998</v>
      </c>
    </row>
    <row r="5067" spans="1:22" ht="14.25" customHeight="1" x14ac:dyDescent="0.25">
      <c r="A5067" s="1">
        <v>5066</v>
      </c>
      <c r="B5067" s="1" t="s">
        <v>7973</v>
      </c>
      <c r="C5067" s="1">
        <f>YEAR(Data!$D5067)</f>
        <v>2014</v>
      </c>
      <c r="D5067" s="2">
        <v>41974</v>
      </c>
      <c r="E5067" s="2">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
        <v>383.97600000000006</v>
      </c>
      <c r="T5067" s="1">
        <v>3</v>
      </c>
      <c r="U5067" s="1">
        <v>0.2</v>
      </c>
      <c r="V5067" s="1">
        <v>81.59490000000001</v>
      </c>
    </row>
    <row r="5068" spans="1:22" ht="14.25" customHeight="1" x14ac:dyDescent="0.25">
      <c r="A5068" s="1">
        <v>5067</v>
      </c>
      <c r="B5068" s="1" t="s">
        <v>7973</v>
      </c>
      <c r="C5068" s="1">
        <f>YEAR(Data!$D5068)</f>
        <v>2014</v>
      </c>
      <c r="D5068" s="2">
        <v>41974</v>
      </c>
      <c r="E5068" s="2">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
        <v>1781.6819999999998</v>
      </c>
      <c r="T5068" s="1">
        <v>7</v>
      </c>
      <c r="U5068" s="1">
        <v>0.4</v>
      </c>
      <c r="V5068" s="1">
        <v>-653.28340000000003</v>
      </c>
    </row>
    <row r="5069" spans="1:22" ht="14.25" customHeight="1" x14ac:dyDescent="0.25">
      <c r="A5069" s="1">
        <v>5068</v>
      </c>
      <c r="B5069" s="1" t="s">
        <v>7974</v>
      </c>
      <c r="C5069" s="1">
        <f>YEAR(Data!$D5069)</f>
        <v>2014</v>
      </c>
      <c r="D5069" s="2">
        <v>41655</v>
      </c>
      <c r="E5069" s="2">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21.400000000000002</v>
      </c>
      <c r="T5069" s="1">
        <v>5</v>
      </c>
      <c r="U5069" s="1">
        <v>0</v>
      </c>
      <c r="V5069" s="1">
        <v>6.2059999999999977</v>
      </c>
    </row>
    <row r="5070" spans="1:22" ht="14.25" customHeight="1" x14ac:dyDescent="0.25">
      <c r="A5070" s="1">
        <v>5069</v>
      </c>
      <c r="B5070" s="1" t="s">
        <v>7975</v>
      </c>
      <c r="C5070" s="1">
        <f>YEAR(Data!$D5070)</f>
        <v>2011</v>
      </c>
      <c r="D5070" s="2">
        <v>40763</v>
      </c>
      <c r="E5070" s="2">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
        <v>549.99</v>
      </c>
      <c r="T5070" s="1">
        <v>1</v>
      </c>
      <c r="U5070" s="1">
        <v>0</v>
      </c>
      <c r="V5070" s="1">
        <v>274.995</v>
      </c>
    </row>
    <row r="5071" spans="1:22" ht="14.25" customHeight="1" x14ac:dyDescent="0.25">
      <c r="A5071" s="1">
        <v>5070</v>
      </c>
      <c r="B5071" s="1" t="s">
        <v>7975</v>
      </c>
      <c r="C5071" s="1">
        <f>YEAR(Data!$D5071)</f>
        <v>2011</v>
      </c>
      <c r="D5071" s="2">
        <v>40763</v>
      </c>
      <c r="E5071" s="2">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1">
        <v>37.229999999999983</v>
      </c>
    </row>
    <row r="5072" spans="1:22" ht="14.25" customHeight="1" x14ac:dyDescent="0.25">
      <c r="A5072" s="1">
        <v>5071</v>
      </c>
      <c r="B5072" s="1" t="s">
        <v>7975</v>
      </c>
      <c r="C5072" s="1">
        <f>YEAR(Data!$D5072)</f>
        <v>2011</v>
      </c>
      <c r="D5072" s="2">
        <v>40763</v>
      </c>
      <c r="E5072" s="2">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38.339999999999996</v>
      </c>
      <c r="T5072" s="1">
        <v>3</v>
      </c>
      <c r="U5072" s="1">
        <v>0</v>
      </c>
      <c r="V5072" s="1">
        <v>17.253</v>
      </c>
    </row>
    <row r="5073" spans="1:22" ht="14.25" customHeight="1" x14ac:dyDescent="0.25">
      <c r="A5073" s="1">
        <v>5072</v>
      </c>
      <c r="B5073" s="1" t="s">
        <v>7975</v>
      </c>
      <c r="C5073" s="1">
        <f>YEAR(Data!$D5073)</f>
        <v>2011</v>
      </c>
      <c r="D5073" s="2">
        <v>40763</v>
      </c>
      <c r="E5073" s="2">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1">
        <v>22.629600000000003</v>
      </c>
    </row>
    <row r="5074" spans="1:22" ht="14.25" customHeight="1" x14ac:dyDescent="0.25">
      <c r="A5074" s="1">
        <v>5073</v>
      </c>
      <c r="B5074" s="1" t="s">
        <v>7975</v>
      </c>
      <c r="C5074" s="1">
        <f>YEAR(Data!$D5074)</f>
        <v>2011</v>
      </c>
      <c r="D5074" s="2">
        <v>40763</v>
      </c>
      <c r="E5074" s="2">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
        <v>299.98</v>
      </c>
      <c r="T5074" s="1">
        <v>2</v>
      </c>
      <c r="U5074" s="1">
        <v>0</v>
      </c>
      <c r="V5074" s="1">
        <v>83.994400000000013</v>
      </c>
    </row>
    <row r="5075" spans="1:22" ht="14.25" customHeight="1" x14ac:dyDescent="0.25">
      <c r="A5075" s="1">
        <v>5074</v>
      </c>
      <c r="B5075" s="1" t="s">
        <v>7976</v>
      </c>
      <c r="C5075" s="1">
        <f>YEAR(Data!$D5075)</f>
        <v>2012</v>
      </c>
      <c r="D5075" s="2">
        <v>41218</v>
      </c>
      <c r="E5075" s="2">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1">
        <v>15.700000000000003</v>
      </c>
    </row>
    <row r="5076" spans="1:22" ht="14.25" customHeight="1" x14ac:dyDescent="0.25">
      <c r="A5076" s="1">
        <v>5075</v>
      </c>
      <c r="B5076" s="1" t="s">
        <v>7977</v>
      </c>
      <c r="C5076" s="1">
        <f>YEAR(Data!$D5076)</f>
        <v>2014</v>
      </c>
      <c r="D5076" s="2">
        <v>41755</v>
      </c>
      <c r="E5076" s="2">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1">
        <v>4.5187999999999997</v>
      </c>
    </row>
    <row r="5077" spans="1:22" ht="14.25" customHeight="1" x14ac:dyDescent="0.25">
      <c r="A5077" s="1">
        <v>5076</v>
      </c>
      <c r="B5077" s="1" t="s">
        <v>7978</v>
      </c>
      <c r="C5077" s="1">
        <f>YEAR(Data!$D5077)</f>
        <v>2011</v>
      </c>
      <c r="D5077" s="2">
        <v>40653</v>
      </c>
      <c r="E5077" s="2">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744.09999999999991</v>
      </c>
      <c r="T5077" s="1">
        <v>5</v>
      </c>
      <c r="U5077" s="1">
        <v>0.3</v>
      </c>
      <c r="V5077" s="1">
        <v>-95.670000000000044</v>
      </c>
    </row>
    <row r="5078" spans="1:22" ht="14.25" customHeight="1" x14ac:dyDescent="0.25">
      <c r="A5078" s="1">
        <v>5077</v>
      </c>
      <c r="B5078" s="1" t="s">
        <v>7978</v>
      </c>
      <c r="C5078" s="1">
        <f>YEAR(Data!$D5078)</f>
        <v>2011</v>
      </c>
      <c r="D5078" s="2">
        <v>40653</v>
      </c>
      <c r="E5078" s="2">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44.840000000000011</v>
      </c>
      <c r="T5078" s="1">
        <v>5</v>
      </c>
      <c r="U5078" s="1">
        <v>0.2</v>
      </c>
      <c r="V5078" s="1">
        <v>5.6049999999999951</v>
      </c>
    </row>
    <row r="5079" spans="1:22" ht="14.25" customHeight="1" x14ac:dyDescent="0.25">
      <c r="A5079" s="1">
        <v>5078</v>
      </c>
      <c r="B5079" s="1" t="s">
        <v>7978</v>
      </c>
      <c r="C5079" s="1">
        <f>YEAR(Data!$D5079)</f>
        <v>2011</v>
      </c>
      <c r="D5079" s="2">
        <v>40653</v>
      </c>
      <c r="E5079" s="2">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
        <v>401.59000000000003</v>
      </c>
      <c r="T5079" s="1">
        <v>2</v>
      </c>
      <c r="U5079" s="1">
        <v>0.3</v>
      </c>
      <c r="V5079" s="1">
        <v>-131.95100000000002</v>
      </c>
    </row>
    <row r="5080" spans="1:22" ht="14.25" customHeight="1" x14ac:dyDescent="0.25">
      <c r="A5080" s="1">
        <v>5079</v>
      </c>
      <c r="B5080" s="1" t="s">
        <v>7979</v>
      </c>
      <c r="C5080" s="1">
        <f>YEAR(Data!$D5080)</f>
        <v>2014</v>
      </c>
      <c r="D5080" s="2">
        <v>41955</v>
      </c>
      <c r="E5080" s="2">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18.240000000000002</v>
      </c>
      <c r="T5080" s="1">
        <v>3</v>
      </c>
      <c r="U5080" s="1">
        <v>0</v>
      </c>
      <c r="V5080" s="1">
        <v>8.5727999999999991</v>
      </c>
    </row>
    <row r="5081" spans="1:22" ht="14.25" customHeight="1" x14ac:dyDescent="0.25">
      <c r="A5081" s="1">
        <v>5080</v>
      </c>
      <c r="B5081" s="1" t="s">
        <v>7980</v>
      </c>
      <c r="C5081" s="1">
        <f>YEAR(Data!$D5081)</f>
        <v>2014</v>
      </c>
      <c r="D5081" s="2">
        <v>41969</v>
      </c>
      <c r="E5081" s="2">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
        <v>359.49899999999997</v>
      </c>
      <c r="T5081" s="1">
        <v>3</v>
      </c>
      <c r="U5081" s="1">
        <v>0.15</v>
      </c>
      <c r="V5081" s="1">
        <v>-29.605799999999981</v>
      </c>
    </row>
    <row r="5082" spans="1:22" ht="14.25" customHeight="1" x14ac:dyDescent="0.25">
      <c r="A5082" s="1">
        <v>5081</v>
      </c>
      <c r="B5082" s="1" t="s">
        <v>7980</v>
      </c>
      <c r="C5082" s="1">
        <f>YEAR(Data!$D5082)</f>
        <v>2014</v>
      </c>
      <c r="D5082" s="2">
        <v>41969</v>
      </c>
      <c r="E5082" s="2">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1">
        <v>2.8296000000000001</v>
      </c>
    </row>
    <row r="5083" spans="1:22" ht="14.25" customHeight="1" x14ac:dyDescent="0.25">
      <c r="A5083" s="1">
        <v>5082</v>
      </c>
      <c r="B5083" s="1" t="s">
        <v>7981</v>
      </c>
      <c r="C5083" s="1">
        <f>YEAR(Data!$D5083)</f>
        <v>2012</v>
      </c>
      <c r="D5083" s="2">
        <v>41261</v>
      </c>
      <c r="E5083" s="2">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20.736000000000004</v>
      </c>
      <c r="T5083" s="1">
        <v>4</v>
      </c>
      <c r="U5083" s="1">
        <v>0.2</v>
      </c>
      <c r="V5083" s="1">
        <v>7.2576000000000001</v>
      </c>
    </row>
    <row r="5084" spans="1:22" ht="14.25" customHeight="1" x14ac:dyDescent="0.25">
      <c r="A5084" s="1">
        <v>5083</v>
      </c>
      <c r="B5084" s="1" t="s">
        <v>7982</v>
      </c>
      <c r="C5084" s="1">
        <f>YEAR(Data!$D5084)</f>
        <v>2013</v>
      </c>
      <c r="D5084" s="2">
        <v>41526</v>
      </c>
      <c r="E5084" s="2">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1">
        <v>8.3524000000000012</v>
      </c>
    </row>
    <row r="5085" spans="1:22" ht="14.25" customHeight="1" x14ac:dyDescent="0.25">
      <c r="A5085" s="1">
        <v>5084</v>
      </c>
      <c r="B5085" s="1" t="s">
        <v>7982</v>
      </c>
      <c r="C5085" s="1">
        <f>YEAR(Data!$D5085)</f>
        <v>2013</v>
      </c>
      <c r="D5085" s="2">
        <v>41526</v>
      </c>
      <c r="E5085" s="2">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
        <v>64.704000000000008</v>
      </c>
      <c r="T5085" s="1">
        <v>3</v>
      </c>
      <c r="U5085" s="1">
        <v>0.2</v>
      </c>
      <c r="V5085" s="1">
        <v>23.455199999999998</v>
      </c>
    </row>
    <row r="5086" spans="1:22" ht="14.25" customHeight="1" x14ac:dyDescent="0.25">
      <c r="A5086" s="1">
        <v>5085</v>
      </c>
      <c r="B5086" s="1" t="s">
        <v>7985</v>
      </c>
      <c r="C5086" s="1">
        <f>YEAR(Data!$D5086)</f>
        <v>2013</v>
      </c>
      <c r="D5086" s="2">
        <v>41432</v>
      </c>
      <c r="E5086" s="2">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1">
        <v>48.539199999999994</v>
      </c>
    </row>
    <row r="5087" spans="1:22" ht="14.25" customHeight="1" x14ac:dyDescent="0.25">
      <c r="A5087" s="1">
        <v>5086</v>
      </c>
      <c r="B5087" s="1" t="s">
        <v>7986</v>
      </c>
      <c r="C5087" s="1">
        <f>YEAR(Data!$D5087)</f>
        <v>2012</v>
      </c>
      <c r="D5087" s="2">
        <v>41079</v>
      </c>
      <c r="E5087" s="2">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5.7919999999999989</v>
      </c>
      <c r="T5087" s="1">
        <v>2</v>
      </c>
      <c r="U5087" s="1">
        <v>0.8</v>
      </c>
      <c r="V5087" s="1">
        <v>-9.5568000000000026</v>
      </c>
    </row>
    <row r="5088" spans="1:22" ht="14.25" customHeight="1" x14ac:dyDescent="0.25">
      <c r="A5088" s="1">
        <v>5087</v>
      </c>
      <c r="B5088" s="1" t="s">
        <v>7987</v>
      </c>
      <c r="C5088" s="1">
        <f>YEAR(Data!$D5088)</f>
        <v>2012</v>
      </c>
      <c r="D5088" s="2">
        <v>40973</v>
      </c>
      <c r="E5088" s="2">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
        <v>466.15799999999996</v>
      </c>
      <c r="T5088" s="1">
        <v>7</v>
      </c>
      <c r="U5088" s="1">
        <v>0.4</v>
      </c>
      <c r="V5088" s="1">
        <v>-93.231599999999958</v>
      </c>
    </row>
    <row r="5089" spans="1:22" ht="14.25" customHeight="1" x14ac:dyDescent="0.25">
      <c r="A5089" s="1">
        <v>5088</v>
      </c>
      <c r="B5089" s="1" t="s">
        <v>7987</v>
      </c>
      <c r="C5089" s="1">
        <f>YEAR(Data!$D5089)</f>
        <v>2012</v>
      </c>
      <c r="D5089" s="2">
        <v>40973</v>
      </c>
      <c r="E5089" s="2">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10.312000000000001</v>
      </c>
      <c r="T5089" s="1">
        <v>1</v>
      </c>
      <c r="U5089" s="1">
        <v>0.2</v>
      </c>
      <c r="V5089" s="1">
        <v>-1.2890000000000006</v>
      </c>
    </row>
    <row r="5090" spans="1:22" ht="14.25" customHeight="1" x14ac:dyDescent="0.25">
      <c r="A5090" s="1">
        <v>5089</v>
      </c>
      <c r="B5090" s="1" t="s">
        <v>7987</v>
      </c>
      <c r="C5090" s="1">
        <f>YEAR(Data!$D5090)</f>
        <v>2012</v>
      </c>
      <c r="D5090" s="2">
        <v>40973</v>
      </c>
      <c r="E5090" s="2">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1">
        <v>-1.7892000000000001</v>
      </c>
    </row>
    <row r="5091" spans="1:22" ht="14.25" customHeight="1" x14ac:dyDescent="0.25">
      <c r="A5091" s="1">
        <v>5090</v>
      </c>
      <c r="B5091" s="1" t="s">
        <v>7990</v>
      </c>
      <c r="C5091" s="1">
        <f>YEAR(Data!$D5091)</f>
        <v>2014</v>
      </c>
      <c r="D5091" s="2">
        <v>41856</v>
      </c>
      <c r="E5091" s="2">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
        <v>7.9680000000000009</v>
      </c>
      <c r="T5091" s="1">
        <v>2</v>
      </c>
      <c r="U5091" s="1">
        <v>0.2</v>
      </c>
      <c r="V5091" s="1">
        <v>2.8884000000000007</v>
      </c>
    </row>
    <row r="5092" spans="1:22" ht="14.25" customHeight="1" x14ac:dyDescent="0.25">
      <c r="A5092" s="1">
        <v>5091</v>
      </c>
      <c r="B5092" s="1" t="s">
        <v>7990</v>
      </c>
      <c r="C5092" s="1">
        <f>YEAR(Data!$D5092)</f>
        <v>2014</v>
      </c>
      <c r="D5092" s="2">
        <v>41856</v>
      </c>
      <c r="E5092" s="2">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
        <v>8.7840000000000007</v>
      </c>
      <c r="T5092" s="1">
        <v>1</v>
      </c>
      <c r="U5092" s="1">
        <v>0.2</v>
      </c>
      <c r="V5092" s="1">
        <v>3.1842000000000001</v>
      </c>
    </row>
    <row r="5093" spans="1:22" ht="14.25" customHeight="1" x14ac:dyDescent="0.25">
      <c r="A5093" s="1">
        <v>5092</v>
      </c>
      <c r="B5093" s="1" t="s">
        <v>7992</v>
      </c>
      <c r="C5093" s="1">
        <f>YEAR(Data!$D5093)</f>
        <v>2014</v>
      </c>
      <c r="D5093" s="2">
        <v>42004</v>
      </c>
      <c r="E5093" s="2">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
        <v>3.024</v>
      </c>
      <c r="T5093" s="1">
        <v>3</v>
      </c>
      <c r="U5093" s="1">
        <v>0.2</v>
      </c>
      <c r="V5093" s="1">
        <v>-0.6048</v>
      </c>
    </row>
    <row r="5094" spans="1:22" ht="14.25" customHeight="1" x14ac:dyDescent="0.25">
      <c r="A5094" s="1">
        <v>5093</v>
      </c>
      <c r="B5094" s="1" t="s">
        <v>7993</v>
      </c>
      <c r="C5094" s="1">
        <f>YEAR(Data!$D5094)</f>
        <v>2012</v>
      </c>
      <c r="D5094" s="2">
        <v>41052</v>
      </c>
      <c r="E5094" s="2">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
        <v>51.449999999999996</v>
      </c>
      <c r="T5094" s="1">
        <v>3</v>
      </c>
      <c r="U5094" s="1">
        <v>0</v>
      </c>
      <c r="V5094" s="1">
        <v>13.891499999999999</v>
      </c>
    </row>
    <row r="5095" spans="1:22" ht="14.25" customHeight="1" x14ac:dyDescent="0.25">
      <c r="A5095" s="1">
        <v>5094</v>
      </c>
      <c r="B5095" s="1" t="s">
        <v>7994</v>
      </c>
      <c r="C5095" s="1">
        <f>YEAR(Data!$D5095)</f>
        <v>2011</v>
      </c>
      <c r="D5095" s="2">
        <v>40883</v>
      </c>
      <c r="E5095" s="2">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
        <v>14.015999999999996</v>
      </c>
      <c r="T5095" s="1">
        <v>4</v>
      </c>
      <c r="U5095" s="1">
        <v>0.8</v>
      </c>
      <c r="V5095" s="1">
        <v>-31.536000000000001</v>
      </c>
    </row>
    <row r="5096" spans="1:22" ht="14.25" customHeight="1" x14ac:dyDescent="0.25">
      <c r="A5096" s="1">
        <v>5095</v>
      </c>
      <c r="B5096" s="1" t="s">
        <v>7994</v>
      </c>
      <c r="C5096" s="1">
        <f>YEAR(Data!$D5096)</f>
        <v>2011</v>
      </c>
      <c r="D5096" s="2">
        <v>40883</v>
      </c>
      <c r="E5096" s="2">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214.95000000000002</v>
      </c>
      <c r="T5096" s="1">
        <v>5</v>
      </c>
      <c r="U5096" s="1">
        <v>0.5</v>
      </c>
      <c r="V5096" s="1">
        <v>-120.37200000000003</v>
      </c>
    </row>
    <row r="5097" spans="1:22" ht="14.25" customHeight="1" x14ac:dyDescent="0.25">
      <c r="A5097" s="1">
        <v>5096</v>
      </c>
      <c r="B5097" s="1" t="s">
        <v>7994</v>
      </c>
      <c r="C5097" s="1">
        <f>YEAR(Data!$D5097)</f>
        <v>2011</v>
      </c>
      <c r="D5097" s="2">
        <v>40883</v>
      </c>
      <c r="E5097" s="2">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1">
        <v>-7.0080000000000044</v>
      </c>
    </row>
    <row r="5098" spans="1:22" ht="14.25" customHeight="1" x14ac:dyDescent="0.25">
      <c r="A5098" s="1">
        <v>5097</v>
      </c>
      <c r="B5098" s="1" t="s">
        <v>7994</v>
      </c>
      <c r="C5098" s="1">
        <f>YEAR(Data!$D5098)</f>
        <v>2011</v>
      </c>
      <c r="D5098" s="2">
        <v>40883</v>
      </c>
      <c r="E5098" s="2">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10.776000000000002</v>
      </c>
      <c r="T5098" s="1">
        <v>3</v>
      </c>
      <c r="U5098" s="1">
        <v>0.6</v>
      </c>
      <c r="V5098" s="1">
        <v>-4.8491999999999997</v>
      </c>
    </row>
    <row r="5099" spans="1:22" ht="14.25" customHeight="1" x14ac:dyDescent="0.25">
      <c r="A5099" s="1">
        <v>5098</v>
      </c>
      <c r="B5099" s="1" t="s">
        <v>7994</v>
      </c>
      <c r="C5099" s="1">
        <f>YEAR(Data!$D5099)</f>
        <v>2011</v>
      </c>
      <c r="D5099" s="2">
        <v>40883</v>
      </c>
      <c r="E5099" s="2">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4.5999999999999988</v>
      </c>
      <c r="T5099" s="1">
        <v>2</v>
      </c>
      <c r="U5099" s="1">
        <v>0.8</v>
      </c>
      <c r="V5099" s="1">
        <v>-8.0500000000000025</v>
      </c>
    </row>
    <row r="5100" spans="1:22" ht="14.25" customHeight="1" x14ac:dyDescent="0.25">
      <c r="A5100" s="1">
        <v>5099</v>
      </c>
      <c r="B5100" s="1" t="s">
        <v>7994</v>
      </c>
      <c r="C5100" s="1">
        <f>YEAR(Data!$D5100)</f>
        <v>2011</v>
      </c>
      <c r="D5100" s="2">
        <v>40883</v>
      </c>
      <c r="E5100" s="2">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1">
        <v>-8.3524000000000012</v>
      </c>
    </row>
    <row r="5101" spans="1:22" ht="14.25" customHeight="1" x14ac:dyDescent="0.25">
      <c r="A5101" s="1">
        <v>5100</v>
      </c>
      <c r="B5101" s="1" t="s">
        <v>7995</v>
      </c>
      <c r="C5101" s="1">
        <f>YEAR(Data!$D5101)</f>
        <v>2012</v>
      </c>
      <c r="D5101" s="2">
        <v>41128</v>
      </c>
      <c r="E5101" s="2">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
        <v>19.152000000000001</v>
      </c>
      <c r="T5101" s="1">
        <v>3</v>
      </c>
      <c r="U5101" s="1">
        <v>0.2</v>
      </c>
      <c r="V5101" s="1">
        <v>6.4638000000000009</v>
      </c>
    </row>
    <row r="5102" spans="1:22" ht="14.25" customHeight="1" x14ac:dyDescent="0.25">
      <c r="A5102" s="1">
        <v>5101</v>
      </c>
      <c r="B5102" s="1" t="s">
        <v>7996</v>
      </c>
      <c r="C5102" s="1">
        <f>YEAR(Data!$D5102)</f>
        <v>2011</v>
      </c>
      <c r="D5102" s="2">
        <v>40619</v>
      </c>
      <c r="E5102" s="2">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
        <v>4.4479999999999995</v>
      </c>
      <c r="T5102" s="1">
        <v>2</v>
      </c>
      <c r="U5102" s="1">
        <v>0.2</v>
      </c>
      <c r="V5102" s="1">
        <v>0.3335999999999999</v>
      </c>
    </row>
    <row r="5103" spans="1:22" ht="14.25" customHeight="1" x14ac:dyDescent="0.25">
      <c r="A5103" s="1">
        <v>5102</v>
      </c>
      <c r="B5103" s="1" t="s">
        <v>7996</v>
      </c>
      <c r="C5103" s="1">
        <f>YEAR(Data!$D5103)</f>
        <v>2011</v>
      </c>
      <c r="D5103" s="2">
        <v>40619</v>
      </c>
      <c r="E5103" s="2">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
        <v>5.1840000000000011</v>
      </c>
      <c r="T5103" s="1">
        <v>1</v>
      </c>
      <c r="U5103" s="1">
        <v>0.2</v>
      </c>
      <c r="V5103" s="1">
        <v>1.8792</v>
      </c>
    </row>
    <row r="5104" spans="1:22" ht="14.25" customHeight="1" x14ac:dyDescent="0.25">
      <c r="A5104" s="1">
        <v>5103</v>
      </c>
      <c r="B5104" s="1" t="s">
        <v>7996</v>
      </c>
      <c r="C5104" s="1">
        <f>YEAR(Data!$D5104)</f>
        <v>2011</v>
      </c>
      <c r="D5104" s="2">
        <v>40619</v>
      </c>
      <c r="E5104" s="2">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
        <v>15.552000000000003</v>
      </c>
      <c r="T5104" s="1">
        <v>3</v>
      </c>
      <c r="U5104" s="1">
        <v>0.2</v>
      </c>
      <c r="V5104" s="1">
        <v>5.4432</v>
      </c>
    </row>
    <row r="5105" spans="1:22" ht="14.25" customHeight="1" x14ac:dyDescent="0.25">
      <c r="A5105" s="1">
        <v>5104</v>
      </c>
      <c r="B5105" s="1" t="s">
        <v>7997</v>
      </c>
      <c r="C5105" s="1">
        <f>YEAR(Data!$D5105)</f>
        <v>2012</v>
      </c>
      <c r="D5105" s="2">
        <v>40994</v>
      </c>
      <c r="E5105" s="2">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40.032000000000004</v>
      </c>
      <c r="T5105" s="1">
        <v>6</v>
      </c>
      <c r="U5105" s="1">
        <v>0.2</v>
      </c>
      <c r="V5105" s="1">
        <v>12.509999999999993</v>
      </c>
    </row>
    <row r="5106" spans="1:22" ht="14.25" customHeight="1" x14ac:dyDescent="0.25">
      <c r="A5106" s="1">
        <v>5105</v>
      </c>
      <c r="B5106" s="1" t="s">
        <v>7997</v>
      </c>
      <c r="C5106" s="1">
        <f>YEAR(Data!$D5106)</f>
        <v>2012</v>
      </c>
      <c r="D5106" s="2">
        <v>40994</v>
      </c>
      <c r="E5106" s="2">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16.776000000000003</v>
      </c>
      <c r="T5106" s="1">
        <v>3</v>
      </c>
      <c r="U5106" s="1">
        <v>0.2</v>
      </c>
      <c r="V5106" s="1">
        <v>5.0327999999999999</v>
      </c>
    </row>
    <row r="5107" spans="1:22" ht="14.25" customHeight="1" x14ac:dyDescent="0.25">
      <c r="A5107" s="1">
        <v>5106</v>
      </c>
      <c r="B5107" s="1" t="s">
        <v>7998</v>
      </c>
      <c r="C5107" s="1">
        <f>YEAR(Data!$D5107)</f>
        <v>2011</v>
      </c>
      <c r="D5107" s="2">
        <v>40891</v>
      </c>
      <c r="E5107" s="2">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
        <v>186.304</v>
      </c>
      <c r="T5107" s="1">
        <v>4</v>
      </c>
      <c r="U5107" s="1">
        <v>0.2</v>
      </c>
      <c r="V5107" s="1">
        <v>13.972799999999999</v>
      </c>
    </row>
    <row r="5108" spans="1:22" ht="14.25" customHeight="1" x14ac:dyDescent="0.25">
      <c r="A5108" s="1">
        <v>5107</v>
      </c>
      <c r="B5108" s="1" t="s">
        <v>7999</v>
      </c>
      <c r="C5108" s="1">
        <f>YEAR(Data!$D5108)</f>
        <v>2012</v>
      </c>
      <c r="D5108" s="2">
        <v>41171</v>
      </c>
      <c r="E5108" s="2">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
        <v>66.36</v>
      </c>
      <c r="T5108" s="1">
        <v>4</v>
      </c>
      <c r="U5108" s="1">
        <v>0</v>
      </c>
      <c r="V5108" s="1">
        <v>23.225999999999999</v>
      </c>
    </row>
    <row r="5109" spans="1:22" ht="14.25" customHeight="1" x14ac:dyDescent="0.25">
      <c r="A5109" s="1">
        <v>5108</v>
      </c>
      <c r="B5109" s="1" t="s">
        <v>8000</v>
      </c>
      <c r="C5109" s="1">
        <f>YEAR(Data!$D5109)</f>
        <v>2014</v>
      </c>
      <c r="D5109" s="2">
        <v>41755</v>
      </c>
      <c r="E5109" s="2">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
        <v>42.047999999999995</v>
      </c>
      <c r="T5109" s="1">
        <v>9</v>
      </c>
      <c r="U5109" s="1">
        <v>0.2</v>
      </c>
      <c r="V5109" s="1">
        <v>5.2559999999999985</v>
      </c>
    </row>
    <row r="5110" spans="1:22" ht="14.25" customHeight="1" x14ac:dyDescent="0.25">
      <c r="A5110" s="1">
        <v>5109</v>
      </c>
      <c r="B5110" s="1" t="s">
        <v>8000</v>
      </c>
      <c r="C5110" s="1">
        <f>YEAR(Data!$D5110)</f>
        <v>2014</v>
      </c>
      <c r="D5110" s="2">
        <v>41755</v>
      </c>
      <c r="E5110" s="2">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
        <v>67.92</v>
      </c>
      <c r="T5110" s="1">
        <v>5</v>
      </c>
      <c r="U5110" s="1">
        <v>0.2</v>
      </c>
      <c r="V5110" s="1">
        <v>6.7920000000000016</v>
      </c>
    </row>
    <row r="5111" spans="1:22" ht="14.25" customHeight="1" x14ac:dyDescent="0.25">
      <c r="A5111" s="1">
        <v>5110</v>
      </c>
      <c r="B5111" s="1" t="s">
        <v>8001</v>
      </c>
      <c r="C5111" s="1">
        <f>YEAR(Data!$D5111)</f>
        <v>2011</v>
      </c>
      <c r="D5111" s="2">
        <v>40834</v>
      </c>
      <c r="E5111" s="2">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1">
        <v>19.692</v>
      </c>
    </row>
    <row r="5112" spans="1:22" ht="14.25" customHeight="1" x14ac:dyDescent="0.25">
      <c r="A5112" s="1">
        <v>5111</v>
      </c>
      <c r="B5112" s="1" t="s">
        <v>8001</v>
      </c>
      <c r="C5112" s="1">
        <f>YEAR(Data!$D5112)</f>
        <v>2011</v>
      </c>
      <c r="D5112" s="2">
        <v>40834</v>
      </c>
      <c r="E5112" s="2">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1">
        <v>-35.046000000000028</v>
      </c>
    </row>
    <row r="5113" spans="1:22" ht="14.25" customHeight="1" x14ac:dyDescent="0.25">
      <c r="A5113" s="1">
        <v>5112</v>
      </c>
      <c r="B5113" s="1" t="s">
        <v>8001</v>
      </c>
      <c r="C5113" s="1">
        <f>YEAR(Data!$D5113)</f>
        <v>2011</v>
      </c>
      <c r="D5113" s="2">
        <v>40834</v>
      </c>
      <c r="E5113" s="2">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
        <v>10.048000000000002</v>
      </c>
      <c r="T5113" s="1">
        <v>4</v>
      </c>
      <c r="U5113" s="1">
        <v>0.2</v>
      </c>
      <c r="V5113" s="1">
        <v>3.1399999999999988</v>
      </c>
    </row>
    <row r="5114" spans="1:22" ht="14.25" customHeight="1" x14ac:dyDescent="0.25">
      <c r="A5114" s="1">
        <v>5113</v>
      </c>
      <c r="B5114" s="1" t="s">
        <v>8002</v>
      </c>
      <c r="C5114" s="1">
        <f>YEAR(Data!$D5114)</f>
        <v>2012</v>
      </c>
      <c r="D5114" s="2">
        <v>41226</v>
      </c>
      <c r="E5114" s="2">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
        <v>17.496000000000002</v>
      </c>
      <c r="T5114" s="1">
        <v>9</v>
      </c>
      <c r="U5114" s="1">
        <v>0.6</v>
      </c>
      <c r="V5114" s="1">
        <v>-7.4357999999999969</v>
      </c>
    </row>
    <row r="5115" spans="1:22" ht="14.25" customHeight="1" x14ac:dyDescent="0.25">
      <c r="A5115" s="1">
        <v>5114</v>
      </c>
      <c r="B5115" s="1" t="s">
        <v>8005</v>
      </c>
      <c r="C5115" s="1">
        <f>YEAR(Data!$D5115)</f>
        <v>2013</v>
      </c>
      <c r="D5115" s="2">
        <v>41305</v>
      </c>
      <c r="E5115" s="2">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
        <v>15.552000000000003</v>
      </c>
      <c r="T5115" s="1">
        <v>3</v>
      </c>
      <c r="U5115" s="1">
        <v>0.2</v>
      </c>
      <c r="V5115" s="1">
        <v>5.4432</v>
      </c>
    </row>
    <row r="5116" spans="1:22" ht="14.25" customHeight="1" x14ac:dyDescent="0.25">
      <c r="A5116" s="1">
        <v>5115</v>
      </c>
      <c r="B5116" s="1" t="s">
        <v>8006</v>
      </c>
      <c r="C5116" s="1">
        <f>YEAR(Data!$D5116)</f>
        <v>2013</v>
      </c>
      <c r="D5116" s="2">
        <v>41596</v>
      </c>
      <c r="E5116" s="2">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10.776000000000002</v>
      </c>
      <c r="T5116" s="1">
        <v>3</v>
      </c>
      <c r="U5116" s="1">
        <v>0.2</v>
      </c>
      <c r="V5116" s="1">
        <v>3.3674999999999984</v>
      </c>
    </row>
    <row r="5117" spans="1:22" ht="14.25" customHeight="1" x14ac:dyDescent="0.25">
      <c r="A5117" s="1">
        <v>5116</v>
      </c>
      <c r="B5117" s="1" t="s">
        <v>8007</v>
      </c>
      <c r="C5117" s="1">
        <f>YEAR(Data!$D5117)</f>
        <v>2014</v>
      </c>
      <c r="D5117" s="2">
        <v>41846</v>
      </c>
      <c r="E5117" s="2">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
        <v>3.3040000000000003</v>
      </c>
      <c r="T5117" s="1">
        <v>1</v>
      </c>
      <c r="U5117" s="1">
        <v>0.2</v>
      </c>
      <c r="V5117" s="1">
        <v>1.0737999999999999</v>
      </c>
    </row>
    <row r="5118" spans="1:22" ht="14.25" customHeight="1" x14ac:dyDescent="0.25">
      <c r="A5118" s="1">
        <v>5117</v>
      </c>
      <c r="B5118" s="1" t="s">
        <v>8010</v>
      </c>
      <c r="C5118" s="1">
        <f>YEAR(Data!$D5118)</f>
        <v>2014</v>
      </c>
      <c r="D5118" s="2">
        <v>41955</v>
      </c>
      <c r="E5118" s="2">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1">
        <v>0</v>
      </c>
    </row>
    <row r="5119" spans="1:22" ht="14.25" customHeight="1" x14ac:dyDescent="0.25">
      <c r="A5119" s="1">
        <v>5118</v>
      </c>
      <c r="B5119" s="1" t="s">
        <v>8011</v>
      </c>
      <c r="C5119" s="1">
        <f>YEAR(Data!$D5119)</f>
        <v>2012</v>
      </c>
      <c r="D5119" s="2">
        <v>41178</v>
      </c>
      <c r="E5119" s="2">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1">
        <v>16.186799999999998</v>
      </c>
    </row>
    <row r="5120" spans="1:22" ht="14.25" customHeight="1" x14ac:dyDescent="0.25">
      <c r="A5120" s="1">
        <v>5119</v>
      </c>
      <c r="B5120" s="1" t="s">
        <v>8011</v>
      </c>
      <c r="C5120" s="1">
        <f>YEAR(Data!$D5120)</f>
        <v>2012</v>
      </c>
      <c r="D5120" s="2">
        <v>41178</v>
      </c>
      <c r="E5120" s="2">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
        <v>629.92999999999995</v>
      </c>
      <c r="T5120" s="1">
        <v>7</v>
      </c>
      <c r="U5120" s="1">
        <v>0</v>
      </c>
      <c r="V5120" s="1">
        <v>296.06709999999998</v>
      </c>
    </row>
    <row r="5121" spans="1:22" ht="14.25" customHeight="1" x14ac:dyDescent="0.25">
      <c r="A5121" s="1">
        <v>5120</v>
      </c>
      <c r="B5121" s="1" t="s">
        <v>8011</v>
      </c>
      <c r="C5121" s="1">
        <f>YEAR(Data!$D5121)</f>
        <v>2012</v>
      </c>
      <c r="D5121" s="2">
        <v>41178</v>
      </c>
      <c r="E5121" s="2">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79.056000000000012</v>
      </c>
      <c r="T5121" s="1">
        <v>9</v>
      </c>
      <c r="U5121" s="1">
        <v>0.2</v>
      </c>
      <c r="V5121" s="1">
        <v>28.657800000000002</v>
      </c>
    </row>
    <row r="5122" spans="1:22" ht="14.25" customHeight="1" x14ac:dyDescent="0.25">
      <c r="A5122" s="1">
        <v>5121</v>
      </c>
      <c r="B5122" s="1" t="s">
        <v>8012</v>
      </c>
      <c r="C5122" s="1">
        <f>YEAR(Data!$D5122)</f>
        <v>2011</v>
      </c>
      <c r="D5122" s="2">
        <v>40637</v>
      </c>
      <c r="E5122" s="2">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232.54999999999998</v>
      </c>
      <c r="T5122" s="1">
        <v>5</v>
      </c>
      <c r="U5122" s="1">
        <v>0</v>
      </c>
      <c r="V5122" s="1">
        <v>9.3019999999999925</v>
      </c>
    </row>
    <row r="5123" spans="1:22" ht="14.25" customHeight="1" x14ac:dyDescent="0.25">
      <c r="A5123" s="1">
        <v>5122</v>
      </c>
      <c r="B5123" s="1" t="s">
        <v>8012</v>
      </c>
      <c r="C5123" s="1">
        <f>YEAR(Data!$D5123)</f>
        <v>2011</v>
      </c>
      <c r="D5123" s="2">
        <v>40637</v>
      </c>
      <c r="E5123" s="2">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1">
        <v>42.991400000000006</v>
      </c>
    </row>
    <row r="5124" spans="1:22" ht="14.25" customHeight="1" x14ac:dyDescent="0.25">
      <c r="A5124" s="1">
        <v>5123</v>
      </c>
      <c r="B5124" s="1" t="s">
        <v>8012</v>
      </c>
      <c r="C5124" s="1">
        <f>YEAR(Data!$D5124)</f>
        <v>2011</v>
      </c>
      <c r="D5124" s="2">
        <v>40637</v>
      </c>
      <c r="E5124" s="2">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
        <v>19.440000000000001</v>
      </c>
      <c r="T5124" s="1">
        <v>3</v>
      </c>
      <c r="U5124" s="1">
        <v>0</v>
      </c>
      <c r="V5124" s="1">
        <v>9.3312000000000008</v>
      </c>
    </row>
    <row r="5125" spans="1:22" ht="14.25" customHeight="1" x14ac:dyDescent="0.25">
      <c r="A5125" s="1">
        <v>5124</v>
      </c>
      <c r="B5125" s="1" t="s">
        <v>8012</v>
      </c>
      <c r="C5125" s="1">
        <f>YEAR(Data!$D5125)</f>
        <v>2011</v>
      </c>
      <c r="D5125" s="2">
        <v>40637</v>
      </c>
      <c r="E5125" s="2">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
        <v>12.96</v>
      </c>
      <c r="T5125" s="1">
        <v>2</v>
      </c>
      <c r="U5125" s="1">
        <v>0</v>
      </c>
      <c r="V5125" s="1">
        <v>6.3504000000000005</v>
      </c>
    </row>
    <row r="5126" spans="1:22" ht="14.25" customHeight="1" x14ac:dyDescent="0.25">
      <c r="A5126" s="1">
        <v>5125</v>
      </c>
      <c r="B5126" s="1" t="s">
        <v>8015</v>
      </c>
      <c r="C5126" s="1">
        <f>YEAR(Data!$D5126)</f>
        <v>2011</v>
      </c>
      <c r="D5126" s="2">
        <v>40800</v>
      </c>
      <c r="E5126" s="2">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
        <v>464.29200000000003</v>
      </c>
      <c r="T5126" s="1">
        <v>9</v>
      </c>
      <c r="U5126" s="1">
        <v>0.4</v>
      </c>
      <c r="V5126" s="1">
        <v>-108.33479999999997</v>
      </c>
    </row>
    <row r="5127" spans="1:22" ht="14.25" customHeight="1" x14ac:dyDescent="0.25">
      <c r="A5127" s="1">
        <v>5126</v>
      </c>
      <c r="B5127" s="1" t="s">
        <v>8015</v>
      </c>
      <c r="C5127" s="1">
        <f>YEAR(Data!$D5127)</f>
        <v>2011</v>
      </c>
      <c r="D5127" s="2">
        <v>40800</v>
      </c>
      <c r="E5127" s="2">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1">
        <v>31.491599999999995</v>
      </c>
    </row>
    <row r="5128" spans="1:22" ht="14.25" customHeight="1" x14ac:dyDescent="0.25">
      <c r="A5128" s="1">
        <v>5127</v>
      </c>
      <c r="B5128" s="1" t="s">
        <v>8015</v>
      </c>
      <c r="C5128" s="1">
        <f>YEAR(Data!$D5128)</f>
        <v>2011</v>
      </c>
      <c r="D5128" s="2">
        <v>40800</v>
      </c>
      <c r="E5128" s="2">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1">
        <v>1371.9803999999999</v>
      </c>
    </row>
    <row r="5129" spans="1:22" ht="14.25" customHeight="1" x14ac:dyDescent="0.25">
      <c r="A5129" s="1">
        <v>5128</v>
      </c>
      <c r="B5129" s="1" t="s">
        <v>8015</v>
      </c>
      <c r="C5129" s="1">
        <f>YEAR(Data!$D5129)</f>
        <v>2011</v>
      </c>
      <c r="D5129" s="2">
        <v>40800</v>
      </c>
      <c r="E5129" s="2">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1">
        <v>198.42899999999997</v>
      </c>
    </row>
    <row r="5130" spans="1:22" ht="14.25" customHeight="1" x14ac:dyDescent="0.25">
      <c r="A5130" s="1">
        <v>5129</v>
      </c>
      <c r="B5130" s="1" t="s">
        <v>8015</v>
      </c>
      <c r="C5130" s="1">
        <f>YEAR(Data!$D5130)</f>
        <v>2011</v>
      </c>
      <c r="D5130" s="2">
        <v>40800</v>
      </c>
      <c r="E5130" s="2">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1">
        <v>4.4173999999999989</v>
      </c>
    </row>
    <row r="5131" spans="1:22" ht="14.25" customHeight="1" x14ac:dyDescent="0.25">
      <c r="A5131" s="1">
        <v>5130</v>
      </c>
      <c r="B5131" s="1" t="s">
        <v>8015</v>
      </c>
      <c r="C5131" s="1">
        <f>YEAR(Data!$D5131)</f>
        <v>2011</v>
      </c>
      <c r="D5131" s="2">
        <v>40800</v>
      </c>
      <c r="E5131" s="2">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
        <v>287.96999999999997</v>
      </c>
      <c r="T5131" s="1">
        <v>3</v>
      </c>
      <c r="U5131" s="1">
        <v>0</v>
      </c>
      <c r="V5131" s="1">
        <v>80.631600000000006</v>
      </c>
    </row>
    <row r="5132" spans="1:22" ht="14.25" customHeight="1" x14ac:dyDescent="0.25">
      <c r="A5132" s="1">
        <v>5131</v>
      </c>
      <c r="B5132" s="1" t="s">
        <v>8015</v>
      </c>
      <c r="C5132" s="1">
        <f>YEAR(Data!$D5132)</f>
        <v>2011</v>
      </c>
      <c r="D5132" s="2">
        <v>40800</v>
      </c>
      <c r="E5132" s="2">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
        <v>44.820000000000007</v>
      </c>
      <c r="T5132" s="1">
        <v>9</v>
      </c>
      <c r="U5132" s="1">
        <v>0</v>
      </c>
      <c r="V5132" s="1">
        <v>21.065400000000004</v>
      </c>
    </row>
    <row r="5133" spans="1:22" ht="14.25" customHeight="1" x14ac:dyDescent="0.25">
      <c r="A5133" s="1">
        <v>5132</v>
      </c>
      <c r="B5133" s="1" t="s">
        <v>8016</v>
      </c>
      <c r="C5133" s="1">
        <f>YEAR(Data!$D5133)</f>
        <v>2014</v>
      </c>
      <c r="D5133" s="2">
        <v>42003</v>
      </c>
      <c r="E5133" s="2">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
        <v>101.12</v>
      </c>
      <c r="T5133" s="1">
        <v>8</v>
      </c>
      <c r="U5133" s="1">
        <v>0</v>
      </c>
      <c r="V5133" s="1">
        <v>37.414400000000001</v>
      </c>
    </row>
    <row r="5134" spans="1:22" ht="14.25" customHeight="1" x14ac:dyDescent="0.25">
      <c r="A5134" s="1">
        <v>5133</v>
      </c>
      <c r="B5134" s="1" t="s">
        <v>8017</v>
      </c>
      <c r="C5134" s="1">
        <f>YEAR(Data!$D5134)</f>
        <v>2012</v>
      </c>
      <c r="D5134" s="2">
        <v>41081</v>
      </c>
      <c r="E5134" s="2">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107.97600000000001</v>
      </c>
      <c r="T5134" s="1">
        <v>3</v>
      </c>
      <c r="U5134" s="1">
        <v>0.2</v>
      </c>
      <c r="V5134" s="1">
        <v>37.791599999999988</v>
      </c>
    </row>
    <row r="5135" spans="1:22" ht="14.25" customHeight="1" x14ac:dyDescent="0.25">
      <c r="A5135" s="1">
        <v>5134</v>
      </c>
      <c r="B5135" s="1" t="s">
        <v>8018</v>
      </c>
      <c r="C5135" s="1">
        <f>YEAR(Data!$D5135)</f>
        <v>2014</v>
      </c>
      <c r="D5135" s="2">
        <v>41970</v>
      </c>
      <c r="E5135" s="2">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
        <v>58.730000000000004</v>
      </c>
      <c r="T5135" s="1">
        <v>7</v>
      </c>
      <c r="U5135" s="1">
        <v>0</v>
      </c>
      <c r="V5135" s="1">
        <v>14.682500000000001</v>
      </c>
    </row>
    <row r="5136" spans="1:22" ht="14.25" customHeight="1" x14ac:dyDescent="0.25">
      <c r="A5136" s="1">
        <v>5135</v>
      </c>
      <c r="B5136" s="1" t="s">
        <v>8018</v>
      </c>
      <c r="C5136" s="1">
        <f>YEAR(Data!$D5136)</f>
        <v>2014</v>
      </c>
      <c r="D5136" s="2">
        <v>41970</v>
      </c>
      <c r="E5136" s="2">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93.344000000000008</v>
      </c>
      <c r="T5136" s="1">
        <v>4</v>
      </c>
      <c r="U5136" s="1">
        <v>0.2</v>
      </c>
      <c r="V5136" s="1">
        <v>32.670400000000001</v>
      </c>
    </row>
    <row r="5137" spans="1:22" ht="14.25" customHeight="1" x14ac:dyDescent="0.25">
      <c r="A5137" s="1">
        <v>5136</v>
      </c>
      <c r="B5137" s="1" t="s">
        <v>8019</v>
      </c>
      <c r="C5137" s="1">
        <f>YEAR(Data!$D5137)</f>
        <v>2013</v>
      </c>
      <c r="D5137" s="2">
        <v>41571</v>
      </c>
      <c r="E5137" s="2">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1">
        <v>8.1840000000000011</v>
      </c>
    </row>
    <row r="5138" spans="1:22" ht="14.25" customHeight="1" x14ac:dyDescent="0.25">
      <c r="A5138" s="1">
        <v>5137</v>
      </c>
      <c r="B5138" s="1" t="s">
        <v>8020</v>
      </c>
      <c r="C5138" s="1">
        <f>YEAR(Data!$D5138)</f>
        <v>2012</v>
      </c>
      <c r="D5138" s="2">
        <v>41257</v>
      </c>
      <c r="E5138" s="2">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1">
        <v>2.7323999999999993</v>
      </c>
    </row>
    <row r="5139" spans="1:22" ht="14.25" customHeight="1" x14ac:dyDescent="0.25">
      <c r="A5139" s="1">
        <v>5138</v>
      </c>
      <c r="B5139" s="1" t="s">
        <v>8021</v>
      </c>
      <c r="C5139" s="1">
        <f>YEAR(Data!$D5139)</f>
        <v>2013</v>
      </c>
      <c r="D5139" s="2">
        <v>41592</v>
      </c>
      <c r="E5139" s="2">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1">
        <v>13.0548</v>
      </c>
    </row>
    <row r="5140" spans="1:22" ht="14.25" customHeight="1" x14ac:dyDescent="0.25">
      <c r="A5140" s="1">
        <v>5139</v>
      </c>
      <c r="B5140" s="1" t="s">
        <v>8022</v>
      </c>
      <c r="C5140" s="1">
        <f>YEAR(Data!$D5140)</f>
        <v>2014</v>
      </c>
      <c r="D5140" s="2">
        <v>41912</v>
      </c>
      <c r="E5140" s="2">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1">
        <v>10.969799999999999</v>
      </c>
    </row>
    <row r="5141" spans="1:22" ht="14.25" customHeight="1" x14ac:dyDescent="0.25">
      <c r="A5141" s="1">
        <v>5140</v>
      </c>
      <c r="B5141" s="1" t="s">
        <v>8022</v>
      </c>
      <c r="C5141" s="1">
        <f>YEAR(Data!$D5141)</f>
        <v>2014</v>
      </c>
      <c r="D5141" s="2">
        <v>41912</v>
      </c>
      <c r="E5141" s="2">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
        <v>51.550000000000004</v>
      </c>
      <c r="T5141" s="1">
        <v>5</v>
      </c>
      <c r="U5141" s="1">
        <v>0</v>
      </c>
      <c r="V5141" s="1">
        <v>24.2285</v>
      </c>
    </row>
    <row r="5142" spans="1:22" ht="14.25" customHeight="1" x14ac:dyDescent="0.25">
      <c r="A5142" s="1">
        <v>5141</v>
      </c>
      <c r="B5142" s="1" t="s">
        <v>8023</v>
      </c>
      <c r="C5142" s="1">
        <f>YEAR(Data!$D5142)</f>
        <v>2012</v>
      </c>
      <c r="D5142" s="2">
        <v>41221</v>
      </c>
      <c r="E5142" s="2">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1">
        <v>43.164000000000001</v>
      </c>
    </row>
    <row r="5143" spans="1:22" ht="14.25" customHeight="1" x14ac:dyDescent="0.25">
      <c r="A5143" s="1">
        <v>5142</v>
      </c>
      <c r="B5143" s="1" t="s">
        <v>8024</v>
      </c>
      <c r="C5143" s="1">
        <f>YEAR(Data!$D5143)</f>
        <v>2013</v>
      </c>
      <c r="D5143" s="2">
        <v>41366</v>
      </c>
      <c r="E5143" s="2">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1">
        <v>292.77599999999995</v>
      </c>
    </row>
    <row r="5144" spans="1:22" ht="14.25" customHeight="1" x14ac:dyDescent="0.25">
      <c r="A5144" s="1">
        <v>5143</v>
      </c>
      <c r="B5144" s="1" t="s">
        <v>8024</v>
      </c>
      <c r="C5144" s="1">
        <f>YEAR(Data!$D5144)</f>
        <v>2013</v>
      </c>
      <c r="D5144" s="2">
        <v>41366</v>
      </c>
      <c r="E5144" s="2">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
        <v>63.84</v>
      </c>
      <c r="T5144" s="1">
        <v>8</v>
      </c>
      <c r="U5144" s="1">
        <v>0</v>
      </c>
      <c r="V5144" s="1">
        <v>18.513599999999997</v>
      </c>
    </row>
    <row r="5145" spans="1:22" ht="14.25" customHeight="1" x14ac:dyDescent="0.25">
      <c r="A5145" s="1">
        <v>5144</v>
      </c>
      <c r="B5145" s="1" t="s">
        <v>8024</v>
      </c>
      <c r="C5145" s="1">
        <f>YEAR(Data!$D5145)</f>
        <v>2013</v>
      </c>
      <c r="D5145" s="2">
        <v>41366</v>
      </c>
      <c r="E5145" s="2">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3.5920000000000005</v>
      </c>
      <c r="T5145" s="1">
        <v>1</v>
      </c>
      <c r="U5145" s="1">
        <v>0.2</v>
      </c>
      <c r="V5145" s="1">
        <v>1.1224999999999996</v>
      </c>
    </row>
    <row r="5146" spans="1:22" ht="14.25" customHeight="1" x14ac:dyDescent="0.25">
      <c r="A5146" s="1">
        <v>5145</v>
      </c>
      <c r="B5146" s="1" t="s">
        <v>8025</v>
      </c>
      <c r="C5146" s="1">
        <f>YEAR(Data!$D5146)</f>
        <v>2014</v>
      </c>
      <c r="D5146" s="2">
        <v>41673</v>
      </c>
      <c r="E5146" s="2">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1">
        <v>29.328400000000002</v>
      </c>
    </row>
    <row r="5147" spans="1:22" ht="14.25" customHeight="1" x14ac:dyDescent="0.25">
      <c r="A5147" s="1">
        <v>5146</v>
      </c>
      <c r="B5147" s="1" t="s">
        <v>8025</v>
      </c>
      <c r="C5147" s="1">
        <f>YEAR(Data!$D5147)</f>
        <v>2014</v>
      </c>
      <c r="D5147" s="2">
        <v>41673</v>
      </c>
      <c r="E5147" s="2">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1">
        <v>38.931200000000004</v>
      </c>
    </row>
    <row r="5148" spans="1:22" ht="14.25" customHeight="1" x14ac:dyDescent="0.25">
      <c r="A5148" s="1">
        <v>5147</v>
      </c>
      <c r="B5148" s="1" t="s">
        <v>8025</v>
      </c>
      <c r="C5148" s="1">
        <f>YEAR(Data!$D5148)</f>
        <v>2014</v>
      </c>
      <c r="D5148" s="2">
        <v>41673</v>
      </c>
      <c r="E5148" s="2">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1">
        <v>16.38</v>
      </c>
    </row>
    <row r="5149" spans="1:22" ht="14.25" customHeight="1" x14ac:dyDescent="0.25">
      <c r="A5149" s="1">
        <v>5148</v>
      </c>
      <c r="B5149" s="1" t="s">
        <v>8026</v>
      </c>
      <c r="C5149" s="1">
        <f>YEAR(Data!$D5149)</f>
        <v>2014</v>
      </c>
      <c r="D5149" s="2">
        <v>41998</v>
      </c>
      <c r="E5149" s="2">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
        <v>8.5440000000000005</v>
      </c>
      <c r="T5149" s="1">
        <v>4</v>
      </c>
      <c r="U5149" s="1">
        <v>0.2</v>
      </c>
      <c r="V5149" s="1">
        <v>1.9223999999999997</v>
      </c>
    </row>
    <row r="5150" spans="1:22" ht="14.25" customHeight="1" x14ac:dyDescent="0.25">
      <c r="A5150" s="1">
        <v>5149</v>
      </c>
      <c r="B5150" s="1" t="s">
        <v>8026</v>
      </c>
      <c r="C5150" s="1">
        <f>YEAR(Data!$D5150)</f>
        <v>2014</v>
      </c>
      <c r="D5150" s="2">
        <v>41998</v>
      </c>
      <c r="E5150" s="2">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
        <v>842.37600000000009</v>
      </c>
      <c r="T5150" s="1">
        <v>3</v>
      </c>
      <c r="U5150" s="1">
        <v>0.2</v>
      </c>
      <c r="V5150" s="1">
        <v>105.29699999999988</v>
      </c>
    </row>
    <row r="5151" spans="1:22" ht="14.25" customHeight="1" x14ac:dyDescent="0.25">
      <c r="A5151" s="1">
        <v>5150</v>
      </c>
      <c r="B5151" s="1" t="s">
        <v>8028</v>
      </c>
      <c r="C5151" s="1">
        <f>YEAR(Data!$D5151)</f>
        <v>2011</v>
      </c>
      <c r="D5151" s="2">
        <v>40715</v>
      </c>
      <c r="E5151" s="2">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1">
        <v>352.30649999999997</v>
      </c>
    </row>
    <row r="5152" spans="1:22" ht="14.25" customHeight="1" x14ac:dyDescent="0.25">
      <c r="A5152" s="1">
        <v>5151</v>
      </c>
      <c r="B5152" s="1" t="s">
        <v>8029</v>
      </c>
      <c r="C5152" s="1">
        <f>YEAR(Data!$D5152)</f>
        <v>2014</v>
      </c>
      <c r="D5152" s="2">
        <v>41705</v>
      </c>
      <c r="E5152" s="2">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1">
        <v>16.945</v>
      </c>
    </row>
    <row r="5153" spans="1:22" ht="14.25" customHeight="1" x14ac:dyDescent="0.25">
      <c r="A5153" s="1">
        <v>5152</v>
      </c>
      <c r="B5153" s="1" t="s">
        <v>8030</v>
      </c>
      <c r="C5153" s="1">
        <f>YEAR(Data!$D5153)</f>
        <v>2014</v>
      </c>
      <c r="D5153" s="2">
        <v>41908</v>
      </c>
      <c r="E5153" s="2">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
        <v>39.900000000000006</v>
      </c>
      <c r="T5153" s="1">
        <v>5</v>
      </c>
      <c r="U5153" s="1">
        <v>0</v>
      </c>
      <c r="V5153" s="1">
        <v>10.373999999999999</v>
      </c>
    </row>
    <row r="5154" spans="1:22" ht="14.25" customHeight="1" x14ac:dyDescent="0.25">
      <c r="A5154" s="1">
        <v>5153</v>
      </c>
      <c r="B5154" s="1" t="s">
        <v>8032</v>
      </c>
      <c r="C5154" s="1">
        <f>YEAR(Data!$D5154)</f>
        <v>2011</v>
      </c>
      <c r="D5154" s="2">
        <v>40724</v>
      </c>
      <c r="E5154" s="2">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1">
        <v>0.83999999999999975</v>
      </c>
    </row>
    <row r="5155" spans="1:22" ht="14.25" customHeight="1" x14ac:dyDescent="0.25">
      <c r="A5155" s="1">
        <v>5154</v>
      </c>
      <c r="B5155" s="1" t="s">
        <v>8032</v>
      </c>
      <c r="C5155" s="1">
        <f>YEAR(Data!$D5155)</f>
        <v>2011</v>
      </c>
      <c r="D5155" s="2">
        <v>40724</v>
      </c>
      <c r="E5155" s="2">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
        <v>6.6000000000000005</v>
      </c>
      <c r="T5155" s="1">
        <v>3</v>
      </c>
      <c r="U5155" s="1">
        <v>0</v>
      </c>
      <c r="V5155" s="1">
        <v>2.9040000000000008</v>
      </c>
    </row>
    <row r="5156" spans="1:22" ht="14.25" customHeight="1" x14ac:dyDescent="0.25">
      <c r="A5156" s="1">
        <v>5155</v>
      </c>
      <c r="B5156" s="1" t="s">
        <v>8033</v>
      </c>
      <c r="C5156" s="1">
        <f>YEAR(Data!$D5156)</f>
        <v>2012</v>
      </c>
      <c r="D5156" s="2">
        <v>41128</v>
      </c>
      <c r="E5156" s="2">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
        <v>28.4</v>
      </c>
      <c r="T5156" s="1">
        <v>4</v>
      </c>
      <c r="U5156" s="1">
        <v>0</v>
      </c>
      <c r="V5156" s="1">
        <v>13.063999999999998</v>
      </c>
    </row>
    <row r="5157" spans="1:22" ht="14.25" customHeight="1" x14ac:dyDescent="0.25">
      <c r="A5157" s="1">
        <v>5156</v>
      </c>
      <c r="B5157" s="1" t="s">
        <v>8033</v>
      </c>
      <c r="C5157" s="1">
        <f>YEAR(Data!$D5157)</f>
        <v>2012</v>
      </c>
      <c r="D5157" s="2">
        <v>41128</v>
      </c>
      <c r="E5157" s="2">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
        <v>212.94</v>
      </c>
      <c r="T5157" s="1">
        <v>3</v>
      </c>
      <c r="U5157" s="1">
        <v>0</v>
      </c>
      <c r="V5157" s="1">
        <v>34.070399999999999</v>
      </c>
    </row>
    <row r="5158" spans="1:22" ht="14.25" customHeight="1" x14ac:dyDescent="0.25">
      <c r="A5158" s="1">
        <v>5157</v>
      </c>
      <c r="B5158" s="1" t="s">
        <v>8035</v>
      </c>
      <c r="C5158" s="1">
        <f>YEAR(Data!$D5158)</f>
        <v>2014</v>
      </c>
      <c r="D5158" s="2">
        <v>41821</v>
      </c>
      <c r="E5158" s="2">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
        <v>1001.5840000000001</v>
      </c>
      <c r="T5158" s="1">
        <v>2</v>
      </c>
      <c r="U5158" s="1">
        <v>0.2</v>
      </c>
      <c r="V5158" s="1">
        <v>125.19799999999992</v>
      </c>
    </row>
    <row r="5159" spans="1:22" ht="14.25" customHeight="1" x14ac:dyDescent="0.25">
      <c r="A5159" s="1">
        <v>5158</v>
      </c>
      <c r="B5159" s="1" t="s">
        <v>8035</v>
      </c>
      <c r="C5159" s="1">
        <f>YEAR(Data!$D5159)</f>
        <v>2014</v>
      </c>
      <c r="D5159" s="2">
        <v>41821</v>
      </c>
      <c r="E5159" s="2">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
        <v>569.05799999999999</v>
      </c>
      <c r="T5159" s="1">
        <v>3</v>
      </c>
      <c r="U5159" s="1">
        <v>0.3</v>
      </c>
      <c r="V5159" s="1">
        <v>-178.84680000000006</v>
      </c>
    </row>
    <row r="5160" spans="1:22" ht="14.25" customHeight="1" x14ac:dyDescent="0.25">
      <c r="A5160" s="1">
        <v>5159</v>
      </c>
      <c r="B5160" s="1" t="s">
        <v>8035</v>
      </c>
      <c r="C5160" s="1">
        <f>YEAR(Data!$D5160)</f>
        <v>2014</v>
      </c>
      <c r="D5160" s="2">
        <v>41821</v>
      </c>
      <c r="E5160" s="2">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
        <v>14.224000000000002</v>
      </c>
      <c r="T5160" s="1">
        <v>2</v>
      </c>
      <c r="U5160" s="1">
        <v>0.6</v>
      </c>
      <c r="V5160" s="1">
        <v>-10.312400000000004</v>
      </c>
    </row>
    <row r="5161" spans="1:22" ht="14.25" customHeight="1" x14ac:dyDescent="0.25">
      <c r="A5161" s="1">
        <v>5160</v>
      </c>
      <c r="B5161" s="1" t="s">
        <v>8036</v>
      </c>
      <c r="C5161" s="1">
        <f>YEAR(Data!$D5161)</f>
        <v>2012</v>
      </c>
      <c r="D5161" s="2">
        <v>41208</v>
      </c>
      <c r="E5161" s="2">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1">
        <v>9.2386000000000053</v>
      </c>
    </row>
    <row r="5162" spans="1:22" ht="14.25" customHeight="1" x14ac:dyDescent="0.25">
      <c r="A5162" s="1">
        <v>5161</v>
      </c>
      <c r="B5162" s="1" t="s">
        <v>8036</v>
      </c>
      <c r="C5162" s="1">
        <f>YEAR(Data!$D5162)</f>
        <v>2012</v>
      </c>
      <c r="D5162" s="2">
        <v>41208</v>
      </c>
      <c r="E5162" s="2">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
        <v>68.720000000000013</v>
      </c>
      <c r="T5162" s="1">
        <v>2</v>
      </c>
      <c r="U5162" s="1">
        <v>0.2</v>
      </c>
      <c r="V5162" s="1">
        <v>-14.603000000000005</v>
      </c>
    </row>
    <row r="5163" spans="1:22" ht="14.25" customHeight="1" x14ac:dyDescent="0.25">
      <c r="A5163" s="1">
        <v>5162</v>
      </c>
      <c r="B5163" s="1" t="s">
        <v>8037</v>
      </c>
      <c r="C5163" s="1">
        <f>YEAR(Data!$D5163)</f>
        <v>2011</v>
      </c>
      <c r="D5163" s="2">
        <v>40754</v>
      </c>
      <c r="E5163" s="2">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
        <v>1367.84</v>
      </c>
      <c r="T5163" s="1">
        <v>8</v>
      </c>
      <c r="U5163" s="1">
        <v>0</v>
      </c>
      <c r="V5163" s="1">
        <v>259.88959999999997</v>
      </c>
    </row>
    <row r="5164" spans="1:22" ht="14.25" customHeight="1" x14ac:dyDescent="0.25">
      <c r="A5164" s="1">
        <v>5163</v>
      </c>
      <c r="B5164" s="1" t="s">
        <v>8038</v>
      </c>
      <c r="C5164" s="1">
        <f>YEAR(Data!$D5164)</f>
        <v>2013</v>
      </c>
      <c r="D5164" s="2">
        <v>41597</v>
      </c>
      <c r="E5164" s="2">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1">
        <v>33.215599999999995</v>
      </c>
    </row>
    <row r="5165" spans="1:22" ht="14.25" customHeight="1" x14ac:dyDescent="0.25">
      <c r="A5165" s="1">
        <v>5164</v>
      </c>
      <c r="B5165" s="1" t="s">
        <v>8039</v>
      </c>
      <c r="C5165" s="1">
        <f>YEAR(Data!$D5165)</f>
        <v>2012</v>
      </c>
      <c r="D5165" s="2">
        <v>41096</v>
      </c>
      <c r="E5165" s="2">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
        <v>170.35200000000003</v>
      </c>
      <c r="T5165" s="1">
        <v>3</v>
      </c>
      <c r="U5165" s="1">
        <v>0.2</v>
      </c>
      <c r="V5165" s="1">
        <v>-17.035200000000003</v>
      </c>
    </row>
    <row r="5166" spans="1:22" ht="14.25" customHeight="1" x14ac:dyDescent="0.25">
      <c r="A5166" s="1">
        <v>5165</v>
      </c>
      <c r="B5166" s="1" t="s">
        <v>8040</v>
      </c>
      <c r="C5166" s="1">
        <f>YEAR(Data!$D5166)</f>
        <v>2011</v>
      </c>
      <c r="D5166" s="2">
        <v>40857</v>
      </c>
      <c r="E5166" s="2">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
        <v>3.9</v>
      </c>
      <c r="T5166" s="1">
        <v>2</v>
      </c>
      <c r="U5166" s="1">
        <v>0</v>
      </c>
      <c r="V5166" s="1">
        <v>1.5209999999999999</v>
      </c>
    </row>
    <row r="5167" spans="1:22" ht="14.25" customHeight="1" x14ac:dyDescent="0.25">
      <c r="A5167" s="1">
        <v>5166</v>
      </c>
      <c r="B5167" s="1" t="s">
        <v>8040</v>
      </c>
      <c r="C5167" s="1">
        <f>YEAR(Data!$D5167)</f>
        <v>2011</v>
      </c>
      <c r="D5167" s="2">
        <v>40857</v>
      </c>
      <c r="E5167" s="2">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
        <v>12.84</v>
      </c>
      <c r="T5167" s="1">
        <v>3</v>
      </c>
      <c r="U5167" s="1">
        <v>0</v>
      </c>
      <c r="V5167" s="1">
        <v>5.7779999999999987</v>
      </c>
    </row>
    <row r="5168" spans="1:22" ht="14.25" customHeight="1" x14ac:dyDescent="0.25">
      <c r="A5168" s="1">
        <v>5167</v>
      </c>
      <c r="B5168" s="1" t="s">
        <v>8040</v>
      </c>
      <c r="C5168" s="1">
        <f>YEAR(Data!$D5168)</f>
        <v>2011</v>
      </c>
      <c r="D5168" s="2">
        <v>40857</v>
      </c>
      <c r="E5168" s="2">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
        <v>15.84</v>
      </c>
      <c r="T5168" s="1">
        <v>3</v>
      </c>
      <c r="U5168" s="1">
        <v>0</v>
      </c>
      <c r="V5168" s="1">
        <v>7.1280000000000001</v>
      </c>
    </row>
    <row r="5169" spans="1:22" ht="14.25" customHeight="1" x14ac:dyDescent="0.25">
      <c r="A5169" s="1">
        <v>5168</v>
      </c>
      <c r="B5169" s="1" t="s">
        <v>8040</v>
      </c>
      <c r="C5169" s="1">
        <f>YEAR(Data!$D5169)</f>
        <v>2011</v>
      </c>
      <c r="D5169" s="2">
        <v>40857</v>
      </c>
      <c r="E5169" s="2">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
        <v>563.93999999999994</v>
      </c>
      <c r="T5169" s="1">
        <v>3</v>
      </c>
      <c r="U5169" s="1">
        <v>0</v>
      </c>
      <c r="V5169" s="1">
        <v>112.78800000000001</v>
      </c>
    </row>
    <row r="5170" spans="1:22" ht="14.25" customHeight="1" x14ac:dyDescent="0.25">
      <c r="A5170" s="1">
        <v>5169</v>
      </c>
      <c r="B5170" s="1" t="s">
        <v>8040</v>
      </c>
      <c r="C5170" s="1">
        <f>YEAR(Data!$D5170)</f>
        <v>2011</v>
      </c>
      <c r="D5170" s="2">
        <v>40857</v>
      </c>
      <c r="E5170" s="2">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
        <v>62.94</v>
      </c>
      <c r="T5170" s="1">
        <v>3</v>
      </c>
      <c r="U5170" s="1">
        <v>0</v>
      </c>
      <c r="V5170" s="1">
        <v>11.958600000000001</v>
      </c>
    </row>
    <row r="5171" spans="1:22" ht="14.25" customHeight="1" x14ac:dyDescent="0.25">
      <c r="A5171" s="1">
        <v>5170</v>
      </c>
      <c r="B5171" s="1" t="s">
        <v>8040</v>
      </c>
      <c r="C5171" s="1">
        <f>YEAR(Data!$D5171)</f>
        <v>2011</v>
      </c>
      <c r="D5171" s="2">
        <v>40857</v>
      </c>
      <c r="E5171" s="2">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
        <v>535.41</v>
      </c>
      <c r="T5171" s="1">
        <v>3</v>
      </c>
      <c r="U5171" s="1">
        <v>0</v>
      </c>
      <c r="V5171" s="1">
        <v>160.62299999999993</v>
      </c>
    </row>
    <row r="5172" spans="1:22" ht="14.25" customHeight="1" x14ac:dyDescent="0.25">
      <c r="A5172" s="1">
        <v>5171</v>
      </c>
      <c r="B5172" s="1" t="s">
        <v>8041</v>
      </c>
      <c r="C5172" s="1">
        <f>YEAR(Data!$D5172)</f>
        <v>2013</v>
      </c>
      <c r="D5172" s="2">
        <v>41422</v>
      </c>
      <c r="E5172" s="2">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1">
        <v>700.98000000000013</v>
      </c>
    </row>
    <row r="5173" spans="1:22" ht="14.25" customHeight="1" x14ac:dyDescent="0.25">
      <c r="A5173" s="1">
        <v>5172</v>
      </c>
      <c r="B5173" s="1" t="s">
        <v>8041</v>
      </c>
      <c r="C5173" s="1">
        <f>YEAR(Data!$D5173)</f>
        <v>2013</v>
      </c>
      <c r="D5173" s="2">
        <v>41422</v>
      </c>
      <c r="E5173" s="2">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1">
        <v>69.177599999999984</v>
      </c>
    </row>
    <row r="5174" spans="1:22" ht="14.25" customHeight="1" x14ac:dyDescent="0.25">
      <c r="A5174" s="1">
        <v>5173</v>
      </c>
      <c r="B5174" s="1" t="s">
        <v>8041</v>
      </c>
      <c r="C5174" s="1">
        <f>YEAR(Data!$D5174)</f>
        <v>2013</v>
      </c>
      <c r="D5174" s="2">
        <v>41422</v>
      </c>
      <c r="E5174" s="2">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314.54999999999995</v>
      </c>
      <c r="T5174" s="1">
        <v>3</v>
      </c>
      <c r="U5174" s="1">
        <v>0</v>
      </c>
      <c r="V5174" s="1">
        <v>150.98399999999998</v>
      </c>
    </row>
    <row r="5175" spans="1:22" ht="14.25" customHeight="1" x14ac:dyDescent="0.25">
      <c r="A5175" s="1">
        <v>5174</v>
      </c>
      <c r="B5175" s="1" t="s">
        <v>8042</v>
      </c>
      <c r="C5175" s="1">
        <f>YEAR(Data!$D5175)</f>
        <v>2012</v>
      </c>
      <c r="D5175" s="2">
        <v>40976</v>
      </c>
      <c r="E5175" s="2">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1">
        <v>0.89459999999999995</v>
      </c>
    </row>
    <row r="5176" spans="1:22" ht="14.25" customHeight="1" x14ac:dyDescent="0.25">
      <c r="A5176" s="1">
        <v>5175</v>
      </c>
      <c r="B5176" s="1" t="s">
        <v>8043</v>
      </c>
      <c r="C5176" s="1">
        <f>YEAR(Data!$D5176)</f>
        <v>2014</v>
      </c>
      <c r="D5176" s="2">
        <v>41932</v>
      </c>
      <c r="E5176" s="2">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
        <v>2.0719999999999996</v>
      </c>
      <c r="T5176" s="1">
        <v>2</v>
      </c>
      <c r="U5176" s="1">
        <v>0.8</v>
      </c>
      <c r="V5176" s="1">
        <v>-3.5224000000000011</v>
      </c>
    </row>
    <row r="5177" spans="1:22" ht="14.25" customHeight="1" x14ac:dyDescent="0.25">
      <c r="A5177" s="1">
        <v>5176</v>
      </c>
      <c r="B5177" s="1" t="s">
        <v>8043</v>
      </c>
      <c r="C5177" s="1">
        <f>YEAR(Data!$D5177)</f>
        <v>2014</v>
      </c>
      <c r="D5177" s="2">
        <v>41932</v>
      </c>
      <c r="E5177" s="2">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
        <v>328.39919999999995</v>
      </c>
      <c r="T5177" s="1">
        <v>3</v>
      </c>
      <c r="U5177" s="1">
        <v>0.32</v>
      </c>
      <c r="V5177" s="1">
        <v>-91.758599999999973</v>
      </c>
    </row>
    <row r="5178" spans="1:22" ht="14.25" customHeight="1" x14ac:dyDescent="0.25">
      <c r="A5178" s="1">
        <v>5177</v>
      </c>
      <c r="B5178" s="1" t="s">
        <v>8045</v>
      </c>
      <c r="C5178" s="1">
        <f>YEAR(Data!$D5178)</f>
        <v>2013</v>
      </c>
      <c r="D5178" s="2">
        <v>41584</v>
      </c>
      <c r="E5178" s="2">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53.248000000000005</v>
      </c>
      <c r="T5178" s="1">
        <v>2</v>
      </c>
      <c r="U5178" s="1">
        <v>0.2</v>
      </c>
      <c r="V5178" s="1">
        <v>19.968</v>
      </c>
    </row>
    <row r="5179" spans="1:22" ht="14.25" customHeight="1" x14ac:dyDescent="0.25">
      <c r="A5179" s="1">
        <v>5178</v>
      </c>
      <c r="B5179" s="1" t="s">
        <v>8046</v>
      </c>
      <c r="C5179" s="1">
        <f>YEAR(Data!$D5179)</f>
        <v>2013</v>
      </c>
      <c r="D5179" s="2">
        <v>41635</v>
      </c>
      <c r="E5179" s="2">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4.9920000000000009</v>
      </c>
      <c r="T5179" s="1">
        <v>3</v>
      </c>
      <c r="U5179" s="1">
        <v>0.2</v>
      </c>
      <c r="V5179" s="1">
        <v>1.6848000000000001</v>
      </c>
    </row>
    <row r="5180" spans="1:22" ht="14.25" customHeight="1" x14ac:dyDescent="0.25">
      <c r="A5180" s="1">
        <v>5179</v>
      </c>
      <c r="B5180" s="1" t="s">
        <v>8047</v>
      </c>
      <c r="C5180" s="1">
        <f>YEAR(Data!$D5180)</f>
        <v>2012</v>
      </c>
      <c r="D5180" s="2">
        <v>41012</v>
      </c>
      <c r="E5180" s="2">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1">
        <v>15.825600000000001</v>
      </c>
    </row>
    <row r="5181" spans="1:22" ht="14.25" customHeight="1" x14ac:dyDescent="0.25">
      <c r="A5181" s="1">
        <v>5180</v>
      </c>
      <c r="B5181" s="1" t="s">
        <v>8047</v>
      </c>
      <c r="C5181" s="1">
        <f>YEAR(Data!$D5181)</f>
        <v>2012</v>
      </c>
      <c r="D5181" s="2">
        <v>41012</v>
      </c>
      <c r="E5181" s="2">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1">
        <v>19.393200000000007</v>
      </c>
    </row>
    <row r="5182" spans="1:22" ht="14.25" customHeight="1" x14ac:dyDescent="0.25">
      <c r="A5182" s="1">
        <v>5181</v>
      </c>
      <c r="B5182" s="1" t="s">
        <v>8047</v>
      </c>
      <c r="C5182" s="1">
        <f>YEAR(Data!$D5182)</f>
        <v>2012</v>
      </c>
      <c r="D5182" s="2">
        <v>41012</v>
      </c>
      <c r="E5182" s="2">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1">
        <v>29.577600000000004</v>
      </c>
    </row>
    <row r="5183" spans="1:22" ht="14.25" customHeight="1" x14ac:dyDescent="0.25">
      <c r="A5183" s="1">
        <v>5182</v>
      </c>
      <c r="B5183" s="1" t="s">
        <v>8048</v>
      </c>
      <c r="C5183" s="1">
        <f>YEAR(Data!$D5183)</f>
        <v>2014</v>
      </c>
      <c r="D5183" s="2">
        <v>41895</v>
      </c>
      <c r="E5183" s="2">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
        <v>45.36</v>
      </c>
      <c r="T5183" s="1">
        <v>7</v>
      </c>
      <c r="U5183" s="1">
        <v>0</v>
      </c>
      <c r="V5183" s="1">
        <v>21.772800000000004</v>
      </c>
    </row>
    <row r="5184" spans="1:22" ht="14.25" customHeight="1" x14ac:dyDescent="0.25">
      <c r="A5184" s="1">
        <v>5183</v>
      </c>
      <c r="B5184" s="1" t="s">
        <v>8048</v>
      </c>
      <c r="C5184" s="1">
        <f>YEAR(Data!$D5184)</f>
        <v>2014</v>
      </c>
      <c r="D5184" s="2">
        <v>41895</v>
      </c>
      <c r="E5184" s="2">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
        <v>45.78</v>
      </c>
      <c r="T5184" s="1">
        <v>3</v>
      </c>
      <c r="U5184" s="1">
        <v>0</v>
      </c>
      <c r="V5184" s="1">
        <v>22.89</v>
      </c>
    </row>
    <row r="5185" spans="1:22" ht="14.25" customHeight="1" x14ac:dyDescent="0.25">
      <c r="A5185" s="1">
        <v>5184</v>
      </c>
      <c r="B5185" s="1" t="s">
        <v>8049</v>
      </c>
      <c r="C5185" s="1">
        <f>YEAR(Data!$D5185)</f>
        <v>2014</v>
      </c>
      <c r="D5185" s="2">
        <v>41907</v>
      </c>
      <c r="E5185" s="2">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
        <v>40.29</v>
      </c>
      <c r="T5185" s="1">
        <v>3</v>
      </c>
      <c r="U5185" s="1">
        <v>0</v>
      </c>
      <c r="V5185" s="1">
        <v>10.0725</v>
      </c>
    </row>
    <row r="5186" spans="1:22" ht="14.25" customHeight="1" x14ac:dyDescent="0.25">
      <c r="A5186" s="1">
        <v>5185</v>
      </c>
      <c r="B5186" s="1" t="s">
        <v>8049</v>
      </c>
      <c r="C5186" s="1">
        <f>YEAR(Data!$D5186)</f>
        <v>2014</v>
      </c>
      <c r="D5186" s="2">
        <v>41907</v>
      </c>
      <c r="E5186" s="2">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1">
        <v>17.8066</v>
      </c>
    </row>
    <row r="5187" spans="1:22" ht="14.25" customHeight="1" x14ac:dyDescent="0.25">
      <c r="A5187" s="1">
        <v>5186</v>
      </c>
      <c r="B5187" s="1" t="s">
        <v>8050</v>
      </c>
      <c r="C5187" s="1">
        <f>YEAR(Data!$D5187)</f>
        <v>2012</v>
      </c>
      <c r="D5187" s="2">
        <v>41192</v>
      </c>
      <c r="E5187" s="2">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1">
        <v>-337.80600000000004</v>
      </c>
    </row>
    <row r="5188" spans="1:22" ht="14.25" customHeight="1" x14ac:dyDescent="0.25">
      <c r="A5188" s="1">
        <v>5187</v>
      </c>
      <c r="B5188" s="1" t="s">
        <v>8051</v>
      </c>
      <c r="C5188" s="1">
        <f>YEAR(Data!$D5188)</f>
        <v>2012</v>
      </c>
      <c r="D5188" s="2">
        <v>41240</v>
      </c>
      <c r="E5188" s="2">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
        <v>748.75200000000007</v>
      </c>
      <c r="T5188" s="1">
        <v>8</v>
      </c>
      <c r="U5188" s="1">
        <v>0.4</v>
      </c>
      <c r="V5188" s="1">
        <v>-162.22960000000006</v>
      </c>
    </row>
    <row r="5189" spans="1:22" ht="14.25" customHeight="1" x14ac:dyDescent="0.25">
      <c r="A5189" s="1">
        <v>5188</v>
      </c>
      <c r="B5189" s="1" t="s">
        <v>8052</v>
      </c>
      <c r="C5189" s="1">
        <f>YEAR(Data!$D5189)</f>
        <v>2012</v>
      </c>
      <c r="D5189" s="2">
        <v>41165</v>
      </c>
      <c r="E5189" s="2">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1">
        <v>15.996799999999979</v>
      </c>
    </row>
    <row r="5190" spans="1:22" ht="14.25" customHeight="1" x14ac:dyDescent="0.25">
      <c r="A5190" s="1">
        <v>5189</v>
      </c>
      <c r="B5190" s="1" t="s">
        <v>8052</v>
      </c>
      <c r="C5190" s="1">
        <f>YEAR(Data!$D5190)</f>
        <v>2012</v>
      </c>
      <c r="D5190" s="2">
        <v>41165</v>
      </c>
      <c r="E5190" s="2">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1">
        <v>394.21199999999999</v>
      </c>
    </row>
    <row r="5191" spans="1:22" ht="14.25" customHeight="1" x14ac:dyDescent="0.25">
      <c r="A5191" s="1">
        <v>5190</v>
      </c>
      <c r="B5191" s="1" t="s">
        <v>8053</v>
      </c>
      <c r="C5191" s="1">
        <f>YEAR(Data!$D5191)</f>
        <v>2014</v>
      </c>
      <c r="D5191" s="2">
        <v>41958</v>
      </c>
      <c r="E5191" s="2">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167.95200000000003</v>
      </c>
      <c r="T5191" s="1">
        <v>6</v>
      </c>
      <c r="U5191" s="1">
        <v>0.2</v>
      </c>
      <c r="V5191" s="1">
        <v>-27.292200000000001</v>
      </c>
    </row>
    <row r="5192" spans="1:22" ht="14.25" customHeight="1" x14ac:dyDescent="0.25">
      <c r="A5192" s="1">
        <v>5191</v>
      </c>
      <c r="B5192" s="1" t="s">
        <v>8053</v>
      </c>
      <c r="C5192" s="1">
        <f>YEAR(Data!$D5192)</f>
        <v>2014</v>
      </c>
      <c r="D5192" s="2">
        <v>41958</v>
      </c>
      <c r="E5192" s="2">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
        <v>45.04</v>
      </c>
      <c r="T5192" s="1">
        <v>2</v>
      </c>
      <c r="U5192" s="1">
        <v>0.2</v>
      </c>
      <c r="V5192" s="1">
        <v>4.5040000000000031</v>
      </c>
    </row>
    <row r="5193" spans="1:22" ht="14.25" customHeight="1" x14ac:dyDescent="0.25">
      <c r="A5193" s="1">
        <v>5192</v>
      </c>
      <c r="B5193" s="1" t="s">
        <v>8054</v>
      </c>
      <c r="C5193" s="1">
        <f>YEAR(Data!$D5193)</f>
        <v>2014</v>
      </c>
      <c r="D5193" s="2">
        <v>41765</v>
      </c>
      <c r="E5193" s="2">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
        <v>23.16</v>
      </c>
      <c r="T5193" s="1">
        <v>2</v>
      </c>
      <c r="U5193" s="1">
        <v>0</v>
      </c>
      <c r="V5193" s="1">
        <v>11.58</v>
      </c>
    </row>
    <row r="5194" spans="1:22" ht="14.25" customHeight="1" x14ac:dyDescent="0.25">
      <c r="A5194" s="1">
        <v>5193</v>
      </c>
      <c r="B5194" s="1" t="s">
        <v>8057</v>
      </c>
      <c r="C5194" s="1">
        <f>YEAR(Data!$D5194)</f>
        <v>2011</v>
      </c>
      <c r="D5194" s="2">
        <v>40875</v>
      </c>
      <c r="E5194" s="2">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397.59999999999997</v>
      </c>
      <c r="T5194" s="1">
        <v>5</v>
      </c>
      <c r="U5194" s="1">
        <v>0</v>
      </c>
      <c r="V5194" s="1">
        <v>43.735999999999962</v>
      </c>
    </row>
    <row r="5195" spans="1:22" ht="14.25" customHeight="1" x14ac:dyDescent="0.25">
      <c r="A5195" s="1">
        <v>5194</v>
      </c>
      <c r="B5195" s="1" t="s">
        <v>8057</v>
      </c>
      <c r="C5195" s="1">
        <f>YEAR(Data!$D5195)</f>
        <v>2011</v>
      </c>
      <c r="D5195" s="2">
        <v>40875</v>
      </c>
      <c r="E5195" s="2">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
        <v>85.96</v>
      </c>
      <c r="T5195" s="1">
        <v>7</v>
      </c>
      <c r="U5195" s="1">
        <v>0</v>
      </c>
      <c r="V5195" s="1">
        <v>40.401199999999996</v>
      </c>
    </row>
    <row r="5196" spans="1:22" ht="14.25" customHeight="1" x14ac:dyDescent="0.25">
      <c r="A5196" s="1">
        <v>5195</v>
      </c>
      <c r="B5196" s="1" t="s">
        <v>8057</v>
      </c>
      <c r="C5196" s="1">
        <f>YEAR(Data!$D5196)</f>
        <v>2011</v>
      </c>
      <c r="D5196" s="2">
        <v>40875</v>
      </c>
      <c r="E5196" s="2">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1">
        <v>4.3295999999999992</v>
      </c>
    </row>
    <row r="5197" spans="1:22" ht="14.25" customHeight="1" x14ac:dyDescent="0.25">
      <c r="A5197" s="1">
        <v>5196</v>
      </c>
      <c r="B5197" s="1" t="s">
        <v>8057</v>
      </c>
      <c r="C5197" s="1">
        <f>YEAR(Data!$D5197)</f>
        <v>2011</v>
      </c>
      <c r="D5197" s="2">
        <v>40875</v>
      </c>
      <c r="E5197" s="2">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45.660000000000004</v>
      </c>
      <c r="T5197" s="1">
        <v>3</v>
      </c>
      <c r="U5197" s="1">
        <v>0</v>
      </c>
      <c r="V5197" s="1">
        <v>22.3734</v>
      </c>
    </row>
    <row r="5198" spans="1:22" ht="14.25" customHeight="1" x14ac:dyDescent="0.25">
      <c r="A5198" s="1">
        <v>5197</v>
      </c>
      <c r="B5198" s="1" t="s">
        <v>8058</v>
      </c>
      <c r="C5198" s="1">
        <f>YEAR(Data!$D5198)</f>
        <v>2011</v>
      </c>
      <c r="D5198" s="2">
        <v>40673</v>
      </c>
      <c r="E5198" s="2">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1">
        <v>77.483699999999999</v>
      </c>
    </row>
    <row r="5199" spans="1:22" ht="14.25" customHeight="1" x14ac:dyDescent="0.25">
      <c r="A5199" s="1">
        <v>5198</v>
      </c>
      <c r="B5199" s="1" t="s">
        <v>8058</v>
      </c>
      <c r="C5199" s="1">
        <f>YEAR(Data!$D5199)</f>
        <v>2011</v>
      </c>
      <c r="D5199" s="2">
        <v>40673</v>
      </c>
      <c r="E5199" s="2">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1">
        <v>4.3600000000000012</v>
      </c>
    </row>
    <row r="5200" spans="1:22" ht="14.25" customHeight="1" x14ac:dyDescent="0.25">
      <c r="A5200" s="1">
        <v>5199</v>
      </c>
      <c r="B5200" s="1" t="s">
        <v>8059</v>
      </c>
      <c r="C5200" s="1">
        <f>YEAR(Data!$D5200)</f>
        <v>2013</v>
      </c>
      <c r="D5200" s="2">
        <v>41337</v>
      </c>
      <c r="E5200" s="2">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
        <v>3930.0720000000001</v>
      </c>
      <c r="T5200" s="1">
        <v>3</v>
      </c>
      <c r="U5200" s="1">
        <v>0.2</v>
      </c>
      <c r="V5200" s="1">
        <v>-786.01440000000025</v>
      </c>
    </row>
    <row r="5201" spans="1:22" ht="14.25" customHeight="1" x14ac:dyDescent="0.25">
      <c r="A5201" s="1">
        <v>5200</v>
      </c>
      <c r="B5201" s="1" t="s">
        <v>8059</v>
      </c>
      <c r="C5201" s="1">
        <f>YEAR(Data!$D5201)</f>
        <v>2013</v>
      </c>
      <c r="D5201" s="2">
        <v>41337</v>
      </c>
      <c r="E5201" s="2">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
        <v>2.3039999999999998</v>
      </c>
      <c r="T5201" s="1">
        <v>1</v>
      </c>
      <c r="U5201" s="1">
        <v>0.2</v>
      </c>
      <c r="V5201" s="1">
        <v>0.77759999999999996</v>
      </c>
    </row>
    <row r="5202" spans="1:22" ht="14.25" customHeight="1" x14ac:dyDescent="0.25">
      <c r="A5202" s="1">
        <v>5201</v>
      </c>
      <c r="B5202" s="1" t="s">
        <v>8059</v>
      </c>
      <c r="C5202" s="1">
        <f>YEAR(Data!$D5202)</f>
        <v>2013</v>
      </c>
      <c r="D5202" s="2">
        <v>41337</v>
      </c>
      <c r="E5202" s="2">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431.97600000000006</v>
      </c>
      <c r="T5202" s="1">
        <v>3</v>
      </c>
      <c r="U5202" s="1">
        <v>0.2</v>
      </c>
      <c r="V5202" s="1">
        <v>32.398200000000017</v>
      </c>
    </row>
    <row r="5203" spans="1:22" ht="14.25" customHeight="1" x14ac:dyDescent="0.25">
      <c r="A5203" s="1">
        <v>5202</v>
      </c>
      <c r="B5203" s="1" t="s">
        <v>8059</v>
      </c>
      <c r="C5203" s="1">
        <f>YEAR(Data!$D5203)</f>
        <v>2013</v>
      </c>
      <c r="D5203" s="2">
        <v>41337</v>
      </c>
      <c r="E5203" s="2">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41.720000000000006</v>
      </c>
      <c r="T5203" s="1">
        <v>7</v>
      </c>
      <c r="U5203" s="1">
        <v>0.2</v>
      </c>
      <c r="V5203" s="1">
        <v>5.7364999999999977</v>
      </c>
    </row>
    <row r="5204" spans="1:22" ht="14.25" customHeight="1" x14ac:dyDescent="0.25">
      <c r="A5204" s="1">
        <v>5203</v>
      </c>
      <c r="B5204" s="1" t="s">
        <v>8060</v>
      </c>
      <c r="C5204" s="1">
        <f>YEAR(Data!$D5204)</f>
        <v>2012</v>
      </c>
      <c r="D5204" s="2">
        <v>41136</v>
      </c>
      <c r="E5204" s="2">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1">
        <v>28.142100000000006</v>
      </c>
    </row>
    <row r="5205" spans="1:22" ht="14.25" customHeight="1" x14ac:dyDescent="0.25">
      <c r="A5205" s="1">
        <v>5204</v>
      </c>
      <c r="B5205" s="1" t="s">
        <v>8060</v>
      </c>
      <c r="C5205" s="1">
        <f>YEAR(Data!$D5205)</f>
        <v>2012</v>
      </c>
      <c r="D5205" s="2">
        <v>41136</v>
      </c>
      <c r="E5205" s="2">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1">
        <v>18.970199999999998</v>
      </c>
    </row>
    <row r="5206" spans="1:22" ht="14.25" customHeight="1" x14ac:dyDescent="0.25">
      <c r="A5206" s="1">
        <v>5205</v>
      </c>
      <c r="B5206" s="1" t="s">
        <v>8061</v>
      </c>
      <c r="C5206" s="1">
        <f>YEAR(Data!$D5206)</f>
        <v>2012</v>
      </c>
      <c r="D5206" s="2">
        <v>41164</v>
      </c>
      <c r="E5206" s="2">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1">
        <v>3.0557999999999996</v>
      </c>
    </row>
    <row r="5207" spans="1:22" ht="14.25" customHeight="1" x14ac:dyDescent="0.25">
      <c r="A5207" s="1">
        <v>5206</v>
      </c>
      <c r="B5207" s="1" t="s">
        <v>8061</v>
      </c>
      <c r="C5207" s="1">
        <f>YEAR(Data!$D5207)</f>
        <v>2012</v>
      </c>
      <c r="D5207" s="2">
        <v>41164</v>
      </c>
      <c r="E5207" s="2">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1">
        <v>4.2391999999999967</v>
      </c>
    </row>
    <row r="5208" spans="1:22" ht="14.25" customHeight="1" x14ac:dyDescent="0.25">
      <c r="A5208" s="1">
        <v>5207</v>
      </c>
      <c r="B5208" s="1" t="s">
        <v>8061</v>
      </c>
      <c r="C5208" s="1">
        <f>YEAR(Data!$D5208)</f>
        <v>2012</v>
      </c>
      <c r="D5208" s="2">
        <v>41164</v>
      </c>
      <c r="E5208" s="2">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1">
        <v>0.58279999999999998</v>
      </c>
    </row>
    <row r="5209" spans="1:22" ht="14.25" customHeight="1" x14ac:dyDescent="0.25">
      <c r="A5209" s="1">
        <v>5208</v>
      </c>
      <c r="B5209" s="1" t="s">
        <v>8061</v>
      </c>
      <c r="C5209" s="1">
        <f>YEAR(Data!$D5209)</f>
        <v>2012</v>
      </c>
      <c r="D5209" s="2">
        <v>41164</v>
      </c>
      <c r="E5209" s="2">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1">
        <v>9.9359999999999999</v>
      </c>
    </row>
    <row r="5210" spans="1:22" ht="14.25" customHeight="1" x14ac:dyDescent="0.25">
      <c r="A5210" s="1">
        <v>5209</v>
      </c>
      <c r="B5210" s="1" t="s">
        <v>8061</v>
      </c>
      <c r="C5210" s="1">
        <f>YEAR(Data!$D5210)</f>
        <v>2012</v>
      </c>
      <c r="D5210" s="2">
        <v>41164</v>
      </c>
      <c r="E5210" s="2">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
        <v>28.900000000000002</v>
      </c>
      <c r="T5210" s="1">
        <v>5</v>
      </c>
      <c r="U5210" s="1">
        <v>0</v>
      </c>
      <c r="V5210" s="1">
        <v>14.161000000000001</v>
      </c>
    </row>
    <row r="5211" spans="1:22" ht="14.25" customHeight="1" x14ac:dyDescent="0.25">
      <c r="A5211" s="1">
        <v>5210</v>
      </c>
      <c r="B5211" s="1" t="s">
        <v>8061</v>
      </c>
      <c r="C5211" s="1">
        <f>YEAR(Data!$D5211)</f>
        <v>2012</v>
      </c>
      <c r="D5211" s="2">
        <v>41164</v>
      </c>
      <c r="E5211" s="2">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1">
        <v>12.7746</v>
      </c>
    </row>
    <row r="5212" spans="1:22" ht="14.25" customHeight="1" x14ac:dyDescent="0.25">
      <c r="A5212" s="1">
        <v>5211</v>
      </c>
      <c r="B5212" s="1" t="s">
        <v>8062</v>
      </c>
      <c r="C5212" s="1">
        <f>YEAR(Data!$D5212)</f>
        <v>2012</v>
      </c>
      <c r="D5212" s="2">
        <v>40920</v>
      </c>
      <c r="E5212" s="2">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
        <v>465.18</v>
      </c>
      <c r="T5212" s="1">
        <v>3</v>
      </c>
      <c r="U5212" s="1">
        <v>0</v>
      </c>
      <c r="V5212" s="1">
        <v>120.94680000000001</v>
      </c>
    </row>
    <row r="5213" spans="1:22" ht="14.25" customHeight="1" x14ac:dyDescent="0.25">
      <c r="A5213" s="1">
        <v>5212</v>
      </c>
      <c r="B5213" s="1" t="s">
        <v>8063</v>
      </c>
      <c r="C5213" s="1">
        <f>YEAR(Data!$D5213)</f>
        <v>2012</v>
      </c>
      <c r="D5213" s="2">
        <v>41041</v>
      </c>
      <c r="E5213" s="2">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1">
        <v>9.8901000000000039</v>
      </c>
    </row>
    <row r="5214" spans="1:22" ht="14.25" customHeight="1" x14ac:dyDescent="0.25">
      <c r="A5214" s="1">
        <v>5213</v>
      </c>
      <c r="B5214" s="1" t="s">
        <v>8064</v>
      </c>
      <c r="C5214" s="1">
        <f>YEAR(Data!$D5214)</f>
        <v>2013</v>
      </c>
      <c r="D5214" s="2">
        <v>41544</v>
      </c>
      <c r="E5214" s="2">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51.449999999999996</v>
      </c>
      <c r="T5214" s="1">
        <v>3</v>
      </c>
      <c r="U5214" s="1">
        <v>0</v>
      </c>
      <c r="V5214" s="1">
        <v>13.891499999999999</v>
      </c>
    </row>
    <row r="5215" spans="1:22" ht="14.25" customHeight="1" x14ac:dyDescent="0.25">
      <c r="A5215" s="1">
        <v>5214</v>
      </c>
      <c r="B5215" s="1" t="s">
        <v>8064</v>
      </c>
      <c r="C5215" s="1">
        <f>YEAR(Data!$D5215)</f>
        <v>2013</v>
      </c>
      <c r="D5215" s="2">
        <v>41544</v>
      </c>
      <c r="E5215" s="2">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1">
        <v>3.6017999999999999</v>
      </c>
    </row>
    <row r="5216" spans="1:22" ht="14.25" customHeight="1" x14ac:dyDescent="0.25">
      <c r="A5216" s="1">
        <v>5215</v>
      </c>
      <c r="B5216" s="1" t="s">
        <v>8064</v>
      </c>
      <c r="C5216" s="1">
        <f>YEAR(Data!$D5216)</f>
        <v>2013</v>
      </c>
      <c r="D5216" s="2">
        <v>41544</v>
      </c>
      <c r="E5216" s="2">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
        <v>35.4</v>
      </c>
      <c r="T5216" s="1">
        <v>5</v>
      </c>
      <c r="U5216" s="1">
        <v>0</v>
      </c>
      <c r="V5216" s="1">
        <v>13.452000000000002</v>
      </c>
    </row>
    <row r="5217" spans="1:22" ht="14.25" customHeight="1" x14ac:dyDescent="0.25">
      <c r="A5217" s="1">
        <v>5216</v>
      </c>
      <c r="B5217" s="1" t="s">
        <v>8064</v>
      </c>
      <c r="C5217" s="1">
        <f>YEAR(Data!$D5217)</f>
        <v>2013</v>
      </c>
      <c r="D5217" s="2">
        <v>41544</v>
      </c>
      <c r="E5217" s="2">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29.900000000000002</v>
      </c>
      <c r="T5217" s="1">
        <v>5</v>
      </c>
      <c r="U5217" s="1">
        <v>0</v>
      </c>
      <c r="V5217" s="1">
        <v>13.454999999999998</v>
      </c>
    </row>
    <row r="5218" spans="1:22" ht="14.25" customHeight="1" x14ac:dyDescent="0.25">
      <c r="A5218" s="1">
        <v>5217</v>
      </c>
      <c r="B5218" s="1" t="s">
        <v>8065</v>
      </c>
      <c r="C5218" s="1">
        <f>YEAR(Data!$D5218)</f>
        <v>2014</v>
      </c>
      <c r="D5218" s="2">
        <v>41892</v>
      </c>
      <c r="E5218" s="2">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1">
        <v>8.2156000000000002</v>
      </c>
    </row>
    <row r="5219" spans="1:22" ht="14.25" customHeight="1" x14ac:dyDescent="0.25">
      <c r="A5219" s="1">
        <v>5218</v>
      </c>
      <c r="B5219" s="1" t="s">
        <v>8066</v>
      </c>
      <c r="C5219" s="1">
        <f>YEAR(Data!$D5219)</f>
        <v>2014</v>
      </c>
      <c r="D5219" s="2">
        <v>41745</v>
      </c>
      <c r="E5219" s="2">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1">
        <v>36.404399999999995</v>
      </c>
    </row>
    <row r="5220" spans="1:22" ht="14.25" customHeight="1" x14ac:dyDescent="0.25">
      <c r="A5220" s="1">
        <v>5219</v>
      </c>
      <c r="B5220" s="1" t="s">
        <v>8067</v>
      </c>
      <c r="C5220" s="1">
        <f>YEAR(Data!$D5220)</f>
        <v>2014</v>
      </c>
      <c r="D5220" s="2">
        <v>41801</v>
      </c>
      <c r="E5220" s="2">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1">
        <v>4.2</v>
      </c>
    </row>
    <row r="5221" spans="1:22" ht="14.25" customHeight="1" x14ac:dyDescent="0.25">
      <c r="A5221" s="1">
        <v>5220</v>
      </c>
      <c r="B5221" s="1" t="s">
        <v>8068</v>
      </c>
      <c r="C5221" s="1">
        <f>YEAR(Data!$D5221)</f>
        <v>2014</v>
      </c>
      <c r="D5221" s="2">
        <v>41884</v>
      </c>
      <c r="E5221" s="2">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
        <v>498.26000000000005</v>
      </c>
      <c r="T5221" s="1">
        <v>7</v>
      </c>
      <c r="U5221" s="1">
        <v>0</v>
      </c>
      <c r="V5221" s="1">
        <v>134.53020000000001</v>
      </c>
    </row>
    <row r="5222" spans="1:22" ht="14.25" customHeight="1" x14ac:dyDescent="0.25">
      <c r="A5222" s="1">
        <v>5221</v>
      </c>
      <c r="B5222" s="1" t="s">
        <v>8069</v>
      </c>
      <c r="C5222" s="1">
        <f>YEAR(Data!$D5222)</f>
        <v>2011</v>
      </c>
      <c r="D5222" s="2">
        <v>40708</v>
      </c>
      <c r="E5222" s="2">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
        <v>212.94</v>
      </c>
      <c r="T5222" s="1">
        <v>3</v>
      </c>
      <c r="U5222" s="1">
        <v>0</v>
      </c>
      <c r="V5222" s="1">
        <v>57.4938</v>
      </c>
    </row>
    <row r="5223" spans="1:22" ht="14.25" customHeight="1" x14ac:dyDescent="0.25">
      <c r="A5223" s="1">
        <v>5222</v>
      </c>
      <c r="B5223" s="1" t="s">
        <v>8070</v>
      </c>
      <c r="C5223" s="1">
        <f>YEAR(Data!$D5223)</f>
        <v>2014</v>
      </c>
      <c r="D5223" s="2">
        <v>41778</v>
      </c>
      <c r="E5223" s="2">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
        <v>706.86</v>
      </c>
      <c r="T5223" s="1">
        <v>7</v>
      </c>
      <c r="U5223" s="1">
        <v>0</v>
      </c>
      <c r="V5223" s="1">
        <v>197.92079999999999</v>
      </c>
    </row>
    <row r="5224" spans="1:22" ht="14.25" customHeight="1" x14ac:dyDescent="0.25">
      <c r="A5224" s="1">
        <v>5223</v>
      </c>
      <c r="B5224" s="1" t="s">
        <v>8070</v>
      </c>
      <c r="C5224" s="1">
        <f>YEAR(Data!$D5224)</f>
        <v>2014</v>
      </c>
      <c r="D5224" s="2">
        <v>41778</v>
      </c>
      <c r="E5224" s="2">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114.94999999999999</v>
      </c>
      <c r="T5224" s="1">
        <v>5</v>
      </c>
      <c r="U5224" s="1">
        <v>0</v>
      </c>
      <c r="V5224" s="1">
        <v>2.2990000000000066</v>
      </c>
    </row>
    <row r="5225" spans="1:22" ht="14.25" customHeight="1" x14ac:dyDescent="0.25">
      <c r="A5225" s="1">
        <v>5224</v>
      </c>
      <c r="B5225" s="1" t="s">
        <v>8070</v>
      </c>
      <c r="C5225" s="1">
        <f>YEAR(Data!$D5225)</f>
        <v>2014</v>
      </c>
      <c r="D5225" s="2">
        <v>41778</v>
      </c>
      <c r="E5225" s="2">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
        <v>43.19</v>
      </c>
      <c r="T5225" s="1">
        <v>7</v>
      </c>
      <c r="U5225" s="1">
        <v>0</v>
      </c>
      <c r="V5225" s="1">
        <v>20.731199999999998</v>
      </c>
    </row>
    <row r="5226" spans="1:22" ht="14.25" customHeight="1" x14ac:dyDescent="0.25">
      <c r="A5226" s="1">
        <v>5225</v>
      </c>
      <c r="B5226" s="1" t="s">
        <v>8073</v>
      </c>
      <c r="C5226" s="1">
        <f>YEAR(Data!$D5226)</f>
        <v>2014</v>
      </c>
      <c r="D5226" s="2">
        <v>41895</v>
      </c>
      <c r="E5226" s="2">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1">
        <v>79.891199999999998</v>
      </c>
    </row>
    <row r="5227" spans="1:22" ht="14.25" customHeight="1" x14ac:dyDescent="0.25">
      <c r="A5227" s="1">
        <v>5226</v>
      </c>
      <c r="B5227" s="1" t="s">
        <v>8074</v>
      </c>
      <c r="C5227" s="1">
        <f>YEAR(Data!$D5227)</f>
        <v>2013</v>
      </c>
      <c r="D5227" s="2">
        <v>41447</v>
      </c>
      <c r="E5227" s="2">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
        <v>36.56</v>
      </c>
      <c r="T5227" s="1">
        <v>5</v>
      </c>
      <c r="U5227" s="1">
        <v>0.2</v>
      </c>
      <c r="V5227" s="1">
        <v>12.795999999999999</v>
      </c>
    </row>
    <row r="5228" spans="1:22" ht="14.25" customHeight="1" x14ac:dyDescent="0.25">
      <c r="A5228" s="1">
        <v>5227</v>
      </c>
      <c r="B5228" s="1" t="s">
        <v>8074</v>
      </c>
      <c r="C5228" s="1">
        <f>YEAR(Data!$D5228)</f>
        <v>2013</v>
      </c>
      <c r="D5228" s="2">
        <v>41447</v>
      </c>
      <c r="E5228" s="2">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
        <v>186.14400000000001</v>
      </c>
      <c r="T5228" s="1">
        <v>6</v>
      </c>
      <c r="U5228" s="1">
        <v>0.2</v>
      </c>
      <c r="V5228" s="1">
        <v>60.496799999999993</v>
      </c>
    </row>
    <row r="5229" spans="1:22" ht="14.25" customHeight="1" x14ac:dyDescent="0.25">
      <c r="A5229" s="1">
        <v>5228</v>
      </c>
      <c r="B5229" s="1" t="s">
        <v>8074</v>
      </c>
      <c r="C5229" s="1">
        <f>YEAR(Data!$D5229)</f>
        <v>2013</v>
      </c>
      <c r="D5229" s="2">
        <v>41447</v>
      </c>
      <c r="E5229" s="2">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1">
        <v>-44.196000000000026</v>
      </c>
    </row>
    <row r="5230" spans="1:22" ht="14.25" customHeight="1" x14ac:dyDescent="0.25">
      <c r="A5230" s="1">
        <v>5229</v>
      </c>
      <c r="B5230" s="1" t="s">
        <v>8075</v>
      </c>
      <c r="C5230" s="1">
        <f>YEAR(Data!$D5230)</f>
        <v>2011</v>
      </c>
      <c r="D5230" s="2">
        <v>40873</v>
      </c>
      <c r="E5230" s="2">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
        <v>81.98</v>
      </c>
      <c r="T5230" s="1">
        <v>2</v>
      </c>
      <c r="U5230" s="1">
        <v>0</v>
      </c>
      <c r="V5230" s="1">
        <v>40.170200000000001</v>
      </c>
    </row>
    <row r="5231" spans="1:22" ht="14.25" customHeight="1" x14ac:dyDescent="0.25">
      <c r="A5231" s="1">
        <v>5230</v>
      </c>
      <c r="B5231" s="1" t="s">
        <v>8076</v>
      </c>
      <c r="C5231" s="1">
        <f>YEAR(Data!$D5231)</f>
        <v>2014</v>
      </c>
      <c r="D5231" s="2">
        <v>41718</v>
      </c>
      <c r="E5231" s="2">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
        <v>14.624000000000002</v>
      </c>
      <c r="T5231" s="1">
        <v>2</v>
      </c>
      <c r="U5231" s="1">
        <v>0.2</v>
      </c>
      <c r="V5231" s="1">
        <v>5.1183999999999994</v>
      </c>
    </row>
    <row r="5232" spans="1:22" ht="14.25" customHeight="1" x14ac:dyDescent="0.25">
      <c r="A5232" s="1">
        <v>5231</v>
      </c>
      <c r="B5232" s="1" t="s">
        <v>8076</v>
      </c>
      <c r="C5232" s="1">
        <f>YEAR(Data!$D5232)</f>
        <v>2014</v>
      </c>
      <c r="D5232" s="2">
        <v>41718</v>
      </c>
      <c r="E5232" s="2">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1">
        <v>8.7144999999999868</v>
      </c>
    </row>
    <row r="5233" spans="1:22" ht="14.25" customHeight="1" x14ac:dyDescent="0.25">
      <c r="A5233" s="1">
        <v>5232</v>
      </c>
      <c r="B5233" s="1" t="s">
        <v>8076</v>
      </c>
      <c r="C5233" s="1">
        <f>YEAR(Data!$D5233)</f>
        <v>2014</v>
      </c>
      <c r="D5233" s="2">
        <v>41718</v>
      </c>
      <c r="E5233" s="2">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
        <v>30.93</v>
      </c>
      <c r="T5233" s="1">
        <v>1</v>
      </c>
      <c r="U5233" s="1">
        <v>0</v>
      </c>
      <c r="V5233" s="1">
        <v>12.6813</v>
      </c>
    </row>
    <row r="5234" spans="1:22" ht="14.25" customHeight="1" x14ac:dyDescent="0.25">
      <c r="A5234" s="1">
        <v>5233</v>
      </c>
      <c r="B5234" s="1" t="s">
        <v>8076</v>
      </c>
      <c r="C5234" s="1">
        <f>YEAR(Data!$D5234)</f>
        <v>2014</v>
      </c>
      <c r="D5234" s="2">
        <v>41718</v>
      </c>
      <c r="E5234" s="2">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27.496000000000002</v>
      </c>
      <c r="T5234" s="1">
        <v>7</v>
      </c>
      <c r="U5234" s="1">
        <v>0.2</v>
      </c>
      <c r="V5234" s="1">
        <v>9.2798999999999996</v>
      </c>
    </row>
    <row r="5235" spans="1:22" ht="14.25" customHeight="1" x14ac:dyDescent="0.25">
      <c r="A5235" s="1">
        <v>5234</v>
      </c>
      <c r="B5235" s="1" t="s">
        <v>8077</v>
      </c>
      <c r="C5235" s="1">
        <f>YEAR(Data!$D5235)</f>
        <v>2011</v>
      </c>
      <c r="D5235" s="2">
        <v>40834</v>
      </c>
      <c r="E5235" s="2">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
        <v>605.34</v>
      </c>
      <c r="T5235" s="1">
        <v>6</v>
      </c>
      <c r="U5235" s="1">
        <v>0</v>
      </c>
      <c r="V5235" s="1">
        <v>145.2816</v>
      </c>
    </row>
    <row r="5236" spans="1:22" ht="14.25" customHeight="1" x14ac:dyDescent="0.25">
      <c r="A5236" s="1">
        <v>5235</v>
      </c>
      <c r="B5236" s="1" t="s">
        <v>8078</v>
      </c>
      <c r="C5236" s="1">
        <f>YEAR(Data!$D5236)</f>
        <v>2014</v>
      </c>
      <c r="D5236" s="2">
        <v>41874</v>
      </c>
      <c r="E5236" s="2">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1">
        <v>2.625099999999982</v>
      </c>
    </row>
    <row r="5237" spans="1:22" ht="14.25" customHeight="1" x14ac:dyDescent="0.25">
      <c r="A5237" s="1">
        <v>5236</v>
      </c>
      <c r="B5237" s="1" t="s">
        <v>8079</v>
      </c>
      <c r="C5237" s="1">
        <f>YEAR(Data!$D5237)</f>
        <v>2013</v>
      </c>
      <c r="D5237" s="2">
        <v>41598</v>
      </c>
      <c r="E5237" s="2">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
        <v>54.96</v>
      </c>
      <c r="T5237" s="1">
        <v>3</v>
      </c>
      <c r="U5237" s="1">
        <v>0</v>
      </c>
      <c r="V5237" s="1">
        <v>15.938399999999998</v>
      </c>
    </row>
    <row r="5238" spans="1:22" ht="14.25" customHeight="1" x14ac:dyDescent="0.25">
      <c r="A5238" s="1">
        <v>5237</v>
      </c>
      <c r="B5238" s="1" t="s">
        <v>8080</v>
      </c>
      <c r="C5238" s="1">
        <f>YEAR(Data!$D5238)</f>
        <v>2011</v>
      </c>
      <c r="D5238" s="2">
        <v>40806</v>
      </c>
      <c r="E5238" s="2">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1">
        <v>50.908200000000001</v>
      </c>
    </row>
    <row r="5239" spans="1:22" ht="14.25" customHeight="1" x14ac:dyDescent="0.25">
      <c r="A5239" s="1">
        <v>5238</v>
      </c>
      <c r="B5239" s="1" t="s">
        <v>8080</v>
      </c>
      <c r="C5239" s="1">
        <f>YEAR(Data!$D5239)</f>
        <v>2011</v>
      </c>
      <c r="D5239" s="2">
        <v>40806</v>
      </c>
      <c r="E5239" s="2">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1">
        <v>36.293999999999997</v>
      </c>
    </row>
    <row r="5240" spans="1:22" ht="14.25" customHeight="1" x14ac:dyDescent="0.25">
      <c r="A5240" s="1">
        <v>5239</v>
      </c>
      <c r="B5240" s="1" t="s">
        <v>8080</v>
      </c>
      <c r="C5240" s="1">
        <f>YEAR(Data!$D5240)</f>
        <v>2011</v>
      </c>
      <c r="D5240" s="2">
        <v>40806</v>
      </c>
      <c r="E5240" s="2">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1">
        <v>26.391200000000005</v>
      </c>
    </row>
    <row r="5241" spans="1:22" ht="14.25" customHeight="1" x14ac:dyDescent="0.25">
      <c r="A5241" s="1">
        <v>5240</v>
      </c>
      <c r="B5241" s="1" t="s">
        <v>8081</v>
      </c>
      <c r="C5241" s="1">
        <f>YEAR(Data!$D5241)</f>
        <v>2013</v>
      </c>
      <c r="D5241" s="2">
        <v>41529</v>
      </c>
      <c r="E5241" s="2">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1">
        <v>6.6587999999999994</v>
      </c>
    </row>
    <row r="5242" spans="1:22" ht="14.25" customHeight="1" x14ac:dyDescent="0.25">
      <c r="A5242" s="1">
        <v>5241</v>
      </c>
      <c r="B5242" s="1" t="s">
        <v>8081</v>
      </c>
      <c r="C5242" s="1">
        <f>YEAR(Data!$D5242)</f>
        <v>2013</v>
      </c>
      <c r="D5242" s="2">
        <v>41529</v>
      </c>
      <c r="E5242" s="2">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
        <v>39.872000000000007</v>
      </c>
      <c r="T5242" s="1">
        <v>2</v>
      </c>
      <c r="U5242" s="1">
        <v>0.2</v>
      </c>
      <c r="V5242" s="1">
        <v>12.958399999999999</v>
      </c>
    </row>
    <row r="5243" spans="1:22" ht="14.25" customHeight="1" x14ac:dyDescent="0.25">
      <c r="A5243" s="1">
        <v>5242</v>
      </c>
      <c r="B5243" s="1" t="s">
        <v>8082</v>
      </c>
      <c r="C5243" s="1">
        <f>YEAR(Data!$D5243)</f>
        <v>2013</v>
      </c>
      <c r="D5243" s="2">
        <v>41541</v>
      </c>
      <c r="E5243" s="2">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
        <v>13.68</v>
      </c>
      <c r="T5243" s="1">
        <v>2</v>
      </c>
      <c r="U5243" s="1">
        <v>0</v>
      </c>
      <c r="V5243" s="1">
        <v>3.6936</v>
      </c>
    </row>
    <row r="5244" spans="1:22" ht="14.25" customHeight="1" x14ac:dyDescent="0.25">
      <c r="A5244" s="1">
        <v>5243</v>
      </c>
      <c r="B5244" s="1" t="s">
        <v>8085</v>
      </c>
      <c r="C5244" s="1">
        <f>YEAR(Data!$D5244)</f>
        <v>2014</v>
      </c>
      <c r="D5244" s="2">
        <v>41856</v>
      </c>
      <c r="E5244" s="2">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3.3179999999999996</v>
      </c>
      <c r="T5244" s="1">
        <v>3</v>
      </c>
      <c r="U5244" s="1">
        <v>0.8</v>
      </c>
      <c r="V5244" s="1">
        <v>-5.6406000000000018</v>
      </c>
    </row>
    <row r="5245" spans="1:22" ht="14.25" customHeight="1" x14ac:dyDescent="0.25">
      <c r="A5245" s="1">
        <v>5244</v>
      </c>
      <c r="B5245" s="1" t="s">
        <v>8086</v>
      </c>
      <c r="C5245" s="1">
        <f>YEAR(Data!$D5245)</f>
        <v>2013</v>
      </c>
      <c r="D5245" s="2">
        <v>41481</v>
      </c>
      <c r="E5245" s="2">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1">
        <v>4.8023999999999996</v>
      </c>
    </row>
    <row r="5246" spans="1:22" ht="14.25" customHeight="1" x14ac:dyDescent="0.25">
      <c r="A5246" s="1">
        <v>5245</v>
      </c>
      <c r="B5246" s="1" t="s">
        <v>8087</v>
      </c>
      <c r="C5246" s="1">
        <f>YEAR(Data!$D5246)</f>
        <v>2013</v>
      </c>
      <c r="D5246" s="2">
        <v>41489</v>
      </c>
      <c r="E5246" s="2">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
        <v>136.46400000000003</v>
      </c>
      <c r="T5246" s="1">
        <v>2</v>
      </c>
      <c r="U5246" s="1">
        <v>0.2</v>
      </c>
      <c r="V5246" s="1">
        <v>15.352199999999989</v>
      </c>
    </row>
    <row r="5247" spans="1:22" ht="14.25" customHeight="1" x14ac:dyDescent="0.25">
      <c r="A5247" s="1">
        <v>5246</v>
      </c>
      <c r="B5247" s="1" t="s">
        <v>8087</v>
      </c>
      <c r="C5247" s="1">
        <f>YEAR(Data!$D5247)</f>
        <v>2013</v>
      </c>
      <c r="D5247" s="2">
        <v>41489</v>
      </c>
      <c r="E5247" s="2">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1">
        <v>33.357600000000019</v>
      </c>
    </row>
    <row r="5248" spans="1:22" ht="14.25" customHeight="1" x14ac:dyDescent="0.25">
      <c r="A5248" s="1">
        <v>5247</v>
      </c>
      <c r="B5248" s="1" t="s">
        <v>8087</v>
      </c>
      <c r="C5248" s="1">
        <f>YEAR(Data!$D5248)</f>
        <v>2013</v>
      </c>
      <c r="D5248" s="2">
        <v>41489</v>
      </c>
      <c r="E5248" s="2">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1">
        <v>4.7039999999999997</v>
      </c>
    </row>
    <row r="5249" spans="1:22" ht="14.25" customHeight="1" x14ac:dyDescent="0.25">
      <c r="A5249" s="1">
        <v>5248</v>
      </c>
      <c r="B5249" s="1" t="s">
        <v>8090</v>
      </c>
      <c r="C5249" s="1">
        <f>YEAR(Data!$D5249)</f>
        <v>2012</v>
      </c>
      <c r="D5249" s="2">
        <v>41050</v>
      </c>
      <c r="E5249" s="2">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
        <v>20.767999999999997</v>
      </c>
      <c r="T5249" s="1">
        <v>8</v>
      </c>
      <c r="U5249" s="1">
        <v>0.8</v>
      </c>
      <c r="V5249" s="1">
        <v>-52.958400000000012</v>
      </c>
    </row>
    <row r="5250" spans="1:22" ht="14.25" customHeight="1" x14ac:dyDescent="0.25">
      <c r="A5250" s="1">
        <v>5249</v>
      </c>
      <c r="B5250" s="1" t="s">
        <v>8092</v>
      </c>
      <c r="C5250" s="1">
        <f>YEAR(Data!$D5250)</f>
        <v>2014</v>
      </c>
      <c r="D5250" s="2">
        <v>41947</v>
      </c>
      <c r="E5250" s="2">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1">
        <v>10.875</v>
      </c>
    </row>
    <row r="5251" spans="1:22" ht="14.25" customHeight="1" x14ac:dyDescent="0.25">
      <c r="A5251" s="1">
        <v>5250</v>
      </c>
      <c r="B5251" s="1" t="s">
        <v>8093</v>
      </c>
      <c r="C5251" s="1">
        <f>YEAR(Data!$D5251)</f>
        <v>2012</v>
      </c>
      <c r="D5251" s="2">
        <v>41015</v>
      </c>
      <c r="E5251" s="2">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
        <v>12.576000000000001</v>
      </c>
      <c r="T5251" s="1">
        <v>4</v>
      </c>
      <c r="U5251" s="1">
        <v>0.2</v>
      </c>
      <c r="V5251" s="1">
        <v>4.0871999999999993</v>
      </c>
    </row>
    <row r="5252" spans="1:22" ht="14.25" customHeight="1" x14ac:dyDescent="0.25">
      <c r="A5252" s="1">
        <v>5251</v>
      </c>
      <c r="B5252" s="1" t="s">
        <v>8094</v>
      </c>
      <c r="C5252" s="1">
        <f>YEAR(Data!$D5252)</f>
        <v>2013</v>
      </c>
      <c r="D5252" s="2">
        <v>41621</v>
      </c>
      <c r="E5252" s="2">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
        <v>249.95000000000002</v>
      </c>
      <c r="T5252" s="1">
        <v>5</v>
      </c>
      <c r="U5252" s="1">
        <v>0</v>
      </c>
      <c r="V5252" s="1">
        <v>19.995999999999974</v>
      </c>
    </row>
    <row r="5253" spans="1:22" ht="14.25" customHeight="1" x14ac:dyDescent="0.25">
      <c r="A5253" s="1">
        <v>5252</v>
      </c>
      <c r="B5253" s="1" t="s">
        <v>8094</v>
      </c>
      <c r="C5253" s="1">
        <f>YEAR(Data!$D5253)</f>
        <v>2013</v>
      </c>
      <c r="D5253" s="2">
        <v>41621</v>
      </c>
      <c r="E5253" s="2">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
        <v>49.12</v>
      </c>
      <c r="T5253" s="1">
        <v>4</v>
      </c>
      <c r="U5253" s="1">
        <v>0</v>
      </c>
      <c r="V5253" s="1">
        <v>23.086399999999998</v>
      </c>
    </row>
    <row r="5254" spans="1:22" ht="14.25" customHeight="1" x14ac:dyDescent="0.25">
      <c r="A5254" s="1">
        <v>5253</v>
      </c>
      <c r="B5254" s="1" t="s">
        <v>8095</v>
      </c>
      <c r="C5254" s="1">
        <f>YEAR(Data!$D5254)</f>
        <v>2012</v>
      </c>
      <c r="D5254" s="2">
        <v>41212</v>
      </c>
      <c r="E5254" s="2">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
        <v>182.91</v>
      </c>
      <c r="T5254" s="1">
        <v>3</v>
      </c>
      <c r="U5254" s="1">
        <v>0</v>
      </c>
      <c r="V5254" s="1">
        <v>53.043899999999979</v>
      </c>
    </row>
    <row r="5255" spans="1:22" ht="14.25" customHeight="1" x14ac:dyDescent="0.25">
      <c r="A5255" s="1">
        <v>5254</v>
      </c>
      <c r="B5255" s="1" t="s">
        <v>8096</v>
      </c>
      <c r="C5255" s="1">
        <f>YEAR(Data!$D5255)</f>
        <v>2011</v>
      </c>
      <c r="D5255" s="2">
        <v>40609</v>
      </c>
      <c r="E5255" s="2">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107.64800000000001</v>
      </c>
      <c r="T5255" s="1">
        <v>2</v>
      </c>
      <c r="U5255" s="1">
        <v>0.2</v>
      </c>
      <c r="V5255" s="1">
        <v>33.639999999999986</v>
      </c>
    </row>
    <row r="5256" spans="1:22" ht="14.25" customHeight="1" x14ac:dyDescent="0.25">
      <c r="A5256" s="1">
        <v>5255</v>
      </c>
      <c r="B5256" s="1" t="s">
        <v>8097</v>
      </c>
      <c r="C5256" s="1">
        <f>YEAR(Data!$D5256)</f>
        <v>2012</v>
      </c>
      <c r="D5256" s="2">
        <v>40973</v>
      </c>
      <c r="E5256" s="2">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
        <v>99.372</v>
      </c>
      <c r="T5256" s="1">
        <v>2</v>
      </c>
      <c r="U5256" s="1">
        <v>0.3</v>
      </c>
      <c r="V5256" s="1">
        <v>-7.0979999999999919</v>
      </c>
    </row>
    <row r="5257" spans="1:22" ht="14.25" customHeight="1" x14ac:dyDescent="0.25">
      <c r="A5257" s="1">
        <v>5256</v>
      </c>
      <c r="B5257" s="1" t="s">
        <v>8097</v>
      </c>
      <c r="C5257" s="1">
        <f>YEAR(Data!$D5257)</f>
        <v>2012</v>
      </c>
      <c r="D5257" s="2">
        <v>40973</v>
      </c>
      <c r="E5257" s="2">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
        <v>33.568000000000005</v>
      </c>
      <c r="T5257" s="1">
        <v>2</v>
      </c>
      <c r="U5257" s="1">
        <v>0.2</v>
      </c>
      <c r="V5257" s="1">
        <v>-5.4548000000000041</v>
      </c>
    </row>
    <row r="5258" spans="1:22" ht="14.25" customHeight="1" x14ac:dyDescent="0.25">
      <c r="A5258" s="1">
        <v>5257</v>
      </c>
      <c r="B5258" s="1" t="s">
        <v>8099</v>
      </c>
      <c r="C5258" s="1">
        <f>YEAR(Data!$D5258)</f>
        <v>2013</v>
      </c>
      <c r="D5258" s="2">
        <v>41495</v>
      </c>
      <c r="E5258" s="2">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
        <v>10.56</v>
      </c>
      <c r="T5258" s="1">
        <v>2</v>
      </c>
      <c r="U5258" s="1">
        <v>0</v>
      </c>
      <c r="V5258" s="1">
        <v>4.7519999999999998</v>
      </c>
    </row>
    <row r="5259" spans="1:22" ht="14.25" customHeight="1" x14ac:dyDescent="0.25">
      <c r="A5259" s="1">
        <v>5258</v>
      </c>
      <c r="B5259" s="1" t="s">
        <v>8100</v>
      </c>
      <c r="C5259" s="1">
        <f>YEAR(Data!$D5259)</f>
        <v>2014</v>
      </c>
      <c r="D5259" s="2">
        <v>41643</v>
      </c>
      <c r="E5259" s="2">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1">
        <v>18.662400000000002</v>
      </c>
    </row>
    <row r="5260" spans="1:22" ht="14.25" customHeight="1" x14ac:dyDescent="0.25">
      <c r="A5260" s="1">
        <v>5259</v>
      </c>
      <c r="B5260" s="1" t="s">
        <v>8101</v>
      </c>
      <c r="C5260" s="1">
        <f>YEAR(Data!$D5260)</f>
        <v>2014</v>
      </c>
      <c r="D5260" s="2">
        <v>41922</v>
      </c>
      <c r="E5260" s="2">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1">
        <v>16.543999999999997</v>
      </c>
    </row>
    <row r="5261" spans="1:22" ht="14.25" customHeight="1" x14ac:dyDescent="0.25">
      <c r="A5261" s="1">
        <v>5260</v>
      </c>
      <c r="B5261" s="1" t="s">
        <v>8102</v>
      </c>
      <c r="C5261" s="1">
        <f>YEAR(Data!$D5261)</f>
        <v>2014</v>
      </c>
      <c r="D5261" s="2">
        <v>41933</v>
      </c>
      <c r="E5261" s="2">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1">
        <v>15.934799999999997</v>
      </c>
    </row>
    <row r="5262" spans="1:22" ht="14.25" customHeight="1" x14ac:dyDescent="0.25">
      <c r="A5262" s="1">
        <v>5261</v>
      </c>
      <c r="B5262" s="1" t="s">
        <v>8103</v>
      </c>
      <c r="C5262" s="1">
        <f>YEAR(Data!$D5262)</f>
        <v>2011</v>
      </c>
      <c r="D5262" s="2">
        <v>40793</v>
      </c>
      <c r="E5262" s="2">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
        <v>196.77600000000001</v>
      </c>
      <c r="T5262" s="1">
        <v>3</v>
      </c>
      <c r="U5262" s="1">
        <v>0.2</v>
      </c>
      <c r="V5262" s="1">
        <v>14.758199999999995</v>
      </c>
    </row>
    <row r="5263" spans="1:22" ht="14.25" customHeight="1" x14ac:dyDescent="0.25">
      <c r="A5263" s="1">
        <v>5262</v>
      </c>
      <c r="B5263" s="1" t="s">
        <v>8103</v>
      </c>
      <c r="C5263" s="1">
        <f>YEAR(Data!$D5263)</f>
        <v>2011</v>
      </c>
      <c r="D5263" s="2">
        <v>40793</v>
      </c>
      <c r="E5263" s="2">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2.9199999999999995</v>
      </c>
      <c r="T5263" s="1">
        <v>2</v>
      </c>
      <c r="U5263" s="1">
        <v>0.8</v>
      </c>
      <c r="V5263" s="1">
        <v>-4.8180000000000005</v>
      </c>
    </row>
    <row r="5264" spans="1:22" ht="14.25" customHeight="1" x14ac:dyDescent="0.25">
      <c r="A5264" s="1">
        <v>5263</v>
      </c>
      <c r="B5264" s="1" t="s">
        <v>8103</v>
      </c>
      <c r="C5264" s="1">
        <f>YEAR(Data!$D5264)</f>
        <v>2011</v>
      </c>
      <c r="D5264" s="2">
        <v>40793</v>
      </c>
      <c r="E5264" s="2">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200.79500000000002</v>
      </c>
      <c r="T5264" s="1">
        <v>1</v>
      </c>
      <c r="U5264" s="1">
        <v>0.3</v>
      </c>
      <c r="V5264" s="1">
        <v>-22.948000000000008</v>
      </c>
    </row>
    <row r="5265" spans="1:22" ht="14.25" customHeight="1" x14ac:dyDescent="0.25">
      <c r="A5265" s="1">
        <v>5264</v>
      </c>
      <c r="B5265" s="1" t="s">
        <v>8103</v>
      </c>
      <c r="C5265" s="1">
        <f>YEAR(Data!$D5265)</f>
        <v>2011</v>
      </c>
      <c r="D5265" s="2">
        <v>40793</v>
      </c>
      <c r="E5265" s="2">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1">
        <v>-2.9180000000000028</v>
      </c>
    </row>
    <row r="5266" spans="1:22" ht="14.25" customHeight="1" x14ac:dyDescent="0.25">
      <c r="A5266" s="1">
        <v>5265</v>
      </c>
      <c r="B5266" s="1" t="s">
        <v>8103</v>
      </c>
      <c r="C5266" s="1">
        <f>YEAR(Data!$D5266)</f>
        <v>2011</v>
      </c>
      <c r="D5266" s="2">
        <v>40793</v>
      </c>
      <c r="E5266" s="2">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
        <v>21.864000000000001</v>
      </c>
      <c r="T5266" s="1">
        <v>3</v>
      </c>
      <c r="U5266" s="1">
        <v>0.2</v>
      </c>
      <c r="V5266" s="1">
        <v>3.5528999999999984</v>
      </c>
    </row>
    <row r="5267" spans="1:22" ht="14.25" customHeight="1" x14ac:dyDescent="0.25">
      <c r="A5267" s="1">
        <v>5266</v>
      </c>
      <c r="B5267" s="1" t="s">
        <v>8104</v>
      </c>
      <c r="C5267" s="1">
        <f>YEAR(Data!$D5267)</f>
        <v>2014</v>
      </c>
      <c r="D5267" s="2">
        <v>41913</v>
      </c>
      <c r="E5267" s="2">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1">
        <v>5.7623999999999995</v>
      </c>
    </row>
    <row r="5268" spans="1:22" ht="14.25" customHeight="1" x14ac:dyDescent="0.25">
      <c r="A5268" s="1">
        <v>5267</v>
      </c>
      <c r="B5268" s="1" t="s">
        <v>8104</v>
      </c>
      <c r="C5268" s="1">
        <f>YEAR(Data!$D5268)</f>
        <v>2014</v>
      </c>
      <c r="D5268" s="2">
        <v>41913</v>
      </c>
      <c r="E5268" s="2">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
        <v>167.94</v>
      </c>
      <c r="T5268" s="1">
        <v>3</v>
      </c>
      <c r="U5268" s="1">
        <v>0</v>
      </c>
      <c r="V5268" s="1">
        <v>82.290599999999998</v>
      </c>
    </row>
    <row r="5269" spans="1:22" ht="14.25" customHeight="1" x14ac:dyDescent="0.25">
      <c r="A5269" s="1">
        <v>5268</v>
      </c>
      <c r="B5269" s="1" t="s">
        <v>8104</v>
      </c>
      <c r="C5269" s="1">
        <f>YEAR(Data!$D5269)</f>
        <v>2014</v>
      </c>
      <c r="D5269" s="2">
        <v>41913</v>
      </c>
      <c r="E5269" s="2">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1">
        <v>1.0114000000000001</v>
      </c>
    </row>
    <row r="5270" spans="1:22" ht="14.25" customHeight="1" x14ac:dyDescent="0.25">
      <c r="A5270" s="1">
        <v>5269</v>
      </c>
      <c r="B5270" s="1" t="s">
        <v>8105</v>
      </c>
      <c r="C5270" s="1">
        <f>YEAR(Data!$D5270)</f>
        <v>2014</v>
      </c>
      <c r="D5270" s="2">
        <v>41960</v>
      </c>
      <c r="E5270" s="2">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
        <v>52.44</v>
      </c>
      <c r="T5270" s="1">
        <v>4</v>
      </c>
      <c r="U5270" s="1">
        <v>0</v>
      </c>
      <c r="V5270" s="1">
        <v>24.122399999999995</v>
      </c>
    </row>
    <row r="5271" spans="1:22" ht="14.25" customHeight="1" x14ac:dyDescent="0.25">
      <c r="A5271" s="1">
        <v>5270</v>
      </c>
      <c r="B5271" s="1" t="s">
        <v>8108</v>
      </c>
      <c r="C5271" s="1">
        <f>YEAR(Data!$D5271)</f>
        <v>2014</v>
      </c>
      <c r="D5271" s="2">
        <v>41894</v>
      </c>
      <c r="E5271" s="2">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1">
        <v>11.6496</v>
      </c>
    </row>
    <row r="5272" spans="1:22" ht="14.25" customHeight="1" x14ac:dyDescent="0.25">
      <c r="A5272" s="1">
        <v>5271</v>
      </c>
      <c r="B5272" s="1" t="s">
        <v>8108</v>
      </c>
      <c r="C5272" s="1">
        <f>YEAR(Data!$D5272)</f>
        <v>2014</v>
      </c>
      <c r="D5272" s="2">
        <v>41894</v>
      </c>
      <c r="E5272" s="2">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406.59999999999997</v>
      </c>
      <c r="T5272" s="1">
        <v>5</v>
      </c>
      <c r="U5272" s="1">
        <v>0</v>
      </c>
      <c r="V5272" s="1">
        <v>113.84799999999998</v>
      </c>
    </row>
    <row r="5273" spans="1:22" ht="14.25" customHeight="1" x14ac:dyDescent="0.25">
      <c r="A5273" s="1">
        <v>5272</v>
      </c>
      <c r="B5273" s="1" t="s">
        <v>8109</v>
      </c>
      <c r="C5273" s="1">
        <f>YEAR(Data!$D5273)</f>
        <v>2014</v>
      </c>
      <c r="D5273" s="2">
        <v>41656</v>
      </c>
      <c r="E5273" s="2">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1">
        <v>8.0967999999999982</v>
      </c>
    </row>
    <row r="5274" spans="1:22" ht="14.25" customHeight="1" x14ac:dyDescent="0.25">
      <c r="A5274" s="1">
        <v>5273</v>
      </c>
      <c r="B5274" s="1" t="s">
        <v>8109</v>
      </c>
      <c r="C5274" s="1">
        <f>YEAR(Data!$D5274)</f>
        <v>2014</v>
      </c>
      <c r="D5274" s="2">
        <v>41656</v>
      </c>
      <c r="E5274" s="2">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1">
        <v>-14.987700000000061</v>
      </c>
    </row>
    <row r="5275" spans="1:22" ht="14.25" customHeight="1" x14ac:dyDescent="0.25">
      <c r="A5275" s="1">
        <v>5274</v>
      </c>
      <c r="B5275" s="1" t="s">
        <v>8110</v>
      </c>
      <c r="C5275" s="1">
        <f>YEAR(Data!$D5275)</f>
        <v>2013</v>
      </c>
      <c r="D5275" s="2">
        <v>41605</v>
      </c>
      <c r="E5275" s="2">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3.7440000000000007</v>
      </c>
      <c r="T5275" s="1">
        <v>4</v>
      </c>
      <c r="U5275" s="1">
        <v>0.7</v>
      </c>
      <c r="V5275" s="1">
        <v>-2.6207999999999991</v>
      </c>
    </row>
    <row r="5276" spans="1:22" ht="14.25" customHeight="1" x14ac:dyDescent="0.25">
      <c r="A5276" s="1">
        <v>5275</v>
      </c>
      <c r="B5276" s="1" t="s">
        <v>8111</v>
      </c>
      <c r="C5276" s="1">
        <f>YEAR(Data!$D5276)</f>
        <v>2012</v>
      </c>
      <c r="D5276" s="2">
        <v>41220</v>
      </c>
      <c r="E5276" s="2">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
        <v>715.2</v>
      </c>
      <c r="T5276" s="1">
        <v>3</v>
      </c>
      <c r="U5276" s="1">
        <v>0</v>
      </c>
      <c r="V5276" s="1">
        <v>178.79999999999998</v>
      </c>
    </row>
    <row r="5277" spans="1:22" ht="14.25" customHeight="1" x14ac:dyDescent="0.25">
      <c r="A5277" s="1">
        <v>5276</v>
      </c>
      <c r="B5277" s="1" t="s">
        <v>8112</v>
      </c>
      <c r="C5277" s="1">
        <f>YEAR(Data!$D5277)</f>
        <v>2014</v>
      </c>
      <c r="D5277" s="2">
        <v>41988</v>
      </c>
      <c r="E5277" s="2">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1">
        <v>70.312000000000012</v>
      </c>
    </row>
    <row r="5278" spans="1:22" ht="14.25" customHeight="1" x14ac:dyDescent="0.25">
      <c r="A5278" s="1">
        <v>5277</v>
      </c>
      <c r="B5278" s="1" t="s">
        <v>8112</v>
      </c>
      <c r="C5278" s="1">
        <f>YEAR(Data!$D5278)</f>
        <v>2014</v>
      </c>
      <c r="D5278" s="2">
        <v>41988</v>
      </c>
      <c r="E5278" s="2">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1">
        <v>8.5024999999999942</v>
      </c>
    </row>
    <row r="5279" spans="1:22" ht="14.25" customHeight="1" x14ac:dyDescent="0.25">
      <c r="A5279" s="1">
        <v>5278</v>
      </c>
      <c r="B5279" s="1" t="s">
        <v>8113</v>
      </c>
      <c r="C5279" s="1">
        <f>YEAR(Data!$D5279)</f>
        <v>2011</v>
      </c>
      <c r="D5279" s="2">
        <v>40799</v>
      </c>
      <c r="E5279" s="2">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
        <v>340.11599999999999</v>
      </c>
      <c r="T5279" s="1">
        <v>6</v>
      </c>
      <c r="U5279" s="1">
        <v>0.3</v>
      </c>
      <c r="V5279" s="1">
        <v>-9.717599999999976</v>
      </c>
    </row>
    <row r="5280" spans="1:22" ht="14.25" customHeight="1" x14ac:dyDescent="0.25">
      <c r="A5280" s="1">
        <v>5279</v>
      </c>
      <c r="B5280" s="1" t="s">
        <v>8114</v>
      </c>
      <c r="C5280" s="1">
        <f>YEAR(Data!$D5280)</f>
        <v>2011</v>
      </c>
      <c r="D5280" s="2">
        <v>40884</v>
      </c>
      <c r="E5280" s="2">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1">
        <v>48.539199999999994</v>
      </c>
    </row>
    <row r="5281" spans="1:22" ht="14.25" customHeight="1" x14ac:dyDescent="0.25">
      <c r="A5281" s="1">
        <v>5280</v>
      </c>
      <c r="B5281" s="1" t="s">
        <v>8115</v>
      </c>
      <c r="C5281" s="1">
        <f>YEAR(Data!$D5281)</f>
        <v>2014</v>
      </c>
      <c r="D5281" s="2">
        <v>41890</v>
      </c>
      <c r="E5281" s="2">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
        <v>13.48</v>
      </c>
      <c r="T5281" s="1">
        <v>1</v>
      </c>
      <c r="U5281" s="1">
        <v>0</v>
      </c>
      <c r="V5281" s="1">
        <v>1.8872</v>
      </c>
    </row>
    <row r="5282" spans="1:22" ht="14.25" customHeight="1" x14ac:dyDescent="0.25">
      <c r="A5282" s="1">
        <v>5281</v>
      </c>
      <c r="B5282" s="1" t="s">
        <v>8116</v>
      </c>
      <c r="C5282" s="1">
        <f>YEAR(Data!$D5282)</f>
        <v>2014</v>
      </c>
      <c r="D5282" s="2">
        <v>41920</v>
      </c>
      <c r="E5282" s="2">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
        <v>85.52</v>
      </c>
      <c r="T5282" s="1">
        <v>2</v>
      </c>
      <c r="U5282" s="1">
        <v>0</v>
      </c>
      <c r="V5282" s="1">
        <v>22.235199999999999</v>
      </c>
    </row>
    <row r="5283" spans="1:22" ht="14.25" customHeight="1" x14ac:dyDescent="0.25">
      <c r="A5283" s="1">
        <v>5282</v>
      </c>
      <c r="B5283" s="1" t="s">
        <v>8117</v>
      </c>
      <c r="C5283" s="1">
        <f>YEAR(Data!$D5283)</f>
        <v>2012</v>
      </c>
      <c r="D5283" s="2">
        <v>41157</v>
      </c>
      <c r="E5283" s="2">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1">
        <v>2.9567999999999999</v>
      </c>
    </row>
    <row r="5284" spans="1:22" ht="14.25" customHeight="1" x14ac:dyDescent="0.25">
      <c r="A5284" s="1">
        <v>5283</v>
      </c>
      <c r="B5284" s="1" t="s">
        <v>8117</v>
      </c>
      <c r="C5284" s="1">
        <f>YEAR(Data!$D5284)</f>
        <v>2012</v>
      </c>
      <c r="D5284" s="2">
        <v>41157</v>
      </c>
      <c r="E5284" s="2">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36.839999999999996</v>
      </c>
      <c r="T5284" s="1">
        <v>3</v>
      </c>
      <c r="U5284" s="1">
        <v>0</v>
      </c>
      <c r="V5284" s="1">
        <v>17.314799999999998</v>
      </c>
    </row>
    <row r="5285" spans="1:22" ht="14.25" customHeight="1" x14ac:dyDescent="0.25">
      <c r="A5285" s="1">
        <v>5284</v>
      </c>
      <c r="B5285" s="1" t="s">
        <v>8118</v>
      </c>
      <c r="C5285" s="1">
        <f>YEAR(Data!$D5285)</f>
        <v>2011</v>
      </c>
      <c r="D5285" s="2">
        <v>40632</v>
      </c>
      <c r="E5285" s="2">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
        <v>15.84</v>
      </c>
      <c r="T5285" s="1">
        <v>3</v>
      </c>
      <c r="U5285" s="1">
        <v>0</v>
      </c>
      <c r="V5285" s="1">
        <v>0</v>
      </c>
    </row>
    <row r="5286" spans="1:22" ht="14.25" customHeight="1" x14ac:dyDescent="0.25">
      <c r="A5286" s="1">
        <v>5285</v>
      </c>
      <c r="B5286" s="1" t="s">
        <v>8118</v>
      </c>
      <c r="C5286" s="1">
        <f>YEAR(Data!$D5286)</f>
        <v>2011</v>
      </c>
      <c r="D5286" s="2">
        <v>40632</v>
      </c>
      <c r="E5286" s="2">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44.400000000000006</v>
      </c>
      <c r="T5286" s="1">
        <v>3</v>
      </c>
      <c r="U5286" s="1">
        <v>0</v>
      </c>
      <c r="V5286" s="1">
        <v>22.200000000000003</v>
      </c>
    </row>
    <row r="5287" spans="1:22" ht="14.25" customHeight="1" x14ac:dyDescent="0.25">
      <c r="A5287" s="1">
        <v>5286</v>
      </c>
      <c r="B5287" s="1" t="s">
        <v>8119</v>
      </c>
      <c r="C5287" s="1">
        <f>YEAR(Data!$D5287)</f>
        <v>2014</v>
      </c>
      <c r="D5287" s="2">
        <v>41765</v>
      </c>
      <c r="E5287" s="2">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21.240000000000002</v>
      </c>
      <c r="T5287" s="1">
        <v>9</v>
      </c>
      <c r="U5287" s="1">
        <v>0.2</v>
      </c>
      <c r="V5287" s="1">
        <v>7.4339999999999993</v>
      </c>
    </row>
    <row r="5288" spans="1:22" ht="14.25" customHeight="1" x14ac:dyDescent="0.25">
      <c r="A5288" s="1">
        <v>5287</v>
      </c>
      <c r="B5288" s="1" t="s">
        <v>8119</v>
      </c>
      <c r="C5288" s="1">
        <f>YEAR(Data!$D5288)</f>
        <v>2014</v>
      </c>
      <c r="D5288" s="2">
        <v>41765</v>
      </c>
      <c r="E5288" s="2">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9.5520000000000014</v>
      </c>
      <c r="T5288" s="1">
        <v>8</v>
      </c>
      <c r="U5288" s="1">
        <v>0.7</v>
      </c>
      <c r="V5288" s="1">
        <v>-7.3231999999999999</v>
      </c>
    </row>
    <row r="5289" spans="1:22" ht="14.25" customHeight="1" x14ac:dyDescent="0.25">
      <c r="A5289" s="1">
        <v>5288</v>
      </c>
      <c r="B5289" s="1" t="s">
        <v>8119</v>
      </c>
      <c r="C5289" s="1">
        <f>YEAR(Data!$D5289)</f>
        <v>2014</v>
      </c>
      <c r="D5289" s="2">
        <v>41765</v>
      </c>
      <c r="E5289" s="2">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89.991000000000014</v>
      </c>
      <c r="T5289" s="1">
        <v>3</v>
      </c>
      <c r="U5289" s="1">
        <v>0.7</v>
      </c>
      <c r="V5289" s="1">
        <v>-152.9847</v>
      </c>
    </row>
    <row r="5290" spans="1:22" ht="14.25" customHeight="1" x14ac:dyDescent="0.25">
      <c r="A5290" s="1">
        <v>5289</v>
      </c>
      <c r="B5290" s="1" t="s">
        <v>8120</v>
      </c>
      <c r="C5290" s="1">
        <f>YEAR(Data!$D5290)</f>
        <v>2014</v>
      </c>
      <c r="D5290" s="2">
        <v>41760</v>
      </c>
      <c r="E5290" s="2">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1">
        <v>80.340400000000002</v>
      </c>
    </row>
    <row r="5291" spans="1:22" ht="14.25" customHeight="1" x14ac:dyDescent="0.25">
      <c r="A5291" s="1">
        <v>5290</v>
      </c>
      <c r="B5291" s="1" t="s">
        <v>8121</v>
      </c>
      <c r="C5291" s="1">
        <f>YEAR(Data!$D5291)</f>
        <v>2011</v>
      </c>
      <c r="D5291" s="2">
        <v>40794</v>
      </c>
      <c r="E5291" s="2">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1">
        <v>6.2664</v>
      </c>
    </row>
    <row r="5292" spans="1:22" ht="14.25" customHeight="1" x14ac:dyDescent="0.25">
      <c r="A5292" s="1">
        <v>5291</v>
      </c>
      <c r="B5292" s="1" t="s">
        <v>8121</v>
      </c>
      <c r="C5292" s="1">
        <f>YEAR(Data!$D5292)</f>
        <v>2011</v>
      </c>
      <c r="D5292" s="2">
        <v>40794</v>
      </c>
      <c r="E5292" s="2">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966.69999999999982</v>
      </c>
      <c r="T5292" s="1">
        <v>5</v>
      </c>
      <c r="U5292" s="1">
        <v>0.3</v>
      </c>
      <c r="V5292" s="1">
        <v>-13.810000000000116</v>
      </c>
    </row>
    <row r="5293" spans="1:22" ht="14.25" customHeight="1" x14ac:dyDescent="0.25">
      <c r="A5293" s="1">
        <v>5292</v>
      </c>
      <c r="B5293" s="1" t="s">
        <v>8121</v>
      </c>
      <c r="C5293" s="1">
        <f>YEAR(Data!$D5293)</f>
        <v>2011</v>
      </c>
      <c r="D5293" s="2">
        <v>40794</v>
      </c>
      <c r="E5293" s="2">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1">
        <v>61.46279999999998</v>
      </c>
    </row>
    <row r="5294" spans="1:22" ht="14.25" customHeight="1" x14ac:dyDescent="0.25">
      <c r="A5294" s="1">
        <v>5293</v>
      </c>
      <c r="B5294" s="1" t="s">
        <v>8122</v>
      </c>
      <c r="C5294" s="1">
        <f>YEAR(Data!$D5294)</f>
        <v>2014</v>
      </c>
      <c r="D5294" s="2">
        <v>41811</v>
      </c>
      <c r="E5294" s="2">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
        <v>4.4640000000000004</v>
      </c>
      <c r="T5294" s="1">
        <v>1</v>
      </c>
      <c r="U5294" s="1">
        <v>0.2</v>
      </c>
      <c r="V5294" s="1">
        <v>0.33479999999999999</v>
      </c>
    </row>
    <row r="5295" spans="1:22" ht="14.25" customHeight="1" x14ac:dyDescent="0.25">
      <c r="A5295" s="1">
        <v>5294</v>
      </c>
      <c r="B5295" s="1" t="s">
        <v>8123</v>
      </c>
      <c r="C5295" s="1">
        <f>YEAR(Data!$D5295)</f>
        <v>2012</v>
      </c>
      <c r="D5295" s="2">
        <v>41269</v>
      </c>
      <c r="E5295" s="2">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1">
        <v>-15.476400000000005</v>
      </c>
    </row>
    <row r="5296" spans="1:22" ht="14.25" customHeight="1" x14ac:dyDescent="0.25">
      <c r="A5296" s="1">
        <v>5295</v>
      </c>
      <c r="B5296" s="1" t="s">
        <v>8124</v>
      </c>
      <c r="C5296" s="1">
        <f>YEAR(Data!$D5296)</f>
        <v>2014</v>
      </c>
      <c r="D5296" s="2">
        <v>41867</v>
      </c>
      <c r="E5296" s="2">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
        <v>50.4</v>
      </c>
      <c r="T5296" s="1">
        <v>8</v>
      </c>
      <c r="U5296" s="1">
        <v>0</v>
      </c>
      <c r="V5296" s="1">
        <v>23.183999999999997</v>
      </c>
    </row>
    <row r="5297" spans="1:22" ht="14.25" customHeight="1" x14ac:dyDescent="0.25">
      <c r="A5297" s="1">
        <v>5296</v>
      </c>
      <c r="B5297" s="1" t="s">
        <v>8127</v>
      </c>
      <c r="C5297" s="1">
        <f>YEAR(Data!$D5297)</f>
        <v>2014</v>
      </c>
      <c r="D5297" s="2">
        <v>41703</v>
      </c>
      <c r="E5297" s="2">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1">
        <v>32.468400000000003</v>
      </c>
    </row>
    <row r="5298" spans="1:22" ht="14.25" customHeight="1" x14ac:dyDescent="0.25">
      <c r="A5298" s="1">
        <v>5297</v>
      </c>
      <c r="B5298" s="1" t="s">
        <v>8128</v>
      </c>
      <c r="C5298" s="1">
        <f>YEAR(Data!$D5298)</f>
        <v>2014</v>
      </c>
      <c r="D5298" s="2">
        <v>41848</v>
      </c>
      <c r="E5298" s="2">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1">
        <v>4.0203000000000007</v>
      </c>
    </row>
    <row r="5299" spans="1:22" ht="14.25" customHeight="1" x14ac:dyDescent="0.25">
      <c r="A5299" s="1">
        <v>5298</v>
      </c>
      <c r="B5299" s="1" t="s">
        <v>8128</v>
      </c>
      <c r="C5299" s="1">
        <f>YEAR(Data!$D5299)</f>
        <v>2014</v>
      </c>
      <c r="D5299" s="2">
        <v>41848</v>
      </c>
      <c r="E5299" s="2">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1">
        <v>135.98000000000002</v>
      </c>
    </row>
    <row r="5300" spans="1:22" ht="14.25" customHeight="1" x14ac:dyDescent="0.25">
      <c r="A5300" s="1">
        <v>5299</v>
      </c>
      <c r="B5300" s="1" t="s">
        <v>8129</v>
      </c>
      <c r="C5300" s="1">
        <f>YEAR(Data!$D5300)</f>
        <v>2013</v>
      </c>
      <c r="D5300" s="2">
        <v>41541</v>
      </c>
      <c r="E5300" s="2">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1">
        <v>1.9175999999999997</v>
      </c>
    </row>
    <row r="5301" spans="1:22" ht="14.25" customHeight="1" x14ac:dyDescent="0.25">
      <c r="A5301" s="1">
        <v>5300</v>
      </c>
      <c r="B5301" s="1" t="s">
        <v>8129</v>
      </c>
      <c r="C5301" s="1">
        <f>YEAR(Data!$D5301)</f>
        <v>2013</v>
      </c>
      <c r="D5301" s="2">
        <v>41541</v>
      </c>
      <c r="E5301" s="2">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1">
        <v>8.6939999999999991</v>
      </c>
    </row>
    <row r="5302" spans="1:22" ht="14.25" customHeight="1" x14ac:dyDescent="0.25">
      <c r="A5302" s="1">
        <v>5301</v>
      </c>
      <c r="B5302" s="1" t="s">
        <v>8130</v>
      </c>
      <c r="C5302" s="1">
        <f>YEAR(Data!$D5302)</f>
        <v>2013</v>
      </c>
      <c r="D5302" s="2">
        <v>41425</v>
      </c>
      <c r="E5302" s="2">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
        <v>2275.5</v>
      </c>
      <c r="T5302" s="1">
        <v>10</v>
      </c>
      <c r="U5302" s="1">
        <v>0</v>
      </c>
      <c r="V5302" s="1">
        <v>386.83499999999981</v>
      </c>
    </row>
    <row r="5303" spans="1:22" ht="14.25" customHeight="1" x14ac:dyDescent="0.25">
      <c r="A5303" s="1">
        <v>5302</v>
      </c>
      <c r="B5303" s="1" t="s">
        <v>8130</v>
      </c>
      <c r="C5303" s="1">
        <f>YEAR(Data!$D5303)</f>
        <v>2013</v>
      </c>
      <c r="D5303" s="2">
        <v>41425</v>
      </c>
      <c r="E5303" s="2">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
        <v>1979.6999999999998</v>
      </c>
      <c r="T5303" s="1">
        <v>6</v>
      </c>
      <c r="U5303" s="1">
        <v>0</v>
      </c>
      <c r="V5303" s="1">
        <v>653.30099999999982</v>
      </c>
    </row>
    <row r="5304" spans="1:22" ht="14.25" customHeight="1" x14ac:dyDescent="0.25">
      <c r="A5304" s="1">
        <v>5303</v>
      </c>
      <c r="B5304" s="1" t="s">
        <v>8130</v>
      </c>
      <c r="C5304" s="1">
        <f>YEAR(Data!$D5304)</f>
        <v>2013</v>
      </c>
      <c r="D5304" s="2">
        <v>41425</v>
      </c>
      <c r="E5304" s="2">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
        <v>62.099999999999994</v>
      </c>
      <c r="T5304" s="1">
        <v>6</v>
      </c>
      <c r="U5304" s="1">
        <v>0</v>
      </c>
      <c r="V5304" s="1">
        <v>29.808</v>
      </c>
    </row>
    <row r="5305" spans="1:22" ht="14.25" customHeight="1" x14ac:dyDescent="0.25">
      <c r="A5305" s="1">
        <v>5304</v>
      </c>
      <c r="B5305" s="1" t="s">
        <v>8131</v>
      </c>
      <c r="C5305" s="1">
        <f>YEAR(Data!$D5305)</f>
        <v>2011</v>
      </c>
      <c r="D5305" s="2">
        <v>40863</v>
      </c>
      <c r="E5305" s="2">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
        <v>37.295999999999999</v>
      </c>
      <c r="T5305" s="1">
        <v>2</v>
      </c>
      <c r="U5305" s="1">
        <v>0.3</v>
      </c>
      <c r="V5305" s="1">
        <v>-1.0656000000000017</v>
      </c>
    </row>
    <row r="5306" spans="1:22" ht="14.25" customHeight="1" x14ac:dyDescent="0.25">
      <c r="A5306" s="1">
        <v>5305</v>
      </c>
      <c r="B5306" s="1" t="s">
        <v>8132</v>
      </c>
      <c r="C5306" s="1">
        <f>YEAR(Data!$D5306)</f>
        <v>2011</v>
      </c>
      <c r="D5306" s="2">
        <v>40807</v>
      </c>
      <c r="E5306" s="2">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
        <v>8.5440000000000005</v>
      </c>
      <c r="T5306" s="1">
        <v>2</v>
      </c>
      <c r="U5306" s="1">
        <v>0.6</v>
      </c>
      <c r="V5306" s="1">
        <v>-7.4759999999999991</v>
      </c>
    </row>
    <row r="5307" spans="1:22" ht="14.25" customHeight="1" x14ac:dyDescent="0.25">
      <c r="A5307" s="1">
        <v>5306</v>
      </c>
      <c r="B5307" s="1" t="s">
        <v>8133</v>
      </c>
      <c r="C5307" s="1">
        <f>YEAR(Data!$D5307)</f>
        <v>2013</v>
      </c>
      <c r="D5307" s="2">
        <v>41326</v>
      </c>
      <c r="E5307" s="2">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68.949999999999989</v>
      </c>
      <c r="T5307" s="1">
        <v>5</v>
      </c>
      <c r="U5307" s="1">
        <v>0</v>
      </c>
      <c r="V5307" s="1">
        <v>28.959000000000003</v>
      </c>
    </row>
    <row r="5308" spans="1:22" ht="14.25" customHeight="1" x14ac:dyDescent="0.25">
      <c r="A5308" s="1">
        <v>5307</v>
      </c>
      <c r="B5308" s="1" t="s">
        <v>8133</v>
      </c>
      <c r="C5308" s="1">
        <f>YEAR(Data!$D5308)</f>
        <v>2013</v>
      </c>
      <c r="D5308" s="2">
        <v>41326</v>
      </c>
      <c r="E5308" s="2">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1">
        <v>80.019899999999993</v>
      </c>
    </row>
    <row r="5309" spans="1:22" ht="14.25" customHeight="1" x14ac:dyDescent="0.25">
      <c r="A5309" s="1">
        <v>5308</v>
      </c>
      <c r="B5309" s="1" t="s">
        <v>8133</v>
      </c>
      <c r="C5309" s="1">
        <f>YEAR(Data!$D5309)</f>
        <v>2013</v>
      </c>
      <c r="D5309" s="2">
        <v>41326</v>
      </c>
      <c r="E5309" s="2">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
        <v>39.979999999999997</v>
      </c>
      <c r="T5309" s="1">
        <v>2</v>
      </c>
      <c r="U5309" s="1">
        <v>0</v>
      </c>
      <c r="V5309" s="1">
        <v>1.9989999999999952</v>
      </c>
    </row>
    <row r="5310" spans="1:22" ht="14.25" customHeight="1" x14ac:dyDescent="0.25">
      <c r="A5310" s="1">
        <v>5309</v>
      </c>
      <c r="B5310" s="1" t="s">
        <v>8136</v>
      </c>
      <c r="C5310" s="1">
        <f>YEAR(Data!$D5310)</f>
        <v>2014</v>
      </c>
      <c r="D5310" s="2">
        <v>41963</v>
      </c>
      <c r="E5310" s="2">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1">
        <v>-46.399800000000013</v>
      </c>
    </row>
    <row r="5311" spans="1:22" ht="14.25" customHeight="1" x14ac:dyDescent="0.25">
      <c r="A5311" s="1">
        <v>5310</v>
      </c>
      <c r="B5311" s="1" t="s">
        <v>8136</v>
      </c>
      <c r="C5311" s="1">
        <f>YEAR(Data!$D5311)</f>
        <v>2014</v>
      </c>
      <c r="D5311" s="2">
        <v>41963</v>
      </c>
      <c r="E5311" s="2">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
        <v>13.040000000000001</v>
      </c>
      <c r="T5311" s="1">
        <v>5</v>
      </c>
      <c r="U5311" s="1">
        <v>0.2</v>
      </c>
      <c r="V5311" s="1">
        <v>3.9120000000000004</v>
      </c>
    </row>
    <row r="5312" spans="1:22" ht="14.25" customHeight="1" x14ac:dyDescent="0.25">
      <c r="A5312" s="1">
        <v>5311</v>
      </c>
      <c r="B5312" s="1" t="s">
        <v>8136</v>
      </c>
      <c r="C5312" s="1">
        <f>YEAR(Data!$D5312)</f>
        <v>2014</v>
      </c>
      <c r="D5312" s="2">
        <v>41963</v>
      </c>
      <c r="E5312" s="2">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
        <v>1525.1879999999996</v>
      </c>
      <c r="T5312" s="1">
        <v>6</v>
      </c>
      <c r="U5312" s="1">
        <v>0.8</v>
      </c>
      <c r="V5312" s="1">
        <v>-2287.7820000000002</v>
      </c>
    </row>
    <row r="5313" spans="1:22" ht="14.25" customHeight="1" x14ac:dyDescent="0.25">
      <c r="A5313" s="1">
        <v>5312</v>
      </c>
      <c r="B5313" s="1" t="s">
        <v>8139</v>
      </c>
      <c r="C5313" s="1">
        <f>YEAR(Data!$D5313)</f>
        <v>2013</v>
      </c>
      <c r="D5313" s="2">
        <v>41508</v>
      </c>
      <c r="E5313" s="2">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
        <v>9.2159999999999993</v>
      </c>
      <c r="T5313" s="1">
        <v>4</v>
      </c>
      <c r="U5313" s="1">
        <v>0.2</v>
      </c>
      <c r="V5313" s="1">
        <v>3.3408000000000002</v>
      </c>
    </row>
    <row r="5314" spans="1:22" ht="14.25" customHeight="1" x14ac:dyDescent="0.25">
      <c r="A5314" s="1">
        <v>5313</v>
      </c>
      <c r="B5314" s="1" t="s">
        <v>8139</v>
      </c>
      <c r="C5314" s="1">
        <f>YEAR(Data!$D5314)</f>
        <v>2013</v>
      </c>
      <c r="D5314" s="2">
        <v>41508</v>
      </c>
      <c r="E5314" s="2">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
        <v>28.048000000000002</v>
      </c>
      <c r="T5314" s="1">
        <v>2</v>
      </c>
      <c r="U5314" s="1">
        <v>0.2</v>
      </c>
      <c r="V5314" s="1">
        <v>3.5059999999999967</v>
      </c>
    </row>
    <row r="5315" spans="1:22" ht="14.25" customHeight="1" x14ac:dyDescent="0.25">
      <c r="A5315" s="1">
        <v>5314</v>
      </c>
      <c r="B5315" s="1" t="s">
        <v>8140</v>
      </c>
      <c r="C5315" s="1">
        <f>YEAR(Data!$D5315)</f>
        <v>2014</v>
      </c>
      <c r="D5315" s="2">
        <v>41760</v>
      </c>
      <c r="E5315" s="2">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1">
        <v>21.436799999999998</v>
      </c>
    </row>
    <row r="5316" spans="1:22" ht="14.25" customHeight="1" x14ac:dyDescent="0.25">
      <c r="A5316" s="1">
        <v>5315</v>
      </c>
      <c r="B5316" s="1" t="s">
        <v>8140</v>
      </c>
      <c r="C5316" s="1">
        <f>YEAR(Data!$D5316)</f>
        <v>2014</v>
      </c>
      <c r="D5316" s="2">
        <v>41760</v>
      </c>
      <c r="E5316" s="2">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1">
        <v>14.974399999999999</v>
      </c>
    </row>
    <row r="5317" spans="1:22" ht="14.25" customHeight="1" x14ac:dyDescent="0.25">
      <c r="A5317" s="1">
        <v>5316</v>
      </c>
      <c r="B5317" s="1" t="s">
        <v>8141</v>
      </c>
      <c r="C5317" s="1">
        <f>YEAR(Data!$D5317)</f>
        <v>2013</v>
      </c>
      <c r="D5317" s="2">
        <v>41397</v>
      </c>
      <c r="E5317" s="2">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1">
        <v>11.69100000000001</v>
      </c>
    </row>
    <row r="5318" spans="1:22" ht="14.25" customHeight="1" x14ac:dyDescent="0.25">
      <c r="A5318" s="1">
        <v>5317</v>
      </c>
      <c r="B5318" s="1" t="s">
        <v>8142</v>
      </c>
      <c r="C5318" s="1">
        <f>YEAR(Data!$D5318)</f>
        <v>2014</v>
      </c>
      <c r="D5318" s="2">
        <v>41915</v>
      </c>
      <c r="E5318" s="2">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1">
        <v>1.3283999999999985</v>
      </c>
    </row>
    <row r="5319" spans="1:22" ht="14.25" customHeight="1" x14ac:dyDescent="0.25">
      <c r="A5319" s="1">
        <v>5318</v>
      </c>
      <c r="B5319" s="1" t="s">
        <v>8142</v>
      </c>
      <c r="C5319" s="1">
        <f>YEAR(Data!$D5319)</f>
        <v>2014</v>
      </c>
      <c r="D5319" s="2">
        <v>41915</v>
      </c>
      <c r="E5319" s="2">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
        <v>9.6560000000000006</v>
      </c>
      <c r="T5319" s="1">
        <v>1</v>
      </c>
      <c r="U5319" s="1">
        <v>0.2</v>
      </c>
      <c r="V5319" s="1">
        <v>1.5691000000000002</v>
      </c>
    </row>
    <row r="5320" spans="1:22" ht="14.25" customHeight="1" x14ac:dyDescent="0.25">
      <c r="A5320" s="1">
        <v>5319</v>
      </c>
      <c r="B5320" s="1" t="s">
        <v>8142</v>
      </c>
      <c r="C5320" s="1">
        <f>YEAR(Data!$D5320)</f>
        <v>2014</v>
      </c>
      <c r="D5320" s="2">
        <v>41915</v>
      </c>
      <c r="E5320" s="2">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
        <v>20.736000000000004</v>
      </c>
      <c r="T5320" s="1">
        <v>4</v>
      </c>
      <c r="U5320" s="1">
        <v>0.2</v>
      </c>
      <c r="V5320" s="1">
        <v>7.2576000000000001</v>
      </c>
    </row>
    <row r="5321" spans="1:22" ht="14.25" customHeight="1" x14ac:dyDescent="0.25">
      <c r="A5321" s="1">
        <v>5320</v>
      </c>
      <c r="B5321" s="1" t="s">
        <v>8142</v>
      </c>
      <c r="C5321" s="1">
        <f>YEAR(Data!$D5321)</f>
        <v>2014</v>
      </c>
      <c r="D5321" s="2">
        <v>41915</v>
      </c>
      <c r="E5321" s="2">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
        <v>27.360000000000003</v>
      </c>
      <c r="T5321" s="1">
        <v>3</v>
      </c>
      <c r="U5321" s="1">
        <v>0.7</v>
      </c>
      <c r="V5321" s="1">
        <v>-21.887999999999991</v>
      </c>
    </row>
    <row r="5322" spans="1:22" ht="14.25" customHeight="1" x14ac:dyDescent="0.25">
      <c r="A5322" s="1">
        <v>5321</v>
      </c>
      <c r="B5322" s="1" t="s">
        <v>8142</v>
      </c>
      <c r="C5322" s="1">
        <f>YEAR(Data!$D5322)</f>
        <v>2014</v>
      </c>
      <c r="D5322" s="2">
        <v>41915</v>
      </c>
      <c r="E5322" s="2">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1">
        <v>-1002.7836000000001</v>
      </c>
    </row>
    <row r="5323" spans="1:22" ht="14.25" customHeight="1" x14ac:dyDescent="0.25">
      <c r="A5323" s="1">
        <v>5322</v>
      </c>
      <c r="B5323" s="1" t="s">
        <v>8142</v>
      </c>
      <c r="C5323" s="1">
        <f>YEAR(Data!$D5323)</f>
        <v>2014</v>
      </c>
      <c r="D5323" s="2">
        <v>41915</v>
      </c>
      <c r="E5323" s="2">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
        <v>34.236000000000004</v>
      </c>
      <c r="T5323" s="1">
        <v>4</v>
      </c>
      <c r="U5323" s="1">
        <v>0.7</v>
      </c>
      <c r="V5323" s="1">
        <v>-26.247599999999998</v>
      </c>
    </row>
    <row r="5324" spans="1:22" ht="14.25" customHeight="1" x14ac:dyDescent="0.25">
      <c r="A5324" s="1">
        <v>5323</v>
      </c>
      <c r="B5324" s="1" t="s">
        <v>8142</v>
      </c>
      <c r="C5324" s="1">
        <f>YEAR(Data!$D5324)</f>
        <v>2014</v>
      </c>
      <c r="D5324" s="2">
        <v>41915</v>
      </c>
      <c r="E5324" s="2">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1">
        <v>5.9279999999999999</v>
      </c>
    </row>
    <row r="5325" spans="1:22" ht="14.25" customHeight="1" x14ac:dyDescent="0.25">
      <c r="A5325" s="1">
        <v>5324</v>
      </c>
      <c r="B5325" s="1" t="s">
        <v>8144</v>
      </c>
      <c r="C5325" s="1">
        <f>YEAR(Data!$D5325)</f>
        <v>2014</v>
      </c>
      <c r="D5325" s="2">
        <v>41901</v>
      </c>
      <c r="E5325" s="2">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
        <v>15.96</v>
      </c>
      <c r="T5325" s="1">
        <v>2</v>
      </c>
      <c r="U5325" s="1">
        <v>0</v>
      </c>
      <c r="V5325" s="1">
        <v>7.98</v>
      </c>
    </row>
    <row r="5326" spans="1:22" ht="14.25" customHeight="1" x14ac:dyDescent="0.25">
      <c r="A5326" s="1">
        <v>5325</v>
      </c>
      <c r="B5326" s="1" t="s">
        <v>8146</v>
      </c>
      <c r="C5326" s="1">
        <f>YEAR(Data!$D5326)</f>
        <v>2012</v>
      </c>
      <c r="D5326" s="2">
        <v>41247</v>
      </c>
      <c r="E5326" s="2">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1">
        <v>6.2530000000000001</v>
      </c>
    </row>
    <row r="5327" spans="1:22" ht="14.25" customHeight="1" x14ac:dyDescent="0.25">
      <c r="A5327" s="1">
        <v>5326</v>
      </c>
      <c r="B5327" s="1" t="s">
        <v>8146</v>
      </c>
      <c r="C5327" s="1">
        <f>YEAR(Data!$D5327)</f>
        <v>2012</v>
      </c>
      <c r="D5327" s="2">
        <v>41247</v>
      </c>
      <c r="E5327" s="2">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1">
        <v>9.0288000000000004</v>
      </c>
    </row>
    <row r="5328" spans="1:22" ht="14.25" customHeight="1" x14ac:dyDescent="0.25">
      <c r="A5328" s="1">
        <v>5327</v>
      </c>
      <c r="B5328" s="1" t="s">
        <v>8147</v>
      </c>
      <c r="C5328" s="1">
        <f>YEAR(Data!$D5328)</f>
        <v>2012</v>
      </c>
      <c r="D5328" s="2">
        <v>40925</v>
      </c>
      <c r="E5328" s="2">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
        <v>6.68</v>
      </c>
      <c r="T5328" s="1">
        <v>2</v>
      </c>
      <c r="U5328" s="1">
        <v>0</v>
      </c>
      <c r="V5328" s="1">
        <v>2.0039999999999996</v>
      </c>
    </row>
    <row r="5329" spans="1:22" ht="14.25" customHeight="1" x14ac:dyDescent="0.25">
      <c r="A5329" s="1">
        <v>5328</v>
      </c>
      <c r="B5329" s="1" t="s">
        <v>8148</v>
      </c>
      <c r="C5329" s="1">
        <f>YEAR(Data!$D5329)</f>
        <v>2011</v>
      </c>
      <c r="D5329" s="2">
        <v>40550</v>
      </c>
      <c r="E5329" s="2">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1">
        <v>9.3312000000000008</v>
      </c>
    </row>
    <row r="5330" spans="1:22" ht="14.25" customHeight="1" x14ac:dyDescent="0.25">
      <c r="A5330" s="1">
        <v>5329</v>
      </c>
      <c r="B5330" s="1" t="s">
        <v>8149</v>
      </c>
      <c r="C5330" s="1">
        <f>YEAR(Data!$D5330)</f>
        <v>2012</v>
      </c>
      <c r="D5330" s="2">
        <v>40973</v>
      </c>
      <c r="E5330" s="2">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1">
        <v>2.3939999999999984</v>
      </c>
    </row>
    <row r="5331" spans="1:22" ht="14.25" customHeight="1" x14ac:dyDescent="0.25">
      <c r="A5331" s="1">
        <v>5330</v>
      </c>
      <c r="B5331" s="1" t="s">
        <v>8150</v>
      </c>
      <c r="C5331" s="1">
        <f>YEAR(Data!$D5331)</f>
        <v>2013</v>
      </c>
      <c r="D5331" s="2">
        <v>41634</v>
      </c>
      <c r="E5331" s="2">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33.568000000000005</v>
      </c>
      <c r="T5331" s="1">
        <v>2</v>
      </c>
      <c r="U5331" s="1">
        <v>0.2</v>
      </c>
      <c r="V5331" s="1">
        <v>11.748799999999997</v>
      </c>
    </row>
    <row r="5332" spans="1:22" ht="14.25" customHeight="1" x14ac:dyDescent="0.25">
      <c r="A5332" s="1">
        <v>5331</v>
      </c>
      <c r="B5332" s="1" t="s">
        <v>8151</v>
      </c>
      <c r="C5332" s="1">
        <f>YEAR(Data!$D5332)</f>
        <v>2013</v>
      </c>
      <c r="D5332" s="2">
        <v>41522</v>
      </c>
      <c r="E5332" s="2">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1">
        <v>24.936599999999999</v>
      </c>
    </row>
    <row r="5333" spans="1:22" ht="14.25" customHeight="1" x14ac:dyDescent="0.25">
      <c r="A5333" s="1">
        <v>5332</v>
      </c>
      <c r="B5333" s="1" t="s">
        <v>8151</v>
      </c>
      <c r="C5333" s="1">
        <f>YEAR(Data!$D5333)</f>
        <v>2013</v>
      </c>
      <c r="D5333" s="2">
        <v>41522</v>
      </c>
      <c r="E5333" s="2">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
        <v>60.600000000000009</v>
      </c>
      <c r="T5333" s="1">
        <v>5</v>
      </c>
      <c r="U5333" s="1">
        <v>0.2</v>
      </c>
      <c r="V5333" s="1">
        <v>20.452499999999997</v>
      </c>
    </row>
    <row r="5334" spans="1:22" ht="14.25" customHeight="1" x14ac:dyDescent="0.25">
      <c r="A5334" s="1">
        <v>5333</v>
      </c>
      <c r="B5334" s="1" t="s">
        <v>8151</v>
      </c>
      <c r="C5334" s="1">
        <f>YEAR(Data!$D5334)</f>
        <v>2013</v>
      </c>
      <c r="D5334" s="2">
        <v>41522</v>
      </c>
      <c r="E5334" s="2">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1">
        <v>6.5887999999999991</v>
      </c>
    </row>
    <row r="5335" spans="1:22" ht="14.25" customHeight="1" x14ac:dyDescent="0.25">
      <c r="A5335" s="1">
        <v>5334</v>
      </c>
      <c r="B5335" s="1" t="s">
        <v>8152</v>
      </c>
      <c r="C5335" s="1">
        <f>YEAR(Data!$D5335)</f>
        <v>2011</v>
      </c>
      <c r="D5335" s="2">
        <v>40781</v>
      </c>
      <c r="E5335" s="2">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
        <v>10.68</v>
      </c>
      <c r="T5335" s="1">
        <v>4</v>
      </c>
      <c r="U5335" s="1">
        <v>0</v>
      </c>
      <c r="V5335" s="1">
        <v>4.0583999999999998</v>
      </c>
    </row>
    <row r="5336" spans="1:22" ht="14.25" customHeight="1" x14ac:dyDescent="0.25">
      <c r="A5336" s="1">
        <v>5335</v>
      </c>
      <c r="B5336" s="1" t="s">
        <v>8152</v>
      </c>
      <c r="C5336" s="1">
        <f>YEAR(Data!$D5336)</f>
        <v>2011</v>
      </c>
      <c r="D5336" s="2">
        <v>40781</v>
      </c>
      <c r="E5336" s="2">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1">
        <v>8.4966000000000008</v>
      </c>
    </row>
    <row r="5337" spans="1:22" ht="14.25" customHeight="1" x14ac:dyDescent="0.25">
      <c r="A5337" s="1">
        <v>5336</v>
      </c>
      <c r="B5337" s="1" t="s">
        <v>8152</v>
      </c>
      <c r="C5337" s="1">
        <f>YEAR(Data!$D5337)</f>
        <v>2011</v>
      </c>
      <c r="D5337" s="2">
        <v>40781</v>
      </c>
      <c r="E5337" s="2">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1">
        <v>1.5547999999999997</v>
      </c>
    </row>
    <row r="5338" spans="1:22" ht="14.25" customHeight="1" x14ac:dyDescent="0.25">
      <c r="A5338" s="1">
        <v>5337</v>
      </c>
      <c r="B5338" s="1" t="s">
        <v>8153</v>
      </c>
      <c r="C5338" s="1">
        <f>YEAR(Data!$D5338)</f>
        <v>2012</v>
      </c>
      <c r="D5338" s="2">
        <v>41050</v>
      </c>
      <c r="E5338" s="2">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1">
        <v>8.767199999999999</v>
      </c>
    </row>
    <row r="5339" spans="1:22" ht="14.25" customHeight="1" x14ac:dyDescent="0.25">
      <c r="A5339" s="1">
        <v>5338</v>
      </c>
      <c r="B5339" s="1" t="s">
        <v>8154</v>
      </c>
      <c r="C5339" s="1">
        <f>YEAR(Data!$D5339)</f>
        <v>2014</v>
      </c>
      <c r="D5339" s="2">
        <v>41929</v>
      </c>
      <c r="E5339" s="2">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
        <v>307.77600000000001</v>
      </c>
      <c r="T5339" s="1">
        <v>7</v>
      </c>
      <c r="U5339" s="1">
        <v>0.2</v>
      </c>
      <c r="V5339" s="1">
        <v>111.5688</v>
      </c>
    </row>
    <row r="5340" spans="1:22" ht="14.25" customHeight="1" x14ac:dyDescent="0.25">
      <c r="A5340" s="1">
        <v>5339</v>
      </c>
      <c r="B5340" s="1" t="s">
        <v>8155</v>
      </c>
      <c r="C5340" s="1">
        <f>YEAR(Data!$D5340)</f>
        <v>2012</v>
      </c>
      <c r="D5340" s="2">
        <v>41222</v>
      </c>
      <c r="E5340" s="2">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244.54999999999998</v>
      </c>
      <c r="T5340" s="1">
        <v>5</v>
      </c>
      <c r="U5340" s="1">
        <v>0</v>
      </c>
      <c r="V5340" s="1">
        <v>4.8910000000000053</v>
      </c>
    </row>
    <row r="5341" spans="1:22" ht="14.25" customHeight="1" x14ac:dyDescent="0.25">
      <c r="A5341" s="1">
        <v>5340</v>
      </c>
      <c r="B5341" s="1" t="s">
        <v>8155</v>
      </c>
      <c r="C5341" s="1">
        <f>YEAR(Data!$D5341)</f>
        <v>2012</v>
      </c>
      <c r="D5341" s="2">
        <v>41222</v>
      </c>
      <c r="E5341" s="2">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1">
        <v>5.7527999999999988</v>
      </c>
    </row>
    <row r="5342" spans="1:22" ht="14.25" customHeight="1" x14ac:dyDescent="0.25">
      <c r="A5342" s="1">
        <v>5341</v>
      </c>
      <c r="B5342" s="1" t="s">
        <v>8155</v>
      </c>
      <c r="C5342" s="1">
        <f>YEAR(Data!$D5342)</f>
        <v>2012</v>
      </c>
      <c r="D5342" s="2">
        <v>41222</v>
      </c>
      <c r="E5342" s="2">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
        <v>13.98</v>
      </c>
      <c r="T5342" s="1">
        <v>2</v>
      </c>
      <c r="U5342" s="1">
        <v>0</v>
      </c>
      <c r="V5342" s="1">
        <v>6.011400000000001</v>
      </c>
    </row>
    <row r="5343" spans="1:22" ht="14.25" customHeight="1" x14ac:dyDescent="0.25">
      <c r="A5343" s="1">
        <v>5342</v>
      </c>
      <c r="B5343" s="1" t="s">
        <v>8155</v>
      </c>
      <c r="C5343" s="1">
        <f>YEAR(Data!$D5343)</f>
        <v>2012</v>
      </c>
      <c r="D5343" s="2">
        <v>41222</v>
      </c>
      <c r="E5343" s="2">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
        <v>899.95</v>
      </c>
      <c r="T5343" s="1">
        <v>5</v>
      </c>
      <c r="U5343" s="1">
        <v>0</v>
      </c>
      <c r="V5343" s="1">
        <v>53.996999999999957</v>
      </c>
    </row>
    <row r="5344" spans="1:22" ht="14.25" customHeight="1" x14ac:dyDescent="0.25">
      <c r="A5344" s="1">
        <v>5343</v>
      </c>
      <c r="B5344" s="1" t="s">
        <v>8156</v>
      </c>
      <c r="C5344" s="1">
        <f>YEAR(Data!$D5344)</f>
        <v>2011</v>
      </c>
      <c r="D5344" s="2">
        <v>40868</v>
      </c>
      <c r="E5344" s="2">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
        <v>1.6320000000000001</v>
      </c>
      <c r="T5344" s="1">
        <v>1</v>
      </c>
      <c r="U5344" s="1">
        <v>0.2</v>
      </c>
      <c r="V5344" s="1">
        <v>0.55079999999999985</v>
      </c>
    </row>
    <row r="5345" spans="1:22" ht="14.25" customHeight="1" x14ac:dyDescent="0.25">
      <c r="A5345" s="1">
        <v>5344</v>
      </c>
      <c r="B5345" s="1" t="s">
        <v>8156</v>
      </c>
      <c r="C5345" s="1">
        <f>YEAR(Data!$D5345)</f>
        <v>2011</v>
      </c>
      <c r="D5345" s="2">
        <v>40868</v>
      </c>
      <c r="E5345" s="2">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1">
        <v>16.747500000000016</v>
      </c>
    </row>
    <row r="5346" spans="1:22" ht="14.25" customHeight="1" x14ac:dyDescent="0.25">
      <c r="A5346" s="1">
        <v>5345</v>
      </c>
      <c r="B5346" s="1" t="s">
        <v>8159</v>
      </c>
      <c r="C5346" s="1">
        <f>YEAR(Data!$D5346)</f>
        <v>2012</v>
      </c>
      <c r="D5346" s="2">
        <v>41193</v>
      </c>
      <c r="E5346" s="2">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
        <v>31.95</v>
      </c>
      <c r="T5346" s="1">
        <v>1</v>
      </c>
      <c r="U5346" s="1">
        <v>0</v>
      </c>
      <c r="V5346" s="1">
        <v>2.2364999999999995</v>
      </c>
    </row>
    <row r="5347" spans="1:22" ht="14.25" customHeight="1" x14ac:dyDescent="0.25">
      <c r="A5347" s="1">
        <v>5346</v>
      </c>
      <c r="B5347" s="1" t="s">
        <v>8160</v>
      </c>
      <c r="C5347" s="1">
        <f>YEAR(Data!$D5347)</f>
        <v>2014</v>
      </c>
      <c r="D5347" s="2">
        <v>41720</v>
      </c>
      <c r="E5347" s="2">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1">
        <v>210.4935999999999</v>
      </c>
    </row>
    <row r="5348" spans="1:22" ht="14.25" customHeight="1" x14ac:dyDescent="0.25">
      <c r="A5348" s="1">
        <v>5347</v>
      </c>
      <c r="B5348" s="1" t="s">
        <v>8160</v>
      </c>
      <c r="C5348" s="1">
        <f>YEAR(Data!$D5348)</f>
        <v>2014</v>
      </c>
      <c r="D5348" s="2">
        <v>41720</v>
      </c>
      <c r="E5348" s="2">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1">
        <v>3.9497999999999998</v>
      </c>
    </row>
    <row r="5349" spans="1:22" ht="14.25" customHeight="1" x14ac:dyDescent="0.25">
      <c r="A5349" s="1">
        <v>5348</v>
      </c>
      <c r="B5349" s="1" t="s">
        <v>8160</v>
      </c>
      <c r="C5349" s="1">
        <f>YEAR(Data!$D5349)</f>
        <v>2014</v>
      </c>
      <c r="D5349" s="2">
        <v>41720</v>
      </c>
      <c r="E5349" s="2">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1">
        <v>2.8835999999999995</v>
      </c>
    </row>
    <row r="5350" spans="1:22" ht="14.25" customHeight="1" x14ac:dyDescent="0.25">
      <c r="A5350" s="1">
        <v>5349</v>
      </c>
      <c r="B5350" s="1" t="s">
        <v>8161</v>
      </c>
      <c r="C5350" s="1">
        <f>YEAR(Data!$D5350)</f>
        <v>2012</v>
      </c>
      <c r="D5350" s="2">
        <v>40912</v>
      </c>
      <c r="E5350" s="2">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
        <v>32.339999999999996</v>
      </c>
      <c r="T5350" s="1">
        <v>3</v>
      </c>
      <c r="U5350" s="1">
        <v>0</v>
      </c>
      <c r="V5350" s="1">
        <v>15.523199999999999</v>
      </c>
    </row>
    <row r="5351" spans="1:22" ht="14.25" customHeight="1" x14ac:dyDescent="0.25">
      <c r="A5351" s="1">
        <v>5350</v>
      </c>
      <c r="B5351" s="1" t="s">
        <v>8161</v>
      </c>
      <c r="C5351" s="1">
        <f>YEAR(Data!$D5351)</f>
        <v>2012</v>
      </c>
      <c r="D5351" s="2">
        <v>40912</v>
      </c>
      <c r="E5351" s="2">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
        <v>39.900000000000006</v>
      </c>
      <c r="T5351" s="1">
        <v>5</v>
      </c>
      <c r="U5351" s="1">
        <v>0</v>
      </c>
      <c r="V5351" s="1">
        <v>19.950000000000003</v>
      </c>
    </row>
    <row r="5352" spans="1:22" ht="14.25" customHeight="1" x14ac:dyDescent="0.25">
      <c r="A5352" s="1">
        <v>5351</v>
      </c>
      <c r="B5352" s="1" t="s">
        <v>8163</v>
      </c>
      <c r="C5352" s="1">
        <f>YEAR(Data!$D5352)</f>
        <v>2014</v>
      </c>
      <c r="D5352" s="2">
        <v>41983</v>
      </c>
      <c r="E5352" s="2">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143.85600000000002</v>
      </c>
      <c r="T5352" s="1">
        <v>9</v>
      </c>
      <c r="U5352" s="1">
        <v>0.2</v>
      </c>
      <c r="V5352" s="1">
        <v>48.551399999999994</v>
      </c>
    </row>
    <row r="5353" spans="1:22" ht="14.25" customHeight="1" x14ac:dyDescent="0.25">
      <c r="A5353" s="1">
        <v>5352</v>
      </c>
      <c r="B5353" s="1" t="s">
        <v>8164</v>
      </c>
      <c r="C5353" s="1">
        <f>YEAR(Data!$D5353)</f>
        <v>2013</v>
      </c>
      <c r="D5353" s="2">
        <v>41524</v>
      </c>
      <c r="E5353" s="2">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
        <v>41.92</v>
      </c>
      <c r="T5353" s="1">
        <v>4</v>
      </c>
      <c r="U5353" s="1">
        <v>0.2</v>
      </c>
      <c r="V5353" s="1">
        <v>15.195999999999998</v>
      </c>
    </row>
    <row r="5354" spans="1:22" ht="14.25" customHeight="1" x14ac:dyDescent="0.25">
      <c r="A5354" s="1">
        <v>5353</v>
      </c>
      <c r="B5354" s="1" t="s">
        <v>8164</v>
      </c>
      <c r="C5354" s="1">
        <f>YEAR(Data!$D5354)</f>
        <v>2013</v>
      </c>
      <c r="D5354" s="2">
        <v>41524</v>
      </c>
      <c r="E5354" s="2">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329.58400000000006</v>
      </c>
      <c r="T5354" s="1">
        <v>2</v>
      </c>
      <c r="U5354" s="1">
        <v>0.2</v>
      </c>
      <c r="V5354" s="1">
        <v>37.078199999999981</v>
      </c>
    </row>
    <row r="5355" spans="1:22" ht="14.25" customHeight="1" x14ac:dyDescent="0.25">
      <c r="A5355" s="1">
        <v>5354</v>
      </c>
      <c r="B5355" s="1" t="s">
        <v>8165</v>
      </c>
      <c r="C5355" s="1">
        <f>YEAR(Data!$D5355)</f>
        <v>2013</v>
      </c>
      <c r="D5355" s="2">
        <v>41521</v>
      </c>
      <c r="E5355" s="2">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1">
        <v>41.021599999999999</v>
      </c>
    </row>
    <row r="5356" spans="1:22" ht="14.25" customHeight="1" x14ac:dyDescent="0.25">
      <c r="A5356" s="1">
        <v>5355</v>
      </c>
      <c r="B5356" s="1" t="s">
        <v>8166</v>
      </c>
      <c r="C5356" s="1">
        <f>YEAR(Data!$D5356)</f>
        <v>2011</v>
      </c>
      <c r="D5356" s="2">
        <v>40676</v>
      </c>
      <c r="E5356" s="2">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
        <v>279.45600000000002</v>
      </c>
      <c r="T5356" s="1">
        <v>6</v>
      </c>
      <c r="U5356" s="1">
        <v>0.2</v>
      </c>
      <c r="V5356" s="1">
        <v>20.959199999999996</v>
      </c>
    </row>
    <row r="5357" spans="1:22" ht="14.25" customHeight="1" x14ac:dyDescent="0.25">
      <c r="A5357" s="1">
        <v>5356</v>
      </c>
      <c r="B5357" s="1" t="s">
        <v>8166</v>
      </c>
      <c r="C5357" s="1">
        <f>YEAR(Data!$D5357)</f>
        <v>2011</v>
      </c>
      <c r="D5357" s="2">
        <v>40676</v>
      </c>
      <c r="E5357" s="2">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
        <v>8</v>
      </c>
      <c r="T5357" s="1">
        <v>2</v>
      </c>
      <c r="U5357" s="1">
        <v>0</v>
      </c>
      <c r="V5357" s="1">
        <v>3.84</v>
      </c>
    </row>
    <row r="5358" spans="1:22" ht="14.25" customHeight="1" x14ac:dyDescent="0.25">
      <c r="A5358" s="1">
        <v>5357</v>
      </c>
      <c r="B5358" s="1" t="s">
        <v>8169</v>
      </c>
      <c r="C5358" s="1">
        <f>YEAR(Data!$D5358)</f>
        <v>2013</v>
      </c>
      <c r="D5358" s="2">
        <v>41547</v>
      </c>
      <c r="E5358" s="2">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
        <v>27.240000000000002</v>
      </c>
      <c r="T5358" s="1">
        <v>5</v>
      </c>
      <c r="U5358" s="1">
        <v>0.2</v>
      </c>
      <c r="V5358" s="1">
        <v>9.5339999999999971</v>
      </c>
    </row>
    <row r="5359" spans="1:22" ht="14.25" customHeight="1" x14ac:dyDescent="0.25">
      <c r="A5359" s="1">
        <v>5358</v>
      </c>
      <c r="B5359" s="1" t="s">
        <v>8170</v>
      </c>
      <c r="C5359" s="1">
        <f>YEAR(Data!$D5359)</f>
        <v>2011</v>
      </c>
      <c r="D5359" s="2">
        <v>40760</v>
      </c>
      <c r="E5359" s="2">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1">
        <v>1.6359999999999992</v>
      </c>
    </row>
    <row r="5360" spans="1:22" ht="14.25" customHeight="1" x14ac:dyDescent="0.25">
      <c r="A5360" s="1">
        <v>5359</v>
      </c>
      <c r="B5360" s="1" t="s">
        <v>8170</v>
      </c>
      <c r="C5360" s="1">
        <f>YEAR(Data!$D5360)</f>
        <v>2011</v>
      </c>
      <c r="D5360" s="2">
        <v>40760</v>
      </c>
      <c r="E5360" s="2">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
        <v>15.78</v>
      </c>
      <c r="T5360" s="1">
        <v>2</v>
      </c>
      <c r="U5360" s="1">
        <v>0</v>
      </c>
      <c r="V5360" s="1">
        <v>0.63119999999999798</v>
      </c>
    </row>
    <row r="5361" spans="1:22" ht="14.25" customHeight="1" x14ac:dyDescent="0.25">
      <c r="A5361" s="1">
        <v>5360</v>
      </c>
      <c r="B5361" s="1" t="s">
        <v>8170</v>
      </c>
      <c r="C5361" s="1">
        <f>YEAR(Data!$D5361)</f>
        <v>2011</v>
      </c>
      <c r="D5361" s="2">
        <v>40760</v>
      </c>
      <c r="E5361" s="2">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1">
        <v>12.874400000000001</v>
      </c>
    </row>
    <row r="5362" spans="1:22" ht="14.25" customHeight="1" x14ac:dyDescent="0.25">
      <c r="A5362" s="1">
        <v>5361</v>
      </c>
      <c r="B5362" s="1" t="s">
        <v>8171</v>
      </c>
      <c r="C5362" s="1">
        <f>YEAR(Data!$D5362)</f>
        <v>2014</v>
      </c>
      <c r="D5362" s="2">
        <v>41744</v>
      </c>
      <c r="E5362" s="2">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198.27200000000002</v>
      </c>
      <c r="T5362" s="1">
        <v>8</v>
      </c>
      <c r="U5362" s="1">
        <v>0.2</v>
      </c>
      <c r="V5362" s="1">
        <v>-32.219200000000022</v>
      </c>
    </row>
    <row r="5363" spans="1:22" ht="14.25" customHeight="1" x14ac:dyDescent="0.25">
      <c r="A5363" s="1">
        <v>5362</v>
      </c>
      <c r="B5363" s="1" t="s">
        <v>8172</v>
      </c>
      <c r="C5363" s="1">
        <f>YEAR(Data!$D5363)</f>
        <v>2014</v>
      </c>
      <c r="D5363" s="2">
        <v>41800</v>
      </c>
      <c r="E5363" s="2">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720.7600000000001</v>
      </c>
      <c r="T5363" s="1">
        <v>5</v>
      </c>
      <c r="U5363" s="1">
        <v>0.2</v>
      </c>
      <c r="V5363" s="1">
        <v>54.056999999999988</v>
      </c>
    </row>
    <row r="5364" spans="1:22" ht="14.25" customHeight="1" x14ac:dyDescent="0.25">
      <c r="A5364" s="1">
        <v>5363</v>
      </c>
      <c r="B5364" s="1" t="s">
        <v>8173</v>
      </c>
      <c r="C5364" s="1">
        <f>YEAR(Data!$D5364)</f>
        <v>2013</v>
      </c>
      <c r="D5364" s="2">
        <v>41638</v>
      </c>
      <c r="E5364" s="2">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
        <v>70.56</v>
      </c>
      <c r="T5364" s="1">
        <v>6</v>
      </c>
      <c r="U5364" s="1">
        <v>0</v>
      </c>
      <c r="V5364" s="1">
        <v>23.990399999999994</v>
      </c>
    </row>
    <row r="5365" spans="1:22" ht="14.25" customHeight="1" x14ac:dyDescent="0.25">
      <c r="A5365" s="1">
        <v>5364</v>
      </c>
      <c r="B5365" s="1" t="s">
        <v>8173</v>
      </c>
      <c r="C5365" s="1">
        <f>YEAR(Data!$D5365)</f>
        <v>2013</v>
      </c>
      <c r="D5365" s="2">
        <v>41638</v>
      </c>
      <c r="E5365" s="2">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
        <v>81.96</v>
      </c>
      <c r="T5365" s="1">
        <v>2</v>
      </c>
      <c r="U5365" s="1">
        <v>0</v>
      </c>
      <c r="V5365" s="1">
        <v>22.948799999999999</v>
      </c>
    </row>
    <row r="5366" spans="1:22" ht="14.25" customHeight="1" x14ac:dyDescent="0.25">
      <c r="A5366" s="1">
        <v>5365</v>
      </c>
      <c r="B5366" s="1" t="s">
        <v>8174</v>
      </c>
      <c r="C5366" s="1">
        <f>YEAR(Data!$D5366)</f>
        <v>2011</v>
      </c>
      <c r="D5366" s="2">
        <v>40562</v>
      </c>
      <c r="E5366" s="2">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1">
        <v>6.4864000000000033</v>
      </c>
    </row>
    <row r="5367" spans="1:22" ht="14.25" customHeight="1" x14ac:dyDescent="0.25">
      <c r="A5367" s="1">
        <v>5366</v>
      </c>
      <c r="B5367" s="1" t="s">
        <v>8175</v>
      </c>
      <c r="C5367" s="1">
        <f>YEAR(Data!$D5367)</f>
        <v>2013</v>
      </c>
      <c r="D5367" s="2">
        <v>41599</v>
      </c>
      <c r="E5367" s="2">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1">
        <v>13.229299999999995</v>
      </c>
    </row>
    <row r="5368" spans="1:22" ht="14.25" customHeight="1" x14ac:dyDescent="0.25">
      <c r="A5368" s="1">
        <v>5367</v>
      </c>
      <c r="B5368" s="1" t="s">
        <v>8176</v>
      </c>
      <c r="C5368" s="1">
        <f>YEAR(Data!$D5368)</f>
        <v>2014</v>
      </c>
      <c r="D5368" s="2">
        <v>41801</v>
      </c>
      <c r="E5368" s="2">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88.77600000000001</v>
      </c>
      <c r="T5368" s="1">
        <v>3</v>
      </c>
      <c r="U5368" s="1">
        <v>0.2</v>
      </c>
      <c r="V5368" s="1">
        <v>7.7679000000000009</v>
      </c>
    </row>
    <row r="5369" spans="1:22" ht="14.25" customHeight="1" x14ac:dyDescent="0.25">
      <c r="A5369" s="1">
        <v>5368</v>
      </c>
      <c r="B5369" s="1" t="s">
        <v>8176</v>
      </c>
      <c r="C5369" s="1">
        <f>YEAR(Data!$D5369)</f>
        <v>2014</v>
      </c>
      <c r="D5369" s="2">
        <v>41801</v>
      </c>
      <c r="E5369" s="2">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1">
        <v>5.4332000000000003</v>
      </c>
    </row>
    <row r="5370" spans="1:22" ht="14.25" customHeight="1" x14ac:dyDescent="0.25">
      <c r="A5370" s="1">
        <v>5369</v>
      </c>
      <c r="B5370" s="1" t="s">
        <v>8176</v>
      </c>
      <c r="C5370" s="1">
        <f>YEAR(Data!$D5370)</f>
        <v>2014</v>
      </c>
      <c r="D5370" s="2">
        <v>41801</v>
      </c>
      <c r="E5370" s="2">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1">
        <v>3.8949999999999996</v>
      </c>
    </row>
    <row r="5371" spans="1:22" ht="14.25" customHeight="1" x14ac:dyDescent="0.25">
      <c r="A5371" s="1">
        <v>5370</v>
      </c>
      <c r="B5371" s="1" t="s">
        <v>8177</v>
      </c>
      <c r="C5371" s="1">
        <f>YEAR(Data!$D5371)</f>
        <v>2014</v>
      </c>
      <c r="D5371" s="2">
        <v>41893</v>
      </c>
      <c r="E5371" s="2">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
        <v>85.055999999999997</v>
      </c>
      <c r="T5371" s="1">
        <v>3</v>
      </c>
      <c r="U5371" s="1">
        <v>0.2</v>
      </c>
      <c r="V5371" s="1">
        <v>28.706399999999991</v>
      </c>
    </row>
    <row r="5372" spans="1:22" ht="14.25" customHeight="1" x14ac:dyDescent="0.25">
      <c r="A5372" s="1">
        <v>5371</v>
      </c>
      <c r="B5372" s="1" t="s">
        <v>8180</v>
      </c>
      <c r="C5372" s="1">
        <f>YEAR(Data!$D5372)</f>
        <v>2014</v>
      </c>
      <c r="D5372" s="2">
        <v>41738</v>
      </c>
      <c r="E5372" s="2">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
        <v>273.95999999999998</v>
      </c>
      <c r="T5372" s="1">
        <v>2</v>
      </c>
      <c r="U5372" s="1">
        <v>0</v>
      </c>
      <c r="V5372" s="1">
        <v>71.229600000000005</v>
      </c>
    </row>
    <row r="5373" spans="1:22" ht="14.25" customHeight="1" x14ac:dyDescent="0.25">
      <c r="A5373" s="1">
        <v>5372</v>
      </c>
      <c r="B5373" s="1" t="s">
        <v>8180</v>
      </c>
      <c r="C5373" s="1">
        <f>YEAR(Data!$D5373)</f>
        <v>2014</v>
      </c>
      <c r="D5373" s="2">
        <v>41738</v>
      </c>
      <c r="E5373" s="2">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
        <v>306.89999999999998</v>
      </c>
      <c r="T5373" s="1">
        <v>3</v>
      </c>
      <c r="U5373" s="1">
        <v>0</v>
      </c>
      <c r="V5373" s="1">
        <v>79.793999999999997</v>
      </c>
    </row>
    <row r="5374" spans="1:22" ht="14.25" customHeight="1" x14ac:dyDescent="0.25">
      <c r="A5374" s="1">
        <v>5373</v>
      </c>
      <c r="B5374" s="1" t="s">
        <v>8181</v>
      </c>
      <c r="C5374" s="1">
        <f>YEAR(Data!$D5374)</f>
        <v>2012</v>
      </c>
      <c r="D5374" s="2">
        <v>41206</v>
      </c>
      <c r="E5374" s="2">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15.552000000000003</v>
      </c>
      <c r="T5374" s="1">
        <v>3</v>
      </c>
      <c r="U5374" s="1">
        <v>0.2</v>
      </c>
      <c r="V5374" s="1">
        <v>5.4432</v>
      </c>
    </row>
    <row r="5375" spans="1:22" ht="14.25" customHeight="1" x14ac:dyDescent="0.25">
      <c r="A5375" s="1">
        <v>5374</v>
      </c>
      <c r="B5375" s="1" t="s">
        <v>8181</v>
      </c>
      <c r="C5375" s="1">
        <f>YEAR(Data!$D5375)</f>
        <v>2012</v>
      </c>
      <c r="D5375" s="2">
        <v>41206</v>
      </c>
      <c r="E5375" s="2">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1">
        <v>-69.472199999999958</v>
      </c>
    </row>
    <row r="5376" spans="1:22" ht="14.25" customHeight="1" x14ac:dyDescent="0.25">
      <c r="A5376" s="1">
        <v>5375</v>
      </c>
      <c r="B5376" s="1" t="s">
        <v>8181</v>
      </c>
      <c r="C5376" s="1">
        <f>YEAR(Data!$D5376)</f>
        <v>2012</v>
      </c>
      <c r="D5376" s="2">
        <v>41206</v>
      </c>
      <c r="E5376" s="2">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10.368000000000002</v>
      </c>
      <c r="T5376" s="1">
        <v>2</v>
      </c>
      <c r="U5376" s="1">
        <v>0.2</v>
      </c>
      <c r="V5376" s="1">
        <v>3.6288</v>
      </c>
    </row>
    <row r="5377" spans="1:22" ht="14.25" customHeight="1" x14ac:dyDescent="0.25">
      <c r="A5377" s="1">
        <v>5376</v>
      </c>
      <c r="B5377" s="1" t="s">
        <v>8182</v>
      </c>
      <c r="C5377" s="1">
        <f>YEAR(Data!$D5377)</f>
        <v>2014</v>
      </c>
      <c r="D5377" s="2">
        <v>41787</v>
      </c>
      <c r="E5377" s="2">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1">
        <v>9.8159999999999954</v>
      </c>
    </row>
    <row r="5378" spans="1:22" ht="14.25" customHeight="1" x14ac:dyDescent="0.25">
      <c r="A5378" s="1">
        <v>5377</v>
      </c>
      <c r="B5378" s="1" t="s">
        <v>8182</v>
      </c>
      <c r="C5378" s="1">
        <f>YEAR(Data!$D5378)</f>
        <v>2014</v>
      </c>
      <c r="D5378" s="2">
        <v>41787</v>
      </c>
      <c r="E5378" s="2">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
        <v>31.44</v>
      </c>
      <c r="T5378" s="1">
        <v>3</v>
      </c>
      <c r="U5378" s="1">
        <v>0</v>
      </c>
      <c r="V5378" s="1">
        <v>7.86</v>
      </c>
    </row>
    <row r="5379" spans="1:22" ht="14.25" customHeight="1" x14ac:dyDescent="0.25">
      <c r="A5379" s="1">
        <v>5378</v>
      </c>
      <c r="B5379" s="1" t="s">
        <v>8183</v>
      </c>
      <c r="C5379" s="1">
        <f>YEAR(Data!$D5379)</f>
        <v>2011</v>
      </c>
      <c r="D5379" s="2">
        <v>40882</v>
      </c>
      <c r="E5379" s="2">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1">
        <v>117.61469999999996</v>
      </c>
    </row>
    <row r="5380" spans="1:22" ht="14.25" customHeight="1" x14ac:dyDescent="0.25">
      <c r="A5380" s="1">
        <v>5379</v>
      </c>
      <c r="B5380" s="1" t="s">
        <v>8183</v>
      </c>
      <c r="C5380" s="1">
        <f>YEAR(Data!$D5380)</f>
        <v>2011</v>
      </c>
      <c r="D5380" s="2">
        <v>40882</v>
      </c>
      <c r="E5380" s="2">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1">
        <v>-30.228800000000007</v>
      </c>
    </row>
    <row r="5381" spans="1:22" ht="14.25" customHeight="1" x14ac:dyDescent="0.25">
      <c r="A5381" s="1">
        <v>5380</v>
      </c>
      <c r="B5381" s="1" t="s">
        <v>8184</v>
      </c>
      <c r="C5381" s="1">
        <f>YEAR(Data!$D5381)</f>
        <v>2013</v>
      </c>
      <c r="D5381" s="2">
        <v>41501</v>
      </c>
      <c r="E5381" s="2">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1">
        <v>7.6145999999999994</v>
      </c>
    </row>
    <row r="5382" spans="1:22" ht="14.25" customHeight="1" x14ac:dyDescent="0.25">
      <c r="A5382" s="1">
        <v>5381</v>
      </c>
      <c r="B5382" s="1" t="s">
        <v>8184</v>
      </c>
      <c r="C5382" s="1">
        <f>YEAR(Data!$D5382)</f>
        <v>2013</v>
      </c>
      <c r="D5382" s="2">
        <v>41501</v>
      </c>
      <c r="E5382" s="2">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
        <v>105.55199999999999</v>
      </c>
      <c r="T5382" s="1">
        <v>6</v>
      </c>
      <c r="U5382" s="1">
        <v>0.2</v>
      </c>
      <c r="V5382" s="1">
        <v>35.623799999999996</v>
      </c>
    </row>
    <row r="5383" spans="1:22" ht="14.25" customHeight="1" x14ac:dyDescent="0.25">
      <c r="A5383" s="1">
        <v>5382</v>
      </c>
      <c r="B5383" s="1" t="s">
        <v>8187</v>
      </c>
      <c r="C5383" s="1">
        <f>YEAR(Data!$D5383)</f>
        <v>2013</v>
      </c>
      <c r="D5383" s="2">
        <v>41523</v>
      </c>
      <c r="E5383" s="2">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
        <v>25.920000000000005</v>
      </c>
      <c r="T5383" s="1">
        <v>5</v>
      </c>
      <c r="U5383" s="1">
        <v>0.2</v>
      </c>
      <c r="V5383" s="1">
        <v>9.0719999999999992</v>
      </c>
    </row>
    <row r="5384" spans="1:22" ht="14.25" customHeight="1" x14ac:dyDescent="0.25">
      <c r="A5384" s="1">
        <v>5383</v>
      </c>
      <c r="B5384" s="1" t="s">
        <v>8187</v>
      </c>
      <c r="C5384" s="1">
        <f>YEAR(Data!$D5384)</f>
        <v>2013</v>
      </c>
      <c r="D5384" s="2">
        <v>41523</v>
      </c>
      <c r="E5384" s="2">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
        <v>15.808000000000002</v>
      </c>
      <c r="T5384" s="1">
        <v>8</v>
      </c>
      <c r="U5384" s="1">
        <v>0.2</v>
      </c>
      <c r="V5384" s="1">
        <v>5.3352000000000004</v>
      </c>
    </row>
    <row r="5385" spans="1:22" ht="14.25" customHeight="1" x14ac:dyDescent="0.25">
      <c r="A5385" s="1">
        <v>5384</v>
      </c>
      <c r="B5385" s="1" t="s">
        <v>8187</v>
      </c>
      <c r="C5385" s="1">
        <f>YEAR(Data!$D5385)</f>
        <v>2013</v>
      </c>
      <c r="D5385" s="2">
        <v>41523</v>
      </c>
      <c r="E5385" s="2">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
        <v>10.368000000000002</v>
      </c>
      <c r="T5385" s="1">
        <v>2</v>
      </c>
      <c r="U5385" s="1">
        <v>0.2</v>
      </c>
      <c r="V5385" s="1">
        <v>3.7584</v>
      </c>
    </row>
    <row r="5386" spans="1:22" ht="14.25" customHeight="1" x14ac:dyDescent="0.25">
      <c r="A5386" s="1">
        <v>5385</v>
      </c>
      <c r="B5386" s="1" t="s">
        <v>8190</v>
      </c>
      <c r="C5386" s="1">
        <f>YEAR(Data!$D5386)</f>
        <v>2014</v>
      </c>
      <c r="D5386" s="2">
        <v>41817</v>
      </c>
      <c r="E5386" s="2">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1">
        <v>41.79000000000002</v>
      </c>
    </row>
    <row r="5387" spans="1:22" ht="14.25" customHeight="1" x14ac:dyDescent="0.25">
      <c r="A5387" s="1">
        <v>5386</v>
      </c>
      <c r="B5387" s="1" t="s">
        <v>8190</v>
      </c>
      <c r="C5387" s="1">
        <f>YEAR(Data!$D5387)</f>
        <v>2014</v>
      </c>
      <c r="D5387" s="2">
        <v>41817</v>
      </c>
      <c r="E5387" s="2">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
        <v>545.91599999999994</v>
      </c>
      <c r="T5387" s="1">
        <v>14</v>
      </c>
      <c r="U5387" s="1">
        <v>0.4</v>
      </c>
      <c r="V5387" s="1">
        <v>72.788800000000037</v>
      </c>
    </row>
    <row r="5388" spans="1:22" ht="14.25" customHeight="1" x14ac:dyDescent="0.25">
      <c r="A5388" s="1">
        <v>5387</v>
      </c>
      <c r="B5388" s="1" t="s">
        <v>8191</v>
      </c>
      <c r="C5388" s="1">
        <f>YEAR(Data!$D5388)</f>
        <v>2014</v>
      </c>
      <c r="D5388" s="2">
        <v>41711</v>
      </c>
      <c r="E5388" s="2">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
        <v>40.410000000000004</v>
      </c>
      <c r="T5388" s="1">
        <v>9</v>
      </c>
      <c r="U5388" s="1">
        <v>0</v>
      </c>
      <c r="V5388" s="1">
        <v>18.5886</v>
      </c>
    </row>
    <row r="5389" spans="1:22" ht="14.25" customHeight="1" x14ac:dyDescent="0.25">
      <c r="A5389" s="1">
        <v>5388</v>
      </c>
      <c r="B5389" s="1" t="s">
        <v>8193</v>
      </c>
      <c r="C5389" s="1">
        <f>YEAR(Data!$D5389)</f>
        <v>2014</v>
      </c>
      <c r="D5389" s="2">
        <v>41689</v>
      </c>
      <c r="E5389" s="2">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1">
        <v>10.498500000000007</v>
      </c>
    </row>
    <row r="5390" spans="1:22" ht="14.25" customHeight="1" x14ac:dyDescent="0.25">
      <c r="A5390" s="1">
        <v>5389</v>
      </c>
      <c r="B5390" s="1" t="s">
        <v>8193</v>
      </c>
      <c r="C5390" s="1">
        <f>YEAR(Data!$D5390)</f>
        <v>2014</v>
      </c>
      <c r="D5390" s="2">
        <v>41689</v>
      </c>
      <c r="E5390" s="2">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
        <v>109.53</v>
      </c>
      <c r="T5390" s="1">
        <v>3</v>
      </c>
      <c r="U5390" s="1">
        <v>0</v>
      </c>
      <c r="V5390" s="1">
        <v>47.097900000000003</v>
      </c>
    </row>
    <row r="5391" spans="1:22" ht="14.25" customHeight="1" x14ac:dyDescent="0.25">
      <c r="A5391" s="1">
        <v>5390</v>
      </c>
      <c r="B5391" s="1" t="s">
        <v>8193</v>
      </c>
      <c r="C5391" s="1">
        <f>YEAR(Data!$D5391)</f>
        <v>2014</v>
      </c>
      <c r="D5391" s="2">
        <v>41689</v>
      </c>
      <c r="E5391" s="2">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1">
        <v>4.8117999999999999</v>
      </c>
    </row>
    <row r="5392" spans="1:22" ht="14.25" customHeight="1" x14ac:dyDescent="0.25">
      <c r="A5392" s="1">
        <v>5391</v>
      </c>
      <c r="B5392" s="1" t="s">
        <v>8194</v>
      </c>
      <c r="C5392" s="1">
        <f>YEAR(Data!$D5392)</f>
        <v>2014</v>
      </c>
      <c r="D5392" s="2">
        <v>41954</v>
      </c>
      <c r="E5392" s="2">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
        <v>26.352000000000004</v>
      </c>
      <c r="T5392" s="1">
        <v>3</v>
      </c>
      <c r="U5392" s="1">
        <v>0.2</v>
      </c>
      <c r="V5392" s="1">
        <v>9.5525999999999982</v>
      </c>
    </row>
    <row r="5393" spans="1:22" ht="14.25" customHeight="1" x14ac:dyDescent="0.25">
      <c r="A5393" s="1">
        <v>5392</v>
      </c>
      <c r="B5393" s="1" t="s">
        <v>8195</v>
      </c>
      <c r="C5393" s="1">
        <f>YEAR(Data!$D5393)</f>
        <v>2011</v>
      </c>
      <c r="D5393" s="2">
        <v>40866</v>
      </c>
      <c r="E5393" s="2">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1">
        <v>10.799999999999999</v>
      </c>
    </row>
    <row r="5394" spans="1:22" ht="14.25" customHeight="1" x14ac:dyDescent="0.25">
      <c r="A5394" s="1">
        <v>5393</v>
      </c>
      <c r="B5394" s="1" t="s">
        <v>8195</v>
      </c>
      <c r="C5394" s="1">
        <f>YEAR(Data!$D5394)</f>
        <v>2011</v>
      </c>
      <c r="D5394" s="2">
        <v>40866</v>
      </c>
      <c r="E5394" s="2">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1">
        <v>4.5815999999999999</v>
      </c>
    </row>
    <row r="5395" spans="1:22" ht="14.25" customHeight="1" x14ac:dyDescent="0.25">
      <c r="A5395" s="1">
        <v>5394</v>
      </c>
      <c r="B5395" s="1" t="s">
        <v>8195</v>
      </c>
      <c r="C5395" s="1">
        <f>YEAR(Data!$D5395)</f>
        <v>2011</v>
      </c>
      <c r="D5395" s="2">
        <v>40866</v>
      </c>
      <c r="E5395" s="2">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1">
        <v>102.2784</v>
      </c>
    </row>
    <row r="5396" spans="1:22" ht="14.25" customHeight="1" x14ac:dyDescent="0.25">
      <c r="A5396" s="1">
        <v>5395</v>
      </c>
      <c r="B5396" s="1" t="s">
        <v>8195</v>
      </c>
      <c r="C5396" s="1">
        <f>YEAR(Data!$D5396)</f>
        <v>2011</v>
      </c>
      <c r="D5396" s="2">
        <v>40866</v>
      </c>
      <c r="E5396" s="2">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
        <v>1025.8799999999999</v>
      </c>
      <c r="T5396" s="1">
        <v>6</v>
      </c>
      <c r="U5396" s="1">
        <v>0</v>
      </c>
      <c r="V5396" s="1">
        <v>235.95240000000001</v>
      </c>
    </row>
    <row r="5397" spans="1:22" ht="14.25" customHeight="1" x14ac:dyDescent="0.25">
      <c r="A5397" s="1">
        <v>5396</v>
      </c>
      <c r="B5397" s="1" t="s">
        <v>8196</v>
      </c>
      <c r="C5397" s="1">
        <f>YEAR(Data!$D5397)</f>
        <v>2011</v>
      </c>
      <c r="D5397" s="2">
        <v>40865</v>
      </c>
      <c r="E5397" s="2">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
        <v>21.98</v>
      </c>
      <c r="T5397" s="1">
        <v>7</v>
      </c>
      <c r="U5397" s="1">
        <v>0</v>
      </c>
      <c r="V5397" s="1">
        <v>9.8909999999999982</v>
      </c>
    </row>
    <row r="5398" spans="1:22" ht="14.25" customHeight="1" x14ac:dyDescent="0.25">
      <c r="A5398" s="1">
        <v>5397</v>
      </c>
      <c r="B5398" s="1" t="s">
        <v>8197</v>
      </c>
      <c r="C5398" s="1">
        <f>YEAR(Data!$D5398)</f>
        <v>2013</v>
      </c>
      <c r="D5398" s="2">
        <v>41542</v>
      </c>
      <c r="E5398" s="2">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
        <v>63.2</v>
      </c>
      <c r="T5398" s="1">
        <v>5</v>
      </c>
      <c r="U5398" s="1">
        <v>0</v>
      </c>
      <c r="V5398" s="1">
        <v>23.384</v>
      </c>
    </row>
    <row r="5399" spans="1:22" ht="14.25" customHeight="1" x14ac:dyDescent="0.25">
      <c r="A5399" s="1">
        <v>5398</v>
      </c>
      <c r="B5399" s="1" t="s">
        <v>8198</v>
      </c>
      <c r="C5399" s="1">
        <f>YEAR(Data!$D5399)</f>
        <v>2013</v>
      </c>
      <c r="D5399" s="2">
        <v>41599</v>
      </c>
      <c r="E5399" s="2">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1">
        <v>11.309999999999999</v>
      </c>
    </row>
    <row r="5400" spans="1:22" ht="14.25" customHeight="1" x14ac:dyDescent="0.25">
      <c r="A5400" s="1">
        <v>5399</v>
      </c>
      <c r="B5400" s="1" t="s">
        <v>8199</v>
      </c>
      <c r="C5400" s="1">
        <f>YEAR(Data!$D5400)</f>
        <v>2013</v>
      </c>
      <c r="D5400" s="2">
        <v>41545</v>
      </c>
      <c r="E5400" s="2">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1">
        <v>-2.0348999999999995</v>
      </c>
    </row>
    <row r="5401" spans="1:22" ht="14.25" customHeight="1" x14ac:dyDescent="0.25">
      <c r="A5401" s="1">
        <v>5400</v>
      </c>
      <c r="B5401" s="1" t="s">
        <v>8200</v>
      </c>
      <c r="C5401" s="1">
        <f>YEAR(Data!$D5401)</f>
        <v>2013</v>
      </c>
      <c r="D5401" s="2">
        <v>41374</v>
      </c>
      <c r="E5401" s="2">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1">
        <v>6.5490000000000208</v>
      </c>
    </row>
    <row r="5402" spans="1:22" ht="14.25" customHeight="1" x14ac:dyDescent="0.25">
      <c r="A5402" s="1">
        <v>5401</v>
      </c>
      <c r="B5402" s="1" t="s">
        <v>8201</v>
      </c>
      <c r="C5402" s="1">
        <f>YEAR(Data!$D5402)</f>
        <v>2014</v>
      </c>
      <c r="D5402" s="2">
        <v>41904</v>
      </c>
      <c r="E5402" s="2">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1">
        <v>15.1158</v>
      </c>
    </row>
    <row r="5403" spans="1:22" ht="14.25" customHeight="1" x14ac:dyDescent="0.25">
      <c r="A5403" s="1">
        <v>5402</v>
      </c>
      <c r="B5403" s="1" t="s">
        <v>8201</v>
      </c>
      <c r="C5403" s="1">
        <f>YEAR(Data!$D5403)</f>
        <v>2014</v>
      </c>
      <c r="D5403" s="2">
        <v>41904</v>
      </c>
      <c r="E5403" s="2">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1">
        <v>26.3934</v>
      </c>
    </row>
    <row r="5404" spans="1:22" ht="14.25" customHeight="1" x14ac:dyDescent="0.25">
      <c r="A5404" s="1">
        <v>5403</v>
      </c>
      <c r="B5404" s="1" t="s">
        <v>8204</v>
      </c>
      <c r="C5404" s="1">
        <f>YEAR(Data!$D5404)</f>
        <v>2014</v>
      </c>
      <c r="D5404" s="2">
        <v>41876</v>
      </c>
      <c r="E5404" s="2">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1">
        <v>7.71</v>
      </c>
    </row>
    <row r="5405" spans="1:22" ht="14.25" customHeight="1" x14ac:dyDescent="0.25">
      <c r="A5405" s="1">
        <v>5404</v>
      </c>
      <c r="B5405" s="1" t="s">
        <v>8204</v>
      </c>
      <c r="C5405" s="1">
        <f>YEAR(Data!$D5405)</f>
        <v>2014</v>
      </c>
      <c r="D5405" s="2">
        <v>41876</v>
      </c>
      <c r="E5405" s="2">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3.7439999999999998</v>
      </c>
      <c r="T5405" s="1">
        <v>1</v>
      </c>
      <c r="U5405" s="1">
        <v>0.2</v>
      </c>
      <c r="V5405" s="1">
        <v>1.3104</v>
      </c>
    </row>
    <row r="5406" spans="1:22" ht="14.25" customHeight="1" x14ac:dyDescent="0.25">
      <c r="A5406" s="1">
        <v>5405</v>
      </c>
      <c r="B5406" s="1" t="s">
        <v>8205</v>
      </c>
      <c r="C5406" s="1">
        <f>YEAR(Data!$D5406)</f>
        <v>2013</v>
      </c>
      <c r="D5406" s="2">
        <v>41327</v>
      </c>
      <c r="E5406" s="2">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445.96000000000004</v>
      </c>
      <c r="T5406" s="1">
        <v>5</v>
      </c>
      <c r="U5406" s="1">
        <v>0.2</v>
      </c>
      <c r="V5406" s="1">
        <v>55.744999999999948</v>
      </c>
    </row>
    <row r="5407" spans="1:22" ht="14.25" customHeight="1" x14ac:dyDescent="0.25">
      <c r="A5407" s="1">
        <v>5406</v>
      </c>
      <c r="B5407" s="1" t="s">
        <v>8205</v>
      </c>
      <c r="C5407" s="1">
        <f>YEAR(Data!$D5407)</f>
        <v>2013</v>
      </c>
      <c r="D5407" s="2">
        <v>41327</v>
      </c>
      <c r="E5407" s="2">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
        <v>36.24</v>
      </c>
      <c r="T5407" s="1">
        <v>1</v>
      </c>
      <c r="U5407" s="1">
        <v>0</v>
      </c>
      <c r="V5407" s="1">
        <v>15.220800000000001</v>
      </c>
    </row>
    <row r="5408" spans="1:22" ht="14.25" customHeight="1" x14ac:dyDescent="0.25">
      <c r="A5408" s="1">
        <v>5407</v>
      </c>
      <c r="B5408" s="1" t="s">
        <v>8205</v>
      </c>
      <c r="C5408" s="1">
        <f>YEAR(Data!$D5408)</f>
        <v>2013</v>
      </c>
      <c r="D5408" s="2">
        <v>41327</v>
      </c>
      <c r="E5408" s="2">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10.649999999999999</v>
      </c>
      <c r="T5408" s="1">
        <v>3</v>
      </c>
      <c r="U5408" s="1">
        <v>0</v>
      </c>
      <c r="V5408" s="1">
        <v>5.0054999999999996</v>
      </c>
    </row>
    <row r="5409" spans="1:22" ht="14.25" customHeight="1" x14ac:dyDescent="0.25">
      <c r="A5409" s="1">
        <v>5408</v>
      </c>
      <c r="B5409" s="1" t="s">
        <v>8206</v>
      </c>
      <c r="C5409" s="1">
        <f>YEAR(Data!$D5409)</f>
        <v>2014</v>
      </c>
      <c r="D5409" s="2">
        <v>41982</v>
      </c>
      <c r="E5409" s="2">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
        <v>87.92</v>
      </c>
      <c r="T5409" s="1">
        <v>4</v>
      </c>
      <c r="U5409" s="1">
        <v>0</v>
      </c>
      <c r="V5409" s="1">
        <v>40.443199999999997</v>
      </c>
    </row>
    <row r="5410" spans="1:22" ht="14.25" customHeight="1" x14ac:dyDescent="0.25">
      <c r="A5410" s="1">
        <v>5409</v>
      </c>
      <c r="B5410" s="1" t="s">
        <v>8206</v>
      </c>
      <c r="C5410" s="1">
        <f>YEAR(Data!$D5410)</f>
        <v>2014</v>
      </c>
      <c r="D5410" s="2">
        <v>41982</v>
      </c>
      <c r="E5410" s="2">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
        <v>22.424000000000003</v>
      </c>
      <c r="T5410" s="1">
        <v>1</v>
      </c>
      <c r="U5410" s="1">
        <v>0.2</v>
      </c>
      <c r="V5410" s="1">
        <v>8.4089999999999989</v>
      </c>
    </row>
    <row r="5411" spans="1:22" ht="14.25" customHeight="1" x14ac:dyDescent="0.25">
      <c r="A5411" s="1">
        <v>5410</v>
      </c>
      <c r="B5411" s="1" t="s">
        <v>8206</v>
      </c>
      <c r="C5411" s="1">
        <f>YEAR(Data!$D5411)</f>
        <v>2014</v>
      </c>
      <c r="D5411" s="2">
        <v>41982</v>
      </c>
      <c r="E5411" s="2">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
        <v>90.480000000000018</v>
      </c>
      <c r="T5411" s="1">
        <v>3</v>
      </c>
      <c r="U5411" s="1">
        <v>0.2</v>
      </c>
      <c r="V5411" s="1">
        <v>33.93</v>
      </c>
    </row>
    <row r="5412" spans="1:22" ht="14.25" customHeight="1" x14ac:dyDescent="0.25">
      <c r="A5412" s="1">
        <v>5411</v>
      </c>
      <c r="B5412" s="1" t="s">
        <v>8206</v>
      </c>
      <c r="C5412" s="1">
        <f>YEAR(Data!$D5412)</f>
        <v>2014</v>
      </c>
      <c r="D5412" s="2">
        <v>41982</v>
      </c>
      <c r="E5412" s="2">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
        <v>42.76</v>
      </c>
      <c r="T5412" s="1">
        <v>1</v>
      </c>
      <c r="U5412" s="1">
        <v>0</v>
      </c>
      <c r="V5412" s="1">
        <v>11.117599999999999</v>
      </c>
    </row>
    <row r="5413" spans="1:22" ht="14.25" customHeight="1" x14ac:dyDescent="0.25">
      <c r="A5413" s="1">
        <v>5412</v>
      </c>
      <c r="B5413" s="1" t="s">
        <v>8208</v>
      </c>
      <c r="C5413" s="1">
        <f>YEAR(Data!$D5413)</f>
        <v>2014</v>
      </c>
      <c r="D5413" s="2">
        <v>41901</v>
      </c>
      <c r="E5413" s="2">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
        <v>10.080000000000002</v>
      </c>
      <c r="T5413" s="1">
        <v>7</v>
      </c>
      <c r="U5413" s="1">
        <v>0.2</v>
      </c>
      <c r="V5413" s="1">
        <v>3.5279999999999996</v>
      </c>
    </row>
    <row r="5414" spans="1:22" ht="14.25" customHeight="1" x14ac:dyDescent="0.25">
      <c r="A5414" s="1">
        <v>5413</v>
      </c>
      <c r="B5414" s="1" t="s">
        <v>8208</v>
      </c>
      <c r="C5414" s="1">
        <f>YEAR(Data!$D5414)</f>
        <v>2014</v>
      </c>
      <c r="D5414" s="2">
        <v>41901</v>
      </c>
      <c r="E5414" s="2">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
        <v>101.34</v>
      </c>
      <c r="T5414" s="1">
        <v>3</v>
      </c>
      <c r="U5414" s="1">
        <v>0</v>
      </c>
      <c r="V5414" s="1">
        <v>8.1071999999999917</v>
      </c>
    </row>
    <row r="5415" spans="1:22" ht="14.25" customHeight="1" x14ac:dyDescent="0.25">
      <c r="A5415" s="1">
        <v>5414</v>
      </c>
      <c r="B5415" s="1" t="s">
        <v>8212</v>
      </c>
      <c r="C5415" s="1">
        <f>YEAR(Data!$D5415)</f>
        <v>2013</v>
      </c>
      <c r="D5415" s="2">
        <v>41529</v>
      </c>
      <c r="E5415" s="2">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
        <v>224.75</v>
      </c>
      <c r="T5415" s="1">
        <v>5</v>
      </c>
      <c r="U5415" s="1">
        <v>0</v>
      </c>
      <c r="V5415" s="1">
        <v>62.929999999999993</v>
      </c>
    </row>
    <row r="5416" spans="1:22" ht="14.25" customHeight="1" x14ac:dyDescent="0.25">
      <c r="A5416" s="1">
        <v>5415</v>
      </c>
      <c r="B5416" s="1" t="s">
        <v>8213</v>
      </c>
      <c r="C5416" s="1">
        <f>YEAR(Data!$D5416)</f>
        <v>2014</v>
      </c>
      <c r="D5416" s="2">
        <v>41906</v>
      </c>
      <c r="E5416" s="2">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
        <v>73.175999999999974</v>
      </c>
      <c r="T5416" s="1">
        <v>6</v>
      </c>
      <c r="U5416" s="1">
        <v>0.8</v>
      </c>
      <c r="V5416" s="1">
        <v>-197.57520000000002</v>
      </c>
    </row>
    <row r="5417" spans="1:22" ht="14.25" customHeight="1" x14ac:dyDescent="0.25">
      <c r="A5417" s="1">
        <v>5416</v>
      </c>
      <c r="B5417" s="1" t="s">
        <v>8213</v>
      </c>
      <c r="C5417" s="1">
        <f>YEAR(Data!$D5417)</f>
        <v>2014</v>
      </c>
      <c r="D5417" s="2">
        <v>41906</v>
      </c>
      <c r="E5417" s="2">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20.736000000000004</v>
      </c>
      <c r="T5417" s="1">
        <v>4</v>
      </c>
      <c r="U5417" s="1">
        <v>0.2</v>
      </c>
      <c r="V5417" s="1">
        <v>7.2576000000000001</v>
      </c>
    </row>
    <row r="5418" spans="1:22" ht="14.25" customHeight="1" x14ac:dyDescent="0.25">
      <c r="A5418" s="1">
        <v>5417</v>
      </c>
      <c r="B5418" s="1" t="s">
        <v>8213</v>
      </c>
      <c r="C5418" s="1">
        <f>YEAR(Data!$D5418)</f>
        <v>2014</v>
      </c>
      <c r="D5418" s="2">
        <v>41906</v>
      </c>
      <c r="E5418" s="2">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1">
        <v>-8.9963999999999995</v>
      </c>
    </row>
    <row r="5419" spans="1:22" ht="14.25" customHeight="1" x14ac:dyDescent="0.25">
      <c r="A5419" s="1">
        <v>5418</v>
      </c>
      <c r="B5419" s="1" t="s">
        <v>8214</v>
      </c>
      <c r="C5419" s="1">
        <f>YEAR(Data!$D5419)</f>
        <v>2011</v>
      </c>
      <c r="D5419" s="2">
        <v>40822</v>
      </c>
      <c r="E5419" s="2">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
        <v>15.36</v>
      </c>
      <c r="T5419" s="1">
        <v>2</v>
      </c>
      <c r="U5419" s="1">
        <v>0</v>
      </c>
      <c r="V5419" s="1">
        <v>7.68</v>
      </c>
    </row>
    <row r="5420" spans="1:22" ht="14.25" customHeight="1" x14ac:dyDescent="0.25">
      <c r="A5420" s="1">
        <v>5419</v>
      </c>
      <c r="B5420" s="1" t="s">
        <v>8217</v>
      </c>
      <c r="C5420" s="1">
        <f>YEAR(Data!$D5420)</f>
        <v>2012</v>
      </c>
      <c r="D5420" s="2">
        <v>41205</v>
      </c>
      <c r="E5420" s="2">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36.288000000000011</v>
      </c>
      <c r="T5420" s="1">
        <v>7</v>
      </c>
      <c r="U5420" s="1">
        <v>0.2</v>
      </c>
      <c r="V5420" s="1">
        <v>12.700800000000001</v>
      </c>
    </row>
    <row r="5421" spans="1:22" ht="14.25" customHeight="1" x14ac:dyDescent="0.25">
      <c r="A5421" s="1">
        <v>5420</v>
      </c>
      <c r="B5421" s="1" t="s">
        <v>8217</v>
      </c>
      <c r="C5421" s="1">
        <f>YEAR(Data!$D5421)</f>
        <v>2012</v>
      </c>
      <c r="D5421" s="2">
        <v>41205</v>
      </c>
      <c r="E5421" s="2">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1">
        <v>15.038400000000003</v>
      </c>
    </row>
    <row r="5422" spans="1:22" ht="14.25" customHeight="1" x14ac:dyDescent="0.25">
      <c r="A5422" s="1">
        <v>5421</v>
      </c>
      <c r="B5422" s="1" t="s">
        <v>8218</v>
      </c>
      <c r="C5422" s="1">
        <f>YEAR(Data!$D5422)</f>
        <v>2013</v>
      </c>
      <c r="D5422" s="2">
        <v>41365</v>
      </c>
      <c r="E5422" s="2">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
        <v>280.78200000000004</v>
      </c>
      <c r="T5422" s="1">
        <v>3</v>
      </c>
      <c r="U5422" s="1">
        <v>0.4</v>
      </c>
      <c r="V5422" s="1">
        <v>-60.836100000000016</v>
      </c>
    </row>
    <row r="5423" spans="1:22" ht="14.25" customHeight="1" x14ac:dyDescent="0.25">
      <c r="A5423" s="1">
        <v>5422</v>
      </c>
      <c r="B5423" s="1" t="s">
        <v>8218</v>
      </c>
      <c r="C5423" s="1">
        <f>YEAR(Data!$D5423)</f>
        <v>2013</v>
      </c>
      <c r="D5423" s="2">
        <v>41365</v>
      </c>
      <c r="E5423" s="2">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31.983999999999998</v>
      </c>
      <c r="T5423" s="1">
        <v>2</v>
      </c>
      <c r="U5423" s="1">
        <v>0.2</v>
      </c>
      <c r="V5423" s="1">
        <v>1.1993999999999998</v>
      </c>
    </row>
    <row r="5424" spans="1:22" ht="14.25" customHeight="1" x14ac:dyDescent="0.25">
      <c r="A5424" s="1">
        <v>5423</v>
      </c>
      <c r="B5424" s="1" t="s">
        <v>8219</v>
      </c>
      <c r="C5424" s="1">
        <f>YEAR(Data!$D5424)</f>
        <v>2013</v>
      </c>
      <c r="D5424" s="2">
        <v>41638</v>
      </c>
      <c r="E5424" s="2">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1">
        <v>3.9312000000000005</v>
      </c>
    </row>
    <row r="5425" spans="1:22" ht="14.25" customHeight="1" x14ac:dyDescent="0.25">
      <c r="A5425" s="1">
        <v>5424</v>
      </c>
      <c r="B5425" s="1" t="s">
        <v>8220</v>
      </c>
      <c r="C5425" s="1">
        <f>YEAR(Data!$D5425)</f>
        <v>2014</v>
      </c>
      <c r="D5425" s="2">
        <v>41947</v>
      </c>
      <c r="E5425" s="2">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
        <v>26.400000000000002</v>
      </c>
      <c r="T5425" s="1">
        <v>5</v>
      </c>
      <c r="U5425" s="1">
        <v>0</v>
      </c>
      <c r="V5425" s="1">
        <v>11.879999999999999</v>
      </c>
    </row>
    <row r="5426" spans="1:22" ht="14.25" customHeight="1" x14ac:dyDescent="0.25">
      <c r="A5426" s="1">
        <v>5425</v>
      </c>
      <c r="B5426" s="1" t="s">
        <v>8223</v>
      </c>
      <c r="C5426" s="1">
        <f>YEAR(Data!$D5426)</f>
        <v>2014</v>
      </c>
      <c r="D5426" s="2">
        <v>41660</v>
      </c>
      <c r="E5426" s="2">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
        <v>3.52</v>
      </c>
      <c r="T5426" s="1">
        <v>2</v>
      </c>
      <c r="U5426" s="1">
        <v>0</v>
      </c>
      <c r="V5426" s="1">
        <v>1.0207999999999999</v>
      </c>
    </row>
    <row r="5427" spans="1:22" ht="14.25" customHeight="1" x14ac:dyDescent="0.25">
      <c r="A5427" s="1">
        <v>5426</v>
      </c>
      <c r="B5427" s="1" t="s">
        <v>8224</v>
      </c>
      <c r="C5427" s="1">
        <f>YEAR(Data!$D5427)</f>
        <v>2013</v>
      </c>
      <c r="D5427" s="2">
        <v>41612</v>
      </c>
      <c r="E5427" s="2">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
        <v>1649.95</v>
      </c>
      <c r="T5427" s="1">
        <v>5</v>
      </c>
      <c r="U5427" s="1">
        <v>0</v>
      </c>
      <c r="V5427" s="1">
        <v>659.98</v>
      </c>
    </row>
    <row r="5428" spans="1:22" ht="14.25" customHeight="1" x14ac:dyDescent="0.25">
      <c r="A5428" s="1">
        <v>5427</v>
      </c>
      <c r="B5428" s="1" t="s">
        <v>8224</v>
      </c>
      <c r="C5428" s="1">
        <f>YEAR(Data!$D5428)</f>
        <v>2013</v>
      </c>
      <c r="D5428" s="2">
        <v>41612</v>
      </c>
      <c r="E5428" s="2">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
        <v>111.89999999999999</v>
      </c>
      <c r="T5428" s="1">
        <v>6</v>
      </c>
      <c r="U5428" s="1">
        <v>0</v>
      </c>
      <c r="V5428" s="1">
        <v>51.47399999999999</v>
      </c>
    </row>
    <row r="5429" spans="1:22" ht="14.25" customHeight="1" x14ac:dyDescent="0.25">
      <c r="A5429" s="1">
        <v>5428</v>
      </c>
      <c r="B5429" s="1" t="s">
        <v>8227</v>
      </c>
      <c r="C5429" s="1">
        <f>YEAR(Data!$D5429)</f>
        <v>2013</v>
      </c>
      <c r="D5429" s="2">
        <v>41440</v>
      </c>
      <c r="E5429" s="2">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
        <v>599.16499999999996</v>
      </c>
      <c r="T5429" s="1">
        <v>5</v>
      </c>
      <c r="U5429" s="1">
        <v>0.15</v>
      </c>
      <c r="V5429" s="1">
        <v>35.245000000000005</v>
      </c>
    </row>
    <row r="5430" spans="1:22" ht="14.25" customHeight="1" x14ac:dyDescent="0.25">
      <c r="A5430" s="1">
        <v>5429</v>
      </c>
      <c r="B5430" s="1" t="s">
        <v>8230</v>
      </c>
      <c r="C5430" s="1">
        <f>YEAR(Data!$D5430)</f>
        <v>2013</v>
      </c>
      <c r="D5430" s="2">
        <v>41520</v>
      </c>
      <c r="E5430" s="2">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1">
        <v>12.097800000000001</v>
      </c>
    </row>
    <row r="5431" spans="1:22" ht="14.25" customHeight="1" x14ac:dyDescent="0.25">
      <c r="A5431" s="1">
        <v>5430</v>
      </c>
      <c r="B5431" s="1" t="s">
        <v>8231</v>
      </c>
      <c r="C5431" s="1">
        <f>YEAR(Data!$D5431)</f>
        <v>2011</v>
      </c>
      <c r="D5431" s="2">
        <v>40791</v>
      </c>
      <c r="E5431" s="2">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
        <v>31.983999999999998</v>
      </c>
      <c r="T5431" s="1">
        <v>2</v>
      </c>
      <c r="U5431" s="1">
        <v>0.2</v>
      </c>
      <c r="V5431" s="1">
        <v>1.9989999999999979</v>
      </c>
    </row>
    <row r="5432" spans="1:22" ht="14.25" customHeight="1" x14ac:dyDescent="0.25">
      <c r="A5432" s="1">
        <v>5431</v>
      </c>
      <c r="B5432" s="1" t="s">
        <v>8232</v>
      </c>
      <c r="C5432" s="1">
        <f>YEAR(Data!$D5432)</f>
        <v>2014</v>
      </c>
      <c r="D5432" s="2">
        <v>41934</v>
      </c>
      <c r="E5432" s="2">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
        <v>161.56800000000001</v>
      </c>
      <c r="T5432" s="1">
        <v>2</v>
      </c>
      <c r="U5432" s="1">
        <v>0.2</v>
      </c>
      <c r="V5432" s="1">
        <v>16.156799999999997</v>
      </c>
    </row>
    <row r="5433" spans="1:22" ht="14.25" customHeight="1" x14ac:dyDescent="0.25">
      <c r="A5433" s="1">
        <v>5432</v>
      </c>
      <c r="B5433" s="1" t="s">
        <v>8232</v>
      </c>
      <c r="C5433" s="1">
        <f>YEAR(Data!$D5433)</f>
        <v>2014</v>
      </c>
      <c r="D5433" s="2">
        <v>41934</v>
      </c>
      <c r="E5433" s="2">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1">
        <v>1.3715999999999999</v>
      </c>
    </row>
    <row r="5434" spans="1:22" ht="14.25" customHeight="1" x14ac:dyDescent="0.25">
      <c r="A5434" s="1">
        <v>5433</v>
      </c>
      <c r="B5434" s="1" t="s">
        <v>8232</v>
      </c>
      <c r="C5434" s="1">
        <f>YEAR(Data!$D5434)</f>
        <v>2014</v>
      </c>
      <c r="D5434" s="2">
        <v>41934</v>
      </c>
      <c r="E5434" s="2">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
        <v>6.2160000000000002</v>
      </c>
      <c r="T5434" s="1">
        <v>4</v>
      </c>
      <c r="U5434" s="1">
        <v>0.7</v>
      </c>
      <c r="V5434" s="1">
        <v>-4.9727999999999994</v>
      </c>
    </row>
    <row r="5435" spans="1:22" ht="14.25" customHeight="1" x14ac:dyDescent="0.25">
      <c r="A5435" s="1">
        <v>5434</v>
      </c>
      <c r="B5435" s="1" t="s">
        <v>8235</v>
      </c>
      <c r="C5435" s="1">
        <f>YEAR(Data!$D5435)</f>
        <v>2014</v>
      </c>
      <c r="D5435" s="2">
        <v>41755</v>
      </c>
      <c r="E5435" s="2">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
        <v>8.895999999999999</v>
      </c>
      <c r="T5435" s="1">
        <v>4</v>
      </c>
      <c r="U5435" s="1">
        <v>0.2</v>
      </c>
      <c r="V5435" s="1">
        <v>0.66719999999999979</v>
      </c>
    </row>
    <row r="5436" spans="1:22" ht="14.25" customHeight="1" x14ac:dyDescent="0.25">
      <c r="A5436" s="1">
        <v>5435</v>
      </c>
      <c r="B5436" s="1" t="s">
        <v>8236</v>
      </c>
      <c r="C5436" s="1">
        <f>YEAR(Data!$D5436)</f>
        <v>2012</v>
      </c>
      <c r="D5436" s="2">
        <v>41201</v>
      </c>
      <c r="E5436" s="2">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
        <v>1640.6999999999998</v>
      </c>
      <c r="T5436" s="1">
        <v>5</v>
      </c>
      <c r="U5436" s="1">
        <v>0</v>
      </c>
      <c r="V5436" s="1">
        <v>459.39599999999996</v>
      </c>
    </row>
    <row r="5437" spans="1:22" ht="14.25" customHeight="1" x14ac:dyDescent="0.25">
      <c r="A5437" s="1">
        <v>5436</v>
      </c>
      <c r="B5437" s="1" t="s">
        <v>8236</v>
      </c>
      <c r="C5437" s="1">
        <f>YEAR(Data!$D5437)</f>
        <v>2012</v>
      </c>
      <c r="D5437" s="2">
        <v>41201</v>
      </c>
      <c r="E5437" s="2">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1">
        <v>97.199999999999989</v>
      </c>
    </row>
    <row r="5438" spans="1:22" ht="14.25" customHeight="1" x14ac:dyDescent="0.25">
      <c r="A5438" s="1">
        <v>5437</v>
      </c>
      <c r="B5438" s="1" t="s">
        <v>8239</v>
      </c>
      <c r="C5438" s="1">
        <f>YEAR(Data!$D5438)</f>
        <v>2011</v>
      </c>
      <c r="D5438" s="2">
        <v>40729</v>
      </c>
      <c r="E5438" s="2">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1">
        <v>5.3680000000000012</v>
      </c>
    </row>
    <row r="5439" spans="1:22" ht="14.25" customHeight="1" x14ac:dyDescent="0.25">
      <c r="A5439" s="1">
        <v>5438</v>
      </c>
      <c r="B5439" s="1" t="s">
        <v>8239</v>
      </c>
      <c r="C5439" s="1">
        <f>YEAR(Data!$D5439)</f>
        <v>2011</v>
      </c>
      <c r="D5439" s="2">
        <v>40729</v>
      </c>
      <c r="E5439" s="2">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
        <v>9.8100000000000023</v>
      </c>
      <c r="T5439" s="1">
        <v>5</v>
      </c>
      <c r="U5439" s="1">
        <v>0.7</v>
      </c>
      <c r="V5439" s="1">
        <v>-6.8669999999999973</v>
      </c>
    </row>
    <row r="5440" spans="1:22" ht="14.25" customHeight="1" x14ac:dyDescent="0.25">
      <c r="A5440" s="1">
        <v>5439</v>
      </c>
      <c r="B5440" s="1" t="s">
        <v>8239</v>
      </c>
      <c r="C5440" s="1">
        <f>YEAR(Data!$D5440)</f>
        <v>2011</v>
      </c>
      <c r="D5440" s="2">
        <v>40729</v>
      </c>
      <c r="E5440" s="2">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
        <v>213.21600000000001</v>
      </c>
      <c r="T5440" s="1">
        <v>3</v>
      </c>
      <c r="U5440" s="1">
        <v>0.2</v>
      </c>
      <c r="V5440" s="1">
        <v>15.991199999999992</v>
      </c>
    </row>
    <row r="5441" spans="1:22" ht="14.25" customHeight="1" x14ac:dyDescent="0.25">
      <c r="A5441" s="1">
        <v>5440</v>
      </c>
      <c r="B5441" s="1" t="s">
        <v>8242</v>
      </c>
      <c r="C5441" s="1">
        <f>YEAR(Data!$D5441)</f>
        <v>2013</v>
      </c>
      <c r="D5441" s="2">
        <v>41369</v>
      </c>
      <c r="E5441" s="2">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
        <v>588.78399999999999</v>
      </c>
      <c r="T5441" s="1">
        <v>2</v>
      </c>
      <c r="U5441" s="1">
        <v>0.2</v>
      </c>
      <c r="V5441" s="1">
        <v>183.99499999999998</v>
      </c>
    </row>
    <row r="5442" spans="1:22" ht="14.25" customHeight="1" x14ac:dyDescent="0.25">
      <c r="A5442" s="1">
        <v>5441</v>
      </c>
      <c r="B5442" s="1" t="s">
        <v>8243</v>
      </c>
      <c r="C5442" s="1">
        <f>YEAR(Data!$D5442)</f>
        <v>2014</v>
      </c>
      <c r="D5442" s="2">
        <v>41957</v>
      </c>
      <c r="E5442" s="2">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
        <v>2.0640000000000001</v>
      </c>
      <c r="T5442" s="1">
        <v>1</v>
      </c>
      <c r="U5442" s="1">
        <v>0.2</v>
      </c>
      <c r="V5442" s="1">
        <v>0.15480000000000005</v>
      </c>
    </row>
    <row r="5443" spans="1:22" ht="14.25" customHeight="1" x14ac:dyDescent="0.25">
      <c r="A5443" s="1">
        <v>5442</v>
      </c>
      <c r="B5443" s="1" t="s">
        <v>8245</v>
      </c>
      <c r="C5443" s="1">
        <f>YEAR(Data!$D5443)</f>
        <v>2014</v>
      </c>
      <c r="D5443" s="2">
        <v>41892</v>
      </c>
      <c r="E5443" s="2">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
        <v>6.3680000000000003</v>
      </c>
      <c r="T5443" s="1">
        <v>2</v>
      </c>
      <c r="U5443" s="1">
        <v>0.2</v>
      </c>
      <c r="V5443" s="1">
        <v>2.3879999999999999</v>
      </c>
    </row>
    <row r="5444" spans="1:22" ht="14.25" customHeight="1" x14ac:dyDescent="0.25">
      <c r="A5444" s="1">
        <v>5443</v>
      </c>
      <c r="B5444" s="1" t="s">
        <v>8248</v>
      </c>
      <c r="C5444" s="1">
        <f>YEAR(Data!$D5444)</f>
        <v>2012</v>
      </c>
      <c r="D5444" s="2">
        <v>41016</v>
      </c>
      <c r="E5444" s="2">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1">
        <v>36.851999999999997</v>
      </c>
    </row>
    <row r="5445" spans="1:22" ht="14.25" customHeight="1" x14ac:dyDescent="0.25">
      <c r="A5445" s="1">
        <v>5444</v>
      </c>
      <c r="B5445" s="1" t="s">
        <v>8248</v>
      </c>
      <c r="C5445" s="1">
        <f>YEAR(Data!$D5445)</f>
        <v>2012</v>
      </c>
      <c r="D5445" s="2">
        <v>41016</v>
      </c>
      <c r="E5445" s="2">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62.296000000000006</v>
      </c>
      <c r="T5445" s="1">
        <v>13</v>
      </c>
      <c r="U5445" s="1">
        <v>0.2</v>
      </c>
      <c r="V5445" s="1">
        <v>21.024899999999999</v>
      </c>
    </row>
    <row r="5446" spans="1:22" ht="14.25" customHeight="1" x14ac:dyDescent="0.25">
      <c r="A5446" s="1">
        <v>5445</v>
      </c>
      <c r="B5446" s="1" t="s">
        <v>8248</v>
      </c>
      <c r="C5446" s="1">
        <f>YEAR(Data!$D5446)</f>
        <v>2012</v>
      </c>
      <c r="D5446" s="2">
        <v>41016</v>
      </c>
      <c r="E5446" s="2">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
        <v>10.709999999999999</v>
      </c>
      <c r="T5446" s="1">
        <v>3</v>
      </c>
      <c r="U5446" s="1">
        <v>0</v>
      </c>
      <c r="V5446" s="1">
        <v>2.7845999999999997</v>
      </c>
    </row>
    <row r="5447" spans="1:22" ht="14.25" customHeight="1" x14ac:dyDescent="0.25">
      <c r="A5447" s="1">
        <v>5446</v>
      </c>
      <c r="B5447" s="1" t="s">
        <v>8251</v>
      </c>
      <c r="C5447" s="1">
        <f>YEAR(Data!$D5447)</f>
        <v>2013</v>
      </c>
      <c r="D5447" s="2">
        <v>41481</v>
      </c>
      <c r="E5447" s="2">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20.936000000000003</v>
      </c>
      <c r="T5447" s="1">
        <v>1</v>
      </c>
      <c r="U5447" s="1">
        <v>0.2</v>
      </c>
      <c r="V5447" s="1">
        <v>7.0659000000000001</v>
      </c>
    </row>
    <row r="5448" spans="1:22" ht="14.25" customHeight="1" x14ac:dyDescent="0.25">
      <c r="A5448" s="1">
        <v>5447</v>
      </c>
      <c r="B5448" s="1" t="s">
        <v>8252</v>
      </c>
      <c r="C5448" s="1">
        <f>YEAR(Data!$D5448)</f>
        <v>2013</v>
      </c>
      <c r="D5448" s="2">
        <v>41513</v>
      </c>
      <c r="E5448" s="2">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1">
        <v>8.25</v>
      </c>
    </row>
    <row r="5449" spans="1:22" ht="14.25" customHeight="1" x14ac:dyDescent="0.25">
      <c r="A5449" s="1">
        <v>5448</v>
      </c>
      <c r="B5449" s="1" t="s">
        <v>8252</v>
      </c>
      <c r="C5449" s="1">
        <f>YEAR(Data!$D5449)</f>
        <v>2013</v>
      </c>
      <c r="D5449" s="2">
        <v>41513</v>
      </c>
      <c r="E5449" s="2">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249.95000000000002</v>
      </c>
      <c r="T5449" s="1">
        <v>5</v>
      </c>
      <c r="U5449" s="1">
        <v>0</v>
      </c>
      <c r="V5449" s="1">
        <v>87.482499999999987</v>
      </c>
    </row>
    <row r="5450" spans="1:22" ht="14.25" customHeight="1" x14ac:dyDescent="0.25">
      <c r="A5450" s="1">
        <v>5449</v>
      </c>
      <c r="B5450" s="1" t="s">
        <v>8253</v>
      </c>
      <c r="C5450" s="1">
        <f>YEAR(Data!$D5450)</f>
        <v>2011</v>
      </c>
      <c r="D5450" s="2">
        <v>40798</v>
      </c>
      <c r="E5450" s="2">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
        <v>357.93</v>
      </c>
      <c r="T5450" s="1">
        <v>3</v>
      </c>
      <c r="U5450" s="1">
        <v>0</v>
      </c>
      <c r="V5450" s="1">
        <v>7.158600000000007</v>
      </c>
    </row>
    <row r="5451" spans="1:22" ht="14.25" customHeight="1" x14ac:dyDescent="0.25">
      <c r="A5451" s="1">
        <v>5450</v>
      </c>
      <c r="B5451" s="1" t="s">
        <v>8253</v>
      </c>
      <c r="C5451" s="1">
        <f>YEAR(Data!$D5451)</f>
        <v>2011</v>
      </c>
      <c r="D5451" s="2">
        <v>40798</v>
      </c>
      <c r="E5451" s="2">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
        <v>57.400000000000006</v>
      </c>
      <c r="T5451" s="1">
        <v>5</v>
      </c>
      <c r="U5451" s="1">
        <v>0</v>
      </c>
      <c r="V5451" s="1">
        <v>10.905999999999993</v>
      </c>
    </row>
    <row r="5452" spans="1:22" ht="14.25" customHeight="1" x14ac:dyDescent="0.25">
      <c r="A5452" s="1">
        <v>5451</v>
      </c>
      <c r="B5452" s="1" t="s">
        <v>8253</v>
      </c>
      <c r="C5452" s="1">
        <f>YEAR(Data!$D5452)</f>
        <v>2011</v>
      </c>
      <c r="D5452" s="2">
        <v>40798</v>
      </c>
      <c r="E5452" s="2">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1">
        <v>149.38199999999998</v>
      </c>
    </row>
    <row r="5453" spans="1:22" ht="14.25" customHeight="1" x14ac:dyDescent="0.25">
      <c r="A5453" s="1">
        <v>5452</v>
      </c>
      <c r="B5453" s="1" t="s">
        <v>8253</v>
      </c>
      <c r="C5453" s="1">
        <f>YEAR(Data!$D5453)</f>
        <v>2011</v>
      </c>
      <c r="D5453" s="2">
        <v>40798</v>
      </c>
      <c r="E5453" s="2">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
        <v>40.56</v>
      </c>
      <c r="T5453" s="1">
        <v>2</v>
      </c>
      <c r="U5453" s="1">
        <v>0</v>
      </c>
      <c r="V5453" s="1">
        <v>12.979199999999999</v>
      </c>
    </row>
    <row r="5454" spans="1:22" ht="14.25" customHeight="1" x14ac:dyDescent="0.25">
      <c r="A5454" s="1">
        <v>5453</v>
      </c>
      <c r="B5454" s="1" t="s">
        <v>8254</v>
      </c>
      <c r="C5454" s="1">
        <f>YEAR(Data!$D5454)</f>
        <v>2013</v>
      </c>
      <c r="D5454" s="2">
        <v>41478</v>
      </c>
      <c r="E5454" s="2">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
        <v>86.199999999999989</v>
      </c>
      <c r="T5454" s="1">
        <v>5</v>
      </c>
      <c r="U5454" s="1">
        <v>0</v>
      </c>
      <c r="V5454" s="1">
        <v>24.997999999999987</v>
      </c>
    </row>
    <row r="5455" spans="1:22" ht="14.25" customHeight="1" x14ac:dyDescent="0.25">
      <c r="A5455" s="1">
        <v>5454</v>
      </c>
      <c r="B5455" s="1" t="s">
        <v>8255</v>
      </c>
      <c r="C5455" s="1">
        <f>YEAR(Data!$D5455)</f>
        <v>2014</v>
      </c>
      <c r="D5455" s="2">
        <v>41779</v>
      </c>
      <c r="E5455" s="2">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
        <v>38.016000000000005</v>
      </c>
      <c r="T5455" s="1">
        <v>6</v>
      </c>
      <c r="U5455" s="1">
        <v>0.2</v>
      </c>
      <c r="V5455" s="1">
        <v>13.780799999999996</v>
      </c>
    </row>
    <row r="5456" spans="1:22" ht="14.25" customHeight="1" x14ac:dyDescent="0.25">
      <c r="A5456" s="1">
        <v>5455</v>
      </c>
      <c r="B5456" s="1" t="s">
        <v>8256</v>
      </c>
      <c r="C5456" s="1">
        <f>YEAR(Data!$D5456)</f>
        <v>2014</v>
      </c>
      <c r="D5456" s="2">
        <v>41758</v>
      </c>
      <c r="E5456" s="2">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1">
        <v>0.73360000000000003</v>
      </c>
    </row>
    <row r="5457" spans="1:22" ht="14.25" customHeight="1" x14ac:dyDescent="0.25">
      <c r="A5457" s="1">
        <v>5456</v>
      </c>
      <c r="B5457" s="1" t="s">
        <v>8256</v>
      </c>
      <c r="C5457" s="1">
        <f>YEAR(Data!$D5457)</f>
        <v>2014</v>
      </c>
      <c r="D5457" s="2">
        <v>41758</v>
      </c>
      <c r="E5457" s="2">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6.8480000000000008</v>
      </c>
      <c r="T5457" s="1">
        <v>2</v>
      </c>
      <c r="U5457" s="1">
        <v>0.2</v>
      </c>
      <c r="V5457" s="1">
        <v>0.77039999999999909</v>
      </c>
    </row>
    <row r="5458" spans="1:22" ht="14.25" customHeight="1" x14ac:dyDescent="0.25">
      <c r="A5458" s="1">
        <v>5457</v>
      </c>
      <c r="B5458" s="1" t="s">
        <v>8257</v>
      </c>
      <c r="C5458" s="1">
        <f>YEAR(Data!$D5458)</f>
        <v>2014</v>
      </c>
      <c r="D5458" s="2">
        <v>42003</v>
      </c>
      <c r="E5458" s="2">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
        <v>19.600000000000001</v>
      </c>
      <c r="T5458" s="1">
        <v>5</v>
      </c>
      <c r="U5458" s="1">
        <v>0</v>
      </c>
      <c r="V5458" s="1">
        <v>9.6039999999999992</v>
      </c>
    </row>
    <row r="5459" spans="1:22" ht="14.25" customHeight="1" x14ac:dyDescent="0.25">
      <c r="A5459" s="1">
        <v>5458</v>
      </c>
      <c r="B5459" s="1" t="s">
        <v>8257</v>
      </c>
      <c r="C5459" s="1">
        <f>YEAR(Data!$D5459)</f>
        <v>2014</v>
      </c>
      <c r="D5459" s="2">
        <v>42003</v>
      </c>
      <c r="E5459" s="2">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1">
        <v>20.537999999999997</v>
      </c>
    </row>
    <row r="5460" spans="1:22" ht="14.25" customHeight="1" x14ac:dyDescent="0.25">
      <c r="A5460" s="1">
        <v>5459</v>
      </c>
      <c r="B5460" s="1" t="s">
        <v>8260</v>
      </c>
      <c r="C5460" s="1">
        <f>YEAR(Data!$D5460)</f>
        <v>2014</v>
      </c>
      <c r="D5460" s="2">
        <v>41887</v>
      </c>
      <c r="E5460" s="2">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13.343999999999998</v>
      </c>
      <c r="T5460" s="1">
        <v>6</v>
      </c>
      <c r="U5460" s="1">
        <v>0.2</v>
      </c>
      <c r="V5460" s="1">
        <v>4.3367999999999993</v>
      </c>
    </row>
    <row r="5461" spans="1:22" ht="14.25" customHeight="1" x14ac:dyDescent="0.25">
      <c r="A5461" s="1">
        <v>5460</v>
      </c>
      <c r="B5461" s="1" t="s">
        <v>8260</v>
      </c>
      <c r="C5461" s="1">
        <f>YEAR(Data!$D5461)</f>
        <v>2014</v>
      </c>
      <c r="D5461" s="2">
        <v>41887</v>
      </c>
      <c r="E5461" s="2">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
        <v>1478.2719999999999</v>
      </c>
      <c r="T5461" s="1">
        <v>8</v>
      </c>
      <c r="U5461" s="1">
        <v>0.2</v>
      </c>
      <c r="V5461" s="1">
        <v>92.392000000000053</v>
      </c>
    </row>
    <row r="5462" spans="1:22" ht="14.25" customHeight="1" x14ac:dyDescent="0.25">
      <c r="A5462" s="1">
        <v>5461</v>
      </c>
      <c r="B5462" s="1" t="s">
        <v>8263</v>
      </c>
      <c r="C5462" s="1">
        <f>YEAR(Data!$D5462)</f>
        <v>2011</v>
      </c>
      <c r="D5462" s="2">
        <v>40623</v>
      </c>
      <c r="E5462" s="2">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
        <v>16.272000000000002</v>
      </c>
      <c r="T5462" s="1">
        <v>1</v>
      </c>
      <c r="U5462" s="1">
        <v>0.2</v>
      </c>
      <c r="V5462" s="1">
        <v>-3.864600000000002</v>
      </c>
    </row>
    <row r="5463" spans="1:22" ht="14.25" customHeight="1" x14ac:dyDescent="0.25">
      <c r="A5463" s="1">
        <v>5462</v>
      </c>
      <c r="B5463" s="1" t="s">
        <v>8264</v>
      </c>
      <c r="C5463" s="1">
        <f>YEAR(Data!$D5463)</f>
        <v>2014</v>
      </c>
      <c r="D5463" s="2">
        <v>41911</v>
      </c>
      <c r="E5463" s="2">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1">
        <v>4.4352</v>
      </c>
    </row>
    <row r="5464" spans="1:22" ht="14.25" customHeight="1" x14ac:dyDescent="0.25">
      <c r="A5464" s="1">
        <v>5463</v>
      </c>
      <c r="B5464" s="1" t="s">
        <v>8265</v>
      </c>
      <c r="C5464" s="1">
        <f>YEAR(Data!$D5464)</f>
        <v>2011</v>
      </c>
      <c r="D5464" s="2">
        <v>40563</v>
      </c>
      <c r="E5464" s="2">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1">
        <v>-23.716000000000001</v>
      </c>
    </row>
    <row r="5465" spans="1:22" ht="14.25" customHeight="1" x14ac:dyDescent="0.25">
      <c r="A5465" s="1">
        <v>5464</v>
      </c>
      <c r="B5465" s="1" t="s">
        <v>8265</v>
      </c>
      <c r="C5465" s="1">
        <f>YEAR(Data!$D5465)</f>
        <v>2011</v>
      </c>
      <c r="D5465" s="2">
        <v>40563</v>
      </c>
      <c r="E5465" s="2">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
        <v>56.064</v>
      </c>
      <c r="T5465" s="1">
        <v>4</v>
      </c>
      <c r="U5465" s="1">
        <v>0.2</v>
      </c>
      <c r="V5465" s="1">
        <v>19.622399999999999</v>
      </c>
    </row>
    <row r="5466" spans="1:22" ht="14.25" customHeight="1" x14ac:dyDescent="0.25">
      <c r="A5466" s="1">
        <v>5465</v>
      </c>
      <c r="B5466" s="1" t="s">
        <v>8265</v>
      </c>
      <c r="C5466" s="1">
        <f>YEAR(Data!$D5466)</f>
        <v>2011</v>
      </c>
      <c r="D5466" s="2">
        <v>40563</v>
      </c>
      <c r="E5466" s="2">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1">
        <v>36.692999999999998</v>
      </c>
    </row>
    <row r="5467" spans="1:22" ht="14.25" customHeight="1" x14ac:dyDescent="0.25">
      <c r="A5467" s="1">
        <v>5466</v>
      </c>
      <c r="B5467" s="1" t="s">
        <v>8265</v>
      </c>
      <c r="C5467" s="1">
        <f>YEAR(Data!$D5467)</f>
        <v>2011</v>
      </c>
      <c r="D5467" s="2">
        <v>40563</v>
      </c>
      <c r="E5467" s="2">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181.47000000000003</v>
      </c>
      <c r="T5467" s="1">
        <v>5</v>
      </c>
      <c r="U5467" s="1">
        <v>0.7</v>
      </c>
      <c r="V5467" s="1">
        <v>-320.59699999999998</v>
      </c>
    </row>
    <row r="5468" spans="1:22" ht="14.25" customHeight="1" x14ac:dyDescent="0.25">
      <c r="A5468" s="1">
        <v>5467</v>
      </c>
      <c r="B5468" s="1" t="s">
        <v>8266</v>
      </c>
      <c r="C5468" s="1">
        <f>YEAR(Data!$D5468)</f>
        <v>2011</v>
      </c>
      <c r="D5468" s="2">
        <v>40589</v>
      </c>
      <c r="E5468" s="2">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16.176000000000002</v>
      </c>
      <c r="T5468" s="1">
        <v>3</v>
      </c>
      <c r="U5468" s="1">
        <v>0.2</v>
      </c>
      <c r="V5468" s="1">
        <v>6.0659999999999989</v>
      </c>
    </row>
    <row r="5469" spans="1:22" ht="14.25" customHeight="1" x14ac:dyDescent="0.25">
      <c r="A5469" s="1">
        <v>5468</v>
      </c>
      <c r="B5469" s="1" t="s">
        <v>8267</v>
      </c>
      <c r="C5469" s="1">
        <f>YEAR(Data!$D5469)</f>
        <v>2013</v>
      </c>
      <c r="D5469" s="2">
        <v>41435</v>
      </c>
      <c r="E5469" s="2">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1">
        <v>13.764599999999994</v>
      </c>
    </row>
    <row r="5470" spans="1:22" ht="14.25" customHeight="1" x14ac:dyDescent="0.25">
      <c r="A5470" s="1">
        <v>5469</v>
      </c>
      <c r="B5470" s="1" t="s">
        <v>8268</v>
      </c>
      <c r="C5470" s="1">
        <f>YEAR(Data!$D5470)</f>
        <v>2011</v>
      </c>
      <c r="D5470" s="2">
        <v>40812</v>
      </c>
      <c r="E5470" s="2">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1">
        <v>73.19399999999996</v>
      </c>
    </row>
    <row r="5471" spans="1:22" ht="14.25" customHeight="1" x14ac:dyDescent="0.25">
      <c r="A5471" s="1">
        <v>5470</v>
      </c>
      <c r="B5471" s="1" t="s">
        <v>8268</v>
      </c>
      <c r="C5471" s="1">
        <f>YEAR(Data!$D5471)</f>
        <v>2011</v>
      </c>
      <c r="D5471" s="2">
        <v>40812</v>
      </c>
      <c r="E5471" s="2">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1">
        <v>9.3312000000000008</v>
      </c>
    </row>
    <row r="5472" spans="1:22" ht="14.25" customHeight="1" x14ac:dyDescent="0.25">
      <c r="A5472" s="1">
        <v>5471</v>
      </c>
      <c r="B5472" s="1" t="s">
        <v>8269</v>
      </c>
      <c r="C5472" s="1">
        <f>YEAR(Data!$D5472)</f>
        <v>2013</v>
      </c>
      <c r="D5472" s="2">
        <v>41425</v>
      </c>
      <c r="E5472" s="2">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
        <v>123.92000000000002</v>
      </c>
      <c r="T5472" s="1">
        <v>5</v>
      </c>
      <c r="U5472" s="1">
        <v>0.2</v>
      </c>
      <c r="V5472" s="1">
        <v>9.2939999999999969</v>
      </c>
    </row>
    <row r="5473" spans="1:22" ht="14.25" customHeight="1" x14ac:dyDescent="0.25">
      <c r="A5473" s="1">
        <v>5472</v>
      </c>
      <c r="B5473" s="1" t="s">
        <v>8270</v>
      </c>
      <c r="C5473" s="1">
        <f>YEAR(Data!$D5473)</f>
        <v>2014</v>
      </c>
      <c r="D5473" s="2">
        <v>41993</v>
      </c>
      <c r="E5473" s="2">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
        <v>13.360000000000001</v>
      </c>
      <c r="T5473" s="1">
        <v>5</v>
      </c>
      <c r="U5473" s="1">
        <v>0.2</v>
      </c>
      <c r="V5473" s="1">
        <v>4.0080000000000009</v>
      </c>
    </row>
    <row r="5474" spans="1:22" ht="14.25" customHeight="1" x14ac:dyDescent="0.25">
      <c r="A5474" s="1">
        <v>5473</v>
      </c>
      <c r="B5474" s="1" t="s">
        <v>8270</v>
      </c>
      <c r="C5474" s="1">
        <f>YEAR(Data!$D5474)</f>
        <v>2014</v>
      </c>
      <c r="D5474" s="2">
        <v>41993</v>
      </c>
      <c r="E5474" s="2">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1">
        <v>-17.607599999999998</v>
      </c>
    </row>
    <row r="5475" spans="1:22" ht="14.25" customHeight="1" x14ac:dyDescent="0.25">
      <c r="A5475" s="1">
        <v>5474</v>
      </c>
      <c r="B5475" s="1" t="s">
        <v>8270</v>
      </c>
      <c r="C5475" s="1">
        <f>YEAR(Data!$D5475)</f>
        <v>2014</v>
      </c>
      <c r="D5475" s="2">
        <v>41993</v>
      </c>
      <c r="E5475" s="2">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
        <v>102.01800000000001</v>
      </c>
      <c r="T5475" s="1">
        <v>7</v>
      </c>
      <c r="U5475" s="1">
        <v>0.7</v>
      </c>
      <c r="V5475" s="1">
        <v>-183.6323999999999</v>
      </c>
    </row>
    <row r="5476" spans="1:22" ht="14.25" customHeight="1" x14ac:dyDescent="0.25">
      <c r="A5476" s="1">
        <v>5475</v>
      </c>
      <c r="B5476" s="1" t="s">
        <v>8271</v>
      </c>
      <c r="C5476" s="1">
        <f>YEAR(Data!$D5476)</f>
        <v>2014</v>
      </c>
      <c r="D5476" s="2">
        <v>42000</v>
      </c>
      <c r="E5476" s="2">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1">
        <v>37.533999999999992</v>
      </c>
    </row>
    <row r="5477" spans="1:22" ht="14.25" customHeight="1" x14ac:dyDescent="0.25">
      <c r="A5477" s="1">
        <v>5476</v>
      </c>
      <c r="B5477" s="1" t="s">
        <v>8272</v>
      </c>
      <c r="C5477" s="1">
        <f>YEAR(Data!$D5477)</f>
        <v>2014</v>
      </c>
      <c r="D5477" s="2">
        <v>41806</v>
      </c>
      <c r="E5477" s="2">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
        <v>44.400000000000006</v>
      </c>
      <c r="T5477" s="1">
        <v>3</v>
      </c>
      <c r="U5477" s="1">
        <v>0</v>
      </c>
      <c r="V5477" s="1">
        <v>22.200000000000003</v>
      </c>
    </row>
    <row r="5478" spans="1:22" ht="14.25" customHeight="1" x14ac:dyDescent="0.25">
      <c r="A5478" s="1">
        <v>5477</v>
      </c>
      <c r="B5478" s="1" t="s">
        <v>8272</v>
      </c>
      <c r="C5478" s="1">
        <f>YEAR(Data!$D5478)</f>
        <v>2014</v>
      </c>
      <c r="D5478" s="2">
        <v>41806</v>
      </c>
      <c r="E5478" s="2">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
        <v>84.55</v>
      </c>
      <c r="T5478" s="1">
        <v>5</v>
      </c>
      <c r="U5478" s="1">
        <v>0</v>
      </c>
      <c r="V5478" s="1">
        <v>22.828499999999998</v>
      </c>
    </row>
    <row r="5479" spans="1:22" ht="14.25" customHeight="1" x14ac:dyDescent="0.25">
      <c r="A5479" s="1">
        <v>5478</v>
      </c>
      <c r="B5479" s="1" t="s">
        <v>8272</v>
      </c>
      <c r="C5479" s="1">
        <f>YEAR(Data!$D5479)</f>
        <v>2014</v>
      </c>
      <c r="D5479" s="2">
        <v>41806</v>
      </c>
      <c r="E5479" s="2">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
        <v>17.940000000000001</v>
      </c>
      <c r="T5479" s="1">
        <v>3</v>
      </c>
      <c r="U5479" s="1">
        <v>0</v>
      </c>
      <c r="V5479" s="1">
        <v>8.7906000000000013</v>
      </c>
    </row>
    <row r="5480" spans="1:22" ht="14.25" customHeight="1" x14ac:dyDescent="0.25">
      <c r="A5480" s="1">
        <v>5479</v>
      </c>
      <c r="B5480" s="1" t="s">
        <v>8273</v>
      </c>
      <c r="C5480" s="1">
        <f>YEAR(Data!$D5480)</f>
        <v>2013</v>
      </c>
      <c r="D5480" s="2">
        <v>41599</v>
      </c>
      <c r="E5480" s="2">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128.39999999999998</v>
      </c>
      <c r="T5480" s="1">
        <v>3</v>
      </c>
      <c r="U5480" s="1">
        <v>0</v>
      </c>
      <c r="V5480" s="1">
        <v>62.915999999999997</v>
      </c>
    </row>
    <row r="5481" spans="1:22" ht="14.25" customHeight="1" x14ac:dyDescent="0.25">
      <c r="A5481" s="1">
        <v>5480</v>
      </c>
      <c r="B5481" s="1" t="s">
        <v>8274</v>
      </c>
      <c r="C5481" s="1">
        <f>YEAR(Data!$D5481)</f>
        <v>2011</v>
      </c>
      <c r="D5481" s="2">
        <v>40633</v>
      </c>
      <c r="E5481" s="2">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1.8690000000000004</v>
      </c>
      <c r="T5481" s="1">
        <v>1</v>
      </c>
      <c r="U5481" s="1">
        <v>0.7</v>
      </c>
      <c r="V5481" s="1">
        <v>-1.3082999999999996</v>
      </c>
    </row>
    <row r="5482" spans="1:22" ht="14.25" customHeight="1" x14ac:dyDescent="0.25">
      <c r="A5482" s="1">
        <v>5481</v>
      </c>
      <c r="B5482" s="1" t="s">
        <v>8275</v>
      </c>
      <c r="C5482" s="1">
        <f>YEAR(Data!$D5482)</f>
        <v>2014</v>
      </c>
      <c r="D5482" s="2">
        <v>41921</v>
      </c>
      <c r="E5482" s="2">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103.19200000000001</v>
      </c>
      <c r="T5482" s="1">
        <v>1</v>
      </c>
      <c r="U5482" s="1">
        <v>0.2</v>
      </c>
      <c r="V5482" s="1">
        <v>11.609099999999998</v>
      </c>
    </row>
    <row r="5483" spans="1:22" ht="14.25" customHeight="1" x14ac:dyDescent="0.25">
      <c r="A5483" s="1">
        <v>5482</v>
      </c>
      <c r="B5483" s="1" t="s">
        <v>8275</v>
      </c>
      <c r="C5483" s="1">
        <f>YEAR(Data!$D5483)</f>
        <v>2014</v>
      </c>
      <c r="D5483" s="2">
        <v>41921</v>
      </c>
      <c r="E5483" s="2">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
        <v>36</v>
      </c>
      <c r="T5483" s="1">
        <v>2</v>
      </c>
      <c r="U5483" s="1">
        <v>0</v>
      </c>
      <c r="V5483" s="1">
        <v>6.4799999999999969</v>
      </c>
    </row>
    <row r="5484" spans="1:22" ht="14.25" customHeight="1" x14ac:dyDescent="0.25">
      <c r="A5484" s="1">
        <v>5483</v>
      </c>
      <c r="B5484" s="1" t="s">
        <v>8275</v>
      </c>
      <c r="C5484" s="1">
        <f>YEAR(Data!$D5484)</f>
        <v>2014</v>
      </c>
      <c r="D5484" s="2">
        <v>41921</v>
      </c>
      <c r="E5484" s="2">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1">
        <v>115.1808</v>
      </c>
    </row>
    <row r="5485" spans="1:22" ht="14.25" customHeight="1" x14ac:dyDescent="0.25">
      <c r="A5485" s="1">
        <v>5484</v>
      </c>
      <c r="B5485" s="1" t="s">
        <v>8275</v>
      </c>
      <c r="C5485" s="1">
        <f>YEAR(Data!$D5485)</f>
        <v>2014</v>
      </c>
      <c r="D5485" s="2">
        <v>41921</v>
      </c>
      <c r="E5485" s="2">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
        <v>40.68</v>
      </c>
      <c r="T5485" s="1">
        <v>2</v>
      </c>
      <c r="U5485" s="1">
        <v>0</v>
      </c>
      <c r="V5485" s="1">
        <v>0.40679999999999694</v>
      </c>
    </row>
    <row r="5486" spans="1:22" ht="14.25" customHeight="1" x14ac:dyDescent="0.25">
      <c r="A5486" s="1">
        <v>5485</v>
      </c>
      <c r="B5486" s="1" t="s">
        <v>8276</v>
      </c>
      <c r="C5486" s="1">
        <f>YEAR(Data!$D5486)</f>
        <v>2014</v>
      </c>
      <c r="D5486" s="2">
        <v>41670</v>
      </c>
      <c r="E5486" s="2">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
        <v>419.13599999999997</v>
      </c>
      <c r="T5486" s="1">
        <v>4</v>
      </c>
      <c r="U5486" s="1">
        <v>0.2</v>
      </c>
      <c r="V5486" s="1">
        <v>-68.1096</v>
      </c>
    </row>
    <row r="5487" spans="1:22" ht="14.25" customHeight="1" x14ac:dyDescent="0.25">
      <c r="A5487" s="1">
        <v>5486</v>
      </c>
      <c r="B5487" s="1" t="s">
        <v>8279</v>
      </c>
      <c r="C5487" s="1">
        <f>YEAR(Data!$D5487)</f>
        <v>2011</v>
      </c>
      <c r="D5487" s="2">
        <v>40889</v>
      </c>
      <c r="E5487" s="2">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1">
        <v>7.6283999999999974</v>
      </c>
    </row>
    <row r="5488" spans="1:22" ht="14.25" customHeight="1" x14ac:dyDescent="0.25">
      <c r="A5488" s="1">
        <v>5487</v>
      </c>
      <c r="B5488" s="1" t="s">
        <v>8280</v>
      </c>
      <c r="C5488" s="1">
        <f>YEAR(Data!$D5488)</f>
        <v>2012</v>
      </c>
      <c r="D5488" s="2">
        <v>41206</v>
      </c>
      <c r="E5488" s="2">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3.5919999999999992</v>
      </c>
      <c r="T5488" s="1">
        <v>4</v>
      </c>
      <c r="U5488" s="1">
        <v>0.8</v>
      </c>
      <c r="V5488" s="1">
        <v>-6.2860000000000031</v>
      </c>
    </row>
    <row r="5489" spans="1:22" ht="14.25" customHeight="1" x14ac:dyDescent="0.25">
      <c r="A5489" s="1">
        <v>5488</v>
      </c>
      <c r="B5489" s="1" t="s">
        <v>8281</v>
      </c>
      <c r="C5489" s="1">
        <f>YEAR(Data!$D5489)</f>
        <v>2014</v>
      </c>
      <c r="D5489" s="2">
        <v>41731</v>
      </c>
      <c r="E5489" s="2">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23.976000000000003</v>
      </c>
      <c r="T5489" s="1">
        <v>3</v>
      </c>
      <c r="U5489" s="1">
        <v>0.2</v>
      </c>
      <c r="V5489" s="1">
        <v>-5.694300000000001</v>
      </c>
    </row>
    <row r="5490" spans="1:22" ht="14.25" customHeight="1" x14ac:dyDescent="0.25">
      <c r="A5490" s="1">
        <v>5489</v>
      </c>
      <c r="B5490" s="1" t="s">
        <v>8281</v>
      </c>
      <c r="C5490" s="1">
        <f>YEAR(Data!$D5490)</f>
        <v>2014</v>
      </c>
      <c r="D5490" s="2">
        <v>41731</v>
      </c>
      <c r="E5490" s="2">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1">
        <v>2.0358000000000001</v>
      </c>
    </row>
    <row r="5491" spans="1:22" ht="14.25" customHeight="1" x14ac:dyDescent="0.25">
      <c r="A5491" s="1">
        <v>5490</v>
      </c>
      <c r="B5491" s="1" t="s">
        <v>8281</v>
      </c>
      <c r="C5491" s="1">
        <f>YEAR(Data!$D5491)</f>
        <v>2014</v>
      </c>
      <c r="D5491" s="2">
        <v>41731</v>
      </c>
      <c r="E5491" s="2">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
        <v>20.808</v>
      </c>
      <c r="T5491" s="1">
        <v>3</v>
      </c>
      <c r="U5491" s="1">
        <v>0.2</v>
      </c>
      <c r="V5491" s="1">
        <v>1.8207000000000013</v>
      </c>
    </row>
    <row r="5492" spans="1:22" ht="14.25" customHeight="1" x14ac:dyDescent="0.25">
      <c r="A5492" s="1">
        <v>5491</v>
      </c>
      <c r="B5492" s="1" t="s">
        <v>8281</v>
      </c>
      <c r="C5492" s="1">
        <f>YEAR(Data!$D5492)</f>
        <v>2014</v>
      </c>
      <c r="D5492" s="2">
        <v>41731</v>
      </c>
      <c r="E5492" s="2">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218.35200000000003</v>
      </c>
      <c r="T5492" s="1">
        <v>3</v>
      </c>
      <c r="U5492" s="1">
        <v>0.2</v>
      </c>
      <c r="V5492" s="1">
        <v>-19.105800000000016</v>
      </c>
    </row>
    <row r="5493" spans="1:22" ht="14.25" customHeight="1" x14ac:dyDescent="0.25">
      <c r="A5493" s="1">
        <v>5492</v>
      </c>
      <c r="B5493" s="1" t="s">
        <v>8282</v>
      </c>
      <c r="C5493" s="1">
        <f>YEAR(Data!$D5493)</f>
        <v>2014</v>
      </c>
      <c r="D5493" s="2">
        <v>41666</v>
      </c>
      <c r="E5493" s="2">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1">
        <v>1.8160000000000016</v>
      </c>
    </row>
    <row r="5494" spans="1:22" ht="14.25" customHeight="1" x14ac:dyDescent="0.25">
      <c r="A5494" s="1">
        <v>5493</v>
      </c>
      <c r="B5494" s="1" t="s">
        <v>8283</v>
      </c>
      <c r="C5494" s="1">
        <f>YEAR(Data!$D5494)</f>
        <v>2011</v>
      </c>
      <c r="D5494" s="2">
        <v>40875</v>
      </c>
      <c r="E5494" s="2">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1">
        <v>0.14719999999999978</v>
      </c>
    </row>
    <row r="5495" spans="1:22" ht="14.25" customHeight="1" x14ac:dyDescent="0.25">
      <c r="A5495" s="1">
        <v>5494</v>
      </c>
      <c r="B5495" s="1" t="s">
        <v>8283</v>
      </c>
      <c r="C5495" s="1">
        <f>YEAR(Data!$D5495)</f>
        <v>2011</v>
      </c>
      <c r="D5495" s="2">
        <v>40875</v>
      </c>
      <c r="E5495" s="2">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1">
        <v>19.872</v>
      </c>
    </row>
    <row r="5496" spans="1:22" ht="14.25" customHeight="1" x14ac:dyDescent="0.25">
      <c r="A5496" s="1">
        <v>5495</v>
      </c>
      <c r="B5496" s="1" t="s">
        <v>8283</v>
      </c>
      <c r="C5496" s="1">
        <f>YEAR(Data!$D5496)</f>
        <v>2011</v>
      </c>
      <c r="D5496" s="2">
        <v>40875</v>
      </c>
      <c r="E5496" s="2">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1">
        <v>-4.8391999999999769</v>
      </c>
    </row>
    <row r="5497" spans="1:22" ht="14.25" customHeight="1" x14ac:dyDescent="0.25">
      <c r="A5497" s="1">
        <v>5496</v>
      </c>
      <c r="B5497" s="1" t="s">
        <v>8284</v>
      </c>
      <c r="C5497" s="1">
        <f>YEAR(Data!$D5497)</f>
        <v>2012</v>
      </c>
      <c r="D5497" s="2">
        <v>41156</v>
      </c>
      <c r="E5497" s="2">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7.6560000000000006</v>
      </c>
      <c r="T5497" s="1">
        <v>4</v>
      </c>
      <c r="U5497" s="1">
        <v>0.7</v>
      </c>
      <c r="V5497" s="1">
        <v>-6.1247999999999987</v>
      </c>
    </row>
    <row r="5498" spans="1:22" ht="14.25" customHeight="1" x14ac:dyDescent="0.25">
      <c r="A5498" s="1">
        <v>5497</v>
      </c>
      <c r="B5498" s="1" t="s">
        <v>8285</v>
      </c>
      <c r="C5498" s="1">
        <f>YEAR(Data!$D5498)</f>
        <v>2014</v>
      </c>
      <c r="D5498" s="2">
        <v>41803</v>
      </c>
      <c r="E5498" s="2">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
        <v>63.920000000000009</v>
      </c>
      <c r="T5498" s="1">
        <v>2</v>
      </c>
      <c r="U5498" s="1">
        <v>0.2</v>
      </c>
      <c r="V5498" s="1">
        <v>19.176000000000002</v>
      </c>
    </row>
    <row r="5499" spans="1:22" ht="14.25" customHeight="1" x14ac:dyDescent="0.25">
      <c r="A5499" s="1">
        <v>5498</v>
      </c>
      <c r="B5499" s="1" t="s">
        <v>8286</v>
      </c>
      <c r="C5499" s="1">
        <f>YEAR(Data!$D5499)</f>
        <v>2014</v>
      </c>
      <c r="D5499" s="2">
        <v>41836</v>
      </c>
      <c r="E5499" s="2">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1">
        <v>1.9023999999999992</v>
      </c>
    </row>
    <row r="5500" spans="1:22" ht="14.25" customHeight="1" x14ac:dyDescent="0.25">
      <c r="A5500" s="1">
        <v>5499</v>
      </c>
      <c r="B5500" s="1" t="s">
        <v>8286</v>
      </c>
      <c r="C5500" s="1">
        <f>YEAR(Data!$D5500)</f>
        <v>2014</v>
      </c>
      <c r="D5500" s="2">
        <v>41836</v>
      </c>
      <c r="E5500" s="2">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1">
        <v>3.6017999999999999</v>
      </c>
    </row>
    <row r="5501" spans="1:22" ht="14.25" customHeight="1" x14ac:dyDescent="0.25">
      <c r="A5501" s="1">
        <v>5500</v>
      </c>
      <c r="B5501" s="1" t="s">
        <v>8286</v>
      </c>
      <c r="C5501" s="1">
        <f>YEAR(Data!$D5501)</f>
        <v>2014</v>
      </c>
      <c r="D5501" s="2">
        <v>41836</v>
      </c>
      <c r="E5501" s="2">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1">
        <v>8.7989999999999995</v>
      </c>
    </row>
    <row r="5502" spans="1:22" ht="14.25" customHeight="1" x14ac:dyDescent="0.25">
      <c r="A5502" s="1">
        <v>5501</v>
      </c>
      <c r="B5502" s="1" t="s">
        <v>8286</v>
      </c>
      <c r="C5502" s="1">
        <f>YEAR(Data!$D5502)</f>
        <v>2014</v>
      </c>
      <c r="D5502" s="2">
        <v>41836</v>
      </c>
      <c r="E5502" s="2">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1">
        <v>88.552800000000005</v>
      </c>
    </row>
    <row r="5503" spans="1:22" ht="14.25" customHeight="1" x14ac:dyDescent="0.25">
      <c r="A5503" s="1">
        <v>5502</v>
      </c>
      <c r="B5503" s="1" t="s">
        <v>8286</v>
      </c>
      <c r="C5503" s="1">
        <f>YEAR(Data!$D5503)</f>
        <v>2014</v>
      </c>
      <c r="D5503" s="2">
        <v>41836</v>
      </c>
      <c r="E5503" s="2">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1">
        <v>4.3904000000000005</v>
      </c>
    </row>
    <row r="5504" spans="1:22" ht="14.25" customHeight="1" x14ac:dyDescent="0.25">
      <c r="A5504" s="1">
        <v>5503</v>
      </c>
      <c r="B5504" s="1" t="s">
        <v>8287</v>
      </c>
      <c r="C5504" s="1">
        <f>YEAR(Data!$D5504)</f>
        <v>2014</v>
      </c>
      <c r="D5504" s="2">
        <v>41946</v>
      </c>
      <c r="E5504" s="2">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
        <v>3.3119999999999998</v>
      </c>
      <c r="T5504" s="1">
        <v>1</v>
      </c>
      <c r="U5504" s="1">
        <v>0.2</v>
      </c>
      <c r="V5504" s="1">
        <v>0.66239999999999977</v>
      </c>
    </row>
    <row r="5505" spans="1:22" ht="14.25" customHeight="1" x14ac:dyDescent="0.25">
      <c r="A5505" s="1">
        <v>5504</v>
      </c>
      <c r="B5505" s="1" t="s">
        <v>8287</v>
      </c>
      <c r="C5505" s="1">
        <f>YEAR(Data!$D5505)</f>
        <v>2014</v>
      </c>
      <c r="D5505" s="2">
        <v>41946</v>
      </c>
      <c r="E5505" s="2">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
        <v>20.136000000000003</v>
      </c>
      <c r="T5505" s="1">
        <v>3</v>
      </c>
      <c r="U5505" s="1">
        <v>0.2</v>
      </c>
      <c r="V5505" s="1">
        <v>1.2584999999999997</v>
      </c>
    </row>
    <row r="5506" spans="1:22" ht="14.25" customHeight="1" x14ac:dyDescent="0.25">
      <c r="A5506" s="1">
        <v>5505</v>
      </c>
      <c r="B5506" s="1" t="s">
        <v>8287</v>
      </c>
      <c r="C5506" s="1">
        <f>YEAR(Data!$D5506)</f>
        <v>2014</v>
      </c>
      <c r="D5506" s="2">
        <v>41946</v>
      </c>
      <c r="E5506" s="2">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1">
        <v>2.8781999999999992</v>
      </c>
    </row>
    <row r="5507" spans="1:22" ht="14.25" customHeight="1" x14ac:dyDescent="0.25">
      <c r="A5507" s="1">
        <v>5506</v>
      </c>
      <c r="B5507" s="1" t="s">
        <v>8287</v>
      </c>
      <c r="C5507" s="1">
        <f>YEAR(Data!$D5507)</f>
        <v>2014</v>
      </c>
      <c r="D5507" s="2">
        <v>41946</v>
      </c>
      <c r="E5507" s="2">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
        <v>859.19999999999993</v>
      </c>
      <c r="T5507" s="1">
        <v>4</v>
      </c>
      <c r="U5507" s="1">
        <v>0.4</v>
      </c>
      <c r="V5507" s="1">
        <v>-186.15999999999997</v>
      </c>
    </row>
    <row r="5508" spans="1:22" ht="14.25" customHeight="1" x14ac:dyDescent="0.25">
      <c r="A5508" s="1">
        <v>5507</v>
      </c>
      <c r="B5508" s="1" t="s">
        <v>8290</v>
      </c>
      <c r="C5508" s="1">
        <f>YEAR(Data!$D5508)</f>
        <v>2013</v>
      </c>
      <c r="D5508" s="2">
        <v>41556</v>
      </c>
      <c r="E5508" s="2">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1">
        <v>27.881999999999998</v>
      </c>
    </row>
    <row r="5509" spans="1:22" ht="14.25" customHeight="1" x14ac:dyDescent="0.25">
      <c r="A5509" s="1">
        <v>5508</v>
      </c>
      <c r="B5509" s="1" t="s">
        <v>8291</v>
      </c>
      <c r="C5509" s="1">
        <f>YEAR(Data!$D5509)</f>
        <v>2013</v>
      </c>
      <c r="D5509" s="2">
        <v>41373</v>
      </c>
      <c r="E5509" s="2">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
        <v>17.920000000000002</v>
      </c>
      <c r="T5509" s="1">
        <v>4</v>
      </c>
      <c r="U5509" s="1">
        <v>0</v>
      </c>
      <c r="V5509" s="1">
        <v>8.6016000000000012</v>
      </c>
    </row>
    <row r="5510" spans="1:22" ht="14.25" customHeight="1" x14ac:dyDescent="0.25">
      <c r="A5510" s="1">
        <v>5509</v>
      </c>
      <c r="B5510" s="1" t="s">
        <v>8292</v>
      </c>
      <c r="C5510" s="1">
        <f>YEAR(Data!$D5510)</f>
        <v>2012</v>
      </c>
      <c r="D5510" s="2">
        <v>41190</v>
      </c>
      <c r="E5510" s="2">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1">
        <v>62.736999999999995</v>
      </c>
    </row>
    <row r="5511" spans="1:22" ht="14.25" customHeight="1" x14ac:dyDescent="0.25">
      <c r="A5511" s="1">
        <v>5510</v>
      </c>
      <c r="B5511" s="1" t="s">
        <v>8293</v>
      </c>
      <c r="C5511" s="1">
        <f>YEAR(Data!$D5511)</f>
        <v>2014</v>
      </c>
      <c r="D5511" s="2">
        <v>41775</v>
      </c>
      <c r="E5511" s="2">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1">
        <v>19.137599999999992</v>
      </c>
    </row>
    <row r="5512" spans="1:22" ht="14.25" customHeight="1" x14ac:dyDescent="0.25">
      <c r="A5512" s="1">
        <v>5511</v>
      </c>
      <c r="B5512" s="1" t="s">
        <v>8293</v>
      </c>
      <c r="C5512" s="1">
        <f>YEAR(Data!$D5512)</f>
        <v>2014</v>
      </c>
      <c r="D5512" s="2">
        <v>41775</v>
      </c>
      <c r="E5512" s="2">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11.120000000000001</v>
      </c>
      <c r="T5512" s="1">
        <v>2</v>
      </c>
      <c r="U5512" s="1">
        <v>0.2</v>
      </c>
      <c r="V5512" s="1">
        <v>3.4749999999999996</v>
      </c>
    </row>
    <row r="5513" spans="1:22" ht="14.25" customHeight="1" x14ac:dyDescent="0.25">
      <c r="A5513" s="1">
        <v>5512</v>
      </c>
      <c r="B5513" s="1" t="s">
        <v>8294</v>
      </c>
      <c r="C5513" s="1">
        <f>YEAR(Data!$D5513)</f>
        <v>2011</v>
      </c>
      <c r="D5513" s="2">
        <v>40599</v>
      </c>
      <c r="E5513" s="2">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
        <v>32.896000000000001</v>
      </c>
      <c r="T5513" s="1">
        <v>4</v>
      </c>
      <c r="U5513" s="1">
        <v>0.2</v>
      </c>
      <c r="V5513" s="1">
        <v>11.102399999999996</v>
      </c>
    </row>
    <row r="5514" spans="1:22" ht="14.25" customHeight="1" x14ac:dyDescent="0.25">
      <c r="A5514" s="1">
        <v>5513</v>
      </c>
      <c r="B5514" s="1" t="s">
        <v>8294</v>
      </c>
      <c r="C5514" s="1">
        <f>YEAR(Data!$D5514)</f>
        <v>2011</v>
      </c>
      <c r="D5514" s="2">
        <v>40599</v>
      </c>
      <c r="E5514" s="2">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
        <v>22.776000000000003</v>
      </c>
      <c r="T5514" s="1">
        <v>3</v>
      </c>
      <c r="U5514" s="1">
        <v>0.2</v>
      </c>
      <c r="V5514" s="1">
        <v>7.6868999999999996</v>
      </c>
    </row>
    <row r="5515" spans="1:22" ht="14.25" customHeight="1" x14ac:dyDescent="0.25">
      <c r="A5515" s="1">
        <v>5514</v>
      </c>
      <c r="B5515" s="1" t="s">
        <v>8295</v>
      </c>
      <c r="C5515" s="1">
        <f>YEAR(Data!$D5515)</f>
        <v>2012</v>
      </c>
      <c r="D5515" s="2">
        <v>41059</v>
      </c>
      <c r="E5515" s="2">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
        <v>239.96999999999997</v>
      </c>
      <c r="T5515" s="1">
        <v>3</v>
      </c>
      <c r="U5515" s="1">
        <v>0</v>
      </c>
      <c r="V5515" s="1">
        <v>2.3996999999999815</v>
      </c>
    </row>
    <row r="5516" spans="1:22" ht="14.25" customHeight="1" x14ac:dyDescent="0.25">
      <c r="A5516" s="1">
        <v>5515</v>
      </c>
      <c r="B5516" s="1" t="s">
        <v>8295</v>
      </c>
      <c r="C5516" s="1">
        <f>YEAR(Data!$D5516)</f>
        <v>2012</v>
      </c>
      <c r="D5516" s="2">
        <v>41059</v>
      </c>
      <c r="E5516" s="2">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
        <v>160.32</v>
      </c>
      <c r="T5516" s="1">
        <v>2</v>
      </c>
      <c r="U5516" s="1">
        <v>0</v>
      </c>
      <c r="V5516" s="1">
        <v>44.889600000000002</v>
      </c>
    </row>
    <row r="5517" spans="1:22" ht="14.25" customHeight="1" x14ac:dyDescent="0.25">
      <c r="A5517" s="1">
        <v>5516</v>
      </c>
      <c r="B5517" s="1" t="s">
        <v>8295</v>
      </c>
      <c r="C5517" s="1">
        <f>YEAR(Data!$D5517)</f>
        <v>2012</v>
      </c>
      <c r="D5517" s="2">
        <v>41059</v>
      </c>
      <c r="E5517" s="2">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
        <v>128.85000000000002</v>
      </c>
      <c r="T5517" s="1">
        <v>3</v>
      </c>
      <c r="U5517" s="1">
        <v>0</v>
      </c>
      <c r="V5517" s="1">
        <v>3.8654999999999973</v>
      </c>
    </row>
    <row r="5518" spans="1:22" ht="14.25" customHeight="1" x14ac:dyDescent="0.25">
      <c r="A5518" s="1">
        <v>5517</v>
      </c>
      <c r="B5518" s="1" t="s">
        <v>8297</v>
      </c>
      <c r="C5518" s="1">
        <f>YEAR(Data!$D5518)</f>
        <v>2013</v>
      </c>
      <c r="D5518" s="2">
        <v>41597</v>
      </c>
      <c r="E5518" s="2">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
        <v>1319.96</v>
      </c>
      <c r="T5518" s="1">
        <v>4</v>
      </c>
      <c r="U5518" s="1">
        <v>0</v>
      </c>
      <c r="V5518" s="1">
        <v>527.98400000000004</v>
      </c>
    </row>
    <row r="5519" spans="1:22" ht="14.25" customHeight="1" x14ac:dyDescent="0.25">
      <c r="A5519" s="1">
        <v>5518</v>
      </c>
      <c r="B5519" s="1" t="s">
        <v>8298</v>
      </c>
      <c r="C5519" s="1">
        <f>YEAR(Data!$D5519)</f>
        <v>2014</v>
      </c>
      <c r="D5519" s="2">
        <v>41978</v>
      </c>
      <c r="E5519" s="2">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239.95999999999998</v>
      </c>
      <c r="T5519" s="1">
        <v>10</v>
      </c>
      <c r="U5519" s="1">
        <v>0.3</v>
      </c>
      <c r="V5519" s="1">
        <v>-10.283999999999992</v>
      </c>
    </row>
    <row r="5520" spans="1:22" ht="14.25" customHeight="1" x14ac:dyDescent="0.25">
      <c r="A5520" s="1">
        <v>5519</v>
      </c>
      <c r="B5520" s="1" t="s">
        <v>8298</v>
      </c>
      <c r="C5520" s="1">
        <f>YEAR(Data!$D5520)</f>
        <v>2014</v>
      </c>
      <c r="D5520" s="2">
        <v>41978</v>
      </c>
      <c r="E5520" s="2">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1">
        <v>6.8459999999999965</v>
      </c>
    </row>
    <row r="5521" spans="1:22" ht="14.25" customHeight="1" x14ac:dyDescent="0.25">
      <c r="A5521" s="1">
        <v>5520</v>
      </c>
      <c r="B5521" s="1" t="s">
        <v>8298</v>
      </c>
      <c r="C5521" s="1">
        <f>YEAR(Data!$D5521)</f>
        <v>2014</v>
      </c>
      <c r="D5521" s="2">
        <v>41978</v>
      </c>
      <c r="E5521" s="2">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13.392000000000001</v>
      </c>
      <c r="T5521" s="1">
        <v>3</v>
      </c>
      <c r="U5521" s="1">
        <v>0.2</v>
      </c>
      <c r="V5521" s="1">
        <v>3.1806000000000005</v>
      </c>
    </row>
    <row r="5522" spans="1:22" ht="14.25" customHeight="1" x14ac:dyDescent="0.25">
      <c r="A5522" s="1">
        <v>5521</v>
      </c>
      <c r="B5522" s="1" t="s">
        <v>8298</v>
      </c>
      <c r="C5522" s="1">
        <f>YEAR(Data!$D5522)</f>
        <v>2014</v>
      </c>
      <c r="D5522" s="2">
        <v>41978</v>
      </c>
      <c r="E5522" s="2">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
        <v>23.92</v>
      </c>
      <c r="T5522" s="1">
        <v>5</v>
      </c>
      <c r="U5522" s="1">
        <v>0.2</v>
      </c>
      <c r="V5522" s="1">
        <v>8.6709999999999994</v>
      </c>
    </row>
    <row r="5523" spans="1:22" ht="14.25" customHeight="1" x14ac:dyDescent="0.25">
      <c r="A5523" s="1">
        <v>5522</v>
      </c>
      <c r="B5523" s="1" t="s">
        <v>8298</v>
      </c>
      <c r="C5523" s="1">
        <f>YEAR(Data!$D5523)</f>
        <v>2014</v>
      </c>
      <c r="D5523" s="2">
        <v>41978</v>
      </c>
      <c r="E5523" s="2">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1">
        <v>-28.796399999999984</v>
      </c>
    </row>
    <row r="5524" spans="1:22" ht="14.25" customHeight="1" x14ac:dyDescent="0.25">
      <c r="A5524" s="1">
        <v>5523</v>
      </c>
      <c r="B5524" s="1" t="s">
        <v>8299</v>
      </c>
      <c r="C5524" s="1">
        <f>YEAR(Data!$D5524)</f>
        <v>2013</v>
      </c>
      <c r="D5524" s="2">
        <v>41431</v>
      </c>
      <c r="E5524" s="2">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
        <v>21.552000000000003</v>
      </c>
      <c r="T5524" s="1">
        <v>6</v>
      </c>
      <c r="U5524" s="1">
        <v>0.2</v>
      </c>
      <c r="V5524" s="1">
        <v>7.0043999999999977</v>
      </c>
    </row>
    <row r="5525" spans="1:22" ht="14.25" customHeight="1" x14ac:dyDescent="0.25">
      <c r="A5525" s="1">
        <v>5524</v>
      </c>
      <c r="B5525" s="1" t="s">
        <v>8299</v>
      </c>
      <c r="C5525" s="1">
        <f>YEAR(Data!$D5525)</f>
        <v>2013</v>
      </c>
      <c r="D5525" s="2">
        <v>41431</v>
      </c>
      <c r="E5525" s="2">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1">
        <v>15.724800000000002</v>
      </c>
    </row>
    <row r="5526" spans="1:22" ht="14.25" customHeight="1" x14ac:dyDescent="0.25">
      <c r="A5526" s="1">
        <v>5525</v>
      </c>
      <c r="B5526" s="1" t="s">
        <v>8300</v>
      </c>
      <c r="C5526" s="1">
        <f>YEAR(Data!$D5526)</f>
        <v>2013</v>
      </c>
      <c r="D5526" s="2">
        <v>41619</v>
      </c>
      <c r="E5526" s="2">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1">
        <v>36.928799999999995</v>
      </c>
    </row>
    <row r="5527" spans="1:22" ht="14.25" customHeight="1" x14ac:dyDescent="0.25">
      <c r="A5527" s="1">
        <v>5526</v>
      </c>
      <c r="B5527" s="1" t="s">
        <v>8301</v>
      </c>
      <c r="C5527" s="1">
        <f>YEAR(Data!$D5527)</f>
        <v>2014</v>
      </c>
      <c r="D5527" s="2">
        <v>41760</v>
      </c>
      <c r="E5527" s="2">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1">
        <v>4.0098000000000003</v>
      </c>
    </row>
    <row r="5528" spans="1:22" ht="14.25" customHeight="1" x14ac:dyDescent="0.25">
      <c r="A5528" s="1">
        <v>5527</v>
      </c>
      <c r="B5528" s="1" t="s">
        <v>8302</v>
      </c>
      <c r="C5528" s="1">
        <f>YEAR(Data!$D5528)</f>
        <v>2014</v>
      </c>
      <c r="D5528" s="2">
        <v>41754</v>
      </c>
      <c r="E5528" s="2">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
        <v>1.81</v>
      </c>
      <c r="T5528" s="1">
        <v>1</v>
      </c>
      <c r="U5528" s="1">
        <v>0</v>
      </c>
      <c r="V5528" s="1">
        <v>0.65159999999999996</v>
      </c>
    </row>
    <row r="5529" spans="1:22" ht="14.25" customHeight="1" x14ac:dyDescent="0.25">
      <c r="A5529" s="1">
        <v>5528</v>
      </c>
      <c r="B5529" s="1" t="s">
        <v>8304</v>
      </c>
      <c r="C5529" s="1">
        <f>YEAR(Data!$D5529)</f>
        <v>2012</v>
      </c>
      <c r="D5529" s="2">
        <v>41037</v>
      </c>
      <c r="E5529" s="2">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1">
        <v>18.211199999999998</v>
      </c>
    </row>
    <row r="5530" spans="1:22" ht="14.25" customHeight="1" x14ac:dyDescent="0.25">
      <c r="A5530" s="1">
        <v>5529</v>
      </c>
      <c r="B5530" s="1" t="s">
        <v>8305</v>
      </c>
      <c r="C5530" s="1">
        <f>YEAR(Data!$D5530)</f>
        <v>2012</v>
      </c>
      <c r="D5530" s="2">
        <v>40999</v>
      </c>
      <c r="E5530" s="2">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1">
        <v>27.985999999999994</v>
      </c>
    </row>
    <row r="5531" spans="1:22" ht="14.25" customHeight="1" x14ac:dyDescent="0.25">
      <c r="A5531" s="1">
        <v>5530</v>
      </c>
      <c r="B5531" s="1" t="s">
        <v>8306</v>
      </c>
      <c r="C5531" s="1">
        <f>YEAR(Data!$D5531)</f>
        <v>2014</v>
      </c>
      <c r="D5531" s="2">
        <v>41858</v>
      </c>
      <c r="E5531" s="2">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
        <v>115.29600000000001</v>
      </c>
      <c r="T5531" s="1">
        <v>3</v>
      </c>
      <c r="U5531" s="1">
        <v>0.2</v>
      </c>
      <c r="V5531" s="1">
        <v>40.353599999999986</v>
      </c>
    </row>
    <row r="5532" spans="1:22" ht="14.25" customHeight="1" x14ac:dyDescent="0.25">
      <c r="A5532" s="1">
        <v>5531</v>
      </c>
      <c r="B5532" s="1" t="s">
        <v>8308</v>
      </c>
      <c r="C5532" s="1">
        <f>YEAR(Data!$D5532)</f>
        <v>2014</v>
      </c>
      <c r="D5532" s="2">
        <v>41976</v>
      </c>
      <c r="E5532" s="2">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1">
        <v>743.98799999999983</v>
      </c>
    </row>
    <row r="5533" spans="1:22" ht="14.25" customHeight="1" x14ac:dyDescent="0.25">
      <c r="A5533" s="1">
        <v>5532</v>
      </c>
      <c r="B5533" s="1" t="s">
        <v>8311</v>
      </c>
      <c r="C5533" s="1">
        <f>YEAR(Data!$D5533)</f>
        <v>2013</v>
      </c>
      <c r="D5533" s="2">
        <v>41432</v>
      </c>
      <c r="E5533" s="2">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1">
        <v>75.57480000000001</v>
      </c>
    </row>
    <row r="5534" spans="1:22" ht="14.25" customHeight="1" x14ac:dyDescent="0.25">
      <c r="A5534" s="1">
        <v>5533</v>
      </c>
      <c r="B5534" s="1" t="s">
        <v>8311</v>
      </c>
      <c r="C5534" s="1">
        <f>YEAR(Data!$D5534)</f>
        <v>2013</v>
      </c>
      <c r="D5534" s="2">
        <v>41432</v>
      </c>
      <c r="E5534" s="2">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26.849999999999998</v>
      </c>
      <c r="T5534" s="1">
        <v>3</v>
      </c>
      <c r="U5534" s="1">
        <v>0</v>
      </c>
      <c r="V5534" s="1">
        <v>5.101499999999997</v>
      </c>
    </row>
    <row r="5535" spans="1:22" ht="14.25" customHeight="1" x14ac:dyDescent="0.25">
      <c r="A5535" s="1">
        <v>5534</v>
      </c>
      <c r="B5535" s="1" t="s">
        <v>8311</v>
      </c>
      <c r="C5535" s="1">
        <f>YEAR(Data!$D5535)</f>
        <v>2013</v>
      </c>
      <c r="D5535" s="2">
        <v>41432</v>
      </c>
      <c r="E5535" s="2">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1">
        <v>129.34800000000001</v>
      </c>
    </row>
    <row r="5536" spans="1:22" ht="14.25" customHeight="1" x14ac:dyDescent="0.25">
      <c r="A5536" s="1">
        <v>5535</v>
      </c>
      <c r="B5536" s="1" t="s">
        <v>8311</v>
      </c>
      <c r="C5536" s="1">
        <f>YEAR(Data!$D5536)</f>
        <v>2013</v>
      </c>
      <c r="D5536" s="2">
        <v>41432</v>
      </c>
      <c r="E5536" s="2">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1">
        <v>28.171799999999998</v>
      </c>
    </row>
    <row r="5537" spans="1:22" ht="14.25" customHeight="1" x14ac:dyDescent="0.25">
      <c r="A5537" s="1">
        <v>5536</v>
      </c>
      <c r="B5537" s="1" t="s">
        <v>8311</v>
      </c>
      <c r="C5537" s="1">
        <f>YEAR(Data!$D5537)</f>
        <v>2013</v>
      </c>
      <c r="D5537" s="2">
        <v>41432</v>
      </c>
      <c r="E5537" s="2">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1">
        <v>30.787199999999999</v>
      </c>
    </row>
    <row r="5538" spans="1:22" ht="14.25" customHeight="1" x14ac:dyDescent="0.25">
      <c r="A5538" s="1">
        <v>5537</v>
      </c>
      <c r="B5538" s="1" t="s">
        <v>8311</v>
      </c>
      <c r="C5538" s="1">
        <f>YEAR(Data!$D5538)</f>
        <v>2013</v>
      </c>
      <c r="D5538" s="2">
        <v>41432</v>
      </c>
      <c r="E5538" s="2">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1">
        <v>5.6015999999999995</v>
      </c>
    </row>
    <row r="5539" spans="1:22" ht="14.25" customHeight="1" x14ac:dyDescent="0.25">
      <c r="A5539" s="1">
        <v>5538</v>
      </c>
      <c r="B5539" s="1" t="s">
        <v>8311</v>
      </c>
      <c r="C5539" s="1">
        <f>YEAR(Data!$D5539)</f>
        <v>2013</v>
      </c>
      <c r="D5539" s="2">
        <v>41432</v>
      </c>
      <c r="E5539" s="2">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
        <v>12.96</v>
      </c>
      <c r="T5539" s="1">
        <v>2</v>
      </c>
      <c r="U5539" s="1">
        <v>0</v>
      </c>
      <c r="V5539" s="1">
        <v>6.2208000000000006</v>
      </c>
    </row>
    <row r="5540" spans="1:22" ht="14.25" customHeight="1" x14ac:dyDescent="0.25">
      <c r="A5540" s="1">
        <v>5539</v>
      </c>
      <c r="B5540" s="1" t="s">
        <v>8312</v>
      </c>
      <c r="C5540" s="1">
        <f>YEAR(Data!$D5540)</f>
        <v>2012</v>
      </c>
      <c r="D5540" s="2">
        <v>41012</v>
      </c>
      <c r="E5540" s="2">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
        <v>17.43</v>
      </c>
      <c r="T5540" s="1">
        <v>3</v>
      </c>
      <c r="U5540" s="1">
        <v>0</v>
      </c>
      <c r="V5540" s="1">
        <v>8.0177999999999994</v>
      </c>
    </row>
    <row r="5541" spans="1:22" ht="14.25" customHeight="1" x14ac:dyDescent="0.25">
      <c r="A5541" s="1">
        <v>5540</v>
      </c>
      <c r="B5541" s="1" t="s">
        <v>8314</v>
      </c>
      <c r="C5541" s="1">
        <f>YEAR(Data!$D5541)</f>
        <v>2014</v>
      </c>
      <c r="D5541" s="2">
        <v>41782</v>
      </c>
      <c r="E5541" s="2">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1">
        <v>-54.595799999999997</v>
      </c>
    </row>
    <row r="5542" spans="1:22" ht="14.25" customHeight="1" x14ac:dyDescent="0.25">
      <c r="A5542" s="1">
        <v>5541</v>
      </c>
      <c r="B5542" s="1" t="s">
        <v>8314</v>
      </c>
      <c r="C5542" s="1">
        <f>YEAR(Data!$D5542)</f>
        <v>2014</v>
      </c>
      <c r="D5542" s="2">
        <v>41782</v>
      </c>
      <c r="E5542" s="2">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1.5919999999999996</v>
      </c>
      <c r="T5542" s="1">
        <v>2</v>
      </c>
      <c r="U5542" s="1">
        <v>0.8</v>
      </c>
      <c r="V5542" s="1">
        <v>-2.6268000000000002</v>
      </c>
    </row>
    <row r="5543" spans="1:22" ht="14.25" customHeight="1" x14ac:dyDescent="0.25">
      <c r="A5543" s="1">
        <v>5542</v>
      </c>
      <c r="B5543" s="1" t="s">
        <v>8314</v>
      </c>
      <c r="C5543" s="1">
        <f>YEAR(Data!$D5543)</f>
        <v>2014</v>
      </c>
      <c r="D5543" s="2">
        <v>41782</v>
      </c>
      <c r="E5543" s="2">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1">
        <v>2.5136999999999983</v>
      </c>
    </row>
    <row r="5544" spans="1:22" ht="14.25" customHeight="1" x14ac:dyDescent="0.25">
      <c r="A5544" s="1">
        <v>5543</v>
      </c>
      <c r="B5544" s="1" t="s">
        <v>8315</v>
      </c>
      <c r="C5544" s="1">
        <f>YEAR(Data!$D5544)</f>
        <v>2013</v>
      </c>
      <c r="D5544" s="2">
        <v>41628</v>
      </c>
      <c r="E5544" s="2">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
        <v>455.97</v>
      </c>
      <c r="T5544" s="1">
        <v>6</v>
      </c>
      <c r="U5544" s="1">
        <v>0.5</v>
      </c>
      <c r="V5544" s="1">
        <v>-218.86559999999997</v>
      </c>
    </row>
    <row r="5545" spans="1:22" ht="14.25" customHeight="1" x14ac:dyDescent="0.25">
      <c r="A5545" s="1">
        <v>5544</v>
      </c>
      <c r="B5545" s="1" t="s">
        <v>8315</v>
      </c>
      <c r="C5545" s="1">
        <f>YEAR(Data!$D5545)</f>
        <v>2013</v>
      </c>
      <c r="D5545" s="2">
        <v>41628</v>
      </c>
      <c r="E5545" s="2">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
        <v>10.440000000000001</v>
      </c>
      <c r="T5545" s="1">
        <v>6</v>
      </c>
      <c r="U5545" s="1">
        <v>0.7</v>
      </c>
      <c r="V5545" s="1">
        <v>-7.6559999999999988</v>
      </c>
    </row>
    <row r="5546" spans="1:22" ht="14.25" customHeight="1" x14ac:dyDescent="0.25">
      <c r="A5546" s="1">
        <v>5545</v>
      </c>
      <c r="B5546" s="1" t="s">
        <v>8315</v>
      </c>
      <c r="C5546" s="1">
        <f>YEAR(Data!$D5546)</f>
        <v>2013</v>
      </c>
      <c r="D5546" s="2">
        <v>41628</v>
      </c>
      <c r="E5546" s="2">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1">
        <v>-4.1711999999999989</v>
      </c>
    </row>
    <row r="5547" spans="1:22" ht="14.25" customHeight="1" x14ac:dyDescent="0.25">
      <c r="A5547" s="1">
        <v>5546</v>
      </c>
      <c r="B5547" s="1" t="s">
        <v>8318</v>
      </c>
      <c r="C5547" s="1">
        <f>YEAR(Data!$D5547)</f>
        <v>2014</v>
      </c>
      <c r="D5547" s="2">
        <v>41905</v>
      </c>
      <c r="E5547" s="2">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1">
        <v>17.523999999999997</v>
      </c>
    </row>
    <row r="5548" spans="1:22" ht="14.25" customHeight="1" x14ac:dyDescent="0.25">
      <c r="A5548" s="1">
        <v>5547</v>
      </c>
      <c r="B5548" s="1" t="s">
        <v>8319</v>
      </c>
      <c r="C5548" s="1">
        <f>YEAR(Data!$D5548)</f>
        <v>2014</v>
      </c>
      <c r="D5548" s="2">
        <v>41890</v>
      </c>
      <c r="E5548" s="2">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
        <v>25.16</v>
      </c>
      <c r="T5548" s="1">
        <v>2</v>
      </c>
      <c r="U5548" s="1">
        <v>0</v>
      </c>
      <c r="V5548" s="1">
        <v>10.567200000000001</v>
      </c>
    </row>
    <row r="5549" spans="1:22" ht="14.25" customHeight="1" x14ac:dyDescent="0.25">
      <c r="A5549" s="1">
        <v>5548</v>
      </c>
      <c r="B5549" s="1" t="s">
        <v>8319</v>
      </c>
      <c r="C5549" s="1">
        <f>YEAR(Data!$D5549)</f>
        <v>2014</v>
      </c>
      <c r="D5549" s="2">
        <v>41890</v>
      </c>
      <c r="E5549" s="2">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
        <v>126.56</v>
      </c>
      <c r="T5549" s="1">
        <v>4</v>
      </c>
      <c r="U5549" s="1">
        <v>0.2</v>
      </c>
      <c r="V5549" s="1">
        <v>47.459999999999994</v>
      </c>
    </row>
    <row r="5550" spans="1:22" ht="14.25" customHeight="1" x14ac:dyDescent="0.25">
      <c r="A5550" s="1">
        <v>5549</v>
      </c>
      <c r="B5550" s="1" t="s">
        <v>8321</v>
      </c>
      <c r="C5550" s="1">
        <f>YEAR(Data!$D5550)</f>
        <v>2011</v>
      </c>
      <c r="D5550" s="2">
        <v>40875</v>
      </c>
      <c r="E5550" s="2">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1">
        <v>11.793600000000001</v>
      </c>
    </row>
    <row r="5551" spans="1:22" ht="14.25" customHeight="1" x14ac:dyDescent="0.25">
      <c r="A5551" s="1">
        <v>5550</v>
      </c>
      <c r="B5551" s="1" t="s">
        <v>8321</v>
      </c>
      <c r="C5551" s="1">
        <f>YEAR(Data!$D5551)</f>
        <v>2011</v>
      </c>
      <c r="D5551" s="2">
        <v>40875</v>
      </c>
      <c r="E5551" s="2">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139.92999999999998</v>
      </c>
      <c r="T5551" s="1">
        <v>7</v>
      </c>
      <c r="U5551" s="1">
        <v>0</v>
      </c>
      <c r="V5551" s="1">
        <v>34.982499999999987</v>
      </c>
    </row>
    <row r="5552" spans="1:22" ht="14.25" customHeight="1" x14ac:dyDescent="0.25">
      <c r="A5552" s="1">
        <v>5551</v>
      </c>
      <c r="B5552" s="1" t="s">
        <v>8322</v>
      </c>
      <c r="C5552" s="1">
        <f>YEAR(Data!$D5552)</f>
        <v>2011</v>
      </c>
      <c r="D5552" s="2">
        <v>40859</v>
      </c>
      <c r="E5552" s="2">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
        <v>2.6720000000000002</v>
      </c>
      <c r="T5552" s="1">
        <v>1</v>
      </c>
      <c r="U5552" s="1">
        <v>0.2</v>
      </c>
      <c r="V5552" s="1">
        <v>0.33399999999999974</v>
      </c>
    </row>
    <row r="5553" spans="1:22" ht="14.25" customHeight="1" x14ac:dyDescent="0.25">
      <c r="A5553" s="1">
        <v>5552</v>
      </c>
      <c r="B5553" s="1" t="s">
        <v>8322</v>
      </c>
      <c r="C5553" s="1">
        <f>YEAR(Data!$D5553)</f>
        <v>2011</v>
      </c>
      <c r="D5553" s="2">
        <v>40859</v>
      </c>
      <c r="E5553" s="2">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
        <v>16.656000000000002</v>
      </c>
      <c r="T5553" s="1">
        <v>6</v>
      </c>
      <c r="U5553" s="1">
        <v>0.2</v>
      </c>
      <c r="V5553" s="1">
        <v>-3.123000000000002</v>
      </c>
    </row>
    <row r="5554" spans="1:22" ht="14.25" customHeight="1" x14ac:dyDescent="0.25">
      <c r="A5554" s="1">
        <v>5553</v>
      </c>
      <c r="B5554" s="1" t="s">
        <v>8322</v>
      </c>
      <c r="C5554" s="1">
        <f>YEAR(Data!$D5554)</f>
        <v>2011</v>
      </c>
      <c r="D5554" s="2">
        <v>40859</v>
      </c>
      <c r="E5554" s="2">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
        <v>79.512000000000015</v>
      </c>
      <c r="T5554" s="1">
        <v>3</v>
      </c>
      <c r="U5554" s="1">
        <v>0.2</v>
      </c>
      <c r="V5554" s="1">
        <v>20.8719</v>
      </c>
    </row>
    <row r="5555" spans="1:22" ht="14.25" customHeight="1" x14ac:dyDescent="0.25">
      <c r="A5555" s="1">
        <v>5554</v>
      </c>
      <c r="B5555" s="1" t="s">
        <v>8322</v>
      </c>
      <c r="C5555" s="1">
        <f>YEAR(Data!$D5555)</f>
        <v>2011</v>
      </c>
      <c r="D5555" s="2">
        <v>40859</v>
      </c>
      <c r="E5555" s="2">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
        <v>36.288000000000011</v>
      </c>
      <c r="T5555" s="1">
        <v>7</v>
      </c>
      <c r="U5555" s="1">
        <v>0.2</v>
      </c>
      <c r="V5555" s="1">
        <v>12.700800000000001</v>
      </c>
    </row>
    <row r="5556" spans="1:22" ht="14.25" customHeight="1" x14ac:dyDescent="0.25">
      <c r="A5556" s="1">
        <v>5555</v>
      </c>
      <c r="B5556" s="1" t="s">
        <v>8322</v>
      </c>
      <c r="C5556" s="1">
        <f>YEAR(Data!$D5556)</f>
        <v>2011</v>
      </c>
      <c r="D5556" s="2">
        <v>40859</v>
      </c>
      <c r="E5556" s="2">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
        <v>67.993199999999987</v>
      </c>
      <c r="T5556" s="1">
        <v>1</v>
      </c>
      <c r="U5556" s="1">
        <v>0.32</v>
      </c>
      <c r="V5556" s="1">
        <v>-12.998700000000007</v>
      </c>
    </row>
    <row r="5557" spans="1:22" ht="14.25" customHeight="1" x14ac:dyDescent="0.25">
      <c r="A5557" s="1">
        <v>5556</v>
      </c>
      <c r="B5557" s="1" t="s">
        <v>8323</v>
      </c>
      <c r="C5557" s="1">
        <f>YEAR(Data!$D5557)</f>
        <v>2014</v>
      </c>
      <c r="D5557" s="2">
        <v>41915</v>
      </c>
      <c r="E5557" s="2">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
        <v>10.16</v>
      </c>
      <c r="T5557" s="1">
        <v>2</v>
      </c>
      <c r="U5557" s="1">
        <v>0</v>
      </c>
      <c r="V5557" s="1">
        <v>3.4543999999999997</v>
      </c>
    </row>
    <row r="5558" spans="1:22" ht="14.25" customHeight="1" x14ac:dyDescent="0.25">
      <c r="A5558" s="1">
        <v>5557</v>
      </c>
      <c r="B5558" s="1" t="s">
        <v>8324</v>
      </c>
      <c r="C5558" s="1">
        <f>YEAR(Data!$D5558)</f>
        <v>2012</v>
      </c>
      <c r="D5558" s="2">
        <v>41257</v>
      </c>
      <c r="E5558" s="2">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
        <v>6.16</v>
      </c>
      <c r="T5558" s="1">
        <v>2</v>
      </c>
      <c r="U5558" s="1">
        <v>0</v>
      </c>
      <c r="V5558" s="1">
        <v>1.9711999999999996</v>
      </c>
    </row>
    <row r="5559" spans="1:22" ht="14.25" customHeight="1" x14ac:dyDescent="0.25">
      <c r="A5559" s="1">
        <v>5558</v>
      </c>
      <c r="B5559" s="1" t="s">
        <v>8324</v>
      </c>
      <c r="C5559" s="1">
        <f>YEAR(Data!$D5559)</f>
        <v>2012</v>
      </c>
      <c r="D5559" s="2">
        <v>41257</v>
      </c>
      <c r="E5559" s="2">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
        <v>56.3</v>
      </c>
      <c r="T5559" s="1">
        <v>2</v>
      </c>
      <c r="U5559" s="1">
        <v>0</v>
      </c>
      <c r="V5559" s="1">
        <v>15.764000000000003</v>
      </c>
    </row>
    <row r="5560" spans="1:22" ht="14.25" customHeight="1" x14ac:dyDescent="0.25">
      <c r="A5560" s="1">
        <v>5559</v>
      </c>
      <c r="B5560" s="1" t="s">
        <v>8325</v>
      </c>
      <c r="C5560" s="1">
        <f>YEAR(Data!$D5560)</f>
        <v>2012</v>
      </c>
      <c r="D5560" s="2">
        <v>41249</v>
      </c>
      <c r="E5560" s="2">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
        <v>6.48</v>
      </c>
      <c r="T5560" s="1">
        <v>1</v>
      </c>
      <c r="U5560" s="1">
        <v>0</v>
      </c>
      <c r="V5560" s="1">
        <v>3.1104000000000003</v>
      </c>
    </row>
    <row r="5561" spans="1:22" ht="14.25" customHeight="1" x14ac:dyDescent="0.25">
      <c r="A5561" s="1">
        <v>5560</v>
      </c>
      <c r="B5561" s="1" t="s">
        <v>8325</v>
      </c>
      <c r="C5561" s="1">
        <f>YEAR(Data!$D5561)</f>
        <v>2012</v>
      </c>
      <c r="D5561" s="2">
        <v>41249</v>
      </c>
      <c r="E5561" s="2">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1325.8500000000001</v>
      </c>
      <c r="T5561" s="1">
        <v>5</v>
      </c>
      <c r="U5561" s="1">
        <v>0</v>
      </c>
      <c r="V5561" s="1">
        <v>238.65299999999991</v>
      </c>
    </row>
    <row r="5562" spans="1:22" ht="14.25" customHeight="1" x14ac:dyDescent="0.25">
      <c r="A5562" s="1">
        <v>5561</v>
      </c>
      <c r="B5562" s="1" t="s">
        <v>8325</v>
      </c>
      <c r="C5562" s="1">
        <f>YEAR(Data!$D5562)</f>
        <v>2012</v>
      </c>
      <c r="D5562" s="2">
        <v>41249</v>
      </c>
      <c r="E5562" s="2">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14.940000000000001</v>
      </c>
      <c r="T5562" s="1">
        <v>3</v>
      </c>
      <c r="U5562" s="1">
        <v>0</v>
      </c>
      <c r="V5562" s="1">
        <v>6.8723999999999998</v>
      </c>
    </row>
    <row r="5563" spans="1:22" ht="14.25" customHeight="1" x14ac:dyDescent="0.25">
      <c r="A5563" s="1">
        <v>5562</v>
      </c>
      <c r="B5563" s="1" t="s">
        <v>8328</v>
      </c>
      <c r="C5563" s="1">
        <f>YEAR(Data!$D5563)</f>
        <v>2014</v>
      </c>
      <c r="D5563" s="2">
        <v>41730</v>
      </c>
      <c r="E5563" s="2">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1">
        <v>17.27</v>
      </c>
    </row>
    <row r="5564" spans="1:22" ht="14.25" customHeight="1" x14ac:dyDescent="0.25">
      <c r="A5564" s="1">
        <v>5563</v>
      </c>
      <c r="B5564" s="1" t="s">
        <v>8328</v>
      </c>
      <c r="C5564" s="1">
        <f>YEAR(Data!$D5564)</f>
        <v>2014</v>
      </c>
      <c r="D5564" s="2">
        <v>41730</v>
      </c>
      <c r="E5564" s="2">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1">
        <v>1439.9760000000001</v>
      </c>
    </row>
    <row r="5565" spans="1:22" ht="14.25" customHeight="1" x14ac:dyDescent="0.25">
      <c r="A5565" s="1">
        <v>5564</v>
      </c>
      <c r="B5565" s="1" t="s">
        <v>8328</v>
      </c>
      <c r="C5565" s="1">
        <f>YEAR(Data!$D5565)</f>
        <v>2014</v>
      </c>
      <c r="D5565" s="2">
        <v>41730</v>
      </c>
      <c r="E5565" s="2">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1">
        <v>30.7776</v>
      </c>
    </row>
    <row r="5566" spans="1:22" ht="14.25" customHeight="1" x14ac:dyDescent="0.25">
      <c r="A5566" s="1">
        <v>5565</v>
      </c>
      <c r="B5566" s="1" t="s">
        <v>8329</v>
      </c>
      <c r="C5566" s="1">
        <f>YEAR(Data!$D5566)</f>
        <v>2014</v>
      </c>
      <c r="D5566" s="2">
        <v>41712</v>
      </c>
      <c r="E5566" s="2">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
        <v>19.456000000000003</v>
      </c>
      <c r="T5566" s="1">
        <v>4</v>
      </c>
      <c r="U5566" s="1">
        <v>0.2</v>
      </c>
      <c r="V5566" s="1">
        <v>2.188799999999997</v>
      </c>
    </row>
    <row r="5567" spans="1:22" ht="14.25" customHeight="1" x14ac:dyDescent="0.25">
      <c r="A5567" s="1">
        <v>5566</v>
      </c>
      <c r="B5567" s="1" t="s">
        <v>8329</v>
      </c>
      <c r="C5567" s="1">
        <f>YEAR(Data!$D5567)</f>
        <v>2014</v>
      </c>
      <c r="D5567" s="2">
        <v>41712</v>
      </c>
      <c r="E5567" s="2">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
        <v>209.98599999999999</v>
      </c>
      <c r="T5567" s="1">
        <v>2</v>
      </c>
      <c r="U5567" s="1">
        <v>0.3</v>
      </c>
      <c r="V5567" s="1">
        <v>8.9993999999999801</v>
      </c>
    </row>
    <row r="5568" spans="1:22" ht="14.25" customHeight="1" x14ac:dyDescent="0.25">
      <c r="A5568" s="1">
        <v>5567</v>
      </c>
      <c r="B5568" s="1" t="s">
        <v>8329</v>
      </c>
      <c r="C5568" s="1">
        <f>YEAR(Data!$D5568)</f>
        <v>2014</v>
      </c>
      <c r="D5568" s="2">
        <v>41712</v>
      </c>
      <c r="E5568" s="2">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
        <v>29.760000000000005</v>
      </c>
      <c r="T5568" s="1">
        <v>5</v>
      </c>
      <c r="U5568" s="1">
        <v>0.2</v>
      </c>
      <c r="V5568" s="1">
        <v>1.8599999999999994</v>
      </c>
    </row>
    <row r="5569" spans="1:22" ht="14.25" customHeight="1" x14ac:dyDescent="0.25">
      <c r="A5569" s="1">
        <v>5568</v>
      </c>
      <c r="B5569" s="1" t="s">
        <v>8329</v>
      </c>
      <c r="C5569" s="1">
        <f>YEAR(Data!$D5569)</f>
        <v>2014</v>
      </c>
      <c r="D5569" s="2">
        <v>41712</v>
      </c>
      <c r="E5569" s="2">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
        <v>89.768000000000001</v>
      </c>
      <c r="T5569" s="1">
        <v>1</v>
      </c>
      <c r="U5569" s="1">
        <v>0.3</v>
      </c>
      <c r="V5569" s="1">
        <v>-2.5647999999999982</v>
      </c>
    </row>
    <row r="5570" spans="1:22" ht="14.25" customHeight="1" x14ac:dyDescent="0.25">
      <c r="A5570" s="1">
        <v>5569</v>
      </c>
      <c r="B5570" s="1" t="s">
        <v>8329</v>
      </c>
      <c r="C5570" s="1">
        <f>YEAR(Data!$D5570)</f>
        <v>2014</v>
      </c>
      <c r="D5570" s="2">
        <v>41712</v>
      </c>
      <c r="E5570" s="2">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1">
        <v>335.99440000000004</v>
      </c>
    </row>
    <row r="5571" spans="1:22" ht="14.25" customHeight="1" x14ac:dyDescent="0.25">
      <c r="A5571" s="1">
        <v>5570</v>
      </c>
      <c r="B5571" s="1" t="s">
        <v>8329</v>
      </c>
      <c r="C5571" s="1">
        <f>YEAR(Data!$D5571)</f>
        <v>2014</v>
      </c>
      <c r="D5571" s="2">
        <v>41712</v>
      </c>
      <c r="E5571" s="2">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
        <v>15.552000000000003</v>
      </c>
      <c r="T5571" s="1">
        <v>3</v>
      </c>
      <c r="U5571" s="1">
        <v>0.2</v>
      </c>
      <c r="V5571" s="1">
        <v>5.6375999999999999</v>
      </c>
    </row>
    <row r="5572" spans="1:22" ht="14.25" customHeight="1" x14ac:dyDescent="0.25">
      <c r="A5572" s="1">
        <v>5571</v>
      </c>
      <c r="B5572" s="1" t="s">
        <v>8329</v>
      </c>
      <c r="C5572" s="1">
        <f>YEAR(Data!$D5572)</f>
        <v>2014</v>
      </c>
      <c r="D5572" s="2">
        <v>41712</v>
      </c>
      <c r="E5572" s="2">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
        <v>34.360000000000007</v>
      </c>
      <c r="T5572" s="1">
        <v>1</v>
      </c>
      <c r="U5572" s="1">
        <v>0.2</v>
      </c>
      <c r="V5572" s="1">
        <v>-7.3015000000000025</v>
      </c>
    </row>
    <row r="5573" spans="1:22" ht="14.25" customHeight="1" x14ac:dyDescent="0.25">
      <c r="A5573" s="1">
        <v>5572</v>
      </c>
      <c r="B5573" s="1" t="s">
        <v>8332</v>
      </c>
      <c r="C5573" s="1">
        <f>YEAR(Data!$D5573)</f>
        <v>2011</v>
      </c>
      <c r="D5573" s="2">
        <v>40882</v>
      </c>
      <c r="E5573" s="2">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
        <v>98.376000000000005</v>
      </c>
      <c r="T5573" s="1">
        <v>3</v>
      </c>
      <c r="U5573" s="1">
        <v>0.2</v>
      </c>
      <c r="V5573" s="1">
        <v>35.661300000000004</v>
      </c>
    </row>
    <row r="5574" spans="1:22" ht="14.25" customHeight="1" x14ac:dyDescent="0.25">
      <c r="A5574" s="1">
        <v>5573</v>
      </c>
      <c r="B5574" s="1" t="s">
        <v>8332</v>
      </c>
      <c r="C5574" s="1">
        <f>YEAR(Data!$D5574)</f>
        <v>2011</v>
      </c>
      <c r="D5574" s="2">
        <v>40882</v>
      </c>
      <c r="E5574" s="2">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29.940000000000005</v>
      </c>
      <c r="T5574" s="1">
        <v>4</v>
      </c>
      <c r="U5574" s="1">
        <v>0.7</v>
      </c>
      <c r="V5574" s="1">
        <v>-23.952000000000005</v>
      </c>
    </row>
    <row r="5575" spans="1:22" ht="14.25" customHeight="1" x14ac:dyDescent="0.25">
      <c r="A5575" s="1">
        <v>5574</v>
      </c>
      <c r="B5575" s="1" t="s">
        <v>8332</v>
      </c>
      <c r="C5575" s="1">
        <f>YEAR(Data!$D5575)</f>
        <v>2011</v>
      </c>
      <c r="D5575" s="2">
        <v>40882</v>
      </c>
      <c r="E5575" s="2">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
        <v>17.472000000000001</v>
      </c>
      <c r="T5575" s="1">
        <v>3</v>
      </c>
      <c r="U5575" s="1">
        <v>0.2</v>
      </c>
      <c r="V5575" s="1">
        <v>5.6783999999999981</v>
      </c>
    </row>
    <row r="5576" spans="1:22" ht="14.25" customHeight="1" x14ac:dyDescent="0.25">
      <c r="A5576" s="1">
        <v>5575</v>
      </c>
      <c r="B5576" s="1" t="s">
        <v>8332</v>
      </c>
      <c r="C5576" s="1">
        <f>YEAR(Data!$D5576)</f>
        <v>2011</v>
      </c>
      <c r="D5576" s="2">
        <v>40882</v>
      </c>
      <c r="E5576" s="2">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
        <v>36.738</v>
      </c>
      <c r="T5576" s="1">
        <v>1</v>
      </c>
      <c r="U5576" s="1">
        <v>0.4</v>
      </c>
      <c r="V5576" s="1">
        <v>-9.1845000000000034</v>
      </c>
    </row>
    <row r="5577" spans="1:22" ht="14.25" customHeight="1" x14ac:dyDescent="0.25">
      <c r="A5577" s="1">
        <v>5576</v>
      </c>
      <c r="B5577" s="1" t="s">
        <v>8332</v>
      </c>
      <c r="C5577" s="1">
        <f>YEAR(Data!$D5577)</f>
        <v>2011</v>
      </c>
      <c r="D5577" s="2">
        <v>40882</v>
      </c>
      <c r="E5577" s="2">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179.93999999999997</v>
      </c>
      <c r="T5577" s="1">
        <v>2</v>
      </c>
      <c r="U5577" s="1">
        <v>0.4</v>
      </c>
      <c r="V5577" s="1">
        <v>-44.984999999999999</v>
      </c>
    </row>
    <row r="5578" spans="1:22" ht="14.25" customHeight="1" x14ac:dyDescent="0.25">
      <c r="A5578" s="1">
        <v>5577</v>
      </c>
      <c r="B5578" s="1" t="s">
        <v>8337</v>
      </c>
      <c r="C5578" s="1">
        <f>YEAR(Data!$D5578)</f>
        <v>2013</v>
      </c>
      <c r="D5578" s="2">
        <v>41621</v>
      </c>
      <c r="E5578" s="2">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1">
        <v>122.76479999999999</v>
      </c>
    </row>
    <row r="5579" spans="1:22" ht="14.25" customHeight="1" x14ac:dyDescent="0.25">
      <c r="A5579" s="1">
        <v>5578</v>
      </c>
      <c r="B5579" s="1" t="s">
        <v>8337</v>
      </c>
      <c r="C5579" s="1">
        <f>YEAR(Data!$D5579)</f>
        <v>2013</v>
      </c>
      <c r="D5579" s="2">
        <v>41621</v>
      </c>
      <c r="E5579" s="2">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56.519999999999996</v>
      </c>
      <c r="T5579" s="1">
        <v>3</v>
      </c>
      <c r="U5579" s="1">
        <v>0</v>
      </c>
      <c r="V5579" s="1">
        <v>15.8256</v>
      </c>
    </row>
    <row r="5580" spans="1:22" ht="14.25" customHeight="1" x14ac:dyDescent="0.25">
      <c r="A5580" s="1">
        <v>5579</v>
      </c>
      <c r="B5580" s="1" t="s">
        <v>8338</v>
      </c>
      <c r="C5580" s="1">
        <f>YEAR(Data!$D5580)</f>
        <v>2014</v>
      </c>
      <c r="D5580" s="2">
        <v>41892</v>
      </c>
      <c r="E5580" s="2">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1">
        <v>1.9023999999999992</v>
      </c>
    </row>
    <row r="5581" spans="1:22" ht="14.25" customHeight="1" x14ac:dyDescent="0.25">
      <c r="A5581" s="1">
        <v>5580</v>
      </c>
      <c r="B5581" s="1" t="s">
        <v>8338</v>
      </c>
      <c r="C5581" s="1">
        <f>YEAR(Data!$D5581)</f>
        <v>2014</v>
      </c>
      <c r="D5581" s="2">
        <v>41892</v>
      </c>
      <c r="E5581" s="2">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1">
        <v>-15.245000000000005</v>
      </c>
    </row>
    <row r="5582" spans="1:22" ht="14.25" customHeight="1" x14ac:dyDescent="0.25">
      <c r="A5582" s="1">
        <v>5581</v>
      </c>
      <c r="B5582" s="1" t="s">
        <v>8338</v>
      </c>
      <c r="C5582" s="1">
        <f>YEAR(Data!$D5582)</f>
        <v>2014</v>
      </c>
      <c r="D5582" s="2">
        <v>41892</v>
      </c>
      <c r="E5582" s="2">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
        <v>47.52</v>
      </c>
      <c r="T5582" s="1">
        <v>9</v>
      </c>
      <c r="U5582" s="1">
        <v>0</v>
      </c>
      <c r="V5582" s="1">
        <v>22.809600000000003</v>
      </c>
    </row>
    <row r="5583" spans="1:22" ht="14.25" customHeight="1" x14ac:dyDescent="0.25">
      <c r="A5583" s="1">
        <v>5582</v>
      </c>
      <c r="B5583" s="1" t="s">
        <v>8339</v>
      </c>
      <c r="C5583" s="1">
        <f>YEAR(Data!$D5583)</f>
        <v>2014</v>
      </c>
      <c r="D5583" s="2">
        <v>41917</v>
      </c>
      <c r="E5583" s="2">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1">
        <v>8.5914000000000019</v>
      </c>
    </row>
    <row r="5584" spans="1:22" ht="14.25" customHeight="1" x14ac:dyDescent="0.25">
      <c r="A5584" s="1">
        <v>5583</v>
      </c>
      <c r="B5584" s="1" t="s">
        <v>8340</v>
      </c>
      <c r="C5584" s="1">
        <f>YEAR(Data!$D5584)</f>
        <v>2013</v>
      </c>
      <c r="D5584" s="2">
        <v>41404</v>
      </c>
      <c r="E5584" s="2">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1">
        <v>3.4400000000000008</v>
      </c>
    </row>
    <row r="5585" spans="1:22" ht="14.25" customHeight="1" x14ac:dyDescent="0.25">
      <c r="A5585" s="1">
        <v>5584</v>
      </c>
      <c r="B5585" s="1" t="s">
        <v>8341</v>
      </c>
      <c r="C5585" s="1">
        <f>YEAR(Data!$D5585)</f>
        <v>2011</v>
      </c>
      <c r="D5585" s="2">
        <v>40892</v>
      </c>
      <c r="E5585" s="2">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
        <v>6.16</v>
      </c>
      <c r="T5585" s="1">
        <v>2</v>
      </c>
      <c r="U5585" s="1">
        <v>0</v>
      </c>
      <c r="V5585" s="1">
        <v>1.9711999999999996</v>
      </c>
    </row>
    <row r="5586" spans="1:22" ht="14.25" customHeight="1" x14ac:dyDescent="0.25">
      <c r="A5586" s="1">
        <v>5585</v>
      </c>
      <c r="B5586" s="1" t="s">
        <v>8342</v>
      </c>
      <c r="C5586" s="1">
        <f>YEAR(Data!$D5586)</f>
        <v>2014</v>
      </c>
      <c r="D5586" s="2">
        <v>41974</v>
      </c>
      <c r="E5586" s="2">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
        <v>83.56</v>
      </c>
      <c r="T5586" s="1">
        <v>4</v>
      </c>
      <c r="U5586" s="1">
        <v>0</v>
      </c>
      <c r="V5586" s="1">
        <v>1.6711999999999989</v>
      </c>
    </row>
    <row r="5587" spans="1:22" ht="14.25" customHeight="1" x14ac:dyDescent="0.25">
      <c r="A5587" s="1">
        <v>5586</v>
      </c>
      <c r="B5587" s="1" t="s">
        <v>8342</v>
      </c>
      <c r="C5587" s="1">
        <f>YEAR(Data!$D5587)</f>
        <v>2014</v>
      </c>
      <c r="D5587" s="2">
        <v>41974</v>
      </c>
      <c r="E5587" s="2">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
        <v>546.06000000000006</v>
      </c>
      <c r="T5587" s="1">
        <v>3</v>
      </c>
      <c r="U5587" s="1">
        <v>0</v>
      </c>
      <c r="V5587" s="1">
        <v>163.81799999999998</v>
      </c>
    </row>
    <row r="5588" spans="1:22" ht="14.25" customHeight="1" x14ac:dyDescent="0.25">
      <c r="A5588" s="1">
        <v>5587</v>
      </c>
      <c r="B5588" s="1" t="s">
        <v>8342</v>
      </c>
      <c r="C5588" s="1">
        <f>YEAR(Data!$D5588)</f>
        <v>2014</v>
      </c>
      <c r="D5588" s="2">
        <v>41974</v>
      </c>
      <c r="E5588" s="2">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1">
        <v>5.3897999999999939</v>
      </c>
    </row>
    <row r="5589" spans="1:22" ht="14.25" customHeight="1" x14ac:dyDescent="0.25">
      <c r="A5589" s="1">
        <v>5588</v>
      </c>
      <c r="B5589" s="1" t="s">
        <v>8347</v>
      </c>
      <c r="C5589" s="1">
        <f>YEAR(Data!$D5589)</f>
        <v>2012</v>
      </c>
      <c r="D5589" s="2">
        <v>40987</v>
      </c>
      <c r="E5589" s="2">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1">
        <v>3.5970000000000004</v>
      </c>
    </row>
    <row r="5590" spans="1:22" ht="14.25" customHeight="1" x14ac:dyDescent="0.25">
      <c r="A5590" s="1">
        <v>5589</v>
      </c>
      <c r="B5590" s="1" t="s">
        <v>8348</v>
      </c>
      <c r="C5590" s="1">
        <f>YEAR(Data!$D5590)</f>
        <v>2011</v>
      </c>
      <c r="D5590" s="2">
        <v>40743</v>
      </c>
      <c r="E5590" s="2">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1">
        <v>2.2098</v>
      </c>
    </row>
    <row r="5591" spans="1:22" ht="14.25" customHeight="1" x14ac:dyDescent="0.25">
      <c r="A5591" s="1">
        <v>5590</v>
      </c>
      <c r="B5591" s="1" t="s">
        <v>8349</v>
      </c>
      <c r="C5591" s="1">
        <f>YEAR(Data!$D5591)</f>
        <v>2013</v>
      </c>
      <c r="D5591" s="2">
        <v>41617</v>
      </c>
      <c r="E5591" s="2">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1">
        <v>9.5340000000000025</v>
      </c>
    </row>
    <row r="5592" spans="1:22" ht="14.25" customHeight="1" x14ac:dyDescent="0.25">
      <c r="A5592" s="1">
        <v>5591</v>
      </c>
      <c r="B5592" s="1" t="s">
        <v>8349</v>
      </c>
      <c r="C5592" s="1">
        <f>YEAR(Data!$D5592)</f>
        <v>2013</v>
      </c>
      <c r="D5592" s="2">
        <v>41617</v>
      </c>
      <c r="E5592" s="2">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1">
        <v>81.047399999999982</v>
      </c>
    </row>
    <row r="5593" spans="1:22" ht="14.25" customHeight="1" x14ac:dyDescent="0.25">
      <c r="A5593" s="1">
        <v>5592</v>
      </c>
      <c r="B5593" s="1" t="s">
        <v>8350</v>
      </c>
      <c r="C5593" s="1">
        <f>YEAR(Data!$D5593)</f>
        <v>2011</v>
      </c>
      <c r="D5593" s="2">
        <v>40829</v>
      </c>
      <c r="E5593" s="2">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1">
        <v>27.057799999999986</v>
      </c>
    </row>
    <row r="5594" spans="1:22" ht="14.25" customHeight="1" x14ac:dyDescent="0.25">
      <c r="A5594" s="1">
        <v>5593</v>
      </c>
      <c r="B5594" s="1" t="s">
        <v>8350</v>
      </c>
      <c r="C5594" s="1">
        <f>YEAR(Data!$D5594)</f>
        <v>2011</v>
      </c>
      <c r="D5594" s="2">
        <v>40829</v>
      </c>
      <c r="E5594" s="2">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1">
        <v>9.4700000000000006</v>
      </c>
    </row>
    <row r="5595" spans="1:22" ht="14.25" customHeight="1" x14ac:dyDescent="0.25">
      <c r="A5595" s="1">
        <v>5594</v>
      </c>
      <c r="B5595" s="1" t="s">
        <v>8351</v>
      </c>
      <c r="C5595" s="1">
        <f>YEAR(Data!$D5595)</f>
        <v>2014</v>
      </c>
      <c r="D5595" s="2">
        <v>41963</v>
      </c>
      <c r="E5595" s="2">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59.913000000000011</v>
      </c>
      <c r="T5595" s="1">
        <v>7</v>
      </c>
      <c r="U5595" s="1">
        <v>0.7</v>
      </c>
      <c r="V5595" s="1">
        <v>-45.933299999999988</v>
      </c>
    </row>
    <row r="5596" spans="1:22" ht="14.25" customHeight="1" x14ac:dyDescent="0.25">
      <c r="A5596" s="1">
        <v>5595</v>
      </c>
      <c r="B5596" s="1" t="s">
        <v>8352</v>
      </c>
      <c r="C5596" s="1">
        <f>YEAR(Data!$D5596)</f>
        <v>2014</v>
      </c>
      <c r="D5596" s="2">
        <v>41907</v>
      </c>
      <c r="E5596" s="2">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1">
        <v>109.75440000000003</v>
      </c>
    </row>
    <row r="5597" spans="1:22" ht="14.25" customHeight="1" x14ac:dyDescent="0.25">
      <c r="A5597" s="1">
        <v>5596</v>
      </c>
      <c r="B5597" s="1" t="s">
        <v>8352</v>
      </c>
      <c r="C5597" s="1">
        <f>YEAR(Data!$D5597)</f>
        <v>2014</v>
      </c>
      <c r="D5597" s="2">
        <v>41907</v>
      </c>
      <c r="E5597" s="2">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
        <v>437.84999999999997</v>
      </c>
      <c r="T5597" s="1">
        <v>3</v>
      </c>
      <c r="U5597" s="1">
        <v>0</v>
      </c>
      <c r="V5597" s="1">
        <v>131.35499999999996</v>
      </c>
    </row>
    <row r="5598" spans="1:22" ht="14.25" customHeight="1" x14ac:dyDescent="0.25">
      <c r="A5598" s="1">
        <v>5597</v>
      </c>
      <c r="B5598" s="1" t="s">
        <v>8353</v>
      </c>
      <c r="C5598" s="1">
        <f>YEAR(Data!$D5598)</f>
        <v>2012</v>
      </c>
      <c r="D5598" s="2">
        <v>41177</v>
      </c>
      <c r="E5598" s="2">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1">
        <v>32.251400000000004</v>
      </c>
    </row>
    <row r="5599" spans="1:22" ht="14.25" customHeight="1" x14ac:dyDescent="0.25">
      <c r="A5599" s="1">
        <v>5598</v>
      </c>
      <c r="B5599" s="1" t="s">
        <v>8356</v>
      </c>
      <c r="C5599" s="1">
        <f>YEAR(Data!$D5599)</f>
        <v>2014</v>
      </c>
      <c r="D5599" s="2">
        <v>41684</v>
      </c>
      <c r="E5599" s="2">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1">
        <v>6.5052000000000003</v>
      </c>
    </row>
    <row r="5600" spans="1:22" ht="14.25" customHeight="1" x14ac:dyDescent="0.25">
      <c r="A5600" s="1">
        <v>5599</v>
      </c>
      <c r="B5600" s="1" t="s">
        <v>8356</v>
      </c>
      <c r="C5600" s="1">
        <f>YEAR(Data!$D5600)</f>
        <v>2014</v>
      </c>
      <c r="D5600" s="2">
        <v>41684</v>
      </c>
      <c r="E5600" s="2">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
        <v>10.709999999999999</v>
      </c>
      <c r="T5600" s="1">
        <v>3</v>
      </c>
      <c r="U5600" s="1">
        <v>0</v>
      </c>
      <c r="V5600" s="1">
        <v>2.7845999999999997</v>
      </c>
    </row>
    <row r="5601" spans="1:22" ht="14.25" customHeight="1" x14ac:dyDescent="0.25">
      <c r="A5601" s="1">
        <v>5600</v>
      </c>
      <c r="B5601" s="1" t="s">
        <v>8357</v>
      </c>
      <c r="C5601" s="1">
        <f>YEAR(Data!$D5601)</f>
        <v>2011</v>
      </c>
      <c r="D5601" s="2">
        <v>40819</v>
      </c>
      <c r="E5601" s="2">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
        <v>55.984000000000009</v>
      </c>
      <c r="T5601" s="1">
        <v>2</v>
      </c>
      <c r="U5601" s="1">
        <v>0.2</v>
      </c>
      <c r="V5601" s="1">
        <v>4.1987999999999985</v>
      </c>
    </row>
    <row r="5602" spans="1:22" ht="14.25" customHeight="1" x14ac:dyDescent="0.25">
      <c r="A5602" s="1">
        <v>5601</v>
      </c>
      <c r="B5602" s="1" t="s">
        <v>8357</v>
      </c>
      <c r="C5602" s="1">
        <f>YEAR(Data!$D5602)</f>
        <v>2011</v>
      </c>
      <c r="D5602" s="2">
        <v>40819</v>
      </c>
      <c r="E5602" s="2">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14.480000000000002</v>
      </c>
      <c r="T5602" s="1">
        <v>5</v>
      </c>
      <c r="U5602" s="1">
        <v>0.2</v>
      </c>
      <c r="V5602" s="1">
        <v>4.8869999999999987</v>
      </c>
    </row>
    <row r="5603" spans="1:22" ht="14.25" customHeight="1" x14ac:dyDescent="0.25">
      <c r="A5603" s="1">
        <v>5602</v>
      </c>
      <c r="B5603" s="1" t="s">
        <v>8357</v>
      </c>
      <c r="C5603" s="1">
        <f>YEAR(Data!$D5603)</f>
        <v>2011</v>
      </c>
      <c r="D5603" s="2">
        <v>40819</v>
      </c>
      <c r="E5603" s="2">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1">
        <v>-3.5622000000000043</v>
      </c>
    </row>
    <row r="5604" spans="1:22" ht="14.25" customHeight="1" x14ac:dyDescent="0.25">
      <c r="A5604" s="1">
        <v>5603</v>
      </c>
      <c r="B5604" s="1" t="s">
        <v>8360</v>
      </c>
      <c r="C5604" s="1">
        <f>YEAR(Data!$D5604)</f>
        <v>2013</v>
      </c>
      <c r="D5604" s="2">
        <v>41514</v>
      </c>
      <c r="E5604" s="2">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
        <v>14.16</v>
      </c>
      <c r="T5604" s="1">
        <v>1</v>
      </c>
      <c r="U5604" s="1">
        <v>0.2</v>
      </c>
      <c r="V5604" s="1">
        <v>1.0620000000000003</v>
      </c>
    </row>
    <row r="5605" spans="1:22" ht="14.25" customHeight="1" x14ac:dyDescent="0.25">
      <c r="A5605" s="1">
        <v>5604</v>
      </c>
      <c r="B5605" s="1" t="s">
        <v>8360</v>
      </c>
      <c r="C5605" s="1">
        <f>YEAR(Data!$D5605)</f>
        <v>2013</v>
      </c>
      <c r="D5605" s="2">
        <v>41514</v>
      </c>
      <c r="E5605" s="2">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
        <v>79.920000000000016</v>
      </c>
      <c r="T5605" s="1">
        <v>5</v>
      </c>
      <c r="U5605" s="1">
        <v>0.2</v>
      </c>
      <c r="V5605" s="1">
        <v>27.972000000000001</v>
      </c>
    </row>
    <row r="5606" spans="1:22" ht="14.25" customHeight="1" x14ac:dyDescent="0.25">
      <c r="A5606" s="1">
        <v>5605</v>
      </c>
      <c r="B5606" s="1" t="s">
        <v>8363</v>
      </c>
      <c r="C5606" s="1">
        <f>YEAR(Data!$D5606)</f>
        <v>2012</v>
      </c>
      <c r="D5606" s="2">
        <v>41246</v>
      </c>
      <c r="E5606" s="2">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
        <v>590.35199999999998</v>
      </c>
      <c r="T5606" s="1">
        <v>6</v>
      </c>
      <c r="U5606" s="1">
        <v>0.2</v>
      </c>
      <c r="V5606" s="1">
        <v>206.62319999999997</v>
      </c>
    </row>
    <row r="5607" spans="1:22" ht="14.25" customHeight="1" x14ac:dyDescent="0.25">
      <c r="A5607" s="1">
        <v>5606</v>
      </c>
      <c r="B5607" s="1" t="s">
        <v>8364</v>
      </c>
      <c r="C5607" s="1">
        <f>YEAR(Data!$D5607)</f>
        <v>2013</v>
      </c>
      <c r="D5607" s="2">
        <v>41538</v>
      </c>
      <c r="E5607" s="2">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
        <v>17.088000000000001</v>
      </c>
      <c r="T5607" s="1">
        <v>2</v>
      </c>
      <c r="U5607" s="1">
        <v>0.2</v>
      </c>
      <c r="V5607" s="1">
        <v>1.0679999999999996</v>
      </c>
    </row>
    <row r="5608" spans="1:22" ht="14.25" customHeight="1" x14ac:dyDescent="0.25">
      <c r="A5608" s="1">
        <v>5607</v>
      </c>
      <c r="B5608" s="1" t="s">
        <v>8364</v>
      </c>
      <c r="C5608" s="1">
        <f>YEAR(Data!$D5608)</f>
        <v>2013</v>
      </c>
      <c r="D5608" s="2">
        <v>41538</v>
      </c>
      <c r="E5608" s="2">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1">
        <v>-11.069100000000006</v>
      </c>
    </row>
    <row r="5609" spans="1:22" ht="14.25" customHeight="1" x14ac:dyDescent="0.25">
      <c r="A5609" s="1">
        <v>5608</v>
      </c>
      <c r="B5609" s="1" t="s">
        <v>8365</v>
      </c>
      <c r="C5609" s="1">
        <f>YEAR(Data!$D5609)</f>
        <v>2014</v>
      </c>
      <c r="D5609" s="2">
        <v>41724</v>
      </c>
      <c r="E5609" s="2">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1">
        <v>2.9835000000000003</v>
      </c>
    </row>
    <row r="5610" spans="1:22" ht="14.25" customHeight="1" x14ac:dyDescent="0.25">
      <c r="A5610" s="1">
        <v>5609</v>
      </c>
      <c r="B5610" s="1" t="s">
        <v>8366</v>
      </c>
      <c r="C5610" s="1">
        <f>YEAR(Data!$D5610)</f>
        <v>2012</v>
      </c>
      <c r="D5610" s="2">
        <v>41249</v>
      </c>
      <c r="E5610" s="2">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1">
        <v>2.0228000000000002</v>
      </c>
    </row>
    <row r="5611" spans="1:22" ht="14.25" customHeight="1" x14ac:dyDescent="0.25">
      <c r="A5611" s="1">
        <v>5610</v>
      </c>
      <c r="B5611" s="1" t="s">
        <v>8367</v>
      </c>
      <c r="C5611" s="1">
        <f>YEAR(Data!$D5611)</f>
        <v>2014</v>
      </c>
      <c r="D5611" s="2">
        <v>41883</v>
      </c>
      <c r="E5611" s="2">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1">
        <v>217.76699999999994</v>
      </c>
    </row>
    <row r="5612" spans="1:22" ht="14.25" customHeight="1" x14ac:dyDescent="0.25">
      <c r="A5612" s="1">
        <v>5611</v>
      </c>
      <c r="B5612" s="1" t="s">
        <v>8370</v>
      </c>
      <c r="C5612" s="1">
        <f>YEAR(Data!$D5612)</f>
        <v>2012</v>
      </c>
      <c r="D5612" s="2">
        <v>41187</v>
      </c>
      <c r="E5612" s="2">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53.040000000000006</v>
      </c>
      <c r="T5612" s="1">
        <v>3</v>
      </c>
      <c r="U5612" s="1">
        <v>0.2</v>
      </c>
      <c r="V5612" s="1">
        <v>-4.6409999999999982</v>
      </c>
    </row>
    <row r="5613" spans="1:22" ht="14.25" customHeight="1" x14ac:dyDescent="0.25">
      <c r="A5613" s="1">
        <v>5612</v>
      </c>
      <c r="B5613" s="1" t="s">
        <v>8371</v>
      </c>
      <c r="C5613" s="1">
        <f>YEAR(Data!$D5613)</f>
        <v>2014</v>
      </c>
      <c r="D5613" s="2">
        <v>41870</v>
      </c>
      <c r="E5613" s="2">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1">
        <v>371.31600000000003</v>
      </c>
    </row>
    <row r="5614" spans="1:22" ht="14.25" customHeight="1" x14ac:dyDescent="0.25">
      <c r="A5614" s="1">
        <v>5613</v>
      </c>
      <c r="B5614" s="1" t="s">
        <v>8371</v>
      </c>
      <c r="C5614" s="1">
        <f>YEAR(Data!$D5614)</f>
        <v>2014</v>
      </c>
      <c r="D5614" s="2">
        <v>41870</v>
      </c>
      <c r="E5614" s="2">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1">
        <v>224.42400000000006</v>
      </c>
    </row>
    <row r="5615" spans="1:22" ht="14.25" customHeight="1" x14ac:dyDescent="0.25">
      <c r="A5615" s="1">
        <v>5614</v>
      </c>
      <c r="B5615" s="1" t="s">
        <v>8372</v>
      </c>
      <c r="C5615" s="1">
        <f>YEAR(Data!$D5615)</f>
        <v>2013</v>
      </c>
      <c r="D5615" s="2">
        <v>41307</v>
      </c>
      <c r="E5615" s="2">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
        <v>117.96</v>
      </c>
      <c r="T5615" s="1">
        <v>2</v>
      </c>
      <c r="U5615" s="1">
        <v>0</v>
      </c>
      <c r="V5615" s="1">
        <v>5.8979999999999961</v>
      </c>
    </row>
    <row r="5616" spans="1:22" ht="14.25" customHeight="1" x14ac:dyDescent="0.25">
      <c r="A5616" s="1">
        <v>5615</v>
      </c>
      <c r="B5616" s="1" t="s">
        <v>8375</v>
      </c>
      <c r="C5616" s="1">
        <f>YEAR(Data!$D5616)</f>
        <v>2013</v>
      </c>
      <c r="D5616" s="2">
        <v>41510</v>
      </c>
      <c r="E5616" s="2">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
        <v>21.299999999999997</v>
      </c>
      <c r="T5616" s="1">
        <v>5</v>
      </c>
      <c r="U5616" s="1">
        <v>0</v>
      </c>
      <c r="V5616" s="1">
        <v>8.7330000000000005</v>
      </c>
    </row>
    <row r="5617" spans="1:22" ht="14.25" customHeight="1" x14ac:dyDescent="0.25">
      <c r="A5617" s="1">
        <v>5616</v>
      </c>
      <c r="B5617" s="1" t="s">
        <v>8375</v>
      </c>
      <c r="C5617" s="1">
        <f>YEAR(Data!$D5617)</f>
        <v>2013</v>
      </c>
      <c r="D5617" s="2">
        <v>41510</v>
      </c>
      <c r="E5617" s="2">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1">
        <v>281.01600000000008</v>
      </c>
    </row>
    <row r="5618" spans="1:22" ht="14.25" customHeight="1" x14ac:dyDescent="0.25">
      <c r="A5618" s="1">
        <v>5617</v>
      </c>
      <c r="B5618" s="1" t="s">
        <v>8375</v>
      </c>
      <c r="C5618" s="1">
        <f>YEAR(Data!$D5618)</f>
        <v>2013</v>
      </c>
      <c r="D5618" s="2">
        <v>41510</v>
      </c>
      <c r="E5618" s="2">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
        <v>29.339999999999996</v>
      </c>
      <c r="T5618" s="1">
        <v>6</v>
      </c>
      <c r="U5618" s="1">
        <v>0</v>
      </c>
      <c r="V5618" s="1">
        <v>7.9218000000000002</v>
      </c>
    </row>
    <row r="5619" spans="1:22" ht="14.25" customHeight="1" x14ac:dyDescent="0.25">
      <c r="A5619" s="1">
        <v>5618</v>
      </c>
      <c r="B5619" s="1" t="s">
        <v>8376</v>
      </c>
      <c r="C5619" s="1">
        <f>YEAR(Data!$D5619)</f>
        <v>2014</v>
      </c>
      <c r="D5619" s="2">
        <v>41821</v>
      </c>
      <c r="E5619" s="2">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1">
        <v>5.3680000000000012</v>
      </c>
    </row>
    <row r="5620" spans="1:22" ht="14.25" customHeight="1" x14ac:dyDescent="0.25">
      <c r="A5620" s="1">
        <v>5619</v>
      </c>
      <c r="B5620" s="1" t="s">
        <v>8377</v>
      </c>
      <c r="C5620" s="1">
        <f>YEAR(Data!$D5620)</f>
        <v>2012</v>
      </c>
      <c r="D5620" s="2">
        <v>41170</v>
      </c>
      <c r="E5620" s="2">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1">
        <v>8.8783999999999992</v>
      </c>
    </row>
    <row r="5621" spans="1:22" ht="14.25" customHeight="1" x14ac:dyDescent="0.25">
      <c r="A5621" s="1">
        <v>5620</v>
      </c>
      <c r="B5621" s="1" t="s">
        <v>8378</v>
      </c>
      <c r="C5621" s="1">
        <f>YEAR(Data!$D5621)</f>
        <v>2013</v>
      </c>
      <c r="D5621" s="2">
        <v>41543</v>
      </c>
      <c r="E5621" s="2">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
        <v>499.95</v>
      </c>
      <c r="T5621" s="1">
        <v>5</v>
      </c>
      <c r="U5621" s="1">
        <v>0</v>
      </c>
      <c r="V5621" s="1">
        <v>174.98249999999999</v>
      </c>
    </row>
    <row r="5622" spans="1:22" ht="14.25" customHeight="1" x14ac:dyDescent="0.25">
      <c r="A5622" s="1">
        <v>5621</v>
      </c>
      <c r="B5622" s="1" t="s">
        <v>8378</v>
      </c>
      <c r="C5622" s="1">
        <f>YEAR(Data!$D5622)</f>
        <v>2013</v>
      </c>
      <c r="D5622" s="2">
        <v>41543</v>
      </c>
      <c r="E5622" s="2">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
        <v>3.04</v>
      </c>
      <c r="T5622" s="1">
        <v>1</v>
      </c>
      <c r="U5622" s="1">
        <v>0</v>
      </c>
      <c r="V5622" s="1">
        <v>1.0335999999999999</v>
      </c>
    </row>
    <row r="5623" spans="1:22" ht="14.25" customHeight="1" x14ac:dyDescent="0.25">
      <c r="A5623" s="1">
        <v>5622</v>
      </c>
      <c r="B5623" s="1" t="s">
        <v>8378</v>
      </c>
      <c r="C5623" s="1">
        <f>YEAR(Data!$D5623)</f>
        <v>2013</v>
      </c>
      <c r="D5623" s="2">
        <v>41543</v>
      </c>
      <c r="E5623" s="2">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
        <v>201.96</v>
      </c>
      <c r="T5623" s="1">
        <v>2</v>
      </c>
      <c r="U5623" s="1">
        <v>0</v>
      </c>
      <c r="V5623" s="1">
        <v>50.490000000000009</v>
      </c>
    </row>
    <row r="5624" spans="1:22" ht="14.25" customHeight="1" x14ac:dyDescent="0.25">
      <c r="A5624" s="1">
        <v>5623</v>
      </c>
      <c r="B5624" s="1" t="s">
        <v>8378</v>
      </c>
      <c r="C5624" s="1">
        <f>YEAR(Data!$D5624)</f>
        <v>2013</v>
      </c>
      <c r="D5624" s="2">
        <v>41543</v>
      </c>
      <c r="E5624" s="2">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
        <v>68.64</v>
      </c>
      <c r="T5624" s="1">
        <v>11</v>
      </c>
      <c r="U5624" s="1">
        <v>0</v>
      </c>
      <c r="V5624" s="1">
        <v>17.160000000000004</v>
      </c>
    </row>
    <row r="5625" spans="1:22" ht="14.25" customHeight="1" x14ac:dyDescent="0.25">
      <c r="A5625" s="1">
        <v>5624</v>
      </c>
      <c r="B5625" s="1" t="s">
        <v>8379</v>
      </c>
      <c r="C5625" s="1">
        <f>YEAR(Data!$D5625)</f>
        <v>2013</v>
      </c>
      <c r="D5625" s="2">
        <v>41572</v>
      </c>
      <c r="E5625" s="2">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1">
        <v>21</v>
      </c>
    </row>
    <row r="5626" spans="1:22" ht="14.25" customHeight="1" x14ac:dyDescent="0.25">
      <c r="A5626" s="1">
        <v>5625</v>
      </c>
      <c r="B5626" s="1" t="s">
        <v>8379</v>
      </c>
      <c r="C5626" s="1">
        <f>YEAR(Data!$D5626)</f>
        <v>2013</v>
      </c>
      <c r="D5626" s="2">
        <v>41572</v>
      </c>
      <c r="E5626" s="2">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
        <v>359.98</v>
      </c>
      <c r="T5626" s="1">
        <v>2</v>
      </c>
      <c r="U5626" s="1">
        <v>0</v>
      </c>
      <c r="V5626" s="1">
        <v>21.598799999999983</v>
      </c>
    </row>
    <row r="5627" spans="1:22" ht="14.25" customHeight="1" x14ac:dyDescent="0.25">
      <c r="A5627" s="1">
        <v>5626</v>
      </c>
      <c r="B5627" s="1" t="s">
        <v>8380</v>
      </c>
      <c r="C5627" s="1">
        <f>YEAR(Data!$D5627)</f>
        <v>2011</v>
      </c>
      <c r="D5627" s="2">
        <v>40815</v>
      </c>
      <c r="E5627" s="2">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1">
        <v>2.9567999999999999</v>
      </c>
    </row>
    <row r="5628" spans="1:22" ht="14.25" customHeight="1" x14ac:dyDescent="0.25">
      <c r="A5628" s="1">
        <v>5627</v>
      </c>
      <c r="B5628" s="1" t="s">
        <v>8380</v>
      </c>
      <c r="C5628" s="1">
        <f>YEAR(Data!$D5628)</f>
        <v>2011</v>
      </c>
      <c r="D5628" s="2">
        <v>40815</v>
      </c>
      <c r="E5628" s="2">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1">
        <v>399.29939999999976</v>
      </c>
    </row>
    <row r="5629" spans="1:22" ht="14.25" customHeight="1" x14ac:dyDescent="0.25">
      <c r="A5629" s="1">
        <v>5628</v>
      </c>
      <c r="B5629" s="1" t="s">
        <v>8381</v>
      </c>
      <c r="C5629" s="1">
        <f>YEAR(Data!$D5629)</f>
        <v>2014</v>
      </c>
      <c r="D5629" s="2">
        <v>41817</v>
      </c>
      <c r="E5629" s="2">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13.872000000000002</v>
      </c>
      <c r="T5629" s="1">
        <v>6</v>
      </c>
      <c r="U5629" s="1">
        <v>0.2</v>
      </c>
      <c r="V5629" s="1">
        <v>4.6818000000000008</v>
      </c>
    </row>
    <row r="5630" spans="1:22" ht="14.25" customHeight="1" x14ac:dyDescent="0.25">
      <c r="A5630" s="1">
        <v>5629</v>
      </c>
      <c r="B5630" s="1" t="s">
        <v>8381</v>
      </c>
      <c r="C5630" s="1">
        <f>YEAR(Data!$D5630)</f>
        <v>2014</v>
      </c>
      <c r="D5630" s="2">
        <v>41817</v>
      </c>
      <c r="E5630" s="2">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
        <v>273.55200000000002</v>
      </c>
      <c r="T5630" s="1">
        <v>3</v>
      </c>
      <c r="U5630" s="1">
        <v>0.2</v>
      </c>
      <c r="V5630" s="1">
        <v>-13.677599999999998</v>
      </c>
    </row>
    <row r="5631" spans="1:22" ht="14.25" customHeight="1" x14ac:dyDescent="0.25">
      <c r="A5631" s="1">
        <v>5630</v>
      </c>
      <c r="B5631" s="1" t="s">
        <v>8384</v>
      </c>
      <c r="C5631" s="1">
        <f>YEAR(Data!$D5631)</f>
        <v>2013</v>
      </c>
      <c r="D5631" s="2">
        <v>41508</v>
      </c>
      <c r="E5631" s="2">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815.29199999999992</v>
      </c>
      <c r="T5631" s="1">
        <v>9</v>
      </c>
      <c r="U5631" s="1">
        <v>0.4</v>
      </c>
      <c r="V5631" s="1">
        <v>-339.7050000000001</v>
      </c>
    </row>
    <row r="5632" spans="1:22" ht="14.25" customHeight="1" x14ac:dyDescent="0.25">
      <c r="A5632" s="1">
        <v>5631</v>
      </c>
      <c r="B5632" s="1" t="s">
        <v>8385</v>
      </c>
      <c r="C5632" s="1">
        <f>YEAR(Data!$D5632)</f>
        <v>2011</v>
      </c>
      <c r="D5632" s="2">
        <v>40586</v>
      </c>
      <c r="E5632" s="2">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234.45000000000002</v>
      </c>
      <c r="T5632" s="1">
        <v>3</v>
      </c>
      <c r="U5632" s="1">
        <v>0</v>
      </c>
      <c r="V5632" s="1">
        <v>103.15800000000003</v>
      </c>
    </row>
    <row r="5633" spans="1:22" ht="14.25" customHeight="1" x14ac:dyDescent="0.25">
      <c r="A5633" s="1">
        <v>5632</v>
      </c>
      <c r="B5633" s="1" t="s">
        <v>8385</v>
      </c>
      <c r="C5633" s="1">
        <f>YEAR(Data!$D5633)</f>
        <v>2011</v>
      </c>
      <c r="D5633" s="2">
        <v>40586</v>
      </c>
      <c r="E5633" s="2">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1">
        <v>75.37319999999994</v>
      </c>
    </row>
    <row r="5634" spans="1:22" ht="14.25" customHeight="1" x14ac:dyDescent="0.25">
      <c r="A5634" s="1">
        <v>5633</v>
      </c>
      <c r="B5634" s="1" t="s">
        <v>8385</v>
      </c>
      <c r="C5634" s="1">
        <f>YEAR(Data!$D5634)</f>
        <v>2011</v>
      </c>
      <c r="D5634" s="2">
        <v>40586</v>
      </c>
      <c r="E5634" s="2">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1">
        <v>8.2061999999999991</v>
      </c>
    </row>
    <row r="5635" spans="1:22" ht="14.25" customHeight="1" x14ac:dyDescent="0.25">
      <c r="A5635" s="1">
        <v>5634</v>
      </c>
      <c r="B5635" s="1" t="s">
        <v>8386</v>
      </c>
      <c r="C5635" s="1">
        <f>YEAR(Data!$D5635)</f>
        <v>2013</v>
      </c>
      <c r="D5635" s="2">
        <v>41541</v>
      </c>
      <c r="E5635" s="2">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1">
        <v>3.6847999999999987</v>
      </c>
    </row>
    <row r="5636" spans="1:22" ht="14.25" customHeight="1" x14ac:dyDescent="0.25">
      <c r="A5636" s="1">
        <v>5635</v>
      </c>
      <c r="B5636" s="1" t="s">
        <v>8387</v>
      </c>
      <c r="C5636" s="1">
        <f>YEAR(Data!$D5636)</f>
        <v>2012</v>
      </c>
      <c r="D5636" s="2">
        <v>41248</v>
      </c>
      <c r="E5636" s="2">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
        <v>152.79999999999998</v>
      </c>
      <c r="T5636" s="1">
        <v>5</v>
      </c>
      <c r="U5636" s="1">
        <v>0</v>
      </c>
      <c r="V5636" s="1">
        <v>76.399999999999991</v>
      </c>
    </row>
    <row r="5637" spans="1:22" ht="14.25" customHeight="1" x14ac:dyDescent="0.25">
      <c r="A5637" s="1">
        <v>5636</v>
      </c>
      <c r="B5637" s="1" t="s">
        <v>8389</v>
      </c>
      <c r="C5637" s="1">
        <f>YEAR(Data!$D5637)</f>
        <v>2014</v>
      </c>
      <c r="D5637" s="2">
        <v>41886</v>
      </c>
      <c r="E5637" s="2">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
        <v>82.56</v>
      </c>
      <c r="T5637" s="1">
        <v>5</v>
      </c>
      <c r="U5637" s="1">
        <v>0.2</v>
      </c>
      <c r="V5637" s="1">
        <v>28.896000000000001</v>
      </c>
    </row>
    <row r="5638" spans="1:22" ht="14.25" customHeight="1" x14ac:dyDescent="0.25">
      <c r="A5638" s="1">
        <v>5637</v>
      </c>
      <c r="B5638" s="1" t="s">
        <v>8389</v>
      </c>
      <c r="C5638" s="1">
        <f>YEAR(Data!$D5638)</f>
        <v>2014</v>
      </c>
      <c r="D5638" s="2">
        <v>41886</v>
      </c>
      <c r="E5638" s="2">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
        <v>284.96999999999997</v>
      </c>
      <c r="T5638" s="1">
        <v>3</v>
      </c>
      <c r="U5638" s="1">
        <v>0</v>
      </c>
      <c r="V5638" s="1">
        <v>85.490999999999957</v>
      </c>
    </row>
    <row r="5639" spans="1:22" ht="14.25" customHeight="1" x14ac:dyDescent="0.25">
      <c r="A5639" s="1">
        <v>5638</v>
      </c>
      <c r="B5639" s="1" t="s">
        <v>8391</v>
      </c>
      <c r="C5639" s="1">
        <f>YEAR(Data!$D5639)</f>
        <v>2014</v>
      </c>
      <c r="D5639" s="2">
        <v>41725</v>
      </c>
      <c r="E5639" s="2">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
        <v>60.84</v>
      </c>
      <c r="T5639" s="1">
        <v>3</v>
      </c>
      <c r="U5639" s="1">
        <v>0</v>
      </c>
      <c r="V5639" s="1">
        <v>23.119199999999999</v>
      </c>
    </row>
    <row r="5640" spans="1:22" ht="14.25" customHeight="1" x14ac:dyDescent="0.25">
      <c r="A5640" s="1">
        <v>5639</v>
      </c>
      <c r="B5640" s="1" t="s">
        <v>8394</v>
      </c>
      <c r="C5640" s="1">
        <f>YEAR(Data!$D5640)</f>
        <v>2011</v>
      </c>
      <c r="D5640" s="2">
        <v>40898</v>
      </c>
      <c r="E5640" s="2">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1">
        <v>149.14799999999991</v>
      </c>
    </row>
    <row r="5641" spans="1:22" ht="14.25" customHeight="1" x14ac:dyDescent="0.25">
      <c r="A5641" s="1">
        <v>5640</v>
      </c>
      <c r="B5641" s="1" t="s">
        <v>8394</v>
      </c>
      <c r="C5641" s="1">
        <f>YEAR(Data!$D5641)</f>
        <v>2011</v>
      </c>
      <c r="D5641" s="2">
        <v>40898</v>
      </c>
      <c r="E5641" s="2">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572.16000000000008</v>
      </c>
      <c r="T5641" s="1">
        <v>3</v>
      </c>
      <c r="U5641" s="1">
        <v>0.2</v>
      </c>
      <c r="V5641" s="1">
        <v>35.759999999999962</v>
      </c>
    </row>
    <row r="5642" spans="1:22" ht="14.25" customHeight="1" x14ac:dyDescent="0.25">
      <c r="A5642" s="1">
        <v>5641</v>
      </c>
      <c r="B5642" s="1" t="s">
        <v>8395</v>
      </c>
      <c r="C5642" s="1">
        <f>YEAR(Data!$D5642)</f>
        <v>2011</v>
      </c>
      <c r="D5642" s="2">
        <v>40809</v>
      </c>
      <c r="E5642" s="2">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
        <v>28.8</v>
      </c>
      <c r="T5642" s="1">
        <v>9</v>
      </c>
      <c r="U5642" s="1">
        <v>0.2</v>
      </c>
      <c r="V5642" s="1">
        <v>10.080000000000002</v>
      </c>
    </row>
    <row r="5643" spans="1:22" ht="14.25" customHeight="1" x14ac:dyDescent="0.25">
      <c r="A5643" s="1">
        <v>5642</v>
      </c>
      <c r="B5643" s="1" t="s">
        <v>8396</v>
      </c>
      <c r="C5643" s="1">
        <f>YEAR(Data!$D5643)</f>
        <v>2014</v>
      </c>
      <c r="D5643" s="2">
        <v>41732</v>
      </c>
      <c r="E5643" s="2">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1">
        <v>2.8911999999999995</v>
      </c>
    </row>
    <row r="5644" spans="1:22" ht="14.25" customHeight="1" x14ac:dyDescent="0.25">
      <c r="A5644" s="1">
        <v>5643</v>
      </c>
      <c r="B5644" s="1" t="s">
        <v>8397</v>
      </c>
      <c r="C5644" s="1">
        <f>YEAR(Data!$D5644)</f>
        <v>2013</v>
      </c>
      <c r="D5644" s="2">
        <v>41366</v>
      </c>
      <c r="E5644" s="2">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1">
        <v>3.0976000000000004</v>
      </c>
    </row>
    <row r="5645" spans="1:22" ht="14.25" customHeight="1" x14ac:dyDescent="0.25">
      <c r="A5645" s="1">
        <v>5644</v>
      </c>
      <c r="B5645" s="1" t="s">
        <v>8398</v>
      </c>
      <c r="C5645" s="1">
        <f>YEAR(Data!$D5645)</f>
        <v>2012</v>
      </c>
      <c r="D5645" s="2">
        <v>41044</v>
      </c>
      <c r="E5645" s="2">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
        <v>17.940000000000001</v>
      </c>
      <c r="T5645" s="1">
        <v>3</v>
      </c>
      <c r="U5645" s="1">
        <v>0</v>
      </c>
      <c r="V5645" s="1">
        <v>8.7906000000000013</v>
      </c>
    </row>
    <row r="5646" spans="1:22" ht="14.25" customHeight="1" x14ac:dyDescent="0.25">
      <c r="A5646" s="1">
        <v>5645</v>
      </c>
      <c r="B5646" s="1" t="s">
        <v>8399</v>
      </c>
      <c r="C5646" s="1">
        <f>YEAR(Data!$D5646)</f>
        <v>2014</v>
      </c>
      <c r="D5646" s="2">
        <v>41722</v>
      </c>
      <c r="E5646" s="2">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1">
        <v>11.296999999999999</v>
      </c>
    </row>
    <row r="5647" spans="1:22" ht="14.25" customHeight="1" x14ac:dyDescent="0.25">
      <c r="A5647" s="1">
        <v>5646</v>
      </c>
      <c r="B5647" s="1" t="s">
        <v>8400</v>
      </c>
      <c r="C5647" s="1">
        <f>YEAR(Data!$D5647)</f>
        <v>2014</v>
      </c>
      <c r="D5647" s="2">
        <v>41744</v>
      </c>
      <c r="E5647" s="2">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1">
        <v>20.101500000000001</v>
      </c>
    </row>
    <row r="5648" spans="1:22" ht="14.25" customHeight="1" x14ac:dyDescent="0.25">
      <c r="A5648" s="1">
        <v>5647</v>
      </c>
      <c r="B5648" s="1" t="s">
        <v>8401</v>
      </c>
      <c r="C5648" s="1">
        <f>YEAR(Data!$D5648)</f>
        <v>2012</v>
      </c>
      <c r="D5648" s="2">
        <v>40912</v>
      </c>
      <c r="E5648" s="2">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1">
        <v>69.199200000000005</v>
      </c>
    </row>
    <row r="5649" spans="1:22" ht="14.25" customHeight="1" x14ac:dyDescent="0.25">
      <c r="A5649" s="1">
        <v>5648</v>
      </c>
      <c r="B5649" s="1" t="s">
        <v>8402</v>
      </c>
      <c r="C5649" s="1">
        <f>YEAR(Data!$D5649)</f>
        <v>2014</v>
      </c>
      <c r="D5649" s="2">
        <v>41946</v>
      </c>
      <c r="E5649" s="2">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1">
        <v>9.3312000000000008</v>
      </c>
    </row>
    <row r="5650" spans="1:22" ht="14.25" customHeight="1" x14ac:dyDescent="0.25">
      <c r="A5650" s="1">
        <v>5649</v>
      </c>
      <c r="B5650" s="1" t="s">
        <v>8403</v>
      </c>
      <c r="C5650" s="1">
        <f>YEAR(Data!$D5650)</f>
        <v>2014</v>
      </c>
      <c r="D5650" s="2">
        <v>41838</v>
      </c>
      <c r="E5650" s="2">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
        <v>32.400000000000006</v>
      </c>
      <c r="T5650" s="1">
        <v>5</v>
      </c>
      <c r="U5650" s="1">
        <v>0</v>
      </c>
      <c r="V5650" s="1">
        <v>15.552000000000001</v>
      </c>
    </row>
    <row r="5651" spans="1:22" ht="14.25" customHeight="1" x14ac:dyDescent="0.25">
      <c r="A5651" s="1">
        <v>5650</v>
      </c>
      <c r="B5651" s="1" t="s">
        <v>8403</v>
      </c>
      <c r="C5651" s="1">
        <f>YEAR(Data!$D5651)</f>
        <v>2014</v>
      </c>
      <c r="D5651" s="2">
        <v>41838</v>
      </c>
      <c r="E5651" s="2">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
        <v>57.9</v>
      </c>
      <c r="T5651" s="1">
        <v>5</v>
      </c>
      <c r="U5651" s="1">
        <v>0</v>
      </c>
      <c r="V5651" s="1">
        <v>28.95</v>
      </c>
    </row>
    <row r="5652" spans="1:22" ht="14.25" customHeight="1" x14ac:dyDescent="0.25">
      <c r="A5652" s="1">
        <v>5651</v>
      </c>
      <c r="B5652" s="1" t="s">
        <v>8403</v>
      </c>
      <c r="C5652" s="1">
        <f>YEAR(Data!$D5652)</f>
        <v>2014</v>
      </c>
      <c r="D5652" s="2">
        <v>41838</v>
      </c>
      <c r="E5652" s="2">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
        <v>10.56</v>
      </c>
      <c r="T5652" s="1">
        <v>2</v>
      </c>
      <c r="U5652" s="1">
        <v>0</v>
      </c>
      <c r="V5652" s="1">
        <v>0</v>
      </c>
    </row>
    <row r="5653" spans="1:22" ht="14.25" customHeight="1" x14ac:dyDescent="0.25">
      <c r="A5653" s="1">
        <v>5652</v>
      </c>
      <c r="B5653" s="1" t="s">
        <v>8403</v>
      </c>
      <c r="C5653" s="1">
        <f>YEAR(Data!$D5653)</f>
        <v>2014</v>
      </c>
      <c r="D5653" s="2">
        <v>41838</v>
      </c>
      <c r="E5653" s="2">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
        <v>1194.165</v>
      </c>
      <c r="T5653" s="1">
        <v>5</v>
      </c>
      <c r="U5653" s="1">
        <v>0.15</v>
      </c>
      <c r="V5653" s="1">
        <v>210.73499999999993</v>
      </c>
    </row>
    <row r="5654" spans="1:22" ht="14.25" customHeight="1" x14ac:dyDescent="0.25">
      <c r="A5654" s="1">
        <v>5653</v>
      </c>
      <c r="B5654" s="1" t="s">
        <v>8405</v>
      </c>
      <c r="C5654" s="1">
        <f>YEAR(Data!$D5654)</f>
        <v>2014</v>
      </c>
      <c r="D5654" s="2">
        <v>41919</v>
      </c>
      <c r="E5654" s="2">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
        <v>40.99</v>
      </c>
      <c r="T5654" s="1">
        <v>1</v>
      </c>
      <c r="U5654" s="1">
        <v>0</v>
      </c>
      <c r="V5654" s="1">
        <v>20.085100000000001</v>
      </c>
    </row>
    <row r="5655" spans="1:22" ht="14.25" customHeight="1" x14ac:dyDescent="0.25">
      <c r="A5655" s="1">
        <v>5654</v>
      </c>
      <c r="B5655" s="1" t="s">
        <v>8406</v>
      </c>
      <c r="C5655" s="1">
        <f>YEAR(Data!$D5655)</f>
        <v>2011</v>
      </c>
      <c r="D5655" s="2">
        <v>40851</v>
      </c>
      <c r="E5655" s="2">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1">
        <v>0.79380000000000006</v>
      </c>
    </row>
    <row r="5656" spans="1:22" ht="14.25" customHeight="1" x14ac:dyDescent="0.25">
      <c r="A5656" s="1">
        <v>5655</v>
      </c>
      <c r="B5656" s="1" t="s">
        <v>8407</v>
      </c>
      <c r="C5656" s="1">
        <f>YEAR(Data!$D5656)</f>
        <v>2013</v>
      </c>
      <c r="D5656" s="2">
        <v>41627</v>
      </c>
      <c r="E5656" s="2">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45.240000000000009</v>
      </c>
      <c r="T5656" s="1">
        <v>4</v>
      </c>
      <c r="U5656" s="1">
        <v>0.7</v>
      </c>
      <c r="V5656" s="1">
        <v>-30.159999999999997</v>
      </c>
    </row>
    <row r="5657" spans="1:22" ht="14.25" customHeight="1" x14ac:dyDescent="0.25">
      <c r="A5657" s="1">
        <v>5656</v>
      </c>
      <c r="B5657" s="1" t="s">
        <v>8407</v>
      </c>
      <c r="C5657" s="1">
        <f>YEAR(Data!$D5657)</f>
        <v>2013</v>
      </c>
      <c r="D5657" s="2">
        <v>41627</v>
      </c>
      <c r="E5657" s="2">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1">
        <v>2.3359999999999994</v>
      </c>
    </row>
    <row r="5658" spans="1:22" ht="14.25" customHeight="1" x14ac:dyDescent="0.25">
      <c r="A5658" s="1">
        <v>5657</v>
      </c>
      <c r="B5658" s="1" t="s">
        <v>8407</v>
      </c>
      <c r="C5658" s="1">
        <f>YEAR(Data!$D5658)</f>
        <v>2013</v>
      </c>
      <c r="D5658" s="2">
        <v>41627</v>
      </c>
      <c r="E5658" s="2">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
        <v>11.648000000000001</v>
      </c>
      <c r="T5658" s="1">
        <v>2</v>
      </c>
      <c r="U5658" s="1">
        <v>0.2</v>
      </c>
      <c r="V5658" s="1">
        <v>3.7855999999999992</v>
      </c>
    </row>
    <row r="5659" spans="1:22" ht="14.25" customHeight="1" x14ac:dyDescent="0.25">
      <c r="A5659" s="1">
        <v>5658</v>
      </c>
      <c r="B5659" s="1" t="s">
        <v>8407</v>
      </c>
      <c r="C5659" s="1">
        <f>YEAR(Data!$D5659)</f>
        <v>2013</v>
      </c>
      <c r="D5659" s="2">
        <v>41627</v>
      </c>
      <c r="E5659" s="2">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112.77600000000001</v>
      </c>
      <c r="T5659" s="1">
        <v>3</v>
      </c>
      <c r="U5659" s="1">
        <v>0.2</v>
      </c>
      <c r="V5659" s="1">
        <v>-8.4581999999999979</v>
      </c>
    </row>
    <row r="5660" spans="1:22" ht="14.25" customHeight="1" x14ac:dyDescent="0.25">
      <c r="A5660" s="1">
        <v>5659</v>
      </c>
      <c r="B5660" s="1" t="s">
        <v>8407</v>
      </c>
      <c r="C5660" s="1">
        <f>YEAR(Data!$D5660)</f>
        <v>2013</v>
      </c>
      <c r="D5660" s="2">
        <v>41627</v>
      </c>
      <c r="E5660" s="2">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1">
        <v>-264.21500000000003</v>
      </c>
    </row>
    <row r="5661" spans="1:22" ht="14.25" customHeight="1" x14ac:dyDescent="0.25">
      <c r="A5661" s="1">
        <v>5660</v>
      </c>
      <c r="B5661" s="1" t="s">
        <v>8407</v>
      </c>
      <c r="C5661" s="1">
        <f>YEAR(Data!$D5661)</f>
        <v>2013</v>
      </c>
      <c r="D5661" s="2">
        <v>41627</v>
      </c>
      <c r="E5661" s="2">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
        <v>15.936000000000002</v>
      </c>
      <c r="T5661" s="1">
        <v>4</v>
      </c>
      <c r="U5661" s="1">
        <v>0.2</v>
      </c>
      <c r="V5661" s="1">
        <v>5.1791999999999998</v>
      </c>
    </row>
    <row r="5662" spans="1:22" ht="14.25" customHeight="1" x14ac:dyDescent="0.25">
      <c r="A5662" s="1">
        <v>5661</v>
      </c>
      <c r="B5662" s="1" t="s">
        <v>8407</v>
      </c>
      <c r="C5662" s="1">
        <f>YEAR(Data!$D5662)</f>
        <v>2013</v>
      </c>
      <c r="D5662" s="2">
        <v>41627</v>
      </c>
      <c r="E5662" s="2">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
        <v>28.68</v>
      </c>
      <c r="T5662" s="1">
        <v>3</v>
      </c>
      <c r="U5662" s="1">
        <v>0.2</v>
      </c>
      <c r="V5662" s="1">
        <v>-7.17</v>
      </c>
    </row>
    <row r="5663" spans="1:22" ht="14.25" customHeight="1" x14ac:dyDescent="0.25">
      <c r="A5663" s="1">
        <v>5662</v>
      </c>
      <c r="B5663" s="1" t="s">
        <v>8408</v>
      </c>
      <c r="C5663" s="1">
        <f>YEAR(Data!$D5663)</f>
        <v>2013</v>
      </c>
      <c r="D5663" s="2">
        <v>41542</v>
      </c>
      <c r="E5663" s="2">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1">
        <v>7.5039999999999987</v>
      </c>
    </row>
    <row r="5664" spans="1:22" ht="14.25" customHeight="1" x14ac:dyDescent="0.25">
      <c r="A5664" s="1">
        <v>5663</v>
      </c>
      <c r="B5664" s="1" t="s">
        <v>8408</v>
      </c>
      <c r="C5664" s="1">
        <f>YEAR(Data!$D5664)</f>
        <v>2013</v>
      </c>
      <c r="D5664" s="2">
        <v>41542</v>
      </c>
      <c r="E5664" s="2">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
        <v>511.05600000000004</v>
      </c>
      <c r="T5664" s="1">
        <v>9</v>
      </c>
      <c r="U5664" s="1">
        <v>0.2</v>
      </c>
      <c r="V5664" s="1">
        <v>-95.823000000000079</v>
      </c>
    </row>
    <row r="5665" spans="1:22" ht="14.25" customHeight="1" x14ac:dyDescent="0.25">
      <c r="A5665" s="1">
        <v>5664</v>
      </c>
      <c r="B5665" s="1" t="s">
        <v>8409</v>
      </c>
      <c r="C5665" s="1">
        <f>YEAR(Data!$D5665)</f>
        <v>2013</v>
      </c>
      <c r="D5665" s="2">
        <v>41477</v>
      </c>
      <c r="E5665" s="2">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
        <v>18.656000000000002</v>
      </c>
      <c r="T5665" s="1">
        <v>2</v>
      </c>
      <c r="U5665" s="1">
        <v>0.2</v>
      </c>
      <c r="V5665" s="1">
        <v>1.3992000000000013</v>
      </c>
    </row>
    <row r="5666" spans="1:22" ht="14.25" customHeight="1" x14ac:dyDescent="0.25">
      <c r="A5666" s="1">
        <v>5665</v>
      </c>
      <c r="B5666" s="1" t="s">
        <v>8409</v>
      </c>
      <c r="C5666" s="1">
        <f>YEAR(Data!$D5666)</f>
        <v>2013</v>
      </c>
      <c r="D5666" s="2">
        <v>41477</v>
      </c>
      <c r="E5666" s="2">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
        <v>11.088000000000003</v>
      </c>
      <c r="T5666" s="1">
        <v>7</v>
      </c>
      <c r="U5666" s="1">
        <v>0.7</v>
      </c>
      <c r="V5666" s="1">
        <v>-8.1311999999999998</v>
      </c>
    </row>
    <row r="5667" spans="1:22" ht="14.25" customHeight="1" x14ac:dyDescent="0.25">
      <c r="A5667" s="1">
        <v>5666</v>
      </c>
      <c r="B5667" s="1" t="s">
        <v>8409</v>
      </c>
      <c r="C5667" s="1">
        <f>YEAR(Data!$D5667)</f>
        <v>2013</v>
      </c>
      <c r="D5667" s="2">
        <v>41477</v>
      </c>
      <c r="E5667" s="2">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1">
        <v>4.1680000000000028</v>
      </c>
    </row>
    <row r="5668" spans="1:22" ht="14.25" customHeight="1" x14ac:dyDescent="0.25">
      <c r="A5668" s="1">
        <v>5667</v>
      </c>
      <c r="B5668" s="1" t="s">
        <v>8409</v>
      </c>
      <c r="C5668" s="1">
        <f>YEAR(Data!$D5668)</f>
        <v>2013</v>
      </c>
      <c r="D5668" s="2">
        <v>41477</v>
      </c>
      <c r="E5668" s="2">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1">
        <v>8.7052000000000049</v>
      </c>
    </row>
    <row r="5669" spans="1:22" ht="14.25" customHeight="1" x14ac:dyDescent="0.25">
      <c r="A5669" s="1">
        <v>5668</v>
      </c>
      <c r="B5669" s="1" t="s">
        <v>8412</v>
      </c>
      <c r="C5669" s="1">
        <f>YEAR(Data!$D5669)</f>
        <v>2013</v>
      </c>
      <c r="D5669" s="2">
        <v>41437</v>
      </c>
      <c r="E5669" s="2">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1">
        <v>6.8713999999999995</v>
      </c>
    </row>
    <row r="5670" spans="1:22" ht="14.25" customHeight="1" x14ac:dyDescent="0.25">
      <c r="A5670" s="1">
        <v>5669</v>
      </c>
      <c r="B5670" s="1" t="s">
        <v>8412</v>
      </c>
      <c r="C5670" s="1">
        <f>YEAR(Data!$D5670)</f>
        <v>2013</v>
      </c>
      <c r="D5670" s="2">
        <v>41437</v>
      </c>
      <c r="E5670" s="2">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1">
        <v>17.544800000000002</v>
      </c>
    </row>
    <row r="5671" spans="1:22" ht="14.25" customHeight="1" x14ac:dyDescent="0.25">
      <c r="A5671" s="1">
        <v>5670</v>
      </c>
      <c r="B5671" s="1" t="s">
        <v>8412</v>
      </c>
      <c r="C5671" s="1">
        <f>YEAR(Data!$D5671)</f>
        <v>2013</v>
      </c>
      <c r="D5671" s="2">
        <v>41437</v>
      </c>
      <c r="E5671" s="2">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
        <v>389.97</v>
      </c>
      <c r="T5671" s="1">
        <v>3</v>
      </c>
      <c r="U5671" s="1">
        <v>0</v>
      </c>
      <c r="V5671" s="1">
        <v>132.58980000000003</v>
      </c>
    </row>
    <row r="5672" spans="1:22" ht="14.25" customHeight="1" x14ac:dyDescent="0.25">
      <c r="A5672" s="1">
        <v>5671</v>
      </c>
      <c r="B5672" s="1" t="s">
        <v>8413</v>
      </c>
      <c r="C5672" s="1">
        <f>YEAR(Data!$D5672)</f>
        <v>2012</v>
      </c>
      <c r="D5672" s="2">
        <v>41069</v>
      </c>
      <c r="E5672" s="2">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
        <v>355.36</v>
      </c>
      <c r="T5672" s="1">
        <v>4</v>
      </c>
      <c r="U5672" s="1">
        <v>0</v>
      </c>
      <c r="V5672" s="1">
        <v>92.393599999999992</v>
      </c>
    </row>
    <row r="5673" spans="1:22" ht="14.25" customHeight="1" x14ac:dyDescent="0.25">
      <c r="A5673" s="1">
        <v>5672</v>
      </c>
      <c r="B5673" s="1" t="s">
        <v>8413</v>
      </c>
      <c r="C5673" s="1">
        <f>YEAR(Data!$D5673)</f>
        <v>2012</v>
      </c>
      <c r="D5673" s="2">
        <v>41069</v>
      </c>
      <c r="E5673" s="2">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
        <v>140.376</v>
      </c>
      <c r="T5673" s="1">
        <v>3</v>
      </c>
      <c r="U5673" s="1">
        <v>0.2</v>
      </c>
      <c r="V5673" s="1">
        <v>8.7735000000000056</v>
      </c>
    </row>
    <row r="5674" spans="1:22" ht="14.25" customHeight="1" x14ac:dyDescent="0.25">
      <c r="A5674" s="1">
        <v>5673</v>
      </c>
      <c r="B5674" s="1" t="s">
        <v>8415</v>
      </c>
      <c r="C5674" s="1">
        <f>YEAR(Data!$D5674)</f>
        <v>2014</v>
      </c>
      <c r="D5674" s="2">
        <v>41940</v>
      </c>
      <c r="E5674" s="2">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
        <v>15.840000000000002</v>
      </c>
      <c r="T5674" s="1">
        <v>2</v>
      </c>
      <c r="U5674" s="1">
        <v>0.2</v>
      </c>
      <c r="V5674" s="1">
        <v>5.5439999999999987</v>
      </c>
    </row>
    <row r="5675" spans="1:22" ht="14.25" customHeight="1" x14ac:dyDescent="0.25">
      <c r="A5675" s="1">
        <v>5674</v>
      </c>
      <c r="B5675" s="1" t="s">
        <v>8415</v>
      </c>
      <c r="C5675" s="1">
        <f>YEAR(Data!$D5675)</f>
        <v>2014</v>
      </c>
      <c r="D5675" s="2">
        <v>41940</v>
      </c>
      <c r="E5675" s="2">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1">
        <v>2.6399999999999997</v>
      </c>
    </row>
    <row r="5676" spans="1:22" ht="14.25" customHeight="1" x14ac:dyDescent="0.25">
      <c r="A5676" s="1">
        <v>5675</v>
      </c>
      <c r="B5676" s="1" t="s">
        <v>8416</v>
      </c>
      <c r="C5676" s="1">
        <f>YEAR(Data!$D5676)</f>
        <v>2013</v>
      </c>
      <c r="D5676" s="2">
        <v>41296</v>
      </c>
      <c r="E5676" s="2">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1">
        <v>6.2208000000000006</v>
      </c>
    </row>
    <row r="5677" spans="1:22" ht="14.25" customHeight="1" x14ac:dyDescent="0.25">
      <c r="A5677" s="1">
        <v>5676</v>
      </c>
      <c r="B5677" s="1" t="s">
        <v>8417</v>
      </c>
      <c r="C5677" s="1">
        <f>YEAR(Data!$D5677)</f>
        <v>2011</v>
      </c>
      <c r="D5677" s="2">
        <v>40691</v>
      </c>
      <c r="E5677" s="2">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
        <v>57.408000000000008</v>
      </c>
      <c r="T5677" s="1">
        <v>6</v>
      </c>
      <c r="U5677" s="1">
        <v>0.2</v>
      </c>
      <c r="V5677" s="1">
        <v>5.7408000000000019</v>
      </c>
    </row>
    <row r="5678" spans="1:22" ht="14.25" customHeight="1" x14ac:dyDescent="0.25">
      <c r="A5678" s="1">
        <v>5677</v>
      </c>
      <c r="B5678" s="1" t="s">
        <v>8417</v>
      </c>
      <c r="C5678" s="1">
        <f>YEAR(Data!$D5678)</f>
        <v>2011</v>
      </c>
      <c r="D5678" s="2">
        <v>40691</v>
      </c>
      <c r="E5678" s="2">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
        <v>27.6</v>
      </c>
      <c r="T5678" s="1">
        <v>4</v>
      </c>
      <c r="U5678" s="1">
        <v>0</v>
      </c>
      <c r="V5678" s="1">
        <v>2.2079999999999984</v>
      </c>
    </row>
    <row r="5679" spans="1:22" ht="14.25" customHeight="1" x14ac:dyDescent="0.25">
      <c r="A5679" s="1">
        <v>5678</v>
      </c>
      <c r="B5679" s="1" t="s">
        <v>8418</v>
      </c>
      <c r="C5679" s="1">
        <f>YEAR(Data!$D5679)</f>
        <v>2011</v>
      </c>
      <c r="D5679" s="2">
        <v>40906</v>
      </c>
      <c r="E5679" s="2">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
        <v>38.975999999999999</v>
      </c>
      <c r="T5679" s="1">
        <v>3</v>
      </c>
      <c r="U5679" s="1">
        <v>0.6</v>
      </c>
      <c r="V5679" s="1">
        <v>-50.66879999999999</v>
      </c>
    </row>
    <row r="5680" spans="1:22" ht="14.25" customHeight="1" x14ac:dyDescent="0.25">
      <c r="A5680" s="1">
        <v>5679</v>
      </c>
      <c r="B5680" s="1" t="s">
        <v>8419</v>
      </c>
      <c r="C5680" s="1">
        <f>YEAR(Data!$D5680)</f>
        <v>2013</v>
      </c>
      <c r="D5680" s="2">
        <v>41484</v>
      </c>
      <c r="E5680" s="2">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
        <v>20.439999999999998</v>
      </c>
      <c r="T5680" s="1">
        <v>7</v>
      </c>
      <c r="U5680" s="1">
        <v>0</v>
      </c>
      <c r="V5680" s="1">
        <v>9.1979999999999986</v>
      </c>
    </row>
    <row r="5681" spans="1:22" ht="14.25" customHeight="1" x14ac:dyDescent="0.25">
      <c r="A5681" s="1">
        <v>5680</v>
      </c>
      <c r="B5681" s="1" t="s">
        <v>8419</v>
      </c>
      <c r="C5681" s="1">
        <f>YEAR(Data!$D5681)</f>
        <v>2013</v>
      </c>
      <c r="D5681" s="2">
        <v>41484</v>
      </c>
      <c r="E5681" s="2">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
        <v>109.92</v>
      </c>
      <c r="T5681" s="1">
        <v>2</v>
      </c>
      <c r="U5681" s="1">
        <v>0</v>
      </c>
      <c r="V5681" s="1">
        <v>53.860799999999998</v>
      </c>
    </row>
    <row r="5682" spans="1:22" ht="14.25" customHeight="1" x14ac:dyDescent="0.25">
      <c r="A5682" s="1">
        <v>5681</v>
      </c>
      <c r="B5682" s="1" t="s">
        <v>8421</v>
      </c>
      <c r="C5682" s="1">
        <f>YEAR(Data!$D5682)</f>
        <v>2013</v>
      </c>
      <c r="D5682" s="2">
        <v>41542</v>
      </c>
      <c r="E5682" s="2">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
        <v>6.38</v>
      </c>
      <c r="T5682" s="1">
        <v>1</v>
      </c>
      <c r="U5682" s="1">
        <v>0</v>
      </c>
      <c r="V5682" s="1">
        <v>2.9347999999999996</v>
      </c>
    </row>
    <row r="5683" spans="1:22" ht="14.25" customHeight="1" x14ac:dyDescent="0.25">
      <c r="A5683" s="1">
        <v>5682</v>
      </c>
      <c r="B5683" s="1" t="s">
        <v>8421</v>
      </c>
      <c r="C5683" s="1">
        <f>YEAR(Data!$D5683)</f>
        <v>2013</v>
      </c>
      <c r="D5683" s="2">
        <v>41542</v>
      </c>
      <c r="E5683" s="2">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
        <v>6.48</v>
      </c>
      <c r="T5683" s="1">
        <v>1</v>
      </c>
      <c r="U5683" s="1">
        <v>0</v>
      </c>
      <c r="V5683" s="1">
        <v>3.1104000000000003</v>
      </c>
    </row>
    <row r="5684" spans="1:22" ht="14.25" customHeight="1" x14ac:dyDescent="0.25">
      <c r="A5684" s="1">
        <v>5683</v>
      </c>
      <c r="B5684" s="1" t="s">
        <v>8422</v>
      </c>
      <c r="C5684" s="1">
        <f>YEAR(Data!$D5684)</f>
        <v>2011</v>
      </c>
      <c r="D5684" s="2">
        <v>40635</v>
      </c>
      <c r="E5684" s="2">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
        <v>15.84</v>
      </c>
      <c r="T5684" s="1">
        <v>3</v>
      </c>
      <c r="U5684" s="1">
        <v>0</v>
      </c>
      <c r="V5684" s="1">
        <v>7.1280000000000001</v>
      </c>
    </row>
    <row r="5685" spans="1:22" ht="14.25" customHeight="1" x14ac:dyDescent="0.25">
      <c r="A5685" s="1">
        <v>5684</v>
      </c>
      <c r="B5685" s="1" t="s">
        <v>8422</v>
      </c>
      <c r="C5685" s="1">
        <f>YEAR(Data!$D5685)</f>
        <v>2011</v>
      </c>
      <c r="D5685" s="2">
        <v>40635</v>
      </c>
      <c r="E5685" s="2">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
        <v>1049.93</v>
      </c>
      <c r="T5685" s="1">
        <v>7</v>
      </c>
      <c r="U5685" s="1">
        <v>0</v>
      </c>
      <c r="V5685" s="1">
        <v>293.98040000000003</v>
      </c>
    </row>
    <row r="5686" spans="1:22" ht="14.25" customHeight="1" x14ac:dyDescent="0.25">
      <c r="A5686" s="1">
        <v>5685</v>
      </c>
      <c r="B5686" s="1" t="s">
        <v>8422</v>
      </c>
      <c r="C5686" s="1">
        <f>YEAR(Data!$D5686)</f>
        <v>2011</v>
      </c>
      <c r="D5686" s="2">
        <v>40635</v>
      </c>
      <c r="E5686" s="2">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
        <v>154.9</v>
      </c>
      <c r="T5686" s="1">
        <v>5</v>
      </c>
      <c r="U5686" s="1">
        <v>0</v>
      </c>
      <c r="V5686" s="1">
        <v>40.274000000000001</v>
      </c>
    </row>
    <row r="5687" spans="1:22" ht="14.25" customHeight="1" x14ac:dyDescent="0.25">
      <c r="A5687" s="1">
        <v>5686</v>
      </c>
      <c r="B5687" s="1" t="s">
        <v>8423</v>
      </c>
      <c r="C5687" s="1">
        <f>YEAR(Data!$D5687)</f>
        <v>2012</v>
      </c>
      <c r="D5687" s="2">
        <v>41218</v>
      </c>
      <c r="E5687" s="2">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1">
        <v>35.652599999999993</v>
      </c>
    </row>
    <row r="5688" spans="1:22" ht="14.25" customHeight="1" x14ac:dyDescent="0.25">
      <c r="A5688" s="1">
        <v>5687</v>
      </c>
      <c r="B5688" s="1" t="s">
        <v>8424</v>
      </c>
      <c r="C5688" s="1">
        <f>YEAR(Data!$D5688)</f>
        <v>2011</v>
      </c>
      <c r="D5688" s="2">
        <v>40752</v>
      </c>
      <c r="E5688" s="2">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14.320000000000002</v>
      </c>
      <c r="T5688" s="1">
        <v>5</v>
      </c>
      <c r="U5688" s="1">
        <v>0.2</v>
      </c>
      <c r="V5688" s="1">
        <v>5.1910000000000007</v>
      </c>
    </row>
    <row r="5689" spans="1:22" ht="14.25" customHeight="1" x14ac:dyDescent="0.25">
      <c r="A5689" s="1">
        <v>5688</v>
      </c>
      <c r="B5689" s="1" t="s">
        <v>8424</v>
      </c>
      <c r="C5689" s="1">
        <f>YEAR(Data!$D5689)</f>
        <v>2011</v>
      </c>
      <c r="D5689" s="2">
        <v>40752</v>
      </c>
      <c r="E5689" s="2">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1">
        <v>12.988799999999991</v>
      </c>
    </row>
    <row r="5690" spans="1:22" ht="14.25" customHeight="1" x14ac:dyDescent="0.25">
      <c r="A5690" s="1">
        <v>5689</v>
      </c>
      <c r="B5690" s="1" t="s">
        <v>8424</v>
      </c>
      <c r="C5690" s="1">
        <f>YEAR(Data!$D5690)</f>
        <v>2011</v>
      </c>
      <c r="D5690" s="2">
        <v>40752</v>
      </c>
      <c r="E5690" s="2">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1">
        <v>16.518599999999999</v>
      </c>
    </row>
    <row r="5691" spans="1:22" ht="14.25" customHeight="1" x14ac:dyDescent="0.25">
      <c r="A5691" s="1">
        <v>5690</v>
      </c>
      <c r="B5691" s="1" t="s">
        <v>8425</v>
      </c>
      <c r="C5691" s="1">
        <f>YEAR(Data!$D5691)</f>
        <v>2012</v>
      </c>
      <c r="D5691" s="2">
        <v>41269</v>
      </c>
      <c r="E5691" s="2">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
        <v>275.05799999999999</v>
      </c>
      <c r="T5691" s="1">
        <v>3</v>
      </c>
      <c r="U5691" s="1">
        <v>0.3</v>
      </c>
      <c r="V5691" s="1">
        <v>-90.376199999999997</v>
      </c>
    </row>
    <row r="5692" spans="1:22" ht="14.25" customHeight="1" x14ac:dyDescent="0.25">
      <c r="A5692" s="1">
        <v>5691</v>
      </c>
      <c r="B5692" s="1" t="s">
        <v>8426</v>
      </c>
      <c r="C5692" s="1">
        <f>YEAR(Data!$D5692)</f>
        <v>2012</v>
      </c>
      <c r="D5692" s="2">
        <v>41253</v>
      </c>
      <c r="E5692" s="2">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
        <v>27.36</v>
      </c>
      <c r="T5692" s="1">
        <v>9</v>
      </c>
      <c r="U5692" s="1">
        <v>0</v>
      </c>
      <c r="V5692" s="1">
        <v>9.3023999999999987</v>
      </c>
    </row>
    <row r="5693" spans="1:22" ht="14.25" customHeight="1" x14ac:dyDescent="0.25">
      <c r="A5693" s="1">
        <v>5692</v>
      </c>
      <c r="B5693" s="1" t="s">
        <v>8426</v>
      </c>
      <c r="C5693" s="1">
        <f>YEAR(Data!$D5693)</f>
        <v>2012</v>
      </c>
      <c r="D5693" s="2">
        <v>41253</v>
      </c>
      <c r="E5693" s="2">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1">
        <v>20.584999999999994</v>
      </c>
    </row>
    <row r="5694" spans="1:22" ht="14.25" customHeight="1" x14ac:dyDescent="0.25">
      <c r="A5694" s="1">
        <v>5693</v>
      </c>
      <c r="B5694" s="1" t="s">
        <v>8426</v>
      </c>
      <c r="C5694" s="1">
        <f>YEAR(Data!$D5694)</f>
        <v>2012</v>
      </c>
      <c r="D5694" s="2">
        <v>41253</v>
      </c>
      <c r="E5694" s="2">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1">
        <v>36.447299999999998</v>
      </c>
    </row>
    <row r="5695" spans="1:22" ht="14.25" customHeight="1" x14ac:dyDescent="0.25">
      <c r="A5695" s="1">
        <v>5694</v>
      </c>
      <c r="B5695" s="1" t="s">
        <v>8426</v>
      </c>
      <c r="C5695" s="1">
        <f>YEAR(Data!$D5695)</f>
        <v>2012</v>
      </c>
      <c r="D5695" s="2">
        <v>41253</v>
      </c>
      <c r="E5695" s="2">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
        <v>26.400000000000002</v>
      </c>
      <c r="T5695" s="1">
        <v>5</v>
      </c>
      <c r="U5695" s="1">
        <v>0</v>
      </c>
      <c r="V5695" s="1">
        <v>12.672000000000001</v>
      </c>
    </row>
    <row r="5696" spans="1:22" ht="14.25" customHeight="1" x14ac:dyDescent="0.25">
      <c r="A5696" s="1">
        <v>5695</v>
      </c>
      <c r="B5696" s="1" t="s">
        <v>8426</v>
      </c>
      <c r="C5696" s="1">
        <f>YEAR(Data!$D5696)</f>
        <v>2012</v>
      </c>
      <c r="D5696" s="2">
        <v>41253</v>
      </c>
      <c r="E5696" s="2">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542.93999999999994</v>
      </c>
      <c r="T5696" s="1">
        <v>3</v>
      </c>
      <c r="U5696" s="1">
        <v>0</v>
      </c>
      <c r="V5696" s="1">
        <v>141.1644</v>
      </c>
    </row>
    <row r="5697" spans="1:22" ht="14.25" customHeight="1" x14ac:dyDescent="0.25">
      <c r="A5697" s="1">
        <v>5696</v>
      </c>
      <c r="B5697" s="1" t="s">
        <v>8427</v>
      </c>
      <c r="C5697" s="1">
        <f>YEAR(Data!$D5697)</f>
        <v>2013</v>
      </c>
      <c r="D5697" s="2">
        <v>41400</v>
      </c>
      <c r="E5697" s="2">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
        <v>71.088000000000008</v>
      </c>
      <c r="T5697" s="1">
        <v>2</v>
      </c>
      <c r="U5697" s="1">
        <v>0.2</v>
      </c>
      <c r="V5697" s="1">
        <v>-1.7772000000000041</v>
      </c>
    </row>
    <row r="5698" spans="1:22" ht="14.25" customHeight="1" x14ac:dyDescent="0.25">
      <c r="A5698" s="1">
        <v>5697</v>
      </c>
      <c r="B5698" s="1" t="s">
        <v>8428</v>
      </c>
      <c r="C5698" s="1">
        <f>YEAR(Data!$D5698)</f>
        <v>2014</v>
      </c>
      <c r="D5698" s="2">
        <v>41927</v>
      </c>
      <c r="E5698" s="2">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27.395999999999997</v>
      </c>
      <c r="T5698" s="1">
        <v>9</v>
      </c>
      <c r="U5698" s="1">
        <v>0.8</v>
      </c>
      <c r="V5698" s="1">
        <v>-42.46380000000002</v>
      </c>
    </row>
    <row r="5699" spans="1:22" ht="14.25" customHeight="1" x14ac:dyDescent="0.25">
      <c r="A5699" s="1">
        <v>5698</v>
      </c>
      <c r="B5699" s="1" t="s">
        <v>8428</v>
      </c>
      <c r="C5699" s="1">
        <f>YEAR(Data!$D5699)</f>
        <v>2014</v>
      </c>
      <c r="D5699" s="2">
        <v>41927</v>
      </c>
      <c r="E5699" s="2">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13.455999999999998</v>
      </c>
      <c r="T5699" s="1">
        <v>1</v>
      </c>
      <c r="U5699" s="1">
        <v>0.8</v>
      </c>
      <c r="V5699" s="1">
        <v>-23.548000000000009</v>
      </c>
    </row>
    <row r="5700" spans="1:22" ht="14.25" customHeight="1" x14ac:dyDescent="0.25">
      <c r="A5700" s="1">
        <v>5699</v>
      </c>
      <c r="B5700" s="1" t="s">
        <v>8429</v>
      </c>
      <c r="C5700" s="1">
        <f>YEAR(Data!$D5700)</f>
        <v>2013</v>
      </c>
      <c r="D5700" s="2">
        <v>41584</v>
      </c>
      <c r="E5700" s="2">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11.840000000000002</v>
      </c>
      <c r="T5700" s="1">
        <v>1</v>
      </c>
      <c r="U5700" s="1">
        <v>0.2</v>
      </c>
      <c r="V5700" s="1">
        <v>4.4399999999999995</v>
      </c>
    </row>
    <row r="5701" spans="1:22" ht="14.25" customHeight="1" x14ac:dyDescent="0.25">
      <c r="A5701" s="1">
        <v>5700</v>
      </c>
      <c r="B5701" s="1" t="s">
        <v>8430</v>
      </c>
      <c r="C5701" s="1">
        <f>YEAR(Data!$D5701)</f>
        <v>2014</v>
      </c>
      <c r="D5701" s="2">
        <v>41947</v>
      </c>
      <c r="E5701" s="2">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
        <v>35.880000000000003</v>
      </c>
      <c r="T5701" s="1">
        <v>6</v>
      </c>
      <c r="U5701" s="1">
        <v>0</v>
      </c>
      <c r="V5701" s="1">
        <v>17.581200000000003</v>
      </c>
    </row>
    <row r="5702" spans="1:22" ht="14.25" customHeight="1" x14ac:dyDescent="0.25">
      <c r="A5702" s="1">
        <v>5701</v>
      </c>
      <c r="B5702" s="1" t="s">
        <v>8431</v>
      </c>
      <c r="C5702" s="1">
        <f>YEAR(Data!$D5702)</f>
        <v>2013</v>
      </c>
      <c r="D5702" s="2">
        <v>41603</v>
      </c>
      <c r="E5702" s="2">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1">
        <v>15.281999999999998</v>
      </c>
    </row>
    <row r="5703" spans="1:22" ht="14.25" customHeight="1" x14ac:dyDescent="0.25">
      <c r="A5703" s="1">
        <v>5702</v>
      </c>
      <c r="B5703" s="1" t="s">
        <v>8431</v>
      </c>
      <c r="C5703" s="1">
        <f>YEAR(Data!$D5703)</f>
        <v>2013</v>
      </c>
      <c r="D5703" s="2">
        <v>41603</v>
      </c>
      <c r="E5703" s="2">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139.96000000000004</v>
      </c>
      <c r="T5703" s="1">
        <v>5</v>
      </c>
      <c r="U5703" s="1">
        <v>0.2</v>
      </c>
      <c r="V5703" s="1">
        <v>-22.743500000000004</v>
      </c>
    </row>
    <row r="5704" spans="1:22" ht="14.25" customHeight="1" x14ac:dyDescent="0.25">
      <c r="A5704" s="1">
        <v>5703</v>
      </c>
      <c r="B5704" s="1" t="s">
        <v>8432</v>
      </c>
      <c r="C5704" s="1">
        <f>YEAR(Data!$D5704)</f>
        <v>2011</v>
      </c>
      <c r="D5704" s="2">
        <v>40891</v>
      </c>
      <c r="E5704" s="2">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1">
        <v>0.29519999999999957</v>
      </c>
    </row>
    <row r="5705" spans="1:22" ht="14.25" customHeight="1" x14ac:dyDescent="0.25">
      <c r="A5705" s="1">
        <v>5704</v>
      </c>
      <c r="B5705" s="1" t="s">
        <v>8432</v>
      </c>
      <c r="C5705" s="1">
        <f>YEAR(Data!$D5705)</f>
        <v>2011</v>
      </c>
      <c r="D5705" s="2">
        <v>40891</v>
      </c>
      <c r="E5705" s="2">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
        <v>136.53</v>
      </c>
      <c r="T5705" s="1">
        <v>1</v>
      </c>
      <c r="U5705" s="1">
        <v>0.4</v>
      </c>
      <c r="V5705" s="1">
        <v>-52.336500000000029</v>
      </c>
    </row>
    <row r="5706" spans="1:22" ht="14.25" customHeight="1" x14ac:dyDescent="0.25">
      <c r="A5706" s="1">
        <v>5705</v>
      </c>
      <c r="B5706" s="1" t="s">
        <v>8432</v>
      </c>
      <c r="C5706" s="1">
        <f>YEAR(Data!$D5706)</f>
        <v>2011</v>
      </c>
      <c r="D5706" s="2">
        <v>40891</v>
      </c>
      <c r="E5706" s="2">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1">
        <v>42.893499999999975</v>
      </c>
    </row>
    <row r="5707" spans="1:22" ht="14.25" customHeight="1" x14ac:dyDescent="0.25">
      <c r="A5707" s="1">
        <v>5706</v>
      </c>
      <c r="B5707" s="1" t="s">
        <v>8433</v>
      </c>
      <c r="C5707" s="1">
        <f>YEAR(Data!$D5707)</f>
        <v>2011</v>
      </c>
      <c r="D5707" s="2">
        <v>40850</v>
      </c>
      <c r="E5707" s="2">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
        <v>11.64</v>
      </c>
      <c r="T5707" s="1">
        <v>3</v>
      </c>
      <c r="U5707" s="1">
        <v>0</v>
      </c>
      <c r="V5707" s="1">
        <v>3.3755999999999986</v>
      </c>
    </row>
    <row r="5708" spans="1:22" ht="14.25" customHeight="1" x14ac:dyDescent="0.25">
      <c r="A5708" s="1">
        <v>5707</v>
      </c>
      <c r="B5708" s="1" t="s">
        <v>8434</v>
      </c>
      <c r="C5708" s="1">
        <f>YEAR(Data!$D5708)</f>
        <v>2014</v>
      </c>
      <c r="D5708" s="2">
        <v>41905</v>
      </c>
      <c r="E5708" s="2">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
        <v>40.176000000000002</v>
      </c>
      <c r="T5708" s="1">
        <v>3</v>
      </c>
      <c r="U5708" s="1">
        <v>0.2</v>
      </c>
      <c r="V5708" s="1">
        <v>14.563799999999997</v>
      </c>
    </row>
    <row r="5709" spans="1:22" ht="14.25" customHeight="1" x14ac:dyDescent="0.25">
      <c r="A5709" s="1">
        <v>5708</v>
      </c>
      <c r="B5709" s="1" t="s">
        <v>8435</v>
      </c>
      <c r="C5709" s="1">
        <f>YEAR(Data!$D5709)</f>
        <v>2012</v>
      </c>
      <c r="D5709" s="2">
        <v>41037</v>
      </c>
      <c r="E5709" s="2">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1">
        <v>30.187200000000001</v>
      </c>
    </row>
    <row r="5710" spans="1:22" ht="14.25" customHeight="1" x14ac:dyDescent="0.25">
      <c r="A5710" s="1">
        <v>5709</v>
      </c>
      <c r="B5710" s="1" t="s">
        <v>8435</v>
      </c>
      <c r="C5710" s="1">
        <f>YEAR(Data!$D5710)</f>
        <v>2012</v>
      </c>
      <c r="D5710" s="2">
        <v>41037</v>
      </c>
      <c r="E5710" s="2">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
        <v>357.93</v>
      </c>
      <c r="T5710" s="1">
        <v>3</v>
      </c>
      <c r="U5710" s="1">
        <v>0</v>
      </c>
      <c r="V5710" s="1">
        <v>7.158600000000007</v>
      </c>
    </row>
    <row r="5711" spans="1:22" ht="14.25" customHeight="1" x14ac:dyDescent="0.25">
      <c r="A5711" s="1">
        <v>5710</v>
      </c>
      <c r="B5711" s="1" t="s">
        <v>8435</v>
      </c>
      <c r="C5711" s="1">
        <f>YEAR(Data!$D5711)</f>
        <v>2012</v>
      </c>
      <c r="D5711" s="2">
        <v>41037</v>
      </c>
      <c r="E5711" s="2">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127.76400000000001</v>
      </c>
      <c r="T5711" s="1">
        <v>2</v>
      </c>
      <c r="U5711" s="1">
        <v>0.1</v>
      </c>
      <c r="V5711" s="1">
        <v>21.294000000000008</v>
      </c>
    </row>
    <row r="5712" spans="1:22" ht="14.25" customHeight="1" x14ac:dyDescent="0.25">
      <c r="A5712" s="1">
        <v>5711</v>
      </c>
      <c r="B5712" s="1" t="s">
        <v>8435</v>
      </c>
      <c r="C5712" s="1">
        <f>YEAR(Data!$D5712)</f>
        <v>2012</v>
      </c>
      <c r="D5712" s="2">
        <v>41037</v>
      </c>
      <c r="E5712" s="2">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1">
        <v>1014.9797</v>
      </c>
    </row>
    <row r="5713" spans="1:22" ht="14.25" customHeight="1" x14ac:dyDescent="0.25">
      <c r="A5713" s="1">
        <v>5712</v>
      </c>
      <c r="B5713" s="1" t="s">
        <v>8435</v>
      </c>
      <c r="C5713" s="1">
        <f>YEAR(Data!$D5713)</f>
        <v>2012</v>
      </c>
      <c r="D5713" s="2">
        <v>41037</v>
      </c>
      <c r="E5713" s="2">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
        <v>19.440000000000001</v>
      </c>
      <c r="T5713" s="1">
        <v>3</v>
      </c>
      <c r="U5713" s="1">
        <v>0</v>
      </c>
      <c r="V5713" s="1">
        <v>9.3312000000000008</v>
      </c>
    </row>
    <row r="5714" spans="1:22" ht="14.25" customHeight="1" x14ac:dyDescent="0.25">
      <c r="A5714" s="1">
        <v>5713</v>
      </c>
      <c r="B5714" s="1" t="s">
        <v>8436</v>
      </c>
      <c r="C5714" s="1">
        <f>YEAR(Data!$D5714)</f>
        <v>2014</v>
      </c>
      <c r="D5714" s="2">
        <v>41852</v>
      </c>
      <c r="E5714" s="2">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1">
        <v>4.1390999999999991</v>
      </c>
    </row>
    <row r="5715" spans="1:22" ht="14.25" customHeight="1" x14ac:dyDescent="0.25">
      <c r="A5715" s="1">
        <v>5714</v>
      </c>
      <c r="B5715" s="1" t="s">
        <v>8437</v>
      </c>
      <c r="C5715" s="1">
        <f>YEAR(Data!$D5715)</f>
        <v>2011</v>
      </c>
      <c r="D5715" s="2">
        <v>40603</v>
      </c>
      <c r="E5715" s="2">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5.9399999999999995</v>
      </c>
      <c r="T5715" s="1">
        <v>3</v>
      </c>
      <c r="U5715" s="1">
        <v>0</v>
      </c>
      <c r="V5715" s="1">
        <v>1.6037999999999999</v>
      </c>
    </row>
    <row r="5716" spans="1:22" ht="14.25" customHeight="1" x14ac:dyDescent="0.25">
      <c r="A5716" s="1">
        <v>5715</v>
      </c>
      <c r="B5716" s="1" t="s">
        <v>8438</v>
      </c>
      <c r="C5716" s="1">
        <f>YEAR(Data!$D5716)</f>
        <v>2014</v>
      </c>
      <c r="D5716" s="2">
        <v>41908</v>
      </c>
      <c r="E5716" s="2">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177.54999999999998</v>
      </c>
      <c r="T5716" s="1">
        <v>5</v>
      </c>
      <c r="U5716" s="1">
        <v>0</v>
      </c>
      <c r="V5716" s="1">
        <v>47.938500000000005</v>
      </c>
    </row>
    <row r="5717" spans="1:22" ht="14.25" customHeight="1" x14ac:dyDescent="0.25">
      <c r="A5717" s="1">
        <v>5716</v>
      </c>
      <c r="B5717" s="1" t="s">
        <v>8439</v>
      </c>
      <c r="C5717" s="1">
        <f>YEAR(Data!$D5717)</f>
        <v>2012</v>
      </c>
      <c r="D5717" s="2">
        <v>41191</v>
      </c>
      <c r="E5717" s="2">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
        <v>619.94999999999993</v>
      </c>
      <c r="T5717" s="1">
        <v>5</v>
      </c>
      <c r="U5717" s="1">
        <v>0</v>
      </c>
      <c r="V5717" s="1">
        <v>111.59099999999995</v>
      </c>
    </row>
    <row r="5718" spans="1:22" ht="14.25" customHeight="1" x14ac:dyDescent="0.25">
      <c r="A5718" s="1">
        <v>5717</v>
      </c>
      <c r="B5718" s="1" t="s">
        <v>8439</v>
      </c>
      <c r="C5718" s="1">
        <f>YEAR(Data!$D5718)</f>
        <v>2012</v>
      </c>
      <c r="D5718" s="2">
        <v>41191</v>
      </c>
      <c r="E5718" s="2">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
        <v>29.160000000000004</v>
      </c>
      <c r="T5718" s="1">
        <v>3</v>
      </c>
      <c r="U5718" s="1">
        <v>0</v>
      </c>
      <c r="V5718" s="1">
        <v>8.4563999999999986</v>
      </c>
    </row>
    <row r="5719" spans="1:22" ht="14.25" customHeight="1" x14ac:dyDescent="0.25">
      <c r="A5719" s="1">
        <v>5718</v>
      </c>
      <c r="B5719" s="1" t="s">
        <v>8439</v>
      </c>
      <c r="C5719" s="1">
        <f>YEAR(Data!$D5719)</f>
        <v>2012</v>
      </c>
      <c r="D5719" s="2">
        <v>41191</v>
      </c>
      <c r="E5719" s="2">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
        <v>57.959999999999994</v>
      </c>
      <c r="T5719" s="1">
        <v>7</v>
      </c>
      <c r="U5719" s="1">
        <v>0</v>
      </c>
      <c r="V5719" s="1">
        <v>27.241199999999996</v>
      </c>
    </row>
    <row r="5720" spans="1:22" ht="14.25" customHeight="1" x14ac:dyDescent="0.25">
      <c r="A5720" s="1">
        <v>5719</v>
      </c>
      <c r="B5720" s="1" t="s">
        <v>8439</v>
      </c>
      <c r="C5720" s="1">
        <f>YEAR(Data!$D5720)</f>
        <v>2012</v>
      </c>
      <c r="D5720" s="2">
        <v>41191</v>
      </c>
      <c r="E5720" s="2">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
        <v>29.402999999999999</v>
      </c>
      <c r="T5720" s="1">
        <v>3</v>
      </c>
      <c r="U5720" s="1">
        <v>0.1</v>
      </c>
      <c r="V5720" s="1">
        <v>5.2272000000000007</v>
      </c>
    </row>
    <row r="5721" spans="1:22" ht="14.25" customHeight="1" x14ac:dyDescent="0.25">
      <c r="A5721" s="1">
        <v>5720</v>
      </c>
      <c r="B5721" s="1" t="s">
        <v>8440</v>
      </c>
      <c r="C5721" s="1">
        <f>YEAR(Data!$D5721)</f>
        <v>2014</v>
      </c>
      <c r="D5721" s="2">
        <v>41728</v>
      </c>
      <c r="E5721" s="2">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
        <v>81.400000000000006</v>
      </c>
      <c r="T5721" s="1">
        <v>5</v>
      </c>
      <c r="U5721" s="1">
        <v>0</v>
      </c>
      <c r="V5721" s="1">
        <v>21.164000000000005</v>
      </c>
    </row>
    <row r="5722" spans="1:22" ht="14.25" customHeight="1" x14ac:dyDescent="0.25">
      <c r="A5722" s="1">
        <v>5721</v>
      </c>
      <c r="B5722" s="1" t="s">
        <v>8441</v>
      </c>
      <c r="C5722" s="1">
        <f>YEAR(Data!$D5722)</f>
        <v>2012</v>
      </c>
      <c r="D5722" s="2">
        <v>41227</v>
      </c>
      <c r="E5722" s="2">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1">
        <v>2.289000000000001</v>
      </c>
    </row>
    <row r="5723" spans="1:22" ht="14.25" customHeight="1" x14ac:dyDescent="0.25">
      <c r="A5723" s="1">
        <v>5722</v>
      </c>
      <c r="B5723" s="1" t="s">
        <v>8441</v>
      </c>
      <c r="C5723" s="1">
        <f>YEAR(Data!$D5723)</f>
        <v>2012</v>
      </c>
      <c r="D5723" s="2">
        <v>41227</v>
      </c>
      <c r="E5723" s="2">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
        <v>91.176000000000016</v>
      </c>
      <c r="T5723" s="1">
        <v>3</v>
      </c>
      <c r="U5723" s="1">
        <v>0.2</v>
      </c>
      <c r="V5723" s="1">
        <v>4.5587999999999944</v>
      </c>
    </row>
    <row r="5724" spans="1:22" ht="14.25" customHeight="1" x14ac:dyDescent="0.25">
      <c r="A5724" s="1">
        <v>5723</v>
      </c>
      <c r="B5724" s="1" t="s">
        <v>8441</v>
      </c>
      <c r="C5724" s="1">
        <f>YEAR(Data!$D5724)</f>
        <v>2012</v>
      </c>
      <c r="D5724" s="2">
        <v>41227</v>
      </c>
      <c r="E5724" s="2">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159.96800000000002</v>
      </c>
      <c r="T5724" s="1">
        <v>4</v>
      </c>
      <c r="U5724" s="1">
        <v>0.2</v>
      </c>
      <c r="V5724" s="1">
        <v>29.993999999999986</v>
      </c>
    </row>
    <row r="5725" spans="1:22" ht="14.25" customHeight="1" x14ac:dyDescent="0.25">
      <c r="A5725" s="1">
        <v>5724</v>
      </c>
      <c r="B5725" s="1" t="s">
        <v>8442</v>
      </c>
      <c r="C5725" s="1">
        <f>YEAR(Data!$D5725)</f>
        <v>2013</v>
      </c>
      <c r="D5725" s="2">
        <v>41544</v>
      </c>
      <c r="E5725" s="2">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1">
        <v>6.2208000000000006</v>
      </c>
    </row>
    <row r="5726" spans="1:22" ht="14.25" customHeight="1" x14ac:dyDescent="0.25">
      <c r="A5726" s="1">
        <v>5725</v>
      </c>
      <c r="B5726" s="1" t="s">
        <v>8443</v>
      </c>
      <c r="C5726" s="1">
        <f>YEAR(Data!$D5726)</f>
        <v>2011</v>
      </c>
      <c r="D5726" s="2">
        <v>40808</v>
      </c>
      <c r="E5726" s="2">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1">
        <v>-82.884</v>
      </c>
    </row>
    <row r="5727" spans="1:22" ht="14.25" customHeight="1" x14ac:dyDescent="0.25">
      <c r="A5727" s="1">
        <v>5726</v>
      </c>
      <c r="B5727" s="1" t="s">
        <v>8444</v>
      </c>
      <c r="C5727" s="1">
        <f>YEAR(Data!$D5727)</f>
        <v>2012</v>
      </c>
      <c r="D5727" s="2">
        <v>41177</v>
      </c>
      <c r="E5727" s="2">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
        <v>899.91</v>
      </c>
      <c r="T5727" s="1">
        <v>9</v>
      </c>
      <c r="U5727" s="1">
        <v>0</v>
      </c>
      <c r="V5727" s="1">
        <v>395.96040000000005</v>
      </c>
    </row>
    <row r="5728" spans="1:22" ht="14.25" customHeight="1" x14ac:dyDescent="0.25">
      <c r="A5728" s="1">
        <v>5727</v>
      </c>
      <c r="B5728" s="1" t="s">
        <v>8445</v>
      </c>
      <c r="C5728" s="1">
        <f>YEAR(Data!$D5728)</f>
        <v>2012</v>
      </c>
      <c r="D5728" s="2">
        <v>41033</v>
      </c>
      <c r="E5728" s="2">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1">
        <v>118.29299999999989</v>
      </c>
    </row>
    <row r="5729" spans="1:22" ht="14.25" customHeight="1" x14ac:dyDescent="0.25">
      <c r="A5729" s="1">
        <v>5728</v>
      </c>
      <c r="B5729" s="1" t="s">
        <v>8446</v>
      </c>
      <c r="C5729" s="1">
        <f>YEAR(Data!$D5729)</f>
        <v>2014</v>
      </c>
      <c r="D5729" s="2">
        <v>41982</v>
      </c>
      <c r="E5729" s="2">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178.10999999999999</v>
      </c>
      <c r="T5729" s="1">
        <v>3</v>
      </c>
      <c r="U5729" s="1">
        <v>0</v>
      </c>
      <c r="V5729" s="1">
        <v>32.059799999999996</v>
      </c>
    </row>
    <row r="5730" spans="1:22" ht="14.25" customHeight="1" x14ac:dyDescent="0.25">
      <c r="A5730" s="1">
        <v>5729</v>
      </c>
      <c r="B5730" s="1" t="s">
        <v>8446</v>
      </c>
      <c r="C5730" s="1">
        <f>YEAR(Data!$D5730)</f>
        <v>2014</v>
      </c>
      <c r="D5730" s="2">
        <v>41982</v>
      </c>
      <c r="E5730" s="2">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1">
        <v>305.13000000000011</v>
      </c>
    </row>
    <row r="5731" spans="1:22" ht="14.25" customHeight="1" x14ac:dyDescent="0.25">
      <c r="A5731" s="1">
        <v>5730</v>
      </c>
      <c r="B5731" s="1" t="s">
        <v>8446</v>
      </c>
      <c r="C5731" s="1">
        <f>YEAR(Data!$D5731)</f>
        <v>2014</v>
      </c>
      <c r="D5731" s="2">
        <v>41982</v>
      </c>
      <c r="E5731" s="2">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1">
        <v>28.087600000000002</v>
      </c>
    </row>
    <row r="5732" spans="1:22" ht="14.25" customHeight="1" x14ac:dyDescent="0.25">
      <c r="A5732" s="1">
        <v>5731</v>
      </c>
      <c r="B5732" s="1" t="s">
        <v>8446</v>
      </c>
      <c r="C5732" s="1">
        <f>YEAR(Data!$D5732)</f>
        <v>2014</v>
      </c>
      <c r="D5732" s="2">
        <v>41982</v>
      </c>
      <c r="E5732" s="2">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1">
        <v>41.392799999999966</v>
      </c>
    </row>
    <row r="5733" spans="1:22" ht="14.25" customHeight="1" x14ac:dyDescent="0.25">
      <c r="A5733" s="1">
        <v>5732</v>
      </c>
      <c r="B5733" s="1" t="s">
        <v>8446</v>
      </c>
      <c r="C5733" s="1">
        <f>YEAR(Data!$D5733)</f>
        <v>2014</v>
      </c>
      <c r="D5733" s="2">
        <v>41982</v>
      </c>
      <c r="E5733" s="2">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1">
        <v>12.659199999999998</v>
      </c>
    </row>
    <row r="5734" spans="1:22" ht="14.25" customHeight="1" x14ac:dyDescent="0.25">
      <c r="A5734" s="1">
        <v>5733</v>
      </c>
      <c r="B5734" s="1" t="s">
        <v>8447</v>
      </c>
      <c r="C5734" s="1">
        <f>YEAR(Data!$D5734)</f>
        <v>2014</v>
      </c>
      <c r="D5734" s="2">
        <v>41820</v>
      </c>
      <c r="E5734" s="2">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
        <v>638.82000000000005</v>
      </c>
      <c r="T5734" s="1">
        <v>9</v>
      </c>
      <c r="U5734" s="1">
        <v>0</v>
      </c>
      <c r="V5734" s="1">
        <v>185.25779999999997</v>
      </c>
    </row>
    <row r="5735" spans="1:22" ht="14.25" customHeight="1" x14ac:dyDescent="0.25">
      <c r="A5735" s="1">
        <v>5734</v>
      </c>
      <c r="B5735" s="1" t="s">
        <v>8447</v>
      </c>
      <c r="C5735" s="1">
        <f>YEAR(Data!$D5735)</f>
        <v>2014</v>
      </c>
      <c r="D5735" s="2">
        <v>41820</v>
      </c>
      <c r="E5735" s="2">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
        <v>30.69</v>
      </c>
      <c r="T5735" s="1">
        <v>3</v>
      </c>
      <c r="U5735" s="1">
        <v>0</v>
      </c>
      <c r="V5735" s="1">
        <v>7.9794000000000018</v>
      </c>
    </row>
    <row r="5736" spans="1:22" ht="14.25" customHeight="1" x14ac:dyDescent="0.25">
      <c r="A5736" s="1">
        <v>5735</v>
      </c>
      <c r="B5736" s="1" t="s">
        <v>8447</v>
      </c>
      <c r="C5736" s="1">
        <f>YEAR(Data!$D5736)</f>
        <v>2014</v>
      </c>
      <c r="D5736" s="2">
        <v>41820</v>
      </c>
      <c r="E5736" s="2">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
        <v>25.16</v>
      </c>
      <c r="T5736" s="1">
        <v>2</v>
      </c>
      <c r="U5736" s="1">
        <v>0</v>
      </c>
      <c r="V5736" s="1">
        <v>8.5543999999999976</v>
      </c>
    </row>
    <row r="5737" spans="1:22" ht="14.25" customHeight="1" x14ac:dyDescent="0.25">
      <c r="A5737" s="1">
        <v>5736</v>
      </c>
      <c r="B5737" s="1" t="s">
        <v>8449</v>
      </c>
      <c r="C5737" s="1">
        <f>YEAR(Data!$D5737)</f>
        <v>2011</v>
      </c>
      <c r="D5737" s="2">
        <v>40723</v>
      </c>
      <c r="E5737" s="2">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
        <v>13.919999999999998</v>
      </c>
      <c r="T5737" s="1">
        <v>3</v>
      </c>
      <c r="U5737" s="1">
        <v>0.2</v>
      </c>
      <c r="V5737" s="1">
        <v>4.8720000000000008</v>
      </c>
    </row>
    <row r="5738" spans="1:22" ht="14.25" customHeight="1" x14ac:dyDescent="0.25">
      <c r="A5738" s="1">
        <v>5737</v>
      </c>
      <c r="B5738" s="1" t="s">
        <v>8450</v>
      </c>
      <c r="C5738" s="1">
        <f>YEAR(Data!$D5738)</f>
        <v>2011</v>
      </c>
      <c r="D5738" s="2">
        <v>40564</v>
      </c>
      <c r="E5738" s="2">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1">
        <v>9.2927999999999997</v>
      </c>
    </row>
    <row r="5739" spans="1:22" ht="14.25" customHeight="1" x14ac:dyDescent="0.25">
      <c r="A5739" s="1">
        <v>5738</v>
      </c>
      <c r="B5739" s="1" t="s">
        <v>8450</v>
      </c>
      <c r="C5739" s="1">
        <f>YEAR(Data!$D5739)</f>
        <v>2011</v>
      </c>
      <c r="D5739" s="2">
        <v>40564</v>
      </c>
      <c r="E5739" s="2">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1">
        <v>5.7899999999999991</v>
      </c>
    </row>
    <row r="5740" spans="1:22" ht="14.25" customHeight="1" x14ac:dyDescent="0.25">
      <c r="A5740" s="1">
        <v>5739</v>
      </c>
      <c r="B5740" s="1" t="s">
        <v>8451</v>
      </c>
      <c r="C5740" s="1">
        <f>YEAR(Data!$D5740)</f>
        <v>2014</v>
      </c>
      <c r="D5740" s="2">
        <v>41640</v>
      </c>
      <c r="E5740" s="2">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
        <v>38.376000000000005</v>
      </c>
      <c r="T5740" s="1">
        <v>3</v>
      </c>
      <c r="U5740" s="1">
        <v>0.2</v>
      </c>
      <c r="V5740" s="1">
        <v>13.4316</v>
      </c>
    </row>
    <row r="5741" spans="1:22" ht="14.25" customHeight="1" x14ac:dyDescent="0.25">
      <c r="A5741" s="1">
        <v>5740</v>
      </c>
      <c r="B5741" s="1" t="s">
        <v>8452</v>
      </c>
      <c r="C5741" s="1">
        <f>YEAR(Data!$D5741)</f>
        <v>2014</v>
      </c>
      <c r="D5741" s="2">
        <v>41727</v>
      </c>
      <c r="E5741" s="2">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
        <v>12.96</v>
      </c>
      <c r="T5741" s="1">
        <v>2</v>
      </c>
      <c r="U5741" s="1">
        <v>0</v>
      </c>
      <c r="V5741" s="1">
        <v>6.3504000000000005</v>
      </c>
    </row>
    <row r="5742" spans="1:22" ht="14.25" customHeight="1" x14ac:dyDescent="0.25">
      <c r="A5742" s="1">
        <v>5741</v>
      </c>
      <c r="B5742" s="1" t="s">
        <v>8452</v>
      </c>
      <c r="C5742" s="1">
        <f>YEAR(Data!$D5742)</f>
        <v>2014</v>
      </c>
      <c r="D5742" s="2">
        <v>41727</v>
      </c>
      <c r="E5742" s="2">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1">
        <v>10.0624</v>
      </c>
    </row>
    <row r="5743" spans="1:22" ht="14.25" customHeight="1" x14ac:dyDescent="0.25">
      <c r="A5743" s="1">
        <v>5742</v>
      </c>
      <c r="B5743" s="1" t="s">
        <v>8452</v>
      </c>
      <c r="C5743" s="1">
        <f>YEAR(Data!$D5743)</f>
        <v>2014</v>
      </c>
      <c r="D5743" s="2">
        <v>41727</v>
      </c>
      <c r="E5743" s="2">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1">
        <v>53.271999999999991</v>
      </c>
    </row>
    <row r="5744" spans="1:22" ht="14.25" customHeight="1" x14ac:dyDescent="0.25">
      <c r="A5744" s="1">
        <v>5743</v>
      </c>
      <c r="B5744" s="1" t="s">
        <v>8452</v>
      </c>
      <c r="C5744" s="1">
        <f>YEAR(Data!$D5744)</f>
        <v>2014</v>
      </c>
      <c r="D5744" s="2">
        <v>41727</v>
      </c>
      <c r="E5744" s="2">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1">
        <v>12.8256</v>
      </c>
    </row>
    <row r="5745" spans="1:22" ht="14.25" customHeight="1" x14ac:dyDescent="0.25">
      <c r="A5745" s="1">
        <v>5744</v>
      </c>
      <c r="B5745" s="1" t="s">
        <v>8452</v>
      </c>
      <c r="C5745" s="1">
        <f>YEAR(Data!$D5745)</f>
        <v>2014</v>
      </c>
      <c r="D5745" s="2">
        <v>41727</v>
      </c>
      <c r="E5745" s="2">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1">
        <v>9.6191999999999993</v>
      </c>
    </row>
    <row r="5746" spans="1:22" ht="14.25" customHeight="1" x14ac:dyDescent="0.25">
      <c r="A5746" s="1">
        <v>5745</v>
      </c>
      <c r="B5746" s="1" t="s">
        <v>8452</v>
      </c>
      <c r="C5746" s="1">
        <f>YEAR(Data!$D5746)</f>
        <v>2014</v>
      </c>
      <c r="D5746" s="2">
        <v>41727</v>
      </c>
      <c r="E5746" s="2">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1">
        <v>7.9547999999999632</v>
      </c>
    </row>
    <row r="5747" spans="1:22" ht="14.25" customHeight="1" x14ac:dyDescent="0.25">
      <c r="A5747" s="1">
        <v>5746</v>
      </c>
      <c r="B5747" s="1" t="s">
        <v>8452</v>
      </c>
      <c r="C5747" s="1">
        <f>YEAR(Data!$D5747)</f>
        <v>2014</v>
      </c>
      <c r="D5747" s="2">
        <v>41727</v>
      </c>
      <c r="E5747" s="2">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
        <v>21.560000000000002</v>
      </c>
      <c r="T5747" s="1">
        <v>7</v>
      </c>
      <c r="U5747" s="1">
        <v>0</v>
      </c>
      <c r="V5747" s="1">
        <v>6.8991999999999987</v>
      </c>
    </row>
    <row r="5748" spans="1:22" ht="14.25" customHeight="1" x14ac:dyDescent="0.25">
      <c r="A5748" s="1">
        <v>5747</v>
      </c>
      <c r="B5748" s="1" t="s">
        <v>8453</v>
      </c>
      <c r="C5748" s="1">
        <f>YEAR(Data!$D5748)</f>
        <v>2013</v>
      </c>
      <c r="D5748" s="2">
        <v>41617</v>
      </c>
      <c r="E5748" s="2">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249.58400000000003</v>
      </c>
      <c r="T5748" s="1">
        <v>2</v>
      </c>
      <c r="U5748" s="1">
        <v>0.2</v>
      </c>
      <c r="V5748" s="1">
        <v>31.197999999999986</v>
      </c>
    </row>
    <row r="5749" spans="1:22" ht="14.25" customHeight="1" x14ac:dyDescent="0.25">
      <c r="A5749" s="1">
        <v>5748</v>
      </c>
      <c r="B5749" s="1" t="s">
        <v>8453</v>
      </c>
      <c r="C5749" s="1">
        <f>YEAR(Data!$D5749)</f>
        <v>2013</v>
      </c>
      <c r="D5749" s="2">
        <v>41617</v>
      </c>
      <c r="E5749" s="2">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1">
        <v>17.879399999999997</v>
      </c>
    </row>
    <row r="5750" spans="1:22" ht="14.25" customHeight="1" x14ac:dyDescent="0.25">
      <c r="A5750" s="1">
        <v>5749</v>
      </c>
      <c r="B5750" s="1" t="s">
        <v>8453</v>
      </c>
      <c r="C5750" s="1">
        <f>YEAR(Data!$D5750)</f>
        <v>2013</v>
      </c>
      <c r="D5750" s="2">
        <v>41617</v>
      </c>
      <c r="E5750" s="2">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
        <v>16.560000000000002</v>
      </c>
      <c r="T5750" s="1">
        <v>3</v>
      </c>
      <c r="U5750" s="1">
        <v>0.2</v>
      </c>
      <c r="V5750" s="1">
        <v>-2.4840000000000018</v>
      </c>
    </row>
    <row r="5751" spans="1:22" ht="14.25" customHeight="1" x14ac:dyDescent="0.25">
      <c r="A5751" s="1">
        <v>5750</v>
      </c>
      <c r="B5751" s="1" t="s">
        <v>8454</v>
      </c>
      <c r="C5751" s="1">
        <f>YEAR(Data!$D5751)</f>
        <v>2014</v>
      </c>
      <c r="D5751" s="2">
        <v>41962</v>
      </c>
      <c r="E5751" s="2">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1">
        <v>36.725500000000004</v>
      </c>
    </row>
    <row r="5752" spans="1:22" ht="14.25" customHeight="1" x14ac:dyDescent="0.25">
      <c r="A5752" s="1">
        <v>5751</v>
      </c>
      <c r="B5752" s="1" t="s">
        <v>8455</v>
      </c>
      <c r="C5752" s="1">
        <f>YEAR(Data!$D5752)</f>
        <v>2011</v>
      </c>
      <c r="D5752" s="2">
        <v>40693</v>
      </c>
      <c r="E5752" s="2">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
        <v>355.45499999999998</v>
      </c>
      <c r="T5752" s="1">
        <v>3</v>
      </c>
      <c r="U5752" s="1">
        <v>0.5</v>
      </c>
      <c r="V5752" s="1">
        <v>-184.83660000000003</v>
      </c>
    </row>
    <row r="5753" spans="1:22" ht="14.25" customHeight="1" x14ac:dyDescent="0.25">
      <c r="A5753" s="1">
        <v>5752</v>
      </c>
      <c r="B5753" s="1" t="s">
        <v>8457</v>
      </c>
      <c r="C5753" s="1">
        <f>YEAR(Data!$D5753)</f>
        <v>2013</v>
      </c>
      <c r="D5753" s="2">
        <v>41296</v>
      </c>
      <c r="E5753" s="2">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
        <v>44.400000000000006</v>
      </c>
      <c r="T5753" s="1">
        <v>3</v>
      </c>
      <c r="U5753" s="1">
        <v>0</v>
      </c>
      <c r="V5753" s="1">
        <v>22.200000000000003</v>
      </c>
    </row>
    <row r="5754" spans="1:22" ht="14.25" customHeight="1" x14ac:dyDescent="0.25">
      <c r="A5754" s="1">
        <v>5753</v>
      </c>
      <c r="B5754" s="1" t="s">
        <v>8457</v>
      </c>
      <c r="C5754" s="1">
        <f>YEAR(Data!$D5754)</f>
        <v>2013</v>
      </c>
      <c r="D5754" s="2">
        <v>41296</v>
      </c>
      <c r="E5754" s="2">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1">
        <v>9.4989999999999988</v>
      </c>
    </row>
    <row r="5755" spans="1:22" ht="14.25" customHeight="1" x14ac:dyDescent="0.25">
      <c r="A5755" s="1">
        <v>5754</v>
      </c>
      <c r="B5755" s="1" t="s">
        <v>8460</v>
      </c>
      <c r="C5755" s="1">
        <f>YEAR(Data!$D5755)</f>
        <v>2013</v>
      </c>
      <c r="D5755" s="2">
        <v>41308</v>
      </c>
      <c r="E5755" s="2">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1">
        <v>225.26400000000001</v>
      </c>
    </row>
    <row r="5756" spans="1:22" ht="14.25" customHeight="1" x14ac:dyDescent="0.25">
      <c r="A5756" s="1">
        <v>5755</v>
      </c>
      <c r="B5756" s="1" t="s">
        <v>8461</v>
      </c>
      <c r="C5756" s="1">
        <f>YEAR(Data!$D5756)</f>
        <v>2012</v>
      </c>
      <c r="D5756" s="2">
        <v>40997</v>
      </c>
      <c r="E5756" s="2">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1">
        <v>1.4455999999999998</v>
      </c>
    </row>
    <row r="5757" spans="1:22" ht="14.25" customHeight="1" x14ac:dyDescent="0.25">
      <c r="A5757" s="1">
        <v>5756</v>
      </c>
      <c r="B5757" s="1" t="s">
        <v>8462</v>
      </c>
      <c r="C5757" s="1">
        <f>YEAR(Data!$D5757)</f>
        <v>2011</v>
      </c>
      <c r="D5757" s="2">
        <v>40830</v>
      </c>
      <c r="E5757" s="2">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
        <v>3.1599999999999993</v>
      </c>
      <c r="T5757" s="1">
        <v>4</v>
      </c>
      <c r="U5757" s="1">
        <v>0.8</v>
      </c>
      <c r="V5757" s="1">
        <v>-8.532</v>
      </c>
    </row>
    <row r="5758" spans="1:22" ht="14.25" customHeight="1" x14ac:dyDescent="0.25">
      <c r="A5758" s="1">
        <v>5757</v>
      </c>
      <c r="B5758" s="1" t="s">
        <v>8462</v>
      </c>
      <c r="C5758" s="1">
        <f>YEAR(Data!$D5758)</f>
        <v>2011</v>
      </c>
      <c r="D5758" s="2">
        <v>40830</v>
      </c>
      <c r="E5758" s="2">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1">
        <v>624.98749999999995</v>
      </c>
    </row>
    <row r="5759" spans="1:22" ht="14.25" customHeight="1" x14ac:dyDescent="0.25">
      <c r="A5759" s="1">
        <v>5758</v>
      </c>
      <c r="B5759" s="1" t="s">
        <v>8463</v>
      </c>
      <c r="C5759" s="1">
        <f>YEAR(Data!$D5759)</f>
        <v>2012</v>
      </c>
      <c r="D5759" s="2">
        <v>41132</v>
      </c>
      <c r="E5759" s="2">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
        <v>46.152000000000001</v>
      </c>
      <c r="T5759" s="1">
        <v>3</v>
      </c>
      <c r="U5759" s="1">
        <v>0.2</v>
      </c>
      <c r="V5759" s="1">
        <v>12.114900000000002</v>
      </c>
    </row>
    <row r="5760" spans="1:22" ht="14.25" customHeight="1" x14ac:dyDescent="0.25">
      <c r="A5760" s="1">
        <v>5759</v>
      </c>
      <c r="B5760" s="1" t="s">
        <v>8466</v>
      </c>
      <c r="C5760" s="1">
        <f>YEAR(Data!$D5760)</f>
        <v>2012</v>
      </c>
      <c r="D5760" s="2">
        <v>41235</v>
      </c>
      <c r="E5760" s="2">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
        <v>32.984999999999999</v>
      </c>
      <c r="T5760" s="1">
        <v>3</v>
      </c>
      <c r="U5760" s="1">
        <v>0.5</v>
      </c>
      <c r="V5760" s="1">
        <v>-1.9791000000000025</v>
      </c>
    </row>
    <row r="5761" spans="1:22" ht="14.25" customHeight="1" x14ac:dyDescent="0.25">
      <c r="A5761" s="1">
        <v>5760</v>
      </c>
      <c r="B5761" s="1" t="s">
        <v>8467</v>
      </c>
      <c r="C5761" s="1">
        <f>YEAR(Data!$D5761)</f>
        <v>2013</v>
      </c>
      <c r="D5761" s="2">
        <v>41639</v>
      </c>
      <c r="E5761" s="2">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1">
        <v>125.14319999999998</v>
      </c>
    </row>
    <row r="5762" spans="1:22" ht="14.25" customHeight="1" x14ac:dyDescent="0.25">
      <c r="A5762" s="1">
        <v>5761</v>
      </c>
      <c r="B5762" s="1" t="s">
        <v>8467</v>
      </c>
      <c r="C5762" s="1">
        <f>YEAR(Data!$D5762)</f>
        <v>2013</v>
      </c>
      <c r="D5762" s="2">
        <v>41639</v>
      </c>
      <c r="E5762" s="2">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1">
        <v>2.1546000000000003</v>
      </c>
    </row>
    <row r="5763" spans="1:22" ht="14.25" customHeight="1" x14ac:dyDescent="0.25">
      <c r="A5763" s="1">
        <v>5762</v>
      </c>
      <c r="B5763" s="1" t="s">
        <v>8468</v>
      </c>
      <c r="C5763" s="1">
        <f>YEAR(Data!$D5763)</f>
        <v>2014</v>
      </c>
      <c r="D5763" s="2">
        <v>41864</v>
      </c>
      <c r="E5763" s="2">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
        <v>542.93999999999994</v>
      </c>
      <c r="T5763" s="1">
        <v>3</v>
      </c>
      <c r="U5763" s="1">
        <v>0</v>
      </c>
      <c r="V5763" s="1">
        <v>152.02319999999997</v>
      </c>
    </row>
    <row r="5764" spans="1:22" ht="14.25" customHeight="1" x14ac:dyDescent="0.25">
      <c r="A5764" s="1">
        <v>5763</v>
      </c>
      <c r="B5764" s="1" t="s">
        <v>8468</v>
      </c>
      <c r="C5764" s="1">
        <f>YEAR(Data!$D5764)</f>
        <v>2014</v>
      </c>
      <c r="D5764" s="2">
        <v>41864</v>
      </c>
      <c r="E5764" s="2">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
        <v>54.92</v>
      </c>
      <c r="T5764" s="1">
        <v>4</v>
      </c>
      <c r="U5764" s="1">
        <v>0</v>
      </c>
      <c r="V5764" s="1">
        <v>19.7712</v>
      </c>
    </row>
    <row r="5765" spans="1:22" ht="14.25" customHeight="1" x14ac:dyDescent="0.25">
      <c r="A5765" s="1">
        <v>5764</v>
      </c>
      <c r="B5765" s="1" t="s">
        <v>8470</v>
      </c>
      <c r="C5765" s="1">
        <f>YEAR(Data!$D5765)</f>
        <v>2012</v>
      </c>
      <c r="D5765" s="2">
        <v>41216</v>
      </c>
      <c r="E5765" s="2">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
        <v>1448.8200000000002</v>
      </c>
      <c r="T5765" s="1">
        <v>10</v>
      </c>
      <c r="U5765" s="1">
        <v>0.1</v>
      </c>
      <c r="V5765" s="1">
        <v>209.27399999999992</v>
      </c>
    </row>
    <row r="5766" spans="1:22" ht="14.25" customHeight="1" x14ac:dyDescent="0.25">
      <c r="A5766" s="1">
        <v>5765</v>
      </c>
      <c r="B5766" s="1" t="s">
        <v>8471</v>
      </c>
      <c r="C5766" s="1">
        <f>YEAR(Data!$D5766)</f>
        <v>2012</v>
      </c>
      <c r="D5766" s="2">
        <v>41162</v>
      </c>
      <c r="E5766" s="2">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
        <v>353.88</v>
      </c>
      <c r="T5766" s="1">
        <v>6</v>
      </c>
      <c r="U5766" s="1">
        <v>0</v>
      </c>
      <c r="V5766" s="1">
        <v>17.693999999999988</v>
      </c>
    </row>
    <row r="5767" spans="1:22" ht="14.25" customHeight="1" x14ac:dyDescent="0.25">
      <c r="A5767" s="1">
        <v>5766</v>
      </c>
      <c r="B5767" s="1" t="s">
        <v>8472</v>
      </c>
      <c r="C5767" s="1">
        <f>YEAR(Data!$D5767)</f>
        <v>2011</v>
      </c>
      <c r="D5767" s="2">
        <v>40855</v>
      </c>
      <c r="E5767" s="2">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
        <v>333.57600000000002</v>
      </c>
      <c r="T5767" s="1">
        <v>3</v>
      </c>
      <c r="U5767" s="1">
        <v>0.2</v>
      </c>
      <c r="V5767" s="1">
        <v>25.018199999999993</v>
      </c>
    </row>
    <row r="5768" spans="1:22" ht="14.25" customHeight="1" x14ac:dyDescent="0.25">
      <c r="A5768" s="1">
        <v>5767</v>
      </c>
      <c r="B5768" s="1" t="s">
        <v>8474</v>
      </c>
      <c r="C5768" s="1">
        <f>YEAR(Data!$D5768)</f>
        <v>2013</v>
      </c>
      <c r="D5768" s="2">
        <v>41556</v>
      </c>
      <c r="E5768" s="2">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
        <v>60.144000000000005</v>
      </c>
      <c r="T5768" s="1">
        <v>6</v>
      </c>
      <c r="U5768" s="1">
        <v>0.2</v>
      </c>
      <c r="V5768" s="1">
        <v>20.298599999999993</v>
      </c>
    </row>
    <row r="5769" spans="1:22" ht="14.25" customHeight="1" x14ac:dyDescent="0.25">
      <c r="A5769" s="1">
        <v>5768</v>
      </c>
      <c r="B5769" s="1" t="s">
        <v>8475</v>
      </c>
      <c r="C5769" s="1">
        <f>YEAR(Data!$D5769)</f>
        <v>2014</v>
      </c>
      <c r="D5769" s="2">
        <v>41891</v>
      </c>
      <c r="E5769" s="2">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1">
        <v>20.234999999999996</v>
      </c>
    </row>
    <row r="5770" spans="1:22" ht="14.25" customHeight="1" x14ac:dyDescent="0.25">
      <c r="A5770" s="1">
        <v>5769</v>
      </c>
      <c r="B5770" s="1" t="s">
        <v>8476</v>
      </c>
      <c r="C5770" s="1">
        <f>YEAR(Data!$D5770)</f>
        <v>2012</v>
      </c>
      <c r="D5770" s="2">
        <v>40964</v>
      </c>
      <c r="E5770" s="2">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1">
        <v>1.512</v>
      </c>
    </row>
    <row r="5771" spans="1:22" ht="14.25" customHeight="1" x14ac:dyDescent="0.25">
      <c r="A5771" s="1">
        <v>5770</v>
      </c>
      <c r="B5771" s="1" t="s">
        <v>8476</v>
      </c>
      <c r="C5771" s="1">
        <f>YEAR(Data!$D5771)</f>
        <v>2012</v>
      </c>
      <c r="D5771" s="2">
        <v>40964</v>
      </c>
      <c r="E5771" s="2">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1">
        <v>10.223999999999998</v>
      </c>
    </row>
    <row r="5772" spans="1:22" ht="14.25" customHeight="1" x14ac:dyDescent="0.25">
      <c r="A5772" s="1">
        <v>5771</v>
      </c>
      <c r="B5772" s="1" t="s">
        <v>8477</v>
      </c>
      <c r="C5772" s="1">
        <f>YEAR(Data!$D5772)</f>
        <v>2012</v>
      </c>
      <c r="D5772" s="2">
        <v>41176</v>
      </c>
      <c r="E5772" s="2">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1">
        <v>4.6220999999999997</v>
      </c>
    </row>
    <row r="5773" spans="1:22" ht="14.25" customHeight="1" x14ac:dyDescent="0.25">
      <c r="A5773" s="1">
        <v>5772</v>
      </c>
      <c r="B5773" s="1" t="s">
        <v>8477</v>
      </c>
      <c r="C5773" s="1">
        <f>YEAR(Data!$D5773)</f>
        <v>2012</v>
      </c>
      <c r="D5773" s="2">
        <v>41176</v>
      </c>
      <c r="E5773" s="2">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
        <v>1158.1199999999999</v>
      </c>
      <c r="T5773" s="1">
        <v>4</v>
      </c>
      <c r="U5773" s="1">
        <v>0</v>
      </c>
      <c r="V5773" s="1">
        <v>335.85479999999984</v>
      </c>
    </row>
    <row r="5774" spans="1:22" ht="14.25" customHeight="1" x14ac:dyDescent="0.25">
      <c r="A5774" s="1">
        <v>5773</v>
      </c>
      <c r="B5774" s="1" t="s">
        <v>8478</v>
      </c>
      <c r="C5774" s="1">
        <f>YEAR(Data!$D5774)</f>
        <v>2012</v>
      </c>
      <c r="D5774" s="2">
        <v>41239</v>
      </c>
      <c r="E5774" s="2">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1">
        <v>233.99610000000001</v>
      </c>
    </row>
    <row r="5775" spans="1:22" ht="14.25" customHeight="1" x14ac:dyDescent="0.25">
      <c r="A5775" s="1">
        <v>5774</v>
      </c>
      <c r="B5775" s="1" t="s">
        <v>8479</v>
      </c>
      <c r="C5775" s="1">
        <f>YEAR(Data!$D5775)</f>
        <v>2013</v>
      </c>
      <c r="D5775" s="2">
        <v>41518</v>
      </c>
      <c r="E5775" s="2">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
        <v>23.968000000000004</v>
      </c>
      <c r="T5775" s="1">
        <v>2</v>
      </c>
      <c r="U5775" s="1">
        <v>0.2</v>
      </c>
      <c r="V5775" s="1">
        <v>2.3967999999999989</v>
      </c>
    </row>
    <row r="5776" spans="1:22" ht="14.25" customHeight="1" x14ac:dyDescent="0.25">
      <c r="A5776" s="1">
        <v>5775</v>
      </c>
      <c r="B5776" s="1" t="s">
        <v>8480</v>
      </c>
      <c r="C5776" s="1">
        <f>YEAR(Data!$D5776)</f>
        <v>2013</v>
      </c>
      <c r="D5776" s="2">
        <v>41377</v>
      </c>
      <c r="E5776" s="2">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
        <v>638.28800000000012</v>
      </c>
      <c r="T5776" s="1">
        <v>7</v>
      </c>
      <c r="U5776" s="1">
        <v>0.2</v>
      </c>
      <c r="V5776" s="1">
        <v>-31.914400000000015</v>
      </c>
    </row>
    <row r="5777" spans="1:22" ht="14.25" customHeight="1" x14ac:dyDescent="0.25">
      <c r="A5777" s="1">
        <v>5776</v>
      </c>
      <c r="B5777" s="1" t="s">
        <v>8480</v>
      </c>
      <c r="C5777" s="1">
        <f>YEAR(Data!$D5777)</f>
        <v>2013</v>
      </c>
      <c r="D5777" s="2">
        <v>41377</v>
      </c>
      <c r="E5777" s="2">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13.208000000000002</v>
      </c>
      <c r="T5777" s="1">
        <v>1</v>
      </c>
      <c r="U5777" s="1">
        <v>0.2</v>
      </c>
      <c r="V5777" s="1">
        <v>4.6228000000000007</v>
      </c>
    </row>
    <row r="5778" spans="1:22" ht="14.25" customHeight="1" x14ac:dyDescent="0.25">
      <c r="A5778" s="1">
        <v>5777</v>
      </c>
      <c r="B5778" s="1" t="s">
        <v>8481</v>
      </c>
      <c r="C5778" s="1">
        <f>YEAR(Data!$D5778)</f>
        <v>2013</v>
      </c>
      <c r="D5778" s="2">
        <v>41613</v>
      </c>
      <c r="E5778" s="2">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1">
        <v>5.8230000000000004</v>
      </c>
    </row>
    <row r="5779" spans="1:22" ht="14.25" customHeight="1" x14ac:dyDescent="0.25">
      <c r="A5779" s="1">
        <v>5778</v>
      </c>
      <c r="B5779" s="1" t="s">
        <v>8482</v>
      </c>
      <c r="C5779" s="1">
        <f>YEAR(Data!$D5779)</f>
        <v>2013</v>
      </c>
      <c r="D5779" s="2">
        <v>41613</v>
      </c>
      <c r="E5779" s="2">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1">
        <v>50.327999999999996</v>
      </c>
    </row>
    <row r="5780" spans="1:22" ht="14.25" customHeight="1" x14ac:dyDescent="0.25">
      <c r="A5780" s="1">
        <v>5779</v>
      </c>
      <c r="B5780" s="1" t="s">
        <v>8483</v>
      </c>
      <c r="C5780" s="1">
        <f>YEAR(Data!$D5780)</f>
        <v>2011</v>
      </c>
      <c r="D5780" s="2">
        <v>40858</v>
      </c>
      <c r="E5780" s="2">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1">
        <v>7.9248000000000012</v>
      </c>
    </row>
    <row r="5781" spans="1:22" ht="14.25" customHeight="1" x14ac:dyDescent="0.25">
      <c r="A5781" s="1">
        <v>5780</v>
      </c>
      <c r="B5781" s="1" t="s">
        <v>8483</v>
      </c>
      <c r="C5781" s="1">
        <f>YEAR(Data!$D5781)</f>
        <v>2011</v>
      </c>
      <c r="D5781" s="2">
        <v>40858</v>
      </c>
      <c r="E5781" s="2">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112.64800000000001</v>
      </c>
      <c r="T5781" s="1">
        <v>1</v>
      </c>
      <c r="U5781" s="1">
        <v>0.2</v>
      </c>
      <c r="V5781" s="1">
        <v>11.264799999999997</v>
      </c>
    </row>
    <row r="5782" spans="1:22" ht="14.25" customHeight="1" x14ac:dyDescent="0.25">
      <c r="A5782" s="1">
        <v>5781</v>
      </c>
      <c r="B5782" s="1" t="s">
        <v>8484</v>
      </c>
      <c r="C5782" s="1">
        <f>YEAR(Data!$D5782)</f>
        <v>2012</v>
      </c>
      <c r="D5782" s="2">
        <v>41001</v>
      </c>
      <c r="E5782" s="2">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
        <v>71.975999999999999</v>
      </c>
      <c r="T5782" s="1">
        <v>3</v>
      </c>
      <c r="U5782" s="1">
        <v>0.2</v>
      </c>
      <c r="V5782" s="1">
        <v>24.291899999999998</v>
      </c>
    </row>
    <row r="5783" spans="1:22" ht="14.25" customHeight="1" x14ac:dyDescent="0.25">
      <c r="A5783" s="1">
        <v>5782</v>
      </c>
      <c r="B5783" s="1" t="s">
        <v>8487</v>
      </c>
      <c r="C5783" s="1">
        <f>YEAR(Data!$D5783)</f>
        <v>2012</v>
      </c>
      <c r="D5783" s="2">
        <v>41255</v>
      </c>
      <c r="E5783" s="2">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
        <v>2.21</v>
      </c>
      <c r="T5783" s="1">
        <v>1</v>
      </c>
      <c r="U5783" s="1">
        <v>0</v>
      </c>
      <c r="V5783" s="1">
        <v>0.59670000000000001</v>
      </c>
    </row>
    <row r="5784" spans="1:22" ht="14.25" customHeight="1" x14ac:dyDescent="0.25">
      <c r="A5784" s="1">
        <v>5783</v>
      </c>
      <c r="B5784" s="1" t="s">
        <v>8487</v>
      </c>
      <c r="C5784" s="1">
        <f>YEAR(Data!$D5784)</f>
        <v>2012</v>
      </c>
      <c r="D5784" s="2">
        <v>41255</v>
      </c>
      <c r="E5784" s="2">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
        <v>15.52</v>
      </c>
      <c r="T5784" s="1">
        <v>4</v>
      </c>
      <c r="U5784" s="1">
        <v>0</v>
      </c>
      <c r="V5784" s="1">
        <v>7.4496000000000002</v>
      </c>
    </row>
    <row r="5785" spans="1:22" ht="14.25" customHeight="1" x14ac:dyDescent="0.25">
      <c r="A5785" s="1">
        <v>5784</v>
      </c>
      <c r="B5785" s="1" t="s">
        <v>8487</v>
      </c>
      <c r="C5785" s="1">
        <f>YEAR(Data!$D5785)</f>
        <v>2012</v>
      </c>
      <c r="D5785" s="2">
        <v>41255</v>
      </c>
      <c r="E5785" s="2">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
        <v>36.44</v>
      </c>
      <c r="T5785" s="1">
        <v>4</v>
      </c>
      <c r="U5785" s="1">
        <v>0</v>
      </c>
      <c r="V5785" s="1">
        <v>16.397999999999996</v>
      </c>
    </row>
    <row r="5786" spans="1:22" ht="14.25" customHeight="1" x14ac:dyDescent="0.25">
      <c r="A5786" s="1">
        <v>5785</v>
      </c>
      <c r="B5786" s="1" t="s">
        <v>8489</v>
      </c>
      <c r="C5786" s="1">
        <f>YEAR(Data!$D5786)</f>
        <v>2014</v>
      </c>
      <c r="D5786" s="2">
        <v>41915</v>
      </c>
      <c r="E5786" s="2">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1">
        <v>-384.71640000000002</v>
      </c>
    </row>
    <row r="5787" spans="1:22" ht="14.25" customHeight="1" x14ac:dyDescent="0.25">
      <c r="A5787" s="1">
        <v>5786</v>
      </c>
      <c r="B5787" s="1" t="s">
        <v>8489</v>
      </c>
      <c r="C5787" s="1">
        <f>YEAR(Data!$D5787)</f>
        <v>2014</v>
      </c>
      <c r="D5787" s="2">
        <v>41915</v>
      </c>
      <c r="E5787" s="2">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1">
        <v>4.3955999999999982</v>
      </c>
    </row>
    <row r="5788" spans="1:22" ht="14.25" customHeight="1" x14ac:dyDescent="0.25">
      <c r="A5788" s="1">
        <v>5787</v>
      </c>
      <c r="B5788" s="1" t="s">
        <v>8489</v>
      </c>
      <c r="C5788" s="1">
        <f>YEAR(Data!$D5788)</f>
        <v>2014</v>
      </c>
      <c r="D5788" s="2">
        <v>41915</v>
      </c>
      <c r="E5788" s="2">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1">
        <v>-16.601199999999999</v>
      </c>
    </row>
    <row r="5789" spans="1:22" ht="14.25" customHeight="1" x14ac:dyDescent="0.25">
      <c r="A5789" s="1">
        <v>5788</v>
      </c>
      <c r="B5789" s="1" t="s">
        <v>8489</v>
      </c>
      <c r="C5789" s="1">
        <f>YEAR(Data!$D5789)</f>
        <v>2014</v>
      </c>
      <c r="D5789" s="2">
        <v>41915</v>
      </c>
      <c r="E5789" s="2">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
        <v>95.143999999999991</v>
      </c>
      <c r="T5789" s="1">
        <v>7</v>
      </c>
      <c r="U5789" s="1">
        <v>0.2</v>
      </c>
      <c r="V5789" s="1">
        <v>10.703699999999987</v>
      </c>
    </row>
    <row r="5790" spans="1:22" ht="14.25" customHeight="1" x14ac:dyDescent="0.25">
      <c r="A5790" s="1">
        <v>5789</v>
      </c>
      <c r="B5790" s="1" t="s">
        <v>8490</v>
      </c>
      <c r="C5790" s="1">
        <f>YEAR(Data!$D5790)</f>
        <v>2014</v>
      </c>
      <c r="D5790" s="2">
        <v>41740</v>
      </c>
      <c r="E5790" s="2">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
        <v>12.320000000000002</v>
      </c>
      <c r="T5790" s="1">
        <v>5</v>
      </c>
      <c r="U5790" s="1">
        <v>0.2</v>
      </c>
      <c r="V5790" s="1">
        <v>1.8479999999999985</v>
      </c>
    </row>
    <row r="5791" spans="1:22" ht="14.25" customHeight="1" x14ac:dyDescent="0.25">
      <c r="A5791" s="1">
        <v>5790</v>
      </c>
      <c r="B5791" s="1" t="s">
        <v>8490</v>
      </c>
      <c r="C5791" s="1">
        <f>YEAR(Data!$D5791)</f>
        <v>2014</v>
      </c>
      <c r="D5791" s="2">
        <v>41740</v>
      </c>
      <c r="E5791" s="2">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
        <v>4.4190000000000005</v>
      </c>
      <c r="T5791" s="1">
        <v>3</v>
      </c>
      <c r="U5791" s="1">
        <v>0.7</v>
      </c>
      <c r="V5791" s="1">
        <v>-3.0933000000000002</v>
      </c>
    </row>
    <row r="5792" spans="1:22" ht="14.25" customHeight="1" x14ac:dyDescent="0.25">
      <c r="A5792" s="1">
        <v>5791</v>
      </c>
      <c r="B5792" s="1" t="s">
        <v>8493</v>
      </c>
      <c r="C5792" s="1">
        <f>YEAR(Data!$D5792)</f>
        <v>2014</v>
      </c>
      <c r="D5792" s="2">
        <v>41912</v>
      </c>
      <c r="E5792" s="2">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
        <v>35</v>
      </c>
      <c r="T5792" s="1">
        <v>7</v>
      </c>
      <c r="U5792" s="1">
        <v>0</v>
      </c>
      <c r="V5792" s="1">
        <v>16.8</v>
      </c>
    </row>
    <row r="5793" spans="1:22" ht="14.25" customHeight="1" x14ac:dyDescent="0.25">
      <c r="A5793" s="1">
        <v>5792</v>
      </c>
      <c r="B5793" s="1" t="s">
        <v>8493</v>
      </c>
      <c r="C5793" s="1">
        <f>YEAR(Data!$D5793)</f>
        <v>2014</v>
      </c>
      <c r="D5793" s="2">
        <v>41912</v>
      </c>
      <c r="E5793" s="2">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
        <v>72.784000000000006</v>
      </c>
      <c r="T5793" s="1">
        <v>1</v>
      </c>
      <c r="U5793" s="1">
        <v>0.2</v>
      </c>
      <c r="V5793" s="1">
        <v>0</v>
      </c>
    </row>
    <row r="5794" spans="1:22" ht="14.25" customHeight="1" x14ac:dyDescent="0.25">
      <c r="A5794" s="1">
        <v>5793</v>
      </c>
      <c r="B5794" s="1" t="s">
        <v>8493</v>
      </c>
      <c r="C5794" s="1">
        <f>YEAR(Data!$D5794)</f>
        <v>2014</v>
      </c>
      <c r="D5794" s="2">
        <v>41912</v>
      </c>
      <c r="E5794" s="2">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
        <v>97.84</v>
      </c>
      <c r="T5794" s="1">
        <v>2</v>
      </c>
      <c r="U5794" s="1">
        <v>0</v>
      </c>
      <c r="V5794" s="1">
        <v>25.438400000000001</v>
      </c>
    </row>
    <row r="5795" spans="1:22" ht="14.25" customHeight="1" x14ac:dyDescent="0.25">
      <c r="A5795" s="1">
        <v>5794</v>
      </c>
      <c r="B5795" s="1" t="s">
        <v>8493</v>
      </c>
      <c r="C5795" s="1">
        <f>YEAR(Data!$D5795)</f>
        <v>2014</v>
      </c>
      <c r="D5795" s="2">
        <v>41912</v>
      </c>
      <c r="E5795" s="2">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
        <v>51.75</v>
      </c>
      <c r="T5795" s="1">
        <v>1</v>
      </c>
      <c r="U5795" s="1">
        <v>0</v>
      </c>
      <c r="V5795" s="1">
        <v>15.524999999999999</v>
      </c>
    </row>
    <row r="5796" spans="1:22" ht="14.25" customHeight="1" x14ac:dyDescent="0.25">
      <c r="A5796" s="1">
        <v>5795</v>
      </c>
      <c r="B5796" s="1" t="s">
        <v>8493</v>
      </c>
      <c r="C5796" s="1">
        <f>YEAR(Data!$D5796)</f>
        <v>2014</v>
      </c>
      <c r="D5796" s="2">
        <v>41912</v>
      </c>
      <c r="E5796" s="2">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
        <v>46.672000000000004</v>
      </c>
      <c r="T5796" s="1">
        <v>2</v>
      </c>
      <c r="U5796" s="1">
        <v>0.2</v>
      </c>
      <c r="V5796" s="1">
        <v>16.3352</v>
      </c>
    </row>
    <row r="5797" spans="1:22" ht="14.25" customHeight="1" x14ac:dyDescent="0.25">
      <c r="A5797" s="1">
        <v>5796</v>
      </c>
      <c r="B5797" s="1" t="s">
        <v>8494</v>
      </c>
      <c r="C5797" s="1">
        <f>YEAR(Data!$D5797)</f>
        <v>2011</v>
      </c>
      <c r="D5797" s="2">
        <v>40815</v>
      </c>
      <c r="E5797" s="2">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
        <v>1395.54</v>
      </c>
      <c r="T5797" s="1">
        <v>9</v>
      </c>
      <c r="U5797" s="1">
        <v>0</v>
      </c>
      <c r="V5797" s="1">
        <v>362.84040000000005</v>
      </c>
    </row>
    <row r="5798" spans="1:22" ht="14.25" customHeight="1" x14ac:dyDescent="0.25">
      <c r="A5798" s="1">
        <v>5797</v>
      </c>
      <c r="B5798" s="1" t="s">
        <v>8494</v>
      </c>
      <c r="C5798" s="1">
        <f>YEAR(Data!$D5798)</f>
        <v>2011</v>
      </c>
      <c r="D5798" s="2">
        <v>40815</v>
      </c>
      <c r="E5798" s="2">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1">
        <v>36.381599999999992</v>
      </c>
    </row>
    <row r="5799" spans="1:22" ht="14.25" customHeight="1" x14ac:dyDescent="0.25">
      <c r="A5799" s="1">
        <v>5798</v>
      </c>
      <c r="B5799" s="1" t="s">
        <v>8494</v>
      </c>
      <c r="C5799" s="1">
        <f>YEAR(Data!$D5799)</f>
        <v>2011</v>
      </c>
      <c r="D5799" s="2">
        <v>40815</v>
      </c>
      <c r="E5799" s="2">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1">
        <v>8.6939999999999991</v>
      </c>
    </row>
    <row r="5800" spans="1:22" ht="14.25" customHeight="1" x14ac:dyDescent="0.25">
      <c r="A5800" s="1">
        <v>5799</v>
      </c>
      <c r="B5800" s="1" t="s">
        <v>8494</v>
      </c>
      <c r="C5800" s="1">
        <f>YEAR(Data!$D5800)</f>
        <v>2011</v>
      </c>
      <c r="D5800" s="2">
        <v>40815</v>
      </c>
      <c r="E5800" s="2">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1">
        <v>37.9848</v>
      </c>
    </row>
    <row r="5801" spans="1:22" ht="14.25" customHeight="1" x14ac:dyDescent="0.25">
      <c r="A5801" s="1">
        <v>5800</v>
      </c>
      <c r="B5801" s="1" t="s">
        <v>8495</v>
      </c>
      <c r="C5801" s="1">
        <f>YEAR(Data!$D5801)</f>
        <v>2011</v>
      </c>
      <c r="D5801" s="2">
        <v>40775</v>
      </c>
      <c r="E5801" s="2">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
        <v>421.37200000000001</v>
      </c>
      <c r="T5801" s="1">
        <v>2</v>
      </c>
      <c r="U5801" s="1">
        <v>0.3</v>
      </c>
      <c r="V5801" s="1">
        <v>-6.0196000000000538</v>
      </c>
    </row>
    <row r="5802" spans="1:22" ht="14.25" customHeight="1" x14ac:dyDescent="0.25">
      <c r="A5802" s="1">
        <v>5801</v>
      </c>
      <c r="B5802" s="1" t="s">
        <v>8496</v>
      </c>
      <c r="C5802" s="1">
        <f>YEAR(Data!$D5802)</f>
        <v>2011</v>
      </c>
      <c r="D5802" s="2">
        <v>40735</v>
      </c>
      <c r="E5802" s="2">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575.96800000000007</v>
      </c>
      <c r="T5802" s="1">
        <v>4</v>
      </c>
      <c r="U5802" s="1">
        <v>0.2</v>
      </c>
      <c r="V5802" s="1">
        <v>43.197600000000023</v>
      </c>
    </row>
    <row r="5803" spans="1:22" ht="14.25" customHeight="1" x14ac:dyDescent="0.25">
      <c r="A5803" s="1">
        <v>5802</v>
      </c>
      <c r="B5803" s="1" t="s">
        <v>8496</v>
      </c>
      <c r="C5803" s="1">
        <f>YEAR(Data!$D5803)</f>
        <v>2011</v>
      </c>
      <c r="D5803" s="2">
        <v>40735</v>
      </c>
      <c r="E5803" s="2">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
        <v>10.368000000000002</v>
      </c>
      <c r="T5803" s="1">
        <v>2</v>
      </c>
      <c r="U5803" s="1">
        <v>0.2</v>
      </c>
      <c r="V5803" s="1">
        <v>3.6288</v>
      </c>
    </row>
    <row r="5804" spans="1:22" ht="14.25" customHeight="1" x14ac:dyDescent="0.25">
      <c r="A5804" s="1">
        <v>5803</v>
      </c>
      <c r="B5804" s="1" t="s">
        <v>8497</v>
      </c>
      <c r="C5804" s="1">
        <f>YEAR(Data!$D5804)</f>
        <v>2012</v>
      </c>
      <c r="D5804" s="2">
        <v>40990</v>
      </c>
      <c r="E5804" s="2">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
        <v>15.984000000000002</v>
      </c>
      <c r="T5804" s="1">
        <v>2</v>
      </c>
      <c r="U5804" s="1">
        <v>0.2</v>
      </c>
      <c r="V5804" s="1">
        <v>1.1988000000000003</v>
      </c>
    </row>
    <row r="5805" spans="1:22" ht="14.25" customHeight="1" x14ac:dyDescent="0.25">
      <c r="A5805" s="1">
        <v>5804</v>
      </c>
      <c r="B5805" s="1" t="s">
        <v>8498</v>
      </c>
      <c r="C5805" s="1">
        <f>YEAR(Data!$D5805)</f>
        <v>2014</v>
      </c>
      <c r="D5805" s="2">
        <v>41772</v>
      </c>
      <c r="E5805" s="2">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
        <v>10.272000000000002</v>
      </c>
      <c r="T5805" s="1">
        <v>3</v>
      </c>
      <c r="U5805" s="1">
        <v>0.2</v>
      </c>
      <c r="V5805" s="1">
        <v>1.1555999999999984</v>
      </c>
    </row>
    <row r="5806" spans="1:22" ht="14.25" customHeight="1" x14ac:dyDescent="0.25">
      <c r="A5806" s="1">
        <v>5805</v>
      </c>
      <c r="B5806" s="1" t="s">
        <v>8499</v>
      </c>
      <c r="C5806" s="1">
        <f>YEAR(Data!$D5806)</f>
        <v>2014</v>
      </c>
      <c r="D5806" s="2">
        <v>41957</v>
      </c>
      <c r="E5806" s="2">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1">
        <v>6.1792000000000016</v>
      </c>
    </row>
    <row r="5807" spans="1:22" ht="14.25" customHeight="1" x14ac:dyDescent="0.25">
      <c r="A5807" s="1">
        <v>5806</v>
      </c>
      <c r="B5807" s="1" t="s">
        <v>8499</v>
      </c>
      <c r="C5807" s="1">
        <f>YEAR(Data!$D5807)</f>
        <v>2014</v>
      </c>
      <c r="D5807" s="2">
        <v>41957</v>
      </c>
      <c r="E5807" s="2">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
        <v>205.99919999999997</v>
      </c>
      <c r="T5807" s="1">
        <v>3</v>
      </c>
      <c r="U5807" s="1">
        <v>0.32</v>
      </c>
      <c r="V5807" s="1">
        <v>-27.264600000000016</v>
      </c>
    </row>
    <row r="5808" spans="1:22" ht="14.25" customHeight="1" x14ac:dyDescent="0.25">
      <c r="A5808" s="1">
        <v>5807</v>
      </c>
      <c r="B5808" s="1" t="s">
        <v>8500</v>
      </c>
      <c r="C5808" s="1">
        <f>YEAR(Data!$D5808)</f>
        <v>2013</v>
      </c>
      <c r="D5808" s="2">
        <v>41522</v>
      </c>
      <c r="E5808" s="2">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1">
        <v>4.1147999999999998</v>
      </c>
    </row>
    <row r="5809" spans="1:22" ht="14.25" customHeight="1" x14ac:dyDescent="0.25">
      <c r="A5809" s="1">
        <v>5808</v>
      </c>
      <c r="B5809" s="1" t="s">
        <v>8500</v>
      </c>
      <c r="C5809" s="1">
        <f>YEAR(Data!$D5809)</f>
        <v>2013</v>
      </c>
      <c r="D5809" s="2">
        <v>41522</v>
      </c>
      <c r="E5809" s="2">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
        <v>87.168000000000006</v>
      </c>
      <c r="T5809" s="1">
        <v>2</v>
      </c>
      <c r="U5809" s="1">
        <v>0.2</v>
      </c>
      <c r="V5809" s="1">
        <v>8.7168000000000063</v>
      </c>
    </row>
    <row r="5810" spans="1:22" ht="14.25" customHeight="1" x14ac:dyDescent="0.25">
      <c r="A5810" s="1">
        <v>5809</v>
      </c>
      <c r="B5810" s="1" t="s">
        <v>8500</v>
      </c>
      <c r="C5810" s="1">
        <f>YEAR(Data!$D5810)</f>
        <v>2013</v>
      </c>
      <c r="D5810" s="2">
        <v>41522</v>
      </c>
      <c r="E5810" s="2">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
        <v>31.744</v>
      </c>
      <c r="T5810" s="1">
        <v>2</v>
      </c>
      <c r="U5810" s="1">
        <v>0.2</v>
      </c>
      <c r="V5810" s="1">
        <v>8.3328000000000024</v>
      </c>
    </row>
    <row r="5811" spans="1:22" ht="14.25" customHeight="1" x14ac:dyDescent="0.25">
      <c r="A5811" s="1">
        <v>5810</v>
      </c>
      <c r="B5811" s="1" t="s">
        <v>8501</v>
      </c>
      <c r="C5811" s="1">
        <f>YEAR(Data!$D5811)</f>
        <v>2013</v>
      </c>
      <c r="D5811" s="2">
        <v>41311</v>
      </c>
      <c r="E5811" s="2">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
        <v>132.22400000000002</v>
      </c>
      <c r="T5811" s="1">
        <v>4</v>
      </c>
      <c r="U5811" s="1">
        <v>0.2</v>
      </c>
      <c r="V5811" s="1">
        <v>-18.180799999999998</v>
      </c>
    </row>
    <row r="5812" spans="1:22" ht="14.25" customHeight="1" x14ac:dyDescent="0.25">
      <c r="A5812" s="1">
        <v>5811</v>
      </c>
      <c r="B5812" s="1" t="s">
        <v>8502</v>
      </c>
      <c r="C5812" s="1">
        <f>YEAR(Data!$D5812)</f>
        <v>2012</v>
      </c>
      <c r="D5812" s="2">
        <v>40990</v>
      </c>
      <c r="E5812" s="2">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1">
        <v>48.539199999999994</v>
      </c>
    </row>
    <row r="5813" spans="1:22" ht="14.25" customHeight="1" x14ac:dyDescent="0.25">
      <c r="A5813" s="1">
        <v>5812</v>
      </c>
      <c r="B5813" s="1" t="s">
        <v>8502</v>
      </c>
      <c r="C5813" s="1">
        <f>YEAR(Data!$D5813)</f>
        <v>2012</v>
      </c>
      <c r="D5813" s="2">
        <v>40990</v>
      </c>
      <c r="E5813" s="2">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
        <v>91.96</v>
      </c>
      <c r="T5813" s="1">
        <v>2</v>
      </c>
      <c r="U5813" s="1">
        <v>0</v>
      </c>
      <c r="V5813" s="1">
        <v>15.633199999999988</v>
      </c>
    </row>
    <row r="5814" spans="1:22" ht="14.25" customHeight="1" x14ac:dyDescent="0.25">
      <c r="A5814" s="1">
        <v>5813</v>
      </c>
      <c r="B5814" s="1" t="s">
        <v>8502</v>
      </c>
      <c r="C5814" s="1">
        <f>YEAR(Data!$D5814)</f>
        <v>2012</v>
      </c>
      <c r="D5814" s="2">
        <v>40990</v>
      </c>
      <c r="E5814" s="2">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1">
        <v>185.99699999999984</v>
      </c>
    </row>
    <row r="5815" spans="1:22" ht="14.25" customHeight="1" x14ac:dyDescent="0.25">
      <c r="A5815" s="1">
        <v>5814</v>
      </c>
      <c r="B5815" s="1" t="s">
        <v>8505</v>
      </c>
      <c r="C5815" s="1">
        <f>YEAR(Data!$D5815)</f>
        <v>2012</v>
      </c>
      <c r="D5815" s="2">
        <v>41092</v>
      </c>
      <c r="E5815" s="2">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
        <v>19.440000000000001</v>
      </c>
      <c r="T5815" s="1">
        <v>3</v>
      </c>
      <c r="U5815" s="1">
        <v>0</v>
      </c>
      <c r="V5815" s="1">
        <v>9.3312000000000008</v>
      </c>
    </row>
    <row r="5816" spans="1:22" ht="14.25" customHeight="1" x14ac:dyDescent="0.25">
      <c r="A5816" s="1">
        <v>5815</v>
      </c>
      <c r="B5816" s="1" t="s">
        <v>8506</v>
      </c>
      <c r="C5816" s="1">
        <f>YEAR(Data!$D5816)</f>
        <v>2012</v>
      </c>
      <c r="D5816" s="2">
        <v>41075</v>
      </c>
      <c r="E5816" s="2">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1">
        <v>-0.7295000000000007</v>
      </c>
    </row>
    <row r="5817" spans="1:22" ht="14.25" customHeight="1" x14ac:dyDescent="0.25">
      <c r="A5817" s="1">
        <v>5816</v>
      </c>
      <c r="B5817" s="1" t="s">
        <v>8507</v>
      </c>
      <c r="C5817" s="1">
        <f>YEAR(Data!$D5817)</f>
        <v>2011</v>
      </c>
      <c r="D5817" s="2">
        <v>40873</v>
      </c>
      <c r="E5817" s="2">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
        <v>279.95999999999998</v>
      </c>
      <c r="T5817" s="1">
        <v>4</v>
      </c>
      <c r="U5817" s="1">
        <v>0</v>
      </c>
      <c r="V5817" s="1">
        <v>78.388800000000003</v>
      </c>
    </row>
    <row r="5818" spans="1:22" ht="14.25" customHeight="1" x14ac:dyDescent="0.25">
      <c r="A5818" s="1">
        <v>5817</v>
      </c>
      <c r="B5818" s="1" t="s">
        <v>8507</v>
      </c>
      <c r="C5818" s="1">
        <f>YEAR(Data!$D5818)</f>
        <v>2011</v>
      </c>
      <c r="D5818" s="2">
        <v>40873</v>
      </c>
      <c r="E5818" s="2">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
        <v>12.912000000000001</v>
      </c>
      <c r="T5818" s="1">
        <v>3</v>
      </c>
      <c r="U5818" s="1">
        <v>0.2</v>
      </c>
      <c r="V5818" s="1">
        <v>4.6806000000000001</v>
      </c>
    </row>
    <row r="5819" spans="1:22" ht="14.25" customHeight="1" x14ac:dyDescent="0.25">
      <c r="A5819" s="1">
        <v>5818</v>
      </c>
      <c r="B5819" s="1" t="s">
        <v>8507</v>
      </c>
      <c r="C5819" s="1">
        <f>YEAR(Data!$D5819)</f>
        <v>2011</v>
      </c>
      <c r="D5819" s="2">
        <v>40873</v>
      </c>
      <c r="E5819" s="2">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
        <v>17.088000000000001</v>
      </c>
      <c r="T5819" s="1">
        <v>4</v>
      </c>
      <c r="U5819" s="1">
        <v>0.2</v>
      </c>
      <c r="V5819" s="1">
        <v>5.767199999999999</v>
      </c>
    </row>
    <row r="5820" spans="1:22" ht="14.25" customHeight="1" x14ac:dyDescent="0.25">
      <c r="A5820" s="1">
        <v>5819</v>
      </c>
      <c r="B5820" s="1" t="s">
        <v>8507</v>
      </c>
      <c r="C5820" s="1">
        <f>YEAR(Data!$D5820)</f>
        <v>2011</v>
      </c>
      <c r="D5820" s="2">
        <v>40873</v>
      </c>
      <c r="E5820" s="2">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
        <v>93.149999999999991</v>
      </c>
      <c r="T5820" s="1">
        <v>9</v>
      </c>
      <c r="U5820" s="1">
        <v>0</v>
      </c>
      <c r="V5820" s="1">
        <v>44.712000000000003</v>
      </c>
    </row>
    <row r="5821" spans="1:22" ht="14.25" customHeight="1" x14ac:dyDescent="0.25">
      <c r="A5821" s="1">
        <v>5820</v>
      </c>
      <c r="B5821" s="1" t="s">
        <v>8507</v>
      </c>
      <c r="C5821" s="1">
        <f>YEAR(Data!$D5821)</f>
        <v>2011</v>
      </c>
      <c r="D5821" s="2">
        <v>40873</v>
      </c>
      <c r="E5821" s="2">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
        <v>11.52</v>
      </c>
      <c r="T5821" s="1">
        <v>4</v>
      </c>
      <c r="U5821" s="1">
        <v>0</v>
      </c>
      <c r="V5821" s="1">
        <v>5.6448</v>
      </c>
    </row>
    <row r="5822" spans="1:22" ht="14.25" customHeight="1" x14ac:dyDescent="0.25">
      <c r="A5822" s="1">
        <v>5821</v>
      </c>
      <c r="B5822" s="1" t="s">
        <v>8509</v>
      </c>
      <c r="C5822" s="1">
        <f>YEAR(Data!$D5822)</f>
        <v>2014</v>
      </c>
      <c r="D5822" s="2">
        <v>41772</v>
      </c>
      <c r="E5822" s="2">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
        <v>238.62</v>
      </c>
      <c r="T5822" s="1">
        <v>2</v>
      </c>
      <c r="U5822" s="1">
        <v>0</v>
      </c>
      <c r="V5822" s="1">
        <v>4.7724000000000046</v>
      </c>
    </row>
    <row r="5823" spans="1:22" ht="14.25" customHeight="1" x14ac:dyDescent="0.25">
      <c r="A5823" s="1">
        <v>5822</v>
      </c>
      <c r="B5823" s="1" t="s">
        <v>8509</v>
      </c>
      <c r="C5823" s="1">
        <f>YEAR(Data!$D5823)</f>
        <v>2014</v>
      </c>
      <c r="D5823" s="2">
        <v>41772</v>
      </c>
      <c r="E5823" s="2">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1">
        <v>2.0979000000000001</v>
      </c>
    </row>
    <row r="5824" spans="1:22" ht="14.25" customHeight="1" x14ac:dyDescent="0.25">
      <c r="A5824" s="1">
        <v>5823</v>
      </c>
      <c r="B5824" s="1" t="s">
        <v>8509</v>
      </c>
      <c r="C5824" s="1">
        <f>YEAR(Data!$D5824)</f>
        <v>2014</v>
      </c>
      <c r="D5824" s="2">
        <v>41772</v>
      </c>
      <c r="E5824" s="2">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1">
        <v>-10.705500000000043</v>
      </c>
    </row>
    <row r="5825" spans="1:22" ht="14.25" customHeight="1" x14ac:dyDescent="0.25">
      <c r="A5825" s="1">
        <v>5824</v>
      </c>
      <c r="B5825" s="1" t="s">
        <v>8509</v>
      </c>
      <c r="C5825" s="1">
        <f>YEAR(Data!$D5825)</f>
        <v>2014</v>
      </c>
      <c r="D5825" s="2">
        <v>41772</v>
      </c>
      <c r="E5825" s="2">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
        <v>19.168000000000003</v>
      </c>
      <c r="T5825" s="1">
        <v>4</v>
      </c>
      <c r="U5825" s="1">
        <v>0.2</v>
      </c>
      <c r="V5825" s="1">
        <v>6.4691999999999998</v>
      </c>
    </row>
    <row r="5826" spans="1:22" ht="14.25" customHeight="1" x14ac:dyDescent="0.25">
      <c r="A5826" s="1">
        <v>5825</v>
      </c>
      <c r="B5826" s="1" t="s">
        <v>8510</v>
      </c>
      <c r="C5826" s="1">
        <f>YEAR(Data!$D5826)</f>
        <v>2011</v>
      </c>
      <c r="D5826" s="2">
        <v>40665</v>
      </c>
      <c r="E5826" s="2">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26.136000000000003</v>
      </c>
      <c r="T5826" s="1">
        <v>3</v>
      </c>
      <c r="U5826" s="1">
        <v>0.2</v>
      </c>
      <c r="V5826" s="1">
        <v>1.9602000000000004</v>
      </c>
    </row>
    <row r="5827" spans="1:22" ht="14.25" customHeight="1" x14ac:dyDescent="0.25">
      <c r="A5827" s="1">
        <v>5826</v>
      </c>
      <c r="B5827" s="1" t="s">
        <v>8511</v>
      </c>
      <c r="C5827" s="1">
        <f>YEAR(Data!$D5827)</f>
        <v>2014</v>
      </c>
      <c r="D5827" s="2">
        <v>41886</v>
      </c>
      <c r="E5827" s="2">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1">
        <v>201.31199999999998</v>
      </c>
    </row>
    <row r="5828" spans="1:22" ht="14.25" customHeight="1" x14ac:dyDescent="0.25">
      <c r="A5828" s="1">
        <v>5827</v>
      </c>
      <c r="B5828" s="1" t="s">
        <v>8511</v>
      </c>
      <c r="C5828" s="1">
        <f>YEAR(Data!$D5828)</f>
        <v>2014</v>
      </c>
      <c r="D5828" s="2">
        <v>41886</v>
      </c>
      <c r="E5828" s="2">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
        <v>90.801000000000002</v>
      </c>
      <c r="T5828" s="1">
        <v>1</v>
      </c>
      <c r="U5828" s="1">
        <v>0.1</v>
      </c>
      <c r="V5828" s="1">
        <v>14.124599999999999</v>
      </c>
    </row>
    <row r="5829" spans="1:22" ht="14.25" customHeight="1" x14ac:dyDescent="0.25">
      <c r="A5829" s="1">
        <v>5828</v>
      </c>
      <c r="B5829" s="1" t="s">
        <v>8511</v>
      </c>
      <c r="C5829" s="1">
        <f>YEAR(Data!$D5829)</f>
        <v>2014</v>
      </c>
      <c r="D5829" s="2">
        <v>41886</v>
      </c>
      <c r="E5829" s="2">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1">
        <v>-8.0784000000000198</v>
      </c>
    </row>
    <row r="5830" spans="1:22" ht="14.25" customHeight="1" x14ac:dyDescent="0.25">
      <c r="A5830" s="1">
        <v>5829</v>
      </c>
      <c r="B5830" s="1" t="s">
        <v>8511</v>
      </c>
      <c r="C5830" s="1">
        <f>YEAR(Data!$D5830)</f>
        <v>2014</v>
      </c>
      <c r="D5830" s="2">
        <v>41886</v>
      </c>
      <c r="E5830" s="2">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1">
        <v>2.2239999999999998</v>
      </c>
    </row>
    <row r="5831" spans="1:22" ht="14.25" customHeight="1" x14ac:dyDescent="0.25">
      <c r="A5831" s="1">
        <v>5830</v>
      </c>
      <c r="B5831" s="1" t="s">
        <v>8512</v>
      </c>
      <c r="C5831" s="1">
        <f>YEAR(Data!$D5831)</f>
        <v>2013</v>
      </c>
      <c r="D5831" s="2">
        <v>41612</v>
      </c>
      <c r="E5831" s="2">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1">
        <v>104.75279999999998</v>
      </c>
    </row>
    <row r="5832" spans="1:22" ht="14.25" customHeight="1" x14ac:dyDescent="0.25">
      <c r="A5832" s="1">
        <v>5831</v>
      </c>
      <c r="B5832" s="1" t="s">
        <v>8512</v>
      </c>
      <c r="C5832" s="1">
        <f>YEAR(Data!$D5832)</f>
        <v>2013</v>
      </c>
      <c r="D5832" s="2">
        <v>41612</v>
      </c>
      <c r="E5832" s="2">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1">
        <v>8.0945999999999998</v>
      </c>
    </row>
    <row r="5833" spans="1:22" ht="14.25" customHeight="1" x14ac:dyDescent="0.25">
      <c r="A5833" s="1">
        <v>5832</v>
      </c>
      <c r="B5833" s="1" t="s">
        <v>8513</v>
      </c>
      <c r="C5833" s="1">
        <f>YEAR(Data!$D5833)</f>
        <v>2012</v>
      </c>
      <c r="D5833" s="2">
        <v>41108</v>
      </c>
      <c r="E5833" s="2">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
        <v>519.96</v>
      </c>
      <c r="T5833" s="1">
        <v>4</v>
      </c>
      <c r="U5833" s="1">
        <v>0</v>
      </c>
      <c r="V5833" s="1">
        <v>176.78640000000001</v>
      </c>
    </row>
    <row r="5834" spans="1:22" ht="14.25" customHeight="1" x14ac:dyDescent="0.25">
      <c r="A5834" s="1">
        <v>5833</v>
      </c>
      <c r="B5834" s="1" t="s">
        <v>8514</v>
      </c>
      <c r="C5834" s="1">
        <f>YEAR(Data!$D5834)</f>
        <v>2013</v>
      </c>
      <c r="D5834" s="2">
        <v>41477</v>
      </c>
      <c r="E5834" s="2">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1">
        <v>2.0358000000000001</v>
      </c>
    </row>
    <row r="5835" spans="1:22" ht="14.25" customHeight="1" x14ac:dyDescent="0.25">
      <c r="A5835" s="1">
        <v>5834</v>
      </c>
      <c r="B5835" s="1" t="s">
        <v>8514</v>
      </c>
      <c r="C5835" s="1">
        <f>YEAR(Data!$D5835)</f>
        <v>2013</v>
      </c>
      <c r="D5835" s="2">
        <v>41477</v>
      </c>
      <c r="E5835" s="2">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1">
        <v>0</v>
      </c>
    </row>
    <row r="5836" spans="1:22" ht="14.25" customHeight="1" x14ac:dyDescent="0.25">
      <c r="A5836" s="1">
        <v>5835</v>
      </c>
      <c r="B5836" s="1" t="s">
        <v>8515</v>
      </c>
      <c r="C5836" s="1">
        <f>YEAR(Data!$D5836)</f>
        <v>2012</v>
      </c>
      <c r="D5836" s="2">
        <v>41069</v>
      </c>
      <c r="E5836" s="2">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
        <v>64.2</v>
      </c>
      <c r="T5836" s="1">
        <v>5</v>
      </c>
      <c r="U5836" s="1">
        <v>0.7</v>
      </c>
      <c r="V5836" s="1">
        <v>-42.799999999999983</v>
      </c>
    </row>
    <row r="5837" spans="1:22" ht="14.25" customHeight="1" x14ac:dyDescent="0.25">
      <c r="A5837" s="1">
        <v>5836</v>
      </c>
      <c r="B5837" s="1" t="s">
        <v>8515</v>
      </c>
      <c r="C5837" s="1">
        <f>YEAR(Data!$D5837)</f>
        <v>2012</v>
      </c>
      <c r="D5837" s="2">
        <v>41069</v>
      </c>
      <c r="E5837" s="2">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1">
        <v>-26.963999999999999</v>
      </c>
    </row>
    <row r="5838" spans="1:22" ht="14.25" customHeight="1" x14ac:dyDescent="0.25">
      <c r="A5838" s="1">
        <v>5837</v>
      </c>
      <c r="B5838" s="1" t="s">
        <v>8515</v>
      </c>
      <c r="C5838" s="1">
        <f>YEAR(Data!$D5838)</f>
        <v>2012</v>
      </c>
      <c r="D5838" s="2">
        <v>41069</v>
      </c>
      <c r="E5838" s="2">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
        <v>72.599999999999994</v>
      </c>
      <c r="T5838" s="1">
        <v>5</v>
      </c>
      <c r="U5838" s="1">
        <v>0.2</v>
      </c>
      <c r="V5838" s="1">
        <v>-8.1674999999999933</v>
      </c>
    </row>
    <row r="5839" spans="1:22" ht="14.25" customHeight="1" x14ac:dyDescent="0.25">
      <c r="A5839" s="1">
        <v>5838</v>
      </c>
      <c r="B5839" s="1" t="s">
        <v>8516</v>
      </c>
      <c r="C5839" s="1">
        <f>YEAR(Data!$D5839)</f>
        <v>2014</v>
      </c>
      <c r="D5839" s="2">
        <v>41971</v>
      </c>
      <c r="E5839" s="2">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
        <v>57.567999999999998</v>
      </c>
      <c r="T5839" s="1">
        <v>4</v>
      </c>
      <c r="U5839" s="1">
        <v>0.2</v>
      </c>
      <c r="V5839" s="1">
        <v>5.7568000000000019</v>
      </c>
    </row>
    <row r="5840" spans="1:22" ht="14.25" customHeight="1" x14ac:dyDescent="0.25">
      <c r="A5840" s="1">
        <v>5839</v>
      </c>
      <c r="B5840" s="1" t="s">
        <v>8521</v>
      </c>
      <c r="C5840" s="1">
        <f>YEAR(Data!$D5840)</f>
        <v>2012</v>
      </c>
      <c r="D5840" s="2">
        <v>40995</v>
      </c>
      <c r="E5840" s="2">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
        <v>83.699999999999989</v>
      </c>
      <c r="T5840" s="1">
        <v>5</v>
      </c>
      <c r="U5840" s="1">
        <v>0</v>
      </c>
      <c r="V5840" s="1">
        <v>3.3479999999999954</v>
      </c>
    </row>
    <row r="5841" spans="1:22" ht="14.25" customHeight="1" x14ac:dyDescent="0.25">
      <c r="A5841" s="1">
        <v>5840</v>
      </c>
      <c r="B5841" s="1" t="s">
        <v>8524</v>
      </c>
      <c r="C5841" s="1">
        <f>YEAR(Data!$D5841)</f>
        <v>2012</v>
      </c>
      <c r="D5841" s="2">
        <v>41174</v>
      </c>
      <c r="E5841" s="2">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
        <v>32.400000000000006</v>
      </c>
      <c r="T5841" s="1">
        <v>5</v>
      </c>
      <c r="U5841" s="1">
        <v>0</v>
      </c>
      <c r="V5841" s="1">
        <v>15.552000000000001</v>
      </c>
    </row>
    <row r="5842" spans="1:22" ht="14.25" customHeight="1" x14ac:dyDescent="0.25">
      <c r="A5842" s="1">
        <v>5841</v>
      </c>
      <c r="B5842" s="1" t="s">
        <v>8524</v>
      </c>
      <c r="C5842" s="1">
        <f>YEAR(Data!$D5842)</f>
        <v>2012</v>
      </c>
      <c r="D5842" s="2">
        <v>41174</v>
      </c>
      <c r="E5842" s="2">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1">
        <v>11.035399999999996</v>
      </c>
    </row>
    <row r="5843" spans="1:22" ht="14.25" customHeight="1" x14ac:dyDescent="0.25">
      <c r="A5843" s="1">
        <v>5842</v>
      </c>
      <c r="B5843" s="1" t="s">
        <v>8525</v>
      </c>
      <c r="C5843" s="1">
        <f>YEAR(Data!$D5843)</f>
        <v>2012</v>
      </c>
      <c r="D5843" s="2">
        <v>41230</v>
      </c>
      <c r="E5843" s="2">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
        <v>415.96800000000007</v>
      </c>
      <c r="T5843" s="1">
        <v>4</v>
      </c>
      <c r="U5843" s="1">
        <v>0.2</v>
      </c>
      <c r="V5843" s="1">
        <v>51.995999999999981</v>
      </c>
    </row>
    <row r="5844" spans="1:22" ht="14.25" customHeight="1" x14ac:dyDescent="0.25">
      <c r="A5844" s="1">
        <v>5843</v>
      </c>
      <c r="B5844" s="1" t="s">
        <v>8525</v>
      </c>
      <c r="C5844" s="1">
        <f>YEAR(Data!$D5844)</f>
        <v>2012</v>
      </c>
      <c r="D5844" s="2">
        <v>41230</v>
      </c>
      <c r="E5844" s="2">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1">
        <v>6.097999999999999</v>
      </c>
    </row>
    <row r="5845" spans="1:22" ht="14.25" customHeight="1" x14ac:dyDescent="0.25">
      <c r="A5845" s="1">
        <v>5844</v>
      </c>
      <c r="B5845" s="1" t="s">
        <v>8525</v>
      </c>
      <c r="C5845" s="1">
        <f>YEAR(Data!$D5845)</f>
        <v>2012</v>
      </c>
      <c r="D5845" s="2">
        <v>41230</v>
      </c>
      <c r="E5845" s="2">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
        <v>80.959999999999994</v>
      </c>
      <c r="T5845" s="1">
        <v>4</v>
      </c>
      <c r="U5845" s="1">
        <v>0</v>
      </c>
      <c r="V5845" s="1">
        <v>29.145599999999995</v>
      </c>
    </row>
    <row r="5846" spans="1:22" ht="14.25" customHeight="1" x14ac:dyDescent="0.25">
      <c r="A5846" s="1">
        <v>5845</v>
      </c>
      <c r="B5846" s="1" t="s">
        <v>8525</v>
      </c>
      <c r="C5846" s="1">
        <f>YEAR(Data!$D5846)</f>
        <v>2012</v>
      </c>
      <c r="D5846" s="2">
        <v>41230</v>
      </c>
      <c r="E5846" s="2">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
        <v>777.21</v>
      </c>
      <c r="T5846" s="1">
        <v>7</v>
      </c>
      <c r="U5846" s="1">
        <v>0</v>
      </c>
      <c r="V5846" s="1">
        <v>54.404699999999963</v>
      </c>
    </row>
    <row r="5847" spans="1:22" ht="14.25" customHeight="1" x14ac:dyDescent="0.25">
      <c r="A5847" s="1">
        <v>5846</v>
      </c>
      <c r="B5847" s="1" t="s">
        <v>8525</v>
      </c>
      <c r="C5847" s="1">
        <f>YEAR(Data!$D5847)</f>
        <v>2012</v>
      </c>
      <c r="D5847" s="2">
        <v>41230</v>
      </c>
      <c r="E5847" s="2">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32.400000000000006</v>
      </c>
      <c r="T5847" s="1">
        <v>5</v>
      </c>
      <c r="U5847" s="1">
        <v>0</v>
      </c>
      <c r="V5847" s="1">
        <v>15.552000000000001</v>
      </c>
    </row>
    <row r="5848" spans="1:22" ht="14.25" customHeight="1" x14ac:dyDescent="0.25">
      <c r="A5848" s="1">
        <v>5847</v>
      </c>
      <c r="B5848" s="1" t="s">
        <v>8525</v>
      </c>
      <c r="C5848" s="1">
        <f>YEAR(Data!$D5848)</f>
        <v>2012</v>
      </c>
      <c r="D5848" s="2">
        <v>41230</v>
      </c>
      <c r="E5848" s="2">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225.56799999999998</v>
      </c>
      <c r="T5848" s="1">
        <v>2</v>
      </c>
      <c r="U5848" s="1">
        <v>0.2</v>
      </c>
      <c r="V5848" s="1">
        <v>2.8195999999999799</v>
      </c>
    </row>
    <row r="5849" spans="1:22" ht="14.25" customHeight="1" x14ac:dyDescent="0.25">
      <c r="A5849" s="1">
        <v>5848</v>
      </c>
      <c r="B5849" s="1" t="s">
        <v>8525</v>
      </c>
      <c r="C5849" s="1">
        <f>YEAR(Data!$D5849)</f>
        <v>2012</v>
      </c>
      <c r="D5849" s="2">
        <v>41230</v>
      </c>
      <c r="E5849" s="2">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36.599999999999994</v>
      </c>
      <c r="T5849" s="1">
        <v>3</v>
      </c>
      <c r="U5849" s="1">
        <v>0</v>
      </c>
      <c r="V5849" s="1">
        <v>15.372000000000002</v>
      </c>
    </row>
    <row r="5850" spans="1:22" ht="14.25" customHeight="1" x14ac:dyDescent="0.25">
      <c r="A5850" s="1">
        <v>5849</v>
      </c>
      <c r="B5850" s="1" t="s">
        <v>8528</v>
      </c>
      <c r="C5850" s="1">
        <f>YEAR(Data!$D5850)</f>
        <v>2012</v>
      </c>
      <c r="D5850" s="2">
        <v>41223</v>
      </c>
      <c r="E5850" s="2">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1">
        <v>178.90999999999997</v>
      </c>
    </row>
    <row r="5851" spans="1:22" ht="14.25" customHeight="1" x14ac:dyDescent="0.25">
      <c r="A5851" s="1">
        <v>5850</v>
      </c>
      <c r="B5851" s="1" t="s">
        <v>8528</v>
      </c>
      <c r="C5851" s="1">
        <f>YEAR(Data!$D5851)</f>
        <v>2012</v>
      </c>
      <c r="D5851" s="2">
        <v>41223</v>
      </c>
      <c r="E5851" s="2">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1">
        <v>143.19179999999994</v>
      </c>
    </row>
    <row r="5852" spans="1:22" ht="14.25" customHeight="1" x14ac:dyDescent="0.25">
      <c r="A5852" s="1">
        <v>5851</v>
      </c>
      <c r="B5852" s="1" t="s">
        <v>8528</v>
      </c>
      <c r="C5852" s="1">
        <f>YEAR(Data!$D5852)</f>
        <v>2012</v>
      </c>
      <c r="D5852" s="2">
        <v>41223</v>
      </c>
      <c r="E5852" s="2">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
        <v>549.99</v>
      </c>
      <c r="T5852" s="1">
        <v>1</v>
      </c>
      <c r="U5852" s="1">
        <v>0</v>
      </c>
      <c r="V5852" s="1">
        <v>274.995</v>
      </c>
    </row>
    <row r="5853" spans="1:22" ht="14.25" customHeight="1" x14ac:dyDescent="0.25">
      <c r="A5853" s="1">
        <v>5852</v>
      </c>
      <c r="B5853" s="1" t="s">
        <v>8528</v>
      </c>
      <c r="C5853" s="1">
        <f>YEAR(Data!$D5853)</f>
        <v>2012</v>
      </c>
      <c r="D5853" s="2">
        <v>41223</v>
      </c>
      <c r="E5853" s="2">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1">
        <v>34.389600000000002</v>
      </c>
    </row>
    <row r="5854" spans="1:22" ht="14.25" customHeight="1" x14ac:dyDescent="0.25">
      <c r="A5854" s="1">
        <v>5853</v>
      </c>
      <c r="B5854" s="1" t="s">
        <v>8528</v>
      </c>
      <c r="C5854" s="1">
        <f>YEAR(Data!$D5854)</f>
        <v>2012</v>
      </c>
      <c r="D5854" s="2">
        <v>41223</v>
      </c>
      <c r="E5854" s="2">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1">
        <v>12.856800000000002</v>
      </c>
    </row>
    <row r="5855" spans="1:22" ht="14.25" customHeight="1" x14ac:dyDescent="0.25">
      <c r="A5855" s="1">
        <v>5854</v>
      </c>
      <c r="B5855" s="1" t="s">
        <v>8529</v>
      </c>
      <c r="C5855" s="1">
        <f>YEAR(Data!$D5855)</f>
        <v>2011</v>
      </c>
      <c r="D5855" s="2">
        <v>40796</v>
      </c>
      <c r="E5855" s="2">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1">
        <v>4.7236000000000002</v>
      </c>
    </row>
    <row r="5856" spans="1:22" ht="14.25" customHeight="1" x14ac:dyDescent="0.25">
      <c r="A5856" s="1">
        <v>5855</v>
      </c>
      <c r="B5856" s="1" t="s">
        <v>8530</v>
      </c>
      <c r="C5856" s="1">
        <f>YEAR(Data!$D5856)</f>
        <v>2012</v>
      </c>
      <c r="D5856" s="2">
        <v>41126</v>
      </c>
      <c r="E5856" s="2">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
        <v>33.488000000000007</v>
      </c>
      <c r="T5856" s="1">
        <v>7</v>
      </c>
      <c r="U5856" s="1">
        <v>0.2</v>
      </c>
      <c r="V5856" s="1">
        <v>-1.2558000000000051</v>
      </c>
    </row>
    <row r="5857" spans="1:22" ht="14.25" customHeight="1" x14ac:dyDescent="0.25">
      <c r="A5857" s="1">
        <v>5856</v>
      </c>
      <c r="B5857" s="1" t="s">
        <v>8530</v>
      </c>
      <c r="C5857" s="1">
        <f>YEAR(Data!$D5857)</f>
        <v>2012</v>
      </c>
      <c r="D5857" s="2">
        <v>41126</v>
      </c>
      <c r="E5857" s="2">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
        <v>23.04</v>
      </c>
      <c r="T5857" s="1">
        <v>3</v>
      </c>
      <c r="U5857" s="1">
        <v>0.2</v>
      </c>
      <c r="V5857" s="1">
        <v>-4.895999999999999</v>
      </c>
    </row>
    <row r="5858" spans="1:22" ht="14.25" customHeight="1" x14ac:dyDescent="0.25">
      <c r="A5858" s="1">
        <v>5857</v>
      </c>
      <c r="B5858" s="1" t="s">
        <v>8530</v>
      </c>
      <c r="C5858" s="1">
        <f>YEAR(Data!$D5858)</f>
        <v>2012</v>
      </c>
      <c r="D5858" s="2">
        <v>41126</v>
      </c>
      <c r="E5858" s="2">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
        <v>1.3619999999999997</v>
      </c>
      <c r="T5858" s="1">
        <v>1</v>
      </c>
      <c r="U5858" s="1">
        <v>0.8</v>
      </c>
      <c r="V5858" s="1">
        <v>-2.1792000000000007</v>
      </c>
    </row>
    <row r="5859" spans="1:22" ht="14.25" customHeight="1" x14ac:dyDescent="0.25">
      <c r="A5859" s="1">
        <v>5858</v>
      </c>
      <c r="B5859" s="1" t="s">
        <v>8530</v>
      </c>
      <c r="C5859" s="1">
        <f>YEAR(Data!$D5859)</f>
        <v>2012</v>
      </c>
      <c r="D5859" s="2">
        <v>41126</v>
      </c>
      <c r="E5859" s="2">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1">
        <v>-11.439000000000004</v>
      </c>
    </row>
    <row r="5860" spans="1:22" ht="14.25" customHeight="1" x14ac:dyDescent="0.25">
      <c r="A5860" s="1">
        <v>5859</v>
      </c>
      <c r="B5860" s="1" t="s">
        <v>8531</v>
      </c>
      <c r="C5860" s="1">
        <f>YEAR(Data!$D5860)</f>
        <v>2014</v>
      </c>
      <c r="D5860" s="2">
        <v>41886</v>
      </c>
      <c r="E5860" s="2">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
        <v>239.66599999999997</v>
      </c>
      <c r="T5860" s="1">
        <v>2</v>
      </c>
      <c r="U5860" s="1">
        <v>0.15</v>
      </c>
      <c r="V5860" s="1">
        <v>14.097999999999999</v>
      </c>
    </row>
    <row r="5861" spans="1:22" ht="14.25" customHeight="1" x14ac:dyDescent="0.25">
      <c r="A5861" s="1">
        <v>5860</v>
      </c>
      <c r="B5861" s="1" t="s">
        <v>8532</v>
      </c>
      <c r="C5861" s="1">
        <f>YEAR(Data!$D5861)</f>
        <v>2012</v>
      </c>
      <c r="D5861" s="2">
        <v>41214</v>
      </c>
      <c r="E5861" s="2">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
        <v>301.95999999999998</v>
      </c>
      <c r="T5861" s="1">
        <v>2</v>
      </c>
      <c r="U5861" s="1">
        <v>0</v>
      </c>
      <c r="V5861" s="1">
        <v>45.293999999999983</v>
      </c>
    </row>
    <row r="5862" spans="1:22" ht="14.25" customHeight="1" x14ac:dyDescent="0.25">
      <c r="A5862" s="1">
        <v>5861</v>
      </c>
      <c r="B5862" s="1" t="s">
        <v>8534</v>
      </c>
      <c r="C5862" s="1">
        <f>YEAR(Data!$D5862)</f>
        <v>2012</v>
      </c>
      <c r="D5862" s="2">
        <v>41028</v>
      </c>
      <c r="E5862" s="2">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7.9680000000000009</v>
      </c>
      <c r="T5862" s="1">
        <v>2</v>
      </c>
      <c r="U5862" s="1">
        <v>0.2</v>
      </c>
      <c r="V5862" s="1">
        <v>2.8884000000000007</v>
      </c>
    </row>
    <row r="5863" spans="1:22" ht="14.25" customHeight="1" x14ac:dyDescent="0.25">
      <c r="A5863" s="1">
        <v>5862</v>
      </c>
      <c r="B5863" s="1" t="s">
        <v>8535</v>
      </c>
      <c r="C5863" s="1">
        <f>YEAR(Data!$D5863)</f>
        <v>2013</v>
      </c>
      <c r="D5863" s="2">
        <v>41396</v>
      </c>
      <c r="E5863" s="2">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
        <v>109.92</v>
      </c>
      <c r="T5863" s="1">
        <v>2</v>
      </c>
      <c r="U5863" s="1">
        <v>0</v>
      </c>
      <c r="V5863" s="1">
        <v>53.860799999999998</v>
      </c>
    </row>
    <row r="5864" spans="1:22" ht="14.25" customHeight="1" x14ac:dyDescent="0.25">
      <c r="A5864" s="1">
        <v>5863</v>
      </c>
      <c r="B5864" s="1" t="s">
        <v>8535</v>
      </c>
      <c r="C5864" s="1">
        <f>YEAR(Data!$D5864)</f>
        <v>2013</v>
      </c>
      <c r="D5864" s="2">
        <v>41396</v>
      </c>
      <c r="E5864" s="2">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
        <v>19.440000000000001</v>
      </c>
      <c r="T5864" s="1">
        <v>3</v>
      </c>
      <c r="U5864" s="1">
        <v>0</v>
      </c>
      <c r="V5864" s="1">
        <v>9.3312000000000008</v>
      </c>
    </row>
    <row r="5865" spans="1:22" ht="14.25" customHeight="1" x14ac:dyDescent="0.25">
      <c r="A5865" s="1">
        <v>5864</v>
      </c>
      <c r="B5865" s="1" t="s">
        <v>8535</v>
      </c>
      <c r="C5865" s="1">
        <f>YEAR(Data!$D5865)</f>
        <v>2013</v>
      </c>
      <c r="D5865" s="2">
        <v>41396</v>
      </c>
      <c r="E5865" s="2">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1">
        <v>4.3524000000000003</v>
      </c>
    </row>
    <row r="5866" spans="1:22" ht="14.25" customHeight="1" x14ac:dyDescent="0.25">
      <c r="A5866" s="1">
        <v>5865</v>
      </c>
      <c r="B5866" s="1" t="s">
        <v>8538</v>
      </c>
      <c r="C5866" s="1">
        <f>YEAR(Data!$D5866)</f>
        <v>2011</v>
      </c>
      <c r="D5866" s="2">
        <v>40760</v>
      </c>
      <c r="E5866" s="2">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1">
        <v>22.251600000000003</v>
      </c>
    </row>
    <row r="5867" spans="1:22" ht="14.25" customHeight="1" x14ac:dyDescent="0.25">
      <c r="A5867" s="1">
        <v>5866</v>
      </c>
      <c r="B5867" s="1" t="s">
        <v>8538</v>
      </c>
      <c r="C5867" s="1">
        <f>YEAR(Data!$D5867)</f>
        <v>2011</v>
      </c>
      <c r="D5867" s="2">
        <v>40760</v>
      </c>
      <c r="E5867" s="2">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
        <v>4.5599999999999996</v>
      </c>
      <c r="T5867" s="1">
        <v>2</v>
      </c>
      <c r="U5867" s="1">
        <v>0</v>
      </c>
      <c r="V5867" s="1">
        <v>2.0064000000000002</v>
      </c>
    </row>
    <row r="5868" spans="1:22" ht="14.25" customHeight="1" x14ac:dyDescent="0.25">
      <c r="A5868" s="1">
        <v>5867</v>
      </c>
      <c r="B5868" s="1" t="s">
        <v>8538</v>
      </c>
      <c r="C5868" s="1">
        <f>YEAR(Data!$D5868)</f>
        <v>2011</v>
      </c>
      <c r="D5868" s="2">
        <v>40760</v>
      </c>
      <c r="E5868" s="2">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1">
        <v>294.67100000000005</v>
      </c>
    </row>
    <row r="5869" spans="1:22" ht="14.25" customHeight="1" x14ac:dyDescent="0.25">
      <c r="A5869" s="1">
        <v>5868</v>
      </c>
      <c r="B5869" s="1" t="s">
        <v>8539</v>
      </c>
      <c r="C5869" s="1">
        <f>YEAR(Data!$D5869)</f>
        <v>2013</v>
      </c>
      <c r="D5869" s="2">
        <v>41278</v>
      </c>
      <c r="E5869" s="2">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1">
        <v>0.58399999999999985</v>
      </c>
    </row>
    <row r="5870" spans="1:22" ht="14.25" customHeight="1" x14ac:dyDescent="0.25">
      <c r="A5870" s="1">
        <v>5869</v>
      </c>
      <c r="B5870" s="1" t="s">
        <v>8539</v>
      </c>
      <c r="C5870" s="1">
        <f>YEAR(Data!$D5870)</f>
        <v>2013</v>
      </c>
      <c r="D5870" s="2">
        <v>41278</v>
      </c>
      <c r="E5870" s="2">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104.58000000000001</v>
      </c>
      <c r="T5870" s="1">
        <v>6</v>
      </c>
      <c r="U5870" s="1">
        <v>0.7</v>
      </c>
      <c r="V5870" s="1">
        <v>-80.178000000000026</v>
      </c>
    </row>
    <row r="5871" spans="1:22" ht="14.25" customHeight="1" x14ac:dyDescent="0.25">
      <c r="A5871" s="1">
        <v>5870</v>
      </c>
      <c r="B5871" s="1" t="s">
        <v>8540</v>
      </c>
      <c r="C5871" s="1">
        <f>YEAR(Data!$D5871)</f>
        <v>2013</v>
      </c>
      <c r="D5871" s="2">
        <v>41586</v>
      </c>
      <c r="E5871" s="2">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
        <v>1603.1360000000002</v>
      </c>
      <c r="T5871" s="1">
        <v>4</v>
      </c>
      <c r="U5871" s="1">
        <v>0.2</v>
      </c>
      <c r="V5871" s="1">
        <v>100.19599999999997</v>
      </c>
    </row>
    <row r="5872" spans="1:22" ht="14.25" customHeight="1" x14ac:dyDescent="0.25">
      <c r="A5872" s="1">
        <v>5871</v>
      </c>
      <c r="B5872" s="1" t="s">
        <v>8543</v>
      </c>
      <c r="C5872" s="1">
        <f>YEAR(Data!$D5872)</f>
        <v>2013</v>
      </c>
      <c r="D5872" s="2">
        <v>41440</v>
      </c>
      <c r="E5872" s="2">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
        <v>1293.4879999999998</v>
      </c>
      <c r="T5872" s="1">
        <v>7</v>
      </c>
      <c r="U5872" s="1">
        <v>0.2</v>
      </c>
      <c r="V5872" s="1">
        <v>80.843000000000075</v>
      </c>
    </row>
    <row r="5873" spans="1:22" ht="14.25" customHeight="1" x14ac:dyDescent="0.25">
      <c r="A5873" s="1">
        <v>5872</v>
      </c>
      <c r="B5873" s="1" t="s">
        <v>8544</v>
      </c>
      <c r="C5873" s="1">
        <f>YEAR(Data!$D5873)</f>
        <v>2013</v>
      </c>
      <c r="D5873" s="2">
        <v>41542</v>
      </c>
      <c r="E5873" s="2">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127.94999999999999</v>
      </c>
      <c r="T5873" s="1">
        <v>3</v>
      </c>
      <c r="U5873" s="1">
        <v>0</v>
      </c>
      <c r="V5873" s="1">
        <v>21.751499999999986</v>
      </c>
    </row>
    <row r="5874" spans="1:22" ht="14.25" customHeight="1" x14ac:dyDescent="0.25">
      <c r="A5874" s="1">
        <v>5873</v>
      </c>
      <c r="B5874" s="1" t="s">
        <v>8545</v>
      </c>
      <c r="C5874" s="1">
        <f>YEAR(Data!$D5874)</f>
        <v>2014</v>
      </c>
      <c r="D5874" s="2">
        <v>41729</v>
      </c>
      <c r="E5874" s="2">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1">
        <v>16.732800000000005</v>
      </c>
    </row>
    <row r="5875" spans="1:22" ht="14.25" customHeight="1" x14ac:dyDescent="0.25">
      <c r="A5875" s="1">
        <v>5874</v>
      </c>
      <c r="B5875" s="1" t="s">
        <v>8546</v>
      </c>
      <c r="C5875" s="1">
        <f>YEAR(Data!$D5875)</f>
        <v>2014</v>
      </c>
      <c r="D5875" s="2">
        <v>41795</v>
      </c>
      <c r="E5875" s="2">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1">
        <v>54.04</v>
      </c>
    </row>
    <row r="5876" spans="1:22" ht="14.25" customHeight="1" x14ac:dyDescent="0.25">
      <c r="A5876" s="1">
        <v>5875</v>
      </c>
      <c r="B5876" s="1" t="s">
        <v>8546</v>
      </c>
      <c r="C5876" s="1">
        <f>YEAR(Data!$D5876)</f>
        <v>2014</v>
      </c>
      <c r="D5876" s="2">
        <v>41795</v>
      </c>
      <c r="E5876" s="2">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
        <v>9.5400000000000009</v>
      </c>
      <c r="T5876" s="1">
        <v>3</v>
      </c>
      <c r="U5876" s="1">
        <v>0</v>
      </c>
      <c r="V5876" s="1">
        <v>4.3883999999999999</v>
      </c>
    </row>
    <row r="5877" spans="1:22" ht="14.25" customHeight="1" x14ac:dyDescent="0.25">
      <c r="A5877" s="1">
        <v>5876</v>
      </c>
      <c r="B5877" s="1" t="s">
        <v>8547</v>
      </c>
      <c r="C5877" s="1">
        <f>YEAR(Data!$D5877)</f>
        <v>2012</v>
      </c>
      <c r="D5877" s="2">
        <v>41006</v>
      </c>
      <c r="E5877" s="2">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1">
        <v>1.0268999999999999</v>
      </c>
    </row>
    <row r="5878" spans="1:22" ht="14.25" customHeight="1" x14ac:dyDescent="0.25">
      <c r="A5878" s="1">
        <v>5877</v>
      </c>
      <c r="B5878" s="1" t="s">
        <v>8548</v>
      </c>
      <c r="C5878" s="1">
        <f>YEAR(Data!$D5878)</f>
        <v>2011</v>
      </c>
      <c r="D5878" s="2">
        <v>40684</v>
      </c>
      <c r="E5878" s="2">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447.85999999999996</v>
      </c>
      <c r="T5878" s="1">
        <v>7</v>
      </c>
      <c r="U5878" s="1">
        <v>0</v>
      </c>
      <c r="V5878" s="1">
        <v>219.45140000000001</v>
      </c>
    </row>
    <row r="5879" spans="1:22" ht="14.25" customHeight="1" x14ac:dyDescent="0.25">
      <c r="A5879" s="1">
        <v>5878</v>
      </c>
      <c r="B5879" s="1" t="s">
        <v>8548</v>
      </c>
      <c r="C5879" s="1">
        <f>YEAR(Data!$D5879)</f>
        <v>2011</v>
      </c>
      <c r="D5879" s="2">
        <v>40684</v>
      </c>
      <c r="E5879" s="2">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
        <v>17.940000000000001</v>
      </c>
      <c r="T5879" s="1">
        <v>3</v>
      </c>
      <c r="U5879" s="1">
        <v>0</v>
      </c>
      <c r="V5879" s="1">
        <v>8.7906000000000013</v>
      </c>
    </row>
    <row r="5880" spans="1:22" ht="14.25" customHeight="1" x14ac:dyDescent="0.25">
      <c r="A5880" s="1">
        <v>5879</v>
      </c>
      <c r="B5880" s="1" t="s">
        <v>8548</v>
      </c>
      <c r="C5880" s="1">
        <f>YEAR(Data!$D5880)</f>
        <v>2011</v>
      </c>
      <c r="D5880" s="2">
        <v>40684</v>
      </c>
      <c r="E5880" s="2">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
        <v>245.88</v>
      </c>
      <c r="T5880" s="1">
        <v>6</v>
      </c>
      <c r="U5880" s="1">
        <v>0</v>
      </c>
      <c r="V5880" s="1">
        <v>68.846399999999988</v>
      </c>
    </row>
    <row r="5881" spans="1:22" ht="14.25" customHeight="1" x14ac:dyDescent="0.25">
      <c r="A5881" s="1">
        <v>5880</v>
      </c>
      <c r="B5881" s="1" t="s">
        <v>8549</v>
      </c>
      <c r="C5881" s="1">
        <f>YEAR(Data!$D5881)</f>
        <v>2013</v>
      </c>
      <c r="D5881" s="2">
        <v>41523</v>
      </c>
      <c r="E5881" s="2">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
        <v>192.16</v>
      </c>
      <c r="T5881" s="1">
        <v>4</v>
      </c>
      <c r="U5881" s="1">
        <v>0</v>
      </c>
      <c r="V5881" s="1">
        <v>92.236799999999988</v>
      </c>
    </row>
    <row r="5882" spans="1:22" ht="14.25" customHeight="1" x14ac:dyDescent="0.25">
      <c r="A5882" s="1">
        <v>5881</v>
      </c>
      <c r="B5882" s="1" t="s">
        <v>8550</v>
      </c>
      <c r="C5882" s="1">
        <f>YEAR(Data!$D5882)</f>
        <v>2013</v>
      </c>
      <c r="D5882" s="2">
        <v>41536</v>
      </c>
      <c r="E5882" s="2">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801.5680000000001</v>
      </c>
      <c r="T5882" s="1">
        <v>2</v>
      </c>
      <c r="U5882" s="1">
        <v>0.2</v>
      </c>
      <c r="V5882" s="1">
        <v>50.097999999999985</v>
      </c>
    </row>
    <row r="5883" spans="1:22" ht="14.25" customHeight="1" x14ac:dyDescent="0.25">
      <c r="A5883" s="1">
        <v>5882</v>
      </c>
      <c r="B5883" s="1" t="s">
        <v>8550</v>
      </c>
      <c r="C5883" s="1">
        <f>YEAR(Data!$D5883)</f>
        <v>2013</v>
      </c>
      <c r="D5883" s="2">
        <v>41536</v>
      </c>
      <c r="E5883" s="2">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1">
        <v>180.76590000000002</v>
      </c>
    </row>
    <row r="5884" spans="1:22" ht="14.25" customHeight="1" x14ac:dyDescent="0.25">
      <c r="A5884" s="1">
        <v>5883</v>
      </c>
      <c r="B5884" s="1" t="s">
        <v>8550</v>
      </c>
      <c r="C5884" s="1">
        <f>YEAR(Data!$D5884)</f>
        <v>2013</v>
      </c>
      <c r="D5884" s="2">
        <v>41536</v>
      </c>
      <c r="E5884" s="2">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1">
        <v>-99.621900000000068</v>
      </c>
    </row>
    <row r="5885" spans="1:22" ht="14.25" customHeight="1" x14ac:dyDescent="0.25">
      <c r="A5885" s="1">
        <v>5884</v>
      </c>
      <c r="B5885" s="1" t="s">
        <v>8551</v>
      </c>
      <c r="C5885" s="1">
        <f>YEAR(Data!$D5885)</f>
        <v>2013</v>
      </c>
      <c r="D5885" s="2">
        <v>41347</v>
      </c>
      <c r="E5885" s="2">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1">
        <v>7.352800000000002</v>
      </c>
    </row>
    <row r="5886" spans="1:22" ht="14.25" customHeight="1" x14ac:dyDescent="0.25">
      <c r="A5886" s="1">
        <v>5885</v>
      </c>
      <c r="B5886" s="1" t="s">
        <v>8551</v>
      </c>
      <c r="C5886" s="1">
        <f>YEAR(Data!$D5886)</f>
        <v>2013</v>
      </c>
      <c r="D5886" s="2">
        <v>41347</v>
      </c>
      <c r="E5886" s="2">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
        <v>4912.59</v>
      </c>
      <c r="T5886" s="1">
        <v>3</v>
      </c>
      <c r="U5886" s="1">
        <v>0</v>
      </c>
      <c r="V5886" s="1">
        <v>196.50359999999978</v>
      </c>
    </row>
    <row r="5887" spans="1:22" ht="14.25" customHeight="1" x14ac:dyDescent="0.25">
      <c r="A5887" s="1">
        <v>5886</v>
      </c>
      <c r="B5887" s="1" t="s">
        <v>8552</v>
      </c>
      <c r="C5887" s="1">
        <f>YEAR(Data!$D5887)</f>
        <v>2011</v>
      </c>
      <c r="D5887" s="2">
        <v>40832</v>
      </c>
      <c r="E5887" s="2">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14.352000000000002</v>
      </c>
      <c r="T5887" s="1">
        <v>3</v>
      </c>
      <c r="U5887" s="1">
        <v>0.2</v>
      </c>
      <c r="V5887" s="1">
        <v>5.0231999999999992</v>
      </c>
    </row>
    <row r="5888" spans="1:22" ht="14.25" customHeight="1" x14ac:dyDescent="0.25">
      <c r="A5888" s="1">
        <v>5887</v>
      </c>
      <c r="B5888" s="1" t="s">
        <v>8552</v>
      </c>
      <c r="C5888" s="1">
        <f>YEAR(Data!$D5888)</f>
        <v>2011</v>
      </c>
      <c r="D5888" s="2">
        <v>40832</v>
      </c>
      <c r="E5888" s="2">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1">
        <v>86.385600000000011</v>
      </c>
    </row>
    <row r="5889" spans="1:22" ht="14.25" customHeight="1" x14ac:dyDescent="0.25">
      <c r="A5889" s="1">
        <v>5888</v>
      </c>
      <c r="B5889" s="1" t="s">
        <v>8553</v>
      </c>
      <c r="C5889" s="1">
        <f>YEAR(Data!$D5889)</f>
        <v>2014</v>
      </c>
      <c r="D5889" s="2">
        <v>41921</v>
      </c>
      <c r="E5889" s="2">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
        <v>42.76</v>
      </c>
      <c r="T5889" s="1">
        <v>1</v>
      </c>
      <c r="U5889" s="1">
        <v>0</v>
      </c>
      <c r="V5889" s="1">
        <v>11.117599999999999</v>
      </c>
    </row>
    <row r="5890" spans="1:22" ht="14.25" customHeight="1" x14ac:dyDescent="0.25">
      <c r="A5890" s="1">
        <v>5889</v>
      </c>
      <c r="B5890" s="1" t="s">
        <v>8556</v>
      </c>
      <c r="C5890" s="1">
        <f>YEAR(Data!$D5890)</f>
        <v>2012</v>
      </c>
      <c r="D5890" s="2">
        <v>41036</v>
      </c>
      <c r="E5890" s="2">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
        <v>45.68</v>
      </c>
      <c r="T5890" s="1">
        <v>2</v>
      </c>
      <c r="U5890" s="1">
        <v>0</v>
      </c>
      <c r="V5890" s="1">
        <v>21.012799999999999</v>
      </c>
    </row>
    <row r="5891" spans="1:22" ht="14.25" customHeight="1" x14ac:dyDescent="0.25">
      <c r="A5891" s="1">
        <v>5890</v>
      </c>
      <c r="B5891" s="1" t="s">
        <v>8560</v>
      </c>
      <c r="C5891" s="1">
        <f>YEAR(Data!$D5891)</f>
        <v>2013</v>
      </c>
      <c r="D5891" s="2">
        <v>41379</v>
      </c>
      <c r="E5891" s="2">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1">
        <v>11.778199999999998</v>
      </c>
    </row>
    <row r="5892" spans="1:22" ht="14.25" customHeight="1" x14ac:dyDescent="0.25">
      <c r="A5892" s="1">
        <v>5891</v>
      </c>
      <c r="B5892" s="1" t="s">
        <v>8561</v>
      </c>
      <c r="C5892" s="1">
        <f>YEAR(Data!$D5892)</f>
        <v>2013</v>
      </c>
      <c r="D5892" s="2">
        <v>41600</v>
      </c>
      <c r="E5892" s="2">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1">
        <v>13.451199999999996</v>
      </c>
    </row>
    <row r="5893" spans="1:22" ht="14.25" customHeight="1" x14ac:dyDescent="0.25">
      <c r="A5893" s="1">
        <v>5892</v>
      </c>
      <c r="B5893" s="1" t="s">
        <v>8561</v>
      </c>
      <c r="C5893" s="1">
        <f>YEAR(Data!$D5893)</f>
        <v>2013</v>
      </c>
      <c r="D5893" s="2">
        <v>41600</v>
      </c>
      <c r="E5893" s="2">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1">
        <v>1.6175999999999986</v>
      </c>
    </row>
    <row r="5894" spans="1:22" ht="14.25" customHeight="1" x14ac:dyDescent="0.25">
      <c r="A5894" s="1">
        <v>5893</v>
      </c>
      <c r="B5894" s="1" t="s">
        <v>8561</v>
      </c>
      <c r="C5894" s="1">
        <f>YEAR(Data!$D5894)</f>
        <v>2013</v>
      </c>
      <c r="D5894" s="2">
        <v>41600</v>
      </c>
      <c r="E5894" s="2">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
        <v>81.576000000000008</v>
      </c>
      <c r="T5894" s="1">
        <v>3</v>
      </c>
      <c r="U5894" s="1">
        <v>0.2</v>
      </c>
      <c r="V5894" s="1">
        <v>2.0393999999999934</v>
      </c>
    </row>
    <row r="5895" spans="1:22" ht="14.25" customHeight="1" x14ac:dyDescent="0.25">
      <c r="A5895" s="1">
        <v>5894</v>
      </c>
      <c r="B5895" s="1" t="s">
        <v>8562</v>
      </c>
      <c r="C5895" s="1">
        <f>YEAR(Data!$D5895)</f>
        <v>2014</v>
      </c>
      <c r="D5895" s="2">
        <v>41893</v>
      </c>
      <c r="E5895" s="2">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1">
        <v>1.3621999999999999</v>
      </c>
    </row>
    <row r="5896" spans="1:22" ht="14.25" customHeight="1" x14ac:dyDescent="0.25">
      <c r="A5896" s="1">
        <v>5895</v>
      </c>
      <c r="B5896" s="1" t="s">
        <v>8563</v>
      </c>
      <c r="C5896" s="1">
        <f>YEAR(Data!$D5896)</f>
        <v>2014</v>
      </c>
      <c r="D5896" s="2">
        <v>41892</v>
      </c>
      <c r="E5896" s="2">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
        <v>99.87</v>
      </c>
      <c r="T5896" s="1">
        <v>3</v>
      </c>
      <c r="U5896" s="1">
        <v>0</v>
      </c>
      <c r="V5896" s="1">
        <v>23.968799999999998</v>
      </c>
    </row>
    <row r="5897" spans="1:22" ht="14.25" customHeight="1" x14ac:dyDescent="0.25">
      <c r="A5897" s="1">
        <v>5896</v>
      </c>
      <c r="B5897" s="1" t="s">
        <v>8564</v>
      </c>
      <c r="C5897" s="1">
        <f>YEAR(Data!$D5897)</f>
        <v>2011</v>
      </c>
      <c r="D5897" s="2">
        <v>40848</v>
      </c>
      <c r="E5897" s="2">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
        <v>44.400000000000006</v>
      </c>
      <c r="T5897" s="1">
        <v>3</v>
      </c>
      <c r="U5897" s="1">
        <v>0</v>
      </c>
      <c r="V5897" s="1">
        <v>22.200000000000003</v>
      </c>
    </row>
    <row r="5898" spans="1:22" ht="14.25" customHeight="1" x14ac:dyDescent="0.25">
      <c r="A5898" s="1">
        <v>5897</v>
      </c>
      <c r="B5898" s="1" t="s">
        <v>8564</v>
      </c>
      <c r="C5898" s="1">
        <f>YEAR(Data!$D5898)</f>
        <v>2011</v>
      </c>
      <c r="D5898" s="2">
        <v>40848</v>
      </c>
      <c r="E5898" s="2">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21.400000000000002</v>
      </c>
      <c r="T5898" s="1">
        <v>5</v>
      </c>
      <c r="U5898" s="1">
        <v>0</v>
      </c>
      <c r="V5898" s="1">
        <v>9.629999999999999</v>
      </c>
    </row>
    <row r="5899" spans="1:22" ht="14.25" customHeight="1" x14ac:dyDescent="0.25">
      <c r="A5899" s="1">
        <v>5898</v>
      </c>
      <c r="B5899" s="1" t="s">
        <v>8565</v>
      </c>
      <c r="C5899" s="1">
        <f>YEAR(Data!$D5899)</f>
        <v>2013</v>
      </c>
      <c r="D5899" s="2">
        <v>41368</v>
      </c>
      <c r="E5899" s="2">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1">
        <v>22.047199999999997</v>
      </c>
    </row>
    <row r="5900" spans="1:22" ht="14.25" customHeight="1" x14ac:dyDescent="0.25">
      <c r="A5900" s="1">
        <v>5899</v>
      </c>
      <c r="B5900" s="1" t="s">
        <v>8565</v>
      </c>
      <c r="C5900" s="1">
        <f>YEAR(Data!$D5900)</f>
        <v>2013</v>
      </c>
      <c r="D5900" s="2">
        <v>41368</v>
      </c>
      <c r="E5900" s="2">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
        <v>259.95999999999998</v>
      </c>
      <c r="T5900" s="1">
        <v>4</v>
      </c>
      <c r="U5900" s="1">
        <v>0</v>
      </c>
      <c r="V5900" s="1">
        <v>124.7808</v>
      </c>
    </row>
    <row r="5901" spans="1:22" ht="14.25" customHeight="1" x14ac:dyDescent="0.25">
      <c r="A5901" s="1">
        <v>5900</v>
      </c>
      <c r="B5901" s="1" t="s">
        <v>8566</v>
      </c>
      <c r="C5901" s="1">
        <f>YEAR(Data!$D5901)</f>
        <v>2014</v>
      </c>
      <c r="D5901" s="2">
        <v>41652</v>
      </c>
      <c r="E5901" s="2">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1">
        <v>4.8899999999999997</v>
      </c>
    </row>
    <row r="5902" spans="1:22" ht="14.25" customHeight="1" x14ac:dyDescent="0.25">
      <c r="A5902" s="1">
        <v>5901</v>
      </c>
      <c r="B5902" s="1" t="s">
        <v>8567</v>
      </c>
      <c r="C5902" s="1">
        <f>YEAR(Data!$D5902)</f>
        <v>2012</v>
      </c>
      <c r="D5902" s="2">
        <v>41233</v>
      </c>
      <c r="E5902" s="2">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1">
        <v>7.5599999999999987</v>
      </c>
    </row>
    <row r="5903" spans="1:22" ht="14.25" customHeight="1" x14ac:dyDescent="0.25">
      <c r="A5903" s="1">
        <v>5902</v>
      </c>
      <c r="B5903" s="1" t="s">
        <v>8568</v>
      </c>
      <c r="C5903" s="1">
        <f>YEAR(Data!$D5903)</f>
        <v>2013</v>
      </c>
      <c r="D5903" s="2">
        <v>41606</v>
      </c>
      <c r="E5903" s="2">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1">
        <v>10.4148</v>
      </c>
    </row>
    <row r="5904" spans="1:22" ht="14.25" customHeight="1" x14ac:dyDescent="0.25">
      <c r="A5904" s="1">
        <v>5903</v>
      </c>
      <c r="B5904" s="1" t="s">
        <v>8569</v>
      </c>
      <c r="C5904" s="1">
        <f>YEAR(Data!$D5904)</f>
        <v>2014</v>
      </c>
      <c r="D5904" s="2">
        <v>41950</v>
      </c>
      <c r="E5904" s="2">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1">
        <v>28.171799999999998</v>
      </c>
    </row>
    <row r="5905" spans="1:22" ht="14.25" customHeight="1" x14ac:dyDescent="0.25">
      <c r="A5905" s="1">
        <v>5904</v>
      </c>
      <c r="B5905" s="1" t="s">
        <v>8569</v>
      </c>
      <c r="C5905" s="1">
        <f>YEAR(Data!$D5905)</f>
        <v>2014</v>
      </c>
      <c r="D5905" s="2">
        <v>41950</v>
      </c>
      <c r="E5905" s="2">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
        <v>45.36</v>
      </c>
      <c r="T5905" s="1">
        <v>4</v>
      </c>
      <c r="U5905" s="1">
        <v>0</v>
      </c>
      <c r="V5905" s="1">
        <v>22.226399999999998</v>
      </c>
    </row>
    <row r="5906" spans="1:22" ht="14.25" customHeight="1" x14ac:dyDescent="0.25">
      <c r="A5906" s="1">
        <v>5905</v>
      </c>
      <c r="B5906" s="1" t="s">
        <v>8569</v>
      </c>
      <c r="C5906" s="1">
        <f>YEAR(Data!$D5906)</f>
        <v>2014</v>
      </c>
      <c r="D5906" s="2">
        <v>41950</v>
      </c>
      <c r="E5906" s="2">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
        <v>26.400000000000002</v>
      </c>
      <c r="T5906" s="1">
        <v>5</v>
      </c>
      <c r="U5906" s="1">
        <v>0</v>
      </c>
      <c r="V5906" s="1">
        <v>12.672000000000001</v>
      </c>
    </row>
    <row r="5907" spans="1:22" ht="14.25" customHeight="1" x14ac:dyDescent="0.25">
      <c r="A5907" s="1">
        <v>5906</v>
      </c>
      <c r="B5907" s="1" t="s">
        <v>8569</v>
      </c>
      <c r="C5907" s="1">
        <f>YEAR(Data!$D5907)</f>
        <v>2014</v>
      </c>
      <c r="D5907" s="2">
        <v>41950</v>
      </c>
      <c r="E5907" s="2">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
        <v>41.4</v>
      </c>
      <c r="T5907" s="1">
        <v>4</v>
      </c>
      <c r="U5907" s="1">
        <v>0</v>
      </c>
      <c r="V5907" s="1">
        <v>19.872</v>
      </c>
    </row>
    <row r="5908" spans="1:22" ht="14.25" customHeight="1" x14ac:dyDescent="0.25">
      <c r="A5908" s="1">
        <v>5907</v>
      </c>
      <c r="B5908" s="1" t="s">
        <v>8569</v>
      </c>
      <c r="C5908" s="1">
        <f>YEAR(Data!$D5908)</f>
        <v>2014</v>
      </c>
      <c r="D5908" s="2">
        <v>41950</v>
      </c>
      <c r="E5908" s="2">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1">
        <v>1.0169999999999995</v>
      </c>
    </row>
    <row r="5909" spans="1:22" ht="14.25" customHeight="1" x14ac:dyDescent="0.25">
      <c r="A5909" s="1">
        <v>5908</v>
      </c>
      <c r="B5909" s="1" t="s">
        <v>8570</v>
      </c>
      <c r="C5909" s="1">
        <f>YEAR(Data!$D5909)</f>
        <v>2013</v>
      </c>
      <c r="D5909" s="2">
        <v>41611</v>
      </c>
      <c r="E5909" s="2">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1">
        <v>9.2639999999999993</v>
      </c>
    </row>
    <row r="5910" spans="1:22" ht="14.25" customHeight="1" x14ac:dyDescent="0.25">
      <c r="A5910" s="1">
        <v>5909</v>
      </c>
      <c r="B5910" s="1" t="s">
        <v>8570</v>
      </c>
      <c r="C5910" s="1">
        <f>YEAR(Data!$D5910)</f>
        <v>2013</v>
      </c>
      <c r="D5910" s="2">
        <v>41611</v>
      </c>
      <c r="E5910" s="2">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59.699999999999996</v>
      </c>
      <c r="T5910" s="1">
        <v>3</v>
      </c>
      <c r="U5910" s="1">
        <v>0</v>
      </c>
      <c r="V5910" s="1">
        <v>26.864999999999995</v>
      </c>
    </row>
    <row r="5911" spans="1:22" ht="14.25" customHeight="1" x14ac:dyDescent="0.25">
      <c r="A5911" s="1">
        <v>5910</v>
      </c>
      <c r="B5911" s="1" t="s">
        <v>8570</v>
      </c>
      <c r="C5911" s="1">
        <f>YEAR(Data!$D5911)</f>
        <v>2013</v>
      </c>
      <c r="D5911" s="2">
        <v>41611</v>
      </c>
      <c r="E5911" s="2">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
        <v>14.52</v>
      </c>
      <c r="T5911" s="1">
        <v>3</v>
      </c>
      <c r="U5911" s="1">
        <v>0</v>
      </c>
      <c r="V5911" s="1">
        <v>5.6627999999999998</v>
      </c>
    </row>
    <row r="5912" spans="1:22" ht="14.25" customHeight="1" x14ac:dyDescent="0.25">
      <c r="A5912" s="1">
        <v>5911</v>
      </c>
      <c r="B5912" s="1" t="s">
        <v>8570</v>
      </c>
      <c r="C5912" s="1">
        <f>YEAR(Data!$D5912)</f>
        <v>2013</v>
      </c>
      <c r="D5912" s="2">
        <v>41611</v>
      </c>
      <c r="E5912" s="2">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
        <v>104.184</v>
      </c>
      <c r="T5912" s="1">
        <v>3</v>
      </c>
      <c r="U5912" s="1">
        <v>0.2</v>
      </c>
      <c r="V5912" s="1">
        <v>33.8598</v>
      </c>
    </row>
    <row r="5913" spans="1:22" ht="14.25" customHeight="1" x14ac:dyDescent="0.25">
      <c r="A5913" s="1">
        <v>5912</v>
      </c>
      <c r="B5913" s="1" t="s">
        <v>8571</v>
      </c>
      <c r="C5913" s="1">
        <f>YEAR(Data!$D5913)</f>
        <v>2013</v>
      </c>
      <c r="D5913" s="2">
        <v>41626</v>
      </c>
      <c r="E5913" s="2">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1">
        <v>13.028400000000001</v>
      </c>
    </row>
    <row r="5914" spans="1:22" ht="14.25" customHeight="1" x14ac:dyDescent="0.25">
      <c r="A5914" s="1">
        <v>5913</v>
      </c>
      <c r="B5914" s="1" t="s">
        <v>8572</v>
      </c>
      <c r="C5914" s="1">
        <f>YEAR(Data!$D5914)</f>
        <v>2011</v>
      </c>
      <c r="D5914" s="2">
        <v>40779</v>
      </c>
      <c r="E5914" s="2">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
        <v>25.5</v>
      </c>
      <c r="T5914" s="1">
        <v>3</v>
      </c>
      <c r="U5914" s="1">
        <v>0</v>
      </c>
      <c r="V5914" s="1">
        <v>6.63</v>
      </c>
    </row>
    <row r="5915" spans="1:22" ht="14.25" customHeight="1" x14ac:dyDescent="0.25">
      <c r="A5915" s="1">
        <v>5914</v>
      </c>
      <c r="B5915" s="1" t="s">
        <v>8575</v>
      </c>
      <c r="C5915" s="1">
        <f>YEAR(Data!$D5915)</f>
        <v>2012</v>
      </c>
      <c r="D5915" s="2">
        <v>41169</v>
      </c>
      <c r="E5915" s="2">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1">
        <v>1.0429999999999984</v>
      </c>
    </row>
    <row r="5916" spans="1:22" ht="14.25" customHeight="1" x14ac:dyDescent="0.25">
      <c r="A5916" s="1">
        <v>5915</v>
      </c>
      <c r="B5916" s="1" t="s">
        <v>8575</v>
      </c>
      <c r="C5916" s="1">
        <f>YEAR(Data!$D5916)</f>
        <v>2012</v>
      </c>
      <c r="D5916" s="2">
        <v>41169</v>
      </c>
      <c r="E5916" s="2">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1">
        <v>41.223699999999994</v>
      </c>
    </row>
    <row r="5917" spans="1:22" ht="14.25" customHeight="1" x14ac:dyDescent="0.25">
      <c r="A5917" s="1">
        <v>5916</v>
      </c>
      <c r="B5917" s="1" t="s">
        <v>8575</v>
      </c>
      <c r="C5917" s="1">
        <f>YEAR(Data!$D5917)</f>
        <v>2012</v>
      </c>
      <c r="D5917" s="2">
        <v>41169</v>
      </c>
      <c r="E5917" s="2">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1">
        <v>8.8783999999999956</v>
      </c>
    </row>
    <row r="5918" spans="1:22" ht="14.25" customHeight="1" x14ac:dyDescent="0.25">
      <c r="A5918" s="1">
        <v>5917</v>
      </c>
      <c r="B5918" s="1" t="s">
        <v>8575</v>
      </c>
      <c r="C5918" s="1">
        <f>YEAR(Data!$D5918)</f>
        <v>2012</v>
      </c>
      <c r="D5918" s="2">
        <v>41169</v>
      </c>
      <c r="E5918" s="2">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1">
        <v>27.433999999999997</v>
      </c>
    </row>
    <row r="5919" spans="1:22" ht="14.25" customHeight="1" x14ac:dyDescent="0.25">
      <c r="A5919" s="1">
        <v>5918</v>
      </c>
      <c r="B5919" s="1" t="s">
        <v>8575</v>
      </c>
      <c r="C5919" s="1">
        <f>YEAR(Data!$D5919)</f>
        <v>2012</v>
      </c>
      <c r="D5919" s="2">
        <v>41169</v>
      </c>
      <c r="E5919" s="2">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
        <v>4228.7040000000006</v>
      </c>
      <c r="T5919" s="1">
        <v>6</v>
      </c>
      <c r="U5919" s="1">
        <v>0.2</v>
      </c>
      <c r="V5919" s="1">
        <v>158.57639999999992</v>
      </c>
    </row>
    <row r="5920" spans="1:22" ht="14.25" customHeight="1" x14ac:dyDescent="0.25">
      <c r="A5920" s="1">
        <v>5919</v>
      </c>
      <c r="B5920" s="1" t="s">
        <v>8575</v>
      </c>
      <c r="C5920" s="1">
        <f>YEAR(Data!$D5920)</f>
        <v>2012</v>
      </c>
      <c r="D5920" s="2">
        <v>41169</v>
      </c>
      <c r="E5920" s="2">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
        <v>2003.9200000000003</v>
      </c>
      <c r="T5920" s="1">
        <v>5</v>
      </c>
      <c r="U5920" s="1">
        <v>0.2</v>
      </c>
      <c r="V5920" s="1">
        <v>-25.049000000000149</v>
      </c>
    </row>
    <row r="5921" spans="1:22" ht="14.25" customHeight="1" x14ac:dyDescent="0.25">
      <c r="A5921" s="1">
        <v>5920</v>
      </c>
      <c r="B5921" s="1" t="s">
        <v>8575</v>
      </c>
      <c r="C5921" s="1">
        <f>YEAR(Data!$D5921)</f>
        <v>2012</v>
      </c>
      <c r="D5921" s="2">
        <v>41169</v>
      </c>
      <c r="E5921" s="2">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
        <v>209.96999999999997</v>
      </c>
      <c r="T5921" s="1">
        <v>3</v>
      </c>
      <c r="U5921" s="1">
        <v>0</v>
      </c>
      <c r="V5921" s="1">
        <v>58.791600000000003</v>
      </c>
    </row>
    <row r="5922" spans="1:22" ht="14.25" customHeight="1" x14ac:dyDescent="0.25">
      <c r="A5922" s="1">
        <v>5921</v>
      </c>
      <c r="B5922" s="1" t="s">
        <v>8575</v>
      </c>
      <c r="C5922" s="1">
        <f>YEAR(Data!$D5922)</f>
        <v>2012</v>
      </c>
      <c r="D5922" s="2">
        <v>41169</v>
      </c>
      <c r="E5922" s="2">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1">
        <v>217.76699999999994</v>
      </c>
    </row>
    <row r="5923" spans="1:22" ht="14.25" customHeight="1" x14ac:dyDescent="0.25">
      <c r="A5923" s="1">
        <v>5922</v>
      </c>
      <c r="B5923" s="1" t="s">
        <v>8575</v>
      </c>
      <c r="C5923" s="1">
        <f>YEAR(Data!$D5923)</f>
        <v>2012</v>
      </c>
      <c r="D5923" s="2">
        <v>41169</v>
      </c>
      <c r="E5923" s="2">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1">
        <v>53.260799999999996</v>
      </c>
    </row>
    <row r="5924" spans="1:22" ht="14.25" customHeight="1" x14ac:dyDescent="0.25">
      <c r="A5924" s="1">
        <v>5923</v>
      </c>
      <c r="B5924" s="1" t="s">
        <v>8575</v>
      </c>
      <c r="C5924" s="1">
        <f>YEAR(Data!$D5924)</f>
        <v>2012</v>
      </c>
      <c r="D5924" s="2">
        <v>41169</v>
      </c>
      <c r="E5924" s="2">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1">
        <v>1.3559999999999945</v>
      </c>
    </row>
    <row r="5925" spans="1:22" ht="14.25" customHeight="1" x14ac:dyDescent="0.25">
      <c r="A5925" s="1">
        <v>5924</v>
      </c>
      <c r="B5925" s="1" t="s">
        <v>8576</v>
      </c>
      <c r="C5925" s="1">
        <f>YEAR(Data!$D5925)</f>
        <v>2013</v>
      </c>
      <c r="D5925" s="2">
        <v>41605</v>
      </c>
      <c r="E5925" s="2">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1">
        <v>-120.05080000000007</v>
      </c>
    </row>
    <row r="5926" spans="1:22" ht="14.25" customHeight="1" x14ac:dyDescent="0.25">
      <c r="A5926" s="1">
        <v>5925</v>
      </c>
      <c r="B5926" s="1" t="s">
        <v>8577</v>
      </c>
      <c r="C5926" s="1">
        <f>YEAR(Data!$D5926)</f>
        <v>2014</v>
      </c>
      <c r="D5926" s="2">
        <v>41963</v>
      </c>
      <c r="E5926" s="2">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22.959999999999997</v>
      </c>
      <c r="T5926" s="1">
        <v>7</v>
      </c>
      <c r="U5926" s="1">
        <v>0</v>
      </c>
      <c r="V5926" s="1">
        <v>6.6583999999999968</v>
      </c>
    </row>
    <row r="5927" spans="1:22" ht="14.25" customHeight="1" x14ac:dyDescent="0.25">
      <c r="A5927" s="1">
        <v>5926</v>
      </c>
      <c r="B5927" s="1" t="s">
        <v>8578</v>
      </c>
      <c r="C5927" s="1">
        <f>YEAR(Data!$D5927)</f>
        <v>2014</v>
      </c>
      <c r="D5927" s="2">
        <v>41794</v>
      </c>
      <c r="E5927" s="2">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
        <v>1099.5</v>
      </c>
      <c r="T5927" s="1">
        <v>10</v>
      </c>
      <c r="U5927" s="1">
        <v>0</v>
      </c>
      <c r="V5927" s="1">
        <v>362.83500000000004</v>
      </c>
    </row>
    <row r="5928" spans="1:22" ht="14.25" customHeight="1" x14ac:dyDescent="0.25">
      <c r="A5928" s="1">
        <v>5927</v>
      </c>
      <c r="B5928" s="1" t="s">
        <v>8579</v>
      </c>
      <c r="C5928" s="1">
        <f>YEAR(Data!$D5928)</f>
        <v>2011</v>
      </c>
      <c r="D5928" s="2">
        <v>40641</v>
      </c>
      <c r="E5928" s="2">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
        <v>1215.92</v>
      </c>
      <c r="T5928" s="1">
        <v>8</v>
      </c>
      <c r="U5928" s="1">
        <v>0</v>
      </c>
      <c r="V5928" s="1">
        <v>316.13920000000007</v>
      </c>
    </row>
    <row r="5929" spans="1:22" ht="14.25" customHeight="1" x14ac:dyDescent="0.25">
      <c r="A5929" s="1">
        <v>5928</v>
      </c>
      <c r="B5929" s="1" t="s">
        <v>8580</v>
      </c>
      <c r="C5929" s="1">
        <f>YEAR(Data!$D5929)</f>
        <v>2011</v>
      </c>
      <c r="D5929" s="2">
        <v>40827</v>
      </c>
      <c r="E5929" s="2">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1">
        <v>3.4356999999999998</v>
      </c>
    </row>
    <row r="5930" spans="1:22" ht="14.25" customHeight="1" x14ac:dyDescent="0.25">
      <c r="A5930" s="1">
        <v>5929</v>
      </c>
      <c r="B5930" s="1" t="s">
        <v>8580</v>
      </c>
      <c r="C5930" s="1">
        <f>YEAR(Data!$D5930)</f>
        <v>2011</v>
      </c>
      <c r="D5930" s="2">
        <v>40827</v>
      </c>
      <c r="E5930" s="2">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
        <v>8.92</v>
      </c>
      <c r="T5930" s="1">
        <v>4</v>
      </c>
      <c r="U5930" s="1">
        <v>0</v>
      </c>
      <c r="V5930" s="1">
        <v>3.9248000000000003</v>
      </c>
    </row>
    <row r="5931" spans="1:22" ht="14.25" customHeight="1" x14ac:dyDescent="0.25">
      <c r="A5931" s="1">
        <v>5930</v>
      </c>
      <c r="B5931" s="1" t="s">
        <v>8581</v>
      </c>
      <c r="C5931" s="1">
        <f>YEAR(Data!$D5931)</f>
        <v>2014</v>
      </c>
      <c r="D5931" s="2">
        <v>41828</v>
      </c>
      <c r="E5931" s="2">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87.210000000000008</v>
      </c>
      <c r="T5931" s="1">
        <v>3</v>
      </c>
      <c r="U5931" s="1">
        <v>0.5</v>
      </c>
      <c r="V5931" s="1">
        <v>-45.349200000000003</v>
      </c>
    </row>
    <row r="5932" spans="1:22" ht="14.25" customHeight="1" x14ac:dyDescent="0.25">
      <c r="A5932" s="1">
        <v>5931</v>
      </c>
      <c r="B5932" s="1" t="s">
        <v>8581</v>
      </c>
      <c r="C5932" s="1">
        <f>YEAR(Data!$D5932)</f>
        <v>2014</v>
      </c>
      <c r="D5932" s="2">
        <v>41828</v>
      </c>
      <c r="E5932" s="2">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15.552000000000003</v>
      </c>
      <c r="T5932" s="1">
        <v>3</v>
      </c>
      <c r="U5932" s="1">
        <v>0.2</v>
      </c>
      <c r="V5932" s="1">
        <v>5.4432</v>
      </c>
    </row>
    <row r="5933" spans="1:22" ht="14.25" customHeight="1" x14ac:dyDescent="0.25">
      <c r="A5933" s="1">
        <v>5932</v>
      </c>
      <c r="B5933" s="1" t="s">
        <v>8581</v>
      </c>
      <c r="C5933" s="1">
        <f>YEAR(Data!$D5933)</f>
        <v>2014</v>
      </c>
      <c r="D5933" s="2">
        <v>41828</v>
      </c>
      <c r="E5933" s="2">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683.98799999999994</v>
      </c>
      <c r="T5933" s="1">
        <v>2</v>
      </c>
      <c r="U5933" s="1">
        <v>0.4</v>
      </c>
      <c r="V5933" s="1">
        <v>-113.9980000000001</v>
      </c>
    </row>
    <row r="5934" spans="1:22" ht="14.25" customHeight="1" x14ac:dyDescent="0.25">
      <c r="A5934" s="1">
        <v>5933</v>
      </c>
      <c r="B5934" s="1" t="s">
        <v>8581</v>
      </c>
      <c r="C5934" s="1">
        <f>YEAR(Data!$D5934)</f>
        <v>2014</v>
      </c>
      <c r="D5934" s="2">
        <v>41828</v>
      </c>
      <c r="E5934" s="2">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
        <v>13.392000000000001</v>
      </c>
      <c r="T5934" s="1">
        <v>3</v>
      </c>
      <c r="U5934" s="1">
        <v>0.2</v>
      </c>
      <c r="V5934" s="1">
        <v>1.0044</v>
      </c>
    </row>
    <row r="5935" spans="1:22" ht="14.25" customHeight="1" x14ac:dyDescent="0.25">
      <c r="A5935" s="1">
        <v>5934</v>
      </c>
      <c r="B5935" s="1" t="s">
        <v>8581</v>
      </c>
      <c r="C5935" s="1">
        <f>YEAR(Data!$D5935)</f>
        <v>2014</v>
      </c>
      <c r="D5935" s="2">
        <v>41828</v>
      </c>
      <c r="E5935" s="2">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
        <v>16.776000000000003</v>
      </c>
      <c r="T5935" s="1">
        <v>3</v>
      </c>
      <c r="U5935" s="1">
        <v>0.2</v>
      </c>
      <c r="V5935" s="1">
        <v>4.8231000000000002</v>
      </c>
    </row>
    <row r="5936" spans="1:22" ht="14.25" customHeight="1" x14ac:dyDescent="0.25">
      <c r="A5936" s="1">
        <v>5935</v>
      </c>
      <c r="B5936" s="1" t="s">
        <v>8581</v>
      </c>
      <c r="C5936" s="1">
        <f>YEAR(Data!$D5936)</f>
        <v>2014</v>
      </c>
      <c r="D5936" s="2">
        <v>41828</v>
      </c>
      <c r="E5936" s="2">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1">
        <v>85.786999999999949</v>
      </c>
    </row>
    <row r="5937" spans="1:22" ht="14.25" customHeight="1" x14ac:dyDescent="0.25">
      <c r="A5937" s="1">
        <v>5936</v>
      </c>
      <c r="B5937" s="1" t="s">
        <v>8582</v>
      </c>
      <c r="C5937" s="1">
        <f>YEAR(Data!$D5937)</f>
        <v>2013</v>
      </c>
      <c r="D5937" s="2">
        <v>41460</v>
      </c>
      <c r="E5937" s="2">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1">
        <v>8.6359999999999992</v>
      </c>
    </row>
    <row r="5938" spans="1:22" ht="14.25" customHeight="1" x14ac:dyDescent="0.25">
      <c r="A5938" s="1">
        <v>5937</v>
      </c>
      <c r="B5938" s="1" t="s">
        <v>8582</v>
      </c>
      <c r="C5938" s="1">
        <f>YEAR(Data!$D5938)</f>
        <v>2013</v>
      </c>
      <c r="D5938" s="2">
        <v>41460</v>
      </c>
      <c r="E5938" s="2">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177.48000000000002</v>
      </c>
      <c r="T5938" s="1">
        <v>3</v>
      </c>
      <c r="U5938" s="1">
        <v>0.2</v>
      </c>
      <c r="V5938" s="1">
        <v>19.966499999999982</v>
      </c>
    </row>
    <row r="5939" spans="1:22" ht="14.25" customHeight="1" x14ac:dyDescent="0.25">
      <c r="A5939" s="1">
        <v>5938</v>
      </c>
      <c r="B5939" s="1" t="s">
        <v>8582</v>
      </c>
      <c r="C5939" s="1">
        <f>YEAR(Data!$D5939)</f>
        <v>2013</v>
      </c>
      <c r="D5939" s="2">
        <v>41460</v>
      </c>
      <c r="E5939" s="2">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1">
        <v>8.9969999999999892</v>
      </c>
    </row>
    <row r="5940" spans="1:22" ht="14.25" customHeight="1" x14ac:dyDescent="0.25">
      <c r="A5940" s="1">
        <v>5939</v>
      </c>
      <c r="B5940" s="1" t="s">
        <v>8583</v>
      </c>
      <c r="C5940" s="1">
        <f>YEAR(Data!$D5940)</f>
        <v>2014</v>
      </c>
      <c r="D5940" s="2">
        <v>41779</v>
      </c>
      <c r="E5940" s="2">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1">
        <v>9.5991999999999997</v>
      </c>
    </row>
    <row r="5941" spans="1:22" ht="14.25" customHeight="1" x14ac:dyDescent="0.25">
      <c r="A5941" s="1">
        <v>5940</v>
      </c>
      <c r="B5941" s="1" t="s">
        <v>8583</v>
      </c>
      <c r="C5941" s="1">
        <f>YEAR(Data!$D5941)</f>
        <v>2014</v>
      </c>
      <c r="D5941" s="2">
        <v>41779</v>
      </c>
      <c r="E5941" s="2">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
        <v>13.216000000000001</v>
      </c>
      <c r="T5941" s="1">
        <v>4</v>
      </c>
      <c r="U5941" s="1">
        <v>0.2</v>
      </c>
      <c r="V5941" s="1">
        <v>4.2951999999999995</v>
      </c>
    </row>
    <row r="5942" spans="1:22" ht="14.25" customHeight="1" x14ac:dyDescent="0.25">
      <c r="A5942" s="1">
        <v>5941</v>
      </c>
      <c r="B5942" s="1" t="s">
        <v>8584</v>
      </c>
      <c r="C5942" s="1">
        <f>YEAR(Data!$D5942)</f>
        <v>2014</v>
      </c>
      <c r="D5942" s="2">
        <v>41925</v>
      </c>
      <c r="E5942" s="2">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435.84000000000003</v>
      </c>
      <c r="T5942" s="1">
        <v>12</v>
      </c>
      <c r="U5942" s="1">
        <v>0</v>
      </c>
      <c r="V5942" s="1">
        <v>130.75199999999995</v>
      </c>
    </row>
    <row r="5943" spans="1:22" ht="14.25" customHeight="1" x14ac:dyDescent="0.25">
      <c r="A5943" s="1">
        <v>5942</v>
      </c>
      <c r="B5943" s="1" t="s">
        <v>8584</v>
      </c>
      <c r="C5943" s="1">
        <f>YEAR(Data!$D5943)</f>
        <v>2014</v>
      </c>
      <c r="D5943" s="2">
        <v>41925</v>
      </c>
      <c r="E5943" s="2">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1">
        <v>1.5876000000000001</v>
      </c>
    </row>
    <row r="5944" spans="1:22" ht="14.25" customHeight="1" x14ac:dyDescent="0.25">
      <c r="A5944" s="1">
        <v>5943</v>
      </c>
      <c r="B5944" s="1" t="s">
        <v>8585</v>
      </c>
      <c r="C5944" s="1">
        <f>YEAR(Data!$D5944)</f>
        <v>2013</v>
      </c>
      <c r="D5944" s="2">
        <v>41493</v>
      </c>
      <c r="E5944" s="2">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1">
        <v>18.477200000000011</v>
      </c>
    </row>
    <row r="5945" spans="1:22" ht="14.25" customHeight="1" x14ac:dyDescent="0.25">
      <c r="A5945" s="1">
        <v>5944</v>
      </c>
      <c r="B5945" s="1" t="s">
        <v>8586</v>
      </c>
      <c r="C5945" s="1">
        <f>YEAR(Data!$D5945)</f>
        <v>2011</v>
      </c>
      <c r="D5945" s="2">
        <v>40780</v>
      </c>
      <c r="E5945" s="2">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
        <v>6.28</v>
      </c>
      <c r="T5945" s="1">
        <v>1</v>
      </c>
      <c r="U5945" s="1">
        <v>0</v>
      </c>
      <c r="V5945" s="1">
        <v>2.6376000000000004</v>
      </c>
    </row>
    <row r="5946" spans="1:22" ht="14.25" customHeight="1" x14ac:dyDescent="0.25">
      <c r="A5946" s="1">
        <v>5945</v>
      </c>
      <c r="B5946" s="1" t="s">
        <v>8586</v>
      </c>
      <c r="C5946" s="1">
        <f>YEAR(Data!$D5946)</f>
        <v>2011</v>
      </c>
      <c r="D5946" s="2">
        <v>40780</v>
      </c>
      <c r="E5946" s="2">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1">
        <v>30.431999999999995</v>
      </c>
    </row>
    <row r="5947" spans="1:22" ht="14.25" customHeight="1" x14ac:dyDescent="0.25">
      <c r="A5947" s="1">
        <v>5946</v>
      </c>
      <c r="B5947" s="1" t="s">
        <v>8586</v>
      </c>
      <c r="C5947" s="1">
        <f>YEAR(Data!$D5947)</f>
        <v>2011</v>
      </c>
      <c r="D5947" s="2">
        <v>40780</v>
      </c>
      <c r="E5947" s="2">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
        <v>25.92</v>
      </c>
      <c r="T5947" s="1">
        <v>4</v>
      </c>
      <c r="U5947" s="1">
        <v>0</v>
      </c>
      <c r="V5947" s="1">
        <v>12.441600000000001</v>
      </c>
    </row>
    <row r="5948" spans="1:22" ht="14.25" customHeight="1" x14ac:dyDescent="0.25">
      <c r="A5948" s="1">
        <v>5947</v>
      </c>
      <c r="B5948" s="1" t="s">
        <v>8586</v>
      </c>
      <c r="C5948" s="1">
        <f>YEAR(Data!$D5948)</f>
        <v>2011</v>
      </c>
      <c r="D5948" s="2">
        <v>40780</v>
      </c>
      <c r="E5948" s="2">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1">
        <v>13.186800000000005</v>
      </c>
    </row>
    <row r="5949" spans="1:22" ht="14.25" customHeight="1" x14ac:dyDescent="0.25">
      <c r="A5949" s="1">
        <v>5948</v>
      </c>
      <c r="B5949" s="1" t="s">
        <v>8587</v>
      </c>
      <c r="C5949" s="1">
        <f>YEAR(Data!$D5949)</f>
        <v>2012</v>
      </c>
      <c r="D5949" s="2">
        <v>41166</v>
      </c>
      <c r="E5949" s="2">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
        <v>25.9</v>
      </c>
      <c r="T5949" s="1">
        <v>5</v>
      </c>
      <c r="U5949" s="1">
        <v>0</v>
      </c>
      <c r="V5949" s="1">
        <v>12.690999999999999</v>
      </c>
    </row>
    <row r="5950" spans="1:22" ht="14.25" customHeight="1" x14ac:dyDescent="0.25">
      <c r="A5950" s="1">
        <v>5949</v>
      </c>
      <c r="B5950" s="1" t="s">
        <v>8588</v>
      </c>
      <c r="C5950" s="1">
        <f>YEAR(Data!$D5950)</f>
        <v>2014</v>
      </c>
      <c r="D5950" s="2">
        <v>41704</v>
      </c>
      <c r="E5950" s="2">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
        <v>42.68</v>
      </c>
      <c r="T5950" s="1">
        <v>4</v>
      </c>
      <c r="U5950" s="1">
        <v>0</v>
      </c>
      <c r="V5950" s="1">
        <v>19.6328</v>
      </c>
    </row>
    <row r="5951" spans="1:22" ht="14.25" customHeight="1" x14ac:dyDescent="0.25">
      <c r="A5951" s="1">
        <v>5950</v>
      </c>
      <c r="B5951" s="1" t="s">
        <v>8588</v>
      </c>
      <c r="C5951" s="1">
        <f>YEAR(Data!$D5951)</f>
        <v>2014</v>
      </c>
      <c r="D5951" s="2">
        <v>41704</v>
      </c>
      <c r="E5951" s="2">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
        <v>299.96999999999997</v>
      </c>
      <c r="T5951" s="1">
        <v>3</v>
      </c>
      <c r="U5951" s="1">
        <v>0</v>
      </c>
      <c r="V5951" s="1">
        <v>125.98740000000001</v>
      </c>
    </row>
    <row r="5952" spans="1:22" ht="14.25" customHeight="1" x14ac:dyDescent="0.25">
      <c r="A5952" s="1">
        <v>5951</v>
      </c>
      <c r="B5952" s="1" t="s">
        <v>8588</v>
      </c>
      <c r="C5952" s="1">
        <f>YEAR(Data!$D5952)</f>
        <v>2014</v>
      </c>
      <c r="D5952" s="2">
        <v>41704</v>
      </c>
      <c r="E5952" s="2">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
        <v>262.24</v>
      </c>
      <c r="T5952" s="1">
        <v>2</v>
      </c>
      <c r="U5952" s="1">
        <v>0</v>
      </c>
      <c r="V5952" s="1">
        <v>78.671999999999997</v>
      </c>
    </row>
    <row r="5953" spans="1:22" ht="14.25" customHeight="1" x14ac:dyDescent="0.25">
      <c r="A5953" s="1">
        <v>5952</v>
      </c>
      <c r="B5953" s="1" t="s">
        <v>8588</v>
      </c>
      <c r="C5953" s="1">
        <f>YEAR(Data!$D5953)</f>
        <v>2014</v>
      </c>
      <c r="D5953" s="2">
        <v>41704</v>
      </c>
      <c r="E5953" s="2">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
        <v>234.36</v>
      </c>
      <c r="T5953" s="1">
        <v>6</v>
      </c>
      <c r="U5953" s="1">
        <v>0</v>
      </c>
      <c r="V5953" s="1">
        <v>112.49279999999999</v>
      </c>
    </row>
    <row r="5954" spans="1:22" ht="14.25" customHeight="1" x14ac:dyDescent="0.25">
      <c r="A5954" s="1">
        <v>5953</v>
      </c>
      <c r="B5954" s="1" t="s">
        <v>8590</v>
      </c>
      <c r="C5954" s="1">
        <f>YEAR(Data!$D5954)</f>
        <v>2014</v>
      </c>
      <c r="D5954" s="2">
        <v>41745</v>
      </c>
      <c r="E5954" s="2">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
        <v>20.736000000000004</v>
      </c>
      <c r="T5954" s="1">
        <v>4</v>
      </c>
      <c r="U5954" s="1">
        <v>0.2</v>
      </c>
      <c r="V5954" s="1">
        <v>7.2576000000000001</v>
      </c>
    </row>
    <row r="5955" spans="1:22" ht="14.25" customHeight="1" x14ac:dyDescent="0.25">
      <c r="A5955" s="1">
        <v>5954</v>
      </c>
      <c r="B5955" s="1" t="s">
        <v>8593</v>
      </c>
      <c r="C5955" s="1">
        <f>YEAR(Data!$D5955)</f>
        <v>2011</v>
      </c>
      <c r="D5955" s="2">
        <v>40632</v>
      </c>
      <c r="E5955" s="2">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
        <v>10.5</v>
      </c>
      <c r="T5955" s="1">
        <v>5</v>
      </c>
      <c r="U5955" s="1">
        <v>0</v>
      </c>
      <c r="V5955" s="1">
        <v>2.9400000000000004</v>
      </c>
    </row>
    <row r="5956" spans="1:22" ht="14.25" customHeight="1" x14ac:dyDescent="0.25">
      <c r="A5956" s="1">
        <v>5955</v>
      </c>
      <c r="B5956" s="1" t="s">
        <v>8594</v>
      </c>
      <c r="C5956" s="1">
        <f>YEAR(Data!$D5956)</f>
        <v>2011</v>
      </c>
      <c r="D5956" s="2">
        <v>40858</v>
      </c>
      <c r="E5956" s="2">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
        <v>23.968000000000004</v>
      </c>
      <c r="T5956" s="1">
        <v>2</v>
      </c>
      <c r="U5956" s="1">
        <v>0.2</v>
      </c>
      <c r="V5956" s="1">
        <v>7.7896000000000001</v>
      </c>
    </row>
    <row r="5957" spans="1:22" ht="14.25" customHeight="1" x14ac:dyDescent="0.25">
      <c r="A5957" s="1">
        <v>5956</v>
      </c>
      <c r="B5957" s="1" t="s">
        <v>8594</v>
      </c>
      <c r="C5957" s="1">
        <f>YEAR(Data!$D5957)</f>
        <v>2011</v>
      </c>
      <c r="D5957" s="2">
        <v>40858</v>
      </c>
      <c r="E5957" s="2">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1">
        <v>-250.54079999999999</v>
      </c>
    </row>
    <row r="5958" spans="1:22" ht="14.25" customHeight="1" x14ac:dyDescent="0.25">
      <c r="A5958" s="1">
        <v>5957</v>
      </c>
      <c r="B5958" s="1" t="s">
        <v>8595</v>
      </c>
      <c r="C5958" s="1">
        <f>YEAR(Data!$D5958)</f>
        <v>2013</v>
      </c>
      <c r="D5958" s="2">
        <v>41346</v>
      </c>
      <c r="E5958" s="2">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1">
        <v>6.7655000000000598</v>
      </c>
    </row>
    <row r="5959" spans="1:22" ht="14.25" customHeight="1" x14ac:dyDescent="0.25">
      <c r="A5959" s="1">
        <v>5958</v>
      </c>
      <c r="B5959" s="1" t="s">
        <v>8595</v>
      </c>
      <c r="C5959" s="1">
        <f>YEAR(Data!$D5959)</f>
        <v>2013</v>
      </c>
      <c r="D5959" s="2">
        <v>41346</v>
      </c>
      <c r="E5959" s="2">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1">
        <v>40.274000000000001</v>
      </c>
    </row>
    <row r="5960" spans="1:22" ht="14.25" customHeight="1" x14ac:dyDescent="0.25">
      <c r="A5960" s="1">
        <v>5959</v>
      </c>
      <c r="B5960" s="1" t="s">
        <v>8595</v>
      </c>
      <c r="C5960" s="1">
        <f>YEAR(Data!$D5960)</f>
        <v>2013</v>
      </c>
      <c r="D5960" s="2">
        <v>41346</v>
      </c>
      <c r="E5960" s="2">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1">
        <v>14.974399999999999</v>
      </c>
    </row>
    <row r="5961" spans="1:22" ht="14.25" customHeight="1" x14ac:dyDescent="0.25">
      <c r="A5961" s="1">
        <v>5960</v>
      </c>
      <c r="B5961" s="1" t="s">
        <v>8595</v>
      </c>
      <c r="C5961" s="1">
        <f>YEAR(Data!$D5961)</f>
        <v>2013</v>
      </c>
      <c r="D5961" s="2">
        <v>41346</v>
      </c>
      <c r="E5961" s="2">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770.35200000000009</v>
      </c>
      <c r="T5961" s="1">
        <v>3</v>
      </c>
      <c r="U5961" s="1">
        <v>0.2</v>
      </c>
      <c r="V5961" s="1">
        <v>77.035199999999975</v>
      </c>
    </row>
    <row r="5962" spans="1:22" ht="14.25" customHeight="1" x14ac:dyDescent="0.25">
      <c r="A5962" s="1">
        <v>5961</v>
      </c>
      <c r="B5962" s="1" t="s">
        <v>8596</v>
      </c>
      <c r="C5962" s="1">
        <f>YEAR(Data!$D5962)</f>
        <v>2014</v>
      </c>
      <c r="D5962" s="2">
        <v>41680</v>
      </c>
      <c r="E5962" s="2">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1">
        <v>6.5471999999999984</v>
      </c>
    </row>
    <row r="5963" spans="1:22" ht="14.25" customHeight="1" x14ac:dyDescent="0.25">
      <c r="A5963" s="1">
        <v>5962</v>
      </c>
      <c r="B5963" s="1" t="s">
        <v>8597</v>
      </c>
      <c r="C5963" s="1">
        <f>YEAR(Data!$D5963)</f>
        <v>2011</v>
      </c>
      <c r="D5963" s="2">
        <v>40858</v>
      </c>
      <c r="E5963" s="2">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1">
        <v>57.592799999999983</v>
      </c>
    </row>
    <row r="5964" spans="1:22" ht="14.25" customHeight="1" x14ac:dyDescent="0.25">
      <c r="A5964" s="1">
        <v>5963</v>
      </c>
      <c r="B5964" s="1" t="s">
        <v>8597</v>
      </c>
      <c r="C5964" s="1">
        <f>YEAR(Data!$D5964)</f>
        <v>2011</v>
      </c>
      <c r="D5964" s="2">
        <v>40858</v>
      </c>
      <c r="E5964" s="2">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1">
        <v>2.0228000000000002</v>
      </c>
    </row>
    <row r="5965" spans="1:22" ht="14.25" customHeight="1" x14ac:dyDescent="0.25">
      <c r="A5965" s="1">
        <v>5964</v>
      </c>
      <c r="B5965" s="1" t="s">
        <v>8597</v>
      </c>
      <c r="C5965" s="1">
        <f>YEAR(Data!$D5965)</f>
        <v>2011</v>
      </c>
      <c r="D5965" s="2">
        <v>40858</v>
      </c>
      <c r="E5965" s="2">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1">
        <v>55.763999999999996</v>
      </c>
    </row>
    <row r="5966" spans="1:22" ht="14.25" customHeight="1" x14ac:dyDescent="0.25">
      <c r="A5966" s="1">
        <v>5965</v>
      </c>
      <c r="B5966" s="1" t="s">
        <v>8598</v>
      </c>
      <c r="C5966" s="1">
        <f>YEAR(Data!$D5966)</f>
        <v>2014</v>
      </c>
      <c r="D5966" s="2">
        <v>41872</v>
      </c>
      <c r="E5966" s="2">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
        <v>17.22</v>
      </c>
      <c r="T5966" s="1">
        <v>3</v>
      </c>
      <c r="U5966" s="1">
        <v>0</v>
      </c>
      <c r="V5966" s="1">
        <v>5.1659999999999986</v>
      </c>
    </row>
    <row r="5967" spans="1:22" ht="14.25" customHeight="1" x14ac:dyDescent="0.25">
      <c r="A5967" s="1">
        <v>5966</v>
      </c>
      <c r="B5967" s="1" t="s">
        <v>8598</v>
      </c>
      <c r="C5967" s="1">
        <f>YEAR(Data!$D5967)</f>
        <v>2014</v>
      </c>
      <c r="D5967" s="2">
        <v>41872</v>
      </c>
      <c r="E5967" s="2">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1">
        <v>63.436800000000005</v>
      </c>
    </row>
    <row r="5968" spans="1:22" ht="14.25" customHeight="1" x14ac:dyDescent="0.25">
      <c r="A5968" s="1">
        <v>5967</v>
      </c>
      <c r="B5968" s="1" t="s">
        <v>8598</v>
      </c>
      <c r="C5968" s="1">
        <f>YEAR(Data!$D5968)</f>
        <v>2014</v>
      </c>
      <c r="D5968" s="2">
        <v>41872</v>
      </c>
      <c r="E5968" s="2">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
        <v>107.88</v>
      </c>
      <c r="T5968" s="1">
        <v>3</v>
      </c>
      <c r="U5968" s="1">
        <v>0.2</v>
      </c>
      <c r="V5968" s="1">
        <v>10.787999999999997</v>
      </c>
    </row>
    <row r="5969" spans="1:22" ht="14.25" customHeight="1" x14ac:dyDescent="0.25">
      <c r="A5969" s="1">
        <v>5968</v>
      </c>
      <c r="B5969" s="1" t="s">
        <v>8599</v>
      </c>
      <c r="C5969" s="1">
        <f>YEAR(Data!$D5969)</f>
        <v>2013</v>
      </c>
      <c r="D5969" s="2">
        <v>41289</v>
      </c>
      <c r="E5969" s="2">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
        <v>81.98</v>
      </c>
      <c r="T5969" s="1">
        <v>2</v>
      </c>
      <c r="U5969" s="1">
        <v>0</v>
      </c>
      <c r="V5969" s="1">
        <v>40.170200000000001</v>
      </c>
    </row>
    <row r="5970" spans="1:22" ht="14.25" customHeight="1" x14ac:dyDescent="0.25">
      <c r="A5970" s="1">
        <v>5969</v>
      </c>
      <c r="B5970" s="1" t="s">
        <v>8600</v>
      </c>
      <c r="C5970" s="1">
        <f>YEAR(Data!$D5970)</f>
        <v>2011</v>
      </c>
      <c r="D5970" s="2">
        <v>40744</v>
      </c>
      <c r="E5970" s="2">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1">
        <v>50.327999999999996</v>
      </c>
    </row>
    <row r="5971" spans="1:22" ht="14.25" customHeight="1" x14ac:dyDescent="0.25">
      <c r="A5971" s="1">
        <v>5970</v>
      </c>
      <c r="B5971" s="1" t="s">
        <v>8600</v>
      </c>
      <c r="C5971" s="1">
        <f>YEAR(Data!$D5971)</f>
        <v>2011</v>
      </c>
      <c r="D5971" s="2">
        <v>40744</v>
      </c>
      <c r="E5971" s="2">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1">
        <v>3.1551999999999998</v>
      </c>
    </row>
    <row r="5972" spans="1:22" ht="14.25" customHeight="1" x14ac:dyDescent="0.25">
      <c r="A5972" s="1">
        <v>5971</v>
      </c>
      <c r="B5972" s="1" t="s">
        <v>8600</v>
      </c>
      <c r="C5972" s="1">
        <f>YEAR(Data!$D5972)</f>
        <v>2011</v>
      </c>
      <c r="D5972" s="2">
        <v>40744</v>
      </c>
      <c r="E5972" s="2">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1">
        <v>9.7608000000000015</v>
      </c>
    </row>
    <row r="5973" spans="1:22" ht="14.25" customHeight="1" x14ac:dyDescent="0.25">
      <c r="A5973" s="1">
        <v>5972</v>
      </c>
      <c r="B5973" s="1" t="s">
        <v>8600</v>
      </c>
      <c r="C5973" s="1">
        <f>YEAR(Data!$D5973)</f>
        <v>2011</v>
      </c>
      <c r="D5973" s="2">
        <v>40744</v>
      </c>
      <c r="E5973" s="2">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43.019999999999996</v>
      </c>
      <c r="T5973" s="1">
        <v>3</v>
      </c>
      <c r="U5973" s="1">
        <v>0</v>
      </c>
      <c r="V5973" s="1">
        <v>15.4872</v>
      </c>
    </row>
    <row r="5974" spans="1:22" ht="14.25" customHeight="1" x14ac:dyDescent="0.25">
      <c r="A5974" s="1">
        <v>5973</v>
      </c>
      <c r="B5974" s="1" t="s">
        <v>8601</v>
      </c>
      <c r="C5974" s="1">
        <f>YEAR(Data!$D5974)</f>
        <v>2014</v>
      </c>
      <c r="D5974" s="2">
        <v>41677</v>
      </c>
      <c r="E5974" s="2">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240.78400000000002</v>
      </c>
      <c r="T5974" s="1">
        <v>1</v>
      </c>
      <c r="U5974" s="1">
        <v>0.2</v>
      </c>
      <c r="V5974" s="1">
        <v>30.097999999999978</v>
      </c>
    </row>
    <row r="5975" spans="1:22" ht="14.25" customHeight="1" x14ac:dyDescent="0.25">
      <c r="A5975" s="1">
        <v>5974</v>
      </c>
      <c r="B5975" s="1" t="s">
        <v>8602</v>
      </c>
      <c r="C5975" s="1">
        <f>YEAR(Data!$D5975)</f>
        <v>2012</v>
      </c>
      <c r="D5975" s="2">
        <v>41268</v>
      </c>
      <c r="E5975" s="2">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
        <v>414.96</v>
      </c>
      <c r="T5975" s="1">
        <v>2</v>
      </c>
      <c r="U5975" s="1">
        <v>0</v>
      </c>
      <c r="V5975" s="1">
        <v>124.48799999999994</v>
      </c>
    </row>
    <row r="5976" spans="1:22" ht="14.25" customHeight="1" x14ac:dyDescent="0.25">
      <c r="A5976" s="1">
        <v>5975</v>
      </c>
      <c r="B5976" s="1" t="s">
        <v>8603</v>
      </c>
      <c r="C5976" s="1">
        <f>YEAR(Data!$D5976)</f>
        <v>2013</v>
      </c>
      <c r="D5976" s="2">
        <v>41556</v>
      </c>
      <c r="E5976" s="2">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1">
        <v>-67.851000000000028</v>
      </c>
    </row>
    <row r="5977" spans="1:22" ht="14.25" customHeight="1" x14ac:dyDescent="0.25">
      <c r="A5977" s="1">
        <v>5976</v>
      </c>
      <c r="B5977" s="1" t="s">
        <v>8604</v>
      </c>
      <c r="C5977" s="1">
        <f>YEAR(Data!$D5977)</f>
        <v>2014</v>
      </c>
      <c r="D5977" s="2">
        <v>41834</v>
      </c>
      <c r="E5977" s="2">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
        <v>360.38</v>
      </c>
      <c r="T5977" s="1">
        <v>2</v>
      </c>
      <c r="U5977" s="1">
        <v>0</v>
      </c>
      <c r="V5977" s="1">
        <v>93.698800000000006</v>
      </c>
    </row>
    <row r="5978" spans="1:22" ht="14.25" customHeight="1" x14ac:dyDescent="0.25">
      <c r="A5978" s="1">
        <v>5977</v>
      </c>
      <c r="B5978" s="1" t="s">
        <v>8604</v>
      </c>
      <c r="C5978" s="1">
        <f>YEAR(Data!$D5978)</f>
        <v>2014</v>
      </c>
      <c r="D5978" s="2">
        <v>41834</v>
      </c>
      <c r="E5978" s="2">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
        <v>13.56</v>
      </c>
      <c r="T5978" s="1">
        <v>2</v>
      </c>
      <c r="U5978" s="1">
        <v>0</v>
      </c>
      <c r="V5978" s="1">
        <v>6.2375999999999996</v>
      </c>
    </row>
    <row r="5979" spans="1:22" ht="14.25" customHeight="1" x14ac:dyDescent="0.25">
      <c r="A5979" s="1">
        <v>5978</v>
      </c>
      <c r="B5979" s="1" t="s">
        <v>8605</v>
      </c>
      <c r="C5979" s="1">
        <f>YEAR(Data!$D5979)</f>
        <v>2014</v>
      </c>
      <c r="D5979" s="2">
        <v>41754</v>
      </c>
      <c r="E5979" s="2">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1">
        <v>34.5</v>
      </c>
    </row>
    <row r="5980" spans="1:22" ht="14.25" customHeight="1" x14ac:dyDescent="0.25">
      <c r="A5980" s="1">
        <v>5979</v>
      </c>
      <c r="B5980" s="1" t="s">
        <v>8606</v>
      </c>
      <c r="C5980" s="1">
        <f>YEAR(Data!$D5980)</f>
        <v>2011</v>
      </c>
      <c r="D5980" s="2">
        <v>40793</v>
      </c>
      <c r="E5980" s="2">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429.90000000000003</v>
      </c>
      <c r="T5980" s="1">
        <v>5</v>
      </c>
      <c r="U5980" s="1">
        <v>0</v>
      </c>
      <c r="V5980" s="1">
        <v>111.77400000000003</v>
      </c>
    </row>
    <row r="5981" spans="1:22" ht="14.25" customHeight="1" x14ac:dyDescent="0.25">
      <c r="A5981" s="1">
        <v>5980</v>
      </c>
      <c r="B5981" s="1" t="s">
        <v>8606</v>
      </c>
      <c r="C5981" s="1">
        <f>YEAR(Data!$D5981)</f>
        <v>2011</v>
      </c>
      <c r="D5981" s="2">
        <v>40793</v>
      </c>
      <c r="E5981" s="2">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1">
        <v>15.3888</v>
      </c>
    </row>
    <row r="5982" spans="1:22" ht="14.25" customHeight="1" x14ac:dyDescent="0.25">
      <c r="A5982" s="1">
        <v>5981</v>
      </c>
      <c r="B5982" s="1" t="s">
        <v>8606</v>
      </c>
      <c r="C5982" s="1">
        <f>YEAR(Data!$D5982)</f>
        <v>2011</v>
      </c>
      <c r="D5982" s="2">
        <v>40793</v>
      </c>
      <c r="E5982" s="2">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1">
        <v>45.348800000000011</v>
      </c>
    </row>
    <row r="5983" spans="1:22" ht="14.25" customHeight="1" x14ac:dyDescent="0.25">
      <c r="A5983" s="1">
        <v>5982</v>
      </c>
      <c r="B5983" s="1" t="s">
        <v>8606</v>
      </c>
      <c r="C5983" s="1">
        <f>YEAR(Data!$D5983)</f>
        <v>2011</v>
      </c>
      <c r="D5983" s="2">
        <v>40793</v>
      </c>
      <c r="E5983" s="2">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1">
        <v>5.7593999999999976</v>
      </c>
    </row>
    <row r="5984" spans="1:22" ht="14.25" customHeight="1" x14ac:dyDescent="0.25">
      <c r="A5984" s="1">
        <v>5983</v>
      </c>
      <c r="B5984" s="1" t="s">
        <v>8607</v>
      </c>
      <c r="C5984" s="1">
        <f>YEAR(Data!$D5984)</f>
        <v>2013</v>
      </c>
      <c r="D5984" s="2">
        <v>41600</v>
      </c>
      <c r="E5984" s="2">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
        <v>12.96</v>
      </c>
      <c r="T5984" s="1">
        <v>2</v>
      </c>
      <c r="U5984" s="1">
        <v>0</v>
      </c>
      <c r="V5984" s="1">
        <v>6.3504000000000005</v>
      </c>
    </row>
    <row r="5985" spans="1:22" ht="14.25" customHeight="1" x14ac:dyDescent="0.25">
      <c r="A5985" s="1">
        <v>5984</v>
      </c>
      <c r="B5985" s="1" t="s">
        <v>8608</v>
      </c>
      <c r="C5985" s="1">
        <f>YEAR(Data!$D5985)</f>
        <v>2014</v>
      </c>
      <c r="D5985" s="2">
        <v>41899</v>
      </c>
      <c r="E5985" s="2">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
        <v>20.544000000000004</v>
      </c>
      <c r="T5985" s="1">
        <v>6</v>
      </c>
      <c r="U5985" s="1">
        <v>0.2</v>
      </c>
      <c r="V5985" s="1">
        <v>6.4199999999999964</v>
      </c>
    </row>
    <row r="5986" spans="1:22" ht="14.25" customHeight="1" x14ac:dyDescent="0.25">
      <c r="A5986" s="1">
        <v>5985</v>
      </c>
      <c r="B5986" s="1" t="s">
        <v>8609</v>
      </c>
      <c r="C5986" s="1">
        <f>YEAR(Data!$D5986)</f>
        <v>2013</v>
      </c>
      <c r="D5986" s="2">
        <v>41475</v>
      </c>
      <c r="E5986" s="2">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
        <v>185.57999999999998</v>
      </c>
      <c r="T5986" s="1">
        <v>6</v>
      </c>
      <c r="U5986" s="1">
        <v>0</v>
      </c>
      <c r="V5986" s="1">
        <v>76.087800000000001</v>
      </c>
    </row>
    <row r="5987" spans="1:22" ht="14.25" customHeight="1" x14ac:dyDescent="0.25">
      <c r="A5987" s="1">
        <v>5986</v>
      </c>
      <c r="B5987" s="1" t="s">
        <v>8609</v>
      </c>
      <c r="C5987" s="1">
        <f>YEAR(Data!$D5987)</f>
        <v>2013</v>
      </c>
      <c r="D5987" s="2">
        <v>41475</v>
      </c>
      <c r="E5987" s="2">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
        <v>77.56</v>
      </c>
      <c r="T5987" s="1">
        <v>2</v>
      </c>
      <c r="U5987" s="1">
        <v>0</v>
      </c>
      <c r="V5987" s="1">
        <v>35.677599999999998</v>
      </c>
    </row>
    <row r="5988" spans="1:22" ht="14.25" customHeight="1" x14ac:dyDescent="0.25">
      <c r="A5988" s="1">
        <v>5987</v>
      </c>
      <c r="B5988" s="1" t="s">
        <v>8609</v>
      </c>
      <c r="C5988" s="1">
        <f>YEAR(Data!$D5988)</f>
        <v>2013</v>
      </c>
      <c r="D5988" s="2">
        <v>41475</v>
      </c>
      <c r="E5988" s="2">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
        <v>87.92</v>
      </c>
      <c r="T5988" s="1">
        <v>4</v>
      </c>
      <c r="U5988" s="1">
        <v>0</v>
      </c>
      <c r="V5988" s="1">
        <v>0.87919999999999732</v>
      </c>
    </row>
    <row r="5989" spans="1:22" ht="14.25" customHeight="1" x14ac:dyDescent="0.25">
      <c r="A5989" s="1">
        <v>5988</v>
      </c>
      <c r="B5989" s="1" t="s">
        <v>8609</v>
      </c>
      <c r="C5989" s="1">
        <f>YEAR(Data!$D5989)</f>
        <v>2013</v>
      </c>
      <c r="D5989" s="2">
        <v>41475</v>
      </c>
      <c r="E5989" s="2">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
        <v>245.94</v>
      </c>
      <c r="T5989" s="1">
        <v>6</v>
      </c>
      <c r="U5989" s="1">
        <v>0</v>
      </c>
      <c r="V5989" s="1">
        <v>120.51060000000001</v>
      </c>
    </row>
    <row r="5990" spans="1:22" ht="14.25" customHeight="1" x14ac:dyDescent="0.25">
      <c r="A5990" s="1">
        <v>5989</v>
      </c>
      <c r="B5990" s="1" t="s">
        <v>8609</v>
      </c>
      <c r="C5990" s="1">
        <f>YEAR(Data!$D5990)</f>
        <v>2013</v>
      </c>
      <c r="D5990" s="2">
        <v>41475</v>
      </c>
      <c r="E5990" s="2">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
        <v>8.6</v>
      </c>
      <c r="T5990" s="1">
        <v>1</v>
      </c>
      <c r="U5990" s="1">
        <v>0</v>
      </c>
      <c r="V5990" s="1">
        <v>4.0419999999999998</v>
      </c>
    </row>
    <row r="5991" spans="1:22" ht="14.25" customHeight="1" x14ac:dyDescent="0.25">
      <c r="A5991" s="1">
        <v>5990</v>
      </c>
      <c r="B5991" s="1" t="s">
        <v>8609</v>
      </c>
      <c r="C5991" s="1">
        <f>YEAR(Data!$D5991)</f>
        <v>2013</v>
      </c>
      <c r="D5991" s="2">
        <v>41475</v>
      </c>
      <c r="E5991" s="2">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
        <v>504.90000000000003</v>
      </c>
      <c r="T5991" s="1">
        <v>5</v>
      </c>
      <c r="U5991" s="1">
        <v>0</v>
      </c>
      <c r="V5991" s="1">
        <v>126.22500000000002</v>
      </c>
    </row>
    <row r="5992" spans="1:22" ht="14.25" customHeight="1" x14ac:dyDescent="0.25">
      <c r="A5992" s="1">
        <v>5991</v>
      </c>
      <c r="B5992" s="1" t="s">
        <v>8610</v>
      </c>
      <c r="C5992" s="1">
        <f>YEAR(Data!$D5992)</f>
        <v>2014</v>
      </c>
      <c r="D5992" s="2">
        <v>41898</v>
      </c>
      <c r="E5992" s="2">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2357.4880000000003</v>
      </c>
      <c r="T5992" s="1">
        <v>7</v>
      </c>
      <c r="U5992" s="1">
        <v>0.2</v>
      </c>
      <c r="V5992" s="1">
        <v>884.05799999999999</v>
      </c>
    </row>
    <row r="5993" spans="1:22" ht="14.25" customHeight="1" x14ac:dyDescent="0.25">
      <c r="A5993" s="1">
        <v>5992</v>
      </c>
      <c r="B5993" s="1" t="s">
        <v>8610</v>
      </c>
      <c r="C5993" s="1">
        <f>YEAR(Data!$D5993)</f>
        <v>2014</v>
      </c>
      <c r="D5993" s="2">
        <v>41898</v>
      </c>
      <c r="E5993" s="2">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1">
        <v>32.335100000000025</v>
      </c>
    </row>
    <row r="5994" spans="1:22" ht="14.25" customHeight="1" x14ac:dyDescent="0.25">
      <c r="A5994" s="1">
        <v>5993</v>
      </c>
      <c r="B5994" s="1" t="s">
        <v>8610</v>
      </c>
      <c r="C5994" s="1">
        <f>YEAR(Data!$D5994)</f>
        <v>2014</v>
      </c>
      <c r="D5994" s="2">
        <v>41898</v>
      </c>
      <c r="E5994" s="2">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1">
        <v>-20.784600000000012</v>
      </c>
    </row>
    <row r="5995" spans="1:22" ht="14.25" customHeight="1" x14ac:dyDescent="0.25">
      <c r="A5995" s="1">
        <v>5994</v>
      </c>
      <c r="B5995" s="1" t="s">
        <v>8611</v>
      </c>
      <c r="C5995" s="1">
        <f>YEAR(Data!$D5995)</f>
        <v>2013</v>
      </c>
      <c r="D5995" s="2">
        <v>41620</v>
      </c>
      <c r="E5995" s="2">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1">
        <v>-4.0599999999999987</v>
      </c>
    </row>
    <row r="5996" spans="1:22" ht="14.25" customHeight="1" x14ac:dyDescent="0.25">
      <c r="A5996" s="1">
        <v>5995</v>
      </c>
      <c r="B5996" s="1" t="s">
        <v>8611</v>
      </c>
      <c r="C5996" s="1">
        <f>YEAR(Data!$D5996)</f>
        <v>2013</v>
      </c>
      <c r="D5996" s="2">
        <v>41620</v>
      </c>
      <c r="E5996" s="2">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
        <v>13.52</v>
      </c>
      <c r="T5996" s="1">
        <v>2</v>
      </c>
      <c r="U5996" s="1">
        <v>0.2</v>
      </c>
      <c r="V5996" s="1">
        <v>1.6899999999999986</v>
      </c>
    </row>
    <row r="5997" spans="1:22" ht="14.25" customHeight="1" x14ac:dyDescent="0.25">
      <c r="A5997" s="1">
        <v>5996</v>
      </c>
      <c r="B5997" s="1" t="s">
        <v>8611</v>
      </c>
      <c r="C5997" s="1">
        <f>YEAR(Data!$D5997)</f>
        <v>2013</v>
      </c>
      <c r="D5997" s="2">
        <v>41620</v>
      </c>
      <c r="E5997" s="2">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
        <v>458.42999999999995</v>
      </c>
      <c r="T5997" s="1">
        <v>5</v>
      </c>
      <c r="U5997" s="1">
        <v>0.3</v>
      </c>
      <c r="V5997" s="1">
        <v>-137.52900000000002</v>
      </c>
    </row>
    <row r="5998" spans="1:22" ht="14.25" customHeight="1" x14ac:dyDescent="0.25">
      <c r="A5998" s="1">
        <v>5997</v>
      </c>
      <c r="B5998" s="1" t="s">
        <v>8611</v>
      </c>
      <c r="C5998" s="1">
        <f>YEAR(Data!$D5998)</f>
        <v>2013</v>
      </c>
      <c r="D5998" s="2">
        <v>41620</v>
      </c>
      <c r="E5998" s="2">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1">
        <v>24.196000000000012</v>
      </c>
    </row>
    <row r="5999" spans="1:22" ht="14.25" customHeight="1" x14ac:dyDescent="0.25">
      <c r="A5999" s="1">
        <v>5998</v>
      </c>
      <c r="B5999" s="1" t="s">
        <v>8611</v>
      </c>
      <c r="C5999" s="1">
        <f>YEAR(Data!$D5999)</f>
        <v>2013</v>
      </c>
      <c r="D5999" s="2">
        <v>41620</v>
      </c>
      <c r="E5999" s="2">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328.59000000000003</v>
      </c>
      <c r="T5999" s="1">
        <v>3</v>
      </c>
      <c r="U5999" s="1">
        <v>0.4</v>
      </c>
      <c r="V5999" s="1">
        <v>-147.8655</v>
      </c>
    </row>
    <row r="6000" spans="1:22" ht="14.25" customHeight="1" x14ac:dyDescent="0.25">
      <c r="A6000" s="1">
        <v>5999</v>
      </c>
      <c r="B6000" s="1" t="s">
        <v>8612</v>
      </c>
      <c r="C6000" s="1">
        <f>YEAR(Data!$D6000)</f>
        <v>2011</v>
      </c>
      <c r="D6000" s="2">
        <v>40887</v>
      </c>
      <c r="E6000" s="2">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
        <v>338.35199999999998</v>
      </c>
      <c r="T6000" s="1">
        <v>3</v>
      </c>
      <c r="U6000" s="1">
        <v>0.2</v>
      </c>
      <c r="V6000" s="1">
        <v>4.2293999999999699</v>
      </c>
    </row>
    <row r="6001" spans="1:22" ht="14.25" customHeight="1" x14ac:dyDescent="0.25">
      <c r="A6001" s="1">
        <v>6000</v>
      </c>
      <c r="B6001" s="1" t="s">
        <v>8612</v>
      </c>
      <c r="C6001" s="1">
        <f>YEAR(Data!$D6001)</f>
        <v>2011</v>
      </c>
      <c r="D6001" s="2">
        <v>40887</v>
      </c>
      <c r="E6001" s="2">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
        <v>25.92</v>
      </c>
      <c r="T6001" s="1">
        <v>4</v>
      </c>
      <c r="U6001" s="1">
        <v>0</v>
      </c>
      <c r="V6001" s="1">
        <v>12.441600000000001</v>
      </c>
    </row>
    <row r="6002" spans="1:22" ht="14.25" customHeight="1" x14ac:dyDescent="0.25">
      <c r="A6002" s="1">
        <v>6001</v>
      </c>
      <c r="B6002" s="1" t="s">
        <v>8612</v>
      </c>
      <c r="C6002" s="1">
        <f>YEAR(Data!$D6002)</f>
        <v>2011</v>
      </c>
      <c r="D6002" s="2">
        <v>40887</v>
      </c>
      <c r="E6002" s="2">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
        <v>91.36</v>
      </c>
      <c r="T6002" s="1">
        <v>4</v>
      </c>
      <c r="U6002" s="1">
        <v>0</v>
      </c>
      <c r="V6002" s="1">
        <v>42.025599999999997</v>
      </c>
    </row>
    <row r="6003" spans="1:22" ht="14.25" customHeight="1" x14ac:dyDescent="0.25">
      <c r="A6003" s="1">
        <v>6002</v>
      </c>
      <c r="B6003" s="1" t="s">
        <v>8614</v>
      </c>
      <c r="C6003" s="1">
        <f>YEAR(Data!$D6003)</f>
        <v>2011</v>
      </c>
      <c r="D6003" s="2">
        <v>40890</v>
      </c>
      <c r="E6003" s="2">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87.960000000000008</v>
      </c>
      <c r="T6003" s="1">
        <v>3</v>
      </c>
      <c r="U6003" s="1">
        <v>0.2</v>
      </c>
      <c r="V6003" s="1">
        <v>7.6965000000000039</v>
      </c>
    </row>
    <row r="6004" spans="1:22" ht="14.25" customHeight="1" x14ac:dyDescent="0.25">
      <c r="A6004" s="1">
        <v>6003</v>
      </c>
      <c r="B6004" s="1" t="s">
        <v>8614</v>
      </c>
      <c r="C6004" s="1">
        <f>YEAR(Data!$D6004)</f>
        <v>2011</v>
      </c>
      <c r="D6004" s="2">
        <v>40890</v>
      </c>
      <c r="E6004" s="2">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1">
        <v>-4.1711999999999989</v>
      </c>
    </row>
    <row r="6005" spans="1:22" ht="14.25" customHeight="1" x14ac:dyDescent="0.25">
      <c r="A6005" s="1">
        <v>6004</v>
      </c>
      <c r="B6005" s="1" t="s">
        <v>8615</v>
      </c>
      <c r="C6005" s="1">
        <f>YEAR(Data!$D6005)</f>
        <v>2014</v>
      </c>
      <c r="D6005" s="2">
        <v>41904</v>
      </c>
      <c r="E6005" s="2">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1">
        <v>-8.6057999999999986</v>
      </c>
    </row>
    <row r="6006" spans="1:22" ht="14.25" customHeight="1" x14ac:dyDescent="0.25">
      <c r="A6006" s="1">
        <v>6005</v>
      </c>
      <c r="B6006" s="1" t="s">
        <v>8616</v>
      </c>
      <c r="C6006" s="1">
        <f>YEAR(Data!$D6006)</f>
        <v>2014</v>
      </c>
      <c r="D6006" s="2">
        <v>41890</v>
      </c>
      <c r="E6006" s="2">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1">
        <v>8.2992000000000008</v>
      </c>
    </row>
    <row r="6007" spans="1:22" ht="14.25" customHeight="1" x14ac:dyDescent="0.25">
      <c r="A6007" s="1">
        <v>6006</v>
      </c>
      <c r="B6007" s="1" t="s">
        <v>8617</v>
      </c>
      <c r="C6007" s="1">
        <f>YEAR(Data!$D6007)</f>
        <v>2012</v>
      </c>
      <c r="D6007" s="2">
        <v>41215</v>
      </c>
      <c r="E6007" s="2">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
        <v>109.764</v>
      </c>
      <c r="T6007" s="1">
        <v>2</v>
      </c>
      <c r="U6007" s="1">
        <v>0.1</v>
      </c>
      <c r="V6007" s="1">
        <v>8.5371999999999968</v>
      </c>
    </row>
    <row r="6008" spans="1:22" ht="14.25" customHeight="1" x14ac:dyDescent="0.25">
      <c r="A6008" s="1">
        <v>6007</v>
      </c>
      <c r="B6008" s="1" t="s">
        <v>8618</v>
      </c>
      <c r="C6008" s="1">
        <f>YEAR(Data!$D6008)</f>
        <v>2014</v>
      </c>
      <c r="D6008" s="2">
        <v>41985</v>
      </c>
      <c r="E6008" s="2">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
        <v>128.85000000000002</v>
      </c>
      <c r="T6008" s="1">
        <v>3</v>
      </c>
      <c r="U6008" s="1">
        <v>0</v>
      </c>
      <c r="V6008" s="1">
        <v>3.8654999999999973</v>
      </c>
    </row>
    <row r="6009" spans="1:22" ht="14.25" customHeight="1" x14ac:dyDescent="0.25">
      <c r="A6009" s="1">
        <v>6008</v>
      </c>
      <c r="B6009" s="1" t="s">
        <v>8619</v>
      </c>
      <c r="C6009" s="1">
        <f>YEAR(Data!$D6009)</f>
        <v>2014</v>
      </c>
      <c r="D6009" s="2">
        <v>41731</v>
      </c>
      <c r="E6009" s="2">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127.94999999999999</v>
      </c>
      <c r="T6009" s="1">
        <v>3</v>
      </c>
      <c r="U6009" s="1">
        <v>0</v>
      </c>
      <c r="V6009" s="1">
        <v>21.751499999999986</v>
      </c>
    </row>
    <row r="6010" spans="1:22" ht="14.25" customHeight="1" x14ac:dyDescent="0.25">
      <c r="A6010" s="1">
        <v>6009</v>
      </c>
      <c r="B6010" s="1" t="s">
        <v>8620</v>
      </c>
      <c r="C6010" s="1">
        <f>YEAR(Data!$D6010)</f>
        <v>2012</v>
      </c>
      <c r="D6010" s="2">
        <v>41273</v>
      </c>
      <c r="E6010" s="2">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1">
        <v>31.519199999999998</v>
      </c>
    </row>
    <row r="6011" spans="1:22" ht="14.25" customHeight="1" x14ac:dyDescent="0.25">
      <c r="A6011" s="1">
        <v>6010</v>
      </c>
      <c r="B6011" s="1" t="s">
        <v>8620</v>
      </c>
      <c r="C6011" s="1">
        <f>YEAR(Data!$D6011)</f>
        <v>2012</v>
      </c>
      <c r="D6011" s="2">
        <v>41273</v>
      </c>
      <c r="E6011" s="2">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1">
        <v>14.238599999999995</v>
      </c>
    </row>
    <row r="6012" spans="1:22" ht="14.25" customHeight="1" x14ac:dyDescent="0.25">
      <c r="A6012" s="1">
        <v>6011</v>
      </c>
      <c r="B6012" s="1" t="s">
        <v>8620</v>
      </c>
      <c r="C6012" s="1">
        <f>YEAR(Data!$D6012)</f>
        <v>2012</v>
      </c>
      <c r="D6012" s="2">
        <v>41273</v>
      </c>
      <c r="E6012" s="2">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2548.5600000000004</v>
      </c>
      <c r="T6012" s="1">
        <v>6</v>
      </c>
      <c r="U6012" s="1">
        <v>0.2</v>
      </c>
      <c r="V6012" s="1">
        <v>286.71299999999962</v>
      </c>
    </row>
    <row r="6013" spans="1:22" ht="14.25" customHeight="1" x14ac:dyDescent="0.25">
      <c r="A6013" s="1">
        <v>6012</v>
      </c>
      <c r="B6013" s="1" t="s">
        <v>8620</v>
      </c>
      <c r="C6013" s="1">
        <f>YEAR(Data!$D6013)</f>
        <v>2012</v>
      </c>
      <c r="D6013" s="2">
        <v>41273</v>
      </c>
      <c r="E6013" s="2">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1">
        <v>122.148</v>
      </c>
    </row>
    <row r="6014" spans="1:22" ht="14.25" customHeight="1" x14ac:dyDescent="0.25">
      <c r="A6014" s="1">
        <v>6013</v>
      </c>
      <c r="B6014" s="1" t="s">
        <v>8620</v>
      </c>
      <c r="C6014" s="1">
        <f>YEAR(Data!$D6014)</f>
        <v>2012</v>
      </c>
      <c r="D6014" s="2">
        <v>41273</v>
      </c>
      <c r="E6014" s="2">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1">
        <v>35.984999999999999</v>
      </c>
    </row>
    <row r="6015" spans="1:22" ht="14.25" customHeight="1" x14ac:dyDescent="0.25">
      <c r="A6015" s="1">
        <v>6014</v>
      </c>
      <c r="B6015" s="1" t="s">
        <v>8621</v>
      </c>
      <c r="C6015" s="1">
        <f>YEAR(Data!$D6015)</f>
        <v>2013</v>
      </c>
      <c r="D6015" s="2">
        <v>41344</v>
      </c>
      <c r="E6015" s="2">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1">
        <v>7.1519999999999992</v>
      </c>
    </row>
    <row r="6016" spans="1:22" ht="14.25" customHeight="1" x14ac:dyDescent="0.25">
      <c r="A6016" s="1">
        <v>6015</v>
      </c>
      <c r="B6016" s="1" t="s">
        <v>8621</v>
      </c>
      <c r="C6016" s="1">
        <f>YEAR(Data!$D6016)</f>
        <v>2013</v>
      </c>
      <c r="D6016" s="2">
        <v>41344</v>
      </c>
      <c r="E6016" s="2">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1">
        <v>363.90480000000025</v>
      </c>
    </row>
    <row r="6017" spans="1:22" ht="14.25" customHeight="1" x14ac:dyDescent="0.25">
      <c r="A6017" s="1">
        <v>6016</v>
      </c>
      <c r="B6017" s="1" t="s">
        <v>8622</v>
      </c>
      <c r="C6017" s="1">
        <f>YEAR(Data!$D6017)</f>
        <v>2011</v>
      </c>
      <c r="D6017" s="2">
        <v>40639</v>
      </c>
      <c r="E6017" s="2">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
        <v>91.96</v>
      </c>
      <c r="T6017" s="1">
        <v>2</v>
      </c>
      <c r="U6017" s="1">
        <v>0</v>
      </c>
      <c r="V6017" s="1">
        <v>15.633199999999988</v>
      </c>
    </row>
    <row r="6018" spans="1:22" ht="14.25" customHeight="1" x14ac:dyDescent="0.25">
      <c r="A6018" s="1">
        <v>6017</v>
      </c>
      <c r="B6018" s="1" t="s">
        <v>8622</v>
      </c>
      <c r="C6018" s="1">
        <f>YEAR(Data!$D6018)</f>
        <v>2011</v>
      </c>
      <c r="D6018" s="2">
        <v>40639</v>
      </c>
      <c r="E6018" s="2">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1">
        <v>12.912900000000004</v>
      </c>
    </row>
    <row r="6019" spans="1:22" ht="14.25" customHeight="1" x14ac:dyDescent="0.25">
      <c r="A6019" s="1">
        <v>6018</v>
      </c>
      <c r="B6019" s="1" t="s">
        <v>8622</v>
      </c>
      <c r="C6019" s="1">
        <f>YEAR(Data!$D6019)</f>
        <v>2011</v>
      </c>
      <c r="D6019" s="2">
        <v>40639</v>
      </c>
      <c r="E6019" s="2">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1">
        <v>9.3312000000000008</v>
      </c>
    </row>
    <row r="6020" spans="1:22" ht="14.25" customHeight="1" x14ac:dyDescent="0.25">
      <c r="A6020" s="1">
        <v>6019</v>
      </c>
      <c r="B6020" s="1" t="s">
        <v>8622</v>
      </c>
      <c r="C6020" s="1">
        <f>YEAR(Data!$D6020)</f>
        <v>2011</v>
      </c>
      <c r="D6020" s="2">
        <v>40639</v>
      </c>
      <c r="E6020" s="2">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
        <v>55.48</v>
      </c>
      <c r="T6020" s="1">
        <v>1</v>
      </c>
      <c r="U6020" s="1">
        <v>0</v>
      </c>
      <c r="V6020" s="1">
        <v>26.630399999999998</v>
      </c>
    </row>
    <row r="6021" spans="1:22" ht="14.25" customHeight="1" x14ac:dyDescent="0.25">
      <c r="A6021" s="1">
        <v>6020</v>
      </c>
      <c r="B6021" s="1" t="s">
        <v>8623</v>
      </c>
      <c r="C6021" s="1">
        <f>YEAR(Data!$D6021)</f>
        <v>2011</v>
      </c>
      <c r="D6021" s="2">
        <v>40821</v>
      </c>
      <c r="E6021" s="2">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1">
        <v>11.489999999999991</v>
      </c>
    </row>
    <row r="6022" spans="1:22" ht="14.25" customHeight="1" x14ac:dyDescent="0.25">
      <c r="A6022" s="1">
        <v>6021</v>
      </c>
      <c r="B6022" s="1" t="s">
        <v>8624</v>
      </c>
      <c r="C6022" s="1">
        <f>YEAR(Data!$D6022)</f>
        <v>2013</v>
      </c>
      <c r="D6022" s="2">
        <v>41500</v>
      </c>
      <c r="E6022" s="2">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
        <v>17.34</v>
      </c>
      <c r="T6022" s="1">
        <v>2</v>
      </c>
      <c r="U6022" s="1">
        <v>0</v>
      </c>
      <c r="V6022" s="1">
        <v>4.6818000000000008</v>
      </c>
    </row>
    <row r="6023" spans="1:22" ht="14.25" customHeight="1" x14ac:dyDescent="0.25">
      <c r="A6023" s="1">
        <v>6022</v>
      </c>
      <c r="B6023" s="1" t="s">
        <v>8624</v>
      </c>
      <c r="C6023" s="1">
        <f>YEAR(Data!$D6023)</f>
        <v>2013</v>
      </c>
      <c r="D6023" s="2">
        <v>41500</v>
      </c>
      <c r="E6023" s="2">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
        <v>71.98</v>
      </c>
      <c r="T6023" s="1">
        <v>2</v>
      </c>
      <c r="U6023" s="1">
        <v>0</v>
      </c>
      <c r="V6023" s="1">
        <v>15.1158</v>
      </c>
    </row>
    <row r="6024" spans="1:22" ht="14.25" customHeight="1" x14ac:dyDescent="0.25">
      <c r="A6024" s="1">
        <v>6023</v>
      </c>
      <c r="B6024" s="1" t="s">
        <v>8626</v>
      </c>
      <c r="C6024" s="1">
        <f>YEAR(Data!$D6024)</f>
        <v>2011</v>
      </c>
      <c r="D6024" s="2">
        <v>40864</v>
      </c>
      <c r="E6024" s="2">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
        <v>7.080000000000001</v>
      </c>
      <c r="T6024" s="1">
        <v>3</v>
      </c>
      <c r="U6024" s="1">
        <v>0.2</v>
      </c>
      <c r="V6024" s="1">
        <v>2.4779999999999989</v>
      </c>
    </row>
    <row r="6025" spans="1:22" ht="14.25" customHeight="1" x14ac:dyDescent="0.25">
      <c r="A6025" s="1">
        <v>6024</v>
      </c>
      <c r="B6025" s="1" t="s">
        <v>8627</v>
      </c>
      <c r="C6025" s="1">
        <f>YEAR(Data!$D6025)</f>
        <v>2014</v>
      </c>
      <c r="D6025" s="2">
        <v>41754</v>
      </c>
      <c r="E6025" s="2">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1">
        <v>4.8986000000000018</v>
      </c>
    </row>
    <row r="6026" spans="1:22" ht="14.25" customHeight="1" x14ac:dyDescent="0.25">
      <c r="A6026" s="1">
        <v>6025</v>
      </c>
      <c r="B6026" s="1" t="s">
        <v>8628</v>
      </c>
      <c r="C6026" s="1">
        <f>YEAR(Data!$D6026)</f>
        <v>2014</v>
      </c>
      <c r="D6026" s="2">
        <v>41876</v>
      </c>
      <c r="E6026" s="2">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
        <v>646.27200000000005</v>
      </c>
      <c r="T6026" s="1">
        <v>8</v>
      </c>
      <c r="U6026" s="1">
        <v>0.2</v>
      </c>
      <c r="V6026" s="1">
        <v>64.627199999999988</v>
      </c>
    </row>
    <row r="6027" spans="1:22" ht="14.25" customHeight="1" x14ac:dyDescent="0.25">
      <c r="A6027" s="1">
        <v>6026</v>
      </c>
      <c r="B6027" s="1" t="s">
        <v>8628</v>
      </c>
      <c r="C6027" s="1">
        <f>YEAR(Data!$D6027)</f>
        <v>2014</v>
      </c>
      <c r="D6027" s="2">
        <v>41876</v>
      </c>
      <c r="E6027" s="2">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
        <v>10.368000000000002</v>
      </c>
      <c r="T6027" s="1">
        <v>2</v>
      </c>
      <c r="U6027" s="1">
        <v>0.2</v>
      </c>
      <c r="V6027" s="1">
        <v>3.7584</v>
      </c>
    </row>
    <row r="6028" spans="1:22" ht="14.25" customHeight="1" x14ac:dyDescent="0.25">
      <c r="A6028" s="1">
        <v>6027</v>
      </c>
      <c r="B6028" s="1" t="s">
        <v>8629</v>
      </c>
      <c r="C6028" s="1">
        <f>YEAR(Data!$D6028)</f>
        <v>2014</v>
      </c>
      <c r="D6028" s="2">
        <v>41694</v>
      </c>
      <c r="E6028" s="2">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
        <v>8.4</v>
      </c>
      <c r="T6028" s="1">
        <v>5</v>
      </c>
      <c r="U6028" s="1">
        <v>0</v>
      </c>
      <c r="V6028" s="1">
        <v>0.33599999999999963</v>
      </c>
    </row>
    <row r="6029" spans="1:22" ht="14.25" customHeight="1" x14ac:dyDescent="0.25">
      <c r="A6029" s="1">
        <v>6028</v>
      </c>
      <c r="B6029" s="1" t="s">
        <v>8629</v>
      </c>
      <c r="C6029" s="1">
        <f>YEAR(Data!$D6029)</f>
        <v>2014</v>
      </c>
      <c r="D6029" s="2">
        <v>41694</v>
      </c>
      <c r="E6029" s="2">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1">
        <v>25.185999999999996</v>
      </c>
    </row>
    <row r="6030" spans="1:22" ht="14.25" customHeight="1" x14ac:dyDescent="0.25">
      <c r="A6030" s="1">
        <v>6029</v>
      </c>
      <c r="B6030" s="1" t="s">
        <v>8630</v>
      </c>
      <c r="C6030" s="1">
        <f>YEAR(Data!$D6030)</f>
        <v>2013</v>
      </c>
      <c r="D6030" s="2">
        <v>41598</v>
      </c>
      <c r="E6030" s="2">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1">
        <v>6.0059999999999993</v>
      </c>
    </row>
    <row r="6031" spans="1:22" ht="14.25" customHeight="1" x14ac:dyDescent="0.25">
      <c r="A6031" s="1">
        <v>6030</v>
      </c>
      <c r="B6031" s="1" t="s">
        <v>8631</v>
      </c>
      <c r="C6031" s="1">
        <f>YEAR(Data!$D6031)</f>
        <v>2013</v>
      </c>
      <c r="D6031" s="2">
        <v>41593</v>
      </c>
      <c r="E6031" s="2">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1">
        <v>2.8535999999999988</v>
      </c>
    </row>
    <row r="6032" spans="1:22" ht="14.25" customHeight="1" x14ac:dyDescent="0.25">
      <c r="A6032" s="1">
        <v>6031</v>
      </c>
      <c r="B6032" s="1" t="s">
        <v>8632</v>
      </c>
      <c r="C6032" s="1">
        <f>YEAR(Data!$D6032)</f>
        <v>2014</v>
      </c>
      <c r="D6032" s="2">
        <v>41827</v>
      </c>
      <c r="E6032" s="2">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1">
        <v>23.924000000000007</v>
      </c>
    </row>
    <row r="6033" spans="1:22" ht="14.25" customHeight="1" x14ac:dyDescent="0.25">
      <c r="A6033" s="1">
        <v>6032</v>
      </c>
      <c r="B6033" s="1" t="s">
        <v>8633</v>
      </c>
      <c r="C6033" s="1">
        <f>YEAR(Data!$D6033)</f>
        <v>2013</v>
      </c>
      <c r="D6033" s="2">
        <v>41634</v>
      </c>
      <c r="E6033" s="2">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
        <v>21.12</v>
      </c>
      <c r="T6033" s="1">
        <v>4</v>
      </c>
      <c r="U6033" s="1">
        <v>0</v>
      </c>
      <c r="V6033" s="1">
        <v>6.5471999999999984</v>
      </c>
    </row>
    <row r="6034" spans="1:22" ht="14.25" customHeight="1" x14ac:dyDescent="0.25">
      <c r="A6034" s="1">
        <v>6033</v>
      </c>
      <c r="B6034" s="1" t="s">
        <v>8635</v>
      </c>
      <c r="C6034" s="1">
        <f>YEAR(Data!$D6034)</f>
        <v>2014</v>
      </c>
      <c r="D6034" s="2">
        <v>41753</v>
      </c>
      <c r="E6034" s="2">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54.900000000000006</v>
      </c>
      <c r="T6034" s="1">
        <v>5</v>
      </c>
      <c r="U6034" s="1">
        <v>0</v>
      </c>
      <c r="V6034" s="1">
        <v>15.372000000000003</v>
      </c>
    </row>
    <row r="6035" spans="1:22" ht="14.25" customHeight="1" x14ac:dyDescent="0.25">
      <c r="A6035" s="1">
        <v>6034</v>
      </c>
      <c r="B6035" s="1" t="s">
        <v>8636</v>
      </c>
      <c r="C6035" s="1">
        <f>YEAR(Data!$D6035)</f>
        <v>2012</v>
      </c>
      <c r="D6035" s="2">
        <v>41257</v>
      </c>
      <c r="E6035" s="2">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
        <v>15.24</v>
      </c>
      <c r="T6035" s="1">
        <v>3</v>
      </c>
      <c r="U6035" s="1">
        <v>0</v>
      </c>
      <c r="V6035" s="1">
        <v>5.1815999999999995</v>
      </c>
    </row>
    <row r="6036" spans="1:22" ht="14.25" customHeight="1" x14ac:dyDescent="0.25">
      <c r="A6036" s="1">
        <v>6035</v>
      </c>
      <c r="B6036" s="1" t="s">
        <v>8637</v>
      </c>
      <c r="C6036" s="1">
        <f>YEAR(Data!$D6036)</f>
        <v>2012</v>
      </c>
      <c r="D6036" s="2">
        <v>41018</v>
      </c>
      <c r="E6036" s="2">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19.567999999999998</v>
      </c>
      <c r="T6036" s="1">
        <v>2</v>
      </c>
      <c r="U6036" s="1">
        <v>0.8</v>
      </c>
      <c r="V6036" s="1">
        <v>-52.833600000000004</v>
      </c>
    </row>
    <row r="6037" spans="1:22" ht="14.25" customHeight="1" x14ac:dyDescent="0.25">
      <c r="A6037" s="1">
        <v>6036</v>
      </c>
      <c r="B6037" s="1" t="s">
        <v>8637</v>
      </c>
      <c r="C6037" s="1">
        <f>YEAR(Data!$D6037)</f>
        <v>2012</v>
      </c>
      <c r="D6037" s="2">
        <v>41018</v>
      </c>
      <c r="E6037" s="2">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310.39199999999994</v>
      </c>
      <c r="T6037" s="1">
        <v>4</v>
      </c>
      <c r="U6037" s="1">
        <v>0.8</v>
      </c>
      <c r="V6037" s="1">
        <v>-512.14680000000021</v>
      </c>
    </row>
    <row r="6038" spans="1:22" ht="14.25" customHeight="1" x14ac:dyDescent="0.25">
      <c r="A6038" s="1">
        <v>6037</v>
      </c>
      <c r="B6038" s="1" t="s">
        <v>8638</v>
      </c>
      <c r="C6038" s="1">
        <f>YEAR(Data!$D6038)</f>
        <v>2013</v>
      </c>
      <c r="D6038" s="2">
        <v>41522</v>
      </c>
      <c r="E6038" s="2">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
        <v>42.599999999999994</v>
      </c>
      <c r="T6038" s="1">
        <v>3</v>
      </c>
      <c r="U6038" s="1">
        <v>0</v>
      </c>
      <c r="V6038" s="1">
        <v>16.614000000000001</v>
      </c>
    </row>
    <row r="6039" spans="1:22" ht="14.25" customHeight="1" x14ac:dyDescent="0.25">
      <c r="A6039" s="1">
        <v>6038</v>
      </c>
      <c r="B6039" s="1" t="s">
        <v>8638</v>
      </c>
      <c r="C6039" s="1">
        <f>YEAR(Data!$D6039)</f>
        <v>2013</v>
      </c>
      <c r="D6039" s="2">
        <v>41522</v>
      </c>
      <c r="E6039" s="2">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
        <v>113.94</v>
      </c>
      <c r="T6039" s="1">
        <v>6</v>
      </c>
      <c r="U6039" s="1">
        <v>0</v>
      </c>
      <c r="V6039" s="1">
        <v>54.691199999999995</v>
      </c>
    </row>
    <row r="6040" spans="1:22" ht="14.25" customHeight="1" x14ac:dyDescent="0.25">
      <c r="A6040" s="1">
        <v>6039</v>
      </c>
      <c r="B6040" s="1" t="s">
        <v>8638</v>
      </c>
      <c r="C6040" s="1">
        <f>YEAR(Data!$D6040)</f>
        <v>2013</v>
      </c>
      <c r="D6040" s="2">
        <v>41522</v>
      </c>
      <c r="E6040" s="2">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
        <v>129.91999999999999</v>
      </c>
      <c r="T6040" s="1">
        <v>4</v>
      </c>
      <c r="U6040" s="1">
        <v>0</v>
      </c>
      <c r="V6040" s="1">
        <v>5.1967999999999961</v>
      </c>
    </row>
    <row r="6041" spans="1:22" ht="14.25" customHeight="1" x14ac:dyDescent="0.25">
      <c r="A6041" s="1">
        <v>6040</v>
      </c>
      <c r="B6041" s="1" t="s">
        <v>8638</v>
      </c>
      <c r="C6041" s="1">
        <f>YEAR(Data!$D6041)</f>
        <v>2013</v>
      </c>
      <c r="D6041" s="2">
        <v>41522</v>
      </c>
      <c r="E6041" s="2">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
        <v>5.28</v>
      </c>
      <c r="T6041" s="1">
        <v>3</v>
      </c>
      <c r="U6041" s="1">
        <v>0</v>
      </c>
      <c r="V6041" s="1">
        <v>2.5343999999999998</v>
      </c>
    </row>
    <row r="6042" spans="1:22" ht="14.25" customHeight="1" x14ac:dyDescent="0.25">
      <c r="A6042" s="1">
        <v>6041</v>
      </c>
      <c r="B6042" s="1" t="s">
        <v>8639</v>
      </c>
      <c r="C6042" s="1">
        <f>YEAR(Data!$D6042)</f>
        <v>2014</v>
      </c>
      <c r="D6042" s="2">
        <v>41907</v>
      </c>
      <c r="E6042" s="2">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1">
        <v>75.180000000000064</v>
      </c>
    </row>
    <row r="6043" spans="1:22" ht="14.25" customHeight="1" x14ac:dyDescent="0.25">
      <c r="A6043" s="1">
        <v>6042</v>
      </c>
      <c r="B6043" s="1" t="s">
        <v>8639</v>
      </c>
      <c r="C6043" s="1">
        <f>YEAR(Data!$D6043)</f>
        <v>2014</v>
      </c>
      <c r="D6043" s="2">
        <v>41907</v>
      </c>
      <c r="E6043" s="2">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
        <v>506.28</v>
      </c>
      <c r="T6043" s="1">
        <v>3</v>
      </c>
      <c r="U6043" s="1">
        <v>0.2</v>
      </c>
      <c r="V6043" s="1">
        <v>177.19799999999998</v>
      </c>
    </row>
    <row r="6044" spans="1:22" ht="14.25" customHeight="1" x14ac:dyDescent="0.25">
      <c r="A6044" s="1">
        <v>6043</v>
      </c>
      <c r="B6044" s="1" t="s">
        <v>8642</v>
      </c>
      <c r="C6044" s="1">
        <f>YEAR(Data!$D6044)</f>
        <v>2013</v>
      </c>
      <c r="D6044" s="2">
        <v>41309</v>
      </c>
      <c r="E6044" s="2">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14.368000000000002</v>
      </c>
      <c r="T6044" s="1">
        <v>2</v>
      </c>
      <c r="U6044" s="1">
        <v>0.2</v>
      </c>
      <c r="V6044" s="1">
        <v>3.9512</v>
      </c>
    </row>
    <row r="6045" spans="1:22" ht="14.25" customHeight="1" x14ac:dyDescent="0.25">
      <c r="A6045" s="1">
        <v>6044</v>
      </c>
      <c r="B6045" s="1" t="s">
        <v>8643</v>
      </c>
      <c r="C6045" s="1">
        <f>YEAR(Data!$D6045)</f>
        <v>2014</v>
      </c>
      <c r="D6045" s="2">
        <v>41779</v>
      </c>
      <c r="E6045" s="2">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1">
        <v>-35.36460000000001</v>
      </c>
    </row>
    <row r="6046" spans="1:22" ht="14.25" customHeight="1" x14ac:dyDescent="0.25">
      <c r="A6046" s="1">
        <v>6045</v>
      </c>
      <c r="B6046" s="1" t="s">
        <v>8643</v>
      </c>
      <c r="C6046" s="1">
        <f>YEAR(Data!$D6046)</f>
        <v>2014</v>
      </c>
      <c r="D6046" s="2">
        <v>41779</v>
      </c>
      <c r="E6046" s="2">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1">
        <v>10.109400000000001</v>
      </c>
    </row>
    <row r="6047" spans="1:22" ht="14.25" customHeight="1" x14ac:dyDescent="0.25">
      <c r="A6047" s="1">
        <v>6046</v>
      </c>
      <c r="B6047" s="1" t="s">
        <v>8644</v>
      </c>
      <c r="C6047" s="1">
        <f>YEAR(Data!$D6047)</f>
        <v>2012</v>
      </c>
      <c r="D6047" s="2">
        <v>41155</v>
      </c>
      <c r="E6047" s="2">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238.15200000000004</v>
      </c>
      <c r="T6047" s="1">
        <v>3</v>
      </c>
      <c r="U6047" s="1">
        <v>0.2</v>
      </c>
      <c r="V6047" s="1">
        <v>89.306999999999988</v>
      </c>
    </row>
    <row r="6048" spans="1:22" ht="14.25" customHeight="1" x14ac:dyDescent="0.25">
      <c r="A6048" s="1">
        <v>6047</v>
      </c>
      <c r="B6048" s="1" t="s">
        <v>8645</v>
      </c>
      <c r="C6048" s="1">
        <f>YEAR(Data!$D6048)</f>
        <v>2013</v>
      </c>
      <c r="D6048" s="2">
        <v>41435</v>
      </c>
      <c r="E6048" s="2">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
        <v>692.93999999999994</v>
      </c>
      <c r="T6048" s="1">
        <v>3</v>
      </c>
      <c r="U6048" s="1">
        <v>0</v>
      </c>
      <c r="V6048" s="1">
        <v>173.23500000000001</v>
      </c>
    </row>
    <row r="6049" spans="1:22" ht="14.25" customHeight="1" x14ac:dyDescent="0.25">
      <c r="A6049" s="1">
        <v>6048</v>
      </c>
      <c r="B6049" s="1" t="s">
        <v>8646</v>
      </c>
      <c r="C6049" s="1">
        <f>YEAR(Data!$D6049)</f>
        <v>2012</v>
      </c>
      <c r="D6049" s="2">
        <v>41220</v>
      </c>
      <c r="E6049" s="2">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16.146000000000004</v>
      </c>
      <c r="T6049" s="1">
        <v>9</v>
      </c>
      <c r="U6049" s="1">
        <v>0.7</v>
      </c>
      <c r="V6049" s="1">
        <v>-12.916800000000002</v>
      </c>
    </row>
    <row r="6050" spans="1:22" ht="14.25" customHeight="1" x14ac:dyDescent="0.25">
      <c r="A6050" s="1">
        <v>6049</v>
      </c>
      <c r="B6050" s="1" t="s">
        <v>8646</v>
      </c>
      <c r="C6050" s="1">
        <f>YEAR(Data!$D6050)</f>
        <v>2012</v>
      </c>
      <c r="D6050" s="2">
        <v>41220</v>
      </c>
      <c r="E6050" s="2">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1345.4850000000001</v>
      </c>
      <c r="T6050" s="1">
        <v>5</v>
      </c>
      <c r="U6050" s="1">
        <v>0.7</v>
      </c>
      <c r="V6050" s="1">
        <v>-1031.5385000000001</v>
      </c>
    </row>
    <row r="6051" spans="1:22" ht="14.25" customHeight="1" x14ac:dyDescent="0.25">
      <c r="A6051" s="1">
        <v>6050</v>
      </c>
      <c r="B6051" s="1" t="s">
        <v>8647</v>
      </c>
      <c r="C6051" s="1">
        <f>YEAR(Data!$D6051)</f>
        <v>2013</v>
      </c>
      <c r="D6051" s="2">
        <v>41441</v>
      </c>
      <c r="E6051" s="2">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
        <v>173.48800000000003</v>
      </c>
      <c r="T6051" s="1">
        <v>7</v>
      </c>
      <c r="U6051" s="1">
        <v>0.2</v>
      </c>
      <c r="V6051" s="1">
        <v>54.214999999999982</v>
      </c>
    </row>
    <row r="6052" spans="1:22" ht="14.25" customHeight="1" x14ac:dyDescent="0.25">
      <c r="A6052" s="1">
        <v>6051</v>
      </c>
      <c r="B6052" s="1" t="s">
        <v>8648</v>
      </c>
      <c r="C6052" s="1">
        <f>YEAR(Data!$D6052)</f>
        <v>2012</v>
      </c>
      <c r="D6052" s="2">
        <v>41024</v>
      </c>
      <c r="E6052" s="2">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1">
        <v>16.170000000000002</v>
      </c>
    </row>
    <row r="6053" spans="1:22" ht="14.25" customHeight="1" x14ac:dyDescent="0.25">
      <c r="A6053" s="1">
        <v>6052</v>
      </c>
      <c r="B6053" s="1" t="s">
        <v>8648</v>
      </c>
      <c r="C6053" s="1">
        <f>YEAR(Data!$D6053)</f>
        <v>2012</v>
      </c>
      <c r="D6053" s="2">
        <v>41024</v>
      </c>
      <c r="E6053" s="2">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
        <v>272.39999999999998</v>
      </c>
      <c r="T6053" s="1">
        <v>5</v>
      </c>
      <c r="U6053" s="1">
        <v>0</v>
      </c>
      <c r="V6053" s="1">
        <v>76.27200000000002</v>
      </c>
    </row>
    <row r="6054" spans="1:22" ht="14.25" customHeight="1" x14ac:dyDescent="0.25">
      <c r="A6054" s="1">
        <v>6053</v>
      </c>
      <c r="B6054" s="1" t="s">
        <v>8651</v>
      </c>
      <c r="C6054" s="1">
        <f>YEAR(Data!$D6054)</f>
        <v>2013</v>
      </c>
      <c r="D6054" s="2">
        <v>41541</v>
      </c>
      <c r="E6054" s="2">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11.952000000000002</v>
      </c>
      <c r="T6054" s="1">
        <v>3</v>
      </c>
      <c r="U6054" s="1">
        <v>0.2</v>
      </c>
      <c r="V6054" s="1">
        <v>4.0338000000000003</v>
      </c>
    </row>
    <row r="6055" spans="1:22" ht="14.25" customHeight="1" x14ac:dyDescent="0.25">
      <c r="A6055" s="1">
        <v>6054</v>
      </c>
      <c r="B6055" s="1" t="s">
        <v>8651</v>
      </c>
      <c r="C6055" s="1">
        <f>YEAR(Data!$D6055)</f>
        <v>2013</v>
      </c>
      <c r="D6055" s="2">
        <v>41541</v>
      </c>
      <c r="E6055" s="2">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
        <v>28</v>
      </c>
      <c r="T6055" s="1">
        <v>4</v>
      </c>
      <c r="U6055" s="1">
        <v>0.2</v>
      </c>
      <c r="V6055" s="1">
        <v>7.7000000000000028</v>
      </c>
    </row>
    <row r="6056" spans="1:22" ht="14.25" customHeight="1" x14ac:dyDescent="0.25">
      <c r="A6056" s="1">
        <v>6055</v>
      </c>
      <c r="B6056" s="1" t="s">
        <v>8651</v>
      </c>
      <c r="C6056" s="1">
        <f>YEAR(Data!$D6056)</f>
        <v>2013</v>
      </c>
      <c r="D6056" s="2">
        <v>41541</v>
      </c>
      <c r="E6056" s="2">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1">
        <v>-9.7607999999999961</v>
      </c>
    </row>
    <row r="6057" spans="1:22" ht="14.25" customHeight="1" x14ac:dyDescent="0.25">
      <c r="A6057" s="1">
        <v>6056</v>
      </c>
      <c r="B6057" s="1" t="s">
        <v>8652</v>
      </c>
      <c r="C6057" s="1">
        <f>YEAR(Data!$D6057)</f>
        <v>2013</v>
      </c>
      <c r="D6057" s="2">
        <v>41505</v>
      </c>
      <c r="E6057" s="2">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
        <v>2.0679999999999996</v>
      </c>
      <c r="T6057" s="1">
        <v>1</v>
      </c>
      <c r="U6057" s="1">
        <v>0.8</v>
      </c>
      <c r="V6057" s="1">
        <v>-3.4122000000000003</v>
      </c>
    </row>
    <row r="6058" spans="1:22" ht="14.25" customHeight="1" x14ac:dyDescent="0.25">
      <c r="A6058" s="1">
        <v>6057</v>
      </c>
      <c r="B6058" s="1" t="s">
        <v>8652</v>
      </c>
      <c r="C6058" s="1">
        <f>YEAR(Data!$D6058)</f>
        <v>2013</v>
      </c>
      <c r="D6058" s="2">
        <v>41505</v>
      </c>
      <c r="E6058" s="2">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
        <v>83.84</v>
      </c>
      <c r="T6058" s="1">
        <v>8</v>
      </c>
      <c r="U6058" s="1">
        <v>0.2</v>
      </c>
      <c r="V6058" s="1">
        <v>30.391999999999996</v>
      </c>
    </row>
    <row r="6059" spans="1:22" ht="14.25" customHeight="1" x14ac:dyDescent="0.25">
      <c r="A6059" s="1">
        <v>6058</v>
      </c>
      <c r="B6059" s="1" t="s">
        <v>8653</v>
      </c>
      <c r="C6059" s="1">
        <f>YEAR(Data!$D6059)</f>
        <v>2011</v>
      </c>
      <c r="D6059" s="2">
        <v>40604</v>
      </c>
      <c r="E6059" s="2">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1">
        <v>5.3391999999999991</v>
      </c>
    </row>
    <row r="6060" spans="1:22" ht="14.25" customHeight="1" x14ac:dyDescent="0.25">
      <c r="A6060" s="1">
        <v>6059</v>
      </c>
      <c r="B6060" s="1" t="s">
        <v>8653</v>
      </c>
      <c r="C6060" s="1">
        <f>YEAR(Data!$D6060)</f>
        <v>2011</v>
      </c>
      <c r="D6060" s="2">
        <v>40604</v>
      </c>
      <c r="E6060" s="2">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1">
        <v>17.472000000000001</v>
      </c>
    </row>
    <row r="6061" spans="1:22" ht="14.25" customHeight="1" x14ac:dyDescent="0.25">
      <c r="A6061" s="1">
        <v>6060</v>
      </c>
      <c r="B6061" s="1" t="s">
        <v>8654</v>
      </c>
      <c r="C6061" s="1">
        <f>YEAR(Data!$D6061)</f>
        <v>2011</v>
      </c>
      <c r="D6061" s="2">
        <v>40907</v>
      </c>
      <c r="E6061" s="2">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
        <v>27.968000000000004</v>
      </c>
      <c r="T6061" s="1">
        <v>2</v>
      </c>
      <c r="U6061" s="1">
        <v>0.2</v>
      </c>
      <c r="V6061" s="1">
        <v>6.9920000000000009</v>
      </c>
    </row>
    <row r="6062" spans="1:22" ht="14.25" customHeight="1" x14ac:dyDescent="0.25">
      <c r="A6062" s="1">
        <v>6061</v>
      </c>
      <c r="B6062" s="1" t="s">
        <v>8655</v>
      </c>
      <c r="C6062" s="1">
        <f>YEAR(Data!$D6062)</f>
        <v>2012</v>
      </c>
      <c r="D6062" s="2">
        <v>41009</v>
      </c>
      <c r="E6062" s="2">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1">
        <v>38.350800000000007</v>
      </c>
    </row>
    <row r="6063" spans="1:22" ht="14.25" customHeight="1" x14ac:dyDescent="0.25">
      <c r="A6063" s="1">
        <v>6062</v>
      </c>
      <c r="B6063" s="1" t="s">
        <v>8655</v>
      </c>
      <c r="C6063" s="1">
        <f>YEAR(Data!$D6063)</f>
        <v>2012</v>
      </c>
      <c r="D6063" s="2">
        <v>41009</v>
      </c>
      <c r="E6063" s="2">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14.669999999999998</v>
      </c>
      <c r="T6063" s="1">
        <v>3</v>
      </c>
      <c r="U6063" s="1">
        <v>0</v>
      </c>
      <c r="V6063" s="1">
        <v>6.0147000000000004</v>
      </c>
    </row>
    <row r="6064" spans="1:22" ht="14.25" customHeight="1" x14ac:dyDescent="0.25">
      <c r="A6064" s="1">
        <v>6063</v>
      </c>
      <c r="B6064" s="1" t="s">
        <v>8656</v>
      </c>
      <c r="C6064" s="1">
        <f>YEAR(Data!$D6064)</f>
        <v>2012</v>
      </c>
      <c r="D6064" s="2">
        <v>41268</v>
      </c>
      <c r="E6064" s="2">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1">
        <v>224.99249999999995</v>
      </c>
    </row>
    <row r="6065" spans="1:22" ht="14.25" customHeight="1" x14ac:dyDescent="0.25">
      <c r="A6065" s="1">
        <v>6064</v>
      </c>
      <c r="B6065" s="1" t="s">
        <v>8656</v>
      </c>
      <c r="C6065" s="1">
        <f>YEAR(Data!$D6065)</f>
        <v>2012</v>
      </c>
      <c r="D6065" s="2">
        <v>41268</v>
      </c>
      <c r="E6065" s="2">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12.600000000000001</v>
      </c>
      <c r="T6065" s="1">
        <v>3</v>
      </c>
      <c r="U6065" s="1">
        <v>0</v>
      </c>
      <c r="V6065" s="1">
        <v>6.1739999999999995</v>
      </c>
    </row>
    <row r="6066" spans="1:22" ht="14.25" customHeight="1" x14ac:dyDescent="0.25">
      <c r="A6066" s="1">
        <v>6065</v>
      </c>
      <c r="B6066" s="1" t="s">
        <v>8656</v>
      </c>
      <c r="C6066" s="1">
        <f>YEAR(Data!$D6066)</f>
        <v>2012</v>
      </c>
      <c r="D6066" s="2">
        <v>41268</v>
      </c>
      <c r="E6066" s="2">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1">
        <v>8.0730000000000004</v>
      </c>
    </row>
    <row r="6067" spans="1:22" ht="14.25" customHeight="1" x14ac:dyDescent="0.25">
      <c r="A6067" s="1">
        <v>6066</v>
      </c>
      <c r="B6067" s="1" t="s">
        <v>8657</v>
      </c>
      <c r="C6067" s="1">
        <f>YEAR(Data!$D6067)</f>
        <v>2012</v>
      </c>
      <c r="D6067" s="2">
        <v>41004</v>
      </c>
      <c r="E6067" s="2">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23.904000000000003</v>
      </c>
      <c r="T6067" s="1">
        <v>6</v>
      </c>
      <c r="U6067" s="1">
        <v>0.2</v>
      </c>
      <c r="V6067" s="1">
        <v>7.7687999999999988</v>
      </c>
    </row>
    <row r="6068" spans="1:22" ht="14.25" customHeight="1" x14ac:dyDescent="0.25">
      <c r="A6068" s="1">
        <v>6067</v>
      </c>
      <c r="B6068" s="1" t="s">
        <v>8658</v>
      </c>
      <c r="C6068" s="1">
        <f>YEAR(Data!$D6068)</f>
        <v>2012</v>
      </c>
      <c r="D6068" s="2">
        <v>40925</v>
      </c>
      <c r="E6068" s="2">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
        <v>88.960000000000008</v>
      </c>
      <c r="T6068" s="1">
        <v>8</v>
      </c>
      <c r="U6068" s="1">
        <v>0.2</v>
      </c>
      <c r="V6068" s="1">
        <v>10.007999999999988</v>
      </c>
    </row>
    <row r="6069" spans="1:22" ht="14.25" customHeight="1" x14ac:dyDescent="0.25">
      <c r="A6069" s="1">
        <v>6068</v>
      </c>
      <c r="B6069" s="1" t="s">
        <v>8660</v>
      </c>
      <c r="C6069" s="1">
        <f>YEAR(Data!$D6069)</f>
        <v>2014</v>
      </c>
      <c r="D6069" s="2">
        <v>41780</v>
      </c>
      <c r="E6069" s="2">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1">
        <v>-97.176000000000073</v>
      </c>
    </row>
    <row r="6070" spans="1:22" ht="14.25" customHeight="1" x14ac:dyDescent="0.25">
      <c r="A6070" s="1">
        <v>6069</v>
      </c>
      <c r="B6070" s="1" t="s">
        <v>8660</v>
      </c>
      <c r="C6070" s="1">
        <f>YEAR(Data!$D6070)</f>
        <v>2014</v>
      </c>
      <c r="D6070" s="2">
        <v>41780</v>
      </c>
      <c r="E6070" s="2">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1">
        <v>3.3504</v>
      </c>
    </row>
    <row r="6071" spans="1:22" ht="14.25" customHeight="1" x14ac:dyDescent="0.25">
      <c r="A6071" s="1">
        <v>6070</v>
      </c>
      <c r="B6071" s="1" t="s">
        <v>8660</v>
      </c>
      <c r="C6071" s="1">
        <f>YEAR(Data!$D6071)</f>
        <v>2014</v>
      </c>
      <c r="D6071" s="2">
        <v>41780</v>
      </c>
      <c r="E6071" s="2">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
        <v>343.20000000000005</v>
      </c>
      <c r="T6071" s="1">
        <v>1</v>
      </c>
      <c r="U6071" s="1">
        <v>0.2</v>
      </c>
      <c r="V6071" s="1">
        <v>38.609999999999957</v>
      </c>
    </row>
    <row r="6072" spans="1:22" ht="14.25" customHeight="1" x14ac:dyDescent="0.25">
      <c r="A6072" s="1">
        <v>6071</v>
      </c>
      <c r="B6072" s="1" t="s">
        <v>8663</v>
      </c>
      <c r="C6072" s="1">
        <f>YEAR(Data!$D6072)</f>
        <v>2014</v>
      </c>
      <c r="D6072" s="2">
        <v>41865</v>
      </c>
      <c r="E6072" s="2">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1">
        <v>5.9210999999999983</v>
      </c>
    </row>
    <row r="6073" spans="1:22" ht="14.25" customHeight="1" x14ac:dyDescent="0.25">
      <c r="A6073" s="1">
        <v>6072</v>
      </c>
      <c r="B6073" s="1" t="s">
        <v>8664</v>
      </c>
      <c r="C6073" s="1">
        <f>YEAR(Data!$D6073)</f>
        <v>2012</v>
      </c>
      <c r="D6073" s="2">
        <v>41274</v>
      </c>
      <c r="E6073" s="2">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
        <v>152.68800000000002</v>
      </c>
      <c r="T6073" s="1">
        <v>2</v>
      </c>
      <c r="U6073" s="1">
        <v>0.2</v>
      </c>
      <c r="V6073" s="1">
        <v>-26.720400000000019</v>
      </c>
    </row>
    <row r="6074" spans="1:22" ht="14.25" customHeight="1" x14ac:dyDescent="0.25">
      <c r="A6074" s="1">
        <v>6073</v>
      </c>
      <c r="B6074" s="1" t="s">
        <v>8664</v>
      </c>
      <c r="C6074" s="1">
        <f>YEAR(Data!$D6074)</f>
        <v>2012</v>
      </c>
      <c r="D6074" s="2">
        <v>41274</v>
      </c>
      <c r="E6074" s="2">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
        <v>3.4880000000000004</v>
      </c>
      <c r="T6074" s="1">
        <v>2</v>
      </c>
      <c r="U6074" s="1">
        <v>0.2</v>
      </c>
      <c r="V6074" s="1">
        <v>0.56679999999999997</v>
      </c>
    </row>
    <row r="6075" spans="1:22" ht="14.25" customHeight="1" x14ac:dyDescent="0.25">
      <c r="A6075" s="1">
        <v>6074</v>
      </c>
      <c r="B6075" s="1" t="s">
        <v>8664</v>
      </c>
      <c r="C6075" s="1">
        <f>YEAR(Data!$D6075)</f>
        <v>2012</v>
      </c>
      <c r="D6075" s="2">
        <v>41274</v>
      </c>
      <c r="E6075" s="2">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
        <v>5.8880000000000008</v>
      </c>
      <c r="T6075" s="1">
        <v>2</v>
      </c>
      <c r="U6075" s="1">
        <v>0.2</v>
      </c>
      <c r="V6075" s="1">
        <v>-1.3248000000000004</v>
      </c>
    </row>
    <row r="6076" spans="1:22" ht="14.25" customHeight="1" x14ac:dyDescent="0.25">
      <c r="A6076" s="1">
        <v>6075</v>
      </c>
      <c r="B6076" s="1" t="s">
        <v>8665</v>
      </c>
      <c r="C6076" s="1">
        <f>YEAR(Data!$D6076)</f>
        <v>2014</v>
      </c>
      <c r="D6076" s="2">
        <v>41999</v>
      </c>
      <c r="E6076" s="2">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1">
        <v>51.823799999999999</v>
      </c>
    </row>
    <row r="6077" spans="1:22" ht="14.25" customHeight="1" x14ac:dyDescent="0.25">
      <c r="A6077" s="1">
        <v>6076</v>
      </c>
      <c r="B6077" s="1" t="s">
        <v>8665</v>
      </c>
      <c r="C6077" s="1">
        <f>YEAR(Data!$D6077)</f>
        <v>2014</v>
      </c>
      <c r="D6077" s="2">
        <v>41999</v>
      </c>
      <c r="E6077" s="2">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1">
        <v>2.7062000000000239</v>
      </c>
    </row>
    <row r="6078" spans="1:22" ht="14.25" customHeight="1" x14ac:dyDescent="0.25">
      <c r="A6078" s="1">
        <v>6077</v>
      </c>
      <c r="B6078" s="1" t="s">
        <v>8666</v>
      </c>
      <c r="C6078" s="1">
        <f>YEAR(Data!$D6078)</f>
        <v>2013</v>
      </c>
      <c r="D6078" s="2">
        <v>41519</v>
      </c>
      <c r="E6078" s="2">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468.90000000000003</v>
      </c>
      <c r="T6078" s="1">
        <v>6</v>
      </c>
      <c r="U6078" s="1">
        <v>0</v>
      </c>
      <c r="V6078" s="1">
        <v>206.31600000000006</v>
      </c>
    </row>
    <row r="6079" spans="1:22" ht="14.25" customHeight="1" x14ac:dyDescent="0.25">
      <c r="A6079" s="1">
        <v>6078</v>
      </c>
      <c r="B6079" s="1" t="s">
        <v>8666</v>
      </c>
      <c r="C6079" s="1">
        <f>YEAR(Data!$D6079)</f>
        <v>2013</v>
      </c>
      <c r="D6079" s="2">
        <v>41519</v>
      </c>
      <c r="E6079" s="2">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
        <v>72.48</v>
      </c>
      <c r="T6079" s="1">
        <v>2</v>
      </c>
      <c r="U6079" s="1">
        <v>0</v>
      </c>
      <c r="V6079" s="1">
        <v>30.441600000000001</v>
      </c>
    </row>
    <row r="6080" spans="1:22" ht="14.25" customHeight="1" x14ac:dyDescent="0.25">
      <c r="A6080" s="1">
        <v>6079</v>
      </c>
      <c r="B6080" s="1" t="s">
        <v>8666</v>
      </c>
      <c r="C6080" s="1">
        <f>YEAR(Data!$D6080)</f>
        <v>2013</v>
      </c>
      <c r="D6080" s="2">
        <v>41519</v>
      </c>
      <c r="E6080" s="2">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1">
        <v>3.2849999999999993</v>
      </c>
    </row>
    <row r="6081" spans="1:22" ht="14.25" customHeight="1" x14ac:dyDescent="0.25">
      <c r="A6081" s="1">
        <v>6080</v>
      </c>
      <c r="B6081" s="1" t="s">
        <v>8666</v>
      </c>
      <c r="C6081" s="1">
        <f>YEAR(Data!$D6081)</f>
        <v>2013</v>
      </c>
      <c r="D6081" s="2">
        <v>41519</v>
      </c>
      <c r="E6081" s="2">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1">
        <v>61.382399999999997</v>
      </c>
    </row>
    <row r="6082" spans="1:22" ht="14.25" customHeight="1" x14ac:dyDescent="0.25">
      <c r="A6082" s="1">
        <v>6081</v>
      </c>
      <c r="B6082" s="1" t="s">
        <v>8667</v>
      </c>
      <c r="C6082" s="1">
        <f>YEAR(Data!$D6082)</f>
        <v>2014</v>
      </c>
      <c r="D6082" s="2">
        <v>41857</v>
      </c>
      <c r="E6082" s="2">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1">
        <v>7.5527999999999977</v>
      </c>
    </row>
    <row r="6083" spans="1:22" ht="14.25" customHeight="1" x14ac:dyDescent="0.25">
      <c r="A6083" s="1">
        <v>6082</v>
      </c>
      <c r="B6083" s="1" t="s">
        <v>8668</v>
      </c>
      <c r="C6083" s="1">
        <f>YEAR(Data!$D6083)</f>
        <v>2011</v>
      </c>
      <c r="D6083" s="2">
        <v>40593</v>
      </c>
      <c r="E6083" s="2">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
        <v>25.16</v>
      </c>
      <c r="T6083" s="1">
        <v>5</v>
      </c>
      <c r="U6083" s="1">
        <v>0.6</v>
      </c>
      <c r="V6083" s="1">
        <v>-11.321999999999999</v>
      </c>
    </row>
    <row r="6084" spans="1:22" ht="14.25" customHeight="1" x14ac:dyDescent="0.25">
      <c r="A6084" s="1">
        <v>6083</v>
      </c>
      <c r="B6084" s="1" t="s">
        <v>8669</v>
      </c>
      <c r="C6084" s="1">
        <f>YEAR(Data!$D6084)</f>
        <v>2013</v>
      </c>
      <c r="D6084" s="2">
        <v>41601</v>
      </c>
      <c r="E6084" s="2">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
        <v>6.2159999999999993</v>
      </c>
      <c r="T6084" s="1">
        <v>6</v>
      </c>
      <c r="U6084" s="1">
        <v>0.8</v>
      </c>
      <c r="V6084" s="1">
        <v>-9.634800000000002</v>
      </c>
    </row>
    <row r="6085" spans="1:22" ht="14.25" customHeight="1" x14ac:dyDescent="0.25">
      <c r="A6085" s="1">
        <v>6084</v>
      </c>
      <c r="B6085" s="1" t="s">
        <v>8669</v>
      </c>
      <c r="C6085" s="1">
        <f>YEAR(Data!$D6085)</f>
        <v>2013</v>
      </c>
      <c r="D6085" s="2">
        <v>41601</v>
      </c>
      <c r="E6085" s="2">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
        <v>23.616</v>
      </c>
      <c r="T6085" s="1">
        <v>9</v>
      </c>
      <c r="U6085" s="1">
        <v>0.2</v>
      </c>
      <c r="V6085" s="1">
        <v>2.6567999999999969</v>
      </c>
    </row>
    <row r="6086" spans="1:22" ht="14.25" customHeight="1" x14ac:dyDescent="0.25">
      <c r="A6086" s="1">
        <v>6085</v>
      </c>
      <c r="B6086" s="1" t="s">
        <v>8669</v>
      </c>
      <c r="C6086" s="1">
        <f>YEAR(Data!$D6086)</f>
        <v>2013</v>
      </c>
      <c r="D6086" s="2">
        <v>41601</v>
      </c>
      <c r="E6086" s="2">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
        <v>24.032</v>
      </c>
      <c r="T6086" s="1">
        <v>2</v>
      </c>
      <c r="U6086" s="1">
        <v>0.2</v>
      </c>
      <c r="V6086" s="1">
        <v>-0.60080000000000044</v>
      </c>
    </row>
    <row r="6087" spans="1:22" ht="14.25" customHeight="1" x14ac:dyDescent="0.25">
      <c r="A6087" s="1">
        <v>6086</v>
      </c>
      <c r="B6087" s="1" t="s">
        <v>8669</v>
      </c>
      <c r="C6087" s="1">
        <f>YEAR(Data!$D6087)</f>
        <v>2013</v>
      </c>
      <c r="D6087" s="2">
        <v>41601</v>
      </c>
      <c r="E6087" s="2">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1">
        <v>0.67859999999999987</v>
      </c>
    </row>
    <row r="6088" spans="1:22" ht="14.25" customHeight="1" x14ac:dyDescent="0.25">
      <c r="A6088" s="1">
        <v>6087</v>
      </c>
      <c r="B6088" s="1" t="s">
        <v>8669</v>
      </c>
      <c r="C6088" s="1">
        <f>YEAR(Data!$D6088)</f>
        <v>2013</v>
      </c>
      <c r="D6088" s="2">
        <v>41601</v>
      </c>
      <c r="E6088" s="2">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
        <v>4.4879999999999995</v>
      </c>
      <c r="T6088" s="1">
        <v>6</v>
      </c>
      <c r="U6088" s="1">
        <v>0.8</v>
      </c>
      <c r="V6088" s="1">
        <v>-6.7320000000000011</v>
      </c>
    </row>
    <row r="6089" spans="1:22" ht="14.25" customHeight="1" x14ac:dyDescent="0.25">
      <c r="A6089" s="1">
        <v>6088</v>
      </c>
      <c r="B6089" s="1" t="s">
        <v>8670</v>
      </c>
      <c r="C6089" s="1">
        <f>YEAR(Data!$D6089)</f>
        <v>2012</v>
      </c>
      <c r="D6089" s="2">
        <v>41257</v>
      </c>
      <c r="E6089" s="2">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1">
        <v>12.856800000000002</v>
      </c>
    </row>
    <row r="6090" spans="1:22" ht="14.25" customHeight="1" x14ac:dyDescent="0.25">
      <c r="A6090" s="1">
        <v>6089</v>
      </c>
      <c r="B6090" s="1" t="s">
        <v>8671</v>
      </c>
      <c r="C6090" s="1">
        <f>YEAR(Data!$D6090)</f>
        <v>2012</v>
      </c>
      <c r="D6090" s="2">
        <v>41073</v>
      </c>
      <c r="E6090" s="2">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1">
        <v>3.1104000000000003</v>
      </c>
    </row>
    <row r="6091" spans="1:22" ht="14.25" customHeight="1" x14ac:dyDescent="0.25">
      <c r="A6091" s="1">
        <v>6090</v>
      </c>
      <c r="B6091" s="1" t="s">
        <v>8672</v>
      </c>
      <c r="C6091" s="1">
        <f>YEAR(Data!$D6091)</f>
        <v>2014</v>
      </c>
      <c r="D6091" s="2">
        <v>42002</v>
      </c>
      <c r="E6091" s="2">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
        <v>1.1880000000000002</v>
      </c>
      <c r="T6091" s="1">
        <v>2</v>
      </c>
      <c r="U6091" s="1">
        <v>0.7</v>
      </c>
      <c r="V6091" s="1">
        <v>-0.98999999999999977</v>
      </c>
    </row>
    <row r="6092" spans="1:22" ht="14.25" customHeight="1" x14ac:dyDescent="0.25">
      <c r="A6092" s="1">
        <v>6091</v>
      </c>
      <c r="B6092" s="1" t="s">
        <v>8673</v>
      </c>
      <c r="C6092" s="1">
        <f>YEAR(Data!$D6092)</f>
        <v>2014</v>
      </c>
      <c r="D6092" s="2">
        <v>41903</v>
      </c>
      <c r="E6092" s="2">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1">
        <v>18.176400000000008</v>
      </c>
    </row>
    <row r="6093" spans="1:22" ht="14.25" customHeight="1" x14ac:dyDescent="0.25">
      <c r="A6093" s="1">
        <v>6092</v>
      </c>
      <c r="B6093" s="1" t="s">
        <v>8673</v>
      </c>
      <c r="C6093" s="1">
        <f>YEAR(Data!$D6093)</f>
        <v>2014</v>
      </c>
      <c r="D6093" s="2">
        <v>41903</v>
      </c>
      <c r="E6093" s="2">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
        <v>212.8</v>
      </c>
      <c r="T6093" s="1">
        <v>2</v>
      </c>
      <c r="U6093" s="1">
        <v>0</v>
      </c>
      <c r="V6093" s="1">
        <v>95.759999999999991</v>
      </c>
    </row>
    <row r="6094" spans="1:22" ht="14.25" customHeight="1" x14ac:dyDescent="0.25">
      <c r="A6094" s="1">
        <v>6093</v>
      </c>
      <c r="B6094" s="1" t="s">
        <v>8673</v>
      </c>
      <c r="C6094" s="1">
        <f>YEAR(Data!$D6094)</f>
        <v>2014</v>
      </c>
      <c r="D6094" s="2">
        <v>41903</v>
      </c>
      <c r="E6094" s="2">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
        <v>38.520000000000003</v>
      </c>
      <c r="T6094" s="1">
        <v>9</v>
      </c>
      <c r="U6094" s="1">
        <v>0</v>
      </c>
      <c r="V6094" s="1">
        <v>18.104400000000002</v>
      </c>
    </row>
    <row r="6095" spans="1:22" ht="14.25" customHeight="1" x14ac:dyDescent="0.25">
      <c r="A6095" s="1">
        <v>6094</v>
      </c>
      <c r="B6095" s="1" t="s">
        <v>8673</v>
      </c>
      <c r="C6095" s="1">
        <f>YEAR(Data!$D6095)</f>
        <v>2014</v>
      </c>
      <c r="D6095" s="2">
        <v>41903</v>
      </c>
      <c r="E6095" s="2">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1">
        <v>21.791999999999994</v>
      </c>
    </row>
    <row r="6096" spans="1:22" ht="14.25" customHeight="1" x14ac:dyDescent="0.25">
      <c r="A6096" s="1">
        <v>6095</v>
      </c>
      <c r="B6096" s="1" t="s">
        <v>8673</v>
      </c>
      <c r="C6096" s="1">
        <f>YEAR(Data!$D6096)</f>
        <v>2014</v>
      </c>
      <c r="D6096" s="2">
        <v>41903</v>
      </c>
      <c r="E6096" s="2">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1">
        <v>12.712000000000003</v>
      </c>
    </row>
    <row r="6097" spans="1:22" ht="14.25" customHeight="1" x14ac:dyDescent="0.25">
      <c r="A6097" s="1">
        <v>6096</v>
      </c>
      <c r="B6097" s="1" t="s">
        <v>8673</v>
      </c>
      <c r="C6097" s="1">
        <f>YEAR(Data!$D6097)</f>
        <v>2014</v>
      </c>
      <c r="D6097" s="2">
        <v>41903</v>
      </c>
      <c r="E6097" s="2">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1">
        <v>6.3295999999999992</v>
      </c>
    </row>
    <row r="6098" spans="1:22" ht="14.25" customHeight="1" x14ac:dyDescent="0.25">
      <c r="A6098" s="1">
        <v>6097</v>
      </c>
      <c r="B6098" s="1" t="s">
        <v>8673</v>
      </c>
      <c r="C6098" s="1">
        <f>YEAR(Data!$D6098)</f>
        <v>2014</v>
      </c>
      <c r="D6098" s="2">
        <v>41903</v>
      </c>
      <c r="E6098" s="2">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1">
        <v>8.0990999999999875</v>
      </c>
    </row>
    <row r="6099" spans="1:22" ht="14.25" customHeight="1" x14ac:dyDescent="0.25">
      <c r="A6099" s="1">
        <v>6098</v>
      </c>
      <c r="B6099" s="1" t="s">
        <v>8673</v>
      </c>
      <c r="C6099" s="1">
        <f>YEAR(Data!$D6099)</f>
        <v>2014</v>
      </c>
      <c r="D6099" s="2">
        <v>41903</v>
      </c>
      <c r="E6099" s="2">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1">
        <v>3.9770999999999996</v>
      </c>
    </row>
    <row r="6100" spans="1:22" ht="14.25" customHeight="1" x14ac:dyDescent="0.25">
      <c r="A6100" s="1">
        <v>6099</v>
      </c>
      <c r="B6100" s="1" t="s">
        <v>8673</v>
      </c>
      <c r="C6100" s="1">
        <f>YEAR(Data!$D6100)</f>
        <v>2014</v>
      </c>
      <c r="D6100" s="2">
        <v>41903</v>
      </c>
      <c r="E6100" s="2">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1">
        <v>1.7876000000000003</v>
      </c>
    </row>
    <row r="6101" spans="1:22" ht="14.25" customHeight="1" x14ac:dyDescent="0.25">
      <c r="A6101" s="1">
        <v>6100</v>
      </c>
      <c r="B6101" s="1" t="s">
        <v>8673</v>
      </c>
      <c r="C6101" s="1">
        <f>YEAR(Data!$D6101)</f>
        <v>2014</v>
      </c>
      <c r="D6101" s="2">
        <v>41903</v>
      </c>
      <c r="E6101" s="2">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2888.1270000000004</v>
      </c>
      <c r="T6101" s="1">
        <v>11</v>
      </c>
      <c r="U6101" s="1">
        <v>0.1</v>
      </c>
      <c r="V6101" s="1">
        <v>609.71569999999997</v>
      </c>
    </row>
    <row r="6102" spans="1:22" ht="14.25" customHeight="1" x14ac:dyDescent="0.25">
      <c r="A6102" s="1">
        <v>6101</v>
      </c>
      <c r="B6102" s="1" t="s">
        <v>8673</v>
      </c>
      <c r="C6102" s="1">
        <f>YEAR(Data!$D6102)</f>
        <v>2014</v>
      </c>
      <c r="D6102" s="2">
        <v>41903</v>
      </c>
      <c r="E6102" s="2">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1">
        <v>350.90820000000008</v>
      </c>
    </row>
    <row r="6103" spans="1:22" ht="14.25" customHeight="1" x14ac:dyDescent="0.25">
      <c r="A6103" s="1">
        <v>6102</v>
      </c>
      <c r="B6103" s="1" t="s">
        <v>8673</v>
      </c>
      <c r="C6103" s="1">
        <f>YEAR(Data!$D6103)</f>
        <v>2014</v>
      </c>
      <c r="D6103" s="2">
        <v>41903</v>
      </c>
      <c r="E6103" s="2">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1">
        <v>375.73500000000001</v>
      </c>
    </row>
    <row r="6104" spans="1:22" ht="14.25" customHeight="1" x14ac:dyDescent="0.25">
      <c r="A6104" s="1">
        <v>6103</v>
      </c>
      <c r="B6104" s="1" t="s">
        <v>8673</v>
      </c>
      <c r="C6104" s="1">
        <f>YEAR(Data!$D6104)</f>
        <v>2014</v>
      </c>
      <c r="D6104" s="2">
        <v>41903</v>
      </c>
      <c r="E6104" s="2">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104.85000000000001</v>
      </c>
      <c r="T6104" s="1">
        <v>3</v>
      </c>
      <c r="U6104" s="1">
        <v>0</v>
      </c>
      <c r="V6104" s="1">
        <v>28.309500000000007</v>
      </c>
    </row>
    <row r="6105" spans="1:22" ht="14.25" customHeight="1" x14ac:dyDescent="0.25">
      <c r="A6105" s="1">
        <v>6104</v>
      </c>
      <c r="B6105" s="1" t="s">
        <v>8673</v>
      </c>
      <c r="C6105" s="1">
        <f>YEAR(Data!$D6105)</f>
        <v>2014</v>
      </c>
      <c r="D6105" s="2">
        <v>41903</v>
      </c>
      <c r="E6105" s="2">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1">
        <v>20.389799999999994</v>
      </c>
    </row>
    <row r="6106" spans="1:22" ht="14.25" customHeight="1" x14ac:dyDescent="0.25">
      <c r="A6106" s="1">
        <v>6105</v>
      </c>
      <c r="B6106" s="1" t="s">
        <v>8676</v>
      </c>
      <c r="C6106" s="1">
        <f>YEAR(Data!$D6106)</f>
        <v>2014</v>
      </c>
      <c r="D6106" s="2">
        <v>41874</v>
      </c>
      <c r="E6106" s="2">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1">
        <v>-83.875200000000035</v>
      </c>
    </row>
    <row r="6107" spans="1:22" ht="14.25" customHeight="1" x14ac:dyDescent="0.25">
      <c r="A6107" s="1">
        <v>6106</v>
      </c>
      <c r="B6107" s="1" t="s">
        <v>8677</v>
      </c>
      <c r="C6107" s="1">
        <f>YEAR(Data!$D6107)</f>
        <v>2012</v>
      </c>
      <c r="D6107" s="2">
        <v>41078</v>
      </c>
      <c r="E6107" s="2">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1">
        <v>3.5783999999999998</v>
      </c>
    </row>
    <row r="6108" spans="1:22" ht="14.25" customHeight="1" x14ac:dyDescent="0.25">
      <c r="A6108" s="1">
        <v>6107</v>
      </c>
      <c r="B6108" s="1" t="s">
        <v>8678</v>
      </c>
      <c r="C6108" s="1">
        <f>YEAR(Data!$D6108)</f>
        <v>2011</v>
      </c>
      <c r="D6108" s="2">
        <v>40897</v>
      </c>
      <c r="E6108" s="2">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19.431999999999995</v>
      </c>
      <c r="T6108" s="1">
        <v>2</v>
      </c>
      <c r="U6108" s="1">
        <v>0.8</v>
      </c>
      <c r="V6108" s="1">
        <v>-49.551600000000022</v>
      </c>
    </row>
    <row r="6109" spans="1:22" ht="14.25" customHeight="1" x14ac:dyDescent="0.25">
      <c r="A6109" s="1">
        <v>6108</v>
      </c>
      <c r="B6109" s="1" t="s">
        <v>8678</v>
      </c>
      <c r="C6109" s="1">
        <f>YEAR(Data!$D6109)</f>
        <v>2011</v>
      </c>
      <c r="D6109" s="2">
        <v>40897</v>
      </c>
      <c r="E6109" s="2">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1">
        <v>-8.1800000000000033</v>
      </c>
    </row>
    <row r="6110" spans="1:22" ht="14.25" customHeight="1" x14ac:dyDescent="0.25">
      <c r="A6110" s="1">
        <v>6109</v>
      </c>
      <c r="B6110" s="1" t="s">
        <v>8679</v>
      </c>
      <c r="C6110" s="1">
        <f>YEAR(Data!$D6110)</f>
        <v>2013</v>
      </c>
      <c r="D6110" s="2">
        <v>41529</v>
      </c>
      <c r="E6110" s="2">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
        <v>6</v>
      </c>
      <c r="T6110" s="1">
        <v>2</v>
      </c>
      <c r="U6110" s="1">
        <v>0.2</v>
      </c>
      <c r="V6110" s="1">
        <v>2.0999999999999996</v>
      </c>
    </row>
    <row r="6111" spans="1:22" ht="14.25" customHeight="1" x14ac:dyDescent="0.25">
      <c r="A6111" s="1">
        <v>6110</v>
      </c>
      <c r="B6111" s="1" t="s">
        <v>8679</v>
      </c>
      <c r="C6111" s="1">
        <f>YEAR(Data!$D6111)</f>
        <v>2013</v>
      </c>
      <c r="D6111" s="2">
        <v>41529</v>
      </c>
      <c r="E6111" s="2">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
        <v>1.9079999999999997</v>
      </c>
      <c r="T6111" s="1">
        <v>3</v>
      </c>
      <c r="U6111" s="1">
        <v>0.8</v>
      </c>
      <c r="V6111" s="1">
        <v>-3.2436000000000016</v>
      </c>
    </row>
    <row r="6112" spans="1:22" ht="14.25" customHeight="1" x14ac:dyDescent="0.25">
      <c r="A6112" s="1">
        <v>6111</v>
      </c>
      <c r="B6112" s="1" t="s">
        <v>8680</v>
      </c>
      <c r="C6112" s="1">
        <f>YEAR(Data!$D6112)</f>
        <v>2013</v>
      </c>
      <c r="D6112" s="2">
        <v>41591</v>
      </c>
      <c r="E6112" s="2">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
        <v>1474.8020000000001</v>
      </c>
      <c r="T6112" s="1">
        <v>7</v>
      </c>
      <c r="U6112" s="1">
        <v>0.3</v>
      </c>
      <c r="V6112" s="1">
        <v>-21.068600000000174</v>
      </c>
    </row>
    <row r="6113" spans="1:22" ht="14.25" customHeight="1" x14ac:dyDescent="0.25">
      <c r="A6113" s="1">
        <v>6112</v>
      </c>
      <c r="B6113" s="1" t="s">
        <v>8680</v>
      </c>
      <c r="C6113" s="1">
        <f>YEAR(Data!$D6113)</f>
        <v>2013</v>
      </c>
      <c r="D6113" s="2">
        <v>41591</v>
      </c>
      <c r="E6113" s="2">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1">
        <v>33.028800000000004</v>
      </c>
    </row>
    <row r="6114" spans="1:22" ht="14.25" customHeight="1" x14ac:dyDescent="0.25">
      <c r="A6114" s="1">
        <v>6113</v>
      </c>
      <c r="B6114" s="1" t="s">
        <v>8680</v>
      </c>
      <c r="C6114" s="1">
        <f>YEAR(Data!$D6114)</f>
        <v>2013</v>
      </c>
      <c r="D6114" s="2">
        <v>41591</v>
      </c>
      <c r="E6114" s="2">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
        <v>16.752000000000002</v>
      </c>
      <c r="T6114" s="1">
        <v>6</v>
      </c>
      <c r="U6114" s="1">
        <v>0.2</v>
      </c>
      <c r="V6114" s="1">
        <v>5.4443999999999999</v>
      </c>
    </row>
    <row r="6115" spans="1:22" ht="14.25" customHeight="1" x14ac:dyDescent="0.25">
      <c r="A6115" s="1">
        <v>6114</v>
      </c>
      <c r="B6115" s="1" t="s">
        <v>8680</v>
      </c>
      <c r="C6115" s="1">
        <f>YEAR(Data!$D6115)</f>
        <v>2013</v>
      </c>
      <c r="D6115" s="2">
        <v>41591</v>
      </c>
      <c r="E6115" s="2">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
        <v>1537.0739999999998</v>
      </c>
      <c r="T6115" s="1">
        <v>9</v>
      </c>
      <c r="U6115" s="1">
        <v>0.3</v>
      </c>
      <c r="V6115" s="1">
        <v>0</v>
      </c>
    </row>
    <row r="6116" spans="1:22" ht="14.25" customHeight="1" x14ac:dyDescent="0.25">
      <c r="A6116" s="1">
        <v>6115</v>
      </c>
      <c r="B6116" s="1" t="s">
        <v>8680</v>
      </c>
      <c r="C6116" s="1">
        <f>YEAR(Data!$D6116)</f>
        <v>2013</v>
      </c>
      <c r="D6116" s="2">
        <v>41591</v>
      </c>
      <c r="E6116" s="2">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1">
        <v>-12.839199999999977</v>
      </c>
    </row>
    <row r="6117" spans="1:22" ht="14.25" customHeight="1" x14ac:dyDescent="0.25">
      <c r="A6117" s="1">
        <v>6116</v>
      </c>
      <c r="B6117" s="1" t="s">
        <v>8681</v>
      </c>
      <c r="C6117" s="1">
        <f>YEAR(Data!$D6117)</f>
        <v>2013</v>
      </c>
      <c r="D6117" s="2">
        <v>41348</v>
      </c>
      <c r="E6117" s="2">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
        <v>41.904000000000003</v>
      </c>
      <c r="T6117" s="1">
        <v>6</v>
      </c>
      <c r="U6117" s="1">
        <v>0.2</v>
      </c>
      <c r="V6117" s="1">
        <v>14.142599999999996</v>
      </c>
    </row>
    <row r="6118" spans="1:22" ht="14.25" customHeight="1" x14ac:dyDescent="0.25">
      <c r="A6118" s="1">
        <v>6117</v>
      </c>
      <c r="B6118" s="1" t="s">
        <v>8683</v>
      </c>
      <c r="C6118" s="1">
        <f>YEAR(Data!$D6118)</f>
        <v>2013</v>
      </c>
      <c r="D6118" s="2">
        <v>41592</v>
      </c>
      <c r="E6118" s="2">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
        <v>2279.96</v>
      </c>
      <c r="T6118" s="1">
        <v>4</v>
      </c>
      <c r="U6118" s="1">
        <v>0</v>
      </c>
      <c r="V6118" s="1">
        <v>592.78960000000006</v>
      </c>
    </row>
    <row r="6119" spans="1:22" ht="14.25" customHeight="1" x14ac:dyDescent="0.25">
      <c r="A6119" s="1">
        <v>6118</v>
      </c>
      <c r="B6119" s="1" t="s">
        <v>8683</v>
      </c>
      <c r="C6119" s="1">
        <f>YEAR(Data!$D6119)</f>
        <v>2013</v>
      </c>
      <c r="D6119" s="2">
        <v>41592</v>
      </c>
      <c r="E6119" s="2">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14.940000000000001</v>
      </c>
      <c r="T6119" s="1">
        <v>3</v>
      </c>
      <c r="U6119" s="1">
        <v>0</v>
      </c>
      <c r="V6119" s="1">
        <v>6.8723999999999998</v>
      </c>
    </row>
    <row r="6120" spans="1:22" ht="14.25" customHeight="1" x14ac:dyDescent="0.25">
      <c r="A6120" s="1">
        <v>6119</v>
      </c>
      <c r="B6120" s="1" t="s">
        <v>8686</v>
      </c>
      <c r="C6120" s="1">
        <f>YEAR(Data!$D6120)</f>
        <v>2014</v>
      </c>
      <c r="D6120" s="2">
        <v>41902</v>
      </c>
      <c r="E6120" s="2">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1">
        <v>19.197599999999994</v>
      </c>
    </row>
    <row r="6121" spans="1:22" ht="14.25" customHeight="1" x14ac:dyDescent="0.25">
      <c r="A6121" s="1">
        <v>6120</v>
      </c>
      <c r="B6121" s="1" t="s">
        <v>8686</v>
      </c>
      <c r="C6121" s="1">
        <f>YEAR(Data!$D6121)</f>
        <v>2014</v>
      </c>
      <c r="D6121" s="2">
        <v>41902</v>
      </c>
      <c r="E6121" s="2">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1">
        <v>6.5538000000000007</v>
      </c>
    </row>
    <row r="6122" spans="1:22" ht="14.25" customHeight="1" x14ac:dyDescent="0.25">
      <c r="A6122" s="1">
        <v>6121</v>
      </c>
      <c r="B6122" s="1" t="s">
        <v>8686</v>
      </c>
      <c r="C6122" s="1">
        <f>YEAR(Data!$D6122)</f>
        <v>2014</v>
      </c>
      <c r="D6122" s="2">
        <v>41902</v>
      </c>
      <c r="E6122" s="2">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1">
        <v>61.38239999999999</v>
      </c>
    </row>
    <row r="6123" spans="1:22" ht="14.25" customHeight="1" x14ac:dyDescent="0.25">
      <c r="A6123" s="1">
        <v>6122</v>
      </c>
      <c r="B6123" s="1" t="s">
        <v>8686</v>
      </c>
      <c r="C6123" s="1">
        <f>YEAR(Data!$D6123)</f>
        <v>2014</v>
      </c>
      <c r="D6123" s="2">
        <v>41902</v>
      </c>
      <c r="E6123" s="2">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72.588000000000008</v>
      </c>
      <c r="T6123" s="1">
        <v>2</v>
      </c>
      <c r="U6123" s="1">
        <v>0.7</v>
      </c>
      <c r="V6123" s="1">
        <v>-128.2388</v>
      </c>
    </row>
    <row r="6124" spans="1:22" ht="14.25" customHeight="1" x14ac:dyDescent="0.25">
      <c r="A6124" s="1">
        <v>6123</v>
      </c>
      <c r="B6124" s="1" t="s">
        <v>8687</v>
      </c>
      <c r="C6124" s="1">
        <f>YEAR(Data!$D6124)</f>
        <v>2014</v>
      </c>
      <c r="D6124" s="2">
        <v>41978</v>
      </c>
      <c r="E6124" s="2">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
        <v>61.567999999999998</v>
      </c>
      <c r="T6124" s="1">
        <v>2</v>
      </c>
      <c r="U6124" s="1">
        <v>0.2</v>
      </c>
      <c r="V6124" s="1">
        <v>4.6175999999999995</v>
      </c>
    </row>
    <row r="6125" spans="1:22" ht="14.25" customHeight="1" x14ac:dyDescent="0.25">
      <c r="A6125" s="1">
        <v>6124</v>
      </c>
      <c r="B6125" s="1" t="s">
        <v>8688</v>
      </c>
      <c r="C6125" s="1">
        <f>YEAR(Data!$D6125)</f>
        <v>2012</v>
      </c>
      <c r="D6125" s="2">
        <v>41152</v>
      </c>
      <c r="E6125" s="2">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
        <v>20.96</v>
      </c>
      <c r="T6125" s="1">
        <v>4</v>
      </c>
      <c r="U6125" s="1">
        <v>0.2</v>
      </c>
      <c r="V6125" s="1">
        <v>6.8119999999999994</v>
      </c>
    </row>
    <row r="6126" spans="1:22" ht="14.25" customHeight="1" x14ac:dyDescent="0.25">
      <c r="A6126" s="1">
        <v>6125</v>
      </c>
      <c r="B6126" s="1" t="s">
        <v>8689</v>
      </c>
      <c r="C6126" s="1">
        <f>YEAR(Data!$D6126)</f>
        <v>2014</v>
      </c>
      <c r="D6126" s="2">
        <v>41794</v>
      </c>
      <c r="E6126" s="2">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1">
        <v>8.5024999999999942</v>
      </c>
    </row>
    <row r="6127" spans="1:22" ht="14.25" customHeight="1" x14ac:dyDescent="0.25">
      <c r="A6127" s="1">
        <v>6126</v>
      </c>
      <c r="B6127" s="1" t="s">
        <v>8689</v>
      </c>
      <c r="C6127" s="1">
        <f>YEAR(Data!$D6127)</f>
        <v>2014</v>
      </c>
      <c r="D6127" s="2">
        <v>41794</v>
      </c>
      <c r="E6127" s="2">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
        <v>11.96</v>
      </c>
      <c r="T6127" s="1">
        <v>2</v>
      </c>
      <c r="U6127" s="1">
        <v>0</v>
      </c>
      <c r="V6127" s="1">
        <v>5.3819999999999997</v>
      </c>
    </row>
    <row r="6128" spans="1:22" ht="14.25" customHeight="1" x14ac:dyDescent="0.25">
      <c r="A6128" s="1">
        <v>6127</v>
      </c>
      <c r="B6128" s="1" t="s">
        <v>8689</v>
      </c>
      <c r="C6128" s="1">
        <f>YEAR(Data!$D6128)</f>
        <v>2014</v>
      </c>
      <c r="D6128" s="2">
        <v>41794</v>
      </c>
      <c r="E6128" s="2">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1">
        <v>1.2713999999999996</v>
      </c>
    </row>
    <row r="6129" spans="1:22" ht="14.25" customHeight="1" x14ac:dyDescent="0.25">
      <c r="A6129" s="1">
        <v>6128</v>
      </c>
      <c r="B6129" s="1" t="s">
        <v>8692</v>
      </c>
      <c r="C6129" s="1">
        <f>YEAR(Data!$D6129)</f>
        <v>2013</v>
      </c>
      <c r="D6129" s="2">
        <v>41365</v>
      </c>
      <c r="E6129" s="2">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327.99600000000004</v>
      </c>
      <c r="T6129" s="1">
        <v>6</v>
      </c>
      <c r="U6129" s="1">
        <v>0.1</v>
      </c>
      <c r="V6129" s="1">
        <v>54.666000000000011</v>
      </c>
    </row>
    <row r="6130" spans="1:22" ht="14.25" customHeight="1" x14ac:dyDescent="0.25">
      <c r="A6130" s="1">
        <v>6129</v>
      </c>
      <c r="B6130" s="1" t="s">
        <v>8693</v>
      </c>
      <c r="C6130" s="1">
        <f>YEAR(Data!$D6130)</f>
        <v>2011</v>
      </c>
      <c r="D6130" s="2">
        <v>40841</v>
      </c>
      <c r="E6130" s="2">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1">
        <v>18.527999999999999</v>
      </c>
    </row>
    <row r="6131" spans="1:22" ht="14.25" customHeight="1" x14ac:dyDescent="0.25">
      <c r="A6131" s="1">
        <v>6130</v>
      </c>
      <c r="B6131" s="1" t="s">
        <v>8694</v>
      </c>
      <c r="C6131" s="1">
        <f>YEAR(Data!$D6131)</f>
        <v>2014</v>
      </c>
      <c r="D6131" s="2">
        <v>41725</v>
      </c>
      <c r="E6131" s="2">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1">
        <v>20.767499999999998</v>
      </c>
    </row>
    <row r="6132" spans="1:22" ht="14.25" customHeight="1" x14ac:dyDescent="0.25">
      <c r="A6132" s="1">
        <v>6131</v>
      </c>
      <c r="B6132" s="1" t="s">
        <v>8694</v>
      </c>
      <c r="C6132" s="1">
        <f>YEAR(Data!$D6132)</f>
        <v>2014</v>
      </c>
      <c r="D6132" s="2">
        <v>41725</v>
      </c>
      <c r="E6132" s="2">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1">
        <v>1.3159999999999998</v>
      </c>
    </row>
    <row r="6133" spans="1:22" ht="14.25" customHeight="1" x14ac:dyDescent="0.25">
      <c r="A6133" s="1">
        <v>6132</v>
      </c>
      <c r="B6133" s="1" t="s">
        <v>8697</v>
      </c>
      <c r="C6133" s="1">
        <f>YEAR(Data!$D6133)</f>
        <v>2011</v>
      </c>
      <c r="D6133" s="2">
        <v>40904</v>
      </c>
      <c r="E6133" s="2">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1">
        <v>161.96739999999997</v>
      </c>
    </row>
    <row r="6134" spans="1:22" ht="14.25" customHeight="1" x14ac:dyDescent="0.25">
      <c r="A6134" s="1">
        <v>6133</v>
      </c>
      <c r="B6134" s="1" t="s">
        <v>8698</v>
      </c>
      <c r="C6134" s="1">
        <f>YEAR(Data!$D6134)</f>
        <v>2014</v>
      </c>
      <c r="D6134" s="2">
        <v>41898</v>
      </c>
      <c r="E6134" s="2">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
        <v>163.96</v>
      </c>
      <c r="T6134" s="1">
        <v>5</v>
      </c>
      <c r="U6134" s="1">
        <v>0.2</v>
      </c>
      <c r="V6134" s="1">
        <v>59.435499999999998</v>
      </c>
    </row>
    <row r="6135" spans="1:22" ht="14.25" customHeight="1" x14ac:dyDescent="0.25">
      <c r="A6135" s="1">
        <v>6134</v>
      </c>
      <c r="B6135" s="1" t="s">
        <v>8700</v>
      </c>
      <c r="C6135" s="1">
        <f>YEAR(Data!$D6135)</f>
        <v>2013</v>
      </c>
      <c r="D6135" s="2">
        <v>41503</v>
      </c>
      <c r="E6135" s="2">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
        <v>161.28</v>
      </c>
      <c r="T6135" s="1">
        <v>2</v>
      </c>
      <c r="U6135" s="1">
        <v>0.2</v>
      </c>
      <c r="V6135" s="1">
        <v>12.095999999999997</v>
      </c>
    </row>
    <row r="6136" spans="1:22" ht="14.25" customHeight="1" x14ac:dyDescent="0.25">
      <c r="A6136" s="1">
        <v>6135</v>
      </c>
      <c r="B6136" s="1" t="s">
        <v>8703</v>
      </c>
      <c r="C6136" s="1">
        <f>YEAR(Data!$D6136)</f>
        <v>2013</v>
      </c>
      <c r="D6136" s="2">
        <v>41583</v>
      </c>
      <c r="E6136" s="2">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
        <v>192.8</v>
      </c>
      <c r="T6136" s="1">
        <v>4</v>
      </c>
      <c r="U6136" s="1">
        <v>0</v>
      </c>
      <c r="V6136" s="1">
        <v>55.911999999999978</v>
      </c>
    </row>
    <row r="6137" spans="1:22" ht="14.25" customHeight="1" x14ac:dyDescent="0.25">
      <c r="A6137" s="1">
        <v>6136</v>
      </c>
      <c r="B6137" s="1" t="s">
        <v>8704</v>
      </c>
      <c r="C6137" s="1">
        <f>YEAR(Data!$D6137)</f>
        <v>2012</v>
      </c>
      <c r="D6137" s="2">
        <v>41200</v>
      </c>
      <c r="E6137" s="2">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
        <v>27.695999999999998</v>
      </c>
      <c r="T6137" s="1">
        <v>3</v>
      </c>
      <c r="U6137" s="1">
        <v>0.2</v>
      </c>
      <c r="V6137" s="1">
        <v>3.4619999999999997</v>
      </c>
    </row>
    <row r="6138" spans="1:22" ht="14.25" customHeight="1" x14ac:dyDescent="0.25">
      <c r="A6138" s="1">
        <v>6137</v>
      </c>
      <c r="B6138" s="1" t="s">
        <v>8704</v>
      </c>
      <c r="C6138" s="1">
        <f>YEAR(Data!$D6138)</f>
        <v>2012</v>
      </c>
      <c r="D6138" s="2">
        <v>41200</v>
      </c>
      <c r="E6138" s="2">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
        <v>73.163999999999987</v>
      </c>
      <c r="T6138" s="1">
        <v>6</v>
      </c>
      <c r="U6138" s="1">
        <v>0.8</v>
      </c>
      <c r="V6138" s="1">
        <v>-186.56820000000005</v>
      </c>
    </row>
    <row r="6139" spans="1:22" ht="14.25" customHeight="1" x14ac:dyDescent="0.25">
      <c r="A6139" s="1">
        <v>6138</v>
      </c>
      <c r="B6139" s="1" t="s">
        <v>8705</v>
      </c>
      <c r="C6139" s="1">
        <f>YEAR(Data!$D6139)</f>
        <v>2013</v>
      </c>
      <c r="D6139" s="2">
        <v>41579</v>
      </c>
      <c r="E6139" s="2">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
        <v>32.064</v>
      </c>
      <c r="T6139" s="1">
        <v>6</v>
      </c>
      <c r="U6139" s="1">
        <v>0.2</v>
      </c>
      <c r="V6139" s="1">
        <v>11.222399999999999</v>
      </c>
    </row>
    <row r="6140" spans="1:22" ht="14.25" customHeight="1" x14ac:dyDescent="0.25">
      <c r="A6140" s="1">
        <v>6139</v>
      </c>
      <c r="B6140" s="1" t="s">
        <v>8706</v>
      </c>
      <c r="C6140" s="1">
        <f>YEAR(Data!$D6140)</f>
        <v>2011</v>
      </c>
      <c r="D6140" s="2">
        <v>40632</v>
      </c>
      <c r="E6140" s="2">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1">
        <v>-12.097999999999999</v>
      </c>
    </row>
    <row r="6141" spans="1:22" ht="14.25" customHeight="1" x14ac:dyDescent="0.25">
      <c r="A6141" s="1">
        <v>6140</v>
      </c>
      <c r="B6141" s="1" t="s">
        <v>8707</v>
      </c>
      <c r="C6141" s="1">
        <f>YEAR(Data!$D6141)</f>
        <v>2012</v>
      </c>
      <c r="D6141" s="2">
        <v>41017</v>
      </c>
      <c r="E6141" s="2">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
        <v>115.44</v>
      </c>
      <c r="T6141" s="1">
        <v>3</v>
      </c>
      <c r="U6141" s="1">
        <v>0</v>
      </c>
      <c r="V6141" s="1">
        <v>30.014399999999998</v>
      </c>
    </row>
    <row r="6142" spans="1:22" ht="14.25" customHeight="1" x14ac:dyDescent="0.25">
      <c r="A6142" s="1">
        <v>6141</v>
      </c>
      <c r="B6142" s="1" t="s">
        <v>8709</v>
      </c>
      <c r="C6142" s="1">
        <f>YEAR(Data!$D6142)</f>
        <v>2014</v>
      </c>
      <c r="D6142" s="2">
        <v>41830</v>
      </c>
      <c r="E6142" s="2">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
        <v>274.8</v>
      </c>
      <c r="T6142" s="1">
        <v>5</v>
      </c>
      <c r="U6142" s="1">
        <v>0</v>
      </c>
      <c r="V6142" s="1">
        <v>134.65199999999999</v>
      </c>
    </row>
    <row r="6143" spans="1:22" ht="14.25" customHeight="1" x14ac:dyDescent="0.25">
      <c r="A6143" s="1">
        <v>6142</v>
      </c>
      <c r="B6143" s="1" t="s">
        <v>8709</v>
      </c>
      <c r="C6143" s="1">
        <f>YEAR(Data!$D6143)</f>
        <v>2014</v>
      </c>
      <c r="D6143" s="2">
        <v>41830</v>
      </c>
      <c r="E6143" s="2">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1">
        <v>3.9128000000000043</v>
      </c>
    </row>
    <row r="6144" spans="1:22" ht="14.25" customHeight="1" x14ac:dyDescent="0.25">
      <c r="A6144" s="1">
        <v>6143</v>
      </c>
      <c r="B6144" s="1" t="s">
        <v>8709</v>
      </c>
      <c r="C6144" s="1">
        <f>YEAR(Data!$D6144)</f>
        <v>2014</v>
      </c>
      <c r="D6144" s="2">
        <v>41830</v>
      </c>
      <c r="E6144" s="2">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1">
        <v>74.8142</v>
      </c>
    </row>
    <row r="6145" spans="1:22" ht="14.25" customHeight="1" x14ac:dyDescent="0.25">
      <c r="A6145" s="1">
        <v>6144</v>
      </c>
      <c r="B6145" s="1" t="s">
        <v>8709</v>
      </c>
      <c r="C6145" s="1">
        <f>YEAR(Data!$D6145)</f>
        <v>2014</v>
      </c>
      <c r="D6145" s="2">
        <v>41830</v>
      </c>
      <c r="E6145" s="2">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
        <v>119.03999999999999</v>
      </c>
      <c r="T6145" s="1">
        <v>6</v>
      </c>
      <c r="U6145" s="1">
        <v>0</v>
      </c>
      <c r="V6145" s="1">
        <v>48.806400000000011</v>
      </c>
    </row>
    <row r="6146" spans="1:22" ht="14.25" customHeight="1" x14ac:dyDescent="0.25">
      <c r="A6146" s="1">
        <v>6145</v>
      </c>
      <c r="B6146" s="1" t="s">
        <v>8710</v>
      </c>
      <c r="C6146" s="1">
        <f>YEAR(Data!$D6146)</f>
        <v>2014</v>
      </c>
      <c r="D6146" s="2">
        <v>41818</v>
      </c>
      <c r="E6146" s="2">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1">
        <v>9.2321999999999989</v>
      </c>
    </row>
    <row r="6147" spans="1:22" ht="14.25" customHeight="1" x14ac:dyDescent="0.25">
      <c r="A6147" s="1">
        <v>6146</v>
      </c>
      <c r="B6147" s="1" t="s">
        <v>8711</v>
      </c>
      <c r="C6147" s="1">
        <f>YEAR(Data!$D6147)</f>
        <v>2011</v>
      </c>
      <c r="D6147" s="2">
        <v>40899</v>
      </c>
      <c r="E6147" s="2">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1">
        <v>3.1752000000000002</v>
      </c>
    </row>
    <row r="6148" spans="1:22" ht="14.25" customHeight="1" x14ac:dyDescent="0.25">
      <c r="A6148" s="1">
        <v>6147</v>
      </c>
      <c r="B6148" s="1" t="s">
        <v>8712</v>
      </c>
      <c r="C6148" s="1">
        <f>YEAR(Data!$D6148)</f>
        <v>2014</v>
      </c>
      <c r="D6148" s="2">
        <v>41965</v>
      </c>
      <c r="E6148" s="2">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1">
        <v>3.1752000000000002</v>
      </c>
    </row>
    <row r="6149" spans="1:22" ht="14.25" customHeight="1" x14ac:dyDescent="0.25">
      <c r="A6149" s="1">
        <v>6148</v>
      </c>
      <c r="B6149" s="1" t="s">
        <v>8712</v>
      </c>
      <c r="C6149" s="1">
        <f>YEAR(Data!$D6149)</f>
        <v>2014</v>
      </c>
      <c r="D6149" s="2">
        <v>41965</v>
      </c>
      <c r="E6149" s="2">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
        <v>40.736000000000004</v>
      </c>
      <c r="T6149" s="1">
        <v>2</v>
      </c>
      <c r="U6149" s="1">
        <v>0.2</v>
      </c>
      <c r="V6149" s="1">
        <v>14.7668</v>
      </c>
    </row>
    <row r="6150" spans="1:22" ht="14.25" customHeight="1" x14ac:dyDescent="0.25">
      <c r="A6150" s="1">
        <v>6149</v>
      </c>
      <c r="B6150" s="1" t="s">
        <v>8713</v>
      </c>
      <c r="C6150" s="1">
        <f>YEAR(Data!$D6150)</f>
        <v>2013</v>
      </c>
      <c r="D6150" s="2">
        <v>41453</v>
      </c>
      <c r="E6150" s="2">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
        <v>201.584</v>
      </c>
      <c r="T6150" s="1">
        <v>2</v>
      </c>
      <c r="U6150" s="1">
        <v>0.2</v>
      </c>
      <c r="V6150" s="1">
        <v>12.599000000000004</v>
      </c>
    </row>
    <row r="6151" spans="1:22" ht="14.25" customHeight="1" x14ac:dyDescent="0.25">
      <c r="A6151" s="1">
        <v>6150</v>
      </c>
      <c r="B6151" s="1" t="s">
        <v>8714</v>
      </c>
      <c r="C6151" s="1">
        <f>YEAR(Data!$D6151)</f>
        <v>2014</v>
      </c>
      <c r="D6151" s="2">
        <v>42002</v>
      </c>
      <c r="E6151" s="2">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
        <v>340.70400000000006</v>
      </c>
      <c r="T6151" s="1">
        <v>6</v>
      </c>
      <c r="U6151" s="1">
        <v>0.2</v>
      </c>
      <c r="V6151" s="1">
        <v>-34.070400000000006</v>
      </c>
    </row>
    <row r="6152" spans="1:22" ht="14.25" customHeight="1" x14ac:dyDescent="0.25">
      <c r="A6152" s="1">
        <v>6151</v>
      </c>
      <c r="B6152" s="1" t="s">
        <v>8715</v>
      </c>
      <c r="C6152" s="1">
        <f>YEAR(Data!$D6152)</f>
        <v>2013</v>
      </c>
      <c r="D6152" s="2">
        <v>41373</v>
      </c>
      <c r="E6152" s="2">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
        <v>354.90000000000003</v>
      </c>
      <c r="T6152" s="1">
        <v>5</v>
      </c>
      <c r="U6152" s="1">
        <v>0</v>
      </c>
      <c r="V6152" s="1">
        <v>88.725000000000023</v>
      </c>
    </row>
    <row r="6153" spans="1:22" ht="14.25" customHeight="1" x14ac:dyDescent="0.25">
      <c r="A6153" s="1">
        <v>6152</v>
      </c>
      <c r="B6153" s="1" t="s">
        <v>8716</v>
      </c>
      <c r="C6153" s="1">
        <f>YEAR(Data!$D6153)</f>
        <v>2011</v>
      </c>
      <c r="D6153" s="2">
        <v>40620</v>
      </c>
      <c r="E6153" s="2">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
        <v>1198.33</v>
      </c>
      <c r="T6153" s="1">
        <v>10</v>
      </c>
      <c r="U6153" s="1">
        <v>0.15</v>
      </c>
      <c r="V6153" s="1">
        <v>70.490000000000009</v>
      </c>
    </row>
    <row r="6154" spans="1:22" ht="14.25" customHeight="1" x14ac:dyDescent="0.25">
      <c r="A6154" s="1">
        <v>6153</v>
      </c>
      <c r="B6154" s="1" t="s">
        <v>8717</v>
      </c>
      <c r="C6154" s="1">
        <f>YEAR(Data!$D6154)</f>
        <v>2014</v>
      </c>
      <c r="D6154" s="2">
        <v>41824</v>
      </c>
      <c r="E6154" s="2">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1">
        <v>0.87919999999999732</v>
      </c>
    </row>
    <row r="6155" spans="1:22" ht="14.25" customHeight="1" x14ac:dyDescent="0.25">
      <c r="A6155" s="1">
        <v>6154</v>
      </c>
      <c r="B6155" s="1" t="s">
        <v>8718</v>
      </c>
      <c r="C6155" s="1">
        <f>YEAR(Data!$D6155)</f>
        <v>2014</v>
      </c>
      <c r="D6155" s="2">
        <v>41750</v>
      </c>
      <c r="E6155" s="2">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
        <v>51.967999999999996</v>
      </c>
      <c r="T6155" s="1">
        <v>2</v>
      </c>
      <c r="U6155" s="1">
        <v>0.2</v>
      </c>
      <c r="V6155" s="1">
        <v>10.393599999999998</v>
      </c>
    </row>
    <row r="6156" spans="1:22" ht="14.25" customHeight="1" x14ac:dyDescent="0.25">
      <c r="A6156" s="1">
        <v>6155</v>
      </c>
      <c r="B6156" s="1" t="s">
        <v>8718</v>
      </c>
      <c r="C6156" s="1">
        <f>YEAR(Data!$D6156)</f>
        <v>2014</v>
      </c>
      <c r="D6156" s="2">
        <v>41750</v>
      </c>
      <c r="E6156" s="2">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51.336000000000006</v>
      </c>
      <c r="T6156" s="1">
        <v>3</v>
      </c>
      <c r="U6156" s="1">
        <v>0.2</v>
      </c>
      <c r="V6156" s="1">
        <v>5.7752999999999961</v>
      </c>
    </row>
    <row r="6157" spans="1:22" ht="14.25" customHeight="1" x14ac:dyDescent="0.25">
      <c r="A6157" s="1">
        <v>6156</v>
      </c>
      <c r="B6157" s="1" t="s">
        <v>8718</v>
      </c>
      <c r="C6157" s="1">
        <f>YEAR(Data!$D6157)</f>
        <v>2014</v>
      </c>
      <c r="D6157" s="2">
        <v>41750</v>
      </c>
      <c r="E6157" s="2">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1">
        <v>33.270399999999981</v>
      </c>
    </row>
    <row r="6158" spans="1:22" ht="14.25" customHeight="1" x14ac:dyDescent="0.25">
      <c r="A6158" s="1">
        <v>6157</v>
      </c>
      <c r="B6158" s="1" t="s">
        <v>8718</v>
      </c>
      <c r="C6158" s="1">
        <f>YEAR(Data!$D6158)</f>
        <v>2014</v>
      </c>
      <c r="D6158" s="2">
        <v>41750</v>
      </c>
      <c r="E6158" s="2">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
        <v>42.408000000000008</v>
      </c>
      <c r="T6158" s="1">
        <v>3</v>
      </c>
      <c r="U6158" s="1">
        <v>0.2</v>
      </c>
      <c r="V6158" s="1">
        <v>9.5418000000000003</v>
      </c>
    </row>
    <row r="6159" spans="1:22" ht="14.25" customHeight="1" x14ac:dyDescent="0.25">
      <c r="A6159" s="1">
        <v>6158</v>
      </c>
      <c r="B6159" s="1" t="s">
        <v>8719</v>
      </c>
      <c r="C6159" s="1">
        <f>YEAR(Data!$D6159)</f>
        <v>2013</v>
      </c>
      <c r="D6159" s="2">
        <v>41490</v>
      </c>
      <c r="E6159" s="2">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
        <v>81.539999999999992</v>
      </c>
      <c r="T6159" s="1">
        <v>3</v>
      </c>
      <c r="U6159" s="1">
        <v>0</v>
      </c>
      <c r="V6159" s="1">
        <v>38.323799999999999</v>
      </c>
    </row>
    <row r="6160" spans="1:22" ht="14.25" customHeight="1" x14ac:dyDescent="0.25">
      <c r="A6160" s="1">
        <v>6159</v>
      </c>
      <c r="B6160" s="1" t="s">
        <v>8719</v>
      </c>
      <c r="C6160" s="1">
        <f>YEAR(Data!$D6160)</f>
        <v>2013</v>
      </c>
      <c r="D6160" s="2">
        <v>41490</v>
      </c>
      <c r="E6160" s="2">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
        <v>167.28</v>
      </c>
      <c r="T6160" s="1">
        <v>12</v>
      </c>
      <c r="U6160" s="1">
        <v>0</v>
      </c>
      <c r="V6160" s="1">
        <v>23.419200000000011</v>
      </c>
    </row>
    <row r="6161" spans="1:22" ht="14.25" customHeight="1" x14ac:dyDescent="0.25">
      <c r="A6161" s="1">
        <v>6160</v>
      </c>
      <c r="B6161" s="1" t="s">
        <v>8722</v>
      </c>
      <c r="C6161" s="1">
        <f>YEAR(Data!$D6161)</f>
        <v>2013</v>
      </c>
      <c r="D6161" s="2">
        <v>41612</v>
      </c>
      <c r="E6161" s="2">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
        <v>772.68</v>
      </c>
      <c r="T6161" s="1">
        <v>4</v>
      </c>
      <c r="U6161" s="1">
        <v>0</v>
      </c>
      <c r="V6161" s="1">
        <v>108.17520000000002</v>
      </c>
    </row>
    <row r="6162" spans="1:22" ht="14.25" customHeight="1" x14ac:dyDescent="0.25">
      <c r="A6162" s="1">
        <v>6161</v>
      </c>
      <c r="B6162" s="1" t="s">
        <v>8723</v>
      </c>
      <c r="C6162" s="1">
        <f>YEAR(Data!$D6162)</f>
        <v>2011</v>
      </c>
      <c r="D6162" s="2">
        <v>40621</v>
      </c>
      <c r="E6162" s="2">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323.97600000000006</v>
      </c>
      <c r="T6162" s="1">
        <v>3</v>
      </c>
      <c r="U6162" s="1">
        <v>0.2</v>
      </c>
      <c r="V6162" s="1">
        <v>28.347899999999981</v>
      </c>
    </row>
    <row r="6163" spans="1:22" ht="14.25" customHeight="1" x14ac:dyDescent="0.25">
      <c r="A6163" s="1">
        <v>6162</v>
      </c>
      <c r="B6163" s="1" t="s">
        <v>8723</v>
      </c>
      <c r="C6163" s="1">
        <f>YEAR(Data!$D6163)</f>
        <v>2011</v>
      </c>
      <c r="D6163" s="2">
        <v>40621</v>
      </c>
      <c r="E6163" s="2">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1">
        <v>3.9851999999999999</v>
      </c>
    </row>
    <row r="6164" spans="1:22" ht="14.25" customHeight="1" x14ac:dyDescent="0.25">
      <c r="A6164" s="1">
        <v>6163</v>
      </c>
      <c r="B6164" s="1" t="s">
        <v>8723</v>
      </c>
      <c r="C6164" s="1">
        <f>YEAR(Data!$D6164)</f>
        <v>2011</v>
      </c>
      <c r="D6164" s="2">
        <v>40621</v>
      </c>
      <c r="E6164" s="2">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26.160000000000004</v>
      </c>
      <c r="T6164" s="1">
        <v>3</v>
      </c>
      <c r="U6164" s="1">
        <v>0.2</v>
      </c>
      <c r="V6164" s="1">
        <v>1.961999999999998</v>
      </c>
    </row>
    <row r="6165" spans="1:22" ht="14.25" customHeight="1" x14ac:dyDescent="0.25">
      <c r="A6165" s="1">
        <v>6164</v>
      </c>
      <c r="B6165" s="1" t="s">
        <v>8723</v>
      </c>
      <c r="C6165" s="1">
        <f>YEAR(Data!$D6165)</f>
        <v>2011</v>
      </c>
      <c r="D6165" s="2">
        <v>40621</v>
      </c>
      <c r="E6165" s="2">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
        <v>33.57</v>
      </c>
      <c r="T6165" s="1">
        <v>5</v>
      </c>
      <c r="U6165" s="1">
        <v>0.7</v>
      </c>
      <c r="V6165" s="1">
        <v>-25.737000000000002</v>
      </c>
    </row>
    <row r="6166" spans="1:22" ht="14.25" customHeight="1" x14ac:dyDescent="0.25">
      <c r="A6166" s="1">
        <v>6165</v>
      </c>
      <c r="B6166" s="1" t="s">
        <v>8723</v>
      </c>
      <c r="C6166" s="1">
        <f>YEAR(Data!$D6166)</f>
        <v>2011</v>
      </c>
      <c r="D6166" s="2">
        <v>40621</v>
      </c>
      <c r="E6166" s="2">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4.9920000000000009</v>
      </c>
      <c r="T6166" s="1">
        <v>3</v>
      </c>
      <c r="U6166" s="1">
        <v>0.2</v>
      </c>
      <c r="V6166" s="1">
        <v>1.3728000000000002</v>
      </c>
    </row>
    <row r="6167" spans="1:22" ht="14.25" customHeight="1" x14ac:dyDescent="0.25">
      <c r="A6167" s="1">
        <v>6166</v>
      </c>
      <c r="B6167" s="1" t="s">
        <v>8723</v>
      </c>
      <c r="C6167" s="1">
        <f>YEAR(Data!$D6167)</f>
        <v>2011</v>
      </c>
      <c r="D6167" s="2">
        <v>40621</v>
      </c>
      <c r="E6167" s="2">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
        <v>20.016000000000002</v>
      </c>
      <c r="T6167" s="1">
        <v>3</v>
      </c>
      <c r="U6167" s="1">
        <v>0.2</v>
      </c>
      <c r="V6167" s="1">
        <v>5.5044000000000013</v>
      </c>
    </row>
    <row r="6168" spans="1:22" ht="14.25" customHeight="1" x14ac:dyDescent="0.25">
      <c r="A6168" s="1">
        <v>6167</v>
      </c>
      <c r="B6168" s="1" t="s">
        <v>8723</v>
      </c>
      <c r="C6168" s="1">
        <f>YEAR(Data!$D6168)</f>
        <v>2011</v>
      </c>
      <c r="D6168" s="2">
        <v>40621</v>
      </c>
      <c r="E6168" s="2">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
        <v>170.24</v>
      </c>
      <c r="T6168" s="1">
        <v>2</v>
      </c>
      <c r="U6168" s="1">
        <v>0.2</v>
      </c>
      <c r="V6168" s="1">
        <v>53.199999999999989</v>
      </c>
    </row>
    <row r="6169" spans="1:22" ht="14.25" customHeight="1" x14ac:dyDescent="0.25">
      <c r="A6169" s="1">
        <v>6168</v>
      </c>
      <c r="B6169" s="1" t="s">
        <v>8724</v>
      </c>
      <c r="C6169" s="1">
        <f>YEAR(Data!$D6169)</f>
        <v>2012</v>
      </c>
      <c r="D6169" s="2">
        <v>41019</v>
      </c>
      <c r="E6169" s="2">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1">
        <v>44.045999999999992</v>
      </c>
    </row>
    <row r="6170" spans="1:22" ht="14.25" customHeight="1" x14ac:dyDescent="0.25">
      <c r="A6170" s="1">
        <v>6169</v>
      </c>
      <c r="B6170" s="1" t="s">
        <v>8725</v>
      </c>
      <c r="C6170" s="1">
        <f>YEAR(Data!$D6170)</f>
        <v>2012</v>
      </c>
      <c r="D6170" s="2">
        <v>41171</v>
      </c>
      <c r="E6170" s="2">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1">
        <v>11.250400000000001</v>
      </c>
    </row>
    <row r="6171" spans="1:22" ht="14.25" customHeight="1" x14ac:dyDescent="0.25">
      <c r="A6171" s="1">
        <v>6170</v>
      </c>
      <c r="B6171" s="1" t="s">
        <v>8726</v>
      </c>
      <c r="C6171" s="1">
        <f>YEAR(Data!$D6171)</f>
        <v>2011</v>
      </c>
      <c r="D6171" s="2">
        <v>40782</v>
      </c>
      <c r="E6171" s="2">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1">
        <v>6.4127999999999998</v>
      </c>
    </row>
    <row r="6172" spans="1:22" ht="14.25" customHeight="1" x14ac:dyDescent="0.25">
      <c r="A6172" s="1">
        <v>6171</v>
      </c>
      <c r="B6172" s="1" t="s">
        <v>8727</v>
      </c>
      <c r="C6172" s="1">
        <f>YEAR(Data!$D6172)</f>
        <v>2013</v>
      </c>
      <c r="D6172" s="2">
        <v>41628</v>
      </c>
      <c r="E6172" s="2">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
        <v>34.248000000000005</v>
      </c>
      <c r="T6172" s="1">
        <v>3</v>
      </c>
      <c r="U6172" s="1">
        <v>0.2</v>
      </c>
      <c r="V6172" s="1">
        <v>11.558699999999998</v>
      </c>
    </row>
    <row r="6173" spans="1:22" ht="14.25" customHeight="1" x14ac:dyDescent="0.25">
      <c r="A6173" s="1">
        <v>6172</v>
      </c>
      <c r="B6173" s="1" t="s">
        <v>8727</v>
      </c>
      <c r="C6173" s="1">
        <f>YEAR(Data!$D6173)</f>
        <v>2013</v>
      </c>
      <c r="D6173" s="2">
        <v>41628</v>
      </c>
      <c r="E6173" s="2">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1">
        <v>1.0207999999999999</v>
      </c>
    </row>
    <row r="6174" spans="1:22" ht="14.25" customHeight="1" x14ac:dyDescent="0.25">
      <c r="A6174" s="1">
        <v>6173</v>
      </c>
      <c r="B6174" s="1" t="s">
        <v>8730</v>
      </c>
      <c r="C6174" s="1">
        <f>YEAR(Data!$D6174)</f>
        <v>2011</v>
      </c>
      <c r="D6174" s="2">
        <v>40757</v>
      </c>
      <c r="E6174" s="2">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1">
        <v>12.548999999999999</v>
      </c>
    </row>
    <row r="6175" spans="1:22" ht="14.25" customHeight="1" x14ac:dyDescent="0.25">
      <c r="A6175" s="1">
        <v>6174</v>
      </c>
      <c r="B6175" s="1" t="s">
        <v>8730</v>
      </c>
      <c r="C6175" s="1">
        <f>YEAR(Data!$D6175)</f>
        <v>2011</v>
      </c>
      <c r="D6175" s="2">
        <v>40757</v>
      </c>
      <c r="E6175" s="2">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
        <v>21.2</v>
      </c>
      <c r="T6175" s="1">
        <v>2</v>
      </c>
      <c r="U6175" s="1">
        <v>0</v>
      </c>
      <c r="V6175" s="1">
        <v>9.1160000000000014</v>
      </c>
    </row>
    <row r="6176" spans="1:22" ht="14.25" customHeight="1" x14ac:dyDescent="0.25">
      <c r="A6176" s="1">
        <v>6175</v>
      </c>
      <c r="B6176" s="1" t="s">
        <v>8730</v>
      </c>
      <c r="C6176" s="1">
        <f>YEAR(Data!$D6176)</f>
        <v>2011</v>
      </c>
      <c r="D6176" s="2">
        <v>40757</v>
      </c>
      <c r="E6176" s="2">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1">
        <v>226.36260000000004</v>
      </c>
    </row>
    <row r="6177" spans="1:22" ht="14.25" customHeight="1" x14ac:dyDescent="0.25">
      <c r="A6177" s="1">
        <v>6176</v>
      </c>
      <c r="B6177" s="1" t="s">
        <v>8731</v>
      </c>
      <c r="C6177" s="1">
        <f>YEAR(Data!$D6177)</f>
        <v>2012</v>
      </c>
      <c r="D6177" s="2">
        <v>41173</v>
      </c>
      <c r="E6177" s="2">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1">
        <v>422.51</v>
      </c>
    </row>
    <row r="6178" spans="1:22" ht="14.25" customHeight="1" x14ac:dyDescent="0.25">
      <c r="A6178" s="1">
        <v>6177</v>
      </c>
      <c r="B6178" s="1" t="s">
        <v>8731</v>
      </c>
      <c r="C6178" s="1">
        <f>YEAR(Data!$D6178)</f>
        <v>2012</v>
      </c>
      <c r="D6178" s="2">
        <v>41173</v>
      </c>
      <c r="E6178" s="2">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1">
        <v>24.068799999999996</v>
      </c>
    </row>
    <row r="6179" spans="1:22" ht="14.25" customHeight="1" x14ac:dyDescent="0.25">
      <c r="A6179" s="1">
        <v>6178</v>
      </c>
      <c r="B6179" s="1" t="s">
        <v>8731</v>
      </c>
      <c r="C6179" s="1">
        <f>YEAR(Data!$D6179)</f>
        <v>2012</v>
      </c>
      <c r="D6179" s="2">
        <v>41173</v>
      </c>
      <c r="E6179" s="2">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
        <v>121.96</v>
      </c>
      <c r="T6179" s="1">
        <v>2</v>
      </c>
      <c r="U6179" s="1">
        <v>0</v>
      </c>
      <c r="V6179" s="1">
        <v>57.32119999999999</v>
      </c>
    </row>
    <row r="6180" spans="1:22" ht="14.25" customHeight="1" x14ac:dyDescent="0.25">
      <c r="A6180" s="1">
        <v>6179</v>
      </c>
      <c r="B6180" s="1" t="s">
        <v>8731</v>
      </c>
      <c r="C6180" s="1">
        <f>YEAR(Data!$D6180)</f>
        <v>2012</v>
      </c>
      <c r="D6180" s="2">
        <v>41173</v>
      </c>
      <c r="E6180" s="2">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
        <v>23.92</v>
      </c>
      <c r="T6180" s="1">
        <v>4</v>
      </c>
      <c r="U6180" s="1">
        <v>0</v>
      </c>
      <c r="V6180" s="1">
        <v>11.720800000000001</v>
      </c>
    </row>
    <row r="6181" spans="1:22" ht="14.25" customHeight="1" x14ac:dyDescent="0.25">
      <c r="A6181" s="1">
        <v>6180</v>
      </c>
      <c r="B6181" s="1" t="s">
        <v>8731</v>
      </c>
      <c r="C6181" s="1">
        <f>YEAR(Data!$D6181)</f>
        <v>2012</v>
      </c>
      <c r="D6181" s="2">
        <v>41173</v>
      </c>
      <c r="E6181" s="2">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1">
        <v>6.3960000000000008</v>
      </c>
    </row>
    <row r="6182" spans="1:22" ht="14.25" customHeight="1" x14ac:dyDescent="0.25">
      <c r="A6182" s="1">
        <v>6181</v>
      </c>
      <c r="B6182" s="1" t="s">
        <v>8731</v>
      </c>
      <c r="C6182" s="1">
        <f>YEAR(Data!$D6182)</f>
        <v>2012</v>
      </c>
      <c r="D6182" s="2">
        <v>41173</v>
      </c>
      <c r="E6182" s="2">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
        <v>629.94999999999993</v>
      </c>
      <c r="T6182" s="1">
        <v>5</v>
      </c>
      <c r="U6182" s="1">
        <v>0</v>
      </c>
      <c r="V6182" s="1">
        <v>176.38600000000002</v>
      </c>
    </row>
    <row r="6183" spans="1:22" ht="14.25" customHeight="1" x14ac:dyDescent="0.25">
      <c r="A6183" s="1">
        <v>6182</v>
      </c>
      <c r="B6183" s="1" t="s">
        <v>8731</v>
      </c>
      <c r="C6183" s="1">
        <f>YEAR(Data!$D6183)</f>
        <v>2012</v>
      </c>
      <c r="D6183" s="2">
        <v>41173</v>
      </c>
      <c r="E6183" s="2">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
        <v>113.72999999999999</v>
      </c>
      <c r="T6183" s="1">
        <v>3</v>
      </c>
      <c r="U6183" s="1">
        <v>0</v>
      </c>
      <c r="V6183" s="1">
        <v>32.981699999999989</v>
      </c>
    </row>
    <row r="6184" spans="1:22" ht="14.25" customHeight="1" x14ac:dyDescent="0.25">
      <c r="A6184" s="1">
        <v>6183</v>
      </c>
      <c r="B6184" s="1" t="s">
        <v>8731</v>
      </c>
      <c r="C6184" s="1">
        <f>YEAR(Data!$D6184)</f>
        <v>2012</v>
      </c>
      <c r="D6184" s="2">
        <v>41173</v>
      </c>
      <c r="E6184" s="2">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1">
        <v>6.8619999999999992</v>
      </c>
    </row>
    <row r="6185" spans="1:22" ht="14.25" customHeight="1" x14ac:dyDescent="0.25">
      <c r="A6185" s="1">
        <v>6184</v>
      </c>
      <c r="B6185" s="1" t="s">
        <v>8731</v>
      </c>
      <c r="C6185" s="1">
        <f>YEAR(Data!$D6185)</f>
        <v>2012</v>
      </c>
      <c r="D6185" s="2">
        <v>41173</v>
      </c>
      <c r="E6185" s="2">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1">
        <v>17.756799999999998</v>
      </c>
    </row>
    <row r="6186" spans="1:22" ht="14.25" customHeight="1" x14ac:dyDescent="0.25">
      <c r="A6186" s="1">
        <v>6185</v>
      </c>
      <c r="B6186" s="1" t="s">
        <v>8734</v>
      </c>
      <c r="C6186" s="1">
        <f>YEAR(Data!$D6186)</f>
        <v>2013</v>
      </c>
      <c r="D6186" s="2">
        <v>41620</v>
      </c>
      <c r="E6186" s="2">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1">
        <v>25.245000000000019</v>
      </c>
    </row>
    <row r="6187" spans="1:22" ht="14.25" customHeight="1" x14ac:dyDescent="0.25">
      <c r="A6187" s="1">
        <v>6186</v>
      </c>
      <c r="B6187" s="1" t="s">
        <v>8735</v>
      </c>
      <c r="C6187" s="1">
        <f>YEAR(Data!$D6187)</f>
        <v>2012</v>
      </c>
      <c r="D6187" s="2">
        <v>41128</v>
      </c>
      <c r="E6187" s="2">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1">
        <v>10.679999999999996</v>
      </c>
    </row>
    <row r="6188" spans="1:22" ht="14.25" customHeight="1" x14ac:dyDescent="0.25">
      <c r="A6188" s="1">
        <v>6187</v>
      </c>
      <c r="B6188" s="1" t="s">
        <v>8736</v>
      </c>
      <c r="C6188" s="1">
        <f>YEAR(Data!$D6188)</f>
        <v>2012</v>
      </c>
      <c r="D6188" s="2">
        <v>41228</v>
      </c>
      <c r="E6188" s="2">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70.949999999999989</v>
      </c>
      <c r="T6188" s="1">
        <v>3</v>
      </c>
      <c r="U6188" s="1">
        <v>0</v>
      </c>
      <c r="V6188" s="1">
        <v>20.575499999999998</v>
      </c>
    </row>
    <row r="6189" spans="1:22" ht="14.25" customHeight="1" x14ac:dyDescent="0.25">
      <c r="A6189" s="1">
        <v>6188</v>
      </c>
      <c r="B6189" s="1" t="s">
        <v>8736</v>
      </c>
      <c r="C6189" s="1">
        <f>YEAR(Data!$D6189)</f>
        <v>2012</v>
      </c>
      <c r="D6189" s="2">
        <v>41228</v>
      </c>
      <c r="E6189" s="2">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
        <v>34.944000000000003</v>
      </c>
      <c r="T6189" s="1">
        <v>6</v>
      </c>
      <c r="U6189" s="1">
        <v>0.2</v>
      </c>
      <c r="V6189" s="1">
        <v>11.793599999999998</v>
      </c>
    </row>
    <row r="6190" spans="1:22" ht="14.25" customHeight="1" x14ac:dyDescent="0.25">
      <c r="A6190" s="1">
        <v>6189</v>
      </c>
      <c r="B6190" s="1" t="s">
        <v>8736</v>
      </c>
      <c r="C6190" s="1">
        <f>YEAR(Data!$D6190)</f>
        <v>2012</v>
      </c>
      <c r="D6190" s="2">
        <v>41228</v>
      </c>
      <c r="E6190" s="2">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119.03999999999999</v>
      </c>
      <c r="T6190" s="1">
        <v>6</v>
      </c>
      <c r="U6190" s="1">
        <v>0</v>
      </c>
      <c r="V6190" s="1">
        <v>35.711999999999989</v>
      </c>
    </row>
    <row r="6191" spans="1:22" ht="14.25" customHeight="1" x14ac:dyDescent="0.25">
      <c r="A6191" s="1">
        <v>6190</v>
      </c>
      <c r="B6191" s="1" t="s">
        <v>8737</v>
      </c>
      <c r="C6191" s="1">
        <f>YEAR(Data!$D6191)</f>
        <v>2014</v>
      </c>
      <c r="D6191" s="2">
        <v>41734</v>
      </c>
      <c r="E6191" s="2">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
        <v>383.84000000000003</v>
      </c>
      <c r="T6191" s="1">
        <v>4</v>
      </c>
      <c r="U6191" s="1">
        <v>0.2</v>
      </c>
      <c r="V6191" s="1">
        <v>47.97999999999999</v>
      </c>
    </row>
    <row r="6192" spans="1:22" ht="14.25" customHeight="1" x14ac:dyDescent="0.25">
      <c r="A6192" s="1">
        <v>6191</v>
      </c>
      <c r="B6192" s="1" t="s">
        <v>8739</v>
      </c>
      <c r="C6192" s="1">
        <f>YEAR(Data!$D6192)</f>
        <v>2013</v>
      </c>
      <c r="D6192" s="2">
        <v>41633</v>
      </c>
      <c r="E6192" s="2">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
        <v>799.56000000000006</v>
      </c>
      <c r="T6192" s="1">
        <v>9</v>
      </c>
      <c r="U6192" s="1">
        <v>0</v>
      </c>
      <c r="V6192" s="1">
        <v>207.88559999999998</v>
      </c>
    </row>
    <row r="6193" spans="1:22" ht="14.25" customHeight="1" x14ac:dyDescent="0.25">
      <c r="A6193" s="1">
        <v>6192</v>
      </c>
      <c r="B6193" s="1" t="s">
        <v>8740</v>
      </c>
      <c r="C6193" s="1">
        <f>YEAR(Data!$D6193)</f>
        <v>2014</v>
      </c>
      <c r="D6193" s="2">
        <v>41987</v>
      </c>
      <c r="E6193" s="2">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1">
        <v>8.4888000000000012</v>
      </c>
    </row>
    <row r="6194" spans="1:22" ht="14.25" customHeight="1" x14ac:dyDescent="0.25">
      <c r="A6194" s="1">
        <v>6193</v>
      </c>
      <c r="B6194" s="1" t="s">
        <v>8741</v>
      </c>
      <c r="C6194" s="1">
        <f>YEAR(Data!$D6194)</f>
        <v>2014</v>
      </c>
      <c r="D6194" s="2">
        <v>41996</v>
      </c>
      <c r="E6194" s="2">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
        <v>25.920000000000005</v>
      </c>
      <c r="T6194" s="1">
        <v>5</v>
      </c>
      <c r="U6194" s="1">
        <v>0.2</v>
      </c>
      <c r="V6194" s="1">
        <v>9.0719999999999992</v>
      </c>
    </row>
    <row r="6195" spans="1:22" ht="14.25" customHeight="1" x14ac:dyDescent="0.25">
      <c r="A6195" s="1">
        <v>6194</v>
      </c>
      <c r="B6195" s="1" t="s">
        <v>8741</v>
      </c>
      <c r="C6195" s="1">
        <f>YEAR(Data!$D6195)</f>
        <v>2014</v>
      </c>
      <c r="D6195" s="2">
        <v>41996</v>
      </c>
      <c r="E6195" s="2">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
        <v>6.3299999999999992</v>
      </c>
      <c r="T6195" s="1">
        <v>5</v>
      </c>
      <c r="U6195" s="1">
        <v>0.8</v>
      </c>
      <c r="V6195" s="1">
        <v>-9.8114999999999988</v>
      </c>
    </row>
    <row r="6196" spans="1:22" ht="14.25" customHeight="1" x14ac:dyDescent="0.25">
      <c r="A6196" s="1">
        <v>6195</v>
      </c>
      <c r="B6196" s="1" t="s">
        <v>8741</v>
      </c>
      <c r="C6196" s="1">
        <f>YEAR(Data!$D6196)</f>
        <v>2014</v>
      </c>
      <c r="D6196" s="2">
        <v>41996</v>
      </c>
      <c r="E6196" s="2">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1">
        <v>26.557999999999993</v>
      </c>
    </row>
    <row r="6197" spans="1:22" ht="14.25" customHeight="1" x14ac:dyDescent="0.25">
      <c r="A6197" s="1">
        <v>6196</v>
      </c>
      <c r="B6197" s="1" t="s">
        <v>8742</v>
      </c>
      <c r="C6197" s="1">
        <f>YEAR(Data!$D6197)</f>
        <v>2014</v>
      </c>
      <c r="D6197" s="2">
        <v>41934</v>
      </c>
      <c r="E6197" s="2">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1">
        <v>-76.997200000000021</v>
      </c>
    </row>
    <row r="6198" spans="1:22" ht="14.25" customHeight="1" x14ac:dyDescent="0.25">
      <c r="A6198" s="1">
        <v>6197</v>
      </c>
      <c r="B6198" s="1" t="s">
        <v>8742</v>
      </c>
      <c r="C6198" s="1">
        <f>YEAR(Data!$D6198)</f>
        <v>2014</v>
      </c>
      <c r="D6198" s="2">
        <v>41934</v>
      </c>
      <c r="E6198" s="2">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1">
        <v>-4.460999999999995</v>
      </c>
    </row>
    <row r="6199" spans="1:22" ht="14.25" customHeight="1" x14ac:dyDescent="0.25">
      <c r="A6199" s="1">
        <v>6198</v>
      </c>
      <c r="B6199" s="1" t="s">
        <v>8743</v>
      </c>
      <c r="C6199" s="1">
        <f>YEAR(Data!$D6199)</f>
        <v>2012</v>
      </c>
      <c r="D6199" s="2">
        <v>41226</v>
      </c>
      <c r="E6199" s="2">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
        <v>63.769999999999996</v>
      </c>
      <c r="T6199" s="1">
        <v>7</v>
      </c>
      <c r="U6199" s="1">
        <v>0</v>
      </c>
      <c r="V6199" s="1">
        <v>28.696499999999993</v>
      </c>
    </row>
    <row r="6200" spans="1:22" ht="14.25" customHeight="1" x14ac:dyDescent="0.25">
      <c r="A6200" s="1">
        <v>6199</v>
      </c>
      <c r="B6200" s="1" t="s">
        <v>8743</v>
      </c>
      <c r="C6200" s="1">
        <f>YEAR(Data!$D6200)</f>
        <v>2012</v>
      </c>
      <c r="D6200" s="2">
        <v>41226</v>
      </c>
      <c r="E6200" s="2">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1">
        <v>13.252199999999997</v>
      </c>
    </row>
    <row r="6201" spans="1:22" ht="14.25" customHeight="1" x14ac:dyDescent="0.25">
      <c r="A6201" s="1">
        <v>6200</v>
      </c>
      <c r="B6201" s="1" t="s">
        <v>8743</v>
      </c>
      <c r="C6201" s="1">
        <f>YEAR(Data!$D6201)</f>
        <v>2012</v>
      </c>
      <c r="D6201" s="2">
        <v>41226</v>
      </c>
      <c r="E6201" s="2">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1">
        <v>46.118399999999994</v>
      </c>
    </row>
    <row r="6202" spans="1:22" ht="14.25" customHeight="1" x14ac:dyDescent="0.25">
      <c r="A6202" s="1">
        <v>6201</v>
      </c>
      <c r="B6202" s="1" t="s">
        <v>8744</v>
      </c>
      <c r="C6202" s="1">
        <f>YEAR(Data!$D6202)</f>
        <v>2012</v>
      </c>
      <c r="D6202" s="2">
        <v>41015</v>
      </c>
      <c r="E6202" s="2">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1">
        <v>485.98919999999993</v>
      </c>
    </row>
    <row r="6203" spans="1:22" ht="14.25" customHeight="1" x14ac:dyDescent="0.25">
      <c r="A6203" s="1">
        <v>6202</v>
      </c>
      <c r="B6203" s="1" t="s">
        <v>8744</v>
      </c>
      <c r="C6203" s="1">
        <f>YEAR(Data!$D6203)</f>
        <v>2012</v>
      </c>
      <c r="D6203" s="2">
        <v>41015</v>
      </c>
      <c r="E6203" s="2">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
        <v>43.56</v>
      </c>
      <c r="T6203" s="1">
        <v>3</v>
      </c>
      <c r="U6203" s="1">
        <v>0.2</v>
      </c>
      <c r="V6203" s="1">
        <v>-4.9004999999999974</v>
      </c>
    </row>
    <row r="6204" spans="1:22" ht="14.25" customHeight="1" x14ac:dyDescent="0.25">
      <c r="A6204" s="1">
        <v>6203</v>
      </c>
      <c r="B6204" s="1" t="s">
        <v>8745</v>
      </c>
      <c r="C6204" s="1">
        <f>YEAR(Data!$D6204)</f>
        <v>2013</v>
      </c>
      <c r="D6204" s="2">
        <v>41625</v>
      </c>
      <c r="E6204" s="2">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
        <v>563.91999999999996</v>
      </c>
      <c r="T6204" s="1">
        <v>5</v>
      </c>
      <c r="U6204" s="1">
        <v>0.2</v>
      </c>
      <c r="V6204" s="1">
        <v>7.0489999999999498</v>
      </c>
    </row>
    <row r="6205" spans="1:22" ht="14.25" customHeight="1" x14ac:dyDescent="0.25">
      <c r="A6205" s="1">
        <v>6204</v>
      </c>
      <c r="B6205" s="1" t="s">
        <v>8746</v>
      </c>
      <c r="C6205" s="1">
        <f>YEAR(Data!$D6205)</f>
        <v>2013</v>
      </c>
      <c r="D6205" s="2">
        <v>41569</v>
      </c>
      <c r="E6205" s="2">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
        <v>235.15199999999999</v>
      </c>
      <c r="T6205" s="1">
        <v>8</v>
      </c>
      <c r="U6205" s="1">
        <v>0.4</v>
      </c>
      <c r="V6205" s="1">
        <v>-47.030399999999986</v>
      </c>
    </row>
    <row r="6206" spans="1:22" ht="14.25" customHeight="1" x14ac:dyDescent="0.25">
      <c r="A6206" s="1">
        <v>6205</v>
      </c>
      <c r="B6206" s="1" t="s">
        <v>8747</v>
      </c>
      <c r="C6206" s="1">
        <f>YEAR(Data!$D6206)</f>
        <v>2014</v>
      </c>
      <c r="D6206" s="2">
        <v>41975</v>
      </c>
      <c r="E6206" s="2">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7.7120000000000006</v>
      </c>
      <c r="T6206" s="1">
        <v>2</v>
      </c>
      <c r="U6206" s="1">
        <v>0.2</v>
      </c>
      <c r="V6206" s="1">
        <v>1.7352000000000005</v>
      </c>
    </row>
    <row r="6207" spans="1:22" ht="14.25" customHeight="1" x14ac:dyDescent="0.25">
      <c r="A6207" s="1">
        <v>6206</v>
      </c>
      <c r="B6207" s="1" t="s">
        <v>8748</v>
      </c>
      <c r="C6207" s="1">
        <f>YEAR(Data!$D6207)</f>
        <v>2013</v>
      </c>
      <c r="D6207" s="2">
        <v>41568</v>
      </c>
      <c r="E6207" s="2">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
        <v>51.016000000000005</v>
      </c>
      <c r="T6207" s="1">
        <v>7</v>
      </c>
      <c r="U6207" s="1">
        <v>0.2</v>
      </c>
      <c r="V6207" s="1">
        <v>15.942499999999992</v>
      </c>
    </row>
    <row r="6208" spans="1:22" ht="14.25" customHeight="1" x14ac:dyDescent="0.25">
      <c r="A6208" s="1">
        <v>6207</v>
      </c>
      <c r="B6208" s="1" t="s">
        <v>8748</v>
      </c>
      <c r="C6208" s="1">
        <f>YEAR(Data!$D6208)</f>
        <v>2013</v>
      </c>
      <c r="D6208" s="2">
        <v>41568</v>
      </c>
      <c r="E6208" s="2">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1">
        <v>7.8899999999999979</v>
      </c>
    </row>
    <row r="6209" spans="1:22" ht="14.25" customHeight="1" x14ac:dyDescent="0.25">
      <c r="A6209" s="1">
        <v>6208</v>
      </c>
      <c r="B6209" s="1" t="s">
        <v>8748</v>
      </c>
      <c r="C6209" s="1">
        <f>YEAR(Data!$D6209)</f>
        <v>2013</v>
      </c>
      <c r="D6209" s="2">
        <v>41568</v>
      </c>
      <c r="E6209" s="2">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1">
        <v>-14.576399999999996</v>
      </c>
    </row>
    <row r="6210" spans="1:22" ht="14.25" customHeight="1" x14ac:dyDescent="0.25">
      <c r="A6210" s="1">
        <v>6209</v>
      </c>
      <c r="B6210" s="1" t="s">
        <v>8749</v>
      </c>
      <c r="C6210" s="1">
        <f>YEAR(Data!$D6210)</f>
        <v>2014</v>
      </c>
      <c r="D6210" s="2">
        <v>41912</v>
      </c>
      <c r="E6210" s="2">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51.168000000000006</v>
      </c>
      <c r="T6210" s="1">
        <v>2</v>
      </c>
      <c r="U6210" s="1">
        <v>0.2</v>
      </c>
      <c r="V6210" s="1">
        <v>-6.3960000000000008</v>
      </c>
    </row>
    <row r="6211" spans="1:22" ht="14.25" customHeight="1" x14ac:dyDescent="0.25">
      <c r="A6211" s="1">
        <v>6210</v>
      </c>
      <c r="B6211" s="1" t="s">
        <v>8750</v>
      </c>
      <c r="C6211" s="1">
        <f>YEAR(Data!$D6211)</f>
        <v>2014</v>
      </c>
      <c r="D6211" s="2">
        <v>41870</v>
      </c>
      <c r="E6211" s="2">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2793.5280000000002</v>
      </c>
      <c r="T6211" s="1">
        <v>9</v>
      </c>
      <c r="U6211" s="1">
        <v>0.2</v>
      </c>
      <c r="V6211" s="1">
        <v>942.81569999999988</v>
      </c>
    </row>
    <row r="6212" spans="1:22" ht="14.25" customHeight="1" x14ac:dyDescent="0.25">
      <c r="A6212" s="1">
        <v>6211</v>
      </c>
      <c r="B6212" s="1" t="s">
        <v>8750</v>
      </c>
      <c r="C6212" s="1">
        <f>YEAR(Data!$D6212)</f>
        <v>2014</v>
      </c>
      <c r="D6212" s="2">
        <v>41870</v>
      </c>
      <c r="E6212" s="2">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1000.0200000000001</v>
      </c>
      <c r="T6212" s="1">
        <v>7</v>
      </c>
      <c r="U6212" s="1">
        <v>0</v>
      </c>
      <c r="V6212" s="1">
        <v>290.00579999999991</v>
      </c>
    </row>
    <row r="6213" spans="1:22" ht="14.25" customHeight="1" x14ac:dyDescent="0.25">
      <c r="A6213" s="1">
        <v>6212</v>
      </c>
      <c r="B6213" s="1" t="s">
        <v>8750</v>
      </c>
      <c r="C6213" s="1">
        <f>YEAR(Data!$D6213)</f>
        <v>2014</v>
      </c>
      <c r="D6213" s="2">
        <v>41870</v>
      </c>
      <c r="E6213" s="2">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1">
        <v>22.419600000000003</v>
      </c>
    </row>
    <row r="6214" spans="1:22" ht="14.25" customHeight="1" x14ac:dyDescent="0.25">
      <c r="A6214" s="1">
        <v>6213</v>
      </c>
      <c r="B6214" s="1" t="s">
        <v>8751</v>
      </c>
      <c r="C6214" s="1">
        <f>YEAR(Data!$D6214)</f>
        <v>2014</v>
      </c>
      <c r="D6214" s="2">
        <v>41956</v>
      </c>
      <c r="E6214" s="2">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
        <v>18.240000000000002</v>
      </c>
      <c r="T6214" s="1">
        <v>3</v>
      </c>
      <c r="U6214" s="1">
        <v>0</v>
      </c>
      <c r="V6214" s="1">
        <v>9.120000000000001</v>
      </c>
    </row>
    <row r="6215" spans="1:22" ht="14.25" customHeight="1" x14ac:dyDescent="0.25">
      <c r="A6215" s="1">
        <v>6214</v>
      </c>
      <c r="B6215" s="1" t="s">
        <v>8751</v>
      </c>
      <c r="C6215" s="1">
        <f>YEAR(Data!$D6215)</f>
        <v>2014</v>
      </c>
      <c r="D6215" s="2">
        <v>41956</v>
      </c>
      <c r="E6215" s="2">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
        <v>76.12</v>
      </c>
      <c r="T6215" s="1">
        <v>2</v>
      </c>
      <c r="U6215" s="1">
        <v>0</v>
      </c>
      <c r="V6215" s="1">
        <v>22.074799999999996</v>
      </c>
    </row>
    <row r="6216" spans="1:22" ht="14.25" customHeight="1" x14ac:dyDescent="0.25">
      <c r="A6216" s="1">
        <v>6215</v>
      </c>
      <c r="B6216" s="1" t="s">
        <v>8753</v>
      </c>
      <c r="C6216" s="1">
        <f>YEAR(Data!$D6216)</f>
        <v>2011</v>
      </c>
      <c r="D6216" s="2">
        <v>40827</v>
      </c>
      <c r="E6216" s="2">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
        <v>7.64</v>
      </c>
      <c r="T6216" s="1">
        <v>1</v>
      </c>
      <c r="U6216" s="1">
        <v>0</v>
      </c>
      <c r="V6216" s="1">
        <v>3.7435999999999998</v>
      </c>
    </row>
    <row r="6217" spans="1:22" ht="14.25" customHeight="1" x14ac:dyDescent="0.25">
      <c r="A6217" s="1">
        <v>6216</v>
      </c>
      <c r="B6217" s="1" t="s">
        <v>8754</v>
      </c>
      <c r="C6217" s="1">
        <f>YEAR(Data!$D6217)</f>
        <v>2012</v>
      </c>
      <c r="D6217" s="2">
        <v>41241</v>
      </c>
      <c r="E6217" s="2">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1">
        <v>27.945600000000002</v>
      </c>
    </row>
    <row r="6218" spans="1:22" ht="14.25" customHeight="1" x14ac:dyDescent="0.25">
      <c r="A6218" s="1">
        <v>6217</v>
      </c>
      <c r="B6218" s="1" t="s">
        <v>8754</v>
      </c>
      <c r="C6218" s="1">
        <f>YEAR(Data!$D6218)</f>
        <v>2012</v>
      </c>
      <c r="D6218" s="2">
        <v>41241</v>
      </c>
      <c r="E6218" s="2">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1">
        <v>29.252800000000001</v>
      </c>
    </row>
    <row r="6219" spans="1:22" ht="14.25" customHeight="1" x14ac:dyDescent="0.25">
      <c r="A6219" s="1">
        <v>6218</v>
      </c>
      <c r="B6219" s="1" t="s">
        <v>8755</v>
      </c>
      <c r="C6219" s="1">
        <f>YEAR(Data!$D6219)</f>
        <v>2012</v>
      </c>
      <c r="D6219" s="2">
        <v>41117</v>
      </c>
      <c r="E6219" s="2">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1">
        <v>0.29969999999999963</v>
      </c>
    </row>
    <row r="6220" spans="1:22" ht="14.25" customHeight="1" x14ac:dyDescent="0.25">
      <c r="A6220" s="1">
        <v>6219</v>
      </c>
      <c r="B6220" s="1" t="s">
        <v>8756</v>
      </c>
      <c r="C6220" s="1">
        <f>YEAR(Data!$D6220)</f>
        <v>2013</v>
      </c>
      <c r="D6220" s="2">
        <v>41568</v>
      </c>
      <c r="E6220" s="2">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125.69999999999999</v>
      </c>
      <c r="T6220" s="1">
        <v>6</v>
      </c>
      <c r="U6220" s="1">
        <v>0</v>
      </c>
      <c r="V6220" s="1">
        <v>35.195999999999998</v>
      </c>
    </row>
    <row r="6221" spans="1:22" ht="14.25" customHeight="1" x14ac:dyDescent="0.25">
      <c r="A6221" s="1">
        <v>6220</v>
      </c>
      <c r="B6221" s="1" t="s">
        <v>8756</v>
      </c>
      <c r="C6221" s="1">
        <f>YEAR(Data!$D6221)</f>
        <v>2013</v>
      </c>
      <c r="D6221" s="2">
        <v>41568</v>
      </c>
      <c r="E6221" s="2">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1">
        <v>51.834599999999995</v>
      </c>
    </row>
    <row r="6222" spans="1:22" ht="14.25" customHeight="1" x14ac:dyDescent="0.25">
      <c r="A6222" s="1">
        <v>6221</v>
      </c>
      <c r="B6222" s="1" t="s">
        <v>8756</v>
      </c>
      <c r="C6222" s="1">
        <f>YEAR(Data!$D6222)</f>
        <v>2013</v>
      </c>
      <c r="D6222" s="2">
        <v>41568</v>
      </c>
      <c r="E6222" s="2">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1">
        <v>1.4601999999999977</v>
      </c>
    </row>
    <row r="6223" spans="1:22" ht="14.25" customHeight="1" x14ac:dyDescent="0.25">
      <c r="A6223" s="1">
        <v>6222</v>
      </c>
      <c r="B6223" s="1" t="s">
        <v>8757</v>
      </c>
      <c r="C6223" s="1">
        <f>YEAR(Data!$D6223)</f>
        <v>2014</v>
      </c>
      <c r="D6223" s="2">
        <v>41897</v>
      </c>
      <c r="E6223" s="2">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
        <v>56.699999999999996</v>
      </c>
      <c r="T6223" s="1">
        <v>9</v>
      </c>
      <c r="U6223" s="1">
        <v>0</v>
      </c>
      <c r="V6223" s="1">
        <v>26.081999999999997</v>
      </c>
    </row>
    <row r="6224" spans="1:22" ht="14.25" customHeight="1" x14ac:dyDescent="0.25">
      <c r="A6224" s="1">
        <v>6223</v>
      </c>
      <c r="B6224" s="1" t="s">
        <v>8758</v>
      </c>
      <c r="C6224" s="1">
        <f>YEAR(Data!$D6224)</f>
        <v>2014</v>
      </c>
      <c r="D6224" s="2">
        <v>41997</v>
      </c>
      <c r="E6224" s="2">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
        <v>72.703999999999994</v>
      </c>
      <c r="T6224" s="1">
        <v>4</v>
      </c>
      <c r="U6224" s="1">
        <v>0.2</v>
      </c>
      <c r="V6224" s="1">
        <v>19.084800000000005</v>
      </c>
    </row>
    <row r="6225" spans="1:22" ht="14.25" customHeight="1" x14ac:dyDescent="0.25">
      <c r="A6225" s="1">
        <v>6224</v>
      </c>
      <c r="B6225" s="1" t="s">
        <v>8758</v>
      </c>
      <c r="C6225" s="1">
        <f>YEAR(Data!$D6225)</f>
        <v>2014</v>
      </c>
      <c r="D6225" s="2">
        <v>41997</v>
      </c>
      <c r="E6225" s="2">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
        <v>12.263999999999999</v>
      </c>
      <c r="T6225" s="1">
        <v>7</v>
      </c>
      <c r="U6225" s="1">
        <v>0.2</v>
      </c>
      <c r="V6225" s="1">
        <v>1.0730999999999993</v>
      </c>
    </row>
    <row r="6226" spans="1:22" ht="14.25" customHeight="1" x14ac:dyDescent="0.25">
      <c r="A6226" s="1">
        <v>6225</v>
      </c>
      <c r="B6226" s="1" t="s">
        <v>8758</v>
      </c>
      <c r="C6226" s="1">
        <f>YEAR(Data!$D6226)</f>
        <v>2014</v>
      </c>
      <c r="D6226" s="2">
        <v>41997</v>
      </c>
      <c r="E6226" s="2">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
        <v>218.35200000000003</v>
      </c>
      <c r="T6226" s="1">
        <v>3</v>
      </c>
      <c r="U6226" s="1">
        <v>0.2</v>
      </c>
      <c r="V6226" s="1">
        <v>-54.588000000000008</v>
      </c>
    </row>
    <row r="6227" spans="1:22" ht="14.25" customHeight="1" x14ac:dyDescent="0.25">
      <c r="A6227" s="1">
        <v>6226</v>
      </c>
      <c r="B6227" s="1" t="s">
        <v>8760</v>
      </c>
      <c r="C6227" s="1">
        <f>YEAR(Data!$D6227)</f>
        <v>2012</v>
      </c>
      <c r="D6227" s="2">
        <v>41187</v>
      </c>
      <c r="E6227" s="2">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
        <v>66.294000000000011</v>
      </c>
      <c r="T6227" s="1">
        <v>1</v>
      </c>
      <c r="U6227" s="1">
        <v>0.7</v>
      </c>
      <c r="V6227" s="1">
        <v>-103.86059999999998</v>
      </c>
    </row>
    <row r="6228" spans="1:22" ht="14.25" customHeight="1" x14ac:dyDescent="0.25">
      <c r="A6228" s="1">
        <v>6227</v>
      </c>
      <c r="B6228" s="1" t="s">
        <v>8760</v>
      </c>
      <c r="C6228" s="1">
        <f>YEAR(Data!$D6228)</f>
        <v>2012</v>
      </c>
      <c r="D6228" s="2">
        <v>41187</v>
      </c>
      <c r="E6228" s="2">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
        <v>291.16800000000001</v>
      </c>
      <c r="T6228" s="1">
        <v>4</v>
      </c>
      <c r="U6228" s="1">
        <v>0.2</v>
      </c>
      <c r="V6228" s="1">
        <v>-14.558399999999978</v>
      </c>
    </row>
    <row r="6229" spans="1:22" ht="14.25" customHeight="1" x14ac:dyDescent="0.25">
      <c r="A6229" s="1">
        <v>6228</v>
      </c>
      <c r="B6229" s="1" t="s">
        <v>8761</v>
      </c>
      <c r="C6229" s="1">
        <f>YEAR(Data!$D6229)</f>
        <v>2011</v>
      </c>
      <c r="D6229" s="2">
        <v>40849</v>
      </c>
      <c r="E6229" s="2">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88.77600000000001</v>
      </c>
      <c r="T6229" s="1">
        <v>3</v>
      </c>
      <c r="U6229" s="1">
        <v>0.2</v>
      </c>
      <c r="V6229" s="1">
        <v>7.7679000000000009</v>
      </c>
    </row>
    <row r="6230" spans="1:22" ht="14.25" customHeight="1" x14ac:dyDescent="0.25">
      <c r="A6230" s="1">
        <v>6229</v>
      </c>
      <c r="B6230" s="1" t="s">
        <v>8762</v>
      </c>
      <c r="C6230" s="1">
        <f>YEAR(Data!$D6230)</f>
        <v>2013</v>
      </c>
      <c r="D6230" s="2">
        <v>41296</v>
      </c>
      <c r="E6230" s="2">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1">
        <v>-20.235600000000005</v>
      </c>
    </row>
    <row r="6231" spans="1:22" ht="14.25" customHeight="1" x14ac:dyDescent="0.25">
      <c r="A6231" s="1">
        <v>6230</v>
      </c>
      <c r="B6231" s="1" t="s">
        <v>8762</v>
      </c>
      <c r="C6231" s="1">
        <f>YEAR(Data!$D6231)</f>
        <v>2013</v>
      </c>
      <c r="D6231" s="2">
        <v>41296</v>
      </c>
      <c r="E6231" s="2">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1">
        <v>15.863099999999999</v>
      </c>
    </row>
    <row r="6232" spans="1:22" ht="14.25" customHeight="1" x14ac:dyDescent="0.25">
      <c r="A6232" s="1">
        <v>6231</v>
      </c>
      <c r="B6232" s="1" t="s">
        <v>8763</v>
      </c>
      <c r="C6232" s="1">
        <f>YEAR(Data!$D6232)</f>
        <v>2014</v>
      </c>
      <c r="D6232" s="2">
        <v>41832</v>
      </c>
      <c r="E6232" s="2">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
        <v>30.32</v>
      </c>
      <c r="T6232" s="1">
        <v>4</v>
      </c>
      <c r="U6232" s="1">
        <v>0</v>
      </c>
      <c r="V6232" s="1">
        <v>11.8248</v>
      </c>
    </row>
    <row r="6233" spans="1:22" ht="14.25" customHeight="1" x14ac:dyDescent="0.25">
      <c r="A6233" s="1">
        <v>6232</v>
      </c>
      <c r="B6233" s="1" t="s">
        <v>8765</v>
      </c>
      <c r="C6233" s="1">
        <f>YEAR(Data!$D6233)</f>
        <v>2014</v>
      </c>
      <c r="D6233" s="2">
        <v>41894</v>
      </c>
      <c r="E6233" s="2">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1">
        <v>8.8783999999999921</v>
      </c>
    </row>
    <row r="6234" spans="1:22" ht="14.25" customHeight="1" x14ac:dyDescent="0.25">
      <c r="A6234" s="1">
        <v>6233</v>
      </c>
      <c r="B6234" s="1" t="s">
        <v>8765</v>
      </c>
      <c r="C6234" s="1">
        <f>YEAR(Data!$D6234)</f>
        <v>2014</v>
      </c>
      <c r="D6234" s="2">
        <v>41894</v>
      </c>
      <c r="E6234" s="2">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1">
        <v>9.3312000000000008</v>
      </c>
    </row>
    <row r="6235" spans="1:22" ht="14.25" customHeight="1" x14ac:dyDescent="0.25">
      <c r="A6235" s="1">
        <v>6234</v>
      </c>
      <c r="B6235" s="1" t="s">
        <v>8765</v>
      </c>
      <c r="C6235" s="1">
        <f>YEAR(Data!$D6235)</f>
        <v>2014</v>
      </c>
      <c r="D6235" s="2">
        <v>41894</v>
      </c>
      <c r="E6235" s="2">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1">
        <v>34.214400000000005</v>
      </c>
    </row>
    <row r="6236" spans="1:22" ht="14.25" customHeight="1" x14ac:dyDescent="0.25">
      <c r="A6236" s="1">
        <v>6235</v>
      </c>
      <c r="B6236" s="1" t="s">
        <v>8765</v>
      </c>
      <c r="C6236" s="1">
        <f>YEAR(Data!$D6236)</f>
        <v>2014</v>
      </c>
      <c r="D6236" s="2">
        <v>41894</v>
      </c>
      <c r="E6236" s="2">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
        <v>1471.96</v>
      </c>
      <c r="T6236" s="1">
        <v>5</v>
      </c>
      <c r="U6236" s="1">
        <v>0.2</v>
      </c>
      <c r="V6236" s="1">
        <v>459.98749999999995</v>
      </c>
    </row>
    <row r="6237" spans="1:22" ht="14.25" customHeight="1" x14ac:dyDescent="0.25">
      <c r="A6237" s="1">
        <v>6236</v>
      </c>
      <c r="B6237" s="1" t="s">
        <v>8765</v>
      </c>
      <c r="C6237" s="1">
        <f>YEAR(Data!$D6237)</f>
        <v>2014</v>
      </c>
      <c r="D6237" s="2">
        <v>41894</v>
      </c>
      <c r="E6237" s="2">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
        <v>79.959999999999994</v>
      </c>
      <c r="T6237" s="1">
        <v>5</v>
      </c>
      <c r="U6237" s="1">
        <v>0.2</v>
      </c>
      <c r="V6237" s="1">
        <v>-17.991000000000003</v>
      </c>
    </row>
    <row r="6238" spans="1:22" ht="14.25" customHeight="1" x14ac:dyDescent="0.25">
      <c r="A6238" s="1">
        <v>6237</v>
      </c>
      <c r="B6238" s="1" t="s">
        <v>8768</v>
      </c>
      <c r="C6238" s="1">
        <f>YEAR(Data!$D6238)</f>
        <v>2013</v>
      </c>
      <c r="D6238" s="2">
        <v>41328</v>
      </c>
      <c r="E6238" s="2">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1">
        <v>21.591000000000001</v>
      </c>
    </row>
    <row r="6239" spans="1:22" ht="14.25" customHeight="1" x14ac:dyDescent="0.25">
      <c r="A6239" s="1">
        <v>6238</v>
      </c>
      <c r="B6239" s="1" t="s">
        <v>8769</v>
      </c>
      <c r="C6239" s="1">
        <f>YEAR(Data!$D6239)</f>
        <v>2013</v>
      </c>
      <c r="D6239" s="2">
        <v>41296</v>
      </c>
      <c r="E6239" s="2">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26.336000000000002</v>
      </c>
      <c r="T6239" s="1">
        <v>4</v>
      </c>
      <c r="U6239" s="1">
        <v>0.2</v>
      </c>
      <c r="V6239" s="1">
        <v>9.2176000000000009</v>
      </c>
    </row>
    <row r="6240" spans="1:22" ht="14.25" customHeight="1" x14ac:dyDescent="0.25">
      <c r="A6240" s="1">
        <v>6239</v>
      </c>
      <c r="B6240" s="1" t="s">
        <v>8770</v>
      </c>
      <c r="C6240" s="1">
        <f>YEAR(Data!$D6240)</f>
        <v>2012</v>
      </c>
      <c r="D6240" s="2">
        <v>41255</v>
      </c>
      <c r="E6240" s="2">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
        <v>166.5</v>
      </c>
      <c r="T6240" s="1">
        <v>3</v>
      </c>
      <c r="U6240" s="1">
        <v>0</v>
      </c>
      <c r="V6240" s="1">
        <v>21.64500000000001</v>
      </c>
    </row>
    <row r="6241" spans="1:22" ht="14.25" customHeight="1" x14ac:dyDescent="0.25">
      <c r="A6241" s="1">
        <v>6240</v>
      </c>
      <c r="B6241" s="1" t="s">
        <v>8770</v>
      </c>
      <c r="C6241" s="1">
        <f>YEAR(Data!$D6241)</f>
        <v>2012</v>
      </c>
      <c r="D6241" s="2">
        <v>41255</v>
      </c>
      <c r="E6241" s="2">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1">
        <v>93.698800000000006</v>
      </c>
    </row>
    <row r="6242" spans="1:22" ht="14.25" customHeight="1" x14ac:dyDescent="0.25">
      <c r="A6242" s="1">
        <v>6241</v>
      </c>
      <c r="B6242" s="1" t="s">
        <v>8771</v>
      </c>
      <c r="C6242" s="1">
        <f>YEAR(Data!$D6242)</f>
        <v>2013</v>
      </c>
      <c r="D6242" s="2">
        <v>41577</v>
      </c>
      <c r="E6242" s="2">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1">
        <v>3.8167999999999997</v>
      </c>
    </row>
    <row r="6243" spans="1:22" ht="14.25" customHeight="1" x14ac:dyDescent="0.25">
      <c r="A6243" s="1">
        <v>6242</v>
      </c>
      <c r="B6243" s="1" t="s">
        <v>8772</v>
      </c>
      <c r="C6243" s="1">
        <f>YEAR(Data!$D6243)</f>
        <v>2014</v>
      </c>
      <c r="D6243" s="2">
        <v>41788</v>
      </c>
      <c r="E6243" s="2">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
        <v>247.44</v>
      </c>
      <c r="T6243" s="1">
        <v>8</v>
      </c>
      <c r="U6243" s="1">
        <v>0</v>
      </c>
      <c r="V6243" s="1">
        <v>101.4504</v>
      </c>
    </row>
    <row r="6244" spans="1:22" ht="14.25" customHeight="1" x14ac:dyDescent="0.25">
      <c r="A6244" s="1">
        <v>6243</v>
      </c>
      <c r="B6244" s="1" t="s">
        <v>8773</v>
      </c>
      <c r="C6244" s="1">
        <f>YEAR(Data!$D6244)</f>
        <v>2011</v>
      </c>
      <c r="D6244" s="2">
        <v>40898</v>
      </c>
      <c r="E6244" s="2">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18.240000000000002</v>
      </c>
      <c r="T6244" s="1">
        <v>2</v>
      </c>
      <c r="U6244" s="1">
        <v>0.7</v>
      </c>
      <c r="V6244" s="1">
        <v>-14.591999999999999</v>
      </c>
    </row>
    <row r="6245" spans="1:22" ht="14.25" customHeight="1" x14ac:dyDescent="0.25">
      <c r="A6245" s="1">
        <v>6244</v>
      </c>
      <c r="B6245" s="1" t="s">
        <v>8774</v>
      </c>
      <c r="C6245" s="1">
        <f>YEAR(Data!$D6245)</f>
        <v>2013</v>
      </c>
      <c r="D6245" s="2">
        <v>41603</v>
      </c>
      <c r="E6245" s="2">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
        <v>25.349999999999998</v>
      </c>
      <c r="T6245" s="1">
        <v>3</v>
      </c>
      <c r="U6245" s="1">
        <v>0</v>
      </c>
      <c r="V6245" s="1">
        <v>7.6049999999999978</v>
      </c>
    </row>
    <row r="6246" spans="1:22" ht="14.25" customHeight="1" x14ac:dyDescent="0.25">
      <c r="A6246" s="1">
        <v>6245</v>
      </c>
      <c r="B6246" s="1" t="s">
        <v>8775</v>
      </c>
      <c r="C6246" s="1">
        <f>YEAR(Data!$D6246)</f>
        <v>2012</v>
      </c>
      <c r="D6246" s="2">
        <v>41233</v>
      </c>
      <c r="E6246" s="2">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
        <v>119.03999999999999</v>
      </c>
      <c r="T6246" s="1">
        <v>6</v>
      </c>
      <c r="U6246" s="1">
        <v>0</v>
      </c>
      <c r="V6246" s="1">
        <v>30.950400000000002</v>
      </c>
    </row>
    <row r="6247" spans="1:22" ht="14.25" customHeight="1" x14ac:dyDescent="0.25">
      <c r="A6247" s="1">
        <v>6246</v>
      </c>
      <c r="B6247" s="1" t="s">
        <v>8775</v>
      </c>
      <c r="C6247" s="1">
        <f>YEAR(Data!$D6247)</f>
        <v>2012</v>
      </c>
      <c r="D6247" s="2">
        <v>41233</v>
      </c>
      <c r="E6247" s="2">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1">
        <v>6.4205999999999976</v>
      </c>
    </row>
    <row r="6248" spans="1:22" ht="14.25" customHeight="1" x14ac:dyDescent="0.25">
      <c r="A6248" s="1">
        <v>6247</v>
      </c>
      <c r="B6248" s="1" t="s">
        <v>8775</v>
      </c>
      <c r="C6248" s="1">
        <f>YEAR(Data!$D6248)</f>
        <v>2012</v>
      </c>
      <c r="D6248" s="2">
        <v>41233</v>
      </c>
      <c r="E6248" s="2">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
        <v>13.98</v>
      </c>
      <c r="T6248" s="1">
        <v>2</v>
      </c>
      <c r="U6248" s="1">
        <v>0</v>
      </c>
      <c r="V6248" s="1">
        <v>6.011400000000001</v>
      </c>
    </row>
    <row r="6249" spans="1:22" ht="14.25" customHeight="1" x14ac:dyDescent="0.25">
      <c r="A6249" s="1">
        <v>6248</v>
      </c>
      <c r="B6249" s="1" t="s">
        <v>8776</v>
      </c>
      <c r="C6249" s="1">
        <f>YEAR(Data!$D6249)</f>
        <v>2014</v>
      </c>
      <c r="D6249" s="2">
        <v>41789</v>
      </c>
      <c r="E6249" s="2">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
        <v>43.41</v>
      </c>
      <c r="T6249" s="1">
        <v>1</v>
      </c>
      <c r="U6249" s="1">
        <v>0</v>
      </c>
      <c r="V6249" s="1">
        <v>19.968599999999999</v>
      </c>
    </row>
    <row r="6250" spans="1:22" ht="14.25" customHeight="1" x14ac:dyDescent="0.25">
      <c r="A6250" s="1">
        <v>6249</v>
      </c>
      <c r="B6250" s="1" t="s">
        <v>8776</v>
      </c>
      <c r="C6250" s="1">
        <f>YEAR(Data!$D6250)</f>
        <v>2014</v>
      </c>
      <c r="D6250" s="2">
        <v>41789</v>
      </c>
      <c r="E6250" s="2">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1">
        <v>2.6208000000000005</v>
      </c>
    </row>
    <row r="6251" spans="1:22" ht="14.25" customHeight="1" x14ac:dyDescent="0.25">
      <c r="A6251" s="1">
        <v>6250</v>
      </c>
      <c r="B6251" s="1" t="s">
        <v>8776</v>
      </c>
      <c r="C6251" s="1">
        <f>YEAR(Data!$D6251)</f>
        <v>2014</v>
      </c>
      <c r="D6251" s="2">
        <v>41789</v>
      </c>
      <c r="E6251" s="2">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
        <v>465.16</v>
      </c>
      <c r="T6251" s="1">
        <v>2</v>
      </c>
      <c r="U6251" s="1">
        <v>0</v>
      </c>
      <c r="V6251" s="1">
        <v>120.94159999999999</v>
      </c>
    </row>
    <row r="6252" spans="1:22" ht="14.25" customHeight="1" x14ac:dyDescent="0.25">
      <c r="A6252" s="1">
        <v>6251</v>
      </c>
      <c r="B6252" s="1" t="s">
        <v>8776</v>
      </c>
      <c r="C6252" s="1">
        <f>YEAR(Data!$D6252)</f>
        <v>2014</v>
      </c>
      <c r="D6252" s="2">
        <v>41789</v>
      </c>
      <c r="E6252" s="2">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1">
        <v>3.99</v>
      </c>
    </row>
    <row r="6253" spans="1:22" ht="14.25" customHeight="1" x14ac:dyDescent="0.25">
      <c r="A6253" s="1">
        <v>6252</v>
      </c>
      <c r="B6253" s="1" t="s">
        <v>8779</v>
      </c>
      <c r="C6253" s="1">
        <f>YEAR(Data!$D6253)</f>
        <v>2011</v>
      </c>
      <c r="D6253" s="2">
        <v>40879</v>
      </c>
      <c r="E6253" s="2">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2.3939999999999997</v>
      </c>
      <c r="T6253" s="1">
        <v>1</v>
      </c>
      <c r="U6253" s="1">
        <v>0.8</v>
      </c>
      <c r="V6253" s="1">
        <v>-6.344100000000001</v>
      </c>
    </row>
    <row r="6254" spans="1:22" ht="14.25" customHeight="1" x14ac:dyDescent="0.25">
      <c r="A6254" s="1">
        <v>6253</v>
      </c>
      <c r="B6254" s="1" t="s">
        <v>8780</v>
      </c>
      <c r="C6254" s="1">
        <f>YEAR(Data!$D6254)</f>
        <v>2011</v>
      </c>
      <c r="D6254" s="2">
        <v>40640</v>
      </c>
      <c r="E6254" s="2">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
        <v>58.320000000000007</v>
      </c>
      <c r="T6254" s="1">
        <v>9</v>
      </c>
      <c r="U6254" s="1">
        <v>0</v>
      </c>
      <c r="V6254" s="1">
        <v>27.993600000000001</v>
      </c>
    </row>
    <row r="6255" spans="1:22" ht="14.25" customHeight="1" x14ac:dyDescent="0.25">
      <c r="A6255" s="1">
        <v>6254</v>
      </c>
      <c r="B6255" s="1" t="s">
        <v>8780</v>
      </c>
      <c r="C6255" s="1">
        <f>YEAR(Data!$D6255)</f>
        <v>2011</v>
      </c>
      <c r="D6255" s="2">
        <v>40640</v>
      </c>
      <c r="E6255" s="2">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
        <v>200.96999999999997</v>
      </c>
      <c r="T6255" s="1">
        <v>3</v>
      </c>
      <c r="U6255" s="1">
        <v>0</v>
      </c>
      <c r="V6255" s="1">
        <v>50.242500000000007</v>
      </c>
    </row>
    <row r="6256" spans="1:22" ht="14.25" customHeight="1" x14ac:dyDescent="0.25">
      <c r="A6256" s="1">
        <v>6255</v>
      </c>
      <c r="B6256" s="1" t="s">
        <v>8781</v>
      </c>
      <c r="C6256" s="1">
        <f>YEAR(Data!$D6256)</f>
        <v>2012</v>
      </c>
      <c r="D6256" s="2">
        <v>41160</v>
      </c>
      <c r="E6256" s="2">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
        <v>21.36</v>
      </c>
      <c r="T6256" s="1">
        <v>8</v>
      </c>
      <c r="U6256" s="1">
        <v>0</v>
      </c>
      <c r="V6256" s="1">
        <v>8.1167999999999996</v>
      </c>
    </row>
    <row r="6257" spans="1:22" ht="14.25" customHeight="1" x14ac:dyDescent="0.25">
      <c r="A6257" s="1">
        <v>6256</v>
      </c>
      <c r="B6257" s="1" t="s">
        <v>8782</v>
      </c>
      <c r="C6257" s="1">
        <f>YEAR(Data!$D6257)</f>
        <v>2014</v>
      </c>
      <c r="D6257" s="2">
        <v>41892</v>
      </c>
      <c r="E6257" s="2">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9.8560000000000016</v>
      </c>
      <c r="T6257" s="1">
        <v>4</v>
      </c>
      <c r="U6257" s="1">
        <v>0.2</v>
      </c>
      <c r="V6257" s="1">
        <v>3.4495999999999993</v>
      </c>
    </row>
    <row r="6258" spans="1:22" ht="14.25" customHeight="1" x14ac:dyDescent="0.25">
      <c r="A6258" s="1">
        <v>6257</v>
      </c>
      <c r="B6258" s="1" t="s">
        <v>8783</v>
      </c>
      <c r="C6258" s="1">
        <f>YEAR(Data!$D6258)</f>
        <v>2012</v>
      </c>
      <c r="D6258" s="2">
        <v>41158</v>
      </c>
      <c r="E6258" s="2">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
        <v>3.4440000000000008</v>
      </c>
      <c r="T6258" s="1">
        <v>1</v>
      </c>
      <c r="U6258" s="1">
        <v>0.7</v>
      </c>
      <c r="V6258" s="1">
        <v>-2.5255999999999998</v>
      </c>
    </row>
    <row r="6259" spans="1:22" ht="14.25" customHeight="1" x14ac:dyDescent="0.25">
      <c r="A6259" s="1">
        <v>6258</v>
      </c>
      <c r="B6259" s="1" t="s">
        <v>8784</v>
      </c>
      <c r="C6259" s="1">
        <f>YEAR(Data!$D6259)</f>
        <v>2014</v>
      </c>
      <c r="D6259" s="2">
        <v>41946</v>
      </c>
      <c r="E6259" s="2">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384.59200000000004</v>
      </c>
      <c r="T6259" s="1">
        <v>2</v>
      </c>
      <c r="U6259" s="1">
        <v>0.2</v>
      </c>
      <c r="V6259" s="1">
        <v>-81.725799999999978</v>
      </c>
    </row>
    <row r="6260" spans="1:22" ht="14.25" customHeight="1" x14ac:dyDescent="0.25">
      <c r="A6260" s="1">
        <v>6259</v>
      </c>
      <c r="B6260" s="1" t="s">
        <v>8785</v>
      </c>
      <c r="C6260" s="1">
        <f>YEAR(Data!$D6260)</f>
        <v>2012</v>
      </c>
      <c r="D6260" s="2">
        <v>40996</v>
      </c>
      <c r="E6260" s="2">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22.919999999999998</v>
      </c>
      <c r="T6260" s="1">
        <v>3</v>
      </c>
      <c r="U6260" s="1">
        <v>0</v>
      </c>
      <c r="V6260" s="1">
        <v>11.230799999999999</v>
      </c>
    </row>
    <row r="6261" spans="1:22" ht="14.25" customHeight="1" x14ac:dyDescent="0.25">
      <c r="A6261" s="1">
        <v>6260</v>
      </c>
      <c r="B6261" s="1" t="s">
        <v>8786</v>
      </c>
      <c r="C6261" s="1">
        <f>YEAR(Data!$D6261)</f>
        <v>2012</v>
      </c>
      <c r="D6261" s="2">
        <v>41134</v>
      </c>
      <c r="E6261" s="2">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1">
        <v>5.5663999999999998</v>
      </c>
    </row>
    <row r="6262" spans="1:22" ht="14.25" customHeight="1" x14ac:dyDescent="0.25">
      <c r="A6262" s="1">
        <v>6261</v>
      </c>
      <c r="B6262" s="1" t="s">
        <v>8787</v>
      </c>
      <c r="C6262" s="1">
        <f>YEAR(Data!$D6262)</f>
        <v>2012</v>
      </c>
      <c r="D6262" s="2">
        <v>41041</v>
      </c>
      <c r="E6262" s="2">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14.592000000000002</v>
      </c>
      <c r="T6262" s="1">
        <v>3</v>
      </c>
      <c r="U6262" s="1">
        <v>0.2</v>
      </c>
      <c r="V6262" s="1">
        <v>4.9247999999999985</v>
      </c>
    </row>
    <row r="6263" spans="1:22" ht="14.25" customHeight="1" x14ac:dyDescent="0.25">
      <c r="A6263" s="1">
        <v>6262</v>
      </c>
      <c r="B6263" s="1" t="s">
        <v>8788</v>
      </c>
      <c r="C6263" s="1">
        <f>YEAR(Data!$D6263)</f>
        <v>2014</v>
      </c>
      <c r="D6263" s="2">
        <v>41844</v>
      </c>
      <c r="E6263" s="2">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1">
        <v>19.872</v>
      </c>
    </row>
    <row r="6264" spans="1:22" ht="14.25" customHeight="1" x14ac:dyDescent="0.25">
      <c r="A6264" s="1">
        <v>6263</v>
      </c>
      <c r="B6264" s="1" t="s">
        <v>8789</v>
      </c>
      <c r="C6264" s="1">
        <f>YEAR(Data!$D6264)</f>
        <v>2013</v>
      </c>
      <c r="D6264" s="2">
        <v>41542</v>
      </c>
      <c r="E6264" s="2">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442.37199999999996</v>
      </c>
      <c r="T6264" s="1">
        <v>7</v>
      </c>
      <c r="U6264" s="1">
        <v>0.8</v>
      </c>
      <c r="V6264" s="1">
        <v>-729.91380000000004</v>
      </c>
    </row>
    <row r="6265" spans="1:22" ht="14.25" customHeight="1" x14ac:dyDescent="0.25">
      <c r="A6265" s="1">
        <v>6264</v>
      </c>
      <c r="B6265" s="1" t="s">
        <v>8790</v>
      </c>
      <c r="C6265" s="1">
        <f>YEAR(Data!$D6265)</f>
        <v>2014</v>
      </c>
      <c r="D6265" s="2">
        <v>41765</v>
      </c>
      <c r="E6265" s="2">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1">
        <v>15.524999999999999</v>
      </c>
    </row>
    <row r="6266" spans="1:22" ht="14.25" customHeight="1" x14ac:dyDescent="0.25">
      <c r="A6266" s="1">
        <v>6265</v>
      </c>
      <c r="B6266" s="1" t="s">
        <v>8791</v>
      </c>
      <c r="C6266" s="1">
        <f>YEAR(Data!$D6266)</f>
        <v>2013</v>
      </c>
      <c r="D6266" s="2">
        <v>41554</v>
      </c>
      <c r="E6266" s="2">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28.849999999999998</v>
      </c>
      <c r="T6266" s="1">
        <v>5</v>
      </c>
      <c r="U6266" s="1">
        <v>0</v>
      </c>
      <c r="V6266" s="1">
        <v>14.424999999999999</v>
      </c>
    </row>
    <row r="6267" spans="1:22" ht="14.25" customHeight="1" x14ac:dyDescent="0.25">
      <c r="A6267" s="1">
        <v>6266</v>
      </c>
      <c r="B6267" s="1" t="s">
        <v>8792</v>
      </c>
      <c r="C6267" s="1">
        <f>YEAR(Data!$D6267)</f>
        <v>2011</v>
      </c>
      <c r="D6267" s="2">
        <v>40850</v>
      </c>
      <c r="E6267" s="2">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
        <v>3.4880000000000004</v>
      </c>
      <c r="T6267" s="1">
        <v>2</v>
      </c>
      <c r="U6267" s="1">
        <v>0.2</v>
      </c>
      <c r="V6267" s="1">
        <v>1.1771999999999998</v>
      </c>
    </row>
    <row r="6268" spans="1:22" ht="14.25" customHeight="1" x14ac:dyDescent="0.25">
      <c r="A6268" s="1">
        <v>6267</v>
      </c>
      <c r="B6268" s="1" t="s">
        <v>8792</v>
      </c>
      <c r="C6268" s="1">
        <f>YEAR(Data!$D6268)</f>
        <v>2011</v>
      </c>
      <c r="D6268" s="2">
        <v>40850</v>
      </c>
      <c r="E6268" s="2">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
        <v>143.85600000000002</v>
      </c>
      <c r="T6268" s="1">
        <v>9</v>
      </c>
      <c r="U6268" s="1">
        <v>0.2</v>
      </c>
      <c r="V6268" s="1">
        <v>48.551399999999994</v>
      </c>
    </row>
    <row r="6269" spans="1:22" ht="14.25" customHeight="1" x14ac:dyDescent="0.25">
      <c r="A6269" s="1">
        <v>6268</v>
      </c>
      <c r="B6269" s="1" t="s">
        <v>8793</v>
      </c>
      <c r="C6269" s="1">
        <f>YEAR(Data!$D6269)</f>
        <v>2012</v>
      </c>
      <c r="D6269" s="2">
        <v>41183</v>
      </c>
      <c r="E6269" s="2">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
        <v>311.98</v>
      </c>
      <c r="T6269" s="1">
        <v>2</v>
      </c>
      <c r="U6269" s="1">
        <v>0</v>
      </c>
      <c r="V6269" s="1">
        <v>93.593999999999994</v>
      </c>
    </row>
    <row r="6270" spans="1:22" ht="14.25" customHeight="1" x14ac:dyDescent="0.25">
      <c r="A6270" s="1">
        <v>6269</v>
      </c>
      <c r="B6270" s="1" t="s">
        <v>8793</v>
      </c>
      <c r="C6270" s="1">
        <f>YEAR(Data!$D6270)</f>
        <v>2012</v>
      </c>
      <c r="D6270" s="2">
        <v>41183</v>
      </c>
      <c r="E6270" s="2">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
        <v>22.450000000000003</v>
      </c>
      <c r="T6270" s="1">
        <v>5</v>
      </c>
      <c r="U6270" s="1">
        <v>0</v>
      </c>
      <c r="V6270" s="1">
        <v>10.327</v>
      </c>
    </row>
    <row r="6271" spans="1:22" ht="14.25" customHeight="1" x14ac:dyDescent="0.25">
      <c r="A6271" s="1">
        <v>6270</v>
      </c>
      <c r="B6271" s="1" t="s">
        <v>8795</v>
      </c>
      <c r="C6271" s="1">
        <f>YEAR(Data!$D6271)</f>
        <v>2014</v>
      </c>
      <c r="D6271" s="2">
        <v>41976</v>
      </c>
      <c r="E6271" s="2">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39.992000000000004</v>
      </c>
      <c r="T6271" s="1">
        <v>1</v>
      </c>
      <c r="U6271" s="1">
        <v>0.2</v>
      </c>
      <c r="V6271" s="1">
        <v>-7.9984000000000073</v>
      </c>
    </row>
    <row r="6272" spans="1:22" ht="14.25" customHeight="1" x14ac:dyDescent="0.25">
      <c r="A6272" s="1">
        <v>6271</v>
      </c>
      <c r="B6272" s="1" t="s">
        <v>8795</v>
      </c>
      <c r="C6272" s="1">
        <f>YEAR(Data!$D6272)</f>
        <v>2014</v>
      </c>
      <c r="D6272" s="2">
        <v>41976</v>
      </c>
      <c r="E6272" s="2">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
        <v>1159.056</v>
      </c>
      <c r="T6272" s="1">
        <v>9</v>
      </c>
      <c r="U6272" s="1">
        <v>0.2</v>
      </c>
      <c r="V6272" s="1">
        <v>43.464599999999905</v>
      </c>
    </row>
    <row r="6273" spans="1:22" ht="14.25" customHeight="1" x14ac:dyDescent="0.25">
      <c r="A6273" s="1">
        <v>6272</v>
      </c>
      <c r="B6273" s="1" t="s">
        <v>8795</v>
      </c>
      <c r="C6273" s="1">
        <f>YEAR(Data!$D6273)</f>
        <v>2014</v>
      </c>
      <c r="D6273" s="2">
        <v>41976</v>
      </c>
      <c r="E6273" s="2">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179.89999999999998</v>
      </c>
      <c r="T6273" s="1">
        <v>5</v>
      </c>
      <c r="U6273" s="1">
        <v>0</v>
      </c>
      <c r="V6273" s="1">
        <v>44.974999999999987</v>
      </c>
    </row>
    <row r="6274" spans="1:22" ht="14.25" customHeight="1" x14ac:dyDescent="0.25">
      <c r="A6274" s="1">
        <v>6273</v>
      </c>
      <c r="B6274" s="1" t="s">
        <v>8796</v>
      </c>
      <c r="C6274" s="1">
        <f>YEAR(Data!$D6274)</f>
        <v>2014</v>
      </c>
      <c r="D6274" s="2">
        <v>41985</v>
      </c>
      <c r="E6274" s="2">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
        <v>116.312</v>
      </c>
      <c r="T6274" s="1">
        <v>7</v>
      </c>
      <c r="U6274" s="1">
        <v>0.2</v>
      </c>
      <c r="V6274" s="1">
        <v>23.262400000000003</v>
      </c>
    </row>
    <row r="6275" spans="1:22" ht="14.25" customHeight="1" x14ac:dyDescent="0.25">
      <c r="A6275" s="1">
        <v>6274</v>
      </c>
      <c r="B6275" s="1" t="s">
        <v>8798</v>
      </c>
      <c r="C6275" s="1">
        <f>YEAR(Data!$D6275)</f>
        <v>2013</v>
      </c>
      <c r="D6275" s="2">
        <v>41473</v>
      </c>
      <c r="E6275" s="2">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
        <v>12.419999999999998</v>
      </c>
      <c r="T6275" s="1">
        <v>3</v>
      </c>
      <c r="U6275" s="1">
        <v>0</v>
      </c>
      <c r="V6275" s="1">
        <v>4.4711999999999996</v>
      </c>
    </row>
    <row r="6276" spans="1:22" ht="14.25" customHeight="1" x14ac:dyDescent="0.25">
      <c r="A6276" s="1">
        <v>6275</v>
      </c>
      <c r="B6276" s="1" t="s">
        <v>8798</v>
      </c>
      <c r="C6276" s="1">
        <f>YEAR(Data!$D6276)</f>
        <v>2013</v>
      </c>
      <c r="D6276" s="2">
        <v>41473</v>
      </c>
      <c r="E6276" s="2">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
        <v>428.40000000000003</v>
      </c>
      <c r="T6276" s="1">
        <v>3</v>
      </c>
      <c r="U6276" s="1">
        <v>0</v>
      </c>
      <c r="V6276" s="1">
        <v>89.963999999999999</v>
      </c>
    </row>
    <row r="6277" spans="1:22" ht="14.25" customHeight="1" x14ac:dyDescent="0.25">
      <c r="A6277" s="1">
        <v>6276</v>
      </c>
      <c r="B6277" s="1" t="s">
        <v>8798</v>
      </c>
      <c r="C6277" s="1">
        <f>YEAR(Data!$D6277)</f>
        <v>2013</v>
      </c>
      <c r="D6277" s="2">
        <v>41473</v>
      </c>
      <c r="E6277" s="2">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
        <v>24.75</v>
      </c>
      <c r="T6277" s="1">
        <v>5</v>
      </c>
      <c r="U6277" s="1">
        <v>0</v>
      </c>
      <c r="V6277" s="1">
        <v>10.890000000000002</v>
      </c>
    </row>
    <row r="6278" spans="1:22" ht="14.25" customHeight="1" x14ac:dyDescent="0.25">
      <c r="A6278" s="1">
        <v>6277</v>
      </c>
      <c r="B6278" s="1" t="s">
        <v>8798</v>
      </c>
      <c r="C6278" s="1">
        <f>YEAR(Data!$D6278)</f>
        <v>2013</v>
      </c>
      <c r="D6278" s="2">
        <v>41473</v>
      </c>
      <c r="E6278" s="2">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1">
        <v>41.223699999999994</v>
      </c>
    </row>
    <row r="6279" spans="1:22" ht="14.25" customHeight="1" x14ac:dyDescent="0.25">
      <c r="A6279" s="1">
        <v>6278</v>
      </c>
      <c r="B6279" s="1" t="s">
        <v>8798</v>
      </c>
      <c r="C6279" s="1">
        <f>YEAR(Data!$D6279)</f>
        <v>2013</v>
      </c>
      <c r="D6279" s="2">
        <v>41473</v>
      </c>
      <c r="E6279" s="2">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1">
        <v>17.379999999999995</v>
      </c>
    </row>
    <row r="6280" spans="1:22" ht="14.25" customHeight="1" x14ac:dyDescent="0.25">
      <c r="A6280" s="1">
        <v>6279</v>
      </c>
      <c r="B6280" s="1" t="s">
        <v>8798</v>
      </c>
      <c r="C6280" s="1">
        <f>YEAR(Data!$D6280)</f>
        <v>2013</v>
      </c>
      <c r="D6280" s="2">
        <v>41473</v>
      </c>
      <c r="E6280" s="2">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20.784000000000002</v>
      </c>
      <c r="T6280" s="1">
        <v>2</v>
      </c>
      <c r="U6280" s="1">
        <v>0.2</v>
      </c>
      <c r="V6280" s="1">
        <v>-4.6764000000000001</v>
      </c>
    </row>
    <row r="6281" spans="1:22" ht="14.25" customHeight="1" x14ac:dyDescent="0.25">
      <c r="A6281" s="1">
        <v>6280</v>
      </c>
      <c r="B6281" s="1" t="s">
        <v>8798</v>
      </c>
      <c r="C6281" s="1">
        <f>YEAR(Data!$D6281)</f>
        <v>2013</v>
      </c>
      <c r="D6281" s="2">
        <v>41473</v>
      </c>
      <c r="E6281" s="2">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1">
        <v>4.1651999999999987</v>
      </c>
    </row>
    <row r="6282" spans="1:22" ht="14.25" customHeight="1" x14ac:dyDescent="0.25">
      <c r="A6282" s="1">
        <v>6281</v>
      </c>
      <c r="B6282" s="1" t="s">
        <v>8801</v>
      </c>
      <c r="C6282" s="1">
        <f>YEAR(Data!$D6282)</f>
        <v>2014</v>
      </c>
      <c r="D6282" s="2">
        <v>41772</v>
      </c>
      <c r="E6282" s="2">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1">
        <v>1.9925999999999999</v>
      </c>
    </row>
    <row r="6283" spans="1:22" ht="14.25" customHeight="1" x14ac:dyDescent="0.25">
      <c r="A6283" s="1">
        <v>6282</v>
      </c>
      <c r="B6283" s="1" t="s">
        <v>8802</v>
      </c>
      <c r="C6283" s="1">
        <f>YEAR(Data!$D6283)</f>
        <v>2012</v>
      </c>
      <c r="D6283" s="2">
        <v>41233</v>
      </c>
      <c r="E6283" s="2">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
        <v>63.824000000000005</v>
      </c>
      <c r="T6283" s="1">
        <v>2</v>
      </c>
      <c r="U6283" s="1">
        <v>0.2</v>
      </c>
      <c r="V6283" s="1">
        <v>9.5735999999999937</v>
      </c>
    </row>
    <row r="6284" spans="1:22" ht="14.25" customHeight="1" x14ac:dyDescent="0.25">
      <c r="A6284" s="1">
        <v>6283</v>
      </c>
      <c r="B6284" s="1" t="s">
        <v>8802</v>
      </c>
      <c r="C6284" s="1">
        <f>YEAR(Data!$D6284)</f>
        <v>2012</v>
      </c>
      <c r="D6284" s="2">
        <v>41233</v>
      </c>
      <c r="E6284" s="2">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
        <v>141.55199999999999</v>
      </c>
      <c r="T6284" s="1">
        <v>3</v>
      </c>
      <c r="U6284" s="1">
        <v>0.2</v>
      </c>
      <c r="V6284" s="1">
        <v>-26.541000000000004</v>
      </c>
    </row>
    <row r="6285" spans="1:22" ht="14.25" customHeight="1" x14ac:dyDescent="0.25">
      <c r="A6285" s="1">
        <v>6284</v>
      </c>
      <c r="B6285" s="1" t="s">
        <v>8805</v>
      </c>
      <c r="C6285" s="1">
        <f>YEAR(Data!$D6285)</f>
        <v>2013</v>
      </c>
      <c r="D6285" s="2">
        <v>41542</v>
      </c>
      <c r="E6285" s="2">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
        <v>304.89999999999998</v>
      </c>
      <c r="T6285" s="1">
        <v>5</v>
      </c>
      <c r="U6285" s="1">
        <v>0</v>
      </c>
      <c r="V6285" s="1">
        <v>143.30299999999997</v>
      </c>
    </row>
    <row r="6286" spans="1:22" ht="14.25" customHeight="1" x14ac:dyDescent="0.25">
      <c r="A6286" s="1">
        <v>6285</v>
      </c>
      <c r="B6286" s="1" t="s">
        <v>8805</v>
      </c>
      <c r="C6286" s="1">
        <f>YEAR(Data!$D6286)</f>
        <v>2013</v>
      </c>
      <c r="D6286" s="2">
        <v>41542</v>
      </c>
      <c r="E6286" s="2">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1">
        <v>56.324000000000012</v>
      </c>
    </row>
    <row r="6287" spans="1:22" ht="14.25" customHeight="1" x14ac:dyDescent="0.25">
      <c r="A6287" s="1">
        <v>6286</v>
      </c>
      <c r="B6287" s="1" t="s">
        <v>8806</v>
      </c>
      <c r="C6287" s="1">
        <f>YEAR(Data!$D6287)</f>
        <v>2013</v>
      </c>
      <c r="D6287" s="2">
        <v>41569</v>
      </c>
      <c r="E6287" s="2">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1">
        <v>-231.41160000000008</v>
      </c>
    </row>
    <row r="6288" spans="1:22" ht="14.25" customHeight="1" x14ac:dyDescent="0.25">
      <c r="A6288" s="1">
        <v>6287</v>
      </c>
      <c r="B6288" s="1" t="s">
        <v>8807</v>
      </c>
      <c r="C6288" s="1">
        <f>YEAR(Data!$D6288)</f>
        <v>2013</v>
      </c>
      <c r="D6288" s="2">
        <v>41572</v>
      </c>
      <c r="E6288" s="2">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
        <v>239.976</v>
      </c>
      <c r="T6288" s="1">
        <v>3</v>
      </c>
      <c r="U6288" s="1">
        <v>0.2</v>
      </c>
      <c r="V6288" s="1">
        <v>17.998199999999997</v>
      </c>
    </row>
    <row r="6289" spans="1:22" ht="14.25" customHeight="1" x14ac:dyDescent="0.25">
      <c r="A6289" s="1">
        <v>6288</v>
      </c>
      <c r="B6289" s="1" t="s">
        <v>8808</v>
      </c>
      <c r="C6289" s="1">
        <f>YEAR(Data!$D6289)</f>
        <v>2011</v>
      </c>
      <c r="D6289" s="2">
        <v>40732</v>
      </c>
      <c r="E6289" s="2">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502.48800000000006</v>
      </c>
      <c r="T6289" s="1">
        <v>3</v>
      </c>
      <c r="U6289" s="1">
        <v>0.2</v>
      </c>
      <c r="V6289" s="1">
        <v>-87.935400000000044</v>
      </c>
    </row>
    <row r="6290" spans="1:22" ht="14.25" customHeight="1" x14ac:dyDescent="0.25">
      <c r="A6290" s="1">
        <v>6289</v>
      </c>
      <c r="B6290" s="1" t="s">
        <v>8808</v>
      </c>
      <c r="C6290" s="1">
        <f>YEAR(Data!$D6290)</f>
        <v>2011</v>
      </c>
      <c r="D6290" s="2">
        <v>40732</v>
      </c>
      <c r="E6290" s="2">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1">
        <v>68.846399999999974</v>
      </c>
    </row>
    <row r="6291" spans="1:22" ht="14.25" customHeight="1" x14ac:dyDescent="0.25">
      <c r="A6291" s="1">
        <v>6290</v>
      </c>
      <c r="B6291" s="1" t="s">
        <v>8809</v>
      </c>
      <c r="C6291" s="1">
        <f>YEAR(Data!$D6291)</f>
        <v>2012</v>
      </c>
      <c r="D6291" s="2">
        <v>40981</v>
      </c>
      <c r="E6291" s="2">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
        <v>915.13600000000008</v>
      </c>
      <c r="T6291" s="1">
        <v>4</v>
      </c>
      <c r="U6291" s="1">
        <v>0.2</v>
      </c>
      <c r="V6291" s="1">
        <v>102.95279999999988</v>
      </c>
    </row>
    <row r="6292" spans="1:22" ht="14.25" customHeight="1" x14ac:dyDescent="0.25">
      <c r="A6292" s="1">
        <v>6291</v>
      </c>
      <c r="B6292" s="1" t="s">
        <v>8809</v>
      </c>
      <c r="C6292" s="1">
        <f>YEAR(Data!$D6292)</f>
        <v>2012</v>
      </c>
      <c r="D6292" s="2">
        <v>40981</v>
      </c>
      <c r="E6292" s="2">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
        <v>327.76</v>
      </c>
      <c r="T6292" s="1">
        <v>8</v>
      </c>
      <c r="U6292" s="1">
        <v>0</v>
      </c>
      <c r="V6292" s="1">
        <v>91.772800000000018</v>
      </c>
    </row>
    <row r="6293" spans="1:22" ht="14.25" customHeight="1" x14ac:dyDescent="0.25">
      <c r="A6293" s="1">
        <v>6292</v>
      </c>
      <c r="B6293" s="1" t="s">
        <v>8810</v>
      </c>
      <c r="C6293" s="1">
        <f>YEAR(Data!$D6293)</f>
        <v>2014</v>
      </c>
      <c r="D6293" s="2">
        <v>41976</v>
      </c>
      <c r="E6293" s="2">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1">
        <v>168.47040000000004</v>
      </c>
    </row>
    <row r="6294" spans="1:22" ht="14.25" customHeight="1" x14ac:dyDescent="0.25">
      <c r="A6294" s="1">
        <v>6293</v>
      </c>
      <c r="B6294" s="1" t="s">
        <v>8811</v>
      </c>
      <c r="C6294" s="1">
        <f>YEAR(Data!$D6294)</f>
        <v>2012</v>
      </c>
      <c r="D6294" s="2">
        <v>41021</v>
      </c>
      <c r="E6294" s="2">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
        <v>88.77600000000001</v>
      </c>
      <c r="T6294" s="1">
        <v>3</v>
      </c>
      <c r="U6294" s="1">
        <v>0.2</v>
      </c>
      <c r="V6294" s="1">
        <v>7.7679000000000009</v>
      </c>
    </row>
    <row r="6295" spans="1:22" ht="14.25" customHeight="1" x14ac:dyDescent="0.25">
      <c r="A6295" s="1">
        <v>6294</v>
      </c>
      <c r="B6295" s="1" t="s">
        <v>8811</v>
      </c>
      <c r="C6295" s="1">
        <f>YEAR(Data!$D6295)</f>
        <v>2012</v>
      </c>
      <c r="D6295" s="2">
        <v>41021</v>
      </c>
      <c r="E6295" s="2">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
        <v>64.14</v>
      </c>
      <c r="T6295" s="1">
        <v>3</v>
      </c>
      <c r="U6295" s="1">
        <v>0</v>
      </c>
      <c r="V6295" s="1">
        <v>16.676400000000001</v>
      </c>
    </row>
    <row r="6296" spans="1:22" ht="14.25" customHeight="1" x14ac:dyDescent="0.25">
      <c r="A6296" s="1">
        <v>6295</v>
      </c>
      <c r="B6296" s="1" t="s">
        <v>8812</v>
      </c>
      <c r="C6296" s="1">
        <f>YEAR(Data!$D6296)</f>
        <v>2011</v>
      </c>
      <c r="D6296" s="2">
        <v>40802</v>
      </c>
      <c r="E6296" s="2">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1">
        <v>12.581999999999999</v>
      </c>
    </row>
    <row r="6297" spans="1:22" ht="14.25" customHeight="1" x14ac:dyDescent="0.25">
      <c r="A6297" s="1">
        <v>6296</v>
      </c>
      <c r="B6297" s="1" t="s">
        <v>8813</v>
      </c>
      <c r="C6297" s="1">
        <f>YEAR(Data!$D6297)</f>
        <v>2011</v>
      </c>
      <c r="D6297" s="2">
        <v>40905</v>
      </c>
      <c r="E6297" s="2">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
        <v>1737.1799999999998</v>
      </c>
      <c r="T6297" s="1">
        <v>6</v>
      </c>
      <c r="U6297" s="1">
        <v>0</v>
      </c>
      <c r="V6297" s="1">
        <v>503.78219999999976</v>
      </c>
    </row>
    <row r="6298" spans="1:22" ht="14.25" customHeight="1" x14ac:dyDescent="0.25">
      <c r="A6298" s="1">
        <v>6297</v>
      </c>
      <c r="B6298" s="1" t="s">
        <v>8813</v>
      </c>
      <c r="C6298" s="1">
        <f>YEAR(Data!$D6298)</f>
        <v>2011</v>
      </c>
      <c r="D6298" s="2">
        <v>40905</v>
      </c>
      <c r="E6298" s="2">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
        <v>704.25</v>
      </c>
      <c r="T6298" s="1">
        <v>5</v>
      </c>
      <c r="U6298" s="1">
        <v>0</v>
      </c>
      <c r="V6298" s="1">
        <v>84.51</v>
      </c>
    </row>
    <row r="6299" spans="1:22" ht="14.25" customHeight="1" x14ac:dyDescent="0.25">
      <c r="A6299" s="1">
        <v>6298</v>
      </c>
      <c r="B6299" s="1" t="s">
        <v>8813</v>
      </c>
      <c r="C6299" s="1">
        <f>YEAR(Data!$D6299)</f>
        <v>2011</v>
      </c>
      <c r="D6299" s="2">
        <v>40905</v>
      </c>
      <c r="E6299" s="2">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
        <v>141.76</v>
      </c>
      <c r="T6299" s="1">
        <v>4</v>
      </c>
      <c r="U6299" s="1">
        <v>0</v>
      </c>
      <c r="V6299" s="1">
        <v>66.627199999999988</v>
      </c>
    </row>
    <row r="6300" spans="1:22" ht="14.25" customHeight="1" x14ac:dyDescent="0.25">
      <c r="A6300" s="1">
        <v>6299</v>
      </c>
      <c r="B6300" s="1" t="s">
        <v>8815</v>
      </c>
      <c r="C6300" s="1">
        <f>YEAR(Data!$D6300)</f>
        <v>2011</v>
      </c>
      <c r="D6300" s="2">
        <v>40837</v>
      </c>
      <c r="E6300" s="2">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1">
        <v>12.2715</v>
      </c>
    </row>
    <row r="6301" spans="1:22" ht="14.25" customHeight="1" x14ac:dyDescent="0.25">
      <c r="A6301" s="1">
        <v>6300</v>
      </c>
      <c r="B6301" s="1" t="s">
        <v>8816</v>
      </c>
      <c r="C6301" s="1">
        <f>YEAR(Data!$D6301)</f>
        <v>2014</v>
      </c>
      <c r="D6301" s="2">
        <v>41974</v>
      </c>
      <c r="E6301" s="2">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
        <v>25.83</v>
      </c>
      <c r="T6301" s="1">
        <v>3</v>
      </c>
      <c r="U6301" s="1">
        <v>0</v>
      </c>
      <c r="V6301" s="1">
        <v>9.5570999999999984</v>
      </c>
    </row>
    <row r="6302" spans="1:22" ht="14.25" customHeight="1" x14ac:dyDescent="0.25">
      <c r="A6302" s="1">
        <v>6301</v>
      </c>
      <c r="B6302" s="1" t="s">
        <v>8819</v>
      </c>
      <c r="C6302" s="1">
        <f>YEAR(Data!$D6302)</f>
        <v>2011</v>
      </c>
      <c r="D6302" s="2">
        <v>40700</v>
      </c>
      <c r="E6302" s="2">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
        <v>24.587999999999994</v>
      </c>
      <c r="T6302" s="1">
        <v>3</v>
      </c>
      <c r="U6302" s="1">
        <v>0.8</v>
      </c>
      <c r="V6302" s="1">
        <v>-38.11140000000001</v>
      </c>
    </row>
    <row r="6303" spans="1:22" ht="14.25" customHeight="1" x14ac:dyDescent="0.25">
      <c r="A6303" s="1">
        <v>6302</v>
      </c>
      <c r="B6303" s="1" t="s">
        <v>8819</v>
      </c>
      <c r="C6303" s="1">
        <f>YEAR(Data!$D6303)</f>
        <v>2011</v>
      </c>
      <c r="D6303" s="2">
        <v>40700</v>
      </c>
      <c r="E6303" s="2">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
        <v>13.984000000000002</v>
      </c>
      <c r="T6303" s="1">
        <v>2</v>
      </c>
      <c r="U6303" s="1">
        <v>0.2</v>
      </c>
      <c r="V6303" s="1">
        <v>4.7195999999999998</v>
      </c>
    </row>
    <row r="6304" spans="1:22" ht="14.25" customHeight="1" x14ac:dyDescent="0.25">
      <c r="A6304" s="1">
        <v>6303</v>
      </c>
      <c r="B6304" s="1" t="s">
        <v>8820</v>
      </c>
      <c r="C6304" s="1">
        <f>YEAR(Data!$D6304)</f>
        <v>2014</v>
      </c>
      <c r="D6304" s="2">
        <v>41967</v>
      </c>
      <c r="E6304" s="2">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
        <v>195.96000000000004</v>
      </c>
      <c r="T6304" s="1">
        <v>5</v>
      </c>
      <c r="U6304" s="1">
        <v>0.2</v>
      </c>
      <c r="V6304" s="1">
        <v>19.596000000000018</v>
      </c>
    </row>
    <row r="6305" spans="1:22" ht="14.25" customHeight="1" x14ac:dyDescent="0.25">
      <c r="A6305" s="1">
        <v>6304</v>
      </c>
      <c r="B6305" s="1" t="s">
        <v>8821</v>
      </c>
      <c r="C6305" s="1">
        <f>YEAR(Data!$D6305)</f>
        <v>2014</v>
      </c>
      <c r="D6305" s="2">
        <v>41809</v>
      </c>
      <c r="E6305" s="2">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
        <v>74.352000000000004</v>
      </c>
      <c r="T6305" s="1">
        <v>3</v>
      </c>
      <c r="U6305" s="1">
        <v>0.2</v>
      </c>
      <c r="V6305" s="1">
        <v>23.234999999999992</v>
      </c>
    </row>
    <row r="6306" spans="1:22" ht="14.25" customHeight="1" x14ac:dyDescent="0.25">
      <c r="A6306" s="1">
        <v>6305</v>
      </c>
      <c r="B6306" s="1" t="s">
        <v>8822</v>
      </c>
      <c r="C6306" s="1">
        <f>YEAR(Data!$D6306)</f>
        <v>2014</v>
      </c>
      <c r="D6306" s="2">
        <v>41765</v>
      </c>
      <c r="E6306" s="2">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1">
        <v>3.2063999999999999</v>
      </c>
    </row>
    <row r="6307" spans="1:22" ht="14.25" customHeight="1" x14ac:dyDescent="0.25">
      <c r="A6307" s="1">
        <v>6306</v>
      </c>
      <c r="B6307" s="1" t="s">
        <v>8823</v>
      </c>
      <c r="C6307" s="1">
        <f>YEAR(Data!$D6307)</f>
        <v>2013</v>
      </c>
      <c r="D6307" s="2">
        <v>41583</v>
      </c>
      <c r="E6307" s="2">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
        <v>17.584000000000003</v>
      </c>
      <c r="T6307" s="1">
        <v>7</v>
      </c>
      <c r="U6307" s="1">
        <v>0.2</v>
      </c>
      <c r="V6307" s="1">
        <v>-4.1761999999999997</v>
      </c>
    </row>
    <row r="6308" spans="1:22" ht="14.25" customHeight="1" x14ac:dyDescent="0.25">
      <c r="A6308" s="1">
        <v>6307</v>
      </c>
      <c r="B6308" s="1" t="s">
        <v>8823</v>
      </c>
      <c r="C6308" s="1">
        <f>YEAR(Data!$D6308)</f>
        <v>2013</v>
      </c>
      <c r="D6308" s="2">
        <v>41583</v>
      </c>
      <c r="E6308" s="2">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
        <v>104.78399999999999</v>
      </c>
      <c r="T6308" s="1">
        <v>1</v>
      </c>
      <c r="U6308" s="1">
        <v>0.2</v>
      </c>
      <c r="V6308" s="1">
        <v>-14.407800000000009</v>
      </c>
    </row>
    <row r="6309" spans="1:22" ht="14.25" customHeight="1" x14ac:dyDescent="0.25">
      <c r="A6309" s="1">
        <v>6308</v>
      </c>
      <c r="B6309" s="1" t="s">
        <v>8823</v>
      </c>
      <c r="C6309" s="1">
        <f>YEAR(Data!$D6309)</f>
        <v>2013</v>
      </c>
      <c r="D6309" s="2">
        <v>41583</v>
      </c>
      <c r="E6309" s="2">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
        <v>47.952000000000005</v>
      </c>
      <c r="T6309" s="1">
        <v>3</v>
      </c>
      <c r="U6309" s="1">
        <v>0.2</v>
      </c>
      <c r="V6309" s="1">
        <v>16.783200000000001</v>
      </c>
    </row>
    <row r="6310" spans="1:22" ht="14.25" customHeight="1" x14ac:dyDescent="0.25">
      <c r="A6310" s="1">
        <v>6309</v>
      </c>
      <c r="B6310" s="1" t="s">
        <v>8823</v>
      </c>
      <c r="C6310" s="1">
        <f>YEAR(Data!$D6310)</f>
        <v>2013</v>
      </c>
      <c r="D6310" s="2">
        <v>41583</v>
      </c>
      <c r="E6310" s="2">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
        <v>650.35200000000009</v>
      </c>
      <c r="T6310" s="1">
        <v>3</v>
      </c>
      <c r="U6310" s="1">
        <v>0.2</v>
      </c>
      <c r="V6310" s="1">
        <v>-97.552800000000076</v>
      </c>
    </row>
    <row r="6311" spans="1:22" ht="14.25" customHeight="1" x14ac:dyDescent="0.25">
      <c r="A6311" s="1">
        <v>6310</v>
      </c>
      <c r="B6311" s="1" t="s">
        <v>8823</v>
      </c>
      <c r="C6311" s="1">
        <f>YEAR(Data!$D6311)</f>
        <v>2013</v>
      </c>
      <c r="D6311" s="2">
        <v>41583</v>
      </c>
      <c r="E6311" s="2">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
        <v>629.18400000000008</v>
      </c>
      <c r="T6311" s="1">
        <v>8</v>
      </c>
      <c r="U6311" s="1">
        <v>0.2</v>
      </c>
      <c r="V6311" s="1">
        <v>228.07919999999999</v>
      </c>
    </row>
    <row r="6312" spans="1:22" ht="14.25" customHeight="1" x14ac:dyDescent="0.25">
      <c r="A6312" s="1">
        <v>6311</v>
      </c>
      <c r="B6312" s="1" t="s">
        <v>8823</v>
      </c>
      <c r="C6312" s="1">
        <f>YEAR(Data!$D6312)</f>
        <v>2013</v>
      </c>
      <c r="D6312" s="2">
        <v>41583</v>
      </c>
      <c r="E6312" s="2">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
        <v>15.176</v>
      </c>
      <c r="T6312" s="1">
        <v>1</v>
      </c>
      <c r="U6312" s="1">
        <v>0.2</v>
      </c>
      <c r="V6312" s="1">
        <v>5.3115999999999985</v>
      </c>
    </row>
    <row r="6313" spans="1:22" ht="14.25" customHeight="1" x14ac:dyDescent="0.25">
      <c r="A6313" s="1">
        <v>6312</v>
      </c>
      <c r="B6313" s="1" t="s">
        <v>8825</v>
      </c>
      <c r="C6313" s="1">
        <f>YEAR(Data!$D6313)</f>
        <v>2011</v>
      </c>
      <c r="D6313" s="2">
        <v>40797</v>
      </c>
      <c r="E6313" s="2">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
        <v>127.94999999999999</v>
      </c>
      <c r="T6313" s="1">
        <v>3</v>
      </c>
      <c r="U6313" s="1">
        <v>0</v>
      </c>
      <c r="V6313" s="1">
        <v>21.751499999999986</v>
      </c>
    </row>
    <row r="6314" spans="1:22" ht="14.25" customHeight="1" x14ac:dyDescent="0.25">
      <c r="A6314" s="1">
        <v>6313</v>
      </c>
      <c r="B6314" s="1" t="s">
        <v>8827</v>
      </c>
      <c r="C6314" s="1">
        <f>YEAR(Data!$D6314)</f>
        <v>2014</v>
      </c>
      <c r="D6314" s="2">
        <v>41687</v>
      </c>
      <c r="E6314" s="2">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
        <v>579.51</v>
      </c>
      <c r="T6314" s="1">
        <v>3</v>
      </c>
      <c r="U6314" s="1">
        <v>0</v>
      </c>
      <c r="V6314" s="1">
        <v>81.131400000000014</v>
      </c>
    </row>
    <row r="6315" spans="1:22" ht="14.25" customHeight="1" x14ac:dyDescent="0.25">
      <c r="A6315" s="1">
        <v>6314</v>
      </c>
      <c r="B6315" s="1" t="s">
        <v>8827</v>
      </c>
      <c r="C6315" s="1">
        <f>YEAR(Data!$D6315)</f>
        <v>2014</v>
      </c>
      <c r="D6315" s="2">
        <v>41687</v>
      </c>
      <c r="E6315" s="2">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1">
        <v>7.3451000000000004</v>
      </c>
    </row>
    <row r="6316" spans="1:22" ht="14.25" customHeight="1" x14ac:dyDescent="0.25">
      <c r="A6316" s="1">
        <v>6315</v>
      </c>
      <c r="B6316" s="1" t="s">
        <v>8828</v>
      </c>
      <c r="C6316" s="1">
        <f>YEAR(Data!$D6316)</f>
        <v>2011</v>
      </c>
      <c r="D6316" s="2">
        <v>40871</v>
      </c>
      <c r="E6316" s="2">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1">
        <v>45.575999999999979</v>
      </c>
    </row>
    <row r="6317" spans="1:22" ht="14.25" customHeight="1" x14ac:dyDescent="0.25">
      <c r="A6317" s="1">
        <v>6316</v>
      </c>
      <c r="B6317" s="1" t="s">
        <v>8828</v>
      </c>
      <c r="C6317" s="1">
        <f>YEAR(Data!$D6317)</f>
        <v>2011</v>
      </c>
      <c r="D6317" s="2">
        <v>40871</v>
      </c>
      <c r="E6317" s="2">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1">
        <v>96.343800000000002</v>
      </c>
    </row>
    <row r="6318" spans="1:22" ht="14.25" customHeight="1" x14ac:dyDescent="0.25">
      <c r="A6318" s="1">
        <v>6317</v>
      </c>
      <c r="B6318" s="1" t="s">
        <v>8828</v>
      </c>
      <c r="C6318" s="1">
        <f>YEAR(Data!$D6318)</f>
        <v>2011</v>
      </c>
      <c r="D6318" s="2">
        <v>40871</v>
      </c>
      <c r="E6318" s="2">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
        <v>144.12</v>
      </c>
      <c r="T6318" s="1">
        <v>3</v>
      </c>
      <c r="U6318" s="1">
        <v>0</v>
      </c>
      <c r="V6318" s="1">
        <v>69.177599999999984</v>
      </c>
    </row>
    <row r="6319" spans="1:22" ht="14.25" customHeight="1" x14ac:dyDescent="0.25">
      <c r="A6319" s="1">
        <v>6318</v>
      </c>
      <c r="B6319" s="1" t="s">
        <v>8828</v>
      </c>
      <c r="C6319" s="1">
        <f>YEAR(Data!$D6319)</f>
        <v>2011</v>
      </c>
      <c r="D6319" s="2">
        <v>40871</v>
      </c>
      <c r="E6319" s="2">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1">
        <v>7.98</v>
      </c>
    </row>
    <row r="6320" spans="1:22" ht="14.25" customHeight="1" x14ac:dyDescent="0.25">
      <c r="A6320" s="1">
        <v>6319</v>
      </c>
      <c r="B6320" s="1" t="s">
        <v>8829</v>
      </c>
      <c r="C6320" s="1">
        <f>YEAR(Data!$D6320)</f>
        <v>2014</v>
      </c>
      <c r="D6320" s="2">
        <v>41969</v>
      </c>
      <c r="E6320" s="2">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
        <v>39.960000000000008</v>
      </c>
      <c r="T6320" s="1">
        <v>5</v>
      </c>
      <c r="U6320" s="1">
        <v>0.2</v>
      </c>
      <c r="V6320" s="1">
        <v>3.4964999999999993</v>
      </c>
    </row>
    <row r="6321" spans="1:22" ht="14.25" customHeight="1" x14ac:dyDescent="0.25">
      <c r="A6321" s="1">
        <v>6320</v>
      </c>
      <c r="B6321" s="1" t="s">
        <v>8829</v>
      </c>
      <c r="C6321" s="1">
        <f>YEAR(Data!$D6321)</f>
        <v>2014</v>
      </c>
      <c r="D6321" s="2">
        <v>41969</v>
      </c>
      <c r="E6321" s="2">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1">
        <v>15.335999999999999</v>
      </c>
    </row>
    <row r="6322" spans="1:22" ht="14.25" customHeight="1" x14ac:dyDescent="0.25">
      <c r="A6322" s="1">
        <v>6321</v>
      </c>
      <c r="B6322" s="1" t="s">
        <v>8830</v>
      </c>
      <c r="C6322" s="1">
        <f>YEAR(Data!$D6322)</f>
        <v>2014</v>
      </c>
      <c r="D6322" s="2">
        <v>41911</v>
      </c>
      <c r="E6322" s="2">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10.368000000000002</v>
      </c>
      <c r="T6322" s="1">
        <v>2</v>
      </c>
      <c r="U6322" s="1">
        <v>0.2</v>
      </c>
      <c r="V6322" s="1">
        <v>3.6288</v>
      </c>
    </row>
    <row r="6323" spans="1:22" ht="14.25" customHeight="1" x14ac:dyDescent="0.25">
      <c r="A6323" s="1">
        <v>6322</v>
      </c>
      <c r="B6323" s="1" t="s">
        <v>8831</v>
      </c>
      <c r="C6323" s="1">
        <f>YEAR(Data!$D6323)</f>
        <v>2011</v>
      </c>
      <c r="D6323" s="2">
        <v>40829</v>
      </c>
      <c r="E6323" s="2">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7.7520000000000007</v>
      </c>
      <c r="T6323" s="1">
        <v>3</v>
      </c>
      <c r="U6323" s="1">
        <v>0.2</v>
      </c>
      <c r="V6323" s="1">
        <v>2.8100999999999998</v>
      </c>
    </row>
    <row r="6324" spans="1:22" ht="14.25" customHeight="1" x14ac:dyDescent="0.25">
      <c r="A6324" s="1">
        <v>6323</v>
      </c>
      <c r="B6324" s="1" t="s">
        <v>8832</v>
      </c>
      <c r="C6324" s="1">
        <f>YEAR(Data!$D6324)</f>
        <v>2011</v>
      </c>
      <c r="D6324" s="2">
        <v>40697</v>
      </c>
      <c r="E6324" s="2">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
        <v>15.28</v>
      </c>
      <c r="T6324" s="1">
        <v>2</v>
      </c>
      <c r="U6324" s="1">
        <v>0</v>
      </c>
      <c r="V6324" s="1">
        <v>7.4871999999999996</v>
      </c>
    </row>
    <row r="6325" spans="1:22" ht="14.25" customHeight="1" x14ac:dyDescent="0.25">
      <c r="A6325" s="1">
        <v>6324</v>
      </c>
      <c r="B6325" s="1" t="s">
        <v>8833</v>
      </c>
      <c r="C6325" s="1">
        <f>YEAR(Data!$D6325)</f>
        <v>2011</v>
      </c>
      <c r="D6325" s="2">
        <v>40711</v>
      </c>
      <c r="E6325" s="2">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
        <v>65.97</v>
      </c>
      <c r="T6325" s="1">
        <v>3</v>
      </c>
      <c r="U6325" s="1">
        <v>0</v>
      </c>
      <c r="V6325" s="1">
        <v>31.005899999999997</v>
      </c>
    </row>
    <row r="6326" spans="1:22" ht="14.25" customHeight="1" x14ac:dyDescent="0.25">
      <c r="A6326" s="1">
        <v>6325</v>
      </c>
      <c r="B6326" s="1" t="s">
        <v>8834</v>
      </c>
      <c r="C6326" s="1">
        <f>YEAR(Data!$D6326)</f>
        <v>2012</v>
      </c>
      <c r="D6326" s="2">
        <v>41211</v>
      </c>
      <c r="E6326" s="2">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1">
        <v>16.032</v>
      </c>
    </row>
    <row r="6327" spans="1:22" ht="14.25" customHeight="1" x14ac:dyDescent="0.25">
      <c r="A6327" s="1">
        <v>6326</v>
      </c>
      <c r="B6327" s="1" t="s">
        <v>8834</v>
      </c>
      <c r="C6327" s="1">
        <f>YEAR(Data!$D6327)</f>
        <v>2012</v>
      </c>
      <c r="D6327" s="2">
        <v>41211</v>
      </c>
      <c r="E6327" s="2">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1">
        <v>103.3116</v>
      </c>
    </row>
    <row r="6328" spans="1:22" ht="14.25" customHeight="1" x14ac:dyDescent="0.25">
      <c r="A6328" s="1">
        <v>6327</v>
      </c>
      <c r="B6328" s="1" t="s">
        <v>8835</v>
      </c>
      <c r="C6328" s="1">
        <f>YEAR(Data!$D6328)</f>
        <v>2011</v>
      </c>
      <c r="D6328" s="2">
        <v>40564</v>
      </c>
      <c r="E6328" s="2">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1">
        <v>4.0541999999999998</v>
      </c>
    </row>
    <row r="6329" spans="1:22" ht="14.25" customHeight="1" x14ac:dyDescent="0.25">
      <c r="A6329" s="1">
        <v>6328</v>
      </c>
      <c r="B6329" s="1" t="s">
        <v>8835</v>
      </c>
      <c r="C6329" s="1">
        <f>YEAR(Data!$D6329)</f>
        <v>2011</v>
      </c>
      <c r="D6329" s="2">
        <v>40564</v>
      </c>
      <c r="E6329" s="2">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1">
        <v>30.023400000000009</v>
      </c>
    </row>
    <row r="6330" spans="1:22" ht="14.25" customHeight="1" x14ac:dyDescent="0.25">
      <c r="A6330" s="1">
        <v>6329</v>
      </c>
      <c r="B6330" s="1" t="s">
        <v>8835</v>
      </c>
      <c r="C6330" s="1">
        <f>YEAR(Data!$D6330)</f>
        <v>2011</v>
      </c>
      <c r="D6330" s="2">
        <v>40564</v>
      </c>
      <c r="E6330" s="2">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1">
        <v>8.9534999999999982</v>
      </c>
    </row>
    <row r="6331" spans="1:22" ht="14.25" customHeight="1" x14ac:dyDescent="0.25">
      <c r="A6331" s="1">
        <v>6330</v>
      </c>
      <c r="B6331" s="1" t="s">
        <v>8835</v>
      </c>
      <c r="C6331" s="1">
        <f>YEAR(Data!$D6331)</f>
        <v>2011</v>
      </c>
      <c r="D6331" s="2">
        <v>40564</v>
      </c>
      <c r="E6331" s="2">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1">
        <v>93.581600000000009</v>
      </c>
    </row>
    <row r="6332" spans="1:22" ht="14.25" customHeight="1" x14ac:dyDescent="0.25">
      <c r="A6332" s="1">
        <v>6331</v>
      </c>
      <c r="B6332" s="1" t="s">
        <v>8835</v>
      </c>
      <c r="C6332" s="1">
        <f>YEAR(Data!$D6332)</f>
        <v>2011</v>
      </c>
      <c r="D6332" s="2">
        <v>40564</v>
      </c>
      <c r="E6332" s="2">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
        <v>66.58</v>
      </c>
      <c r="T6332" s="1">
        <v>2</v>
      </c>
      <c r="U6332" s="1">
        <v>0</v>
      </c>
      <c r="V6332" s="1">
        <v>15.979199999999999</v>
      </c>
    </row>
    <row r="6333" spans="1:22" ht="14.25" customHeight="1" x14ac:dyDescent="0.25">
      <c r="A6333" s="1">
        <v>6332</v>
      </c>
      <c r="B6333" s="1" t="s">
        <v>8835</v>
      </c>
      <c r="C6333" s="1">
        <f>YEAR(Data!$D6333)</f>
        <v>2011</v>
      </c>
      <c r="D6333" s="2">
        <v>40564</v>
      </c>
      <c r="E6333" s="2">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1">
        <v>12.736799999999999</v>
      </c>
    </row>
    <row r="6334" spans="1:22" ht="14.25" customHeight="1" x14ac:dyDescent="0.25">
      <c r="A6334" s="1">
        <v>6333</v>
      </c>
      <c r="B6334" s="1" t="s">
        <v>8835</v>
      </c>
      <c r="C6334" s="1">
        <f>YEAR(Data!$D6334)</f>
        <v>2011</v>
      </c>
      <c r="D6334" s="2">
        <v>40564</v>
      </c>
      <c r="E6334" s="2">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1">
        <v>4.8608999999999991</v>
      </c>
    </row>
    <row r="6335" spans="1:22" ht="14.25" customHeight="1" x14ac:dyDescent="0.25">
      <c r="A6335" s="1">
        <v>6334</v>
      </c>
      <c r="B6335" s="1" t="s">
        <v>8835</v>
      </c>
      <c r="C6335" s="1">
        <f>YEAR(Data!$D6335)</f>
        <v>2011</v>
      </c>
      <c r="D6335" s="2">
        <v>40564</v>
      </c>
      <c r="E6335" s="2">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29.700000000000003</v>
      </c>
      <c r="T6335" s="1">
        <v>5</v>
      </c>
      <c r="U6335" s="1">
        <v>0</v>
      </c>
      <c r="V6335" s="1">
        <v>13.365</v>
      </c>
    </row>
    <row r="6336" spans="1:22" ht="14.25" customHeight="1" x14ac:dyDescent="0.25">
      <c r="A6336" s="1">
        <v>6335</v>
      </c>
      <c r="B6336" s="1" t="s">
        <v>8836</v>
      </c>
      <c r="C6336" s="1">
        <f>YEAR(Data!$D6336)</f>
        <v>2011</v>
      </c>
      <c r="D6336" s="2">
        <v>40735</v>
      </c>
      <c r="E6336" s="2">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1">
        <v>23.086399999999998</v>
      </c>
    </row>
    <row r="6337" spans="1:22" ht="14.25" customHeight="1" x14ac:dyDescent="0.25">
      <c r="A6337" s="1">
        <v>6336</v>
      </c>
      <c r="B6337" s="1" t="s">
        <v>8836</v>
      </c>
      <c r="C6337" s="1">
        <f>YEAR(Data!$D6337)</f>
        <v>2011</v>
      </c>
      <c r="D6337" s="2">
        <v>40735</v>
      </c>
      <c r="E6337" s="2">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1">
        <v>6.3979999999999997</v>
      </c>
    </row>
    <row r="6338" spans="1:22" ht="14.25" customHeight="1" x14ac:dyDescent="0.25">
      <c r="A6338" s="1">
        <v>6337</v>
      </c>
      <c r="B6338" s="1" t="s">
        <v>8837</v>
      </c>
      <c r="C6338" s="1">
        <f>YEAR(Data!$D6338)</f>
        <v>2013</v>
      </c>
      <c r="D6338" s="2">
        <v>41517</v>
      </c>
      <c r="E6338" s="2">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
        <v>47.04</v>
      </c>
      <c r="T6338" s="1">
        <v>4</v>
      </c>
      <c r="U6338" s="1">
        <v>0</v>
      </c>
      <c r="V6338" s="1">
        <v>15.993599999999997</v>
      </c>
    </row>
    <row r="6339" spans="1:22" ht="14.25" customHeight="1" x14ac:dyDescent="0.25">
      <c r="A6339" s="1">
        <v>6338</v>
      </c>
      <c r="B6339" s="1" t="s">
        <v>8837</v>
      </c>
      <c r="C6339" s="1">
        <f>YEAR(Data!$D6339)</f>
        <v>2013</v>
      </c>
      <c r="D6339" s="2">
        <v>41517</v>
      </c>
      <c r="E6339" s="2">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
        <v>339.96000000000004</v>
      </c>
      <c r="T6339" s="1">
        <v>5</v>
      </c>
      <c r="U6339" s="1">
        <v>0.2</v>
      </c>
      <c r="V6339" s="1">
        <v>42.494999999999948</v>
      </c>
    </row>
    <row r="6340" spans="1:22" ht="14.25" customHeight="1" x14ac:dyDescent="0.25">
      <c r="A6340" s="1">
        <v>6339</v>
      </c>
      <c r="B6340" s="1" t="s">
        <v>8838</v>
      </c>
      <c r="C6340" s="1">
        <f>YEAR(Data!$D6340)</f>
        <v>2014</v>
      </c>
      <c r="D6340" s="2">
        <v>41918</v>
      </c>
      <c r="E6340" s="2">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
        <v>87.8</v>
      </c>
      <c r="T6340" s="1">
        <v>4</v>
      </c>
      <c r="U6340" s="1">
        <v>0</v>
      </c>
      <c r="V6340" s="1">
        <v>43.9</v>
      </c>
    </row>
    <row r="6341" spans="1:22" ht="14.25" customHeight="1" x14ac:dyDescent="0.25">
      <c r="A6341" s="1">
        <v>6340</v>
      </c>
      <c r="B6341" s="1" t="s">
        <v>8838</v>
      </c>
      <c r="C6341" s="1">
        <f>YEAR(Data!$D6341)</f>
        <v>2014</v>
      </c>
      <c r="D6341" s="2">
        <v>41918</v>
      </c>
      <c r="E6341" s="2">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1">
        <v>2.4597999999999871</v>
      </c>
    </row>
    <row r="6342" spans="1:22" ht="14.25" customHeight="1" x14ac:dyDescent="0.25">
      <c r="A6342" s="1">
        <v>6341</v>
      </c>
      <c r="B6342" s="1" t="s">
        <v>8838</v>
      </c>
      <c r="C6342" s="1">
        <f>YEAR(Data!$D6342)</f>
        <v>2014</v>
      </c>
      <c r="D6342" s="2">
        <v>41918</v>
      </c>
      <c r="E6342" s="2">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
        <v>5199.96</v>
      </c>
      <c r="T6342" s="1">
        <v>4</v>
      </c>
      <c r="U6342" s="1">
        <v>0</v>
      </c>
      <c r="V6342" s="1">
        <v>1351.9895999999999</v>
      </c>
    </row>
    <row r="6343" spans="1:22" ht="14.25" customHeight="1" x14ac:dyDescent="0.25">
      <c r="A6343" s="1">
        <v>6342</v>
      </c>
      <c r="B6343" s="1" t="s">
        <v>8839</v>
      </c>
      <c r="C6343" s="1">
        <f>YEAR(Data!$D6343)</f>
        <v>2014</v>
      </c>
      <c r="D6343" s="2">
        <v>41640</v>
      </c>
      <c r="E6343" s="2">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1">
        <v>-35.215199999999996</v>
      </c>
    </row>
    <row r="6344" spans="1:22" ht="14.25" customHeight="1" x14ac:dyDescent="0.25">
      <c r="A6344" s="1">
        <v>6343</v>
      </c>
      <c r="B6344" s="1" t="s">
        <v>8840</v>
      </c>
      <c r="C6344" s="1">
        <f>YEAR(Data!$D6344)</f>
        <v>2012</v>
      </c>
      <c r="D6344" s="2">
        <v>40975</v>
      </c>
      <c r="E6344" s="2">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
        <v>119.85000000000001</v>
      </c>
      <c r="T6344" s="1">
        <v>3</v>
      </c>
      <c r="U6344" s="1">
        <v>0</v>
      </c>
      <c r="V6344" s="1">
        <v>52.734000000000009</v>
      </c>
    </row>
    <row r="6345" spans="1:22" ht="14.25" customHeight="1" x14ac:dyDescent="0.25">
      <c r="A6345" s="1">
        <v>6344</v>
      </c>
      <c r="B6345" s="1" t="s">
        <v>8840</v>
      </c>
      <c r="C6345" s="1">
        <f>YEAR(Data!$D6345)</f>
        <v>2012</v>
      </c>
      <c r="D6345" s="2">
        <v>40975</v>
      </c>
      <c r="E6345" s="2">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1">
        <v>14.9156</v>
      </c>
    </row>
    <row r="6346" spans="1:22" ht="14.25" customHeight="1" x14ac:dyDescent="0.25">
      <c r="A6346" s="1">
        <v>6345</v>
      </c>
      <c r="B6346" s="1" t="s">
        <v>8840</v>
      </c>
      <c r="C6346" s="1">
        <f>YEAR(Data!$D6346)</f>
        <v>2012</v>
      </c>
      <c r="D6346" s="2">
        <v>40975</v>
      </c>
      <c r="E6346" s="2">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1">
        <v>33.254399999999997</v>
      </c>
    </row>
    <row r="6347" spans="1:22" ht="14.25" customHeight="1" x14ac:dyDescent="0.25">
      <c r="A6347" s="1">
        <v>6346</v>
      </c>
      <c r="B6347" s="1" t="s">
        <v>8840</v>
      </c>
      <c r="C6347" s="1">
        <f>YEAR(Data!$D6347)</f>
        <v>2012</v>
      </c>
      <c r="D6347" s="2">
        <v>40975</v>
      </c>
      <c r="E6347" s="2">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
        <v>587.97</v>
      </c>
      <c r="T6347" s="1">
        <v>3</v>
      </c>
      <c r="U6347" s="1">
        <v>0</v>
      </c>
      <c r="V6347" s="1">
        <v>170.51129999999998</v>
      </c>
    </row>
    <row r="6348" spans="1:22" ht="14.25" customHeight="1" x14ac:dyDescent="0.25">
      <c r="A6348" s="1">
        <v>6347</v>
      </c>
      <c r="B6348" s="1" t="s">
        <v>8841</v>
      </c>
      <c r="C6348" s="1">
        <f>YEAR(Data!$D6348)</f>
        <v>2014</v>
      </c>
      <c r="D6348" s="2">
        <v>41933</v>
      </c>
      <c r="E6348" s="2">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1">
        <v>12.029499999999999</v>
      </c>
    </row>
    <row r="6349" spans="1:22" ht="14.25" customHeight="1" x14ac:dyDescent="0.25">
      <c r="A6349" s="1">
        <v>6348</v>
      </c>
      <c r="B6349" s="1" t="s">
        <v>8842</v>
      </c>
      <c r="C6349" s="1">
        <f>YEAR(Data!$D6349)</f>
        <v>2012</v>
      </c>
      <c r="D6349" s="2">
        <v>41030</v>
      </c>
      <c r="E6349" s="2">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12.176000000000002</v>
      </c>
      <c r="T6349" s="1">
        <v>1</v>
      </c>
      <c r="U6349" s="1">
        <v>0.2</v>
      </c>
      <c r="V6349" s="1">
        <v>4.4137999999999993</v>
      </c>
    </row>
    <row r="6350" spans="1:22" ht="14.25" customHeight="1" x14ac:dyDescent="0.25">
      <c r="A6350" s="1">
        <v>6349</v>
      </c>
      <c r="B6350" s="1" t="s">
        <v>8842</v>
      </c>
      <c r="C6350" s="1">
        <f>YEAR(Data!$D6350)</f>
        <v>2012</v>
      </c>
      <c r="D6350" s="2">
        <v>41030</v>
      </c>
      <c r="E6350" s="2">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1">
        <v>10.4496</v>
      </c>
    </row>
    <row r="6351" spans="1:22" ht="14.25" customHeight="1" x14ac:dyDescent="0.25">
      <c r="A6351" s="1">
        <v>6350</v>
      </c>
      <c r="B6351" s="1" t="s">
        <v>8842</v>
      </c>
      <c r="C6351" s="1">
        <f>YEAR(Data!$D6351)</f>
        <v>2012</v>
      </c>
      <c r="D6351" s="2">
        <v>41030</v>
      </c>
      <c r="E6351" s="2">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1">
        <v>10.517999999999997</v>
      </c>
    </row>
    <row r="6352" spans="1:22" ht="14.25" customHeight="1" x14ac:dyDescent="0.25">
      <c r="A6352" s="1">
        <v>6351</v>
      </c>
      <c r="B6352" s="1" t="s">
        <v>8843</v>
      </c>
      <c r="C6352" s="1">
        <f>YEAR(Data!$D6352)</f>
        <v>2014</v>
      </c>
      <c r="D6352" s="2">
        <v>41886</v>
      </c>
      <c r="E6352" s="2">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108.40000000000002</v>
      </c>
      <c r="T6352" s="1">
        <v>5</v>
      </c>
      <c r="U6352" s="1">
        <v>0.6</v>
      </c>
      <c r="V6352" s="1">
        <v>-105.69000000000003</v>
      </c>
    </row>
    <row r="6353" spans="1:22" ht="14.25" customHeight="1" x14ac:dyDescent="0.25">
      <c r="A6353" s="1">
        <v>6352</v>
      </c>
      <c r="B6353" s="1" t="s">
        <v>8844</v>
      </c>
      <c r="C6353" s="1">
        <f>YEAR(Data!$D6353)</f>
        <v>2014</v>
      </c>
      <c r="D6353" s="2">
        <v>41947</v>
      </c>
      <c r="E6353" s="2">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
        <v>361.37600000000003</v>
      </c>
      <c r="T6353" s="1">
        <v>2</v>
      </c>
      <c r="U6353" s="1">
        <v>0.2</v>
      </c>
      <c r="V6353" s="1">
        <v>27.103200000000001</v>
      </c>
    </row>
    <row r="6354" spans="1:22" ht="14.25" customHeight="1" x14ac:dyDescent="0.25">
      <c r="A6354" s="1">
        <v>6353</v>
      </c>
      <c r="B6354" s="1" t="s">
        <v>8845</v>
      </c>
      <c r="C6354" s="1">
        <f>YEAR(Data!$D6354)</f>
        <v>2012</v>
      </c>
      <c r="D6354" s="2">
        <v>41165</v>
      </c>
      <c r="E6354" s="2">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1">
        <v>-2.0099999999999998</v>
      </c>
    </row>
    <row r="6355" spans="1:22" ht="14.25" customHeight="1" x14ac:dyDescent="0.25">
      <c r="A6355" s="1">
        <v>6354</v>
      </c>
      <c r="B6355" s="1" t="s">
        <v>8846</v>
      </c>
      <c r="C6355" s="1">
        <f>YEAR(Data!$D6355)</f>
        <v>2012</v>
      </c>
      <c r="D6355" s="2">
        <v>41158</v>
      </c>
      <c r="E6355" s="2">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
        <v>8.39</v>
      </c>
      <c r="T6355" s="1">
        <v>1</v>
      </c>
      <c r="U6355" s="1">
        <v>0</v>
      </c>
      <c r="V6355" s="1">
        <v>2.0975000000000001</v>
      </c>
    </row>
    <row r="6356" spans="1:22" ht="14.25" customHeight="1" x14ac:dyDescent="0.25">
      <c r="A6356" s="1">
        <v>6355</v>
      </c>
      <c r="B6356" s="1" t="s">
        <v>8846</v>
      </c>
      <c r="C6356" s="1">
        <f>YEAR(Data!$D6356)</f>
        <v>2012</v>
      </c>
      <c r="D6356" s="2">
        <v>41158</v>
      </c>
      <c r="E6356" s="2">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1">
        <v>101.39399999999998</v>
      </c>
    </row>
    <row r="6357" spans="1:22" ht="14.25" customHeight="1" x14ac:dyDescent="0.25">
      <c r="A6357" s="1">
        <v>6356</v>
      </c>
      <c r="B6357" s="1" t="s">
        <v>8847</v>
      </c>
      <c r="C6357" s="1">
        <f>YEAR(Data!$D6357)</f>
        <v>2011</v>
      </c>
      <c r="D6357" s="2">
        <v>40822</v>
      </c>
      <c r="E6357" s="2">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83.920000000000016</v>
      </c>
      <c r="T6357" s="1">
        <v>5</v>
      </c>
      <c r="U6357" s="1">
        <v>0.2</v>
      </c>
      <c r="V6357" s="1">
        <v>-13.637000000000011</v>
      </c>
    </row>
    <row r="6358" spans="1:22" ht="14.25" customHeight="1" x14ac:dyDescent="0.25">
      <c r="A6358" s="1">
        <v>6357</v>
      </c>
      <c r="B6358" s="1" t="s">
        <v>8848</v>
      </c>
      <c r="C6358" s="1">
        <f>YEAR(Data!$D6358)</f>
        <v>2014</v>
      </c>
      <c r="D6358" s="2">
        <v>41663</v>
      </c>
      <c r="E6358" s="2">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1">
        <v>6.8879999999999981</v>
      </c>
    </row>
    <row r="6359" spans="1:22" ht="14.25" customHeight="1" x14ac:dyDescent="0.25">
      <c r="A6359" s="1">
        <v>6358</v>
      </c>
      <c r="B6359" s="1" t="s">
        <v>8848</v>
      </c>
      <c r="C6359" s="1">
        <f>YEAR(Data!$D6359)</f>
        <v>2014</v>
      </c>
      <c r="D6359" s="2">
        <v>41663</v>
      </c>
      <c r="E6359" s="2">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1">
        <v>12.441600000000001</v>
      </c>
    </row>
    <row r="6360" spans="1:22" ht="14.25" customHeight="1" x14ac:dyDescent="0.25">
      <c r="A6360" s="1">
        <v>6359</v>
      </c>
      <c r="B6360" s="1" t="s">
        <v>8848</v>
      </c>
      <c r="C6360" s="1">
        <f>YEAR(Data!$D6360)</f>
        <v>2014</v>
      </c>
      <c r="D6360" s="2">
        <v>41663</v>
      </c>
      <c r="E6360" s="2">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1">
        <v>3.1104000000000003</v>
      </c>
    </row>
    <row r="6361" spans="1:22" ht="14.25" customHeight="1" x14ac:dyDescent="0.25">
      <c r="A6361" s="1">
        <v>6360</v>
      </c>
      <c r="B6361" s="1" t="s">
        <v>8848</v>
      </c>
      <c r="C6361" s="1">
        <f>YEAR(Data!$D6361)</f>
        <v>2014</v>
      </c>
      <c r="D6361" s="2">
        <v>41663</v>
      </c>
      <c r="E6361" s="2">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
        <v>86.352000000000004</v>
      </c>
      <c r="T6361" s="1">
        <v>6</v>
      </c>
      <c r="U6361" s="1">
        <v>0.2</v>
      </c>
      <c r="V6361" s="1">
        <v>8.6352000000000011</v>
      </c>
    </row>
    <row r="6362" spans="1:22" ht="14.25" customHeight="1" x14ac:dyDescent="0.25">
      <c r="A6362" s="1">
        <v>6361</v>
      </c>
      <c r="B6362" s="1" t="s">
        <v>8849</v>
      </c>
      <c r="C6362" s="1">
        <f>YEAR(Data!$D6362)</f>
        <v>2012</v>
      </c>
      <c r="D6362" s="2">
        <v>41253</v>
      </c>
      <c r="E6362" s="2">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
        <v>56.3</v>
      </c>
      <c r="T6362" s="1">
        <v>2</v>
      </c>
      <c r="U6362" s="1">
        <v>0</v>
      </c>
      <c r="V6362" s="1">
        <v>15.764000000000003</v>
      </c>
    </row>
    <row r="6363" spans="1:22" ht="14.25" customHeight="1" x14ac:dyDescent="0.25">
      <c r="A6363" s="1">
        <v>6362</v>
      </c>
      <c r="B6363" s="1" t="s">
        <v>8850</v>
      </c>
      <c r="C6363" s="1">
        <f>YEAR(Data!$D6363)</f>
        <v>2011</v>
      </c>
      <c r="D6363" s="2">
        <v>40872</v>
      </c>
      <c r="E6363" s="2">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
        <v>51.016000000000005</v>
      </c>
      <c r="T6363" s="1">
        <v>7</v>
      </c>
      <c r="U6363" s="1">
        <v>0.2</v>
      </c>
      <c r="V6363" s="1">
        <v>8.2900999999999954</v>
      </c>
    </row>
    <row r="6364" spans="1:22" ht="14.25" customHeight="1" x14ac:dyDescent="0.25">
      <c r="A6364" s="1">
        <v>6363</v>
      </c>
      <c r="B6364" s="1" t="s">
        <v>8851</v>
      </c>
      <c r="C6364" s="1">
        <f>YEAR(Data!$D6364)</f>
        <v>2014</v>
      </c>
      <c r="D6364" s="2">
        <v>41965</v>
      </c>
      <c r="E6364" s="2">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
        <v>150.80000000000001</v>
      </c>
      <c r="T6364" s="1">
        <v>5</v>
      </c>
      <c r="U6364" s="1">
        <v>0.2</v>
      </c>
      <c r="V6364" s="1">
        <v>56.55</v>
      </c>
    </row>
    <row r="6365" spans="1:22" ht="14.25" customHeight="1" x14ac:dyDescent="0.25">
      <c r="A6365" s="1">
        <v>6364</v>
      </c>
      <c r="B6365" s="1" t="s">
        <v>8851</v>
      </c>
      <c r="C6365" s="1">
        <f>YEAR(Data!$D6365)</f>
        <v>2014</v>
      </c>
      <c r="D6365" s="2">
        <v>41965</v>
      </c>
      <c r="E6365" s="2">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
        <v>1039.992</v>
      </c>
      <c r="T6365" s="1">
        <v>1</v>
      </c>
      <c r="U6365" s="1">
        <v>0.2</v>
      </c>
      <c r="V6365" s="1">
        <v>103.99920000000003</v>
      </c>
    </row>
    <row r="6366" spans="1:22" ht="14.25" customHeight="1" x14ac:dyDescent="0.25">
      <c r="A6366" s="1">
        <v>6365</v>
      </c>
      <c r="B6366" s="1" t="s">
        <v>8851</v>
      </c>
      <c r="C6366" s="1">
        <f>YEAR(Data!$D6366)</f>
        <v>2014</v>
      </c>
      <c r="D6366" s="2">
        <v>41965</v>
      </c>
      <c r="E6366" s="2">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
        <v>51.84</v>
      </c>
      <c r="T6366" s="1">
        <v>8</v>
      </c>
      <c r="U6366" s="1">
        <v>0</v>
      </c>
      <c r="V6366" s="1">
        <v>24.883200000000002</v>
      </c>
    </row>
    <row r="6367" spans="1:22" ht="14.25" customHeight="1" x14ac:dyDescent="0.25">
      <c r="A6367" s="1">
        <v>6366</v>
      </c>
      <c r="B6367" s="1" t="s">
        <v>8855</v>
      </c>
      <c r="C6367" s="1">
        <f>YEAR(Data!$D6367)</f>
        <v>2014</v>
      </c>
      <c r="D6367" s="2">
        <v>41734</v>
      </c>
      <c r="E6367" s="2">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
        <v>41.22</v>
      </c>
      <c r="T6367" s="1">
        <v>1</v>
      </c>
      <c r="U6367" s="1">
        <v>0</v>
      </c>
      <c r="V6367" s="1">
        <v>11.1294</v>
      </c>
    </row>
    <row r="6368" spans="1:22" ht="14.25" customHeight="1" x14ac:dyDescent="0.25">
      <c r="A6368" s="1">
        <v>6367</v>
      </c>
      <c r="B6368" s="1" t="s">
        <v>8855</v>
      </c>
      <c r="C6368" s="1">
        <f>YEAR(Data!$D6368)</f>
        <v>2014</v>
      </c>
      <c r="D6368" s="2">
        <v>41734</v>
      </c>
      <c r="E6368" s="2">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1">
        <v>7.2111000000000161</v>
      </c>
    </row>
    <row r="6369" spans="1:22" ht="14.25" customHeight="1" x14ac:dyDescent="0.25">
      <c r="A6369" s="1">
        <v>6368</v>
      </c>
      <c r="B6369" s="1" t="s">
        <v>8855</v>
      </c>
      <c r="C6369" s="1">
        <f>YEAR(Data!$D6369)</f>
        <v>2014</v>
      </c>
      <c r="D6369" s="2">
        <v>41734</v>
      </c>
      <c r="E6369" s="2">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1">
        <v>33.325600000000009</v>
      </c>
    </row>
    <row r="6370" spans="1:22" ht="14.25" customHeight="1" x14ac:dyDescent="0.25">
      <c r="A6370" s="1">
        <v>6369</v>
      </c>
      <c r="B6370" s="1" t="s">
        <v>8858</v>
      </c>
      <c r="C6370" s="1">
        <f>YEAR(Data!$D6370)</f>
        <v>2014</v>
      </c>
      <c r="D6370" s="2">
        <v>41779</v>
      </c>
      <c r="E6370" s="2">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1">
        <v>49.92</v>
      </c>
    </row>
    <row r="6371" spans="1:22" ht="14.25" customHeight="1" x14ac:dyDescent="0.25">
      <c r="A6371" s="1">
        <v>6370</v>
      </c>
      <c r="B6371" s="1" t="s">
        <v>8859</v>
      </c>
      <c r="C6371" s="1">
        <f>YEAR(Data!$D6371)</f>
        <v>2013</v>
      </c>
      <c r="D6371" s="2">
        <v>41551</v>
      </c>
      <c r="E6371" s="2">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1">
        <v>-29.512000000000008</v>
      </c>
    </row>
    <row r="6372" spans="1:22" ht="14.25" customHeight="1" x14ac:dyDescent="0.25">
      <c r="A6372" s="1">
        <v>6371</v>
      </c>
      <c r="B6372" s="1" t="s">
        <v>8860</v>
      </c>
      <c r="C6372" s="1">
        <f>YEAR(Data!$D6372)</f>
        <v>2013</v>
      </c>
      <c r="D6372" s="2">
        <v>41600</v>
      </c>
      <c r="E6372" s="2">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
        <v>113.56800000000001</v>
      </c>
      <c r="T6372" s="1">
        <v>2</v>
      </c>
      <c r="U6372" s="1">
        <v>0.2</v>
      </c>
      <c r="V6372" s="1">
        <v>12.776399999999988</v>
      </c>
    </row>
    <row r="6373" spans="1:22" ht="14.25" customHeight="1" x14ac:dyDescent="0.25">
      <c r="A6373" s="1">
        <v>6372</v>
      </c>
      <c r="B6373" s="1" t="s">
        <v>8861</v>
      </c>
      <c r="C6373" s="1">
        <f>YEAR(Data!$D6373)</f>
        <v>2014</v>
      </c>
      <c r="D6373" s="2">
        <v>41916</v>
      </c>
      <c r="E6373" s="2">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1">
        <v>21.819200000000002</v>
      </c>
    </row>
    <row r="6374" spans="1:22" ht="14.25" customHeight="1" x14ac:dyDescent="0.25">
      <c r="A6374" s="1">
        <v>6373</v>
      </c>
      <c r="B6374" s="1" t="s">
        <v>8861</v>
      </c>
      <c r="C6374" s="1">
        <f>YEAR(Data!$D6374)</f>
        <v>2014</v>
      </c>
      <c r="D6374" s="2">
        <v>41916</v>
      </c>
      <c r="E6374" s="2">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1">
        <v>3.1160999999999999</v>
      </c>
    </row>
    <row r="6375" spans="1:22" ht="14.25" customHeight="1" x14ac:dyDescent="0.25">
      <c r="A6375" s="1">
        <v>6374</v>
      </c>
      <c r="B6375" s="1" t="s">
        <v>8861</v>
      </c>
      <c r="C6375" s="1">
        <f>YEAR(Data!$D6375)</f>
        <v>2014</v>
      </c>
      <c r="D6375" s="2">
        <v>41916</v>
      </c>
      <c r="E6375" s="2">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371.96999999999997</v>
      </c>
      <c r="T6375" s="1">
        <v>3</v>
      </c>
      <c r="U6375" s="1">
        <v>0</v>
      </c>
      <c r="V6375" s="1">
        <v>66.954599999999971</v>
      </c>
    </row>
    <row r="6376" spans="1:22" ht="14.25" customHeight="1" x14ac:dyDescent="0.25">
      <c r="A6376" s="1">
        <v>6375</v>
      </c>
      <c r="B6376" s="1" t="s">
        <v>8862</v>
      </c>
      <c r="C6376" s="1">
        <f>YEAR(Data!$D6376)</f>
        <v>2011</v>
      </c>
      <c r="D6376" s="2">
        <v>40662</v>
      </c>
      <c r="E6376" s="2">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561.58400000000006</v>
      </c>
      <c r="T6376" s="1">
        <v>2</v>
      </c>
      <c r="U6376" s="1">
        <v>0.2</v>
      </c>
      <c r="V6376" s="1">
        <v>70.197999999999922</v>
      </c>
    </row>
    <row r="6377" spans="1:22" ht="14.25" customHeight="1" x14ac:dyDescent="0.25">
      <c r="A6377" s="1">
        <v>6376</v>
      </c>
      <c r="B6377" s="1" t="s">
        <v>8862</v>
      </c>
      <c r="C6377" s="1">
        <f>YEAR(Data!$D6377)</f>
        <v>2011</v>
      </c>
      <c r="D6377" s="2">
        <v>40662</v>
      </c>
      <c r="E6377" s="2">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99.920000000000016</v>
      </c>
      <c r="T6377" s="1">
        <v>5</v>
      </c>
      <c r="U6377" s="1">
        <v>0.2</v>
      </c>
      <c r="V6377" s="1">
        <v>-1.249000000000013</v>
      </c>
    </row>
    <row r="6378" spans="1:22" ht="14.25" customHeight="1" x14ac:dyDescent="0.25">
      <c r="A6378" s="1">
        <v>6377</v>
      </c>
      <c r="B6378" s="1" t="s">
        <v>8863</v>
      </c>
      <c r="C6378" s="1">
        <f>YEAR(Data!$D6378)</f>
        <v>2013</v>
      </c>
      <c r="D6378" s="2">
        <v>41555</v>
      </c>
      <c r="E6378" s="2">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4.9280000000000008</v>
      </c>
      <c r="T6378" s="1">
        <v>2</v>
      </c>
      <c r="U6378" s="1">
        <v>0.2</v>
      </c>
      <c r="V6378" s="1">
        <v>1.7247999999999997</v>
      </c>
    </row>
    <row r="6379" spans="1:22" ht="14.25" customHeight="1" x14ac:dyDescent="0.25">
      <c r="A6379" s="1">
        <v>6378</v>
      </c>
      <c r="B6379" s="1" t="s">
        <v>8864</v>
      </c>
      <c r="C6379" s="1">
        <f>YEAR(Data!$D6379)</f>
        <v>2013</v>
      </c>
      <c r="D6379" s="2">
        <v>41624</v>
      </c>
      <c r="E6379" s="2">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1">
        <v>4.2803999999999984</v>
      </c>
    </row>
    <row r="6380" spans="1:22" ht="14.25" customHeight="1" x14ac:dyDescent="0.25">
      <c r="A6380" s="1">
        <v>6379</v>
      </c>
      <c r="B6380" s="1" t="s">
        <v>8865</v>
      </c>
      <c r="C6380" s="1">
        <f>YEAR(Data!$D6380)</f>
        <v>2014</v>
      </c>
      <c r="D6380" s="2">
        <v>41740</v>
      </c>
      <c r="E6380" s="2">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
        <v>99.99</v>
      </c>
      <c r="T6380" s="1">
        <v>1</v>
      </c>
      <c r="U6380" s="1">
        <v>0</v>
      </c>
      <c r="V6380" s="1">
        <v>41.995800000000003</v>
      </c>
    </row>
    <row r="6381" spans="1:22" ht="14.25" customHeight="1" x14ac:dyDescent="0.25">
      <c r="A6381" s="1">
        <v>6380</v>
      </c>
      <c r="B6381" s="1" t="s">
        <v>8865</v>
      </c>
      <c r="C6381" s="1">
        <f>YEAR(Data!$D6381)</f>
        <v>2014</v>
      </c>
      <c r="D6381" s="2">
        <v>41740</v>
      </c>
      <c r="E6381" s="2">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
        <v>286.14999999999998</v>
      </c>
      <c r="T6381" s="1">
        <v>5</v>
      </c>
      <c r="U6381" s="1">
        <v>0</v>
      </c>
      <c r="V6381" s="1">
        <v>71.537499999999994</v>
      </c>
    </row>
    <row r="6382" spans="1:22" ht="14.25" customHeight="1" x14ac:dyDescent="0.25">
      <c r="A6382" s="1">
        <v>6381</v>
      </c>
      <c r="B6382" s="1" t="s">
        <v>8866</v>
      </c>
      <c r="C6382" s="1">
        <f>YEAR(Data!$D6382)</f>
        <v>2011</v>
      </c>
      <c r="D6382" s="2">
        <v>40641</v>
      </c>
      <c r="E6382" s="2">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
        <v>49.792000000000002</v>
      </c>
      <c r="T6382" s="1">
        <v>8</v>
      </c>
      <c r="U6382" s="1">
        <v>0.2</v>
      </c>
      <c r="V6382" s="1">
        <v>-11.825600000000001</v>
      </c>
    </row>
    <row r="6383" spans="1:22" ht="14.25" customHeight="1" x14ac:dyDescent="0.25">
      <c r="A6383" s="1">
        <v>6382</v>
      </c>
      <c r="B6383" s="1" t="s">
        <v>8867</v>
      </c>
      <c r="C6383" s="1">
        <f>YEAR(Data!$D6383)</f>
        <v>2013</v>
      </c>
      <c r="D6383" s="2">
        <v>41363</v>
      </c>
      <c r="E6383" s="2">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299.97499999999997</v>
      </c>
      <c r="T6383" s="1">
        <v>5</v>
      </c>
      <c r="U6383" s="1">
        <v>0.5</v>
      </c>
      <c r="V6383" s="1">
        <v>-167.98600000000002</v>
      </c>
    </row>
    <row r="6384" spans="1:22" ht="14.25" customHeight="1" x14ac:dyDescent="0.25">
      <c r="A6384" s="1">
        <v>6383</v>
      </c>
      <c r="B6384" s="1" t="s">
        <v>8867</v>
      </c>
      <c r="C6384" s="1">
        <f>YEAR(Data!$D6384)</f>
        <v>2013</v>
      </c>
      <c r="D6384" s="2">
        <v>41363</v>
      </c>
      <c r="E6384" s="2">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
        <v>158.37599999999998</v>
      </c>
      <c r="T6384" s="1">
        <v>4</v>
      </c>
      <c r="U6384" s="1">
        <v>0.4</v>
      </c>
      <c r="V6384" s="1">
        <v>-36.954399999999993</v>
      </c>
    </row>
    <row r="6385" spans="1:22" ht="14.25" customHeight="1" x14ac:dyDescent="0.25">
      <c r="A6385" s="1">
        <v>6384</v>
      </c>
      <c r="B6385" s="1" t="s">
        <v>8868</v>
      </c>
      <c r="C6385" s="1">
        <f>YEAR(Data!$D6385)</f>
        <v>2014</v>
      </c>
      <c r="D6385" s="2">
        <v>41655</v>
      </c>
      <c r="E6385" s="2">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
        <v>32.783999999999992</v>
      </c>
      <c r="T6385" s="1">
        <v>4</v>
      </c>
      <c r="U6385" s="1">
        <v>0.8</v>
      </c>
      <c r="V6385" s="1">
        <v>-52.454400000000007</v>
      </c>
    </row>
    <row r="6386" spans="1:22" ht="14.25" customHeight="1" x14ac:dyDescent="0.25">
      <c r="A6386" s="1">
        <v>6385</v>
      </c>
      <c r="B6386" s="1" t="s">
        <v>8868</v>
      </c>
      <c r="C6386" s="1">
        <f>YEAR(Data!$D6386)</f>
        <v>2014</v>
      </c>
      <c r="D6386" s="2">
        <v>41655</v>
      </c>
      <c r="E6386" s="2">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1">
        <v>14.395200000000004</v>
      </c>
    </row>
    <row r="6387" spans="1:22" ht="14.25" customHeight="1" x14ac:dyDescent="0.25">
      <c r="A6387" s="1">
        <v>6386</v>
      </c>
      <c r="B6387" s="1" t="s">
        <v>8868</v>
      </c>
      <c r="C6387" s="1">
        <f>YEAR(Data!$D6387)</f>
        <v>2014</v>
      </c>
      <c r="D6387" s="2">
        <v>41655</v>
      </c>
      <c r="E6387" s="2">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
        <v>62.591999999999999</v>
      </c>
      <c r="T6387" s="1">
        <v>8</v>
      </c>
      <c r="U6387" s="1">
        <v>0.2</v>
      </c>
      <c r="V6387" s="1">
        <v>13.300799999999999</v>
      </c>
    </row>
    <row r="6388" spans="1:22" ht="14.25" customHeight="1" x14ac:dyDescent="0.25">
      <c r="A6388" s="1">
        <v>6387</v>
      </c>
      <c r="B6388" s="1" t="s">
        <v>8868</v>
      </c>
      <c r="C6388" s="1">
        <f>YEAR(Data!$D6388)</f>
        <v>2014</v>
      </c>
      <c r="D6388" s="2">
        <v>41655</v>
      </c>
      <c r="E6388" s="2">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
        <v>4.2759999999999989</v>
      </c>
      <c r="T6388" s="1">
        <v>1</v>
      </c>
      <c r="U6388" s="1">
        <v>0.8</v>
      </c>
      <c r="V6388" s="1">
        <v>-6.6278000000000006</v>
      </c>
    </row>
    <row r="6389" spans="1:22" ht="14.25" customHeight="1" x14ac:dyDescent="0.25">
      <c r="A6389" s="1">
        <v>6388</v>
      </c>
      <c r="B6389" s="1" t="s">
        <v>8869</v>
      </c>
      <c r="C6389" s="1">
        <f>YEAR(Data!$D6389)</f>
        <v>2011</v>
      </c>
      <c r="D6389" s="2">
        <v>40574</v>
      </c>
      <c r="E6389" s="2">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1">
        <v>4.7519999999999998</v>
      </c>
    </row>
    <row r="6390" spans="1:22" ht="14.25" customHeight="1" x14ac:dyDescent="0.25">
      <c r="A6390" s="1">
        <v>6389</v>
      </c>
      <c r="B6390" s="1" t="s">
        <v>8869</v>
      </c>
      <c r="C6390" s="1">
        <f>YEAR(Data!$D6390)</f>
        <v>2011</v>
      </c>
      <c r="D6390" s="2">
        <v>40574</v>
      </c>
      <c r="E6390" s="2">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1">
        <v>6.8982000000000028</v>
      </c>
    </row>
    <row r="6391" spans="1:22" ht="14.25" customHeight="1" x14ac:dyDescent="0.25">
      <c r="A6391" s="1">
        <v>6390</v>
      </c>
      <c r="B6391" s="1" t="s">
        <v>8870</v>
      </c>
      <c r="C6391" s="1">
        <f>YEAR(Data!$D6391)</f>
        <v>2012</v>
      </c>
      <c r="D6391" s="2">
        <v>40946</v>
      </c>
      <c r="E6391" s="2">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1">
        <v>146.24049999999997</v>
      </c>
    </row>
    <row r="6392" spans="1:22" ht="14.25" customHeight="1" x14ac:dyDescent="0.25">
      <c r="A6392" s="1">
        <v>6391</v>
      </c>
      <c r="B6392" s="1" t="s">
        <v>8870</v>
      </c>
      <c r="C6392" s="1">
        <f>YEAR(Data!$D6392)</f>
        <v>2012</v>
      </c>
      <c r="D6392" s="2">
        <v>40946</v>
      </c>
      <c r="E6392" s="2">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1">
        <v>6.3504000000000005</v>
      </c>
    </row>
    <row r="6393" spans="1:22" ht="14.25" customHeight="1" x14ac:dyDescent="0.25">
      <c r="A6393" s="1">
        <v>6392</v>
      </c>
      <c r="B6393" s="1" t="s">
        <v>8871</v>
      </c>
      <c r="C6393" s="1">
        <f>YEAR(Data!$D6393)</f>
        <v>2013</v>
      </c>
      <c r="D6393" s="2">
        <v>41623</v>
      </c>
      <c r="E6393" s="2">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
        <v>14.62</v>
      </c>
      <c r="T6393" s="1">
        <v>2</v>
      </c>
      <c r="U6393" s="1">
        <v>0</v>
      </c>
      <c r="V6393" s="1">
        <v>6.7251999999999992</v>
      </c>
    </row>
    <row r="6394" spans="1:22" ht="14.25" customHeight="1" x14ac:dyDescent="0.25">
      <c r="A6394" s="1">
        <v>6393</v>
      </c>
      <c r="B6394" s="1" t="s">
        <v>8871</v>
      </c>
      <c r="C6394" s="1">
        <f>YEAR(Data!$D6394)</f>
        <v>2013</v>
      </c>
      <c r="D6394" s="2">
        <v>41623</v>
      </c>
      <c r="E6394" s="2">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1">
        <v>2.8224</v>
      </c>
    </row>
    <row r="6395" spans="1:22" ht="14.25" customHeight="1" x14ac:dyDescent="0.25">
      <c r="A6395" s="1">
        <v>6394</v>
      </c>
      <c r="B6395" s="1" t="s">
        <v>8871</v>
      </c>
      <c r="C6395" s="1">
        <f>YEAR(Data!$D6395)</f>
        <v>2013</v>
      </c>
      <c r="D6395" s="2">
        <v>41623</v>
      </c>
      <c r="E6395" s="2">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1">
        <v>10.5252</v>
      </c>
    </row>
    <row r="6396" spans="1:22" ht="14.25" customHeight="1" x14ac:dyDescent="0.25">
      <c r="A6396" s="1">
        <v>6395</v>
      </c>
      <c r="B6396" s="1" t="s">
        <v>8871</v>
      </c>
      <c r="C6396" s="1">
        <f>YEAR(Data!$D6396)</f>
        <v>2013</v>
      </c>
      <c r="D6396" s="2">
        <v>41623</v>
      </c>
      <c r="E6396" s="2">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1">
        <v>198.46</v>
      </c>
    </row>
    <row r="6397" spans="1:22" ht="14.25" customHeight="1" x14ac:dyDescent="0.25">
      <c r="A6397" s="1">
        <v>6396</v>
      </c>
      <c r="B6397" s="1" t="s">
        <v>8871</v>
      </c>
      <c r="C6397" s="1">
        <f>YEAR(Data!$D6397)</f>
        <v>2013</v>
      </c>
      <c r="D6397" s="2">
        <v>41623</v>
      </c>
      <c r="E6397" s="2">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1">
        <v>4.6304999999999996</v>
      </c>
    </row>
    <row r="6398" spans="1:22" ht="14.25" customHeight="1" x14ac:dyDescent="0.25">
      <c r="A6398" s="1">
        <v>6397</v>
      </c>
      <c r="B6398" s="1" t="s">
        <v>8871</v>
      </c>
      <c r="C6398" s="1">
        <f>YEAR(Data!$D6398)</f>
        <v>2013</v>
      </c>
      <c r="D6398" s="2">
        <v>41623</v>
      </c>
      <c r="E6398" s="2">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
        <v>23.12</v>
      </c>
      <c r="T6398" s="1">
        <v>2</v>
      </c>
      <c r="U6398" s="1">
        <v>0.2</v>
      </c>
      <c r="V6398" s="1">
        <v>7.8029999999999982</v>
      </c>
    </row>
    <row r="6399" spans="1:22" ht="14.25" customHeight="1" x14ac:dyDescent="0.25">
      <c r="A6399" s="1">
        <v>6398</v>
      </c>
      <c r="B6399" s="1" t="s">
        <v>8874</v>
      </c>
      <c r="C6399" s="1">
        <f>YEAR(Data!$D6399)</f>
        <v>2014</v>
      </c>
      <c r="D6399" s="2">
        <v>41944</v>
      </c>
      <c r="E6399" s="2">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1">
        <v>0.59039999999999915</v>
      </c>
    </row>
    <row r="6400" spans="1:22" ht="14.25" customHeight="1" x14ac:dyDescent="0.25">
      <c r="A6400" s="1">
        <v>6399</v>
      </c>
      <c r="B6400" s="1" t="s">
        <v>8875</v>
      </c>
      <c r="C6400" s="1">
        <f>YEAR(Data!$D6400)</f>
        <v>2014</v>
      </c>
      <c r="D6400" s="2">
        <v>41858</v>
      </c>
      <c r="E6400" s="2">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
        <v>824.95</v>
      </c>
      <c r="T6400" s="1">
        <v>5</v>
      </c>
      <c r="U6400" s="1">
        <v>0</v>
      </c>
      <c r="V6400" s="1">
        <v>247.48499999999993</v>
      </c>
    </row>
    <row r="6401" spans="1:22" ht="14.25" customHeight="1" x14ac:dyDescent="0.25">
      <c r="A6401" s="1">
        <v>6400</v>
      </c>
      <c r="B6401" s="1" t="s">
        <v>8875</v>
      </c>
      <c r="C6401" s="1">
        <f>YEAR(Data!$D6401)</f>
        <v>2014</v>
      </c>
      <c r="D6401" s="2">
        <v>41858</v>
      </c>
      <c r="E6401" s="2">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1">
        <v>11.827199999999999</v>
      </c>
    </row>
    <row r="6402" spans="1:22" ht="14.25" customHeight="1" x14ac:dyDescent="0.25">
      <c r="A6402" s="1">
        <v>6401</v>
      </c>
      <c r="B6402" s="1" t="s">
        <v>8875</v>
      </c>
      <c r="C6402" s="1">
        <f>YEAR(Data!$D6402)</f>
        <v>2014</v>
      </c>
      <c r="D6402" s="2">
        <v>41858</v>
      </c>
      <c r="E6402" s="2">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1">
        <v>68.363999999999976</v>
      </c>
    </row>
    <row r="6403" spans="1:22" ht="14.25" customHeight="1" x14ac:dyDescent="0.25">
      <c r="A6403" s="1">
        <v>6402</v>
      </c>
      <c r="B6403" s="1" t="s">
        <v>8876</v>
      </c>
      <c r="C6403" s="1">
        <f>YEAR(Data!$D6403)</f>
        <v>2014</v>
      </c>
      <c r="D6403" s="2">
        <v>41790</v>
      </c>
      <c r="E6403" s="2">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1">
        <v>33.874400000000009</v>
      </c>
    </row>
    <row r="6404" spans="1:22" ht="14.25" customHeight="1" x14ac:dyDescent="0.25">
      <c r="A6404" s="1">
        <v>6403</v>
      </c>
      <c r="B6404" s="1" t="s">
        <v>8876</v>
      </c>
      <c r="C6404" s="1">
        <f>YEAR(Data!$D6404)</f>
        <v>2014</v>
      </c>
      <c r="D6404" s="2">
        <v>41790</v>
      </c>
      <c r="E6404" s="2">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1">
        <v>1.8672</v>
      </c>
    </row>
    <row r="6405" spans="1:22" ht="14.25" customHeight="1" x14ac:dyDescent="0.25">
      <c r="A6405" s="1">
        <v>6404</v>
      </c>
      <c r="B6405" s="1" t="s">
        <v>8876</v>
      </c>
      <c r="C6405" s="1">
        <f>YEAR(Data!$D6405)</f>
        <v>2014</v>
      </c>
      <c r="D6405" s="2">
        <v>41790</v>
      </c>
      <c r="E6405" s="2">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
        <v>8.01</v>
      </c>
      <c r="T6405" s="1">
        <v>3</v>
      </c>
      <c r="U6405" s="1">
        <v>0</v>
      </c>
      <c r="V6405" s="1">
        <v>3.0438000000000001</v>
      </c>
    </row>
    <row r="6406" spans="1:22" ht="14.25" customHeight="1" x14ac:dyDescent="0.25">
      <c r="A6406" s="1">
        <v>6405</v>
      </c>
      <c r="B6406" s="1" t="s">
        <v>8877</v>
      </c>
      <c r="C6406" s="1">
        <f>YEAR(Data!$D6406)</f>
        <v>2012</v>
      </c>
      <c r="D6406" s="2">
        <v>41243</v>
      </c>
      <c r="E6406" s="2">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177.48000000000002</v>
      </c>
      <c r="T6406" s="1">
        <v>3</v>
      </c>
      <c r="U6406" s="1">
        <v>0.2</v>
      </c>
      <c r="V6406" s="1">
        <v>19.966499999999982</v>
      </c>
    </row>
    <row r="6407" spans="1:22" ht="14.25" customHeight="1" x14ac:dyDescent="0.25">
      <c r="A6407" s="1">
        <v>6406</v>
      </c>
      <c r="B6407" s="1" t="s">
        <v>8878</v>
      </c>
      <c r="C6407" s="1">
        <f>YEAR(Data!$D6407)</f>
        <v>2014</v>
      </c>
      <c r="D6407" s="2">
        <v>41883</v>
      </c>
      <c r="E6407" s="2">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569.5680000000001</v>
      </c>
      <c r="T6407" s="1">
        <v>2</v>
      </c>
      <c r="U6407" s="1">
        <v>0.2</v>
      </c>
      <c r="V6407" s="1">
        <v>7.119599999999906</v>
      </c>
    </row>
    <row r="6408" spans="1:22" ht="14.25" customHeight="1" x14ac:dyDescent="0.25">
      <c r="A6408" s="1">
        <v>6407</v>
      </c>
      <c r="B6408" s="1" t="s">
        <v>8878</v>
      </c>
      <c r="C6408" s="1">
        <f>YEAR(Data!$D6408)</f>
        <v>2014</v>
      </c>
      <c r="D6408" s="2">
        <v>41883</v>
      </c>
      <c r="E6408" s="2">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149.73000000000002</v>
      </c>
      <c r="T6408" s="1">
        <v>7</v>
      </c>
      <c r="U6408" s="1">
        <v>0</v>
      </c>
      <c r="V6408" s="1">
        <v>43.421699999999994</v>
      </c>
    </row>
    <row r="6409" spans="1:22" ht="14.25" customHeight="1" x14ac:dyDescent="0.25">
      <c r="A6409" s="1">
        <v>6408</v>
      </c>
      <c r="B6409" s="1" t="s">
        <v>8879</v>
      </c>
      <c r="C6409" s="1">
        <f>YEAR(Data!$D6409)</f>
        <v>2014</v>
      </c>
      <c r="D6409" s="2">
        <v>41774</v>
      </c>
      <c r="E6409" s="2">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1">
        <v>-12.84900000000016</v>
      </c>
    </row>
    <row r="6410" spans="1:22" ht="14.25" customHeight="1" x14ac:dyDescent="0.25">
      <c r="A6410" s="1">
        <v>6409</v>
      </c>
      <c r="B6410" s="1" t="s">
        <v>8879</v>
      </c>
      <c r="C6410" s="1">
        <f>YEAR(Data!$D6410)</f>
        <v>2014</v>
      </c>
      <c r="D6410" s="2">
        <v>41774</v>
      </c>
      <c r="E6410" s="2">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1">
        <v>5.7749999999999986</v>
      </c>
    </row>
    <row r="6411" spans="1:22" ht="14.25" customHeight="1" x14ac:dyDescent="0.25">
      <c r="A6411" s="1">
        <v>6410</v>
      </c>
      <c r="B6411" s="1" t="s">
        <v>8879</v>
      </c>
      <c r="C6411" s="1">
        <f>YEAR(Data!$D6411)</f>
        <v>2014</v>
      </c>
      <c r="D6411" s="2">
        <v>41774</v>
      </c>
      <c r="E6411" s="2">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
        <v>47.952000000000005</v>
      </c>
      <c r="T6411" s="1">
        <v>3</v>
      </c>
      <c r="U6411" s="1">
        <v>0.2</v>
      </c>
      <c r="V6411" s="1">
        <v>16.183799999999998</v>
      </c>
    </row>
    <row r="6412" spans="1:22" ht="14.25" customHeight="1" x14ac:dyDescent="0.25">
      <c r="A6412" s="1">
        <v>6411</v>
      </c>
      <c r="B6412" s="1" t="s">
        <v>8879</v>
      </c>
      <c r="C6412" s="1">
        <f>YEAR(Data!$D6412)</f>
        <v>2014</v>
      </c>
      <c r="D6412" s="2">
        <v>41774</v>
      </c>
      <c r="E6412" s="2">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
        <v>7.9920000000000009</v>
      </c>
      <c r="T6412" s="1">
        <v>1</v>
      </c>
      <c r="U6412" s="1">
        <v>0.2</v>
      </c>
      <c r="V6412" s="1">
        <v>0.69930000000000003</v>
      </c>
    </row>
    <row r="6413" spans="1:22" ht="14.25" customHeight="1" x14ac:dyDescent="0.25">
      <c r="A6413" s="1">
        <v>6412</v>
      </c>
      <c r="B6413" s="1" t="s">
        <v>8879</v>
      </c>
      <c r="C6413" s="1">
        <f>YEAR(Data!$D6413)</f>
        <v>2014</v>
      </c>
      <c r="D6413" s="2">
        <v>41774</v>
      </c>
      <c r="E6413" s="2">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
        <v>76.864000000000004</v>
      </c>
      <c r="T6413" s="1">
        <v>2</v>
      </c>
      <c r="U6413" s="1">
        <v>0.2</v>
      </c>
      <c r="V6413" s="1">
        <v>26.902399999999993</v>
      </c>
    </row>
    <row r="6414" spans="1:22" ht="14.25" customHeight="1" x14ac:dyDescent="0.25">
      <c r="A6414" s="1">
        <v>6413</v>
      </c>
      <c r="B6414" s="1" t="s">
        <v>8882</v>
      </c>
      <c r="C6414" s="1">
        <f>YEAR(Data!$D6414)</f>
        <v>2014</v>
      </c>
      <c r="D6414" s="2">
        <v>41869</v>
      </c>
      <c r="E6414" s="2">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1">
        <v>48.377100000000006</v>
      </c>
    </row>
    <row r="6415" spans="1:22" ht="14.25" customHeight="1" x14ac:dyDescent="0.25">
      <c r="A6415" s="1">
        <v>6414</v>
      </c>
      <c r="B6415" s="1" t="s">
        <v>8882</v>
      </c>
      <c r="C6415" s="1">
        <f>YEAR(Data!$D6415)</f>
        <v>2014</v>
      </c>
      <c r="D6415" s="2">
        <v>41869</v>
      </c>
      <c r="E6415" s="2">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1">
        <v>9.8159999999999954</v>
      </c>
    </row>
    <row r="6416" spans="1:22" ht="14.25" customHeight="1" x14ac:dyDescent="0.25">
      <c r="A6416" s="1">
        <v>6415</v>
      </c>
      <c r="B6416" s="1" t="s">
        <v>8883</v>
      </c>
      <c r="C6416" s="1">
        <f>YEAR(Data!$D6416)</f>
        <v>2014</v>
      </c>
      <c r="D6416" s="2">
        <v>41954</v>
      </c>
      <c r="E6416" s="2">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
        <v>11.520000000000001</v>
      </c>
      <c r="T6416" s="1">
        <v>5</v>
      </c>
      <c r="U6416" s="1">
        <v>0.7</v>
      </c>
      <c r="V6416" s="1">
        <v>-7.6799999999999962</v>
      </c>
    </row>
    <row r="6417" spans="1:22" ht="14.25" customHeight="1" x14ac:dyDescent="0.25">
      <c r="A6417" s="1">
        <v>6416</v>
      </c>
      <c r="B6417" s="1" t="s">
        <v>8884</v>
      </c>
      <c r="C6417" s="1">
        <f>YEAR(Data!$D6417)</f>
        <v>2014</v>
      </c>
      <c r="D6417" s="2">
        <v>41873</v>
      </c>
      <c r="E6417" s="2">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
        <v>83.88</v>
      </c>
      <c r="T6417" s="1">
        <v>1</v>
      </c>
      <c r="U6417" s="1">
        <v>0.2</v>
      </c>
      <c r="V6417" s="1">
        <v>29.357999999999997</v>
      </c>
    </row>
    <row r="6418" spans="1:22" ht="14.25" customHeight="1" x14ac:dyDescent="0.25">
      <c r="A6418" s="1">
        <v>6417</v>
      </c>
      <c r="B6418" s="1" t="s">
        <v>8885</v>
      </c>
      <c r="C6418" s="1">
        <f>YEAR(Data!$D6418)</f>
        <v>2013</v>
      </c>
      <c r="D6418" s="2">
        <v>41342</v>
      </c>
      <c r="E6418" s="2">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
        <v>108.57600000000001</v>
      </c>
      <c r="T6418" s="1">
        <v>4</v>
      </c>
      <c r="U6418" s="1">
        <v>0.4</v>
      </c>
      <c r="V6418" s="1">
        <v>-25.334400000000002</v>
      </c>
    </row>
    <row r="6419" spans="1:22" ht="14.25" customHeight="1" x14ac:dyDescent="0.25">
      <c r="A6419" s="1">
        <v>6418</v>
      </c>
      <c r="B6419" s="1" t="s">
        <v>8885</v>
      </c>
      <c r="C6419" s="1">
        <f>YEAR(Data!$D6419)</f>
        <v>2013</v>
      </c>
      <c r="D6419" s="2">
        <v>41342</v>
      </c>
      <c r="E6419" s="2">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5.9840000000000009</v>
      </c>
      <c r="T6419" s="1">
        <v>2</v>
      </c>
      <c r="U6419" s="1">
        <v>0.2</v>
      </c>
      <c r="V6419" s="1">
        <v>-1.3463999999999998</v>
      </c>
    </row>
    <row r="6420" spans="1:22" ht="14.25" customHeight="1" x14ac:dyDescent="0.25">
      <c r="A6420" s="1">
        <v>6419</v>
      </c>
      <c r="B6420" s="1" t="s">
        <v>8886</v>
      </c>
      <c r="C6420" s="1">
        <f>YEAR(Data!$D6420)</f>
        <v>2013</v>
      </c>
      <c r="D6420" s="2">
        <v>41579</v>
      </c>
      <c r="E6420" s="2">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1">
        <v>6.1488000000000014</v>
      </c>
    </row>
    <row r="6421" spans="1:22" ht="14.25" customHeight="1" x14ac:dyDescent="0.25">
      <c r="A6421" s="1">
        <v>6420</v>
      </c>
      <c r="B6421" s="1" t="s">
        <v>8886</v>
      </c>
      <c r="C6421" s="1">
        <f>YEAR(Data!$D6421)</f>
        <v>2013</v>
      </c>
      <c r="D6421" s="2">
        <v>41579</v>
      </c>
      <c r="E6421" s="2">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368.96999999999997</v>
      </c>
      <c r="T6421" s="1">
        <v>3</v>
      </c>
      <c r="U6421" s="1">
        <v>0</v>
      </c>
      <c r="V6421" s="1">
        <v>81.173400000000001</v>
      </c>
    </row>
    <row r="6422" spans="1:22" ht="14.25" customHeight="1" x14ac:dyDescent="0.25">
      <c r="A6422" s="1">
        <v>6421</v>
      </c>
      <c r="B6422" s="1" t="s">
        <v>8886</v>
      </c>
      <c r="C6422" s="1">
        <f>YEAR(Data!$D6422)</f>
        <v>2013</v>
      </c>
      <c r="D6422" s="2">
        <v>41579</v>
      </c>
      <c r="E6422" s="2">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
        <v>12.39</v>
      </c>
      <c r="T6422" s="1">
        <v>3</v>
      </c>
      <c r="U6422" s="1">
        <v>0</v>
      </c>
      <c r="V6422" s="1">
        <v>3.4692000000000003</v>
      </c>
    </row>
    <row r="6423" spans="1:22" ht="14.25" customHeight="1" x14ac:dyDescent="0.25">
      <c r="A6423" s="1">
        <v>6422</v>
      </c>
      <c r="B6423" s="1" t="s">
        <v>8886</v>
      </c>
      <c r="C6423" s="1">
        <f>YEAR(Data!$D6423)</f>
        <v>2013</v>
      </c>
      <c r="D6423" s="2">
        <v>41579</v>
      </c>
      <c r="E6423" s="2">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
        <v>332.94</v>
      </c>
      <c r="T6423" s="1">
        <v>3</v>
      </c>
      <c r="U6423" s="1">
        <v>0</v>
      </c>
      <c r="V6423" s="1">
        <v>9.9882000000000204</v>
      </c>
    </row>
    <row r="6424" spans="1:22" ht="14.25" customHeight="1" x14ac:dyDescent="0.25">
      <c r="A6424" s="1">
        <v>6423</v>
      </c>
      <c r="B6424" s="1" t="s">
        <v>8887</v>
      </c>
      <c r="C6424" s="1">
        <f>YEAR(Data!$D6424)</f>
        <v>2011</v>
      </c>
      <c r="D6424" s="2">
        <v>40750</v>
      </c>
      <c r="E6424" s="2">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
        <v>111.93</v>
      </c>
      <c r="T6424" s="1">
        <v>7</v>
      </c>
      <c r="U6424" s="1">
        <v>0</v>
      </c>
      <c r="V6424" s="1">
        <v>34.698299999999996</v>
      </c>
    </row>
    <row r="6425" spans="1:22" ht="14.25" customHeight="1" x14ac:dyDescent="0.25">
      <c r="A6425" s="1">
        <v>6424</v>
      </c>
      <c r="B6425" s="1" t="s">
        <v>8888</v>
      </c>
      <c r="C6425" s="1">
        <f>YEAR(Data!$D6425)</f>
        <v>2012</v>
      </c>
      <c r="D6425" s="2">
        <v>41206</v>
      </c>
      <c r="E6425" s="2">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454.27200000000005</v>
      </c>
      <c r="T6425" s="1">
        <v>8</v>
      </c>
      <c r="U6425" s="1">
        <v>0.2</v>
      </c>
      <c r="V6425" s="1">
        <v>-73.819200000000052</v>
      </c>
    </row>
    <row r="6426" spans="1:22" ht="14.25" customHeight="1" x14ac:dyDescent="0.25">
      <c r="A6426" s="1">
        <v>6425</v>
      </c>
      <c r="B6426" s="1" t="s">
        <v>8889</v>
      </c>
      <c r="C6426" s="1">
        <f>YEAR(Data!$D6426)</f>
        <v>2014</v>
      </c>
      <c r="D6426" s="2">
        <v>41871</v>
      </c>
      <c r="E6426" s="2">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
        <v>19.440000000000001</v>
      </c>
      <c r="T6426" s="1">
        <v>3</v>
      </c>
      <c r="U6426" s="1">
        <v>0</v>
      </c>
      <c r="V6426" s="1">
        <v>9.3312000000000008</v>
      </c>
    </row>
    <row r="6427" spans="1:22" ht="14.25" customHeight="1" x14ac:dyDescent="0.25">
      <c r="A6427" s="1">
        <v>6426</v>
      </c>
      <c r="B6427" s="1" t="s">
        <v>8890</v>
      </c>
      <c r="C6427" s="1">
        <f>YEAR(Data!$D6427)</f>
        <v>2013</v>
      </c>
      <c r="D6427" s="2">
        <v>41418</v>
      </c>
      <c r="E6427" s="2">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
        <v>8399.9759999999987</v>
      </c>
      <c r="T6427" s="1">
        <v>4</v>
      </c>
      <c r="U6427" s="1">
        <v>0.4</v>
      </c>
      <c r="V6427" s="1">
        <v>1119.996799999999</v>
      </c>
    </row>
    <row r="6428" spans="1:22" ht="14.25" customHeight="1" x14ac:dyDescent="0.25">
      <c r="A6428" s="1">
        <v>6427</v>
      </c>
      <c r="B6428" s="1" t="s">
        <v>8890</v>
      </c>
      <c r="C6428" s="1">
        <f>YEAR(Data!$D6428)</f>
        <v>2013</v>
      </c>
      <c r="D6428" s="2">
        <v>41418</v>
      </c>
      <c r="E6428" s="2">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
        <v>6.2940000000000014</v>
      </c>
      <c r="T6428" s="1">
        <v>1</v>
      </c>
      <c r="U6428" s="1">
        <v>0.7</v>
      </c>
      <c r="V6428" s="1">
        <v>-4.1959999999999997</v>
      </c>
    </row>
    <row r="6429" spans="1:22" ht="14.25" customHeight="1" x14ac:dyDescent="0.25">
      <c r="A6429" s="1">
        <v>6428</v>
      </c>
      <c r="B6429" s="1" t="s">
        <v>8890</v>
      </c>
      <c r="C6429" s="1">
        <f>YEAR(Data!$D6429)</f>
        <v>2013</v>
      </c>
      <c r="D6429" s="2">
        <v>41418</v>
      </c>
      <c r="E6429" s="2">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
        <v>10.368000000000002</v>
      </c>
      <c r="T6429" s="1">
        <v>2</v>
      </c>
      <c r="U6429" s="1">
        <v>0.2</v>
      </c>
      <c r="V6429" s="1">
        <v>3.6288</v>
      </c>
    </row>
    <row r="6430" spans="1:22" ht="14.25" customHeight="1" x14ac:dyDescent="0.25">
      <c r="A6430" s="1">
        <v>6429</v>
      </c>
      <c r="B6430" s="1" t="s">
        <v>8890</v>
      </c>
      <c r="C6430" s="1">
        <f>YEAR(Data!$D6430)</f>
        <v>2013</v>
      </c>
      <c r="D6430" s="2">
        <v>41418</v>
      </c>
      <c r="E6430" s="2">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
        <v>122.38199999999999</v>
      </c>
      <c r="T6430" s="1">
        <v>3</v>
      </c>
      <c r="U6430" s="1">
        <v>0.4</v>
      </c>
      <c r="V6430" s="1">
        <v>-24.476399999999998</v>
      </c>
    </row>
    <row r="6431" spans="1:22" ht="14.25" customHeight="1" x14ac:dyDescent="0.25">
      <c r="A6431" s="1">
        <v>6430</v>
      </c>
      <c r="B6431" s="1" t="s">
        <v>8895</v>
      </c>
      <c r="C6431" s="1">
        <f>YEAR(Data!$D6431)</f>
        <v>2011</v>
      </c>
      <c r="D6431" s="2">
        <v>40850</v>
      </c>
      <c r="E6431" s="2">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25.983999999999998</v>
      </c>
      <c r="T6431" s="1">
        <v>2</v>
      </c>
      <c r="U6431" s="1">
        <v>0.2</v>
      </c>
      <c r="V6431" s="1">
        <v>-1.6239999999999997</v>
      </c>
    </row>
    <row r="6432" spans="1:22" ht="14.25" customHeight="1" x14ac:dyDescent="0.25">
      <c r="A6432" s="1">
        <v>6431</v>
      </c>
      <c r="B6432" s="1" t="s">
        <v>8895</v>
      </c>
      <c r="C6432" s="1">
        <f>YEAR(Data!$D6432)</f>
        <v>2011</v>
      </c>
      <c r="D6432" s="2">
        <v>40850</v>
      </c>
      <c r="E6432" s="2">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945.03600000000006</v>
      </c>
      <c r="T6432" s="1">
        <v>6</v>
      </c>
      <c r="U6432" s="1">
        <v>0.4</v>
      </c>
      <c r="V6432" s="1">
        <v>-299.26140000000009</v>
      </c>
    </row>
    <row r="6433" spans="1:22" ht="14.25" customHeight="1" x14ac:dyDescent="0.25">
      <c r="A6433" s="1">
        <v>6432</v>
      </c>
      <c r="B6433" s="1" t="s">
        <v>8895</v>
      </c>
      <c r="C6433" s="1">
        <f>YEAR(Data!$D6433)</f>
        <v>2011</v>
      </c>
      <c r="D6433" s="2">
        <v>40850</v>
      </c>
      <c r="E6433" s="2">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
        <v>14.301000000000002</v>
      </c>
      <c r="T6433" s="1">
        <v>7</v>
      </c>
      <c r="U6433" s="1">
        <v>0.7</v>
      </c>
      <c r="V6433" s="1">
        <v>-10.487400000000001</v>
      </c>
    </row>
    <row r="6434" spans="1:22" ht="14.25" customHeight="1" x14ac:dyDescent="0.25">
      <c r="A6434" s="1">
        <v>6433</v>
      </c>
      <c r="B6434" s="1" t="s">
        <v>8895</v>
      </c>
      <c r="C6434" s="1">
        <f>YEAR(Data!$D6434)</f>
        <v>2011</v>
      </c>
      <c r="D6434" s="2">
        <v>40850</v>
      </c>
      <c r="E6434" s="2">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
        <v>410.35199999999998</v>
      </c>
      <c r="T6434" s="1">
        <v>3</v>
      </c>
      <c r="U6434" s="1">
        <v>0.2</v>
      </c>
      <c r="V6434" s="1">
        <v>-51.29400000000004</v>
      </c>
    </row>
    <row r="6435" spans="1:22" ht="14.25" customHeight="1" x14ac:dyDescent="0.25">
      <c r="A6435" s="1">
        <v>6434</v>
      </c>
      <c r="B6435" s="1" t="s">
        <v>8896</v>
      </c>
      <c r="C6435" s="1">
        <f>YEAR(Data!$D6435)</f>
        <v>2012</v>
      </c>
      <c r="D6435" s="2">
        <v>40998</v>
      </c>
      <c r="E6435" s="2">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1">
        <v>8.5259999999999998</v>
      </c>
    </row>
    <row r="6436" spans="1:22" ht="14.25" customHeight="1" x14ac:dyDescent="0.25">
      <c r="A6436" s="1">
        <v>6435</v>
      </c>
      <c r="B6436" s="1" t="s">
        <v>8896</v>
      </c>
      <c r="C6436" s="1">
        <f>YEAR(Data!$D6436)</f>
        <v>2012</v>
      </c>
      <c r="D6436" s="2">
        <v>40998</v>
      </c>
      <c r="E6436" s="2">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
        <v>180.96</v>
      </c>
      <c r="T6436" s="1">
        <v>5</v>
      </c>
      <c r="U6436" s="1">
        <v>0.2</v>
      </c>
      <c r="V6436" s="1">
        <v>13.571999999999996</v>
      </c>
    </row>
    <row r="6437" spans="1:22" ht="14.25" customHeight="1" x14ac:dyDescent="0.25">
      <c r="A6437" s="1">
        <v>6436</v>
      </c>
      <c r="B6437" s="1" t="s">
        <v>8897</v>
      </c>
      <c r="C6437" s="1">
        <f>YEAR(Data!$D6437)</f>
        <v>2014</v>
      </c>
      <c r="D6437" s="2">
        <v>41787</v>
      </c>
      <c r="E6437" s="2">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
        <v>35</v>
      </c>
      <c r="T6437" s="1">
        <v>4</v>
      </c>
      <c r="U6437" s="1">
        <v>0</v>
      </c>
      <c r="V6437" s="1">
        <v>14.700000000000003</v>
      </c>
    </row>
    <row r="6438" spans="1:22" ht="14.25" customHeight="1" x14ac:dyDescent="0.25">
      <c r="A6438" s="1">
        <v>6437</v>
      </c>
      <c r="B6438" s="1" t="s">
        <v>8897</v>
      </c>
      <c r="C6438" s="1">
        <f>YEAR(Data!$D6438)</f>
        <v>2014</v>
      </c>
      <c r="D6438" s="2">
        <v>41787</v>
      </c>
      <c r="E6438" s="2">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
        <v>477.15000000000003</v>
      </c>
      <c r="T6438" s="1">
        <v>5</v>
      </c>
      <c r="U6438" s="1">
        <v>0</v>
      </c>
      <c r="V6438" s="1">
        <v>28.628999999999962</v>
      </c>
    </row>
    <row r="6439" spans="1:22" ht="14.25" customHeight="1" x14ac:dyDescent="0.25">
      <c r="A6439" s="1">
        <v>6438</v>
      </c>
      <c r="B6439" s="1" t="s">
        <v>8897</v>
      </c>
      <c r="C6439" s="1">
        <f>YEAR(Data!$D6439)</f>
        <v>2014</v>
      </c>
      <c r="D6439" s="2">
        <v>41787</v>
      </c>
      <c r="E6439" s="2">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
        <v>302.37599999999998</v>
      </c>
      <c r="T6439" s="1">
        <v>3</v>
      </c>
      <c r="U6439" s="1">
        <v>0.2</v>
      </c>
      <c r="V6439" s="1">
        <v>22.678200000000018</v>
      </c>
    </row>
    <row r="6440" spans="1:22" ht="14.25" customHeight="1" x14ac:dyDescent="0.25">
      <c r="A6440" s="1">
        <v>6439</v>
      </c>
      <c r="B6440" s="1" t="s">
        <v>8898</v>
      </c>
      <c r="C6440" s="1">
        <f>YEAR(Data!$D6440)</f>
        <v>2014</v>
      </c>
      <c r="D6440" s="2">
        <v>41988</v>
      </c>
      <c r="E6440" s="2">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974.98799999999983</v>
      </c>
      <c r="T6440" s="1">
        <v>4</v>
      </c>
      <c r="U6440" s="1">
        <v>0.3</v>
      </c>
      <c r="V6440" s="1">
        <v>-97.49879999999996</v>
      </c>
    </row>
    <row r="6441" spans="1:22" ht="14.25" customHeight="1" x14ac:dyDescent="0.25">
      <c r="A6441" s="1">
        <v>6440</v>
      </c>
      <c r="B6441" s="1" t="s">
        <v>8899</v>
      </c>
      <c r="C6441" s="1">
        <f>YEAR(Data!$D6441)</f>
        <v>2011</v>
      </c>
      <c r="D6441" s="2">
        <v>40820</v>
      </c>
      <c r="E6441" s="2">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
        <v>589.41</v>
      </c>
      <c r="T6441" s="1">
        <v>5</v>
      </c>
      <c r="U6441" s="1">
        <v>0.1</v>
      </c>
      <c r="V6441" s="1">
        <v>-6.5490000000000492</v>
      </c>
    </row>
    <row r="6442" spans="1:22" ht="14.25" customHeight="1" x14ac:dyDescent="0.25">
      <c r="A6442" s="1">
        <v>6441</v>
      </c>
      <c r="B6442" s="1" t="s">
        <v>8900</v>
      </c>
      <c r="C6442" s="1">
        <f>YEAR(Data!$D6442)</f>
        <v>2013</v>
      </c>
      <c r="D6442" s="2">
        <v>41561</v>
      </c>
      <c r="E6442" s="2">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1">
        <v>12.492000000000001</v>
      </c>
    </row>
    <row r="6443" spans="1:22" ht="14.25" customHeight="1" x14ac:dyDescent="0.25">
      <c r="A6443" s="1">
        <v>6442</v>
      </c>
      <c r="B6443" s="1" t="s">
        <v>8900</v>
      </c>
      <c r="C6443" s="1">
        <f>YEAR(Data!$D6443)</f>
        <v>2013</v>
      </c>
      <c r="D6443" s="2">
        <v>41561</v>
      </c>
      <c r="E6443" s="2">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
        <v>99.87</v>
      </c>
      <c r="T6443" s="1">
        <v>3</v>
      </c>
      <c r="U6443" s="1">
        <v>0</v>
      </c>
      <c r="V6443" s="1">
        <v>23.968799999999998</v>
      </c>
    </row>
    <row r="6444" spans="1:22" ht="14.25" customHeight="1" x14ac:dyDescent="0.25">
      <c r="A6444" s="1">
        <v>6443</v>
      </c>
      <c r="B6444" s="1" t="s">
        <v>8900</v>
      </c>
      <c r="C6444" s="1">
        <f>YEAR(Data!$D6444)</f>
        <v>2013</v>
      </c>
      <c r="D6444" s="2">
        <v>41561</v>
      </c>
      <c r="E6444" s="2">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1">
        <v>18.211199999999998</v>
      </c>
    </row>
    <row r="6445" spans="1:22" ht="14.25" customHeight="1" x14ac:dyDescent="0.25">
      <c r="A6445" s="1">
        <v>6444</v>
      </c>
      <c r="B6445" s="1" t="s">
        <v>8900</v>
      </c>
      <c r="C6445" s="1">
        <f>YEAR(Data!$D6445)</f>
        <v>2013</v>
      </c>
      <c r="D6445" s="2">
        <v>41561</v>
      </c>
      <c r="E6445" s="2">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
        <v>24.900000000000002</v>
      </c>
      <c r="T6445" s="1">
        <v>5</v>
      </c>
      <c r="U6445" s="1">
        <v>0</v>
      </c>
      <c r="V6445" s="1">
        <v>11.454000000000001</v>
      </c>
    </row>
    <row r="6446" spans="1:22" ht="14.25" customHeight="1" x14ac:dyDescent="0.25">
      <c r="A6446" s="1">
        <v>6445</v>
      </c>
      <c r="B6446" s="1" t="s">
        <v>8900</v>
      </c>
      <c r="C6446" s="1">
        <f>YEAR(Data!$D6446)</f>
        <v>2013</v>
      </c>
      <c r="D6446" s="2">
        <v>41561</v>
      </c>
      <c r="E6446" s="2">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1">
        <v>33.726600000000005</v>
      </c>
    </row>
    <row r="6447" spans="1:22" ht="14.25" customHeight="1" x14ac:dyDescent="0.25">
      <c r="A6447" s="1">
        <v>6446</v>
      </c>
      <c r="B6447" s="1" t="s">
        <v>8901</v>
      </c>
      <c r="C6447" s="1">
        <f>YEAR(Data!$D6447)</f>
        <v>2012</v>
      </c>
      <c r="D6447" s="2">
        <v>40973</v>
      </c>
      <c r="E6447" s="2">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7.1039999999999992</v>
      </c>
      <c r="T6447" s="1">
        <v>6</v>
      </c>
      <c r="U6447" s="1">
        <v>0.2</v>
      </c>
      <c r="V6447" s="1">
        <v>2.4863999999999997</v>
      </c>
    </row>
    <row r="6448" spans="1:22" ht="14.25" customHeight="1" x14ac:dyDescent="0.25">
      <c r="A6448" s="1">
        <v>6447</v>
      </c>
      <c r="B6448" s="1" t="s">
        <v>8902</v>
      </c>
      <c r="C6448" s="1">
        <f>YEAR(Data!$D6448)</f>
        <v>2014</v>
      </c>
      <c r="D6448" s="2">
        <v>41703</v>
      </c>
      <c r="E6448" s="2">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103.50000000000001</v>
      </c>
      <c r="T6448" s="1">
        <v>5</v>
      </c>
      <c r="U6448" s="1">
        <v>0.6</v>
      </c>
      <c r="V6448" s="1">
        <v>-77.625</v>
      </c>
    </row>
    <row r="6449" spans="1:22" ht="14.25" customHeight="1" x14ac:dyDescent="0.25">
      <c r="A6449" s="1">
        <v>6448</v>
      </c>
      <c r="B6449" s="1" t="s">
        <v>8902</v>
      </c>
      <c r="C6449" s="1">
        <f>YEAR(Data!$D6449)</f>
        <v>2014</v>
      </c>
      <c r="D6449" s="2">
        <v>41703</v>
      </c>
      <c r="E6449" s="2">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2.4640000000000004</v>
      </c>
      <c r="T6449" s="1">
        <v>1</v>
      </c>
      <c r="U6449" s="1">
        <v>0.2</v>
      </c>
      <c r="V6449" s="1">
        <v>0.86239999999999983</v>
      </c>
    </row>
    <row r="6450" spans="1:22" ht="14.25" customHeight="1" x14ac:dyDescent="0.25">
      <c r="A6450" s="1">
        <v>6449</v>
      </c>
      <c r="B6450" s="1" t="s">
        <v>8902</v>
      </c>
      <c r="C6450" s="1">
        <f>YEAR(Data!$D6450)</f>
        <v>2014</v>
      </c>
      <c r="D6450" s="2">
        <v>41703</v>
      </c>
      <c r="E6450" s="2">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1">
        <v>0.65399999999999947</v>
      </c>
    </row>
    <row r="6451" spans="1:22" ht="14.25" customHeight="1" x14ac:dyDescent="0.25">
      <c r="A6451" s="1">
        <v>6450</v>
      </c>
      <c r="B6451" s="1" t="s">
        <v>8903</v>
      </c>
      <c r="C6451" s="1">
        <f>YEAR(Data!$D6451)</f>
        <v>2012</v>
      </c>
      <c r="D6451" s="2">
        <v>41177</v>
      </c>
      <c r="E6451" s="2">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1">
        <v>5.1647999999999996</v>
      </c>
    </row>
    <row r="6452" spans="1:22" ht="14.25" customHeight="1" x14ac:dyDescent="0.25">
      <c r="A6452" s="1">
        <v>6451</v>
      </c>
      <c r="B6452" s="1" t="s">
        <v>8903</v>
      </c>
      <c r="C6452" s="1">
        <f>YEAR(Data!$D6452)</f>
        <v>2012</v>
      </c>
      <c r="D6452" s="2">
        <v>41177</v>
      </c>
      <c r="E6452" s="2">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1">
        <v>21.012799999999999</v>
      </c>
    </row>
    <row r="6453" spans="1:22" ht="14.25" customHeight="1" x14ac:dyDescent="0.25">
      <c r="A6453" s="1">
        <v>6452</v>
      </c>
      <c r="B6453" s="1" t="s">
        <v>8903</v>
      </c>
      <c r="C6453" s="1">
        <f>YEAR(Data!$D6453)</f>
        <v>2012</v>
      </c>
      <c r="D6453" s="2">
        <v>41177</v>
      </c>
      <c r="E6453" s="2">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1">
        <v>2.2109999999999994</v>
      </c>
    </row>
    <row r="6454" spans="1:22" ht="14.25" customHeight="1" x14ac:dyDescent="0.25">
      <c r="A6454" s="1">
        <v>6453</v>
      </c>
      <c r="B6454" s="1" t="s">
        <v>8904</v>
      </c>
      <c r="C6454" s="1">
        <f>YEAR(Data!$D6454)</f>
        <v>2012</v>
      </c>
      <c r="D6454" s="2">
        <v>41262</v>
      </c>
      <c r="E6454" s="2">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
        <v>158.376</v>
      </c>
      <c r="T6454" s="1">
        <v>3</v>
      </c>
      <c r="U6454" s="1">
        <v>0.2</v>
      </c>
      <c r="V6454" s="1">
        <v>13.857900000000008</v>
      </c>
    </row>
    <row r="6455" spans="1:22" ht="14.25" customHeight="1" x14ac:dyDescent="0.25">
      <c r="A6455" s="1">
        <v>6454</v>
      </c>
      <c r="B6455" s="1" t="s">
        <v>8906</v>
      </c>
      <c r="C6455" s="1">
        <f>YEAR(Data!$D6455)</f>
        <v>2012</v>
      </c>
      <c r="D6455" s="2">
        <v>41190</v>
      </c>
      <c r="E6455" s="2">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
        <v>3.44</v>
      </c>
      <c r="T6455" s="1">
        <v>2</v>
      </c>
      <c r="U6455" s="1">
        <v>0.2</v>
      </c>
      <c r="V6455" s="1">
        <v>0.55899999999999961</v>
      </c>
    </row>
    <row r="6456" spans="1:22" ht="14.25" customHeight="1" x14ac:dyDescent="0.25">
      <c r="A6456" s="1">
        <v>6455</v>
      </c>
      <c r="B6456" s="1" t="s">
        <v>8907</v>
      </c>
      <c r="C6456" s="1">
        <f>YEAR(Data!$D6456)</f>
        <v>2014</v>
      </c>
      <c r="D6456" s="2">
        <v>41852</v>
      </c>
      <c r="E6456" s="2">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1">
        <v>15.2712</v>
      </c>
    </row>
    <row r="6457" spans="1:22" ht="14.25" customHeight="1" x14ac:dyDescent="0.25">
      <c r="A6457" s="1">
        <v>6456</v>
      </c>
      <c r="B6457" s="1" t="s">
        <v>8907</v>
      </c>
      <c r="C6457" s="1">
        <f>YEAR(Data!$D6457)</f>
        <v>2014</v>
      </c>
      <c r="D6457" s="2">
        <v>41852</v>
      </c>
      <c r="E6457" s="2">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1">
        <v>11.457599999999998</v>
      </c>
    </row>
    <row r="6458" spans="1:22" ht="14.25" customHeight="1" x14ac:dyDescent="0.25">
      <c r="A6458" s="1">
        <v>6457</v>
      </c>
      <c r="B6458" s="1" t="s">
        <v>8908</v>
      </c>
      <c r="C6458" s="1">
        <f>YEAR(Data!$D6458)</f>
        <v>2011</v>
      </c>
      <c r="D6458" s="2">
        <v>40760</v>
      </c>
      <c r="E6458" s="2">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1">
        <v>36.717300000000009</v>
      </c>
    </row>
    <row r="6459" spans="1:22" ht="14.25" customHeight="1" x14ac:dyDescent="0.25">
      <c r="A6459" s="1">
        <v>6458</v>
      </c>
      <c r="B6459" s="1" t="s">
        <v>8908</v>
      </c>
      <c r="C6459" s="1">
        <f>YEAR(Data!$D6459)</f>
        <v>2011</v>
      </c>
      <c r="D6459" s="2">
        <v>40760</v>
      </c>
      <c r="E6459" s="2">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
        <v>15.959999999999999</v>
      </c>
      <c r="T6459" s="1">
        <v>7</v>
      </c>
      <c r="U6459" s="1">
        <v>0</v>
      </c>
      <c r="V6459" s="1">
        <v>7.0224000000000011</v>
      </c>
    </row>
    <row r="6460" spans="1:22" ht="14.25" customHeight="1" x14ac:dyDescent="0.25">
      <c r="A6460" s="1">
        <v>6459</v>
      </c>
      <c r="B6460" s="1" t="s">
        <v>8909</v>
      </c>
      <c r="C6460" s="1">
        <f>YEAR(Data!$D6460)</f>
        <v>2014</v>
      </c>
      <c r="D6460" s="2">
        <v>41774</v>
      </c>
      <c r="E6460" s="2">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1">
        <v>1.0903999999999998</v>
      </c>
    </row>
    <row r="6461" spans="1:22" ht="14.25" customHeight="1" x14ac:dyDescent="0.25">
      <c r="A6461" s="1">
        <v>6460</v>
      </c>
      <c r="B6461" s="1" t="s">
        <v>8909</v>
      </c>
      <c r="C6461" s="1">
        <f>YEAR(Data!$D6461)</f>
        <v>2014</v>
      </c>
      <c r="D6461" s="2">
        <v>41774</v>
      </c>
      <c r="E6461" s="2">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1">
        <v>6.6150000000000002</v>
      </c>
    </row>
    <row r="6462" spans="1:22" ht="14.25" customHeight="1" x14ac:dyDescent="0.25">
      <c r="A6462" s="1">
        <v>6461</v>
      </c>
      <c r="B6462" s="1" t="s">
        <v>8909</v>
      </c>
      <c r="C6462" s="1">
        <f>YEAR(Data!$D6462)</f>
        <v>2014</v>
      </c>
      <c r="D6462" s="2">
        <v>41774</v>
      </c>
      <c r="E6462" s="2">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
        <v>37.200000000000003</v>
      </c>
      <c r="T6462" s="1">
        <v>5</v>
      </c>
      <c r="U6462" s="1">
        <v>0</v>
      </c>
      <c r="V6462" s="1">
        <v>9.3000000000000007</v>
      </c>
    </row>
    <row r="6463" spans="1:22" ht="14.25" customHeight="1" x14ac:dyDescent="0.25">
      <c r="A6463" s="1">
        <v>6462</v>
      </c>
      <c r="B6463" s="1" t="s">
        <v>8909</v>
      </c>
      <c r="C6463" s="1">
        <f>YEAR(Data!$D6463)</f>
        <v>2014</v>
      </c>
      <c r="D6463" s="2">
        <v>41774</v>
      </c>
      <c r="E6463" s="2">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1">
        <v>18.893699999999995</v>
      </c>
    </row>
    <row r="6464" spans="1:22" ht="14.25" customHeight="1" x14ac:dyDescent="0.25">
      <c r="A6464" s="1">
        <v>6463</v>
      </c>
      <c r="B6464" s="1" t="s">
        <v>8909</v>
      </c>
      <c r="C6464" s="1">
        <f>YEAR(Data!$D6464)</f>
        <v>2014</v>
      </c>
      <c r="D6464" s="2">
        <v>41774</v>
      </c>
      <c r="E6464" s="2">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
        <v>261.95999999999998</v>
      </c>
      <c r="T6464" s="1">
        <v>2</v>
      </c>
      <c r="U6464" s="1">
        <v>0</v>
      </c>
      <c r="V6464" s="1">
        <v>23.576399999999978</v>
      </c>
    </row>
    <row r="6465" spans="1:22" ht="14.25" customHeight="1" x14ac:dyDescent="0.25">
      <c r="A6465" s="1">
        <v>6464</v>
      </c>
      <c r="B6465" s="1" t="s">
        <v>8909</v>
      </c>
      <c r="C6465" s="1">
        <f>YEAR(Data!$D6465)</f>
        <v>2014</v>
      </c>
      <c r="D6465" s="2">
        <v>41774</v>
      </c>
      <c r="E6465" s="2">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1">
        <v>37</v>
      </c>
    </row>
    <row r="6466" spans="1:22" ht="14.25" customHeight="1" x14ac:dyDescent="0.25">
      <c r="A6466" s="1">
        <v>6465</v>
      </c>
      <c r="B6466" s="1" t="s">
        <v>8910</v>
      </c>
      <c r="C6466" s="1">
        <f>YEAR(Data!$D6466)</f>
        <v>2013</v>
      </c>
      <c r="D6466" s="2">
        <v>41540</v>
      </c>
      <c r="E6466" s="2">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
        <v>13.28</v>
      </c>
      <c r="T6466" s="1">
        <v>2</v>
      </c>
      <c r="U6466" s="1">
        <v>0</v>
      </c>
      <c r="V6466" s="1">
        <v>6.3743999999999996</v>
      </c>
    </row>
    <row r="6467" spans="1:22" ht="14.25" customHeight="1" x14ac:dyDescent="0.25">
      <c r="A6467" s="1">
        <v>6466</v>
      </c>
      <c r="B6467" s="1" t="s">
        <v>8911</v>
      </c>
      <c r="C6467" s="1">
        <f>YEAR(Data!$D6467)</f>
        <v>2012</v>
      </c>
      <c r="D6467" s="2">
        <v>41226</v>
      </c>
      <c r="E6467" s="2">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
        <v>84.960000000000008</v>
      </c>
      <c r="T6467" s="1">
        <v>6</v>
      </c>
      <c r="U6467" s="1">
        <v>0.2</v>
      </c>
      <c r="V6467" s="1">
        <v>6.3719999999999999</v>
      </c>
    </row>
    <row r="6468" spans="1:22" ht="14.25" customHeight="1" x14ac:dyDescent="0.25">
      <c r="A6468" s="1">
        <v>6467</v>
      </c>
      <c r="B6468" s="1" t="s">
        <v>8912</v>
      </c>
      <c r="C6468" s="1">
        <f>YEAR(Data!$D6468)</f>
        <v>2014</v>
      </c>
      <c r="D6468" s="2">
        <v>41782</v>
      </c>
      <c r="E6468" s="2">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
        <v>68.459999999999994</v>
      </c>
      <c r="T6468" s="1">
        <v>7</v>
      </c>
      <c r="U6468" s="1">
        <v>0</v>
      </c>
      <c r="V6468" s="1">
        <v>25.330199999999998</v>
      </c>
    </row>
    <row r="6469" spans="1:22" ht="14.25" customHeight="1" x14ac:dyDescent="0.25">
      <c r="A6469" s="1">
        <v>6468</v>
      </c>
      <c r="B6469" s="1" t="s">
        <v>8913</v>
      </c>
      <c r="C6469" s="1">
        <f>YEAR(Data!$D6469)</f>
        <v>2013</v>
      </c>
      <c r="D6469" s="2">
        <v>41611</v>
      </c>
      <c r="E6469" s="2">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1">
        <v>582.23199999999997</v>
      </c>
    </row>
    <row r="6470" spans="1:22" ht="14.25" customHeight="1" x14ac:dyDescent="0.25">
      <c r="A6470" s="1">
        <v>6469</v>
      </c>
      <c r="B6470" s="1" t="s">
        <v>8913</v>
      </c>
      <c r="C6470" s="1">
        <f>YEAR(Data!$D6470)</f>
        <v>2013</v>
      </c>
      <c r="D6470" s="2">
        <v>41611</v>
      </c>
      <c r="E6470" s="2">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629.94999999999993</v>
      </c>
      <c r="T6470" s="1">
        <v>5</v>
      </c>
      <c r="U6470" s="1">
        <v>0</v>
      </c>
      <c r="V6470" s="1">
        <v>176.38600000000002</v>
      </c>
    </row>
    <row r="6471" spans="1:22" ht="14.25" customHeight="1" x14ac:dyDescent="0.25">
      <c r="A6471" s="1">
        <v>6470</v>
      </c>
      <c r="B6471" s="1" t="s">
        <v>8913</v>
      </c>
      <c r="C6471" s="1">
        <f>YEAR(Data!$D6471)</f>
        <v>2013</v>
      </c>
      <c r="D6471" s="2">
        <v>41611</v>
      </c>
      <c r="E6471" s="2">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
        <v>72.42</v>
      </c>
      <c r="T6471" s="1">
        <v>6</v>
      </c>
      <c r="U6471" s="1">
        <v>0</v>
      </c>
      <c r="V6471" s="1">
        <v>23.898600000000002</v>
      </c>
    </row>
    <row r="6472" spans="1:22" ht="14.25" customHeight="1" x14ac:dyDescent="0.25">
      <c r="A6472" s="1">
        <v>6471</v>
      </c>
      <c r="B6472" s="1" t="s">
        <v>8914</v>
      </c>
      <c r="C6472" s="1">
        <f>YEAR(Data!$D6472)</f>
        <v>2012</v>
      </c>
      <c r="D6472" s="2">
        <v>41150</v>
      </c>
      <c r="E6472" s="2">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1">
        <v>35.634600000000006</v>
      </c>
    </row>
    <row r="6473" spans="1:22" ht="14.25" customHeight="1" x14ac:dyDescent="0.25">
      <c r="A6473" s="1">
        <v>6472</v>
      </c>
      <c r="B6473" s="1" t="s">
        <v>8914</v>
      </c>
      <c r="C6473" s="1">
        <f>YEAR(Data!$D6473)</f>
        <v>2012</v>
      </c>
      <c r="D6473" s="2">
        <v>41150</v>
      </c>
      <c r="E6473" s="2">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1">
        <v>11.451999999999995</v>
      </c>
    </row>
    <row r="6474" spans="1:22" ht="14.25" customHeight="1" x14ac:dyDescent="0.25">
      <c r="A6474" s="1">
        <v>6473</v>
      </c>
      <c r="B6474" s="1" t="s">
        <v>8915</v>
      </c>
      <c r="C6474" s="1">
        <f>YEAR(Data!$D6474)</f>
        <v>2011</v>
      </c>
      <c r="D6474" s="2">
        <v>40700</v>
      </c>
      <c r="E6474" s="2">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
        <v>100.24000000000001</v>
      </c>
      <c r="T6474" s="1">
        <v>10</v>
      </c>
      <c r="U6474" s="1">
        <v>0.2</v>
      </c>
      <c r="V6474" s="1">
        <v>33.830999999999989</v>
      </c>
    </row>
    <row r="6475" spans="1:22" ht="14.25" customHeight="1" x14ac:dyDescent="0.25">
      <c r="A6475" s="1">
        <v>6474</v>
      </c>
      <c r="B6475" s="1" t="s">
        <v>8916</v>
      </c>
      <c r="C6475" s="1">
        <f>YEAR(Data!$D6475)</f>
        <v>2013</v>
      </c>
      <c r="D6475" s="2">
        <v>41352</v>
      </c>
      <c r="E6475" s="2">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871.80000000000007</v>
      </c>
      <c r="T6475" s="1">
        <v>3</v>
      </c>
      <c r="U6475" s="1">
        <v>0.2</v>
      </c>
      <c r="V6475" s="1">
        <v>87.180000000000092</v>
      </c>
    </row>
    <row r="6476" spans="1:22" ht="14.25" customHeight="1" x14ac:dyDescent="0.25">
      <c r="A6476" s="1">
        <v>6475</v>
      </c>
      <c r="B6476" s="1" t="s">
        <v>8917</v>
      </c>
      <c r="C6476" s="1">
        <f>YEAR(Data!$D6476)</f>
        <v>2011</v>
      </c>
      <c r="D6476" s="2">
        <v>40558</v>
      </c>
      <c r="E6476" s="2">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1">
        <v>-53.285600000000009</v>
      </c>
    </row>
    <row r="6477" spans="1:22" ht="14.25" customHeight="1" x14ac:dyDescent="0.25">
      <c r="A6477" s="1">
        <v>6476</v>
      </c>
      <c r="B6477" s="1" t="s">
        <v>8918</v>
      </c>
      <c r="C6477" s="1">
        <f>YEAR(Data!$D6477)</f>
        <v>2014</v>
      </c>
      <c r="D6477" s="2">
        <v>41794</v>
      </c>
      <c r="E6477" s="2">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1">
        <v>-3.4913999999999987</v>
      </c>
    </row>
    <row r="6478" spans="1:22" ht="14.25" customHeight="1" x14ac:dyDescent="0.25">
      <c r="A6478" s="1">
        <v>6477</v>
      </c>
      <c r="B6478" s="1" t="s">
        <v>8918</v>
      </c>
      <c r="C6478" s="1">
        <f>YEAR(Data!$D6478)</f>
        <v>2014</v>
      </c>
      <c r="D6478" s="2">
        <v>41794</v>
      </c>
      <c r="E6478" s="2">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1">
        <v>0.58499999999999974</v>
      </c>
    </row>
    <row r="6479" spans="1:22" ht="14.25" customHeight="1" x14ac:dyDescent="0.25">
      <c r="A6479" s="1">
        <v>6478</v>
      </c>
      <c r="B6479" s="1" t="s">
        <v>8918</v>
      </c>
      <c r="C6479" s="1">
        <f>YEAR(Data!$D6479)</f>
        <v>2014</v>
      </c>
      <c r="D6479" s="2">
        <v>41794</v>
      </c>
      <c r="E6479" s="2">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
        <v>205.99200000000002</v>
      </c>
      <c r="T6479" s="1">
        <v>1</v>
      </c>
      <c r="U6479" s="1">
        <v>0.2</v>
      </c>
      <c r="V6479" s="1">
        <v>-2.5749000000000279</v>
      </c>
    </row>
    <row r="6480" spans="1:22" ht="14.25" customHeight="1" x14ac:dyDescent="0.25">
      <c r="A6480" s="1">
        <v>6479</v>
      </c>
      <c r="B6480" s="1" t="s">
        <v>8918</v>
      </c>
      <c r="C6480" s="1">
        <f>YEAR(Data!$D6480)</f>
        <v>2014</v>
      </c>
      <c r="D6480" s="2">
        <v>41794</v>
      </c>
      <c r="E6480" s="2">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
        <v>15.552000000000003</v>
      </c>
      <c r="T6480" s="1">
        <v>3</v>
      </c>
      <c r="U6480" s="1">
        <v>0.2</v>
      </c>
      <c r="V6480" s="1">
        <v>5.4432</v>
      </c>
    </row>
    <row r="6481" spans="1:22" ht="14.25" customHeight="1" x14ac:dyDescent="0.25">
      <c r="A6481" s="1">
        <v>6480</v>
      </c>
      <c r="B6481" s="1" t="s">
        <v>8918</v>
      </c>
      <c r="C6481" s="1">
        <f>YEAR(Data!$D6481)</f>
        <v>2014</v>
      </c>
      <c r="D6481" s="2">
        <v>41794</v>
      </c>
      <c r="E6481" s="2">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
        <v>503.96000000000004</v>
      </c>
      <c r="T6481" s="1">
        <v>5</v>
      </c>
      <c r="U6481" s="1">
        <v>0.2</v>
      </c>
      <c r="V6481" s="1">
        <v>50.396000000000015</v>
      </c>
    </row>
    <row r="6482" spans="1:22" ht="14.25" customHeight="1" x14ac:dyDescent="0.25">
      <c r="A6482" s="1">
        <v>6481</v>
      </c>
      <c r="B6482" s="1" t="s">
        <v>8918</v>
      </c>
      <c r="C6482" s="1">
        <f>YEAR(Data!$D6482)</f>
        <v>2014</v>
      </c>
      <c r="D6482" s="2">
        <v>41794</v>
      </c>
      <c r="E6482" s="2">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
        <v>24.472000000000001</v>
      </c>
      <c r="T6482" s="1">
        <v>7</v>
      </c>
      <c r="U6482" s="1">
        <v>0.2</v>
      </c>
      <c r="V6482" s="1">
        <v>1.8353999999999999</v>
      </c>
    </row>
    <row r="6483" spans="1:22" ht="14.25" customHeight="1" x14ac:dyDescent="0.25">
      <c r="A6483" s="1">
        <v>6482</v>
      </c>
      <c r="B6483" s="1" t="s">
        <v>8918</v>
      </c>
      <c r="C6483" s="1">
        <f>YEAR(Data!$D6483)</f>
        <v>2014</v>
      </c>
      <c r="D6483" s="2">
        <v>41794</v>
      </c>
      <c r="E6483" s="2">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
        <v>241.56799999999998</v>
      </c>
      <c r="T6483" s="1">
        <v>2</v>
      </c>
      <c r="U6483" s="1">
        <v>0.2</v>
      </c>
      <c r="V6483" s="1">
        <v>0</v>
      </c>
    </row>
    <row r="6484" spans="1:22" ht="14.25" customHeight="1" x14ac:dyDescent="0.25">
      <c r="A6484" s="1">
        <v>6483</v>
      </c>
      <c r="B6484" s="1" t="s">
        <v>8918</v>
      </c>
      <c r="C6484" s="1">
        <f>YEAR(Data!$D6484)</f>
        <v>2014</v>
      </c>
      <c r="D6484" s="2">
        <v>41794</v>
      </c>
      <c r="E6484" s="2">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
        <v>110.4</v>
      </c>
      <c r="T6484" s="1">
        <v>2</v>
      </c>
      <c r="U6484" s="1">
        <v>0.2</v>
      </c>
      <c r="V6484" s="1">
        <v>-4.1400000000000077</v>
      </c>
    </row>
    <row r="6485" spans="1:22" ht="14.25" customHeight="1" x14ac:dyDescent="0.25">
      <c r="A6485" s="1">
        <v>6484</v>
      </c>
      <c r="B6485" s="1" t="s">
        <v>8919</v>
      </c>
      <c r="C6485" s="1">
        <f>YEAR(Data!$D6485)</f>
        <v>2014</v>
      </c>
      <c r="D6485" s="2">
        <v>41794</v>
      </c>
      <c r="E6485" s="2">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1">
        <v>-115.43040000000002</v>
      </c>
    </row>
    <row r="6486" spans="1:22" ht="14.25" customHeight="1" x14ac:dyDescent="0.25">
      <c r="A6486" s="1">
        <v>6485</v>
      </c>
      <c r="B6486" s="1" t="s">
        <v>8919</v>
      </c>
      <c r="C6486" s="1">
        <f>YEAR(Data!$D6486)</f>
        <v>2014</v>
      </c>
      <c r="D6486" s="2">
        <v>41794</v>
      </c>
      <c r="E6486" s="2">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
        <v>78.66</v>
      </c>
      <c r="T6486" s="1">
        <v>6</v>
      </c>
      <c r="U6486" s="1">
        <v>0</v>
      </c>
      <c r="V6486" s="1">
        <v>36.183599999999991</v>
      </c>
    </row>
    <row r="6487" spans="1:22" ht="14.25" customHeight="1" x14ac:dyDescent="0.25">
      <c r="A6487" s="1">
        <v>6486</v>
      </c>
      <c r="B6487" s="1" t="s">
        <v>8919</v>
      </c>
      <c r="C6487" s="1">
        <f>YEAR(Data!$D6487)</f>
        <v>2014</v>
      </c>
      <c r="D6487" s="2">
        <v>41794</v>
      </c>
      <c r="E6487" s="2">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1">
        <v>22.226399999999998</v>
      </c>
    </row>
    <row r="6488" spans="1:22" ht="14.25" customHeight="1" x14ac:dyDescent="0.25">
      <c r="A6488" s="1">
        <v>6487</v>
      </c>
      <c r="B6488" s="1" t="s">
        <v>8920</v>
      </c>
      <c r="C6488" s="1">
        <f>YEAR(Data!$D6488)</f>
        <v>2012</v>
      </c>
      <c r="D6488" s="2">
        <v>40989</v>
      </c>
      <c r="E6488" s="2">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962.07999999999993</v>
      </c>
      <c r="T6488" s="1">
        <v>4</v>
      </c>
      <c r="U6488" s="1">
        <v>0.2</v>
      </c>
      <c r="V6488" s="1">
        <v>156.33799999999997</v>
      </c>
    </row>
    <row r="6489" spans="1:22" ht="14.25" customHeight="1" x14ac:dyDescent="0.25">
      <c r="A6489" s="1">
        <v>6488</v>
      </c>
      <c r="B6489" s="1" t="s">
        <v>8920</v>
      </c>
      <c r="C6489" s="1">
        <f>YEAR(Data!$D6489)</f>
        <v>2012</v>
      </c>
      <c r="D6489" s="2">
        <v>40989</v>
      </c>
      <c r="E6489" s="2">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
        <v>12.843000000000002</v>
      </c>
      <c r="T6489" s="1">
        <v>3</v>
      </c>
      <c r="U6489" s="1">
        <v>0.7</v>
      </c>
      <c r="V6489" s="1">
        <v>-9.8462999999999994</v>
      </c>
    </row>
    <row r="6490" spans="1:22" ht="14.25" customHeight="1" x14ac:dyDescent="0.25">
      <c r="A6490" s="1">
        <v>6489</v>
      </c>
      <c r="B6490" s="1" t="s">
        <v>8920</v>
      </c>
      <c r="C6490" s="1">
        <f>YEAR(Data!$D6490)</f>
        <v>2012</v>
      </c>
      <c r="D6490" s="2">
        <v>40989</v>
      </c>
      <c r="E6490" s="2">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1">
        <v>96.023199999999974</v>
      </c>
    </row>
    <row r="6491" spans="1:22" ht="14.25" customHeight="1" x14ac:dyDescent="0.25">
      <c r="A6491" s="1">
        <v>6490</v>
      </c>
      <c r="B6491" s="1" t="s">
        <v>8921</v>
      </c>
      <c r="C6491" s="1">
        <f>YEAR(Data!$D6491)</f>
        <v>2014</v>
      </c>
      <c r="D6491" s="2">
        <v>41902</v>
      </c>
      <c r="E6491" s="2">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
        <v>32.400000000000006</v>
      </c>
      <c r="T6491" s="1">
        <v>5</v>
      </c>
      <c r="U6491" s="1">
        <v>0</v>
      </c>
      <c r="V6491" s="1">
        <v>15.552000000000001</v>
      </c>
    </row>
    <row r="6492" spans="1:22" ht="14.25" customHeight="1" x14ac:dyDescent="0.25">
      <c r="A6492" s="1">
        <v>6491</v>
      </c>
      <c r="B6492" s="1" t="s">
        <v>8922</v>
      </c>
      <c r="C6492" s="1">
        <f>YEAR(Data!$D6492)</f>
        <v>2011</v>
      </c>
      <c r="D6492" s="2">
        <v>40801</v>
      </c>
      <c r="E6492" s="2">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
        <v>103.93599999999999</v>
      </c>
      <c r="T6492" s="1">
        <v>4</v>
      </c>
      <c r="U6492" s="1">
        <v>0.2</v>
      </c>
      <c r="V6492" s="1">
        <v>16.889599999999998</v>
      </c>
    </row>
    <row r="6493" spans="1:22" ht="14.25" customHeight="1" x14ac:dyDescent="0.25">
      <c r="A6493" s="1">
        <v>6492</v>
      </c>
      <c r="B6493" s="1" t="s">
        <v>8923</v>
      </c>
      <c r="C6493" s="1">
        <f>YEAR(Data!$D6493)</f>
        <v>2013</v>
      </c>
      <c r="D6493" s="2">
        <v>41599</v>
      </c>
      <c r="E6493" s="2">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
        <v>289.56799999999998</v>
      </c>
      <c r="T6493" s="1">
        <v>2</v>
      </c>
      <c r="U6493" s="1">
        <v>0.2</v>
      </c>
      <c r="V6493" s="1">
        <v>10.858799999999974</v>
      </c>
    </row>
    <row r="6494" spans="1:22" ht="14.25" customHeight="1" x14ac:dyDescent="0.25">
      <c r="A6494" s="1">
        <v>6493</v>
      </c>
      <c r="B6494" s="1" t="s">
        <v>8923</v>
      </c>
      <c r="C6494" s="1">
        <f>YEAR(Data!$D6494)</f>
        <v>2013</v>
      </c>
      <c r="D6494" s="2">
        <v>41599</v>
      </c>
      <c r="E6494" s="2">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
        <v>39.72</v>
      </c>
      <c r="T6494" s="1">
        <v>5</v>
      </c>
      <c r="U6494" s="1">
        <v>0.2</v>
      </c>
      <c r="V6494" s="1">
        <v>4.4684999999999953</v>
      </c>
    </row>
    <row r="6495" spans="1:22" ht="14.25" customHeight="1" x14ac:dyDescent="0.25">
      <c r="A6495" s="1">
        <v>6494</v>
      </c>
      <c r="B6495" s="1" t="s">
        <v>8923</v>
      </c>
      <c r="C6495" s="1">
        <f>YEAR(Data!$D6495)</f>
        <v>2013</v>
      </c>
      <c r="D6495" s="2">
        <v>41599</v>
      </c>
      <c r="E6495" s="2">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
        <v>244.768</v>
      </c>
      <c r="T6495" s="1">
        <v>4</v>
      </c>
      <c r="U6495" s="1">
        <v>0.2</v>
      </c>
      <c r="V6495" s="1">
        <v>24.476800000000004</v>
      </c>
    </row>
    <row r="6496" spans="1:22" ht="14.25" customHeight="1" x14ac:dyDescent="0.25">
      <c r="A6496" s="1">
        <v>6495</v>
      </c>
      <c r="B6496" s="1" t="s">
        <v>8924</v>
      </c>
      <c r="C6496" s="1">
        <f>YEAR(Data!$D6496)</f>
        <v>2014</v>
      </c>
      <c r="D6496" s="2">
        <v>41941</v>
      </c>
      <c r="E6496" s="2">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1">
        <v>-2.6999999999999993</v>
      </c>
    </row>
    <row r="6497" spans="1:22" ht="14.25" customHeight="1" x14ac:dyDescent="0.25">
      <c r="A6497" s="1">
        <v>6496</v>
      </c>
      <c r="B6497" s="1" t="s">
        <v>8924</v>
      </c>
      <c r="C6497" s="1">
        <f>YEAR(Data!$D6497)</f>
        <v>2014</v>
      </c>
      <c r="D6497" s="2">
        <v>41941</v>
      </c>
      <c r="E6497" s="2">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15.552000000000003</v>
      </c>
      <c r="T6497" s="1">
        <v>3</v>
      </c>
      <c r="U6497" s="1">
        <v>0.2</v>
      </c>
      <c r="V6497" s="1">
        <v>5.4432</v>
      </c>
    </row>
    <row r="6498" spans="1:22" ht="14.25" customHeight="1" x14ac:dyDescent="0.25">
      <c r="A6498" s="1">
        <v>6497</v>
      </c>
      <c r="B6498" s="1" t="s">
        <v>8924</v>
      </c>
      <c r="C6498" s="1">
        <f>YEAR(Data!$D6498)</f>
        <v>2014</v>
      </c>
      <c r="D6498" s="2">
        <v>41941</v>
      </c>
      <c r="E6498" s="2">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26.176000000000002</v>
      </c>
      <c r="T6498" s="1">
        <v>2</v>
      </c>
      <c r="U6498" s="1">
        <v>0.2</v>
      </c>
      <c r="V6498" s="1">
        <v>-3.272000000000002</v>
      </c>
    </row>
    <row r="6499" spans="1:22" ht="14.25" customHeight="1" x14ac:dyDescent="0.25">
      <c r="A6499" s="1">
        <v>6498</v>
      </c>
      <c r="B6499" s="1" t="s">
        <v>8925</v>
      </c>
      <c r="C6499" s="1">
        <f>YEAR(Data!$D6499)</f>
        <v>2012</v>
      </c>
      <c r="D6499" s="2">
        <v>41114</v>
      </c>
      <c r="E6499" s="2">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1">
        <v>6.0725999999999987</v>
      </c>
    </row>
    <row r="6500" spans="1:22" ht="14.25" customHeight="1" x14ac:dyDescent="0.25">
      <c r="A6500" s="1">
        <v>6499</v>
      </c>
      <c r="B6500" s="1" t="s">
        <v>8925</v>
      </c>
      <c r="C6500" s="1">
        <f>YEAR(Data!$D6500)</f>
        <v>2012</v>
      </c>
      <c r="D6500" s="2">
        <v>41114</v>
      </c>
      <c r="E6500" s="2">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1">
        <v>62.14139999999999</v>
      </c>
    </row>
    <row r="6501" spans="1:22" ht="14.25" customHeight="1" x14ac:dyDescent="0.25">
      <c r="A6501" s="1">
        <v>6500</v>
      </c>
      <c r="B6501" s="1" t="s">
        <v>8925</v>
      </c>
      <c r="C6501" s="1">
        <f>YEAR(Data!$D6501)</f>
        <v>2012</v>
      </c>
      <c r="D6501" s="2">
        <v>41114</v>
      </c>
      <c r="E6501" s="2">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
        <v>279.85999999999996</v>
      </c>
      <c r="T6501" s="1">
        <v>14</v>
      </c>
      <c r="U6501" s="1">
        <v>0</v>
      </c>
      <c r="V6501" s="1">
        <v>64.367799999999988</v>
      </c>
    </row>
    <row r="6502" spans="1:22" ht="14.25" customHeight="1" x14ac:dyDescent="0.25">
      <c r="A6502" s="1">
        <v>6501</v>
      </c>
      <c r="B6502" s="1" t="s">
        <v>8925</v>
      </c>
      <c r="C6502" s="1">
        <f>YEAR(Data!$D6502)</f>
        <v>2012</v>
      </c>
      <c r="D6502" s="2">
        <v>41114</v>
      </c>
      <c r="E6502" s="2">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1">
        <v>41.427599999999991</v>
      </c>
    </row>
    <row r="6503" spans="1:22" ht="14.25" customHeight="1" x14ac:dyDescent="0.25">
      <c r="A6503" s="1">
        <v>6502</v>
      </c>
      <c r="B6503" s="1" t="s">
        <v>8928</v>
      </c>
      <c r="C6503" s="1">
        <f>YEAR(Data!$D6503)</f>
        <v>2011</v>
      </c>
      <c r="D6503" s="2">
        <v>40849</v>
      </c>
      <c r="E6503" s="2">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
        <v>539.96399999999994</v>
      </c>
      <c r="T6503" s="1">
        <v>6</v>
      </c>
      <c r="U6503" s="1">
        <v>0.4</v>
      </c>
      <c r="V6503" s="1">
        <v>-107.99280000000002</v>
      </c>
    </row>
    <row r="6504" spans="1:22" ht="14.25" customHeight="1" x14ac:dyDescent="0.25">
      <c r="A6504" s="1">
        <v>6503</v>
      </c>
      <c r="B6504" s="1" t="s">
        <v>8928</v>
      </c>
      <c r="C6504" s="1">
        <f>YEAR(Data!$D6504)</f>
        <v>2011</v>
      </c>
      <c r="D6504" s="2">
        <v>40849</v>
      </c>
      <c r="E6504" s="2">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1">
        <v>-10.046400000000002</v>
      </c>
    </row>
    <row r="6505" spans="1:22" ht="14.25" customHeight="1" x14ac:dyDescent="0.25">
      <c r="A6505" s="1">
        <v>6504</v>
      </c>
      <c r="B6505" s="1" t="s">
        <v>8928</v>
      </c>
      <c r="C6505" s="1">
        <f>YEAR(Data!$D6505)</f>
        <v>2011</v>
      </c>
      <c r="D6505" s="2">
        <v>40849</v>
      </c>
      <c r="E6505" s="2">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1">
        <v>-13.4694</v>
      </c>
    </row>
    <row r="6506" spans="1:22" ht="14.25" customHeight="1" x14ac:dyDescent="0.25">
      <c r="A6506" s="1">
        <v>6505</v>
      </c>
      <c r="B6506" s="1" t="s">
        <v>8929</v>
      </c>
      <c r="C6506" s="1">
        <f>YEAR(Data!$D6506)</f>
        <v>2014</v>
      </c>
      <c r="D6506" s="2">
        <v>41961</v>
      </c>
      <c r="E6506" s="2">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1247.6399999999999</v>
      </c>
      <c r="T6506" s="1">
        <v>3</v>
      </c>
      <c r="U6506" s="1">
        <v>0</v>
      </c>
      <c r="V6506" s="1">
        <v>349.33919999999995</v>
      </c>
    </row>
    <row r="6507" spans="1:22" ht="14.25" customHeight="1" x14ac:dyDescent="0.25">
      <c r="A6507" s="1">
        <v>6506</v>
      </c>
      <c r="B6507" s="1" t="s">
        <v>8930</v>
      </c>
      <c r="C6507" s="1">
        <f>YEAR(Data!$D6507)</f>
        <v>2013</v>
      </c>
      <c r="D6507" s="2">
        <v>41452</v>
      </c>
      <c r="E6507" s="2">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1">
        <v>0.46409999999999996</v>
      </c>
    </row>
    <row r="6508" spans="1:22" ht="14.25" customHeight="1" x14ac:dyDescent="0.25">
      <c r="A6508" s="1">
        <v>6507</v>
      </c>
      <c r="B6508" s="1" t="s">
        <v>8933</v>
      </c>
      <c r="C6508" s="1">
        <f>YEAR(Data!$D6508)</f>
        <v>2013</v>
      </c>
      <c r="D6508" s="2">
        <v>41557</v>
      </c>
      <c r="E6508" s="2">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
        <v>19.136000000000003</v>
      </c>
      <c r="T6508" s="1">
        <v>4</v>
      </c>
      <c r="U6508" s="1">
        <v>0.2</v>
      </c>
      <c r="V6508" s="1">
        <v>5.9799999999999986</v>
      </c>
    </row>
    <row r="6509" spans="1:22" ht="14.25" customHeight="1" x14ac:dyDescent="0.25">
      <c r="A6509" s="1">
        <v>6508</v>
      </c>
      <c r="B6509" s="1" t="s">
        <v>8933</v>
      </c>
      <c r="C6509" s="1">
        <f>YEAR(Data!$D6509)</f>
        <v>2013</v>
      </c>
      <c r="D6509" s="2">
        <v>41557</v>
      </c>
      <c r="E6509" s="2">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332.83200000000005</v>
      </c>
      <c r="T6509" s="1">
        <v>4</v>
      </c>
      <c r="U6509" s="1">
        <v>0.2</v>
      </c>
      <c r="V6509" s="1">
        <v>-24.962399999999988</v>
      </c>
    </row>
    <row r="6510" spans="1:22" ht="14.25" customHeight="1" x14ac:dyDescent="0.25">
      <c r="A6510" s="1">
        <v>6509</v>
      </c>
      <c r="B6510" s="1" t="s">
        <v>8934</v>
      </c>
      <c r="C6510" s="1">
        <f>YEAR(Data!$D6510)</f>
        <v>2014</v>
      </c>
      <c r="D6510" s="2">
        <v>41994</v>
      </c>
      <c r="E6510" s="2">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1">
        <v>137.15100000000001</v>
      </c>
    </row>
    <row r="6511" spans="1:22" ht="14.25" customHeight="1" x14ac:dyDescent="0.25">
      <c r="A6511" s="1">
        <v>6510</v>
      </c>
      <c r="B6511" s="1" t="s">
        <v>8934</v>
      </c>
      <c r="C6511" s="1">
        <f>YEAR(Data!$D6511)</f>
        <v>2014</v>
      </c>
      <c r="D6511" s="2">
        <v>41994</v>
      </c>
      <c r="E6511" s="2">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50.352000000000004</v>
      </c>
      <c r="T6511" s="1">
        <v>3</v>
      </c>
      <c r="U6511" s="1">
        <v>0.2</v>
      </c>
      <c r="V6511" s="1">
        <v>17.623199999999997</v>
      </c>
    </row>
    <row r="6512" spans="1:22" ht="14.25" customHeight="1" x14ac:dyDescent="0.25">
      <c r="A6512" s="1">
        <v>6511</v>
      </c>
      <c r="B6512" s="1" t="s">
        <v>8934</v>
      </c>
      <c r="C6512" s="1">
        <f>YEAR(Data!$D6512)</f>
        <v>2014</v>
      </c>
      <c r="D6512" s="2">
        <v>41994</v>
      </c>
      <c r="E6512" s="2">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34.019999999999996</v>
      </c>
      <c r="T6512" s="1">
        <v>3</v>
      </c>
      <c r="U6512" s="1">
        <v>0</v>
      </c>
      <c r="V6512" s="1">
        <v>16.669799999999999</v>
      </c>
    </row>
    <row r="6513" spans="1:22" ht="14.25" customHeight="1" x14ac:dyDescent="0.25">
      <c r="A6513" s="1">
        <v>6512</v>
      </c>
      <c r="B6513" s="1" t="s">
        <v>8935</v>
      </c>
      <c r="C6513" s="1">
        <f>YEAR(Data!$D6513)</f>
        <v>2014</v>
      </c>
      <c r="D6513" s="2">
        <v>41705</v>
      </c>
      <c r="E6513" s="2">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1">
        <v>8.1191999999999993</v>
      </c>
    </row>
    <row r="6514" spans="1:22" ht="14.25" customHeight="1" x14ac:dyDescent="0.25">
      <c r="A6514" s="1">
        <v>6513</v>
      </c>
      <c r="B6514" s="1" t="s">
        <v>8935</v>
      </c>
      <c r="C6514" s="1">
        <f>YEAR(Data!$D6514)</f>
        <v>2014</v>
      </c>
      <c r="D6514" s="2">
        <v>41705</v>
      </c>
      <c r="E6514" s="2">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
        <v>11.52</v>
      </c>
      <c r="T6514" s="1">
        <v>4</v>
      </c>
      <c r="U6514" s="1">
        <v>0</v>
      </c>
      <c r="V6514" s="1">
        <v>5.6448</v>
      </c>
    </row>
    <row r="6515" spans="1:22" ht="14.25" customHeight="1" x14ac:dyDescent="0.25">
      <c r="A6515" s="1">
        <v>6514</v>
      </c>
      <c r="B6515" s="1" t="s">
        <v>8935</v>
      </c>
      <c r="C6515" s="1">
        <f>YEAR(Data!$D6515)</f>
        <v>2014</v>
      </c>
      <c r="D6515" s="2">
        <v>41705</v>
      </c>
      <c r="E6515" s="2">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
        <v>286.93</v>
      </c>
      <c r="T6515" s="1">
        <v>7</v>
      </c>
      <c r="U6515" s="1">
        <v>0</v>
      </c>
      <c r="V6515" s="1">
        <v>140.59569999999999</v>
      </c>
    </row>
    <row r="6516" spans="1:22" ht="14.25" customHeight="1" x14ac:dyDescent="0.25">
      <c r="A6516" s="1">
        <v>6515</v>
      </c>
      <c r="B6516" s="1" t="s">
        <v>8935</v>
      </c>
      <c r="C6516" s="1">
        <f>YEAR(Data!$D6516)</f>
        <v>2014</v>
      </c>
      <c r="D6516" s="2">
        <v>41705</v>
      </c>
      <c r="E6516" s="2">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
        <v>206.38400000000001</v>
      </c>
      <c r="T6516" s="1">
        <v>2</v>
      </c>
      <c r="U6516" s="1">
        <v>0.2</v>
      </c>
      <c r="V6516" s="1">
        <v>23.218199999999996</v>
      </c>
    </row>
    <row r="6517" spans="1:22" ht="14.25" customHeight="1" x14ac:dyDescent="0.25">
      <c r="A6517" s="1">
        <v>6516</v>
      </c>
      <c r="B6517" s="1" t="s">
        <v>8936</v>
      </c>
      <c r="C6517" s="1">
        <f>YEAR(Data!$D6517)</f>
        <v>2014</v>
      </c>
      <c r="D6517" s="2">
        <v>41898</v>
      </c>
      <c r="E6517" s="2">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218.35200000000003</v>
      </c>
      <c r="T6517" s="1">
        <v>3</v>
      </c>
      <c r="U6517" s="1">
        <v>0.2</v>
      </c>
      <c r="V6517" s="1">
        <v>0</v>
      </c>
    </row>
    <row r="6518" spans="1:22" ht="14.25" customHeight="1" x14ac:dyDescent="0.25">
      <c r="A6518" s="1">
        <v>6517</v>
      </c>
      <c r="B6518" s="1" t="s">
        <v>8936</v>
      </c>
      <c r="C6518" s="1">
        <f>YEAR(Data!$D6518)</f>
        <v>2014</v>
      </c>
      <c r="D6518" s="2">
        <v>41898</v>
      </c>
      <c r="E6518" s="2">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1">
        <v>105.97999999999999</v>
      </c>
    </row>
    <row r="6519" spans="1:22" ht="14.25" customHeight="1" x14ac:dyDescent="0.25">
      <c r="A6519" s="1">
        <v>6518</v>
      </c>
      <c r="B6519" s="1" t="s">
        <v>8936</v>
      </c>
      <c r="C6519" s="1">
        <f>YEAR(Data!$D6519)</f>
        <v>2014</v>
      </c>
      <c r="D6519" s="2">
        <v>41898</v>
      </c>
      <c r="E6519" s="2">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1">
        <v>41.706000000000003</v>
      </c>
    </row>
    <row r="6520" spans="1:22" ht="14.25" customHeight="1" x14ac:dyDescent="0.25">
      <c r="A6520" s="1">
        <v>6519</v>
      </c>
      <c r="B6520" s="1" t="s">
        <v>8936</v>
      </c>
      <c r="C6520" s="1">
        <f>YEAR(Data!$D6520)</f>
        <v>2014</v>
      </c>
      <c r="D6520" s="2">
        <v>41898</v>
      </c>
      <c r="E6520" s="2">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
        <v>108.96</v>
      </c>
      <c r="T6520" s="1">
        <v>2</v>
      </c>
      <c r="U6520" s="1">
        <v>0</v>
      </c>
      <c r="V6520" s="1">
        <v>30.508800000000008</v>
      </c>
    </row>
    <row r="6521" spans="1:22" ht="14.25" customHeight="1" x14ac:dyDescent="0.25">
      <c r="A6521" s="1">
        <v>6520</v>
      </c>
      <c r="B6521" s="1" t="s">
        <v>8936</v>
      </c>
      <c r="C6521" s="1">
        <f>YEAR(Data!$D6521)</f>
        <v>2014</v>
      </c>
      <c r="D6521" s="2">
        <v>41898</v>
      </c>
      <c r="E6521" s="2">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1">
        <v>0.83999999999999975</v>
      </c>
    </row>
    <row r="6522" spans="1:22" ht="14.25" customHeight="1" x14ac:dyDescent="0.25">
      <c r="A6522" s="1">
        <v>6521</v>
      </c>
      <c r="B6522" s="1" t="s">
        <v>8937</v>
      </c>
      <c r="C6522" s="1">
        <f>YEAR(Data!$D6522)</f>
        <v>2014</v>
      </c>
      <c r="D6522" s="2">
        <v>41656</v>
      </c>
      <c r="E6522" s="2">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1">
        <v>2504.2215999999999</v>
      </c>
    </row>
    <row r="6523" spans="1:22" ht="14.25" customHeight="1" x14ac:dyDescent="0.25">
      <c r="A6523" s="1">
        <v>6522</v>
      </c>
      <c r="B6523" s="1" t="s">
        <v>8937</v>
      </c>
      <c r="C6523" s="1">
        <f>YEAR(Data!$D6523)</f>
        <v>2014</v>
      </c>
      <c r="D6523" s="2">
        <v>41656</v>
      </c>
      <c r="E6523" s="2">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
        <v>302.67</v>
      </c>
      <c r="T6523" s="1">
        <v>3</v>
      </c>
      <c r="U6523" s="1">
        <v>0</v>
      </c>
      <c r="V6523" s="1">
        <v>72.640799999999999</v>
      </c>
    </row>
    <row r="6524" spans="1:22" ht="14.25" customHeight="1" x14ac:dyDescent="0.25">
      <c r="A6524" s="1">
        <v>6523</v>
      </c>
      <c r="B6524" s="1" t="s">
        <v>8937</v>
      </c>
      <c r="C6524" s="1">
        <f>YEAR(Data!$D6524)</f>
        <v>2014</v>
      </c>
      <c r="D6524" s="2">
        <v>41656</v>
      </c>
      <c r="E6524" s="2">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
        <v>56.07</v>
      </c>
      <c r="T6524" s="1">
        <v>7</v>
      </c>
      <c r="U6524" s="1">
        <v>0</v>
      </c>
      <c r="V6524" s="1">
        <v>25.231499999999997</v>
      </c>
    </row>
    <row r="6525" spans="1:22" ht="14.25" customHeight="1" x14ac:dyDescent="0.25">
      <c r="A6525" s="1">
        <v>6524</v>
      </c>
      <c r="B6525" s="1" t="s">
        <v>8940</v>
      </c>
      <c r="C6525" s="1">
        <f>YEAR(Data!$D6525)</f>
        <v>2013</v>
      </c>
      <c r="D6525" s="2">
        <v>41463</v>
      </c>
      <c r="E6525" s="2">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
        <v>10.08</v>
      </c>
      <c r="T6525" s="1">
        <v>2</v>
      </c>
      <c r="U6525" s="1">
        <v>0.2</v>
      </c>
      <c r="V6525" s="1">
        <v>3.2759999999999994</v>
      </c>
    </row>
    <row r="6526" spans="1:22" ht="14.25" customHeight="1" x14ac:dyDescent="0.25">
      <c r="A6526" s="1">
        <v>6525</v>
      </c>
      <c r="B6526" s="1" t="s">
        <v>8940</v>
      </c>
      <c r="C6526" s="1">
        <f>YEAR(Data!$D6526)</f>
        <v>2013</v>
      </c>
      <c r="D6526" s="2">
        <v>41463</v>
      </c>
      <c r="E6526" s="2">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59.993999999999993</v>
      </c>
      <c r="T6526" s="1">
        <v>1</v>
      </c>
      <c r="U6526" s="1">
        <v>0.4</v>
      </c>
      <c r="V6526" s="1">
        <v>-12.998700000000007</v>
      </c>
    </row>
    <row r="6527" spans="1:22" ht="14.25" customHeight="1" x14ac:dyDescent="0.25">
      <c r="A6527" s="1">
        <v>6526</v>
      </c>
      <c r="B6527" s="1" t="s">
        <v>8940</v>
      </c>
      <c r="C6527" s="1">
        <f>YEAR(Data!$D6527)</f>
        <v>2013</v>
      </c>
      <c r="D6527" s="2">
        <v>41463</v>
      </c>
      <c r="E6527" s="2">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5.7150000000000016</v>
      </c>
      <c r="T6527" s="1">
        <v>5</v>
      </c>
      <c r="U6527" s="1">
        <v>0.7</v>
      </c>
      <c r="V6527" s="1">
        <v>-4.7625000000000011</v>
      </c>
    </row>
    <row r="6528" spans="1:22" ht="14.25" customHeight="1" x14ac:dyDescent="0.25">
      <c r="A6528" s="1">
        <v>6527</v>
      </c>
      <c r="B6528" s="1" t="s">
        <v>8940</v>
      </c>
      <c r="C6528" s="1">
        <f>YEAR(Data!$D6528)</f>
        <v>2013</v>
      </c>
      <c r="D6528" s="2">
        <v>41463</v>
      </c>
      <c r="E6528" s="2">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
        <v>9.4200000000000017</v>
      </c>
      <c r="T6528" s="1">
        <v>5</v>
      </c>
      <c r="U6528" s="1">
        <v>0.7</v>
      </c>
      <c r="V6528" s="1">
        <v>-7.8500000000000014</v>
      </c>
    </row>
    <row r="6529" spans="1:22" ht="14.25" customHeight="1" x14ac:dyDescent="0.25">
      <c r="A6529" s="1">
        <v>6528</v>
      </c>
      <c r="B6529" s="1" t="s">
        <v>8941</v>
      </c>
      <c r="C6529" s="1">
        <f>YEAR(Data!$D6529)</f>
        <v>2013</v>
      </c>
      <c r="D6529" s="2">
        <v>41632</v>
      </c>
      <c r="E6529" s="2">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1">
        <v>899.98199999999997</v>
      </c>
    </row>
    <row r="6530" spans="1:22" ht="14.25" customHeight="1" x14ac:dyDescent="0.25">
      <c r="A6530" s="1">
        <v>6529</v>
      </c>
      <c r="B6530" s="1" t="s">
        <v>8942</v>
      </c>
      <c r="C6530" s="1">
        <f>YEAR(Data!$D6530)</f>
        <v>2011</v>
      </c>
      <c r="D6530" s="2">
        <v>40899</v>
      </c>
      <c r="E6530" s="2">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
        <v>216.4</v>
      </c>
      <c r="T6530" s="1">
        <v>4</v>
      </c>
      <c r="U6530" s="1">
        <v>0</v>
      </c>
      <c r="V6530" s="1">
        <v>56.26400000000001</v>
      </c>
    </row>
    <row r="6531" spans="1:22" ht="14.25" customHeight="1" x14ac:dyDescent="0.25">
      <c r="A6531" s="1">
        <v>6530</v>
      </c>
      <c r="B6531" s="1" t="s">
        <v>8945</v>
      </c>
      <c r="C6531" s="1">
        <f>YEAR(Data!$D6531)</f>
        <v>2011</v>
      </c>
      <c r="D6531" s="2">
        <v>40598</v>
      </c>
      <c r="E6531" s="2">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
        <v>6.9360000000000008</v>
      </c>
      <c r="T6531" s="1">
        <v>3</v>
      </c>
      <c r="U6531" s="1">
        <v>0.2</v>
      </c>
      <c r="V6531" s="1">
        <v>2.3409000000000004</v>
      </c>
    </row>
    <row r="6532" spans="1:22" ht="14.25" customHeight="1" x14ac:dyDescent="0.25">
      <c r="A6532" s="1">
        <v>6531</v>
      </c>
      <c r="B6532" s="1" t="s">
        <v>8945</v>
      </c>
      <c r="C6532" s="1">
        <f>YEAR(Data!$D6532)</f>
        <v>2011</v>
      </c>
      <c r="D6532" s="2">
        <v>40598</v>
      </c>
      <c r="E6532" s="2">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
        <v>4.427999999999999</v>
      </c>
      <c r="T6532" s="1">
        <v>3</v>
      </c>
      <c r="U6532" s="1">
        <v>0.8</v>
      </c>
      <c r="V6532" s="1">
        <v>-6.8633999999999986</v>
      </c>
    </row>
    <row r="6533" spans="1:22" ht="14.25" customHeight="1" x14ac:dyDescent="0.25">
      <c r="A6533" s="1">
        <v>6532</v>
      </c>
      <c r="B6533" s="1" t="s">
        <v>8946</v>
      </c>
      <c r="C6533" s="1">
        <f>YEAR(Data!$D6533)</f>
        <v>2014</v>
      </c>
      <c r="D6533" s="2">
        <v>41978</v>
      </c>
      <c r="E6533" s="2">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1">
        <v>2.5519999999999996</v>
      </c>
    </row>
    <row r="6534" spans="1:22" ht="14.25" customHeight="1" x14ac:dyDescent="0.25">
      <c r="A6534" s="1">
        <v>6533</v>
      </c>
      <c r="B6534" s="1" t="s">
        <v>8946</v>
      </c>
      <c r="C6534" s="1">
        <f>YEAR(Data!$D6534)</f>
        <v>2014</v>
      </c>
      <c r="D6534" s="2">
        <v>41978</v>
      </c>
      <c r="E6534" s="2">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
        <v>142.80000000000001</v>
      </c>
      <c r="T6534" s="1">
        <v>1</v>
      </c>
      <c r="U6534" s="1">
        <v>0</v>
      </c>
      <c r="V6534" s="1">
        <v>29.988</v>
      </c>
    </row>
    <row r="6535" spans="1:22" ht="14.25" customHeight="1" x14ac:dyDescent="0.25">
      <c r="A6535" s="1">
        <v>6534</v>
      </c>
      <c r="B6535" s="1" t="s">
        <v>8946</v>
      </c>
      <c r="C6535" s="1">
        <f>YEAR(Data!$D6535)</f>
        <v>2014</v>
      </c>
      <c r="D6535" s="2">
        <v>41978</v>
      </c>
      <c r="E6535" s="2">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
        <v>399.95</v>
      </c>
      <c r="T6535" s="1">
        <v>5</v>
      </c>
      <c r="U6535" s="1">
        <v>0</v>
      </c>
      <c r="V6535" s="1">
        <v>143.982</v>
      </c>
    </row>
    <row r="6536" spans="1:22" ht="14.25" customHeight="1" x14ac:dyDescent="0.25">
      <c r="A6536" s="1">
        <v>6535</v>
      </c>
      <c r="B6536" s="1" t="s">
        <v>8947</v>
      </c>
      <c r="C6536" s="1">
        <f>YEAR(Data!$D6536)</f>
        <v>2011</v>
      </c>
      <c r="D6536" s="2">
        <v>40864</v>
      </c>
      <c r="E6536" s="2">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2152.7760000000003</v>
      </c>
      <c r="T6536" s="1">
        <v>3</v>
      </c>
      <c r="U6536" s="1">
        <v>0.2</v>
      </c>
      <c r="V6536" s="1">
        <v>726.56189999999981</v>
      </c>
    </row>
    <row r="6537" spans="1:22" ht="14.25" customHeight="1" x14ac:dyDescent="0.25">
      <c r="A6537" s="1">
        <v>6536</v>
      </c>
      <c r="B6537" s="1" t="s">
        <v>8947</v>
      </c>
      <c r="C6537" s="1">
        <f>YEAR(Data!$D6537)</f>
        <v>2011</v>
      </c>
      <c r="D6537" s="2">
        <v>40864</v>
      </c>
      <c r="E6537" s="2">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4007.8400000000006</v>
      </c>
      <c r="T6537" s="1">
        <v>10</v>
      </c>
      <c r="U6537" s="1">
        <v>0.2</v>
      </c>
      <c r="V6537" s="1">
        <v>-50.098000000000297</v>
      </c>
    </row>
    <row r="6538" spans="1:22" ht="14.25" customHeight="1" x14ac:dyDescent="0.25">
      <c r="A6538" s="1">
        <v>6537</v>
      </c>
      <c r="B6538" s="1" t="s">
        <v>8948</v>
      </c>
      <c r="C6538" s="1">
        <f>YEAR(Data!$D6538)</f>
        <v>2011</v>
      </c>
      <c r="D6538" s="2">
        <v>40836</v>
      </c>
      <c r="E6538" s="2">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328.59000000000003</v>
      </c>
      <c r="T6538" s="1">
        <v>3</v>
      </c>
      <c r="U6538" s="1">
        <v>0.4</v>
      </c>
      <c r="V6538" s="1">
        <v>-147.8655</v>
      </c>
    </row>
    <row r="6539" spans="1:22" ht="14.25" customHeight="1" x14ac:dyDescent="0.25">
      <c r="A6539" s="1">
        <v>6538</v>
      </c>
      <c r="B6539" s="1" t="s">
        <v>8948</v>
      </c>
      <c r="C6539" s="1">
        <f>YEAR(Data!$D6539)</f>
        <v>2011</v>
      </c>
      <c r="D6539" s="2">
        <v>40836</v>
      </c>
      <c r="E6539" s="2">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1">
        <v>-24.588000000000001</v>
      </c>
    </row>
    <row r="6540" spans="1:22" ht="14.25" customHeight="1" x14ac:dyDescent="0.25">
      <c r="A6540" s="1">
        <v>6539</v>
      </c>
      <c r="B6540" s="1" t="s">
        <v>8949</v>
      </c>
      <c r="C6540" s="1">
        <f>YEAR(Data!$D6540)</f>
        <v>2012</v>
      </c>
      <c r="D6540" s="2">
        <v>41207</v>
      </c>
      <c r="E6540" s="2">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1">
        <v>41.337400000000002</v>
      </c>
    </row>
    <row r="6541" spans="1:22" ht="14.25" customHeight="1" x14ac:dyDescent="0.25">
      <c r="A6541" s="1">
        <v>6540</v>
      </c>
      <c r="B6541" s="1" t="s">
        <v>8949</v>
      </c>
      <c r="C6541" s="1">
        <f>YEAR(Data!$D6541)</f>
        <v>2012</v>
      </c>
      <c r="D6541" s="2">
        <v>41207</v>
      </c>
      <c r="E6541" s="2">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
        <v>291.10000000000002</v>
      </c>
      <c r="T6541" s="1">
        <v>5</v>
      </c>
      <c r="U6541" s="1">
        <v>0</v>
      </c>
      <c r="V6541" s="1">
        <v>75.686000000000007</v>
      </c>
    </row>
    <row r="6542" spans="1:22" ht="14.25" customHeight="1" x14ac:dyDescent="0.25">
      <c r="A6542" s="1">
        <v>6541</v>
      </c>
      <c r="B6542" s="1" t="s">
        <v>8950</v>
      </c>
      <c r="C6542" s="1">
        <f>YEAR(Data!$D6542)</f>
        <v>2014</v>
      </c>
      <c r="D6542" s="2">
        <v>41960</v>
      </c>
      <c r="E6542" s="2">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
        <v>73.679999999999993</v>
      </c>
      <c r="T6542" s="1">
        <v>6</v>
      </c>
      <c r="U6542" s="1">
        <v>0</v>
      </c>
      <c r="V6542" s="1">
        <v>34.629599999999996</v>
      </c>
    </row>
    <row r="6543" spans="1:22" ht="14.25" customHeight="1" x14ac:dyDescent="0.25">
      <c r="A6543" s="1">
        <v>6542</v>
      </c>
      <c r="B6543" s="1" t="s">
        <v>8950</v>
      </c>
      <c r="C6543" s="1">
        <f>YEAR(Data!$D6543)</f>
        <v>2014</v>
      </c>
      <c r="D6543" s="2">
        <v>41960</v>
      </c>
      <c r="E6543" s="2">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1">
        <v>23.786399999999986</v>
      </c>
    </row>
    <row r="6544" spans="1:22" ht="14.25" customHeight="1" x14ac:dyDescent="0.25">
      <c r="A6544" s="1">
        <v>6543</v>
      </c>
      <c r="B6544" s="1" t="s">
        <v>8950</v>
      </c>
      <c r="C6544" s="1">
        <f>YEAR(Data!$D6544)</f>
        <v>2014</v>
      </c>
      <c r="D6544" s="2">
        <v>41960</v>
      </c>
      <c r="E6544" s="2">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
        <v>107.88</v>
      </c>
      <c r="T6544" s="1">
        <v>3</v>
      </c>
      <c r="U6544" s="1">
        <v>0.2</v>
      </c>
      <c r="V6544" s="1">
        <v>10.787999999999997</v>
      </c>
    </row>
    <row r="6545" spans="1:22" ht="14.25" customHeight="1" x14ac:dyDescent="0.25">
      <c r="A6545" s="1">
        <v>6544</v>
      </c>
      <c r="B6545" s="1" t="s">
        <v>8950</v>
      </c>
      <c r="C6545" s="1">
        <f>YEAR(Data!$D6545)</f>
        <v>2014</v>
      </c>
      <c r="D6545" s="2">
        <v>41960</v>
      </c>
      <c r="E6545" s="2">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
        <v>33.29</v>
      </c>
      <c r="T6545" s="1">
        <v>1</v>
      </c>
      <c r="U6545" s="1">
        <v>0</v>
      </c>
      <c r="V6545" s="1">
        <v>7.9895999999999994</v>
      </c>
    </row>
    <row r="6546" spans="1:22" ht="14.25" customHeight="1" x14ac:dyDescent="0.25">
      <c r="A6546" s="1">
        <v>6545</v>
      </c>
      <c r="B6546" s="1" t="s">
        <v>8951</v>
      </c>
      <c r="C6546" s="1">
        <f>YEAR(Data!$D6546)</f>
        <v>2014</v>
      </c>
      <c r="D6546" s="2">
        <v>41774</v>
      </c>
      <c r="E6546" s="2">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
        <v>58.170000000000009</v>
      </c>
      <c r="T6546" s="1">
        <v>5</v>
      </c>
      <c r="U6546" s="1">
        <v>0.7</v>
      </c>
      <c r="V6546" s="1">
        <v>-46.53600000000003</v>
      </c>
    </row>
    <row r="6547" spans="1:22" ht="14.25" customHeight="1" x14ac:dyDescent="0.25">
      <c r="A6547" s="1">
        <v>6546</v>
      </c>
      <c r="B6547" s="1" t="s">
        <v>8951</v>
      </c>
      <c r="C6547" s="1">
        <f>YEAR(Data!$D6547)</f>
        <v>2014</v>
      </c>
      <c r="D6547" s="2">
        <v>41774</v>
      </c>
      <c r="E6547" s="2">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1">
        <v>1.764</v>
      </c>
    </row>
    <row r="6548" spans="1:22" ht="14.25" customHeight="1" x14ac:dyDescent="0.25">
      <c r="A6548" s="1">
        <v>6547</v>
      </c>
      <c r="B6548" s="1" t="s">
        <v>8951</v>
      </c>
      <c r="C6548" s="1">
        <f>YEAR(Data!$D6548)</f>
        <v>2014</v>
      </c>
      <c r="D6548" s="2">
        <v>41774</v>
      </c>
      <c r="E6548" s="2">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
        <v>24.784000000000002</v>
      </c>
      <c r="T6548" s="1">
        <v>1</v>
      </c>
      <c r="U6548" s="1">
        <v>0.2</v>
      </c>
      <c r="V6548" s="1">
        <v>7.7449999999999983</v>
      </c>
    </row>
    <row r="6549" spans="1:22" ht="14.25" customHeight="1" x14ac:dyDescent="0.25">
      <c r="A6549" s="1">
        <v>6548</v>
      </c>
      <c r="B6549" s="1" t="s">
        <v>8952</v>
      </c>
      <c r="C6549" s="1">
        <f>YEAR(Data!$D6549)</f>
        <v>2011</v>
      </c>
      <c r="D6549" s="2">
        <v>40603</v>
      </c>
      <c r="E6549" s="2">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
        <v>634.11599999999999</v>
      </c>
      <c r="T6549" s="1">
        <v>6</v>
      </c>
      <c r="U6549" s="1">
        <v>0.3</v>
      </c>
      <c r="V6549" s="1">
        <v>-172.11720000000003</v>
      </c>
    </row>
    <row r="6550" spans="1:22" ht="14.25" customHeight="1" x14ac:dyDescent="0.25">
      <c r="A6550" s="1">
        <v>6549</v>
      </c>
      <c r="B6550" s="1" t="s">
        <v>8952</v>
      </c>
      <c r="C6550" s="1">
        <f>YEAR(Data!$D6550)</f>
        <v>2011</v>
      </c>
      <c r="D6550" s="2">
        <v>40603</v>
      </c>
      <c r="E6550" s="2">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
        <v>17.472000000000001</v>
      </c>
      <c r="T6550" s="1">
        <v>3</v>
      </c>
      <c r="U6550" s="1">
        <v>0.2</v>
      </c>
      <c r="V6550" s="1">
        <v>5.6783999999999981</v>
      </c>
    </row>
    <row r="6551" spans="1:22" ht="14.25" customHeight="1" x14ac:dyDescent="0.25">
      <c r="A6551" s="1">
        <v>6550</v>
      </c>
      <c r="B6551" s="1" t="s">
        <v>8953</v>
      </c>
      <c r="C6551" s="1">
        <f>YEAR(Data!$D6551)</f>
        <v>2012</v>
      </c>
      <c r="D6551" s="2">
        <v>41120</v>
      </c>
      <c r="E6551" s="2">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1">
        <v>38.970000000000006</v>
      </c>
    </row>
    <row r="6552" spans="1:22" ht="14.25" customHeight="1" x14ac:dyDescent="0.25">
      <c r="A6552" s="1">
        <v>6551</v>
      </c>
      <c r="B6552" s="1" t="s">
        <v>8954</v>
      </c>
      <c r="C6552" s="1">
        <f>YEAR(Data!$D6552)</f>
        <v>2012</v>
      </c>
      <c r="D6552" s="2">
        <v>41214</v>
      </c>
      <c r="E6552" s="2">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
        <v>327.56399999999996</v>
      </c>
      <c r="T6552" s="1">
        <v>4</v>
      </c>
      <c r="U6552" s="1">
        <v>0.1</v>
      </c>
      <c r="V6552" s="1">
        <v>21.837600000000023</v>
      </c>
    </row>
    <row r="6553" spans="1:22" ht="14.25" customHeight="1" x14ac:dyDescent="0.25">
      <c r="A6553" s="1">
        <v>6552</v>
      </c>
      <c r="B6553" s="1" t="s">
        <v>8955</v>
      </c>
      <c r="C6553" s="1">
        <f>YEAR(Data!$D6553)</f>
        <v>2014</v>
      </c>
      <c r="D6553" s="2">
        <v>41990</v>
      </c>
      <c r="E6553" s="2">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1">
        <v>6.4127999999999998</v>
      </c>
    </row>
    <row r="6554" spans="1:22" ht="14.25" customHeight="1" x14ac:dyDescent="0.25">
      <c r="A6554" s="1">
        <v>6553</v>
      </c>
      <c r="B6554" s="1" t="s">
        <v>8955</v>
      </c>
      <c r="C6554" s="1">
        <f>YEAR(Data!$D6554)</f>
        <v>2014</v>
      </c>
      <c r="D6554" s="2">
        <v>41990</v>
      </c>
      <c r="E6554" s="2">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1">
        <v>7.9449999999999932</v>
      </c>
    </row>
    <row r="6555" spans="1:22" ht="14.25" customHeight="1" x14ac:dyDescent="0.25">
      <c r="A6555" s="1">
        <v>6554</v>
      </c>
      <c r="B6555" s="1" t="s">
        <v>8956</v>
      </c>
      <c r="C6555" s="1">
        <f>YEAR(Data!$D6555)</f>
        <v>2011</v>
      </c>
      <c r="D6555" s="2">
        <v>40836</v>
      </c>
      <c r="E6555" s="2">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1">
        <v>71.992800000000003</v>
      </c>
    </row>
    <row r="6556" spans="1:22" ht="14.25" customHeight="1" x14ac:dyDescent="0.25">
      <c r="A6556" s="1">
        <v>6555</v>
      </c>
      <c r="B6556" s="1" t="s">
        <v>8956</v>
      </c>
      <c r="C6556" s="1">
        <f>YEAR(Data!$D6556)</f>
        <v>2011</v>
      </c>
      <c r="D6556" s="2">
        <v>40836</v>
      </c>
      <c r="E6556" s="2">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
        <v>505.32000000000005</v>
      </c>
      <c r="T6556" s="1">
        <v>3</v>
      </c>
      <c r="U6556" s="1">
        <v>0.2</v>
      </c>
      <c r="V6556" s="1">
        <v>31.582499999999953</v>
      </c>
    </row>
    <row r="6557" spans="1:22" ht="14.25" customHeight="1" x14ac:dyDescent="0.25">
      <c r="A6557" s="1">
        <v>6556</v>
      </c>
      <c r="B6557" s="1" t="s">
        <v>8956</v>
      </c>
      <c r="C6557" s="1">
        <f>YEAR(Data!$D6557)</f>
        <v>2011</v>
      </c>
      <c r="D6557" s="2">
        <v>40836</v>
      </c>
      <c r="E6557" s="2">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
        <v>3.8079999999999998</v>
      </c>
      <c r="T6557" s="1">
        <v>1</v>
      </c>
      <c r="U6557" s="1">
        <v>0.2</v>
      </c>
      <c r="V6557" s="1">
        <v>1.2375999999999996</v>
      </c>
    </row>
    <row r="6558" spans="1:22" ht="14.25" customHeight="1" x14ac:dyDescent="0.25">
      <c r="A6558" s="1">
        <v>6557</v>
      </c>
      <c r="B6558" s="1" t="s">
        <v>8956</v>
      </c>
      <c r="C6558" s="1">
        <f>YEAR(Data!$D6558)</f>
        <v>2011</v>
      </c>
      <c r="D6558" s="2">
        <v>40836</v>
      </c>
      <c r="E6558" s="2">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
        <v>8.6819999999999968</v>
      </c>
      <c r="T6558" s="1">
        <v>1</v>
      </c>
      <c r="U6558" s="1">
        <v>0.8</v>
      </c>
      <c r="V6558" s="1">
        <v>-14.759400000000003</v>
      </c>
    </row>
    <row r="6559" spans="1:22" ht="14.25" customHeight="1" x14ac:dyDescent="0.25">
      <c r="A6559" s="1">
        <v>6558</v>
      </c>
      <c r="B6559" s="1" t="s">
        <v>8956</v>
      </c>
      <c r="C6559" s="1">
        <f>YEAR(Data!$D6559)</f>
        <v>2011</v>
      </c>
      <c r="D6559" s="2">
        <v>40836</v>
      </c>
      <c r="E6559" s="2">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24.424000000000003</v>
      </c>
      <c r="T6559" s="1">
        <v>1</v>
      </c>
      <c r="U6559" s="1">
        <v>0.2</v>
      </c>
      <c r="V6559" s="1">
        <v>7.9378000000000002</v>
      </c>
    </row>
    <row r="6560" spans="1:22" ht="14.25" customHeight="1" x14ac:dyDescent="0.25">
      <c r="A6560" s="1">
        <v>6559</v>
      </c>
      <c r="B6560" s="1" t="s">
        <v>8959</v>
      </c>
      <c r="C6560" s="1">
        <f>YEAR(Data!$D6560)</f>
        <v>2012</v>
      </c>
      <c r="D6560" s="2">
        <v>41065</v>
      </c>
      <c r="E6560" s="2">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1">
        <v>169.18200000000004</v>
      </c>
    </row>
    <row r="6561" spans="1:22" ht="14.25" customHeight="1" x14ac:dyDescent="0.25">
      <c r="A6561" s="1">
        <v>6560</v>
      </c>
      <c r="B6561" s="1" t="s">
        <v>8960</v>
      </c>
      <c r="C6561" s="1">
        <f>YEAR(Data!$D6561)</f>
        <v>2013</v>
      </c>
      <c r="D6561" s="2">
        <v>41477</v>
      </c>
      <c r="E6561" s="2">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419.90000000000003</v>
      </c>
      <c r="T6561" s="1">
        <v>5</v>
      </c>
      <c r="U6561" s="1">
        <v>0</v>
      </c>
      <c r="V6561" s="1">
        <v>197.35299999999998</v>
      </c>
    </row>
    <row r="6562" spans="1:22" ht="14.25" customHeight="1" x14ac:dyDescent="0.25">
      <c r="A6562" s="1">
        <v>6561</v>
      </c>
      <c r="B6562" s="1" t="s">
        <v>8960</v>
      </c>
      <c r="C6562" s="1">
        <f>YEAR(Data!$D6562)</f>
        <v>2013</v>
      </c>
      <c r="D6562" s="2">
        <v>41477</v>
      </c>
      <c r="E6562" s="2">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1">
        <v>1.512</v>
      </c>
    </row>
    <row r="6563" spans="1:22" ht="14.25" customHeight="1" x14ac:dyDescent="0.25">
      <c r="A6563" s="1">
        <v>6562</v>
      </c>
      <c r="B6563" s="1" t="s">
        <v>8961</v>
      </c>
      <c r="C6563" s="1">
        <f>YEAR(Data!$D6563)</f>
        <v>2014</v>
      </c>
      <c r="D6563" s="2">
        <v>41730</v>
      </c>
      <c r="E6563" s="2">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
        <v>33.61999999999999</v>
      </c>
      <c r="T6563" s="1">
        <v>5</v>
      </c>
      <c r="U6563" s="1">
        <v>0.8</v>
      </c>
      <c r="V6563" s="1">
        <v>-90.774000000000029</v>
      </c>
    </row>
    <row r="6564" spans="1:22" ht="14.25" customHeight="1" x14ac:dyDescent="0.25">
      <c r="A6564" s="1">
        <v>6563</v>
      </c>
      <c r="B6564" s="1" t="s">
        <v>8962</v>
      </c>
      <c r="C6564" s="1">
        <f>YEAR(Data!$D6564)</f>
        <v>2011</v>
      </c>
      <c r="D6564" s="2">
        <v>40670</v>
      </c>
      <c r="E6564" s="2">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1">
        <v>7.9085999999999999</v>
      </c>
    </row>
    <row r="6565" spans="1:22" ht="14.25" customHeight="1" x14ac:dyDescent="0.25">
      <c r="A6565" s="1">
        <v>6564</v>
      </c>
      <c r="B6565" s="1" t="s">
        <v>8962</v>
      </c>
      <c r="C6565" s="1">
        <f>YEAR(Data!$D6565)</f>
        <v>2011</v>
      </c>
      <c r="D6565" s="2">
        <v>40670</v>
      </c>
      <c r="E6565" s="2">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
        <v>194.25</v>
      </c>
      <c r="T6565" s="1">
        <v>2</v>
      </c>
      <c r="U6565" s="1">
        <v>0.3</v>
      </c>
      <c r="V6565" s="1">
        <v>-38.849999999999994</v>
      </c>
    </row>
    <row r="6566" spans="1:22" ht="14.25" customHeight="1" x14ac:dyDescent="0.25">
      <c r="A6566" s="1">
        <v>6565</v>
      </c>
      <c r="B6566" s="1" t="s">
        <v>8962</v>
      </c>
      <c r="C6566" s="1">
        <f>YEAR(Data!$D6566)</f>
        <v>2011</v>
      </c>
      <c r="D6566" s="2">
        <v>40670</v>
      </c>
      <c r="E6566" s="2">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1">
        <v>2.5055999999999998</v>
      </c>
    </row>
    <row r="6567" spans="1:22" ht="14.25" customHeight="1" x14ac:dyDescent="0.25">
      <c r="A6567" s="1">
        <v>6566</v>
      </c>
      <c r="B6567" s="1" t="s">
        <v>8962</v>
      </c>
      <c r="C6567" s="1">
        <f>YEAR(Data!$D6567)</f>
        <v>2011</v>
      </c>
      <c r="D6567" s="2">
        <v>40670</v>
      </c>
      <c r="E6567" s="2">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1">
        <v>244.24959999999999</v>
      </c>
    </row>
    <row r="6568" spans="1:22" ht="14.25" customHeight="1" x14ac:dyDescent="0.25">
      <c r="A6568" s="1">
        <v>6567</v>
      </c>
      <c r="B6568" s="1" t="s">
        <v>8963</v>
      </c>
      <c r="C6568" s="1">
        <f>YEAR(Data!$D6568)</f>
        <v>2014</v>
      </c>
      <c r="D6568" s="2">
        <v>41676</v>
      </c>
      <c r="E6568" s="2">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
        <v>243.99199999999996</v>
      </c>
      <c r="T6568" s="1">
        <v>4</v>
      </c>
      <c r="U6568" s="1">
        <v>0.8</v>
      </c>
      <c r="V6568" s="1">
        <v>-426.9860000000001</v>
      </c>
    </row>
    <row r="6569" spans="1:22" ht="14.25" customHeight="1" x14ac:dyDescent="0.25">
      <c r="A6569" s="1">
        <v>6568</v>
      </c>
      <c r="B6569" s="1" t="s">
        <v>8963</v>
      </c>
      <c r="C6569" s="1">
        <f>YEAR(Data!$D6569)</f>
        <v>2014</v>
      </c>
      <c r="D6569" s="2">
        <v>41676</v>
      </c>
      <c r="E6569" s="2">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
        <v>7.120000000000001</v>
      </c>
      <c r="T6569" s="1">
        <v>5</v>
      </c>
      <c r="U6569" s="1">
        <v>0.2</v>
      </c>
      <c r="V6569" s="1">
        <v>0.71199999999999974</v>
      </c>
    </row>
    <row r="6570" spans="1:22" ht="14.25" customHeight="1" x14ac:dyDescent="0.25">
      <c r="A6570" s="1">
        <v>6569</v>
      </c>
      <c r="B6570" s="1" t="s">
        <v>8964</v>
      </c>
      <c r="C6570" s="1">
        <f>YEAR(Data!$D6570)</f>
        <v>2011</v>
      </c>
      <c r="D6570" s="2">
        <v>40651</v>
      </c>
      <c r="E6570" s="2">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1">
        <v>1.008</v>
      </c>
    </row>
    <row r="6571" spans="1:22" ht="14.25" customHeight="1" x14ac:dyDescent="0.25">
      <c r="A6571" s="1">
        <v>6570</v>
      </c>
      <c r="B6571" s="1" t="s">
        <v>8964</v>
      </c>
      <c r="C6571" s="1">
        <f>YEAR(Data!$D6571)</f>
        <v>2011</v>
      </c>
      <c r="D6571" s="2">
        <v>40651</v>
      </c>
      <c r="E6571" s="2">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1">
        <v>-18.117599999999996</v>
      </c>
    </row>
    <row r="6572" spans="1:22" ht="14.25" customHeight="1" x14ac:dyDescent="0.25">
      <c r="A6572" s="1">
        <v>6571</v>
      </c>
      <c r="B6572" s="1" t="s">
        <v>8964</v>
      </c>
      <c r="C6572" s="1">
        <f>YEAR(Data!$D6572)</f>
        <v>2011</v>
      </c>
      <c r="D6572" s="2">
        <v>40651</v>
      </c>
      <c r="E6572" s="2">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1">
        <v>50.40629999999998</v>
      </c>
    </row>
    <row r="6573" spans="1:22" ht="14.25" customHeight="1" x14ac:dyDescent="0.25">
      <c r="A6573" s="1">
        <v>6572</v>
      </c>
      <c r="B6573" s="1" t="s">
        <v>8964</v>
      </c>
      <c r="C6573" s="1">
        <f>YEAR(Data!$D6573)</f>
        <v>2011</v>
      </c>
      <c r="D6573" s="2">
        <v>40651</v>
      </c>
      <c r="E6573" s="2">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
        <v>227.976</v>
      </c>
      <c r="T6573" s="1">
        <v>3</v>
      </c>
      <c r="U6573" s="1">
        <v>0.2</v>
      </c>
      <c r="V6573" s="1">
        <v>28.496999999999957</v>
      </c>
    </row>
    <row r="6574" spans="1:22" ht="14.25" customHeight="1" x14ac:dyDescent="0.25">
      <c r="A6574" s="1">
        <v>6573</v>
      </c>
      <c r="B6574" s="1" t="s">
        <v>8965</v>
      </c>
      <c r="C6574" s="1">
        <f>YEAR(Data!$D6574)</f>
        <v>2013</v>
      </c>
      <c r="D6574" s="2">
        <v>41405</v>
      </c>
      <c r="E6574" s="2">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
        <v>11.96</v>
      </c>
      <c r="T6574" s="1">
        <v>2</v>
      </c>
      <c r="U6574" s="1">
        <v>0</v>
      </c>
      <c r="V6574" s="1">
        <v>5.8604000000000003</v>
      </c>
    </row>
    <row r="6575" spans="1:22" ht="14.25" customHeight="1" x14ac:dyDescent="0.25">
      <c r="A6575" s="1">
        <v>6574</v>
      </c>
      <c r="B6575" s="1" t="s">
        <v>8966</v>
      </c>
      <c r="C6575" s="1">
        <f>YEAR(Data!$D6575)</f>
        <v>2013</v>
      </c>
      <c r="D6575" s="2">
        <v>41604</v>
      </c>
      <c r="E6575" s="2">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1">
        <v>67.608000000000004</v>
      </c>
    </row>
    <row r="6576" spans="1:22" ht="14.25" customHeight="1" x14ac:dyDescent="0.25">
      <c r="A6576" s="1">
        <v>6575</v>
      </c>
      <c r="B6576" s="1" t="s">
        <v>8966</v>
      </c>
      <c r="C6576" s="1">
        <f>YEAR(Data!$D6576)</f>
        <v>2013</v>
      </c>
      <c r="D6576" s="2">
        <v>41604</v>
      </c>
      <c r="E6576" s="2">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
        <v>319.92</v>
      </c>
      <c r="T6576" s="1">
        <v>8</v>
      </c>
      <c r="U6576" s="1">
        <v>0</v>
      </c>
      <c r="V6576" s="1">
        <v>118.37040000000002</v>
      </c>
    </row>
    <row r="6577" spans="1:22" ht="14.25" customHeight="1" x14ac:dyDescent="0.25">
      <c r="A6577" s="1">
        <v>6576</v>
      </c>
      <c r="B6577" s="1" t="s">
        <v>8969</v>
      </c>
      <c r="C6577" s="1">
        <f>YEAR(Data!$D6577)</f>
        <v>2014</v>
      </c>
      <c r="D6577" s="2">
        <v>41702</v>
      </c>
      <c r="E6577" s="2">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
        <v>1049.44</v>
      </c>
      <c r="T6577" s="1">
        <v>8</v>
      </c>
      <c r="U6577" s="1">
        <v>0</v>
      </c>
      <c r="V6577" s="1">
        <v>440.76480000000004</v>
      </c>
    </row>
    <row r="6578" spans="1:22" ht="14.25" customHeight="1" x14ac:dyDescent="0.25">
      <c r="A6578" s="1">
        <v>6577</v>
      </c>
      <c r="B6578" s="1" t="s">
        <v>8969</v>
      </c>
      <c r="C6578" s="1">
        <f>YEAR(Data!$D6578)</f>
        <v>2014</v>
      </c>
      <c r="D6578" s="2">
        <v>41702</v>
      </c>
      <c r="E6578" s="2">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
        <v>170.35200000000003</v>
      </c>
      <c r="T6578" s="1">
        <v>3</v>
      </c>
      <c r="U6578" s="1">
        <v>0.2</v>
      </c>
      <c r="V6578" s="1">
        <v>-17.035200000000003</v>
      </c>
    </row>
    <row r="6579" spans="1:22" ht="14.25" customHeight="1" x14ac:dyDescent="0.25">
      <c r="A6579" s="1">
        <v>6578</v>
      </c>
      <c r="B6579" s="1" t="s">
        <v>8970</v>
      </c>
      <c r="C6579" s="1">
        <f>YEAR(Data!$D6579)</f>
        <v>2012</v>
      </c>
      <c r="D6579" s="2">
        <v>41249</v>
      </c>
      <c r="E6579" s="2">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1">
        <v>50.442599999999977</v>
      </c>
    </row>
    <row r="6580" spans="1:22" ht="14.25" customHeight="1" x14ac:dyDescent="0.25">
      <c r="A6580" s="1">
        <v>6579</v>
      </c>
      <c r="B6580" s="1" t="s">
        <v>8971</v>
      </c>
      <c r="C6580" s="1">
        <f>YEAR(Data!$D6580)</f>
        <v>2011</v>
      </c>
      <c r="D6580" s="2">
        <v>40780</v>
      </c>
      <c r="E6580" s="2">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
        <v>1007.9440000000002</v>
      </c>
      <c r="T6580" s="1">
        <v>7</v>
      </c>
      <c r="U6580" s="1">
        <v>0.2</v>
      </c>
      <c r="V6580" s="1">
        <v>75.595799999999997</v>
      </c>
    </row>
    <row r="6581" spans="1:22" ht="14.25" customHeight="1" x14ac:dyDescent="0.25">
      <c r="A6581" s="1">
        <v>6580</v>
      </c>
      <c r="B6581" s="1" t="s">
        <v>8972</v>
      </c>
      <c r="C6581" s="1">
        <f>YEAR(Data!$D6581)</f>
        <v>2013</v>
      </c>
      <c r="D6581" s="2">
        <v>41570</v>
      </c>
      <c r="E6581" s="2">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1">
        <v>3.2063999999999999</v>
      </c>
    </row>
    <row r="6582" spans="1:22" ht="14.25" customHeight="1" x14ac:dyDescent="0.25">
      <c r="A6582" s="1">
        <v>6581</v>
      </c>
      <c r="B6582" s="1" t="s">
        <v>8972</v>
      </c>
      <c r="C6582" s="1">
        <f>YEAR(Data!$D6582)</f>
        <v>2013</v>
      </c>
      <c r="D6582" s="2">
        <v>41570</v>
      </c>
      <c r="E6582" s="2">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
        <v>8.34</v>
      </c>
      <c r="T6582" s="1">
        <v>3</v>
      </c>
      <c r="U6582" s="1">
        <v>0</v>
      </c>
      <c r="V6582" s="1">
        <v>2.2517999999999998</v>
      </c>
    </row>
    <row r="6583" spans="1:22" ht="14.25" customHeight="1" x14ac:dyDescent="0.25">
      <c r="A6583" s="1">
        <v>6582</v>
      </c>
      <c r="B6583" s="1" t="s">
        <v>8972</v>
      </c>
      <c r="C6583" s="1">
        <f>YEAR(Data!$D6583)</f>
        <v>2013</v>
      </c>
      <c r="D6583" s="2">
        <v>41570</v>
      </c>
      <c r="E6583" s="2">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
        <v>101.94</v>
      </c>
      <c r="T6583" s="1">
        <v>3</v>
      </c>
      <c r="U6583" s="1">
        <v>0</v>
      </c>
      <c r="V6583" s="1">
        <v>30.581999999999987</v>
      </c>
    </row>
    <row r="6584" spans="1:22" ht="14.25" customHeight="1" x14ac:dyDescent="0.25">
      <c r="A6584" s="1">
        <v>6583</v>
      </c>
      <c r="B6584" s="1" t="s">
        <v>8975</v>
      </c>
      <c r="C6584" s="1">
        <f>YEAR(Data!$D6584)</f>
        <v>2013</v>
      </c>
      <c r="D6584" s="2">
        <v>41494</v>
      </c>
      <c r="E6584" s="2">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1">
        <v>86.385600000000011</v>
      </c>
    </row>
    <row r="6585" spans="1:22" ht="14.25" customHeight="1" x14ac:dyDescent="0.25">
      <c r="A6585" s="1">
        <v>6584</v>
      </c>
      <c r="B6585" s="1" t="s">
        <v>8976</v>
      </c>
      <c r="C6585" s="1">
        <f>YEAR(Data!$D6585)</f>
        <v>2014</v>
      </c>
      <c r="D6585" s="2">
        <v>41842</v>
      </c>
      <c r="E6585" s="2">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
        <v>101.94</v>
      </c>
      <c r="T6585" s="1">
        <v>6</v>
      </c>
      <c r="U6585" s="1">
        <v>0</v>
      </c>
      <c r="V6585" s="1">
        <v>29.562599999999986</v>
      </c>
    </row>
    <row r="6586" spans="1:22" ht="14.25" customHeight="1" x14ac:dyDescent="0.25">
      <c r="A6586" s="1">
        <v>6585</v>
      </c>
      <c r="B6586" s="1" t="s">
        <v>8976</v>
      </c>
      <c r="C6586" s="1">
        <f>YEAR(Data!$D6586)</f>
        <v>2014</v>
      </c>
      <c r="D6586" s="2">
        <v>41842</v>
      </c>
      <c r="E6586" s="2">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1">
        <v>67.990000000000009</v>
      </c>
    </row>
    <row r="6587" spans="1:22" ht="14.25" customHeight="1" x14ac:dyDescent="0.25">
      <c r="A6587" s="1">
        <v>6586</v>
      </c>
      <c r="B6587" s="1" t="s">
        <v>8976</v>
      </c>
      <c r="C6587" s="1">
        <f>YEAR(Data!$D6587)</f>
        <v>2014</v>
      </c>
      <c r="D6587" s="2">
        <v>41842</v>
      </c>
      <c r="E6587" s="2">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1">
        <v>3.8720000000000003</v>
      </c>
    </row>
    <row r="6588" spans="1:22" ht="14.25" customHeight="1" x14ac:dyDescent="0.25">
      <c r="A6588" s="1">
        <v>6587</v>
      </c>
      <c r="B6588" s="1" t="s">
        <v>8976</v>
      </c>
      <c r="C6588" s="1">
        <f>YEAR(Data!$D6588)</f>
        <v>2014</v>
      </c>
      <c r="D6588" s="2">
        <v>41842</v>
      </c>
      <c r="E6588" s="2">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1">
        <v>5.7071999999999976</v>
      </c>
    </row>
    <row r="6589" spans="1:22" ht="14.25" customHeight="1" x14ac:dyDescent="0.25">
      <c r="A6589" s="1">
        <v>6588</v>
      </c>
      <c r="B6589" s="1" t="s">
        <v>8976</v>
      </c>
      <c r="C6589" s="1">
        <f>YEAR(Data!$D6589)</f>
        <v>2014</v>
      </c>
      <c r="D6589" s="2">
        <v>41842</v>
      </c>
      <c r="E6589" s="2">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1">
        <v>69.67619999999998</v>
      </c>
    </row>
    <row r="6590" spans="1:22" ht="14.25" customHeight="1" x14ac:dyDescent="0.25">
      <c r="A6590" s="1">
        <v>6589</v>
      </c>
      <c r="B6590" s="1" t="s">
        <v>8976</v>
      </c>
      <c r="C6590" s="1">
        <f>YEAR(Data!$D6590)</f>
        <v>2014</v>
      </c>
      <c r="D6590" s="2">
        <v>41842</v>
      </c>
      <c r="E6590" s="2">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14.940000000000001</v>
      </c>
      <c r="T6590" s="1">
        <v>3</v>
      </c>
      <c r="U6590" s="1">
        <v>0</v>
      </c>
      <c r="V6590" s="1">
        <v>7.1712000000000007</v>
      </c>
    </row>
    <row r="6591" spans="1:22" ht="14.25" customHeight="1" x14ac:dyDescent="0.25">
      <c r="A6591" s="1">
        <v>6590</v>
      </c>
      <c r="B6591" s="1" t="s">
        <v>8976</v>
      </c>
      <c r="C6591" s="1">
        <f>YEAR(Data!$D6591)</f>
        <v>2014</v>
      </c>
      <c r="D6591" s="2">
        <v>41842</v>
      </c>
      <c r="E6591" s="2">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1">
        <v>11.585999999999984</v>
      </c>
    </row>
    <row r="6592" spans="1:22" ht="14.25" customHeight="1" x14ac:dyDescent="0.25">
      <c r="A6592" s="1">
        <v>6591</v>
      </c>
      <c r="B6592" s="1" t="s">
        <v>8977</v>
      </c>
      <c r="C6592" s="1">
        <f>YEAR(Data!$D6592)</f>
        <v>2011</v>
      </c>
      <c r="D6592" s="2">
        <v>40625</v>
      </c>
      <c r="E6592" s="2">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
        <v>9.9120000000000008</v>
      </c>
      <c r="T6592" s="1">
        <v>3</v>
      </c>
      <c r="U6592" s="1">
        <v>0.2</v>
      </c>
      <c r="V6592" s="1">
        <v>3.2213999999999996</v>
      </c>
    </row>
    <row r="6593" spans="1:22" ht="14.25" customHeight="1" x14ac:dyDescent="0.25">
      <c r="A6593" s="1">
        <v>6592</v>
      </c>
      <c r="B6593" s="1" t="s">
        <v>8979</v>
      </c>
      <c r="C6593" s="1">
        <f>YEAR(Data!$D6593)</f>
        <v>2012</v>
      </c>
      <c r="D6593" s="2">
        <v>41029</v>
      </c>
      <c r="E6593" s="2">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34.650000000000006</v>
      </c>
      <c r="T6593" s="1">
        <v>3</v>
      </c>
      <c r="U6593" s="1">
        <v>0</v>
      </c>
      <c r="V6593" s="1">
        <v>9.702</v>
      </c>
    </row>
    <row r="6594" spans="1:22" ht="14.25" customHeight="1" x14ac:dyDescent="0.25">
      <c r="A6594" s="1">
        <v>6593</v>
      </c>
      <c r="B6594" s="1" t="s">
        <v>8979</v>
      </c>
      <c r="C6594" s="1">
        <f>YEAR(Data!$D6594)</f>
        <v>2012</v>
      </c>
      <c r="D6594" s="2">
        <v>41029</v>
      </c>
      <c r="E6594" s="2">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1">
        <v>1.7324999999999999</v>
      </c>
    </row>
    <row r="6595" spans="1:22" ht="14.25" customHeight="1" x14ac:dyDescent="0.25">
      <c r="A6595" s="1">
        <v>6594</v>
      </c>
      <c r="B6595" s="1" t="s">
        <v>8980</v>
      </c>
      <c r="C6595" s="1">
        <f>YEAR(Data!$D6595)</f>
        <v>2013</v>
      </c>
      <c r="D6595" s="2">
        <v>41439</v>
      </c>
      <c r="E6595" s="2">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33.568000000000005</v>
      </c>
      <c r="T6595" s="1">
        <v>2</v>
      </c>
      <c r="U6595" s="1">
        <v>0.2</v>
      </c>
      <c r="V6595" s="1">
        <v>11.748799999999997</v>
      </c>
    </row>
    <row r="6596" spans="1:22" ht="14.25" customHeight="1" x14ac:dyDescent="0.25">
      <c r="A6596" s="1">
        <v>6595</v>
      </c>
      <c r="B6596" s="1" t="s">
        <v>8981</v>
      </c>
      <c r="C6596" s="1">
        <f>YEAR(Data!$D6596)</f>
        <v>2012</v>
      </c>
      <c r="D6596" s="2">
        <v>41033</v>
      </c>
      <c r="E6596" s="2">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125.92999999999999</v>
      </c>
      <c r="T6596" s="1">
        <v>7</v>
      </c>
      <c r="U6596" s="1">
        <v>0</v>
      </c>
      <c r="V6596" s="1">
        <v>35.260400000000004</v>
      </c>
    </row>
    <row r="6597" spans="1:22" ht="14.25" customHeight="1" x14ac:dyDescent="0.25">
      <c r="A6597" s="1">
        <v>6596</v>
      </c>
      <c r="B6597" s="1" t="s">
        <v>8982</v>
      </c>
      <c r="C6597" s="1">
        <f>YEAR(Data!$D6597)</f>
        <v>2014</v>
      </c>
      <c r="D6597" s="2">
        <v>41753</v>
      </c>
      <c r="E6597" s="2">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11.760000000000002</v>
      </c>
      <c r="T6597" s="1">
        <v>5</v>
      </c>
      <c r="U6597" s="1">
        <v>0.7</v>
      </c>
      <c r="V6597" s="1">
        <v>-7.8399999999999963</v>
      </c>
    </row>
    <row r="6598" spans="1:22" ht="14.25" customHeight="1" x14ac:dyDescent="0.25">
      <c r="A6598" s="1">
        <v>6597</v>
      </c>
      <c r="B6598" s="1" t="s">
        <v>8982</v>
      </c>
      <c r="C6598" s="1">
        <f>YEAR(Data!$D6598)</f>
        <v>2014</v>
      </c>
      <c r="D6598" s="2">
        <v>41753</v>
      </c>
      <c r="E6598" s="2">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1">
        <v>1.8703999999999998</v>
      </c>
    </row>
    <row r="6599" spans="1:22" ht="14.25" customHeight="1" x14ac:dyDescent="0.25">
      <c r="A6599" s="1">
        <v>6598</v>
      </c>
      <c r="B6599" s="1" t="s">
        <v>8983</v>
      </c>
      <c r="C6599" s="1">
        <f>YEAR(Data!$D6599)</f>
        <v>2011</v>
      </c>
      <c r="D6599" s="2">
        <v>40700</v>
      </c>
      <c r="E6599" s="2">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
        <v>1.3650000000000002</v>
      </c>
      <c r="T6599" s="1">
        <v>1</v>
      </c>
      <c r="U6599" s="1">
        <v>0.7</v>
      </c>
      <c r="V6599" s="1">
        <v>-0.9099999999999997</v>
      </c>
    </row>
    <row r="6600" spans="1:22" ht="14.25" customHeight="1" x14ac:dyDescent="0.25">
      <c r="A6600" s="1">
        <v>6599</v>
      </c>
      <c r="B6600" s="1" t="s">
        <v>8983</v>
      </c>
      <c r="C6600" s="1">
        <f>YEAR(Data!$D6600)</f>
        <v>2011</v>
      </c>
      <c r="D6600" s="2">
        <v>40700</v>
      </c>
      <c r="E6600" s="2">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
        <v>62.015999999999998</v>
      </c>
      <c r="T6600" s="1">
        <v>2</v>
      </c>
      <c r="U6600" s="1">
        <v>0.2</v>
      </c>
      <c r="V6600" s="1">
        <v>22.480800000000002</v>
      </c>
    </row>
    <row r="6601" spans="1:22" ht="14.25" customHeight="1" x14ac:dyDescent="0.25">
      <c r="A6601" s="1">
        <v>6600</v>
      </c>
      <c r="B6601" s="1" t="s">
        <v>8984</v>
      </c>
      <c r="C6601" s="1">
        <f>YEAR(Data!$D6601)</f>
        <v>2011</v>
      </c>
      <c r="D6601" s="2">
        <v>40879</v>
      </c>
      <c r="E6601" s="2">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1">
        <v>23.680799999999998</v>
      </c>
    </row>
    <row r="6602" spans="1:22" ht="14.25" customHeight="1" x14ac:dyDescent="0.25">
      <c r="A6602" s="1">
        <v>6601</v>
      </c>
      <c r="B6602" s="1" t="s">
        <v>8984</v>
      </c>
      <c r="C6602" s="1">
        <f>YEAR(Data!$D6602)</f>
        <v>2011</v>
      </c>
      <c r="D6602" s="2">
        <v>40879</v>
      </c>
      <c r="E6602" s="2">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
        <v>146.82</v>
      </c>
      <c r="T6602" s="1">
        <v>3</v>
      </c>
      <c r="U6602" s="1">
        <v>0</v>
      </c>
      <c r="V6602" s="1">
        <v>73.41</v>
      </c>
    </row>
    <row r="6603" spans="1:22" ht="14.25" customHeight="1" x14ac:dyDescent="0.25">
      <c r="A6603" s="1">
        <v>6602</v>
      </c>
      <c r="B6603" s="1" t="s">
        <v>8984</v>
      </c>
      <c r="C6603" s="1">
        <f>YEAR(Data!$D6603)</f>
        <v>2011</v>
      </c>
      <c r="D6603" s="2">
        <v>40879</v>
      </c>
      <c r="E6603" s="2">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1">
        <v>64.756799999999998</v>
      </c>
    </row>
    <row r="6604" spans="1:22" ht="14.25" customHeight="1" x14ac:dyDescent="0.25">
      <c r="A6604" s="1">
        <v>6603</v>
      </c>
      <c r="B6604" s="1" t="s">
        <v>8984</v>
      </c>
      <c r="C6604" s="1">
        <f>YEAR(Data!$D6604)</f>
        <v>2011</v>
      </c>
      <c r="D6604" s="2">
        <v>40879</v>
      </c>
      <c r="E6604" s="2">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1">
        <v>7.2035999999999998</v>
      </c>
    </row>
    <row r="6605" spans="1:22" ht="14.25" customHeight="1" x14ac:dyDescent="0.25">
      <c r="A6605" s="1">
        <v>6604</v>
      </c>
      <c r="B6605" s="1" t="s">
        <v>8985</v>
      </c>
      <c r="C6605" s="1">
        <f>YEAR(Data!$D6605)</f>
        <v>2014</v>
      </c>
      <c r="D6605" s="2">
        <v>41808</v>
      </c>
      <c r="E6605" s="2">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
        <v>146.352</v>
      </c>
      <c r="T6605" s="1">
        <v>3</v>
      </c>
      <c r="U6605" s="1">
        <v>0.2</v>
      </c>
      <c r="V6605" s="1">
        <v>-32.929200000000002</v>
      </c>
    </row>
    <row r="6606" spans="1:22" ht="14.25" customHeight="1" x14ac:dyDescent="0.25">
      <c r="A6606" s="1">
        <v>6605</v>
      </c>
      <c r="B6606" s="1" t="s">
        <v>8987</v>
      </c>
      <c r="C6606" s="1">
        <f>YEAR(Data!$D6606)</f>
        <v>2013</v>
      </c>
      <c r="D6606" s="2">
        <v>41421</v>
      </c>
      <c r="E6606" s="2">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
        <v>5.9399999999999995</v>
      </c>
      <c r="T6606" s="1">
        <v>3</v>
      </c>
      <c r="U6606" s="1">
        <v>0</v>
      </c>
      <c r="V6606" s="1">
        <v>0</v>
      </c>
    </row>
    <row r="6607" spans="1:22" ht="14.25" customHeight="1" x14ac:dyDescent="0.25">
      <c r="A6607" s="1">
        <v>6606</v>
      </c>
      <c r="B6607" s="1" t="s">
        <v>8987</v>
      </c>
      <c r="C6607" s="1">
        <f>YEAR(Data!$D6607)</f>
        <v>2013</v>
      </c>
      <c r="D6607" s="2">
        <v>41421</v>
      </c>
      <c r="E6607" s="2">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1">
        <v>21.772800000000004</v>
      </c>
    </row>
    <row r="6608" spans="1:22" ht="14.25" customHeight="1" x14ac:dyDescent="0.25">
      <c r="A6608" s="1">
        <v>6607</v>
      </c>
      <c r="B6608" s="1" t="s">
        <v>8987</v>
      </c>
      <c r="C6608" s="1">
        <f>YEAR(Data!$D6608)</f>
        <v>2013</v>
      </c>
      <c r="D6608" s="2">
        <v>41421</v>
      </c>
      <c r="E6608" s="2">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1">
        <v>23.756399999999985</v>
      </c>
    </row>
    <row r="6609" spans="1:22" ht="14.25" customHeight="1" x14ac:dyDescent="0.25">
      <c r="A6609" s="1">
        <v>6608</v>
      </c>
      <c r="B6609" s="1" t="s">
        <v>8987</v>
      </c>
      <c r="C6609" s="1">
        <f>YEAR(Data!$D6609)</f>
        <v>2013</v>
      </c>
      <c r="D6609" s="2">
        <v>41421</v>
      </c>
      <c r="E6609" s="2">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
        <v>484.70400000000006</v>
      </c>
      <c r="T6609" s="1">
        <v>6</v>
      </c>
      <c r="U6609" s="1">
        <v>0.2</v>
      </c>
      <c r="V6609" s="1">
        <v>-84.823200000000071</v>
      </c>
    </row>
    <row r="6610" spans="1:22" ht="14.25" customHeight="1" x14ac:dyDescent="0.25">
      <c r="A6610" s="1">
        <v>6609</v>
      </c>
      <c r="B6610" s="1" t="s">
        <v>8987</v>
      </c>
      <c r="C6610" s="1">
        <f>YEAR(Data!$D6610)</f>
        <v>2013</v>
      </c>
      <c r="D6610" s="2">
        <v>41421</v>
      </c>
      <c r="E6610" s="2">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
        <v>371.97600000000006</v>
      </c>
      <c r="T6610" s="1">
        <v>3</v>
      </c>
      <c r="U6610" s="1">
        <v>0.2</v>
      </c>
      <c r="V6610" s="1">
        <v>116.24249999999996</v>
      </c>
    </row>
    <row r="6611" spans="1:22" ht="14.25" customHeight="1" x14ac:dyDescent="0.25">
      <c r="A6611" s="1">
        <v>6610</v>
      </c>
      <c r="B6611" s="1" t="s">
        <v>8988</v>
      </c>
      <c r="C6611" s="1">
        <f>YEAR(Data!$D6611)</f>
        <v>2012</v>
      </c>
      <c r="D6611" s="2">
        <v>40978</v>
      </c>
      <c r="E6611" s="2">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89.820000000000007</v>
      </c>
      <c r="T6611" s="1">
        <v>6</v>
      </c>
      <c r="U6611" s="1">
        <v>0</v>
      </c>
      <c r="V6611" s="1">
        <v>25.149600000000007</v>
      </c>
    </row>
    <row r="6612" spans="1:22" ht="14.25" customHeight="1" x14ac:dyDescent="0.25">
      <c r="A6612" s="1">
        <v>6611</v>
      </c>
      <c r="B6612" s="1" t="s">
        <v>8989</v>
      </c>
      <c r="C6612" s="1">
        <f>YEAR(Data!$D6612)</f>
        <v>2013</v>
      </c>
      <c r="D6612" s="2">
        <v>41568</v>
      </c>
      <c r="E6612" s="2">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1">
        <v>6.0299999999999994</v>
      </c>
    </row>
    <row r="6613" spans="1:22" ht="14.25" customHeight="1" x14ac:dyDescent="0.25">
      <c r="A6613" s="1">
        <v>6612</v>
      </c>
      <c r="B6613" s="1" t="s">
        <v>8990</v>
      </c>
      <c r="C6613" s="1">
        <f>YEAR(Data!$D6613)</f>
        <v>2012</v>
      </c>
      <c r="D6613" s="2">
        <v>41020</v>
      </c>
      <c r="E6613" s="2">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1">
        <v>51.829200000000014</v>
      </c>
    </row>
    <row r="6614" spans="1:22" ht="14.25" customHeight="1" x14ac:dyDescent="0.25">
      <c r="A6614" s="1">
        <v>6613</v>
      </c>
      <c r="B6614" s="1" t="s">
        <v>8990</v>
      </c>
      <c r="C6614" s="1">
        <f>YEAR(Data!$D6614)</f>
        <v>2012</v>
      </c>
      <c r="D6614" s="2">
        <v>41020</v>
      </c>
      <c r="E6614" s="2">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
        <v>21.299999999999997</v>
      </c>
      <c r="T6614" s="1">
        <v>3</v>
      </c>
      <c r="U6614" s="1">
        <v>0</v>
      </c>
      <c r="V6614" s="1">
        <v>9.7979999999999983</v>
      </c>
    </row>
    <row r="6615" spans="1:22" ht="14.25" customHeight="1" x14ac:dyDescent="0.25">
      <c r="A6615" s="1">
        <v>6614</v>
      </c>
      <c r="B6615" s="1" t="s">
        <v>8990</v>
      </c>
      <c r="C6615" s="1">
        <f>YEAR(Data!$D6615)</f>
        <v>2012</v>
      </c>
      <c r="D6615" s="2">
        <v>41020</v>
      </c>
      <c r="E6615" s="2">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1">
        <v>131.58600000000001</v>
      </c>
    </row>
    <row r="6616" spans="1:22" ht="14.25" customHeight="1" x14ac:dyDescent="0.25">
      <c r="A6616" s="1">
        <v>6615</v>
      </c>
      <c r="B6616" s="1" t="s">
        <v>8990</v>
      </c>
      <c r="C6616" s="1">
        <f>YEAR(Data!$D6616)</f>
        <v>2012</v>
      </c>
      <c r="D6616" s="2">
        <v>41020</v>
      </c>
      <c r="E6616" s="2">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1">
        <v>35.679599999999979</v>
      </c>
    </row>
    <row r="6617" spans="1:22" ht="14.25" customHeight="1" x14ac:dyDescent="0.25">
      <c r="A6617" s="1">
        <v>6616</v>
      </c>
      <c r="B6617" s="1" t="s">
        <v>8991</v>
      </c>
      <c r="C6617" s="1">
        <f>YEAR(Data!$D6617)</f>
        <v>2013</v>
      </c>
      <c r="D6617" s="2">
        <v>41443</v>
      </c>
      <c r="E6617" s="2">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
        <v>239.66599999999997</v>
      </c>
      <c r="T6617" s="1">
        <v>2</v>
      </c>
      <c r="U6617" s="1">
        <v>0.15</v>
      </c>
      <c r="V6617" s="1">
        <v>14.097999999999999</v>
      </c>
    </row>
    <row r="6618" spans="1:22" ht="14.25" customHeight="1" x14ac:dyDescent="0.25">
      <c r="A6618" s="1">
        <v>6617</v>
      </c>
      <c r="B6618" s="1" t="s">
        <v>8991</v>
      </c>
      <c r="C6618" s="1">
        <f>YEAR(Data!$D6618)</f>
        <v>2013</v>
      </c>
      <c r="D6618" s="2">
        <v>41443</v>
      </c>
      <c r="E6618" s="2">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
        <v>22.5</v>
      </c>
      <c r="T6618" s="1">
        <v>6</v>
      </c>
      <c r="U6618" s="1">
        <v>0</v>
      </c>
      <c r="V6618" s="1">
        <v>10.799999999999999</v>
      </c>
    </row>
    <row r="6619" spans="1:22" ht="14.25" customHeight="1" x14ac:dyDescent="0.25">
      <c r="A6619" s="1">
        <v>6618</v>
      </c>
      <c r="B6619" s="1" t="s">
        <v>8991</v>
      </c>
      <c r="C6619" s="1">
        <f>YEAR(Data!$D6619)</f>
        <v>2013</v>
      </c>
      <c r="D6619" s="2">
        <v>41443</v>
      </c>
      <c r="E6619" s="2">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
        <v>219.84</v>
      </c>
      <c r="T6619" s="1">
        <v>4</v>
      </c>
      <c r="U6619" s="1">
        <v>0</v>
      </c>
      <c r="V6619" s="1">
        <v>107.7216</v>
      </c>
    </row>
    <row r="6620" spans="1:22" ht="14.25" customHeight="1" x14ac:dyDescent="0.25">
      <c r="A6620" s="1">
        <v>6619</v>
      </c>
      <c r="B6620" s="1" t="s">
        <v>8992</v>
      </c>
      <c r="C6620" s="1">
        <f>YEAR(Data!$D6620)</f>
        <v>2014</v>
      </c>
      <c r="D6620" s="2">
        <v>41653</v>
      </c>
      <c r="E6620" s="2">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
        <v>32.400000000000006</v>
      </c>
      <c r="T6620" s="1">
        <v>5</v>
      </c>
      <c r="U6620" s="1">
        <v>0</v>
      </c>
      <c r="V6620" s="1">
        <v>15.552000000000001</v>
      </c>
    </row>
    <row r="6621" spans="1:22" ht="14.25" customHeight="1" x14ac:dyDescent="0.25">
      <c r="A6621" s="1">
        <v>6620</v>
      </c>
      <c r="B6621" s="1" t="s">
        <v>8992</v>
      </c>
      <c r="C6621" s="1">
        <f>YEAR(Data!$D6621)</f>
        <v>2014</v>
      </c>
      <c r="D6621" s="2">
        <v>41653</v>
      </c>
      <c r="E6621" s="2">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
        <v>209.94</v>
      </c>
      <c r="T6621" s="1">
        <v>6</v>
      </c>
      <c r="U6621" s="1">
        <v>0</v>
      </c>
      <c r="V6621" s="1">
        <v>54.584400000000002</v>
      </c>
    </row>
    <row r="6622" spans="1:22" ht="14.25" customHeight="1" x14ac:dyDescent="0.25">
      <c r="A6622" s="1">
        <v>6621</v>
      </c>
      <c r="B6622" s="1" t="s">
        <v>8992</v>
      </c>
      <c r="C6622" s="1">
        <f>YEAR(Data!$D6622)</f>
        <v>2014</v>
      </c>
      <c r="D6622" s="2">
        <v>41653</v>
      </c>
      <c r="E6622" s="2">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4164.0499999999993</v>
      </c>
      <c r="T6622" s="1">
        <v>5</v>
      </c>
      <c r="U6622" s="1">
        <v>0</v>
      </c>
      <c r="V6622" s="1">
        <v>83.281000000000063</v>
      </c>
    </row>
    <row r="6623" spans="1:22" ht="14.25" customHeight="1" x14ac:dyDescent="0.25">
      <c r="A6623" s="1">
        <v>6622</v>
      </c>
      <c r="B6623" s="1" t="s">
        <v>8992</v>
      </c>
      <c r="C6623" s="1">
        <f>YEAR(Data!$D6623)</f>
        <v>2014</v>
      </c>
      <c r="D6623" s="2">
        <v>41653</v>
      </c>
      <c r="E6623" s="2">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
        <v>212.94</v>
      </c>
      <c r="T6623" s="1">
        <v>3</v>
      </c>
      <c r="U6623" s="1">
        <v>0</v>
      </c>
      <c r="V6623" s="1">
        <v>53.235000000000014</v>
      </c>
    </row>
    <row r="6624" spans="1:22" ht="14.25" customHeight="1" x14ac:dyDescent="0.25">
      <c r="A6624" s="1">
        <v>6623</v>
      </c>
      <c r="B6624" s="1" t="s">
        <v>8993</v>
      </c>
      <c r="C6624" s="1">
        <f>YEAR(Data!$D6624)</f>
        <v>2011</v>
      </c>
      <c r="D6624" s="2">
        <v>40792</v>
      </c>
      <c r="E6624" s="2">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1">
        <v>12.145199999999997</v>
      </c>
    </row>
    <row r="6625" spans="1:22" ht="14.25" customHeight="1" x14ac:dyDescent="0.25">
      <c r="A6625" s="1">
        <v>6624</v>
      </c>
      <c r="B6625" s="1" t="s">
        <v>8993</v>
      </c>
      <c r="C6625" s="1">
        <f>YEAR(Data!$D6625)</f>
        <v>2011</v>
      </c>
      <c r="D6625" s="2">
        <v>40792</v>
      </c>
      <c r="E6625" s="2">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1">
        <v>27.485599999999998</v>
      </c>
    </row>
    <row r="6626" spans="1:22" ht="14.25" customHeight="1" x14ac:dyDescent="0.25">
      <c r="A6626" s="1">
        <v>6625</v>
      </c>
      <c r="B6626" s="1" t="s">
        <v>8996</v>
      </c>
      <c r="C6626" s="1">
        <f>YEAR(Data!$D6626)</f>
        <v>2012</v>
      </c>
      <c r="D6626" s="2">
        <v>40927</v>
      </c>
      <c r="E6626" s="2">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
        <v>102.438</v>
      </c>
      <c r="T6626" s="1">
        <v>1</v>
      </c>
      <c r="U6626" s="1">
        <v>0.3</v>
      </c>
      <c r="V6626" s="1">
        <v>-13.170600000000007</v>
      </c>
    </row>
    <row r="6627" spans="1:22" ht="14.25" customHeight="1" x14ac:dyDescent="0.25">
      <c r="A6627" s="1">
        <v>6626</v>
      </c>
      <c r="B6627" s="1" t="s">
        <v>8996</v>
      </c>
      <c r="C6627" s="1">
        <f>YEAR(Data!$D6627)</f>
        <v>2012</v>
      </c>
      <c r="D6627" s="2">
        <v>40927</v>
      </c>
      <c r="E6627" s="2">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
        <v>199.304</v>
      </c>
      <c r="T6627" s="1">
        <v>4</v>
      </c>
      <c r="U6627" s="1">
        <v>0.3</v>
      </c>
      <c r="V6627" s="1">
        <v>-8.5416000000000025</v>
      </c>
    </row>
    <row r="6628" spans="1:22" ht="14.25" customHeight="1" x14ac:dyDescent="0.25">
      <c r="A6628" s="1">
        <v>6627</v>
      </c>
      <c r="B6628" s="1" t="s">
        <v>8998</v>
      </c>
      <c r="C6628" s="1">
        <f>YEAR(Data!$D6628)</f>
        <v>2011</v>
      </c>
      <c r="D6628" s="2">
        <v>40891</v>
      </c>
      <c r="E6628" s="2">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
        <v>6999.96</v>
      </c>
      <c r="T6628" s="1">
        <v>4</v>
      </c>
      <c r="U6628" s="1">
        <v>0</v>
      </c>
      <c r="V6628" s="1">
        <v>2239.9871999999996</v>
      </c>
    </row>
    <row r="6629" spans="1:22" ht="14.25" customHeight="1" x14ac:dyDescent="0.25">
      <c r="A6629" s="1">
        <v>6628</v>
      </c>
      <c r="B6629" s="1" t="s">
        <v>8999</v>
      </c>
      <c r="C6629" s="1">
        <f>YEAR(Data!$D6629)</f>
        <v>2011</v>
      </c>
      <c r="D6629" s="2">
        <v>40686</v>
      </c>
      <c r="E6629" s="2">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1">
        <v>6.2208000000000006</v>
      </c>
    </row>
    <row r="6630" spans="1:22" ht="14.25" customHeight="1" x14ac:dyDescent="0.25">
      <c r="A6630" s="1">
        <v>6629</v>
      </c>
      <c r="B6630" s="1" t="s">
        <v>9000</v>
      </c>
      <c r="C6630" s="1">
        <f>YEAR(Data!$D6630)</f>
        <v>2012</v>
      </c>
      <c r="D6630" s="2">
        <v>41171</v>
      </c>
      <c r="E6630" s="2">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279.85999999999996</v>
      </c>
      <c r="T6630" s="1">
        <v>14</v>
      </c>
      <c r="U6630" s="1">
        <v>0</v>
      </c>
      <c r="V6630" s="1">
        <v>134.33279999999996</v>
      </c>
    </row>
    <row r="6631" spans="1:22" ht="14.25" customHeight="1" x14ac:dyDescent="0.25">
      <c r="A6631" s="1">
        <v>6630</v>
      </c>
      <c r="B6631" s="1" t="s">
        <v>9001</v>
      </c>
      <c r="C6631" s="1">
        <f>YEAR(Data!$D6631)</f>
        <v>2012</v>
      </c>
      <c r="D6631" s="2">
        <v>41184</v>
      </c>
      <c r="E6631" s="2">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
        <v>7.3800000000000008</v>
      </c>
      <c r="T6631" s="1">
        <v>5</v>
      </c>
      <c r="U6631" s="1">
        <v>0.7</v>
      </c>
      <c r="V6631" s="1">
        <v>-5.4120000000000008</v>
      </c>
    </row>
    <row r="6632" spans="1:22" ht="14.25" customHeight="1" x14ac:dyDescent="0.25">
      <c r="A6632" s="1">
        <v>6631</v>
      </c>
      <c r="B6632" s="1" t="s">
        <v>9003</v>
      </c>
      <c r="C6632" s="1">
        <f>YEAR(Data!$D6632)</f>
        <v>2013</v>
      </c>
      <c r="D6632" s="2">
        <v>41634</v>
      </c>
      <c r="E6632" s="2">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698.35200000000009</v>
      </c>
      <c r="T6632" s="1">
        <v>3</v>
      </c>
      <c r="U6632" s="1">
        <v>0.2</v>
      </c>
      <c r="V6632" s="1">
        <v>52.376399999999961</v>
      </c>
    </row>
    <row r="6633" spans="1:22" ht="14.25" customHeight="1" x14ac:dyDescent="0.25">
      <c r="A6633" s="1">
        <v>6632</v>
      </c>
      <c r="B6633" s="1" t="s">
        <v>9003</v>
      </c>
      <c r="C6633" s="1">
        <f>YEAR(Data!$D6633)</f>
        <v>2013</v>
      </c>
      <c r="D6633" s="2">
        <v>41634</v>
      </c>
      <c r="E6633" s="2">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1">
        <v>629.01</v>
      </c>
    </row>
    <row r="6634" spans="1:22" ht="14.25" customHeight="1" x14ac:dyDescent="0.25">
      <c r="A6634" s="1">
        <v>6633</v>
      </c>
      <c r="B6634" s="1" t="s">
        <v>9004</v>
      </c>
      <c r="C6634" s="1">
        <f>YEAR(Data!$D6634)</f>
        <v>2013</v>
      </c>
      <c r="D6634" s="2">
        <v>41401</v>
      </c>
      <c r="E6634" s="2">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
        <v>54.48</v>
      </c>
      <c r="T6634" s="1">
        <v>1</v>
      </c>
      <c r="U6634" s="1">
        <v>0</v>
      </c>
      <c r="V6634" s="1">
        <v>15.254400000000004</v>
      </c>
    </row>
    <row r="6635" spans="1:22" ht="14.25" customHeight="1" x14ac:dyDescent="0.25">
      <c r="A6635" s="1">
        <v>6634</v>
      </c>
      <c r="B6635" s="1" t="s">
        <v>9005</v>
      </c>
      <c r="C6635" s="1">
        <f>YEAR(Data!$D6635)</f>
        <v>2013</v>
      </c>
      <c r="D6635" s="2">
        <v>41572</v>
      </c>
      <c r="E6635" s="2">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1">
        <v>85.995700000000014</v>
      </c>
    </row>
    <row r="6636" spans="1:22" ht="14.25" customHeight="1" x14ac:dyDescent="0.25">
      <c r="A6636" s="1">
        <v>6635</v>
      </c>
      <c r="B6636" s="1" t="s">
        <v>9006</v>
      </c>
      <c r="C6636" s="1">
        <f>YEAR(Data!$D6636)</f>
        <v>2014</v>
      </c>
      <c r="D6636" s="2">
        <v>41766</v>
      </c>
      <c r="E6636" s="2">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68.541000000000011</v>
      </c>
      <c r="T6636" s="1">
        <v>11</v>
      </c>
      <c r="U6636" s="1">
        <v>0.7</v>
      </c>
      <c r="V6636" s="1">
        <v>-52.548099999999991</v>
      </c>
    </row>
    <row r="6637" spans="1:22" ht="14.25" customHeight="1" x14ac:dyDescent="0.25">
      <c r="A6637" s="1">
        <v>6636</v>
      </c>
      <c r="B6637" s="1" t="s">
        <v>9006</v>
      </c>
      <c r="C6637" s="1">
        <f>YEAR(Data!$D6637)</f>
        <v>2014</v>
      </c>
      <c r="D6637" s="2">
        <v>41766</v>
      </c>
      <c r="E6637" s="2">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627.16800000000012</v>
      </c>
      <c r="T6637" s="1">
        <v>4</v>
      </c>
      <c r="U6637" s="1">
        <v>0.2</v>
      </c>
      <c r="V6637" s="1">
        <v>70.55639999999994</v>
      </c>
    </row>
    <row r="6638" spans="1:22" ht="14.25" customHeight="1" x14ac:dyDescent="0.25">
      <c r="A6638" s="1">
        <v>6637</v>
      </c>
      <c r="B6638" s="1" t="s">
        <v>9006</v>
      </c>
      <c r="C6638" s="1">
        <f>YEAR(Data!$D6638)</f>
        <v>2014</v>
      </c>
      <c r="D6638" s="2">
        <v>41766</v>
      </c>
      <c r="E6638" s="2">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122.12000000000002</v>
      </c>
      <c r="T6638" s="1">
        <v>5</v>
      </c>
      <c r="U6638" s="1">
        <v>0.2</v>
      </c>
      <c r="V6638" s="1">
        <v>39.689000000000007</v>
      </c>
    </row>
    <row r="6639" spans="1:22" ht="14.25" customHeight="1" x14ac:dyDescent="0.25">
      <c r="A6639" s="1">
        <v>6638</v>
      </c>
      <c r="B6639" s="1" t="s">
        <v>9007</v>
      </c>
      <c r="C6639" s="1">
        <f>YEAR(Data!$D6639)</f>
        <v>2014</v>
      </c>
      <c r="D6639" s="2">
        <v>41971</v>
      </c>
      <c r="E6639" s="2">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1">
        <v>2.027099999999999</v>
      </c>
    </row>
    <row r="6640" spans="1:22" ht="14.25" customHeight="1" x14ac:dyDescent="0.25">
      <c r="A6640" s="1">
        <v>6639</v>
      </c>
      <c r="B6640" s="1" t="s">
        <v>9007</v>
      </c>
      <c r="C6640" s="1">
        <f>YEAR(Data!$D6640)</f>
        <v>2014</v>
      </c>
      <c r="D6640" s="2">
        <v>41971</v>
      </c>
      <c r="E6640" s="2">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
        <v>107.42400000000001</v>
      </c>
      <c r="T6640" s="1">
        <v>6</v>
      </c>
      <c r="U6640" s="1">
        <v>0.2</v>
      </c>
      <c r="V6640" s="1">
        <v>36.255599999999994</v>
      </c>
    </row>
    <row r="6641" spans="1:22" ht="14.25" customHeight="1" x14ac:dyDescent="0.25">
      <c r="A6641" s="1">
        <v>6640</v>
      </c>
      <c r="B6641" s="1" t="s">
        <v>9008</v>
      </c>
      <c r="C6641" s="1">
        <f>YEAR(Data!$D6641)</f>
        <v>2011</v>
      </c>
      <c r="D6641" s="2">
        <v>40847</v>
      </c>
      <c r="E6641" s="2">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1">
        <v>-734.52639999999997</v>
      </c>
    </row>
    <row r="6642" spans="1:22" ht="14.25" customHeight="1" x14ac:dyDescent="0.25">
      <c r="A6642" s="1">
        <v>6641</v>
      </c>
      <c r="B6642" s="1" t="s">
        <v>9009</v>
      </c>
      <c r="C6642" s="1">
        <f>YEAR(Data!$D6642)</f>
        <v>2014</v>
      </c>
      <c r="D6642" s="2">
        <v>41857</v>
      </c>
      <c r="E6642" s="2">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1">
        <v>60.422399999999996</v>
      </c>
    </row>
    <row r="6643" spans="1:22" ht="14.25" customHeight="1" x14ac:dyDescent="0.25">
      <c r="A6643" s="1">
        <v>6642</v>
      </c>
      <c r="B6643" s="1" t="s">
        <v>9009</v>
      </c>
      <c r="C6643" s="1">
        <f>YEAR(Data!$D6643)</f>
        <v>2014</v>
      </c>
      <c r="D6643" s="2">
        <v>41857</v>
      </c>
      <c r="E6643" s="2">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1">
        <v>29.518599999999999</v>
      </c>
    </row>
    <row r="6644" spans="1:22" ht="14.25" customHeight="1" x14ac:dyDescent="0.25">
      <c r="A6644" s="1">
        <v>6643</v>
      </c>
      <c r="B6644" s="1" t="s">
        <v>9009</v>
      </c>
      <c r="C6644" s="1">
        <f>YEAR(Data!$D6644)</f>
        <v>2014</v>
      </c>
      <c r="D6644" s="2">
        <v>41857</v>
      </c>
      <c r="E6644" s="2">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
        <v>133.20000000000002</v>
      </c>
      <c r="T6644" s="1">
        <v>9</v>
      </c>
      <c r="U6644" s="1">
        <v>0</v>
      </c>
      <c r="V6644" s="1">
        <v>66.600000000000009</v>
      </c>
    </row>
    <row r="6645" spans="1:22" ht="14.25" customHeight="1" x14ac:dyDescent="0.25">
      <c r="A6645" s="1">
        <v>6644</v>
      </c>
      <c r="B6645" s="1" t="s">
        <v>9010</v>
      </c>
      <c r="C6645" s="1">
        <f>YEAR(Data!$D6645)</f>
        <v>2012</v>
      </c>
      <c r="D6645" s="2">
        <v>41131</v>
      </c>
      <c r="E6645" s="2">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438.36800000000005</v>
      </c>
      <c r="T6645" s="1">
        <v>4</v>
      </c>
      <c r="U6645" s="1">
        <v>0.2</v>
      </c>
      <c r="V6645" s="1">
        <v>38.357200000000006</v>
      </c>
    </row>
    <row r="6646" spans="1:22" ht="14.25" customHeight="1" x14ac:dyDescent="0.25">
      <c r="A6646" s="1">
        <v>6645</v>
      </c>
      <c r="B6646" s="1" t="s">
        <v>9010</v>
      </c>
      <c r="C6646" s="1">
        <f>YEAR(Data!$D6646)</f>
        <v>2012</v>
      </c>
      <c r="D6646" s="2">
        <v>41131</v>
      </c>
      <c r="E6646" s="2">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139.94400000000002</v>
      </c>
      <c r="T6646" s="1">
        <v>7</v>
      </c>
      <c r="U6646" s="1">
        <v>0.2</v>
      </c>
      <c r="V6646" s="1">
        <v>-31.487400000000001</v>
      </c>
    </row>
    <row r="6647" spans="1:22" ht="14.25" customHeight="1" x14ac:dyDescent="0.25">
      <c r="A6647" s="1">
        <v>6646</v>
      </c>
      <c r="B6647" s="1" t="s">
        <v>9010</v>
      </c>
      <c r="C6647" s="1">
        <f>YEAR(Data!$D6647)</f>
        <v>2012</v>
      </c>
      <c r="D6647" s="2">
        <v>41131</v>
      </c>
      <c r="E6647" s="2">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1">
        <v>15.015599999999985</v>
      </c>
    </row>
    <row r="6648" spans="1:22" ht="14.25" customHeight="1" x14ac:dyDescent="0.25">
      <c r="A6648" s="1">
        <v>6647</v>
      </c>
      <c r="B6648" s="1" t="s">
        <v>9011</v>
      </c>
      <c r="C6648" s="1">
        <f>YEAR(Data!$D6648)</f>
        <v>2013</v>
      </c>
      <c r="D6648" s="2">
        <v>41624</v>
      </c>
      <c r="E6648" s="2">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564.19499999999994</v>
      </c>
      <c r="T6648" s="1">
        <v>3</v>
      </c>
      <c r="U6648" s="1">
        <v>0.5</v>
      </c>
      <c r="V6648" s="1">
        <v>-304.66529999999989</v>
      </c>
    </row>
    <row r="6649" spans="1:22" ht="14.25" customHeight="1" x14ac:dyDescent="0.25">
      <c r="A6649" s="1">
        <v>6648</v>
      </c>
      <c r="B6649" s="1" t="s">
        <v>9011</v>
      </c>
      <c r="C6649" s="1">
        <f>YEAR(Data!$D6649)</f>
        <v>2013</v>
      </c>
      <c r="D6649" s="2">
        <v>41624</v>
      </c>
      <c r="E6649" s="2">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
        <v>87.168000000000006</v>
      </c>
      <c r="T6649" s="1">
        <v>2</v>
      </c>
      <c r="U6649" s="1">
        <v>0.2</v>
      </c>
      <c r="V6649" s="1">
        <v>8.7168000000000063</v>
      </c>
    </row>
    <row r="6650" spans="1:22" ht="14.25" customHeight="1" x14ac:dyDescent="0.25">
      <c r="A6650" s="1">
        <v>6649</v>
      </c>
      <c r="B6650" s="1" t="s">
        <v>9012</v>
      </c>
      <c r="C6650" s="1">
        <f>YEAR(Data!$D6650)</f>
        <v>2014</v>
      </c>
      <c r="D6650" s="2">
        <v>41891</v>
      </c>
      <c r="E6650" s="2">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42.615999999999993</v>
      </c>
      <c r="T6650" s="1">
        <v>7</v>
      </c>
      <c r="U6650" s="1">
        <v>0.8</v>
      </c>
      <c r="V6650" s="1">
        <v>-68.185600000000022</v>
      </c>
    </row>
    <row r="6651" spans="1:22" ht="14.25" customHeight="1" x14ac:dyDescent="0.25">
      <c r="A6651" s="1">
        <v>6650</v>
      </c>
      <c r="B6651" s="1" t="s">
        <v>9012</v>
      </c>
      <c r="C6651" s="1">
        <f>YEAR(Data!$D6651)</f>
        <v>2014</v>
      </c>
      <c r="D6651" s="2">
        <v>41891</v>
      </c>
      <c r="E6651" s="2">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
        <v>319.98400000000004</v>
      </c>
      <c r="T6651" s="1">
        <v>2</v>
      </c>
      <c r="U6651" s="1">
        <v>0.2</v>
      </c>
      <c r="V6651" s="1">
        <v>107.99459999999999</v>
      </c>
    </row>
    <row r="6652" spans="1:22" ht="14.25" customHeight="1" x14ac:dyDescent="0.25">
      <c r="A6652" s="1">
        <v>6651</v>
      </c>
      <c r="B6652" s="1" t="s">
        <v>9012</v>
      </c>
      <c r="C6652" s="1">
        <f>YEAR(Data!$D6652)</f>
        <v>2014</v>
      </c>
      <c r="D6652" s="2">
        <v>41891</v>
      </c>
      <c r="E6652" s="2">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1">
        <v>15.498000000000001</v>
      </c>
    </row>
    <row r="6653" spans="1:22" ht="14.25" customHeight="1" x14ac:dyDescent="0.25">
      <c r="A6653" s="1">
        <v>6652</v>
      </c>
      <c r="B6653" s="1" t="s">
        <v>9012</v>
      </c>
      <c r="C6653" s="1">
        <f>YEAR(Data!$D6653)</f>
        <v>2014</v>
      </c>
      <c r="D6653" s="2">
        <v>41891</v>
      </c>
      <c r="E6653" s="2">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1">
        <v>-11.651199999999999</v>
      </c>
    </row>
    <row r="6654" spans="1:22" ht="14.25" customHeight="1" x14ac:dyDescent="0.25">
      <c r="A6654" s="1">
        <v>6653</v>
      </c>
      <c r="B6654" s="1" t="s">
        <v>9012</v>
      </c>
      <c r="C6654" s="1">
        <f>YEAR(Data!$D6654)</f>
        <v>2014</v>
      </c>
      <c r="D6654" s="2">
        <v>41891</v>
      </c>
      <c r="E6654" s="2">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20.736000000000004</v>
      </c>
      <c r="T6654" s="1">
        <v>4</v>
      </c>
      <c r="U6654" s="1">
        <v>0.2</v>
      </c>
      <c r="V6654" s="1">
        <v>7.2576000000000001</v>
      </c>
    </row>
    <row r="6655" spans="1:22" ht="14.25" customHeight="1" x14ac:dyDescent="0.25">
      <c r="A6655" s="1">
        <v>6654</v>
      </c>
      <c r="B6655" s="1" t="s">
        <v>9012</v>
      </c>
      <c r="C6655" s="1">
        <f>YEAR(Data!$D6655)</f>
        <v>2014</v>
      </c>
      <c r="D6655" s="2">
        <v>41891</v>
      </c>
      <c r="E6655" s="2">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
        <v>213.42999999999995</v>
      </c>
      <c r="T6655" s="1">
        <v>5</v>
      </c>
      <c r="U6655" s="1">
        <v>0.3</v>
      </c>
      <c r="V6655" s="1">
        <v>-39.636999999999993</v>
      </c>
    </row>
    <row r="6656" spans="1:22" ht="14.25" customHeight="1" x14ac:dyDescent="0.25">
      <c r="A6656" s="1">
        <v>6655</v>
      </c>
      <c r="B6656" s="1" t="s">
        <v>9013</v>
      </c>
      <c r="C6656" s="1">
        <f>YEAR(Data!$D6656)</f>
        <v>2014</v>
      </c>
      <c r="D6656" s="2">
        <v>41691</v>
      </c>
      <c r="E6656" s="2">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1">
        <v>25.018199999999993</v>
      </c>
    </row>
    <row r="6657" spans="1:22" ht="14.25" customHeight="1" x14ac:dyDescent="0.25">
      <c r="A6657" s="1">
        <v>6656</v>
      </c>
      <c r="B6657" s="1" t="s">
        <v>9013</v>
      </c>
      <c r="C6657" s="1">
        <f>YEAR(Data!$D6657)</f>
        <v>2014</v>
      </c>
      <c r="D6657" s="2">
        <v>41691</v>
      </c>
      <c r="E6657" s="2">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31.992000000000004</v>
      </c>
      <c r="T6657" s="1">
        <v>1</v>
      </c>
      <c r="U6657" s="1">
        <v>0.2</v>
      </c>
      <c r="V6657" s="1">
        <v>4.7987999999999964</v>
      </c>
    </row>
    <row r="6658" spans="1:22" ht="14.25" customHeight="1" x14ac:dyDescent="0.25">
      <c r="A6658" s="1">
        <v>6657</v>
      </c>
      <c r="B6658" s="1" t="s">
        <v>9013</v>
      </c>
      <c r="C6658" s="1">
        <f>YEAR(Data!$D6658)</f>
        <v>2014</v>
      </c>
      <c r="D6658" s="2">
        <v>41691</v>
      </c>
      <c r="E6658" s="2">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51.168000000000006</v>
      </c>
      <c r="T6658" s="1">
        <v>2</v>
      </c>
      <c r="U6658" s="1">
        <v>0.2</v>
      </c>
      <c r="V6658" s="1">
        <v>-6.3960000000000008</v>
      </c>
    </row>
    <row r="6659" spans="1:22" ht="14.25" customHeight="1" x14ac:dyDescent="0.25">
      <c r="A6659" s="1">
        <v>6658</v>
      </c>
      <c r="B6659" s="1" t="s">
        <v>9013</v>
      </c>
      <c r="C6659" s="1">
        <f>YEAR(Data!$D6659)</f>
        <v>2014</v>
      </c>
      <c r="D6659" s="2">
        <v>41691</v>
      </c>
      <c r="E6659" s="2">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
        <v>10.64</v>
      </c>
      <c r="T6659" s="1">
        <v>5</v>
      </c>
      <c r="U6659" s="1">
        <v>0.2</v>
      </c>
      <c r="V6659" s="1">
        <v>3.8570000000000002</v>
      </c>
    </row>
    <row r="6660" spans="1:22" ht="14.25" customHeight="1" x14ac:dyDescent="0.25">
      <c r="A6660" s="1">
        <v>6659</v>
      </c>
      <c r="B6660" s="1" t="s">
        <v>9013</v>
      </c>
      <c r="C6660" s="1">
        <f>YEAR(Data!$D6660)</f>
        <v>2014</v>
      </c>
      <c r="D6660" s="2">
        <v>41691</v>
      </c>
      <c r="E6660" s="2">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1">
        <v>16.317200000000003</v>
      </c>
    </row>
    <row r="6661" spans="1:22" ht="14.25" customHeight="1" x14ac:dyDescent="0.25">
      <c r="A6661" s="1">
        <v>6660</v>
      </c>
      <c r="B6661" s="1" t="s">
        <v>9013</v>
      </c>
      <c r="C6661" s="1">
        <f>YEAR(Data!$D6661)</f>
        <v>2014</v>
      </c>
      <c r="D6661" s="2">
        <v>41691</v>
      </c>
      <c r="E6661" s="2">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1">
        <v>-185.71679999999998</v>
      </c>
    </row>
    <row r="6662" spans="1:22" ht="14.25" customHeight="1" x14ac:dyDescent="0.25">
      <c r="A6662" s="1">
        <v>6661</v>
      </c>
      <c r="B6662" s="1" t="s">
        <v>9014</v>
      </c>
      <c r="C6662" s="1">
        <f>YEAR(Data!$D6662)</f>
        <v>2012</v>
      </c>
      <c r="D6662" s="2">
        <v>41129</v>
      </c>
      <c r="E6662" s="2">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
        <v>39.659999999999997</v>
      </c>
      <c r="T6662" s="1">
        <v>2</v>
      </c>
      <c r="U6662" s="1">
        <v>0</v>
      </c>
      <c r="V6662" s="1">
        <v>11.897999999999996</v>
      </c>
    </row>
    <row r="6663" spans="1:22" ht="14.25" customHeight="1" x14ac:dyDescent="0.25">
      <c r="A6663" s="1">
        <v>6662</v>
      </c>
      <c r="B6663" s="1" t="s">
        <v>9014</v>
      </c>
      <c r="C6663" s="1">
        <f>YEAR(Data!$D6663)</f>
        <v>2012</v>
      </c>
      <c r="D6663" s="2">
        <v>41129</v>
      </c>
      <c r="E6663" s="2">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1">
        <v>33.036799999999985</v>
      </c>
    </row>
    <row r="6664" spans="1:22" ht="14.25" customHeight="1" x14ac:dyDescent="0.25">
      <c r="A6664" s="1">
        <v>6663</v>
      </c>
      <c r="B6664" s="1" t="s">
        <v>9014</v>
      </c>
      <c r="C6664" s="1">
        <f>YEAR(Data!$D6664)</f>
        <v>2012</v>
      </c>
      <c r="D6664" s="2">
        <v>41129</v>
      </c>
      <c r="E6664" s="2">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447.85999999999996</v>
      </c>
      <c r="T6664" s="1">
        <v>7</v>
      </c>
      <c r="U6664" s="1">
        <v>0</v>
      </c>
      <c r="V6664" s="1">
        <v>210.49419999999998</v>
      </c>
    </row>
    <row r="6665" spans="1:22" ht="14.25" customHeight="1" x14ac:dyDescent="0.25">
      <c r="A6665" s="1">
        <v>6664</v>
      </c>
      <c r="B6665" s="1" t="s">
        <v>9015</v>
      </c>
      <c r="C6665" s="1">
        <f>YEAR(Data!$D6665)</f>
        <v>2014</v>
      </c>
      <c r="D6665" s="2">
        <v>41939</v>
      </c>
      <c r="E6665" s="2">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1">
        <v>60.664499999999961</v>
      </c>
    </row>
    <row r="6666" spans="1:22" ht="14.25" customHeight="1" x14ac:dyDescent="0.25">
      <c r="A6666" s="1">
        <v>6665</v>
      </c>
      <c r="B6666" s="1" t="s">
        <v>9015</v>
      </c>
      <c r="C6666" s="1">
        <f>YEAR(Data!$D6666)</f>
        <v>2014</v>
      </c>
      <c r="D6666" s="2">
        <v>41939</v>
      </c>
      <c r="E6666" s="2">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251.57999999999998</v>
      </c>
      <c r="T6666" s="1">
        <v>7</v>
      </c>
      <c r="U6666" s="1">
        <v>0</v>
      </c>
      <c r="V6666" s="1">
        <v>113.21099999999998</v>
      </c>
    </row>
    <row r="6667" spans="1:22" ht="14.25" customHeight="1" x14ac:dyDescent="0.25">
      <c r="A6667" s="1">
        <v>6666</v>
      </c>
      <c r="B6667" s="1" t="s">
        <v>9016</v>
      </c>
      <c r="C6667" s="1">
        <f>YEAR(Data!$D6667)</f>
        <v>2013</v>
      </c>
      <c r="D6667" s="2">
        <v>41470</v>
      </c>
      <c r="E6667" s="2">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
        <v>219.84000000000003</v>
      </c>
      <c r="T6667" s="1">
        <v>5</v>
      </c>
      <c r="U6667" s="1">
        <v>0.2</v>
      </c>
      <c r="V6667" s="1">
        <v>79.691999999999979</v>
      </c>
    </row>
    <row r="6668" spans="1:22" ht="14.25" customHeight="1" x14ac:dyDescent="0.25">
      <c r="A6668" s="1">
        <v>6667</v>
      </c>
      <c r="B6668" s="1" t="s">
        <v>9017</v>
      </c>
      <c r="C6668" s="1">
        <f>YEAR(Data!$D6668)</f>
        <v>2014</v>
      </c>
      <c r="D6668" s="2">
        <v>41772</v>
      </c>
      <c r="E6668" s="2">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
        <v>42.85</v>
      </c>
      <c r="T6668" s="1">
        <v>5</v>
      </c>
      <c r="U6668" s="1">
        <v>0</v>
      </c>
      <c r="V6668" s="1">
        <v>15.426000000000002</v>
      </c>
    </row>
    <row r="6669" spans="1:22" ht="14.25" customHeight="1" x14ac:dyDescent="0.25">
      <c r="A6669" s="1">
        <v>6668</v>
      </c>
      <c r="B6669" s="1" t="s">
        <v>9017</v>
      </c>
      <c r="C6669" s="1">
        <f>YEAR(Data!$D6669)</f>
        <v>2014</v>
      </c>
      <c r="D6669" s="2">
        <v>41772</v>
      </c>
      <c r="E6669" s="2">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1">
        <v>2.9567999999999999</v>
      </c>
    </row>
    <row r="6670" spans="1:22" ht="14.25" customHeight="1" x14ac:dyDescent="0.25">
      <c r="A6670" s="1">
        <v>6669</v>
      </c>
      <c r="B6670" s="1" t="s">
        <v>9017</v>
      </c>
      <c r="C6670" s="1">
        <f>YEAR(Data!$D6670)</f>
        <v>2014</v>
      </c>
      <c r="D6670" s="2">
        <v>41772</v>
      </c>
      <c r="E6670" s="2">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
        <v>17</v>
      </c>
      <c r="T6670" s="1">
        <v>2</v>
      </c>
      <c r="U6670" s="1">
        <v>0</v>
      </c>
      <c r="V6670" s="1">
        <v>4.42</v>
      </c>
    </row>
    <row r="6671" spans="1:22" ht="14.25" customHeight="1" x14ac:dyDescent="0.25">
      <c r="A6671" s="1">
        <v>6670</v>
      </c>
      <c r="B6671" s="1" t="s">
        <v>9017</v>
      </c>
      <c r="C6671" s="1">
        <f>YEAR(Data!$D6671)</f>
        <v>2014</v>
      </c>
      <c r="D6671" s="2">
        <v>41772</v>
      </c>
      <c r="E6671" s="2">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
        <v>87.4</v>
      </c>
      <c r="T6671" s="1">
        <v>5</v>
      </c>
      <c r="U6671" s="1">
        <v>0</v>
      </c>
      <c r="V6671" s="1">
        <v>34.960000000000008</v>
      </c>
    </row>
    <row r="6672" spans="1:22" ht="14.25" customHeight="1" x14ac:dyDescent="0.25">
      <c r="A6672" s="1">
        <v>6671</v>
      </c>
      <c r="B6672" s="1" t="s">
        <v>9018</v>
      </c>
      <c r="C6672" s="1">
        <f>YEAR(Data!$D6672)</f>
        <v>2014</v>
      </c>
      <c r="D6672" s="2">
        <v>41785</v>
      </c>
      <c r="E6672" s="2">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1">
        <v>13.427999999999997</v>
      </c>
    </row>
    <row r="6673" spans="1:22" ht="14.25" customHeight="1" x14ac:dyDescent="0.25">
      <c r="A6673" s="1">
        <v>6672</v>
      </c>
      <c r="B6673" s="1" t="s">
        <v>9019</v>
      </c>
      <c r="C6673" s="1">
        <f>YEAR(Data!$D6673)</f>
        <v>2011</v>
      </c>
      <c r="D6673" s="2">
        <v>40778</v>
      </c>
      <c r="E6673" s="2">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49.568000000000005</v>
      </c>
      <c r="T6673" s="1">
        <v>2</v>
      </c>
      <c r="U6673" s="1">
        <v>0.2</v>
      </c>
      <c r="V6673" s="1">
        <v>17.348799999999997</v>
      </c>
    </row>
    <row r="6674" spans="1:22" ht="14.25" customHeight="1" x14ac:dyDescent="0.25">
      <c r="A6674" s="1">
        <v>6673</v>
      </c>
      <c r="B6674" s="1" t="s">
        <v>9020</v>
      </c>
      <c r="C6674" s="1">
        <f>YEAR(Data!$D6674)</f>
        <v>2012</v>
      </c>
      <c r="D6674" s="2">
        <v>41163</v>
      </c>
      <c r="E6674" s="2">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265.85999999999996</v>
      </c>
      <c r="T6674" s="1">
        <v>7</v>
      </c>
      <c r="U6674" s="1">
        <v>0</v>
      </c>
      <c r="V6674" s="1">
        <v>79.757999999999967</v>
      </c>
    </row>
    <row r="6675" spans="1:22" ht="14.25" customHeight="1" x14ac:dyDescent="0.25">
      <c r="A6675" s="1">
        <v>6674</v>
      </c>
      <c r="B6675" s="1" t="s">
        <v>9021</v>
      </c>
      <c r="C6675" s="1">
        <f>YEAR(Data!$D6675)</f>
        <v>2012</v>
      </c>
      <c r="D6675" s="2">
        <v>41157</v>
      </c>
      <c r="E6675" s="2">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
        <v>67.959999999999994</v>
      </c>
      <c r="T6675" s="1">
        <v>4</v>
      </c>
      <c r="U6675" s="1">
        <v>0</v>
      </c>
      <c r="V6675" s="1">
        <v>12.232799999999997</v>
      </c>
    </row>
    <row r="6676" spans="1:22" ht="14.25" customHeight="1" x14ac:dyDescent="0.25">
      <c r="A6676" s="1">
        <v>6675</v>
      </c>
      <c r="B6676" s="1" t="s">
        <v>9024</v>
      </c>
      <c r="C6676" s="1">
        <f>YEAR(Data!$D6676)</f>
        <v>2012</v>
      </c>
      <c r="D6676" s="2">
        <v>41234</v>
      </c>
      <c r="E6676" s="2">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1">
        <v>4.9139999999999997</v>
      </c>
    </row>
    <row r="6677" spans="1:22" ht="14.25" customHeight="1" x14ac:dyDescent="0.25">
      <c r="A6677" s="1">
        <v>6676</v>
      </c>
      <c r="B6677" s="1" t="s">
        <v>9024</v>
      </c>
      <c r="C6677" s="1">
        <f>YEAR(Data!$D6677)</f>
        <v>2012</v>
      </c>
      <c r="D6677" s="2">
        <v>41234</v>
      </c>
      <c r="E6677" s="2">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
        <v>83.9</v>
      </c>
      <c r="T6677" s="1">
        <v>2</v>
      </c>
      <c r="U6677" s="1">
        <v>0</v>
      </c>
      <c r="V6677" s="1">
        <v>22.653000000000006</v>
      </c>
    </row>
    <row r="6678" spans="1:22" ht="14.25" customHeight="1" x14ac:dyDescent="0.25">
      <c r="A6678" s="1">
        <v>6677</v>
      </c>
      <c r="B6678" s="1" t="s">
        <v>9024</v>
      </c>
      <c r="C6678" s="1">
        <f>YEAR(Data!$D6678)</f>
        <v>2012</v>
      </c>
      <c r="D6678" s="2">
        <v>41234</v>
      </c>
      <c r="E6678" s="2">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
        <v>19.75</v>
      </c>
      <c r="T6678" s="1">
        <v>5</v>
      </c>
      <c r="U6678" s="1">
        <v>0</v>
      </c>
      <c r="V6678" s="1">
        <v>5.1350000000000007</v>
      </c>
    </row>
    <row r="6679" spans="1:22" ht="14.25" customHeight="1" x14ac:dyDescent="0.25">
      <c r="A6679" s="1">
        <v>6678</v>
      </c>
      <c r="B6679" s="1" t="s">
        <v>9024</v>
      </c>
      <c r="C6679" s="1">
        <f>YEAR(Data!$D6679)</f>
        <v>2012</v>
      </c>
      <c r="D6679" s="2">
        <v>41234</v>
      </c>
      <c r="E6679" s="2">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
        <v>393.54</v>
      </c>
      <c r="T6679" s="1">
        <v>3</v>
      </c>
      <c r="U6679" s="1">
        <v>0</v>
      </c>
      <c r="V6679" s="1">
        <v>165.28680000000003</v>
      </c>
    </row>
    <row r="6680" spans="1:22" ht="14.25" customHeight="1" x14ac:dyDescent="0.25">
      <c r="A6680" s="1">
        <v>6679</v>
      </c>
      <c r="B6680" s="1" t="s">
        <v>9027</v>
      </c>
      <c r="C6680" s="1">
        <f>YEAR(Data!$D6680)</f>
        <v>2011</v>
      </c>
      <c r="D6680" s="2">
        <v>40826</v>
      </c>
      <c r="E6680" s="2">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1">
        <v>3.5153999999999979</v>
      </c>
    </row>
    <row r="6681" spans="1:22" ht="14.25" customHeight="1" x14ac:dyDescent="0.25">
      <c r="A6681" s="1">
        <v>6680</v>
      </c>
      <c r="B6681" s="1" t="s">
        <v>9028</v>
      </c>
      <c r="C6681" s="1">
        <f>YEAR(Data!$D6681)</f>
        <v>2014</v>
      </c>
      <c r="D6681" s="2">
        <v>41885</v>
      </c>
      <c r="E6681" s="2">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1">
        <v>2.8339999999999996</v>
      </c>
    </row>
    <row r="6682" spans="1:22" ht="14.25" customHeight="1" x14ac:dyDescent="0.25">
      <c r="A6682" s="1">
        <v>6681</v>
      </c>
      <c r="B6682" s="1" t="s">
        <v>9028</v>
      </c>
      <c r="C6682" s="1">
        <f>YEAR(Data!$D6682)</f>
        <v>2014</v>
      </c>
      <c r="D6682" s="2">
        <v>41885</v>
      </c>
      <c r="E6682" s="2">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1">
        <v>37.562399999999997</v>
      </c>
    </row>
    <row r="6683" spans="1:22" ht="14.25" customHeight="1" x14ac:dyDescent="0.25">
      <c r="A6683" s="1">
        <v>6682</v>
      </c>
      <c r="B6683" s="1" t="s">
        <v>9028</v>
      </c>
      <c r="C6683" s="1">
        <f>YEAR(Data!$D6683)</f>
        <v>2014</v>
      </c>
      <c r="D6683" s="2">
        <v>41885</v>
      </c>
      <c r="E6683" s="2">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
        <v>146.82</v>
      </c>
      <c r="T6683" s="1">
        <v>3</v>
      </c>
      <c r="U6683" s="1">
        <v>0</v>
      </c>
      <c r="V6683" s="1">
        <v>73.41</v>
      </c>
    </row>
    <row r="6684" spans="1:22" ht="14.25" customHeight="1" x14ac:dyDescent="0.25">
      <c r="A6684" s="1">
        <v>6683</v>
      </c>
      <c r="B6684" s="1" t="s">
        <v>9029</v>
      </c>
      <c r="C6684" s="1">
        <f>YEAR(Data!$D6684)</f>
        <v>2014</v>
      </c>
      <c r="D6684" s="2">
        <v>41641</v>
      </c>
      <c r="E6684" s="2">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1">
        <v>1.728</v>
      </c>
    </row>
    <row r="6685" spans="1:22" ht="14.25" customHeight="1" x14ac:dyDescent="0.25">
      <c r="A6685" s="1">
        <v>6684</v>
      </c>
      <c r="B6685" s="1" t="s">
        <v>9030</v>
      </c>
      <c r="C6685" s="1">
        <f>YEAR(Data!$D6685)</f>
        <v>2011</v>
      </c>
      <c r="D6685" s="2">
        <v>40852</v>
      </c>
      <c r="E6685" s="2">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
        <v>20.04</v>
      </c>
      <c r="T6685" s="1">
        <v>6</v>
      </c>
      <c r="U6685" s="1">
        <v>0</v>
      </c>
      <c r="V6685" s="1">
        <v>8.8176000000000023</v>
      </c>
    </row>
    <row r="6686" spans="1:22" ht="14.25" customHeight="1" x14ac:dyDescent="0.25">
      <c r="A6686" s="1">
        <v>6685</v>
      </c>
      <c r="B6686" s="1" t="s">
        <v>9031</v>
      </c>
      <c r="C6686" s="1">
        <f>YEAR(Data!$D6686)</f>
        <v>2012</v>
      </c>
      <c r="D6686" s="2">
        <v>41260</v>
      </c>
      <c r="E6686" s="2">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180.01600000000002</v>
      </c>
      <c r="T6686" s="1">
        <v>1</v>
      </c>
      <c r="U6686" s="1">
        <v>0.2</v>
      </c>
      <c r="V6686" s="1">
        <v>-15.751400000000004</v>
      </c>
    </row>
    <row r="6687" spans="1:22" ht="14.25" customHeight="1" x14ac:dyDescent="0.25">
      <c r="A6687" s="1">
        <v>6686</v>
      </c>
      <c r="B6687" s="1" t="s">
        <v>9031</v>
      </c>
      <c r="C6687" s="1">
        <f>YEAR(Data!$D6687)</f>
        <v>2012</v>
      </c>
      <c r="D6687" s="2">
        <v>41260</v>
      </c>
      <c r="E6687" s="2">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1">
        <v>-19.737199999999994</v>
      </c>
    </row>
    <row r="6688" spans="1:22" ht="14.25" customHeight="1" x14ac:dyDescent="0.25">
      <c r="A6688" s="1">
        <v>6687</v>
      </c>
      <c r="B6688" s="1" t="s">
        <v>9031</v>
      </c>
      <c r="C6688" s="1">
        <f>YEAR(Data!$D6688)</f>
        <v>2012</v>
      </c>
      <c r="D6688" s="2">
        <v>41260</v>
      </c>
      <c r="E6688" s="2">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13.120000000000001</v>
      </c>
      <c r="T6688" s="1">
        <v>5</v>
      </c>
      <c r="U6688" s="1">
        <v>0.2</v>
      </c>
      <c r="V6688" s="1">
        <v>1.4759999999999982</v>
      </c>
    </row>
    <row r="6689" spans="1:22" ht="14.25" customHeight="1" x14ac:dyDescent="0.25">
      <c r="A6689" s="1">
        <v>6688</v>
      </c>
      <c r="B6689" s="1" t="s">
        <v>9032</v>
      </c>
      <c r="C6689" s="1">
        <f>YEAR(Data!$D6689)</f>
        <v>2012</v>
      </c>
      <c r="D6689" s="2">
        <v>41043</v>
      </c>
      <c r="E6689" s="2">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
        <v>1117.92</v>
      </c>
      <c r="T6689" s="1">
        <v>4</v>
      </c>
      <c r="U6689" s="1">
        <v>0</v>
      </c>
      <c r="V6689" s="1">
        <v>55.895999999999958</v>
      </c>
    </row>
    <row r="6690" spans="1:22" ht="14.25" customHeight="1" x14ac:dyDescent="0.25">
      <c r="A6690" s="1">
        <v>6689</v>
      </c>
      <c r="B6690" s="1" t="s">
        <v>9033</v>
      </c>
      <c r="C6690" s="1">
        <f>YEAR(Data!$D6690)</f>
        <v>2014</v>
      </c>
      <c r="D6690" s="2">
        <v>41709</v>
      </c>
      <c r="E6690" s="2">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1">
        <v>21.27239999999999</v>
      </c>
    </row>
    <row r="6691" spans="1:22" ht="14.25" customHeight="1" x14ac:dyDescent="0.25">
      <c r="A6691" s="1">
        <v>6690</v>
      </c>
      <c r="B6691" s="1" t="s">
        <v>9034</v>
      </c>
      <c r="C6691" s="1">
        <f>YEAR(Data!$D6691)</f>
        <v>2014</v>
      </c>
      <c r="D6691" s="2">
        <v>41976</v>
      </c>
      <c r="E6691" s="2">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
        <v>12.160000000000002</v>
      </c>
      <c r="T6691" s="1">
        <v>5</v>
      </c>
      <c r="U6691" s="1">
        <v>0.2</v>
      </c>
      <c r="V6691" s="1">
        <v>2.1279999999999988</v>
      </c>
    </row>
    <row r="6692" spans="1:22" ht="14.25" customHeight="1" x14ac:dyDescent="0.25">
      <c r="A6692" s="1">
        <v>6691</v>
      </c>
      <c r="B6692" s="1" t="s">
        <v>9035</v>
      </c>
      <c r="C6692" s="1">
        <f>YEAR(Data!$D6692)</f>
        <v>2014</v>
      </c>
      <c r="D6692" s="2">
        <v>41852</v>
      </c>
      <c r="E6692" s="2">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1">
        <v>8.4095999999999993</v>
      </c>
    </row>
    <row r="6693" spans="1:22" ht="14.25" customHeight="1" x14ac:dyDescent="0.25">
      <c r="A6693" s="1">
        <v>6692</v>
      </c>
      <c r="B6693" s="1" t="s">
        <v>9035</v>
      </c>
      <c r="C6693" s="1">
        <f>YEAR(Data!$D6693)</f>
        <v>2014</v>
      </c>
      <c r="D6693" s="2">
        <v>41852</v>
      </c>
      <c r="E6693" s="2">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1">
        <v>54.558</v>
      </c>
    </row>
    <row r="6694" spans="1:22" ht="14.25" customHeight="1" x14ac:dyDescent="0.25">
      <c r="A6694" s="1">
        <v>6693</v>
      </c>
      <c r="B6694" s="1" t="s">
        <v>9036</v>
      </c>
      <c r="C6694" s="1">
        <f>YEAR(Data!$D6694)</f>
        <v>2014</v>
      </c>
      <c r="D6694" s="2">
        <v>41863</v>
      </c>
      <c r="E6694" s="2">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
        <v>477.51</v>
      </c>
      <c r="T6694" s="1">
        <v>11</v>
      </c>
      <c r="U6694" s="1">
        <v>0</v>
      </c>
      <c r="V6694" s="1">
        <v>219.65459999999999</v>
      </c>
    </row>
    <row r="6695" spans="1:22" ht="14.25" customHeight="1" x14ac:dyDescent="0.25">
      <c r="A6695" s="1">
        <v>6694</v>
      </c>
      <c r="B6695" s="1" t="s">
        <v>9037</v>
      </c>
      <c r="C6695" s="1">
        <f>YEAR(Data!$D6695)</f>
        <v>2014</v>
      </c>
      <c r="D6695" s="2">
        <v>41913</v>
      </c>
      <c r="E6695" s="2">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
        <v>164.88</v>
      </c>
      <c r="T6695" s="1">
        <v>3</v>
      </c>
      <c r="U6695" s="1">
        <v>0</v>
      </c>
      <c r="V6695" s="1">
        <v>80.791200000000003</v>
      </c>
    </row>
    <row r="6696" spans="1:22" ht="14.25" customHeight="1" x14ac:dyDescent="0.25">
      <c r="A6696" s="1">
        <v>6695</v>
      </c>
      <c r="B6696" s="1" t="s">
        <v>9038</v>
      </c>
      <c r="C6696" s="1">
        <f>YEAR(Data!$D6696)</f>
        <v>2013</v>
      </c>
      <c r="D6696" s="2">
        <v>41513</v>
      </c>
      <c r="E6696" s="2">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1">
        <v>14.870699999999998</v>
      </c>
    </row>
    <row r="6697" spans="1:22" ht="14.25" customHeight="1" x14ac:dyDescent="0.25">
      <c r="A6697" s="1">
        <v>6696</v>
      </c>
      <c r="B6697" s="1" t="s">
        <v>9039</v>
      </c>
      <c r="C6697" s="1">
        <f>YEAR(Data!$D6697)</f>
        <v>2013</v>
      </c>
      <c r="D6697" s="2">
        <v>41611</v>
      </c>
      <c r="E6697" s="2">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
        <v>415.17600000000004</v>
      </c>
      <c r="T6697" s="1">
        <v>3</v>
      </c>
      <c r="U6697" s="1">
        <v>0.2</v>
      </c>
      <c r="V6697" s="1">
        <v>134.93219999999999</v>
      </c>
    </row>
    <row r="6698" spans="1:22" ht="14.25" customHeight="1" x14ac:dyDescent="0.25">
      <c r="A6698" s="1">
        <v>6697</v>
      </c>
      <c r="B6698" s="1" t="s">
        <v>9039</v>
      </c>
      <c r="C6698" s="1">
        <f>YEAR(Data!$D6698)</f>
        <v>2013</v>
      </c>
      <c r="D6698" s="2">
        <v>41611</v>
      </c>
      <c r="E6698" s="2">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1">
        <v>11.450399999999998</v>
      </c>
    </row>
    <row r="6699" spans="1:22" ht="14.25" customHeight="1" x14ac:dyDescent="0.25">
      <c r="A6699" s="1">
        <v>6698</v>
      </c>
      <c r="B6699" s="1" t="s">
        <v>9039</v>
      </c>
      <c r="C6699" s="1">
        <f>YEAR(Data!$D6699)</f>
        <v>2013</v>
      </c>
      <c r="D6699" s="2">
        <v>41611</v>
      </c>
      <c r="E6699" s="2">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
        <v>54.96</v>
      </c>
      <c r="T6699" s="1">
        <v>1</v>
      </c>
      <c r="U6699" s="1">
        <v>0</v>
      </c>
      <c r="V6699" s="1">
        <v>26.930399999999999</v>
      </c>
    </row>
    <row r="6700" spans="1:22" ht="14.25" customHeight="1" x14ac:dyDescent="0.25">
      <c r="A6700" s="1">
        <v>6699</v>
      </c>
      <c r="B6700" s="1" t="s">
        <v>9040</v>
      </c>
      <c r="C6700" s="1">
        <f>YEAR(Data!$D6700)</f>
        <v>2014</v>
      </c>
      <c r="D6700" s="2">
        <v>41842</v>
      </c>
      <c r="E6700" s="2">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
        <v>16.34</v>
      </c>
      <c r="T6700" s="1">
        <v>2</v>
      </c>
      <c r="U6700" s="1">
        <v>0</v>
      </c>
      <c r="V6700" s="1">
        <v>7.6798000000000002</v>
      </c>
    </row>
    <row r="6701" spans="1:22" ht="14.25" customHeight="1" x14ac:dyDescent="0.25">
      <c r="A6701" s="1">
        <v>6700</v>
      </c>
      <c r="B6701" s="1" t="s">
        <v>9040</v>
      </c>
      <c r="C6701" s="1">
        <f>YEAR(Data!$D6701)</f>
        <v>2014</v>
      </c>
      <c r="D6701" s="2">
        <v>41842</v>
      </c>
      <c r="E6701" s="2">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225.29600000000002</v>
      </c>
      <c r="T6701" s="1">
        <v>2</v>
      </c>
      <c r="U6701" s="1">
        <v>0.2</v>
      </c>
      <c r="V6701" s="1">
        <v>22.529599999999995</v>
      </c>
    </row>
    <row r="6702" spans="1:22" ht="14.25" customHeight="1" x14ac:dyDescent="0.25">
      <c r="A6702" s="1">
        <v>6701</v>
      </c>
      <c r="B6702" s="1" t="s">
        <v>9040</v>
      </c>
      <c r="C6702" s="1">
        <f>YEAR(Data!$D6702)</f>
        <v>2014</v>
      </c>
      <c r="D6702" s="2">
        <v>41842</v>
      </c>
      <c r="E6702" s="2">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50.352000000000004</v>
      </c>
      <c r="T6702" s="1">
        <v>3</v>
      </c>
      <c r="U6702" s="1">
        <v>0.2</v>
      </c>
      <c r="V6702" s="1">
        <v>17.623199999999997</v>
      </c>
    </row>
    <row r="6703" spans="1:22" ht="14.25" customHeight="1" x14ac:dyDescent="0.25">
      <c r="A6703" s="1">
        <v>6702</v>
      </c>
      <c r="B6703" s="1" t="s">
        <v>9043</v>
      </c>
      <c r="C6703" s="1">
        <f>YEAR(Data!$D6703)</f>
        <v>2012</v>
      </c>
      <c r="D6703" s="2">
        <v>41049</v>
      </c>
      <c r="E6703" s="2">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
        <v>163.136</v>
      </c>
      <c r="T6703" s="1">
        <v>4</v>
      </c>
      <c r="U6703" s="1">
        <v>0.2</v>
      </c>
      <c r="V6703" s="1">
        <v>20.391999999999989</v>
      </c>
    </row>
    <row r="6704" spans="1:22" ht="14.25" customHeight="1" x14ac:dyDescent="0.25">
      <c r="A6704" s="1">
        <v>6703</v>
      </c>
      <c r="B6704" s="1" t="s">
        <v>9043</v>
      </c>
      <c r="C6704" s="1">
        <f>YEAR(Data!$D6704)</f>
        <v>2012</v>
      </c>
      <c r="D6704" s="2">
        <v>41049</v>
      </c>
      <c r="E6704" s="2">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
        <v>6.4080000000000004</v>
      </c>
      <c r="T6704" s="1">
        <v>4</v>
      </c>
      <c r="U6704" s="1">
        <v>0.7</v>
      </c>
      <c r="V6704" s="1">
        <v>-4.9127999999999989</v>
      </c>
    </row>
    <row r="6705" spans="1:22" ht="14.25" customHeight="1" x14ac:dyDescent="0.25">
      <c r="A6705" s="1">
        <v>6704</v>
      </c>
      <c r="B6705" s="1" t="s">
        <v>9044</v>
      </c>
      <c r="C6705" s="1">
        <f>YEAR(Data!$D6705)</f>
        <v>2012</v>
      </c>
      <c r="D6705" s="2">
        <v>41083</v>
      </c>
      <c r="E6705" s="2">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217.58400000000003</v>
      </c>
      <c r="T6705" s="1">
        <v>2</v>
      </c>
      <c r="U6705" s="1">
        <v>0.2</v>
      </c>
      <c r="V6705" s="1">
        <v>19.03860000000001</v>
      </c>
    </row>
    <row r="6706" spans="1:22" ht="14.25" customHeight="1" x14ac:dyDescent="0.25">
      <c r="A6706" s="1">
        <v>6705</v>
      </c>
      <c r="B6706" s="1" t="s">
        <v>9044</v>
      </c>
      <c r="C6706" s="1">
        <f>YEAR(Data!$D6706)</f>
        <v>2012</v>
      </c>
      <c r="D6706" s="2">
        <v>41083</v>
      </c>
      <c r="E6706" s="2">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1">
        <v>1.7918999999999998</v>
      </c>
    </row>
    <row r="6707" spans="1:22" ht="14.25" customHeight="1" x14ac:dyDescent="0.25">
      <c r="A6707" s="1">
        <v>6706</v>
      </c>
      <c r="B6707" s="1" t="s">
        <v>9044</v>
      </c>
      <c r="C6707" s="1">
        <f>YEAR(Data!$D6707)</f>
        <v>2012</v>
      </c>
      <c r="D6707" s="2">
        <v>41083</v>
      </c>
      <c r="E6707" s="2">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1">
        <v>8.998500000000007</v>
      </c>
    </row>
    <row r="6708" spans="1:22" ht="14.25" customHeight="1" x14ac:dyDescent="0.25">
      <c r="A6708" s="1">
        <v>6707</v>
      </c>
      <c r="B6708" s="1" t="s">
        <v>9045</v>
      </c>
      <c r="C6708" s="1">
        <f>YEAR(Data!$D6708)</f>
        <v>2013</v>
      </c>
      <c r="D6708" s="2">
        <v>41528</v>
      </c>
      <c r="E6708" s="2">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1">
        <v>58.46399999999997</v>
      </c>
    </row>
    <row r="6709" spans="1:22" ht="14.25" customHeight="1" x14ac:dyDescent="0.25">
      <c r="A6709" s="1">
        <v>6708</v>
      </c>
      <c r="B6709" s="1" t="s">
        <v>9046</v>
      </c>
      <c r="C6709" s="1">
        <f>YEAR(Data!$D6709)</f>
        <v>2011</v>
      </c>
      <c r="D6709" s="2">
        <v>40646</v>
      </c>
      <c r="E6709" s="2">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
        <v>7.83</v>
      </c>
      <c r="T6709" s="1">
        <v>3</v>
      </c>
      <c r="U6709" s="1">
        <v>0</v>
      </c>
      <c r="V6709" s="1">
        <v>3.6017999999999999</v>
      </c>
    </row>
    <row r="6710" spans="1:22" ht="14.25" customHeight="1" x14ac:dyDescent="0.25">
      <c r="A6710" s="1">
        <v>6709</v>
      </c>
      <c r="B6710" s="1" t="s">
        <v>9049</v>
      </c>
      <c r="C6710" s="1">
        <f>YEAR(Data!$D6710)</f>
        <v>2012</v>
      </c>
      <c r="D6710" s="2">
        <v>41227</v>
      </c>
      <c r="E6710" s="2">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
        <v>883.84</v>
      </c>
      <c r="T6710" s="1">
        <v>4</v>
      </c>
      <c r="U6710" s="1">
        <v>0.2</v>
      </c>
      <c r="V6710" s="1">
        <v>99.431999999999931</v>
      </c>
    </row>
    <row r="6711" spans="1:22" ht="14.25" customHeight="1" x14ac:dyDescent="0.25">
      <c r="A6711" s="1">
        <v>6710</v>
      </c>
      <c r="B6711" s="1" t="s">
        <v>9049</v>
      </c>
      <c r="C6711" s="1">
        <f>YEAR(Data!$D6711)</f>
        <v>2012</v>
      </c>
      <c r="D6711" s="2">
        <v>41227</v>
      </c>
      <c r="E6711" s="2">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
        <v>230.35200000000003</v>
      </c>
      <c r="T6711" s="1">
        <v>3</v>
      </c>
      <c r="U6711" s="1">
        <v>0.2</v>
      </c>
      <c r="V6711" s="1">
        <v>20.155800000000013</v>
      </c>
    </row>
    <row r="6712" spans="1:22" ht="14.25" customHeight="1" x14ac:dyDescent="0.25">
      <c r="A6712" s="1">
        <v>6711</v>
      </c>
      <c r="B6712" s="1" t="s">
        <v>9051</v>
      </c>
      <c r="C6712" s="1">
        <f>YEAR(Data!$D6712)</f>
        <v>2013</v>
      </c>
      <c r="D6712" s="2">
        <v>41618</v>
      </c>
      <c r="E6712" s="2">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1">
        <v>99.295999999999978</v>
      </c>
    </row>
    <row r="6713" spans="1:22" ht="14.25" customHeight="1" x14ac:dyDescent="0.25">
      <c r="A6713" s="1">
        <v>6712</v>
      </c>
      <c r="B6713" s="1" t="s">
        <v>9052</v>
      </c>
      <c r="C6713" s="1">
        <f>YEAR(Data!$D6713)</f>
        <v>2014</v>
      </c>
      <c r="D6713" s="2">
        <v>41870</v>
      </c>
      <c r="E6713" s="2">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1">
        <v>1.2389999999999994</v>
      </c>
    </row>
    <row r="6714" spans="1:22" ht="14.25" customHeight="1" x14ac:dyDescent="0.25">
      <c r="A6714" s="1">
        <v>6713</v>
      </c>
      <c r="B6714" s="1" t="s">
        <v>9053</v>
      </c>
      <c r="C6714" s="1">
        <f>YEAR(Data!$D6714)</f>
        <v>2014</v>
      </c>
      <c r="D6714" s="2">
        <v>41988</v>
      </c>
      <c r="E6714" s="2">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
        <v>266.35200000000003</v>
      </c>
      <c r="T6714" s="1">
        <v>6</v>
      </c>
      <c r="U6714" s="1">
        <v>0.6</v>
      </c>
      <c r="V6714" s="1">
        <v>-292.98719999999997</v>
      </c>
    </row>
    <row r="6715" spans="1:22" ht="14.25" customHeight="1" x14ac:dyDescent="0.25">
      <c r="A6715" s="1">
        <v>6714</v>
      </c>
      <c r="B6715" s="1" t="s">
        <v>9053</v>
      </c>
      <c r="C6715" s="1">
        <f>YEAR(Data!$D6715)</f>
        <v>2014</v>
      </c>
      <c r="D6715" s="2">
        <v>41988</v>
      </c>
      <c r="E6715" s="2">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1">
        <v>-26.755799999999994</v>
      </c>
    </row>
    <row r="6716" spans="1:22" ht="14.25" customHeight="1" x14ac:dyDescent="0.25">
      <c r="A6716" s="1">
        <v>6715</v>
      </c>
      <c r="B6716" s="1" t="s">
        <v>9053</v>
      </c>
      <c r="C6716" s="1">
        <f>YEAR(Data!$D6716)</f>
        <v>2014</v>
      </c>
      <c r="D6716" s="2">
        <v>41988</v>
      </c>
      <c r="E6716" s="2">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1">
        <v>-4.908000000000003</v>
      </c>
    </row>
    <row r="6717" spans="1:22" ht="14.25" customHeight="1" x14ac:dyDescent="0.25">
      <c r="A6717" s="1">
        <v>6716</v>
      </c>
      <c r="B6717" s="1" t="s">
        <v>9053</v>
      </c>
      <c r="C6717" s="1">
        <f>YEAR(Data!$D6717)</f>
        <v>2014</v>
      </c>
      <c r="D6717" s="2">
        <v>41988</v>
      </c>
      <c r="E6717" s="2">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
        <v>95.231999999999999</v>
      </c>
      <c r="T6717" s="1">
        <v>6</v>
      </c>
      <c r="U6717" s="1">
        <v>0.2</v>
      </c>
      <c r="V6717" s="1">
        <v>24.998400000000011</v>
      </c>
    </row>
    <row r="6718" spans="1:22" ht="14.25" customHeight="1" x14ac:dyDescent="0.25">
      <c r="A6718" s="1">
        <v>6717</v>
      </c>
      <c r="B6718" s="1" t="s">
        <v>9054</v>
      </c>
      <c r="C6718" s="1">
        <f>YEAR(Data!$D6718)</f>
        <v>2013</v>
      </c>
      <c r="D6718" s="2">
        <v>41373</v>
      </c>
      <c r="E6718" s="2">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
        <v>30</v>
      </c>
      <c r="T6718" s="1">
        <v>6</v>
      </c>
      <c r="U6718" s="1">
        <v>0</v>
      </c>
      <c r="V6718" s="1">
        <v>14.399999999999999</v>
      </c>
    </row>
    <row r="6719" spans="1:22" ht="14.25" customHeight="1" x14ac:dyDescent="0.25">
      <c r="A6719" s="1">
        <v>6718</v>
      </c>
      <c r="B6719" s="1" t="s">
        <v>9054</v>
      </c>
      <c r="C6719" s="1">
        <f>YEAR(Data!$D6719)</f>
        <v>2013</v>
      </c>
      <c r="D6719" s="2">
        <v>41373</v>
      </c>
      <c r="E6719" s="2">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
        <v>25.92</v>
      </c>
      <c r="T6719" s="1">
        <v>4</v>
      </c>
      <c r="U6719" s="1">
        <v>0</v>
      </c>
      <c r="V6719" s="1">
        <v>12.700800000000001</v>
      </c>
    </row>
    <row r="6720" spans="1:22" ht="14.25" customHeight="1" x14ac:dyDescent="0.25">
      <c r="A6720" s="1">
        <v>6719</v>
      </c>
      <c r="B6720" s="1" t="s">
        <v>9054</v>
      </c>
      <c r="C6720" s="1">
        <f>YEAR(Data!$D6720)</f>
        <v>2013</v>
      </c>
      <c r="D6720" s="2">
        <v>41373</v>
      </c>
      <c r="E6720" s="2">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
        <v>159.91999999999999</v>
      </c>
      <c r="T6720" s="1">
        <v>4</v>
      </c>
      <c r="U6720" s="1">
        <v>0</v>
      </c>
      <c r="V6720" s="1">
        <v>31.983999999999995</v>
      </c>
    </row>
    <row r="6721" spans="1:22" ht="14.25" customHeight="1" x14ac:dyDescent="0.25">
      <c r="A6721" s="1">
        <v>6720</v>
      </c>
      <c r="B6721" s="1" t="s">
        <v>9055</v>
      </c>
      <c r="C6721" s="1">
        <f>YEAR(Data!$D6721)</f>
        <v>2013</v>
      </c>
      <c r="D6721" s="2">
        <v>41625</v>
      </c>
      <c r="E6721" s="2">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
        <v>34.944000000000003</v>
      </c>
      <c r="T6721" s="1">
        <v>3</v>
      </c>
      <c r="U6721" s="1">
        <v>0.2</v>
      </c>
      <c r="V6721" s="1">
        <v>3.0576000000000008</v>
      </c>
    </row>
    <row r="6722" spans="1:22" ht="14.25" customHeight="1" x14ac:dyDescent="0.25">
      <c r="A6722" s="1">
        <v>6721</v>
      </c>
      <c r="B6722" s="1" t="s">
        <v>9057</v>
      </c>
      <c r="C6722" s="1">
        <f>YEAR(Data!$D6722)</f>
        <v>2014</v>
      </c>
      <c r="D6722" s="2">
        <v>41902</v>
      </c>
      <c r="E6722" s="2">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1">
        <v>31.489499999999992</v>
      </c>
    </row>
    <row r="6723" spans="1:22" ht="14.25" customHeight="1" x14ac:dyDescent="0.25">
      <c r="A6723" s="1">
        <v>6722</v>
      </c>
      <c r="B6723" s="1" t="s">
        <v>9057</v>
      </c>
      <c r="C6723" s="1">
        <f>YEAR(Data!$D6723)</f>
        <v>2014</v>
      </c>
      <c r="D6723" s="2">
        <v>41902</v>
      </c>
      <c r="E6723" s="2">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
        <v>23.32</v>
      </c>
      <c r="T6723" s="1">
        <v>2</v>
      </c>
      <c r="U6723" s="1">
        <v>0</v>
      </c>
      <c r="V6723" s="1">
        <v>6.0632000000000019</v>
      </c>
    </row>
    <row r="6724" spans="1:22" ht="14.25" customHeight="1" x14ac:dyDescent="0.25">
      <c r="A6724" s="1">
        <v>6723</v>
      </c>
      <c r="B6724" s="1" t="s">
        <v>9057</v>
      </c>
      <c r="C6724" s="1">
        <f>YEAR(Data!$D6724)</f>
        <v>2014</v>
      </c>
      <c r="D6724" s="2">
        <v>41902</v>
      </c>
      <c r="E6724" s="2">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16.740000000000002</v>
      </c>
      <c r="T6724" s="1">
        <v>3</v>
      </c>
      <c r="U6724" s="1">
        <v>0</v>
      </c>
      <c r="V6724" s="1">
        <v>4.8545999999999978</v>
      </c>
    </row>
    <row r="6725" spans="1:22" ht="14.25" customHeight="1" x14ac:dyDescent="0.25">
      <c r="A6725" s="1">
        <v>6724</v>
      </c>
      <c r="B6725" s="1" t="s">
        <v>9058</v>
      </c>
      <c r="C6725" s="1">
        <f>YEAR(Data!$D6725)</f>
        <v>2014</v>
      </c>
      <c r="D6725" s="2">
        <v>41887</v>
      </c>
      <c r="E6725" s="2">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
        <v>14.82</v>
      </c>
      <c r="T6725" s="1">
        <v>6</v>
      </c>
      <c r="U6725" s="1">
        <v>0</v>
      </c>
      <c r="V6725" s="1">
        <v>6.9654000000000007</v>
      </c>
    </row>
    <row r="6726" spans="1:22" ht="14.25" customHeight="1" x14ac:dyDescent="0.25">
      <c r="A6726" s="1">
        <v>6725</v>
      </c>
      <c r="B6726" s="1" t="s">
        <v>9059</v>
      </c>
      <c r="C6726" s="1">
        <f>YEAR(Data!$D6726)</f>
        <v>2013</v>
      </c>
      <c r="D6726" s="2">
        <v>41530</v>
      </c>
      <c r="E6726" s="2">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1">
        <v>4.8162000000000003</v>
      </c>
    </row>
    <row r="6727" spans="1:22" ht="14.25" customHeight="1" x14ac:dyDescent="0.25">
      <c r="A6727" s="1">
        <v>6726</v>
      </c>
      <c r="B6727" s="1" t="s">
        <v>9059</v>
      </c>
      <c r="C6727" s="1">
        <f>YEAR(Data!$D6727)</f>
        <v>2013</v>
      </c>
      <c r="D6727" s="2">
        <v>41530</v>
      </c>
      <c r="E6727" s="2">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
        <v>11.07</v>
      </c>
      <c r="T6727" s="1">
        <v>3</v>
      </c>
      <c r="U6727" s="1">
        <v>0</v>
      </c>
      <c r="V6727" s="1">
        <v>5.2028999999999996</v>
      </c>
    </row>
    <row r="6728" spans="1:22" ht="14.25" customHeight="1" x14ac:dyDescent="0.25">
      <c r="A6728" s="1">
        <v>6727</v>
      </c>
      <c r="B6728" s="1" t="s">
        <v>9059</v>
      </c>
      <c r="C6728" s="1">
        <f>YEAR(Data!$D6728)</f>
        <v>2013</v>
      </c>
      <c r="D6728" s="2">
        <v>41530</v>
      </c>
      <c r="E6728" s="2">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1">
        <v>7.7639999999999993</v>
      </c>
    </row>
    <row r="6729" spans="1:22" ht="14.25" customHeight="1" x14ac:dyDescent="0.25">
      <c r="A6729" s="1">
        <v>6728</v>
      </c>
      <c r="B6729" s="1" t="s">
        <v>9060</v>
      </c>
      <c r="C6729" s="1">
        <f>YEAR(Data!$D6729)</f>
        <v>2014</v>
      </c>
      <c r="D6729" s="2">
        <v>41862</v>
      </c>
      <c r="E6729" s="2">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
        <v>177.2</v>
      </c>
      <c r="T6729" s="1">
        <v>5</v>
      </c>
      <c r="U6729" s="1">
        <v>0</v>
      </c>
      <c r="V6729" s="1">
        <v>83.283999999999992</v>
      </c>
    </row>
    <row r="6730" spans="1:22" ht="14.25" customHeight="1" x14ac:dyDescent="0.25">
      <c r="A6730" s="1">
        <v>6729</v>
      </c>
      <c r="B6730" s="1" t="s">
        <v>9061</v>
      </c>
      <c r="C6730" s="1">
        <f>YEAR(Data!$D6730)</f>
        <v>2013</v>
      </c>
      <c r="D6730" s="2">
        <v>41583</v>
      </c>
      <c r="E6730" s="2">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1">
        <v>8.2055999999999987</v>
      </c>
    </row>
    <row r="6731" spans="1:22" ht="14.25" customHeight="1" x14ac:dyDescent="0.25">
      <c r="A6731" s="1">
        <v>6730</v>
      </c>
      <c r="B6731" s="1" t="s">
        <v>9062</v>
      </c>
      <c r="C6731" s="1">
        <f>YEAR(Data!$D6731)</f>
        <v>2012</v>
      </c>
      <c r="D6731" s="2">
        <v>41078</v>
      </c>
      <c r="E6731" s="2">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
        <v>6.1290000000000004</v>
      </c>
      <c r="T6731" s="1">
        <v>3</v>
      </c>
      <c r="U6731" s="1">
        <v>0.7</v>
      </c>
      <c r="V6731" s="1">
        <v>-4.4945999999999984</v>
      </c>
    </row>
    <row r="6732" spans="1:22" ht="14.25" customHeight="1" x14ac:dyDescent="0.25">
      <c r="A6732" s="1">
        <v>6731</v>
      </c>
      <c r="B6732" s="1" t="s">
        <v>9062</v>
      </c>
      <c r="C6732" s="1">
        <f>YEAR(Data!$D6732)</f>
        <v>2012</v>
      </c>
      <c r="D6732" s="2">
        <v>41078</v>
      </c>
      <c r="E6732" s="2">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1">
        <v>56.274400000000014</v>
      </c>
    </row>
    <row r="6733" spans="1:22" ht="14.25" customHeight="1" x14ac:dyDescent="0.25">
      <c r="A6733" s="1">
        <v>6732</v>
      </c>
      <c r="B6733" s="1" t="s">
        <v>9062</v>
      </c>
      <c r="C6733" s="1">
        <f>YEAR(Data!$D6733)</f>
        <v>2012</v>
      </c>
      <c r="D6733" s="2">
        <v>41078</v>
      </c>
      <c r="E6733" s="2">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20.736000000000004</v>
      </c>
      <c r="T6733" s="1">
        <v>4</v>
      </c>
      <c r="U6733" s="1">
        <v>0.2</v>
      </c>
      <c r="V6733" s="1">
        <v>7.2576000000000001</v>
      </c>
    </row>
    <row r="6734" spans="1:22" ht="14.25" customHeight="1" x14ac:dyDescent="0.25">
      <c r="A6734" s="1">
        <v>6733</v>
      </c>
      <c r="B6734" s="1" t="s">
        <v>9063</v>
      </c>
      <c r="C6734" s="1">
        <f>YEAR(Data!$D6734)</f>
        <v>2011</v>
      </c>
      <c r="D6734" s="2">
        <v>40728</v>
      </c>
      <c r="E6734" s="2">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
        <v>177.536</v>
      </c>
      <c r="T6734" s="1">
        <v>4</v>
      </c>
      <c r="U6734" s="1">
        <v>0.2</v>
      </c>
      <c r="V6734" s="1">
        <v>62.137599999999992</v>
      </c>
    </row>
    <row r="6735" spans="1:22" ht="14.25" customHeight="1" x14ac:dyDescent="0.25">
      <c r="A6735" s="1">
        <v>6734</v>
      </c>
      <c r="B6735" s="1" t="s">
        <v>9063</v>
      </c>
      <c r="C6735" s="1">
        <f>YEAR(Data!$D6735)</f>
        <v>2011</v>
      </c>
      <c r="D6735" s="2">
        <v>40728</v>
      </c>
      <c r="E6735" s="2">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1">
        <v>3.2432000000000016</v>
      </c>
    </row>
    <row r="6736" spans="1:22" ht="14.25" customHeight="1" x14ac:dyDescent="0.25">
      <c r="A6736" s="1">
        <v>6735</v>
      </c>
      <c r="B6736" s="1" t="s">
        <v>9064</v>
      </c>
      <c r="C6736" s="1">
        <f>YEAR(Data!$D6736)</f>
        <v>2012</v>
      </c>
      <c r="D6736" s="2">
        <v>41263</v>
      </c>
      <c r="E6736" s="2">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1">
        <v>3.9473999999999996</v>
      </c>
    </row>
    <row r="6737" spans="1:22" ht="14.25" customHeight="1" x14ac:dyDescent="0.25">
      <c r="A6737" s="1">
        <v>6736</v>
      </c>
      <c r="B6737" s="1" t="s">
        <v>9065</v>
      </c>
      <c r="C6737" s="1">
        <f>YEAR(Data!$D6737)</f>
        <v>2013</v>
      </c>
      <c r="D6737" s="2">
        <v>41375</v>
      </c>
      <c r="E6737" s="2">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1">
        <v>44.366400000000006</v>
      </c>
    </row>
    <row r="6738" spans="1:22" ht="14.25" customHeight="1" x14ac:dyDescent="0.25">
      <c r="A6738" s="1">
        <v>6737</v>
      </c>
      <c r="B6738" s="1" t="s">
        <v>9065</v>
      </c>
      <c r="C6738" s="1">
        <f>YEAR(Data!$D6738)</f>
        <v>2013</v>
      </c>
      <c r="D6738" s="2">
        <v>41375</v>
      </c>
      <c r="E6738" s="2">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
        <v>579.51</v>
      </c>
      <c r="T6738" s="1">
        <v>3</v>
      </c>
      <c r="U6738" s="1">
        <v>0</v>
      </c>
      <c r="V6738" s="1">
        <v>81.131400000000014</v>
      </c>
    </row>
    <row r="6739" spans="1:22" ht="14.25" customHeight="1" x14ac:dyDescent="0.25">
      <c r="A6739" s="1">
        <v>6738</v>
      </c>
      <c r="B6739" s="1" t="s">
        <v>9065</v>
      </c>
      <c r="C6739" s="1">
        <f>YEAR(Data!$D6739)</f>
        <v>2013</v>
      </c>
      <c r="D6739" s="2">
        <v>41375</v>
      </c>
      <c r="E6739" s="2">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
        <v>150.66</v>
      </c>
      <c r="T6739" s="1">
        <v>9</v>
      </c>
      <c r="U6739" s="1">
        <v>0</v>
      </c>
      <c r="V6739" s="1">
        <v>6.0263999999999918</v>
      </c>
    </row>
    <row r="6740" spans="1:22" ht="14.25" customHeight="1" x14ac:dyDescent="0.25">
      <c r="A6740" s="1">
        <v>6739</v>
      </c>
      <c r="B6740" s="1" t="s">
        <v>9065</v>
      </c>
      <c r="C6740" s="1">
        <f>YEAR(Data!$D6740)</f>
        <v>2013</v>
      </c>
      <c r="D6740" s="2">
        <v>41375</v>
      </c>
      <c r="E6740" s="2">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48.032000000000004</v>
      </c>
      <c r="T6740" s="1">
        <v>4</v>
      </c>
      <c r="U6740" s="1">
        <v>0.2</v>
      </c>
      <c r="V6740" s="1">
        <v>15.610399999999993</v>
      </c>
    </row>
    <row r="6741" spans="1:22" ht="14.25" customHeight="1" x14ac:dyDescent="0.25">
      <c r="A6741" s="1">
        <v>6740</v>
      </c>
      <c r="B6741" s="1" t="s">
        <v>9066</v>
      </c>
      <c r="C6741" s="1">
        <f>YEAR(Data!$D6741)</f>
        <v>2011</v>
      </c>
      <c r="D6741" s="2">
        <v>40689</v>
      </c>
      <c r="E6741" s="2">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
        <v>102.624</v>
      </c>
      <c r="T6741" s="1">
        <v>3</v>
      </c>
      <c r="U6741" s="1">
        <v>0.2</v>
      </c>
      <c r="V6741" s="1">
        <v>7.6968000000000032</v>
      </c>
    </row>
    <row r="6742" spans="1:22" ht="14.25" customHeight="1" x14ac:dyDescent="0.25">
      <c r="A6742" s="1">
        <v>6741</v>
      </c>
      <c r="B6742" s="1" t="s">
        <v>9066</v>
      </c>
      <c r="C6742" s="1">
        <f>YEAR(Data!$D6742)</f>
        <v>2011</v>
      </c>
      <c r="D6742" s="2">
        <v>40689</v>
      </c>
      <c r="E6742" s="2">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1">
        <v>-5.1396000000000583</v>
      </c>
    </row>
    <row r="6743" spans="1:22" ht="14.25" customHeight="1" x14ac:dyDescent="0.25">
      <c r="A6743" s="1">
        <v>6742</v>
      </c>
      <c r="B6743" s="1" t="s">
        <v>9066</v>
      </c>
      <c r="C6743" s="1">
        <f>YEAR(Data!$D6743)</f>
        <v>2011</v>
      </c>
      <c r="D6743" s="2">
        <v>40689</v>
      </c>
      <c r="E6743" s="2">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13.392000000000001</v>
      </c>
      <c r="T6743" s="1">
        <v>3</v>
      </c>
      <c r="U6743" s="1">
        <v>0.2</v>
      </c>
      <c r="V6743" s="1">
        <v>3.1806000000000005</v>
      </c>
    </row>
    <row r="6744" spans="1:22" ht="14.25" customHeight="1" x14ac:dyDescent="0.25">
      <c r="A6744" s="1">
        <v>6743</v>
      </c>
      <c r="B6744" s="1" t="s">
        <v>9067</v>
      </c>
      <c r="C6744" s="1">
        <f>YEAR(Data!$D6744)</f>
        <v>2014</v>
      </c>
      <c r="D6744" s="2">
        <v>41827</v>
      </c>
      <c r="E6744" s="2">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122.13600000000001</v>
      </c>
      <c r="T6744" s="1">
        <v>3</v>
      </c>
      <c r="U6744" s="1">
        <v>0.2</v>
      </c>
      <c r="V6744" s="1">
        <v>-13.740299999999994</v>
      </c>
    </row>
    <row r="6745" spans="1:22" ht="14.25" customHeight="1" x14ac:dyDescent="0.25">
      <c r="A6745" s="1">
        <v>6744</v>
      </c>
      <c r="B6745" s="1" t="s">
        <v>9068</v>
      </c>
      <c r="C6745" s="1">
        <f>YEAR(Data!$D6745)</f>
        <v>2012</v>
      </c>
      <c r="D6745" s="2">
        <v>40955</v>
      </c>
      <c r="E6745" s="2">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1">
        <v>16.146000000000001</v>
      </c>
    </row>
    <row r="6746" spans="1:22" ht="14.25" customHeight="1" x14ac:dyDescent="0.25">
      <c r="A6746" s="1">
        <v>6745</v>
      </c>
      <c r="B6746" s="1" t="s">
        <v>9069</v>
      </c>
      <c r="C6746" s="1">
        <f>YEAR(Data!$D6746)</f>
        <v>2014</v>
      </c>
      <c r="D6746" s="2">
        <v>41807</v>
      </c>
      <c r="E6746" s="2">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1">
        <v>107.98920000000001</v>
      </c>
    </row>
    <row r="6747" spans="1:22" ht="14.25" customHeight="1" x14ac:dyDescent="0.25">
      <c r="A6747" s="1">
        <v>6746</v>
      </c>
      <c r="B6747" s="1" t="s">
        <v>9069</v>
      </c>
      <c r="C6747" s="1">
        <f>YEAR(Data!$D6747)</f>
        <v>2014</v>
      </c>
      <c r="D6747" s="2">
        <v>41807</v>
      </c>
      <c r="E6747" s="2">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1">
        <v>1.7940000000000005</v>
      </c>
    </row>
    <row r="6748" spans="1:22" ht="14.25" customHeight="1" x14ac:dyDescent="0.25">
      <c r="A6748" s="1">
        <v>6747</v>
      </c>
      <c r="B6748" s="1" t="s">
        <v>9070</v>
      </c>
      <c r="C6748" s="1">
        <f>YEAR(Data!$D6748)</f>
        <v>2014</v>
      </c>
      <c r="D6748" s="2">
        <v>41957</v>
      </c>
      <c r="E6748" s="2">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
        <v>629.94999999999993</v>
      </c>
      <c r="T6748" s="1">
        <v>5</v>
      </c>
      <c r="U6748" s="1">
        <v>0</v>
      </c>
      <c r="V6748" s="1">
        <v>163.78700000000003</v>
      </c>
    </row>
    <row r="6749" spans="1:22" ht="14.25" customHeight="1" x14ac:dyDescent="0.25">
      <c r="A6749" s="1">
        <v>6748</v>
      </c>
      <c r="B6749" s="1" t="s">
        <v>9071</v>
      </c>
      <c r="C6749" s="1">
        <f>YEAR(Data!$D6749)</f>
        <v>2014</v>
      </c>
      <c r="D6749" s="2">
        <v>41985</v>
      </c>
      <c r="E6749" s="2">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14.952000000000002</v>
      </c>
      <c r="T6749" s="1">
        <v>1</v>
      </c>
      <c r="U6749" s="1">
        <v>0.2</v>
      </c>
      <c r="V6749" s="1">
        <v>5.0462999999999996</v>
      </c>
    </row>
    <row r="6750" spans="1:22" ht="14.25" customHeight="1" x14ac:dyDescent="0.25">
      <c r="A6750" s="1">
        <v>6749</v>
      </c>
      <c r="B6750" s="1" t="s">
        <v>9071</v>
      </c>
      <c r="C6750" s="1">
        <f>YEAR(Data!$D6750)</f>
        <v>2014</v>
      </c>
      <c r="D6750" s="2">
        <v>41985</v>
      </c>
      <c r="E6750" s="2">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
        <v>17.940000000000001</v>
      </c>
      <c r="T6750" s="1">
        <v>3</v>
      </c>
      <c r="U6750" s="1">
        <v>0</v>
      </c>
      <c r="V6750" s="1">
        <v>8.0730000000000004</v>
      </c>
    </row>
    <row r="6751" spans="1:22" ht="14.25" customHeight="1" x14ac:dyDescent="0.25">
      <c r="A6751" s="1">
        <v>6750</v>
      </c>
      <c r="B6751" s="1" t="s">
        <v>9071</v>
      </c>
      <c r="C6751" s="1">
        <f>YEAR(Data!$D6751)</f>
        <v>2014</v>
      </c>
      <c r="D6751" s="2">
        <v>41985</v>
      </c>
      <c r="E6751" s="2">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
        <v>116.98</v>
      </c>
      <c r="T6751" s="1">
        <v>2</v>
      </c>
      <c r="U6751" s="1">
        <v>0</v>
      </c>
      <c r="V6751" s="1">
        <v>29.245000000000005</v>
      </c>
    </row>
    <row r="6752" spans="1:22" ht="14.25" customHeight="1" x14ac:dyDescent="0.25">
      <c r="A6752" s="1">
        <v>6751</v>
      </c>
      <c r="B6752" s="1" t="s">
        <v>9072</v>
      </c>
      <c r="C6752" s="1">
        <f>YEAR(Data!$D6752)</f>
        <v>2013</v>
      </c>
      <c r="D6752" s="2">
        <v>41454</v>
      </c>
      <c r="E6752" s="2">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
        <v>121.96</v>
      </c>
      <c r="T6752" s="1">
        <v>2</v>
      </c>
      <c r="U6752" s="1">
        <v>0</v>
      </c>
      <c r="V6752" s="1">
        <v>20.733199999999997</v>
      </c>
    </row>
    <row r="6753" spans="1:22" ht="14.25" customHeight="1" x14ac:dyDescent="0.25">
      <c r="A6753" s="1">
        <v>6752</v>
      </c>
      <c r="B6753" s="1" t="s">
        <v>9072</v>
      </c>
      <c r="C6753" s="1">
        <f>YEAR(Data!$D6753)</f>
        <v>2013</v>
      </c>
      <c r="D6753" s="2">
        <v>41454</v>
      </c>
      <c r="E6753" s="2">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
        <v>8.74</v>
      </c>
      <c r="T6753" s="1">
        <v>2</v>
      </c>
      <c r="U6753" s="1">
        <v>0</v>
      </c>
      <c r="V6753" s="1">
        <v>2.2724000000000002</v>
      </c>
    </row>
    <row r="6754" spans="1:22" ht="14.25" customHeight="1" x14ac:dyDescent="0.25">
      <c r="A6754" s="1">
        <v>6753</v>
      </c>
      <c r="B6754" s="1" t="s">
        <v>9072</v>
      </c>
      <c r="C6754" s="1">
        <f>YEAR(Data!$D6754)</f>
        <v>2013</v>
      </c>
      <c r="D6754" s="2">
        <v>41454</v>
      </c>
      <c r="E6754" s="2">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1">
        <v>27.881999999999998</v>
      </c>
    </row>
    <row r="6755" spans="1:22" ht="14.25" customHeight="1" x14ac:dyDescent="0.25">
      <c r="A6755" s="1">
        <v>6754</v>
      </c>
      <c r="B6755" s="1" t="s">
        <v>9072</v>
      </c>
      <c r="C6755" s="1">
        <f>YEAR(Data!$D6755)</f>
        <v>2013</v>
      </c>
      <c r="D6755" s="2">
        <v>41454</v>
      </c>
      <c r="E6755" s="2">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
        <v>7.96</v>
      </c>
      <c r="T6755" s="1">
        <v>2</v>
      </c>
      <c r="U6755" s="1">
        <v>0</v>
      </c>
      <c r="V6755" s="1">
        <v>3.7412000000000001</v>
      </c>
    </row>
    <row r="6756" spans="1:22" ht="14.25" customHeight="1" x14ac:dyDescent="0.25">
      <c r="A6756" s="1">
        <v>6755</v>
      </c>
      <c r="B6756" s="1" t="s">
        <v>9072</v>
      </c>
      <c r="C6756" s="1">
        <f>YEAR(Data!$D6756)</f>
        <v>2013</v>
      </c>
      <c r="D6756" s="2">
        <v>41454</v>
      </c>
      <c r="E6756" s="2">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1">
        <v>121.10560000000001</v>
      </c>
    </row>
    <row r="6757" spans="1:22" ht="14.25" customHeight="1" x14ac:dyDescent="0.25">
      <c r="A6757" s="1">
        <v>6756</v>
      </c>
      <c r="B6757" s="1" t="s">
        <v>9073</v>
      </c>
      <c r="C6757" s="1">
        <f>YEAR(Data!$D6757)</f>
        <v>2014</v>
      </c>
      <c r="D6757" s="2">
        <v>41898</v>
      </c>
      <c r="E6757" s="2">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
        <v>47.400000000000006</v>
      </c>
      <c r="T6757" s="1">
        <v>5</v>
      </c>
      <c r="U6757" s="1">
        <v>0</v>
      </c>
      <c r="V6757" s="1">
        <v>18.960000000000004</v>
      </c>
    </row>
    <row r="6758" spans="1:22" ht="14.25" customHeight="1" x14ac:dyDescent="0.25">
      <c r="A6758" s="1">
        <v>6757</v>
      </c>
      <c r="B6758" s="1" t="s">
        <v>9073</v>
      </c>
      <c r="C6758" s="1">
        <f>YEAR(Data!$D6758)</f>
        <v>2014</v>
      </c>
      <c r="D6758" s="2">
        <v>41898</v>
      </c>
      <c r="E6758" s="2">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
        <v>512.96</v>
      </c>
      <c r="T6758" s="1">
        <v>4</v>
      </c>
      <c r="U6758" s="1">
        <v>0</v>
      </c>
      <c r="V6758" s="1">
        <v>143.62880000000001</v>
      </c>
    </row>
    <row r="6759" spans="1:22" ht="14.25" customHeight="1" x14ac:dyDescent="0.25">
      <c r="A6759" s="1">
        <v>6758</v>
      </c>
      <c r="B6759" s="1" t="s">
        <v>9073</v>
      </c>
      <c r="C6759" s="1">
        <f>YEAR(Data!$D6759)</f>
        <v>2014</v>
      </c>
      <c r="D6759" s="2">
        <v>41898</v>
      </c>
      <c r="E6759" s="2">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
        <v>395.93999999999994</v>
      </c>
      <c r="T6759" s="1">
        <v>6</v>
      </c>
      <c r="U6759" s="1">
        <v>0</v>
      </c>
      <c r="V6759" s="1">
        <v>102.94440000000002</v>
      </c>
    </row>
    <row r="6760" spans="1:22" ht="14.25" customHeight="1" x14ac:dyDescent="0.25">
      <c r="A6760" s="1">
        <v>6759</v>
      </c>
      <c r="B6760" s="1" t="s">
        <v>9073</v>
      </c>
      <c r="C6760" s="1">
        <f>YEAR(Data!$D6760)</f>
        <v>2014</v>
      </c>
      <c r="D6760" s="2">
        <v>41898</v>
      </c>
      <c r="E6760" s="2">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1">
        <v>0</v>
      </c>
    </row>
    <row r="6761" spans="1:22" ht="14.25" customHeight="1" x14ac:dyDescent="0.25">
      <c r="A6761" s="1">
        <v>6760</v>
      </c>
      <c r="B6761" s="1" t="s">
        <v>9076</v>
      </c>
      <c r="C6761" s="1">
        <f>YEAR(Data!$D6761)</f>
        <v>2014</v>
      </c>
      <c r="D6761" s="2">
        <v>41976</v>
      </c>
      <c r="E6761" s="2">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1">
        <v>2.4581999999999997</v>
      </c>
    </row>
    <row r="6762" spans="1:22" ht="14.25" customHeight="1" x14ac:dyDescent="0.25">
      <c r="A6762" s="1">
        <v>6761</v>
      </c>
      <c r="B6762" s="1" t="s">
        <v>9077</v>
      </c>
      <c r="C6762" s="1">
        <f>YEAR(Data!$D6762)</f>
        <v>2014</v>
      </c>
      <c r="D6762" s="2">
        <v>41817</v>
      </c>
      <c r="E6762" s="2">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1">
        <v>0</v>
      </c>
    </row>
    <row r="6763" spans="1:22" ht="14.25" customHeight="1" x14ac:dyDescent="0.25">
      <c r="A6763" s="1">
        <v>6762</v>
      </c>
      <c r="B6763" s="1" t="s">
        <v>9078</v>
      </c>
      <c r="C6763" s="1">
        <f>YEAR(Data!$D6763)</f>
        <v>2013</v>
      </c>
      <c r="D6763" s="2">
        <v>41480</v>
      </c>
      <c r="E6763" s="2">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
        <v>253.76399999999998</v>
      </c>
      <c r="T6763" s="1">
        <v>2</v>
      </c>
      <c r="U6763" s="1">
        <v>0.1</v>
      </c>
      <c r="V6763" s="1">
        <v>31.015599999999978</v>
      </c>
    </row>
    <row r="6764" spans="1:22" ht="14.25" customHeight="1" x14ac:dyDescent="0.25">
      <c r="A6764" s="1">
        <v>6763</v>
      </c>
      <c r="B6764" s="1" t="s">
        <v>9079</v>
      </c>
      <c r="C6764" s="1">
        <f>YEAR(Data!$D6764)</f>
        <v>2013</v>
      </c>
      <c r="D6764" s="2">
        <v>41520</v>
      </c>
      <c r="E6764" s="2">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1">
        <v>9.8685000000000009</v>
      </c>
    </row>
    <row r="6765" spans="1:22" ht="14.25" customHeight="1" x14ac:dyDescent="0.25">
      <c r="A6765" s="1">
        <v>6764</v>
      </c>
      <c r="B6765" s="1" t="s">
        <v>9079</v>
      </c>
      <c r="C6765" s="1">
        <f>YEAR(Data!$D6765)</f>
        <v>2013</v>
      </c>
      <c r="D6765" s="2">
        <v>41520</v>
      </c>
      <c r="E6765" s="2">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1">
        <v>-8.3524000000000012</v>
      </c>
    </row>
    <row r="6766" spans="1:22" ht="14.25" customHeight="1" x14ac:dyDescent="0.25">
      <c r="A6766" s="1">
        <v>6765</v>
      </c>
      <c r="B6766" s="1" t="s">
        <v>9079</v>
      </c>
      <c r="C6766" s="1">
        <f>YEAR(Data!$D6766)</f>
        <v>2013</v>
      </c>
      <c r="D6766" s="2">
        <v>41520</v>
      </c>
      <c r="E6766" s="2">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
        <v>1362.8999999999999</v>
      </c>
      <c r="T6766" s="1">
        <v>3</v>
      </c>
      <c r="U6766" s="1">
        <v>0.3</v>
      </c>
      <c r="V6766" s="1">
        <v>-19.470000000000141</v>
      </c>
    </row>
    <row r="6767" spans="1:22" ht="14.25" customHeight="1" x14ac:dyDescent="0.25">
      <c r="A6767" s="1">
        <v>6766</v>
      </c>
      <c r="B6767" s="1" t="s">
        <v>9082</v>
      </c>
      <c r="C6767" s="1">
        <f>YEAR(Data!$D6767)</f>
        <v>2014</v>
      </c>
      <c r="D6767" s="2">
        <v>41750</v>
      </c>
      <c r="E6767" s="2">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1">
        <v>-18.117599999999996</v>
      </c>
    </row>
    <row r="6768" spans="1:22" ht="14.25" customHeight="1" x14ac:dyDescent="0.25">
      <c r="A6768" s="1">
        <v>6767</v>
      </c>
      <c r="B6768" s="1" t="s">
        <v>9082</v>
      </c>
      <c r="C6768" s="1">
        <f>YEAR(Data!$D6768)</f>
        <v>2014</v>
      </c>
      <c r="D6768" s="2">
        <v>41750</v>
      </c>
      <c r="E6768" s="2">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1">
        <v>3.5460000000000007</v>
      </c>
    </row>
    <row r="6769" spans="1:22" ht="14.25" customHeight="1" x14ac:dyDescent="0.25">
      <c r="A6769" s="1">
        <v>6768</v>
      </c>
      <c r="B6769" s="1" t="s">
        <v>9082</v>
      </c>
      <c r="C6769" s="1">
        <f>YEAR(Data!$D6769)</f>
        <v>2014</v>
      </c>
      <c r="D6769" s="2">
        <v>41750</v>
      </c>
      <c r="E6769" s="2">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
        <v>14.560000000000002</v>
      </c>
      <c r="T6769" s="1">
        <v>5</v>
      </c>
      <c r="U6769" s="1">
        <v>0.6</v>
      </c>
      <c r="V6769" s="1">
        <v>-6.1879999999999988</v>
      </c>
    </row>
    <row r="6770" spans="1:22" ht="14.25" customHeight="1" x14ac:dyDescent="0.25">
      <c r="A6770" s="1">
        <v>6769</v>
      </c>
      <c r="B6770" s="1" t="s">
        <v>9083</v>
      </c>
      <c r="C6770" s="1">
        <f>YEAR(Data!$D6770)</f>
        <v>2011</v>
      </c>
      <c r="D6770" s="2">
        <v>40767</v>
      </c>
      <c r="E6770" s="2">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1">
        <v>98.105000000000004</v>
      </c>
    </row>
    <row r="6771" spans="1:22" ht="14.25" customHeight="1" x14ac:dyDescent="0.25">
      <c r="A6771" s="1">
        <v>6770</v>
      </c>
      <c r="B6771" s="1" t="s">
        <v>9084</v>
      </c>
      <c r="C6771" s="1">
        <f>YEAR(Data!$D6771)</f>
        <v>2014</v>
      </c>
      <c r="D6771" s="2">
        <v>41902</v>
      </c>
      <c r="E6771" s="2">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
        <v>35.4</v>
      </c>
      <c r="T6771" s="1">
        <v>5</v>
      </c>
      <c r="U6771" s="1">
        <v>0</v>
      </c>
      <c r="V6771" s="1">
        <v>13.452000000000002</v>
      </c>
    </row>
    <row r="6772" spans="1:22" ht="14.25" customHeight="1" x14ac:dyDescent="0.25">
      <c r="A6772" s="1">
        <v>6771</v>
      </c>
      <c r="B6772" s="1" t="s">
        <v>9085</v>
      </c>
      <c r="C6772" s="1">
        <f>YEAR(Data!$D6772)</f>
        <v>2014</v>
      </c>
      <c r="D6772" s="2">
        <v>41983</v>
      </c>
      <c r="E6772" s="2">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1">
        <v>146.79</v>
      </c>
    </row>
    <row r="6773" spans="1:22" ht="14.25" customHeight="1" x14ac:dyDescent="0.25">
      <c r="A6773" s="1">
        <v>6772</v>
      </c>
      <c r="B6773" s="1" t="s">
        <v>9085</v>
      </c>
      <c r="C6773" s="1">
        <f>YEAR(Data!$D6773)</f>
        <v>2014</v>
      </c>
      <c r="D6773" s="2">
        <v>41983</v>
      </c>
      <c r="E6773" s="2">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
        <v>13.005000000000003</v>
      </c>
      <c r="T6773" s="1">
        <v>3</v>
      </c>
      <c r="U6773" s="1">
        <v>0.7</v>
      </c>
      <c r="V6773" s="1">
        <v>-9.9704999999999977</v>
      </c>
    </row>
    <row r="6774" spans="1:22" ht="14.25" customHeight="1" x14ac:dyDescent="0.25">
      <c r="A6774" s="1">
        <v>6773</v>
      </c>
      <c r="B6774" s="1" t="s">
        <v>9086</v>
      </c>
      <c r="C6774" s="1">
        <f>YEAR(Data!$D6774)</f>
        <v>2013</v>
      </c>
      <c r="D6774" s="2">
        <v>41583</v>
      </c>
      <c r="E6774" s="2">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7.7120000000000006</v>
      </c>
      <c r="T6774" s="1">
        <v>2</v>
      </c>
      <c r="U6774" s="1">
        <v>0.2</v>
      </c>
      <c r="V6774" s="1">
        <v>2.7956000000000003</v>
      </c>
    </row>
    <row r="6775" spans="1:22" ht="14.25" customHeight="1" x14ac:dyDescent="0.25">
      <c r="A6775" s="1">
        <v>6774</v>
      </c>
      <c r="B6775" s="1" t="s">
        <v>9086</v>
      </c>
      <c r="C6775" s="1">
        <f>YEAR(Data!$D6775)</f>
        <v>2013</v>
      </c>
      <c r="D6775" s="2">
        <v>41583</v>
      </c>
      <c r="E6775" s="2">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
        <v>4.1760000000000002</v>
      </c>
      <c r="T6775" s="1">
        <v>1</v>
      </c>
      <c r="U6775" s="1">
        <v>0.2</v>
      </c>
      <c r="V6775" s="1">
        <v>1.3049999999999997</v>
      </c>
    </row>
    <row r="6776" spans="1:22" ht="14.25" customHeight="1" x14ac:dyDescent="0.25">
      <c r="A6776" s="1">
        <v>6775</v>
      </c>
      <c r="B6776" s="1" t="s">
        <v>9086</v>
      </c>
      <c r="C6776" s="1">
        <f>YEAR(Data!$D6776)</f>
        <v>2013</v>
      </c>
      <c r="D6776" s="2">
        <v>41583</v>
      </c>
      <c r="E6776" s="2">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
        <v>38.880000000000003</v>
      </c>
      <c r="T6776" s="1">
        <v>6</v>
      </c>
      <c r="U6776" s="1">
        <v>0</v>
      </c>
      <c r="V6776" s="1">
        <v>18.662400000000002</v>
      </c>
    </row>
    <row r="6777" spans="1:22" ht="14.25" customHeight="1" x14ac:dyDescent="0.25">
      <c r="A6777" s="1">
        <v>6776</v>
      </c>
      <c r="B6777" s="1" t="s">
        <v>9089</v>
      </c>
      <c r="C6777" s="1">
        <f>YEAR(Data!$D6777)</f>
        <v>2012</v>
      </c>
      <c r="D6777" s="2">
        <v>40997</v>
      </c>
      <c r="E6777" s="2">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1">
        <v>8.1143999999999998</v>
      </c>
    </row>
    <row r="6778" spans="1:22" ht="14.25" customHeight="1" x14ac:dyDescent="0.25">
      <c r="A6778" s="1">
        <v>6777</v>
      </c>
      <c r="B6778" s="1" t="s">
        <v>9090</v>
      </c>
      <c r="C6778" s="1">
        <f>YEAR(Data!$D6778)</f>
        <v>2013</v>
      </c>
      <c r="D6778" s="2">
        <v>41523</v>
      </c>
      <c r="E6778" s="2">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1">
        <v>-17.523000000000014</v>
      </c>
    </row>
    <row r="6779" spans="1:22" ht="14.25" customHeight="1" x14ac:dyDescent="0.25">
      <c r="A6779" s="1">
        <v>6778</v>
      </c>
      <c r="B6779" s="1" t="s">
        <v>9091</v>
      </c>
      <c r="C6779" s="1">
        <f>YEAR(Data!$D6779)</f>
        <v>2014</v>
      </c>
      <c r="D6779" s="2">
        <v>41668</v>
      </c>
      <c r="E6779" s="2">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1">
        <v>157.46849999999998</v>
      </c>
    </row>
    <row r="6780" spans="1:22" ht="14.25" customHeight="1" x14ac:dyDescent="0.25">
      <c r="A6780" s="1">
        <v>6779</v>
      </c>
      <c r="B6780" s="1" t="s">
        <v>9092</v>
      </c>
      <c r="C6780" s="1">
        <f>YEAR(Data!$D6780)</f>
        <v>2013</v>
      </c>
      <c r="D6780" s="2">
        <v>41521</v>
      </c>
      <c r="E6780" s="2">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1">
        <v>31.044599999999974</v>
      </c>
    </row>
    <row r="6781" spans="1:22" ht="14.25" customHeight="1" x14ac:dyDescent="0.25">
      <c r="A6781" s="1">
        <v>6780</v>
      </c>
      <c r="B6781" s="1" t="s">
        <v>9092</v>
      </c>
      <c r="C6781" s="1">
        <f>YEAR(Data!$D6781)</f>
        <v>2013</v>
      </c>
      <c r="D6781" s="2">
        <v>41521</v>
      </c>
      <c r="E6781" s="2">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1">
        <v>4.2803999999999984</v>
      </c>
    </row>
    <row r="6782" spans="1:22" ht="14.25" customHeight="1" x14ac:dyDescent="0.25">
      <c r="A6782" s="1">
        <v>6781</v>
      </c>
      <c r="B6782" s="1" t="s">
        <v>9092</v>
      </c>
      <c r="C6782" s="1">
        <f>YEAR(Data!$D6782)</f>
        <v>2013</v>
      </c>
      <c r="D6782" s="2">
        <v>41521</v>
      </c>
      <c r="E6782" s="2">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1">
        <v>5.8695999999999993</v>
      </c>
    </row>
    <row r="6783" spans="1:22" ht="14.25" customHeight="1" x14ac:dyDescent="0.25">
      <c r="A6783" s="1">
        <v>6782</v>
      </c>
      <c r="B6783" s="1" t="s">
        <v>9092</v>
      </c>
      <c r="C6783" s="1">
        <f>YEAR(Data!$D6783)</f>
        <v>2013</v>
      </c>
      <c r="D6783" s="2">
        <v>41521</v>
      </c>
      <c r="E6783" s="2">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1">
        <v>27.485599999999998</v>
      </c>
    </row>
    <row r="6784" spans="1:22" ht="14.25" customHeight="1" x14ac:dyDescent="0.25">
      <c r="A6784" s="1">
        <v>6783</v>
      </c>
      <c r="B6784" s="1" t="s">
        <v>9093</v>
      </c>
      <c r="C6784" s="1">
        <f>YEAR(Data!$D6784)</f>
        <v>2014</v>
      </c>
      <c r="D6784" s="2">
        <v>41846</v>
      </c>
      <c r="E6784" s="2">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20.096000000000004</v>
      </c>
      <c r="T6784" s="1">
        <v>4</v>
      </c>
      <c r="U6784" s="1">
        <v>0.2</v>
      </c>
      <c r="V6784" s="1">
        <v>3.0143999999999984</v>
      </c>
    </row>
    <row r="6785" spans="1:22" ht="14.25" customHeight="1" x14ac:dyDescent="0.25">
      <c r="A6785" s="1">
        <v>6784</v>
      </c>
      <c r="B6785" s="1" t="s">
        <v>9093</v>
      </c>
      <c r="C6785" s="1">
        <f>YEAR(Data!$D6785)</f>
        <v>2014</v>
      </c>
      <c r="D6785" s="2">
        <v>41846</v>
      </c>
      <c r="E6785" s="2">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
        <v>37.752000000000002</v>
      </c>
      <c r="T6785" s="1">
        <v>3</v>
      </c>
      <c r="U6785" s="1">
        <v>0.2</v>
      </c>
      <c r="V6785" s="1">
        <v>4.2470999999999943</v>
      </c>
    </row>
    <row r="6786" spans="1:22" ht="14.25" customHeight="1" x14ac:dyDescent="0.25">
      <c r="A6786" s="1">
        <v>6785</v>
      </c>
      <c r="B6786" s="1" t="s">
        <v>9093</v>
      </c>
      <c r="C6786" s="1">
        <f>YEAR(Data!$D6786)</f>
        <v>2014</v>
      </c>
      <c r="D6786" s="2">
        <v>41846</v>
      </c>
      <c r="E6786" s="2">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
        <v>138.58799999999999</v>
      </c>
      <c r="T6786" s="1">
        <v>1</v>
      </c>
      <c r="U6786" s="1">
        <v>0.4</v>
      </c>
      <c r="V6786" s="1">
        <v>-34.646999999999991</v>
      </c>
    </row>
    <row r="6787" spans="1:22" ht="14.25" customHeight="1" x14ac:dyDescent="0.25">
      <c r="A6787" s="1">
        <v>6786</v>
      </c>
      <c r="B6787" s="1" t="s">
        <v>9093</v>
      </c>
      <c r="C6787" s="1">
        <f>YEAR(Data!$D6787)</f>
        <v>2014</v>
      </c>
      <c r="D6787" s="2">
        <v>41846</v>
      </c>
      <c r="E6787" s="2">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259.92000000000007</v>
      </c>
      <c r="T6787" s="1">
        <v>5</v>
      </c>
      <c r="U6787" s="1">
        <v>0.2</v>
      </c>
      <c r="V6787" s="1">
        <v>-25.992000000000004</v>
      </c>
    </row>
    <row r="6788" spans="1:22" ht="14.25" customHeight="1" x14ac:dyDescent="0.25">
      <c r="A6788" s="1">
        <v>6787</v>
      </c>
      <c r="B6788" s="1" t="s">
        <v>9093</v>
      </c>
      <c r="C6788" s="1">
        <f>YEAR(Data!$D6788)</f>
        <v>2014</v>
      </c>
      <c r="D6788" s="2">
        <v>41846</v>
      </c>
      <c r="E6788" s="2">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20.736000000000004</v>
      </c>
      <c r="T6788" s="1">
        <v>4</v>
      </c>
      <c r="U6788" s="1">
        <v>0.2</v>
      </c>
      <c r="V6788" s="1">
        <v>7.2576000000000001</v>
      </c>
    </row>
    <row r="6789" spans="1:22" ht="14.25" customHeight="1" x14ac:dyDescent="0.25">
      <c r="A6789" s="1">
        <v>6788</v>
      </c>
      <c r="B6789" s="1" t="s">
        <v>9096</v>
      </c>
      <c r="C6789" s="1">
        <f>YEAR(Data!$D6789)</f>
        <v>2012</v>
      </c>
      <c r="D6789" s="2">
        <v>41165</v>
      </c>
      <c r="E6789" s="2">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1">
        <v>12.992999999999988</v>
      </c>
    </row>
    <row r="6790" spans="1:22" ht="14.25" customHeight="1" x14ac:dyDescent="0.25">
      <c r="A6790" s="1">
        <v>6789</v>
      </c>
      <c r="B6790" s="1" t="s">
        <v>9096</v>
      </c>
      <c r="C6790" s="1">
        <f>YEAR(Data!$D6790)</f>
        <v>2012</v>
      </c>
      <c r="D6790" s="2">
        <v>41165</v>
      </c>
      <c r="E6790" s="2">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1">
        <v>31.468499999999999</v>
      </c>
    </row>
    <row r="6791" spans="1:22" ht="14.25" customHeight="1" x14ac:dyDescent="0.25">
      <c r="A6791" s="1">
        <v>6790</v>
      </c>
      <c r="B6791" s="1" t="s">
        <v>9097</v>
      </c>
      <c r="C6791" s="1">
        <f>YEAR(Data!$D6791)</f>
        <v>2012</v>
      </c>
      <c r="D6791" s="2">
        <v>41159</v>
      </c>
      <c r="E6791" s="2">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1">
        <v>12.314400000000006</v>
      </c>
    </row>
    <row r="6792" spans="1:22" ht="14.25" customHeight="1" x14ac:dyDescent="0.25">
      <c r="A6792" s="1">
        <v>6791</v>
      </c>
      <c r="B6792" s="1" t="s">
        <v>9098</v>
      </c>
      <c r="C6792" s="1">
        <f>YEAR(Data!$D6792)</f>
        <v>2013</v>
      </c>
      <c r="D6792" s="2">
        <v>41595</v>
      </c>
      <c r="E6792" s="2">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1">
        <v>2.8079999999999998</v>
      </c>
    </row>
    <row r="6793" spans="1:22" ht="14.25" customHeight="1" x14ac:dyDescent="0.25">
      <c r="A6793" s="1">
        <v>6792</v>
      </c>
      <c r="B6793" s="1" t="s">
        <v>9101</v>
      </c>
      <c r="C6793" s="1">
        <f>YEAR(Data!$D6793)</f>
        <v>2013</v>
      </c>
      <c r="D6793" s="2">
        <v>41589</v>
      </c>
      <c r="E6793" s="2">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
        <v>9.98</v>
      </c>
      <c r="T6793" s="1">
        <v>1</v>
      </c>
      <c r="U6793" s="1">
        <v>0</v>
      </c>
      <c r="V6793" s="1">
        <v>2.7944000000000004</v>
      </c>
    </row>
    <row r="6794" spans="1:22" ht="14.25" customHeight="1" x14ac:dyDescent="0.25">
      <c r="A6794" s="1">
        <v>6793</v>
      </c>
      <c r="B6794" s="1" t="s">
        <v>9102</v>
      </c>
      <c r="C6794" s="1">
        <f>YEAR(Data!$D6794)</f>
        <v>2011</v>
      </c>
      <c r="D6794" s="2">
        <v>40770</v>
      </c>
      <c r="E6794" s="2">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1">
        <v>30.211199999999998</v>
      </c>
    </row>
    <row r="6795" spans="1:22" ht="14.25" customHeight="1" x14ac:dyDescent="0.25">
      <c r="A6795" s="1">
        <v>6794</v>
      </c>
      <c r="B6795" s="1" t="s">
        <v>9103</v>
      </c>
      <c r="C6795" s="1">
        <f>YEAR(Data!$D6795)</f>
        <v>2012</v>
      </c>
      <c r="D6795" s="2">
        <v>41229</v>
      </c>
      <c r="E6795" s="2">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1">
        <v>1.6115999999999993</v>
      </c>
    </row>
    <row r="6796" spans="1:22" ht="14.25" customHeight="1" x14ac:dyDescent="0.25">
      <c r="A6796" s="1">
        <v>6795</v>
      </c>
      <c r="B6796" s="1" t="s">
        <v>9103</v>
      </c>
      <c r="C6796" s="1">
        <f>YEAR(Data!$D6796)</f>
        <v>2012</v>
      </c>
      <c r="D6796" s="2">
        <v>41229</v>
      </c>
      <c r="E6796" s="2">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1">
        <v>26.997299999999967</v>
      </c>
    </row>
    <row r="6797" spans="1:22" ht="14.25" customHeight="1" x14ac:dyDescent="0.25">
      <c r="A6797" s="1">
        <v>6796</v>
      </c>
      <c r="B6797" s="1" t="s">
        <v>9103</v>
      </c>
      <c r="C6797" s="1">
        <f>YEAR(Data!$D6797)</f>
        <v>2012</v>
      </c>
      <c r="D6797" s="2">
        <v>41229</v>
      </c>
      <c r="E6797" s="2">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
        <v>34.504000000000005</v>
      </c>
      <c r="T6797" s="1">
        <v>2</v>
      </c>
      <c r="U6797" s="1">
        <v>0.6</v>
      </c>
      <c r="V6797" s="1">
        <v>-15.526799999999994</v>
      </c>
    </row>
    <row r="6798" spans="1:22" ht="14.25" customHeight="1" x14ac:dyDescent="0.25">
      <c r="A6798" s="1">
        <v>6797</v>
      </c>
      <c r="B6798" s="1" t="s">
        <v>9104</v>
      </c>
      <c r="C6798" s="1">
        <f>YEAR(Data!$D6798)</f>
        <v>2012</v>
      </c>
      <c r="D6798" s="2">
        <v>41146</v>
      </c>
      <c r="E6798" s="2">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1">
        <v>-16.585799999999999</v>
      </c>
    </row>
    <row r="6799" spans="1:22" ht="14.25" customHeight="1" x14ac:dyDescent="0.25">
      <c r="A6799" s="1">
        <v>6798</v>
      </c>
      <c r="B6799" s="1" t="s">
        <v>9104</v>
      </c>
      <c r="C6799" s="1">
        <f>YEAR(Data!$D6799)</f>
        <v>2012</v>
      </c>
      <c r="D6799" s="2">
        <v>41146</v>
      </c>
      <c r="E6799" s="2">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3.7979999999999987</v>
      </c>
      <c r="T6799" s="1">
        <v>1</v>
      </c>
      <c r="U6799" s="1">
        <v>0.8</v>
      </c>
      <c r="V6799" s="1">
        <v>-6.0768000000000004</v>
      </c>
    </row>
    <row r="6800" spans="1:22" ht="14.25" customHeight="1" x14ac:dyDescent="0.25">
      <c r="A6800" s="1">
        <v>6799</v>
      </c>
      <c r="B6800" s="1" t="s">
        <v>9104</v>
      </c>
      <c r="C6800" s="1">
        <f>YEAR(Data!$D6800)</f>
        <v>2012</v>
      </c>
      <c r="D6800" s="2">
        <v>41146</v>
      </c>
      <c r="E6800" s="2">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
        <v>7.8800000000000008</v>
      </c>
      <c r="T6800" s="1">
        <v>5</v>
      </c>
      <c r="U6800" s="1">
        <v>0.6</v>
      </c>
      <c r="V6800" s="1">
        <v>-3.9399999999999995</v>
      </c>
    </row>
    <row r="6801" spans="1:22" ht="14.25" customHeight="1" x14ac:dyDescent="0.25">
      <c r="A6801" s="1">
        <v>6800</v>
      </c>
      <c r="B6801" s="1" t="s">
        <v>9107</v>
      </c>
      <c r="C6801" s="1">
        <f>YEAR(Data!$D6801)</f>
        <v>2013</v>
      </c>
      <c r="D6801" s="2">
        <v>41634</v>
      </c>
      <c r="E6801" s="2">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1">
        <v>-24.102599999999995</v>
      </c>
    </row>
    <row r="6802" spans="1:22" ht="14.25" customHeight="1" x14ac:dyDescent="0.25">
      <c r="A6802" s="1">
        <v>6801</v>
      </c>
      <c r="B6802" s="1" t="s">
        <v>9107</v>
      </c>
      <c r="C6802" s="1">
        <f>YEAR(Data!$D6802)</f>
        <v>2013</v>
      </c>
      <c r="D6802" s="2">
        <v>41634</v>
      </c>
      <c r="E6802" s="2">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
        <v>269.97000000000003</v>
      </c>
      <c r="T6802" s="1">
        <v>2</v>
      </c>
      <c r="U6802" s="1">
        <v>0.7</v>
      </c>
      <c r="V6802" s="1">
        <v>-386.95699999999999</v>
      </c>
    </row>
    <row r="6803" spans="1:22" ht="14.25" customHeight="1" x14ac:dyDescent="0.25">
      <c r="A6803" s="1">
        <v>6802</v>
      </c>
      <c r="B6803" s="1" t="s">
        <v>9107</v>
      </c>
      <c r="C6803" s="1">
        <f>YEAR(Data!$D6803)</f>
        <v>2013</v>
      </c>
      <c r="D6803" s="2">
        <v>41634</v>
      </c>
      <c r="E6803" s="2">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45.120000000000005</v>
      </c>
      <c r="T6803" s="1">
        <v>3</v>
      </c>
      <c r="U6803" s="1">
        <v>0.2</v>
      </c>
      <c r="V6803" s="1">
        <v>-7.8960000000000008</v>
      </c>
    </row>
    <row r="6804" spans="1:22" ht="14.25" customHeight="1" x14ac:dyDescent="0.25">
      <c r="A6804" s="1">
        <v>6803</v>
      </c>
      <c r="B6804" s="1" t="s">
        <v>9107</v>
      </c>
      <c r="C6804" s="1">
        <f>YEAR(Data!$D6804)</f>
        <v>2013</v>
      </c>
      <c r="D6804" s="2">
        <v>41634</v>
      </c>
      <c r="E6804" s="2">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100.80000000000001</v>
      </c>
      <c r="T6804" s="1">
        <v>2</v>
      </c>
      <c r="U6804" s="1">
        <v>0.2</v>
      </c>
      <c r="V6804" s="1">
        <v>21.42</v>
      </c>
    </row>
    <row r="6805" spans="1:22" ht="14.25" customHeight="1" x14ac:dyDescent="0.25">
      <c r="A6805" s="1">
        <v>6804</v>
      </c>
      <c r="B6805" s="1" t="s">
        <v>9107</v>
      </c>
      <c r="C6805" s="1">
        <f>YEAR(Data!$D6805)</f>
        <v>2013</v>
      </c>
      <c r="D6805" s="2">
        <v>41634</v>
      </c>
      <c r="E6805" s="2">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1">
        <v>4.1971999999999987</v>
      </c>
    </row>
    <row r="6806" spans="1:22" ht="14.25" customHeight="1" x14ac:dyDescent="0.25">
      <c r="A6806" s="1">
        <v>6805</v>
      </c>
      <c r="B6806" s="1" t="s">
        <v>9108</v>
      </c>
      <c r="C6806" s="1">
        <f>YEAR(Data!$D6806)</f>
        <v>2011</v>
      </c>
      <c r="D6806" s="2">
        <v>40821</v>
      </c>
      <c r="E6806" s="2">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1">
        <v>34.992999999999995</v>
      </c>
    </row>
    <row r="6807" spans="1:22" ht="14.25" customHeight="1" x14ac:dyDescent="0.25">
      <c r="A6807" s="1">
        <v>6806</v>
      </c>
      <c r="B6807" s="1" t="s">
        <v>9109</v>
      </c>
      <c r="C6807" s="1">
        <f>YEAR(Data!$D6807)</f>
        <v>2011</v>
      </c>
      <c r="D6807" s="2">
        <v>40869</v>
      </c>
      <c r="E6807" s="2">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
        <v>9.9600000000000009</v>
      </c>
      <c r="T6807" s="1">
        <v>2</v>
      </c>
      <c r="U6807" s="1">
        <v>0</v>
      </c>
      <c r="V6807" s="1">
        <v>4.8804000000000007</v>
      </c>
    </row>
    <row r="6808" spans="1:22" ht="14.25" customHeight="1" x14ac:dyDescent="0.25">
      <c r="A6808" s="1">
        <v>6807</v>
      </c>
      <c r="B6808" s="1" t="s">
        <v>9110</v>
      </c>
      <c r="C6808" s="1">
        <f>YEAR(Data!$D6808)</f>
        <v>2014</v>
      </c>
      <c r="D6808" s="2">
        <v>41999</v>
      </c>
      <c r="E6808" s="2">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3.8560000000000003</v>
      </c>
      <c r="T6808" s="1">
        <v>1</v>
      </c>
      <c r="U6808" s="1">
        <v>0.2</v>
      </c>
      <c r="V6808" s="1">
        <v>1.3978000000000002</v>
      </c>
    </row>
    <row r="6809" spans="1:22" ht="14.25" customHeight="1" x14ac:dyDescent="0.25">
      <c r="A6809" s="1">
        <v>6808</v>
      </c>
      <c r="B6809" s="1" t="s">
        <v>9111</v>
      </c>
      <c r="C6809" s="1">
        <f>YEAR(Data!$D6809)</f>
        <v>2012</v>
      </c>
      <c r="D6809" s="2">
        <v>40999</v>
      </c>
      <c r="E6809" s="2">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1">
        <v>35.661300000000004</v>
      </c>
    </row>
    <row r="6810" spans="1:22" ht="14.25" customHeight="1" x14ac:dyDescent="0.25">
      <c r="A6810" s="1">
        <v>6809</v>
      </c>
      <c r="B6810" s="1" t="s">
        <v>9111</v>
      </c>
      <c r="C6810" s="1">
        <f>YEAR(Data!$D6810)</f>
        <v>2012</v>
      </c>
      <c r="D6810" s="2">
        <v>40999</v>
      </c>
      <c r="E6810" s="2">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
        <v>22.38</v>
      </c>
      <c r="T6810" s="1">
        <v>3</v>
      </c>
      <c r="U6810" s="1">
        <v>0.6</v>
      </c>
      <c r="V6810" s="1">
        <v>-7.8330000000000055</v>
      </c>
    </row>
    <row r="6811" spans="1:22" ht="14.25" customHeight="1" x14ac:dyDescent="0.25">
      <c r="A6811" s="1">
        <v>6810</v>
      </c>
      <c r="B6811" s="1" t="s">
        <v>9112</v>
      </c>
      <c r="C6811" s="1">
        <f>YEAR(Data!$D6811)</f>
        <v>2014</v>
      </c>
      <c r="D6811" s="2">
        <v>41897</v>
      </c>
      <c r="E6811" s="2">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3.8820000000000006</v>
      </c>
      <c r="T6811" s="1">
        <v>2</v>
      </c>
      <c r="U6811" s="1">
        <v>0.7</v>
      </c>
      <c r="V6811" s="1">
        <v>-2.5880000000000001</v>
      </c>
    </row>
    <row r="6812" spans="1:22" ht="14.25" customHeight="1" x14ac:dyDescent="0.25">
      <c r="A6812" s="1">
        <v>6811</v>
      </c>
      <c r="B6812" s="1" t="s">
        <v>9112</v>
      </c>
      <c r="C6812" s="1">
        <f>YEAR(Data!$D6812)</f>
        <v>2014</v>
      </c>
      <c r="D6812" s="2">
        <v>41897</v>
      </c>
      <c r="E6812" s="2">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
        <v>12.585000000000003</v>
      </c>
      <c r="T6812" s="1">
        <v>1</v>
      </c>
      <c r="U6812" s="1">
        <v>0.7</v>
      </c>
      <c r="V6812" s="1">
        <v>-18.038499999999996</v>
      </c>
    </row>
    <row r="6813" spans="1:22" ht="14.25" customHeight="1" x14ac:dyDescent="0.25">
      <c r="A6813" s="1">
        <v>6812</v>
      </c>
      <c r="B6813" s="1" t="s">
        <v>9112</v>
      </c>
      <c r="C6813" s="1">
        <f>YEAR(Data!$D6813)</f>
        <v>2014</v>
      </c>
      <c r="D6813" s="2">
        <v>41897</v>
      </c>
      <c r="E6813" s="2">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1">
        <v>-29.152799999999992</v>
      </c>
    </row>
    <row r="6814" spans="1:22" ht="14.25" customHeight="1" x14ac:dyDescent="0.25">
      <c r="A6814" s="1">
        <v>6813</v>
      </c>
      <c r="B6814" s="1" t="s">
        <v>9112</v>
      </c>
      <c r="C6814" s="1">
        <f>YEAR(Data!$D6814)</f>
        <v>2014</v>
      </c>
      <c r="D6814" s="2">
        <v>41897</v>
      </c>
      <c r="E6814" s="2">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1">
        <v>-12.207999999999995</v>
      </c>
    </row>
    <row r="6815" spans="1:22" ht="14.25" customHeight="1" x14ac:dyDescent="0.25">
      <c r="A6815" s="1">
        <v>6814</v>
      </c>
      <c r="B6815" s="1" t="s">
        <v>9112</v>
      </c>
      <c r="C6815" s="1">
        <f>YEAR(Data!$D6815)</f>
        <v>2014</v>
      </c>
      <c r="D6815" s="2">
        <v>41897</v>
      </c>
      <c r="E6815" s="2">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
        <v>127.93599999999999</v>
      </c>
      <c r="T6815" s="1">
        <v>8</v>
      </c>
      <c r="U6815" s="1">
        <v>0.2</v>
      </c>
      <c r="V6815" s="1">
        <v>4.7975999999999992</v>
      </c>
    </row>
    <row r="6816" spans="1:22" ht="14.25" customHeight="1" x14ac:dyDescent="0.25">
      <c r="A6816" s="1">
        <v>6815</v>
      </c>
      <c r="B6816" s="1" t="s">
        <v>9112</v>
      </c>
      <c r="C6816" s="1">
        <f>YEAR(Data!$D6816)</f>
        <v>2014</v>
      </c>
      <c r="D6816" s="2">
        <v>41897</v>
      </c>
      <c r="E6816" s="2">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241.17000000000002</v>
      </c>
      <c r="T6816" s="1">
        <v>2</v>
      </c>
      <c r="U6816" s="1">
        <v>0.7</v>
      </c>
      <c r="V6816" s="1">
        <v>-168.8189999999999</v>
      </c>
    </row>
    <row r="6817" spans="1:22" ht="14.25" customHeight="1" x14ac:dyDescent="0.25">
      <c r="A6817" s="1">
        <v>6816</v>
      </c>
      <c r="B6817" s="1" t="s">
        <v>9115</v>
      </c>
      <c r="C6817" s="1">
        <f>YEAR(Data!$D6817)</f>
        <v>2011</v>
      </c>
      <c r="D6817" s="2">
        <v>40711</v>
      </c>
      <c r="E6817" s="2">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1">
        <v>2.6208000000000005</v>
      </c>
    </row>
    <row r="6818" spans="1:22" ht="14.25" customHeight="1" x14ac:dyDescent="0.25">
      <c r="A6818" s="1">
        <v>6817</v>
      </c>
      <c r="B6818" s="1" t="s">
        <v>9115</v>
      </c>
      <c r="C6818" s="1">
        <f>YEAR(Data!$D6818)</f>
        <v>2011</v>
      </c>
      <c r="D6818" s="2">
        <v>40711</v>
      </c>
      <c r="E6818" s="2">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1">
        <v>8.9499999999999993</v>
      </c>
    </row>
    <row r="6819" spans="1:22" ht="14.25" customHeight="1" x14ac:dyDescent="0.25">
      <c r="A6819" s="1">
        <v>6818</v>
      </c>
      <c r="B6819" s="1" t="s">
        <v>9115</v>
      </c>
      <c r="C6819" s="1">
        <f>YEAR(Data!$D6819)</f>
        <v>2011</v>
      </c>
      <c r="D6819" s="2">
        <v>40711</v>
      </c>
      <c r="E6819" s="2">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1">
        <v>1061.5721999999998</v>
      </c>
    </row>
    <row r="6820" spans="1:22" ht="14.25" customHeight="1" x14ac:dyDescent="0.25">
      <c r="A6820" s="1">
        <v>6819</v>
      </c>
      <c r="B6820" s="1" t="s">
        <v>9116</v>
      </c>
      <c r="C6820" s="1">
        <f>YEAR(Data!$D6820)</f>
        <v>2014</v>
      </c>
      <c r="D6820" s="2">
        <v>42002</v>
      </c>
      <c r="E6820" s="2">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
        <v>1.6799999999999995</v>
      </c>
      <c r="T6820" s="1">
        <v>5</v>
      </c>
      <c r="U6820" s="1">
        <v>0.8</v>
      </c>
      <c r="V6820" s="1">
        <v>-2.6880000000000015</v>
      </c>
    </row>
    <row r="6821" spans="1:22" ht="14.25" customHeight="1" x14ac:dyDescent="0.25">
      <c r="A6821" s="1">
        <v>6820</v>
      </c>
      <c r="B6821" s="1" t="s">
        <v>9116</v>
      </c>
      <c r="C6821" s="1">
        <f>YEAR(Data!$D6821)</f>
        <v>2014</v>
      </c>
      <c r="D6821" s="2">
        <v>42002</v>
      </c>
      <c r="E6821" s="2">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
        <v>7.968</v>
      </c>
      <c r="T6821" s="1">
        <v>3</v>
      </c>
      <c r="U6821" s="1">
        <v>0.6</v>
      </c>
      <c r="V6821" s="1">
        <v>-2.3903999999999996</v>
      </c>
    </row>
    <row r="6822" spans="1:22" ht="14.25" customHeight="1" x14ac:dyDescent="0.25">
      <c r="A6822" s="1">
        <v>6821</v>
      </c>
      <c r="B6822" s="1" t="s">
        <v>9116</v>
      </c>
      <c r="C6822" s="1">
        <f>YEAR(Data!$D6822)</f>
        <v>2014</v>
      </c>
      <c r="D6822" s="2">
        <v>42002</v>
      </c>
      <c r="E6822" s="2">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1">
        <v>-3.2391999999999896</v>
      </c>
    </row>
    <row r="6823" spans="1:22" ht="14.25" customHeight="1" x14ac:dyDescent="0.25">
      <c r="A6823" s="1">
        <v>6822</v>
      </c>
      <c r="B6823" s="1" t="s">
        <v>9116</v>
      </c>
      <c r="C6823" s="1">
        <f>YEAR(Data!$D6823)</f>
        <v>2014</v>
      </c>
      <c r="D6823" s="2">
        <v>42002</v>
      </c>
      <c r="E6823" s="2">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
        <v>2.9600000000000004</v>
      </c>
      <c r="T6823" s="1">
        <v>2</v>
      </c>
      <c r="U6823" s="1">
        <v>0.6</v>
      </c>
      <c r="V6823" s="1">
        <v>-1.4059999999999997</v>
      </c>
    </row>
    <row r="6824" spans="1:22" ht="14.25" customHeight="1" x14ac:dyDescent="0.25">
      <c r="A6824" s="1">
        <v>6823</v>
      </c>
      <c r="B6824" s="1" t="s">
        <v>9117</v>
      </c>
      <c r="C6824" s="1">
        <f>YEAR(Data!$D6824)</f>
        <v>2014</v>
      </c>
      <c r="D6824" s="2">
        <v>41946</v>
      </c>
      <c r="E6824" s="2">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1">
        <v>43.705999999999996</v>
      </c>
    </row>
    <row r="6825" spans="1:22" ht="14.25" customHeight="1" x14ac:dyDescent="0.25">
      <c r="A6825" s="1">
        <v>6824</v>
      </c>
      <c r="B6825" s="1" t="s">
        <v>9118</v>
      </c>
      <c r="C6825" s="1">
        <f>YEAR(Data!$D6825)</f>
        <v>2012</v>
      </c>
      <c r="D6825" s="2">
        <v>41115</v>
      </c>
      <c r="E6825" s="2">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1">
        <v>49.23</v>
      </c>
    </row>
    <row r="6826" spans="1:22" ht="14.25" customHeight="1" x14ac:dyDescent="0.25">
      <c r="A6826" s="1">
        <v>6825</v>
      </c>
      <c r="B6826" s="1" t="s">
        <v>9118</v>
      </c>
      <c r="C6826" s="1">
        <f>YEAR(Data!$D6826)</f>
        <v>2012</v>
      </c>
      <c r="D6826" s="2">
        <v>41115</v>
      </c>
      <c r="E6826" s="2">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1">
        <v>39.44380000000001</v>
      </c>
    </row>
    <row r="6827" spans="1:22" ht="14.25" customHeight="1" x14ac:dyDescent="0.25">
      <c r="A6827" s="1">
        <v>6826</v>
      </c>
      <c r="B6827" s="1" t="s">
        <v>9119</v>
      </c>
      <c r="C6827" s="1">
        <f>YEAR(Data!$D6827)</f>
        <v>2013</v>
      </c>
      <c r="D6827" s="2">
        <v>41550</v>
      </c>
      <c r="E6827" s="2">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1">
        <v>4.8719999999999999</v>
      </c>
    </row>
    <row r="6828" spans="1:22" ht="14.25" customHeight="1" x14ac:dyDescent="0.25">
      <c r="A6828" s="1">
        <v>6827</v>
      </c>
      <c r="B6828" s="1" t="s">
        <v>9119</v>
      </c>
      <c r="C6828" s="1">
        <f>YEAR(Data!$D6828)</f>
        <v>2013</v>
      </c>
      <c r="D6828" s="2">
        <v>41550</v>
      </c>
      <c r="E6828" s="2">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
        <v>17499.949999999997</v>
      </c>
      <c r="T6828" s="1">
        <v>5</v>
      </c>
      <c r="U6828" s="1">
        <v>0</v>
      </c>
      <c r="V6828" s="1">
        <v>8399.9759999999987</v>
      </c>
    </row>
    <row r="6829" spans="1:22" ht="14.25" customHeight="1" x14ac:dyDescent="0.25">
      <c r="A6829" s="1">
        <v>6828</v>
      </c>
      <c r="B6829" s="1" t="s">
        <v>9119</v>
      </c>
      <c r="C6829" s="1">
        <f>YEAR(Data!$D6829)</f>
        <v>2013</v>
      </c>
      <c r="D6829" s="2">
        <v>41550</v>
      </c>
      <c r="E6829" s="2">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
        <v>735.98</v>
      </c>
      <c r="T6829" s="1">
        <v>2</v>
      </c>
      <c r="U6829" s="1">
        <v>0</v>
      </c>
      <c r="V6829" s="1">
        <v>331.19099999999997</v>
      </c>
    </row>
    <row r="6830" spans="1:22" ht="14.25" customHeight="1" x14ac:dyDescent="0.25">
      <c r="A6830" s="1">
        <v>6829</v>
      </c>
      <c r="B6830" s="1" t="s">
        <v>9119</v>
      </c>
      <c r="C6830" s="1">
        <f>YEAR(Data!$D6830)</f>
        <v>2013</v>
      </c>
      <c r="D6830" s="2">
        <v>41550</v>
      </c>
      <c r="E6830" s="2">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34.370000000000005</v>
      </c>
      <c r="T6830" s="1">
        <v>7</v>
      </c>
      <c r="U6830" s="1">
        <v>0</v>
      </c>
      <c r="V6830" s="1">
        <v>16.8413</v>
      </c>
    </row>
    <row r="6831" spans="1:22" ht="14.25" customHeight="1" x14ac:dyDescent="0.25">
      <c r="A6831" s="1">
        <v>6830</v>
      </c>
      <c r="B6831" s="1" t="s">
        <v>9119</v>
      </c>
      <c r="C6831" s="1">
        <f>YEAR(Data!$D6831)</f>
        <v>2013</v>
      </c>
      <c r="D6831" s="2">
        <v>41550</v>
      </c>
      <c r="E6831" s="2">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1">
        <v>9.5088000000000008</v>
      </c>
    </row>
    <row r="6832" spans="1:22" ht="14.25" customHeight="1" x14ac:dyDescent="0.25">
      <c r="A6832" s="1">
        <v>6831</v>
      </c>
      <c r="B6832" s="1" t="s">
        <v>9120</v>
      </c>
      <c r="C6832" s="1">
        <f>YEAR(Data!$D6832)</f>
        <v>2013</v>
      </c>
      <c r="D6832" s="2">
        <v>41633</v>
      </c>
      <c r="E6832" s="2">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197.96999999999997</v>
      </c>
      <c r="T6832" s="1">
        <v>3</v>
      </c>
      <c r="U6832" s="1">
        <v>0</v>
      </c>
      <c r="V6832" s="1">
        <v>53.451900000000009</v>
      </c>
    </row>
    <row r="6833" spans="1:22" ht="14.25" customHeight="1" x14ac:dyDescent="0.25">
      <c r="A6833" s="1">
        <v>6832</v>
      </c>
      <c r="B6833" s="1" t="s">
        <v>9121</v>
      </c>
      <c r="C6833" s="1">
        <f>YEAR(Data!$D6833)</f>
        <v>2014</v>
      </c>
      <c r="D6833" s="2">
        <v>41842</v>
      </c>
      <c r="E6833" s="2">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
        <v>17.48</v>
      </c>
      <c r="T6833" s="1">
        <v>4</v>
      </c>
      <c r="U6833" s="1">
        <v>0</v>
      </c>
      <c r="V6833" s="1">
        <v>4.5448000000000004</v>
      </c>
    </row>
    <row r="6834" spans="1:22" ht="14.25" customHeight="1" x14ac:dyDescent="0.25">
      <c r="A6834" s="1">
        <v>6833</v>
      </c>
      <c r="B6834" s="1" t="s">
        <v>9122</v>
      </c>
      <c r="C6834" s="1">
        <f>YEAR(Data!$D6834)</f>
        <v>2012</v>
      </c>
      <c r="D6834" s="2">
        <v>41192</v>
      </c>
      <c r="E6834" s="2">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
        <v>8.016</v>
      </c>
      <c r="T6834" s="1">
        <v>3</v>
      </c>
      <c r="U6834" s="1">
        <v>0.2</v>
      </c>
      <c r="V6834" s="1">
        <v>1.0019999999999993</v>
      </c>
    </row>
    <row r="6835" spans="1:22" ht="14.25" customHeight="1" x14ac:dyDescent="0.25">
      <c r="A6835" s="1">
        <v>6834</v>
      </c>
      <c r="B6835" s="1" t="s">
        <v>9123</v>
      </c>
      <c r="C6835" s="1">
        <f>YEAR(Data!$D6835)</f>
        <v>2013</v>
      </c>
      <c r="D6835" s="2">
        <v>41526</v>
      </c>
      <c r="E6835" s="2">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146.04000000000002</v>
      </c>
      <c r="T6835" s="1">
        <v>1</v>
      </c>
      <c r="U6835" s="1">
        <v>0.2</v>
      </c>
      <c r="V6835" s="1">
        <v>-12.778499999999994</v>
      </c>
    </row>
    <row r="6836" spans="1:22" ht="14.25" customHeight="1" x14ac:dyDescent="0.25">
      <c r="A6836" s="1">
        <v>6835</v>
      </c>
      <c r="B6836" s="1" t="s">
        <v>9124</v>
      </c>
      <c r="C6836" s="1">
        <f>YEAR(Data!$D6836)</f>
        <v>2013</v>
      </c>
      <c r="D6836" s="2">
        <v>41599</v>
      </c>
      <c r="E6836" s="2">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
        <v>27.88</v>
      </c>
      <c r="T6836" s="1">
        <v>2</v>
      </c>
      <c r="U6836" s="1">
        <v>0</v>
      </c>
      <c r="V6836" s="1">
        <v>3.9032000000000018</v>
      </c>
    </row>
    <row r="6837" spans="1:22" ht="14.25" customHeight="1" x14ac:dyDescent="0.25">
      <c r="A6837" s="1">
        <v>6836</v>
      </c>
      <c r="B6837" s="1" t="s">
        <v>9126</v>
      </c>
      <c r="C6837" s="1">
        <f>YEAR(Data!$D6837)</f>
        <v>2014</v>
      </c>
      <c r="D6837" s="2">
        <v>41928</v>
      </c>
      <c r="E6837" s="2">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
        <v>152.65</v>
      </c>
      <c r="T6837" s="1">
        <v>5</v>
      </c>
      <c r="U6837" s="1">
        <v>0</v>
      </c>
      <c r="V6837" s="1">
        <v>70.219000000000008</v>
      </c>
    </row>
    <row r="6838" spans="1:22" ht="14.25" customHeight="1" x14ac:dyDescent="0.25">
      <c r="A6838" s="1">
        <v>6837</v>
      </c>
      <c r="B6838" s="1" t="s">
        <v>9126</v>
      </c>
      <c r="C6838" s="1">
        <f>YEAR(Data!$D6838)</f>
        <v>2014</v>
      </c>
      <c r="D6838" s="2">
        <v>41928</v>
      </c>
      <c r="E6838" s="2">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
        <v>22.72</v>
      </c>
      <c r="T6838" s="1">
        <v>1</v>
      </c>
      <c r="U6838" s="1">
        <v>0</v>
      </c>
      <c r="V6838" s="1">
        <v>9.3152000000000008</v>
      </c>
    </row>
    <row r="6839" spans="1:22" ht="14.25" customHeight="1" x14ac:dyDescent="0.25">
      <c r="A6839" s="1">
        <v>6838</v>
      </c>
      <c r="B6839" s="1" t="s">
        <v>9127</v>
      </c>
      <c r="C6839" s="1">
        <f>YEAR(Data!$D6839)</f>
        <v>2012</v>
      </c>
      <c r="D6839" s="2">
        <v>41096</v>
      </c>
      <c r="E6839" s="2">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1">
        <v>2.8911999999999995</v>
      </c>
    </row>
    <row r="6840" spans="1:22" ht="14.25" customHeight="1" x14ac:dyDescent="0.25">
      <c r="A6840" s="1">
        <v>6839</v>
      </c>
      <c r="B6840" s="1" t="s">
        <v>9128</v>
      </c>
      <c r="C6840" s="1">
        <f>YEAR(Data!$D6840)</f>
        <v>2014</v>
      </c>
      <c r="D6840" s="2">
        <v>41676</v>
      </c>
      <c r="E6840" s="2">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
        <v>1640.6999999999998</v>
      </c>
      <c r="T6840" s="1">
        <v>5</v>
      </c>
      <c r="U6840" s="1">
        <v>0</v>
      </c>
      <c r="V6840" s="1">
        <v>459.39599999999996</v>
      </c>
    </row>
    <row r="6841" spans="1:22" ht="14.25" customHeight="1" x14ac:dyDescent="0.25">
      <c r="A6841" s="1">
        <v>6840</v>
      </c>
      <c r="B6841" s="1" t="s">
        <v>9128</v>
      </c>
      <c r="C6841" s="1">
        <f>YEAR(Data!$D6841)</f>
        <v>2014</v>
      </c>
      <c r="D6841" s="2">
        <v>41676</v>
      </c>
      <c r="E6841" s="2">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1">
        <v>41.759999999999948</v>
      </c>
    </row>
    <row r="6842" spans="1:22" ht="14.25" customHeight="1" x14ac:dyDescent="0.25">
      <c r="A6842" s="1">
        <v>6841</v>
      </c>
      <c r="B6842" s="1" t="s">
        <v>9129</v>
      </c>
      <c r="C6842" s="1">
        <f>YEAR(Data!$D6842)</f>
        <v>2012</v>
      </c>
      <c r="D6842" s="2">
        <v>41249</v>
      </c>
      <c r="E6842" s="2">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14.832000000000003</v>
      </c>
      <c r="T6842" s="1">
        <v>3</v>
      </c>
      <c r="U6842" s="1">
        <v>0.7</v>
      </c>
      <c r="V6842" s="1">
        <v>-10.382399999999997</v>
      </c>
    </row>
    <row r="6843" spans="1:22" ht="14.25" customHeight="1" x14ac:dyDescent="0.25">
      <c r="A6843" s="1">
        <v>6842</v>
      </c>
      <c r="B6843" s="1" t="s">
        <v>9130</v>
      </c>
      <c r="C6843" s="1">
        <f>YEAR(Data!$D6843)</f>
        <v>2013</v>
      </c>
      <c r="D6843" s="2">
        <v>41530</v>
      </c>
      <c r="E6843" s="2">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
        <v>20.700000000000003</v>
      </c>
      <c r="T6843" s="1">
        <v>3</v>
      </c>
      <c r="U6843" s="1">
        <v>0</v>
      </c>
      <c r="V6843" s="1">
        <v>1.6559999999999988</v>
      </c>
    </row>
    <row r="6844" spans="1:22" ht="14.25" customHeight="1" x14ac:dyDescent="0.25">
      <c r="A6844" s="1">
        <v>6843</v>
      </c>
      <c r="B6844" s="1" t="s">
        <v>9130</v>
      </c>
      <c r="C6844" s="1">
        <f>YEAR(Data!$D6844)</f>
        <v>2013</v>
      </c>
      <c r="D6844" s="2">
        <v>41530</v>
      </c>
      <c r="E6844" s="2">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1">
        <v>5.2164000000000001</v>
      </c>
    </row>
    <row r="6845" spans="1:22" ht="14.25" customHeight="1" x14ac:dyDescent="0.25">
      <c r="A6845" s="1">
        <v>6844</v>
      </c>
      <c r="B6845" s="1" t="s">
        <v>9130</v>
      </c>
      <c r="C6845" s="1">
        <f>YEAR(Data!$D6845)</f>
        <v>2013</v>
      </c>
      <c r="D6845" s="2">
        <v>41530</v>
      </c>
      <c r="E6845" s="2">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1">
        <v>0.67899999999999849</v>
      </c>
    </row>
    <row r="6846" spans="1:22" ht="14.25" customHeight="1" x14ac:dyDescent="0.25">
      <c r="A6846" s="1">
        <v>6845</v>
      </c>
      <c r="B6846" s="1" t="s">
        <v>9130</v>
      </c>
      <c r="C6846" s="1">
        <f>YEAR(Data!$D6846)</f>
        <v>2013</v>
      </c>
      <c r="D6846" s="2">
        <v>41530</v>
      </c>
      <c r="E6846" s="2">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
        <v>1059.1199999999999</v>
      </c>
      <c r="T6846" s="1">
        <v>4</v>
      </c>
      <c r="U6846" s="1">
        <v>0</v>
      </c>
      <c r="V6846" s="1">
        <v>307.14479999999992</v>
      </c>
    </row>
    <row r="6847" spans="1:22" ht="14.25" customHeight="1" x14ac:dyDescent="0.25">
      <c r="A6847" s="1">
        <v>6846</v>
      </c>
      <c r="B6847" s="1" t="s">
        <v>9133</v>
      </c>
      <c r="C6847" s="1">
        <f>YEAR(Data!$D6847)</f>
        <v>2011</v>
      </c>
      <c r="D6847" s="2">
        <v>40730</v>
      </c>
      <c r="E6847" s="2">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
        <v>478.48</v>
      </c>
      <c r="T6847" s="1">
        <v>2</v>
      </c>
      <c r="U6847" s="1">
        <v>0.2</v>
      </c>
      <c r="V6847" s="1">
        <v>47.848000000000013</v>
      </c>
    </row>
    <row r="6848" spans="1:22" ht="14.25" customHeight="1" x14ac:dyDescent="0.25">
      <c r="A6848" s="1">
        <v>6847</v>
      </c>
      <c r="B6848" s="1" t="s">
        <v>9135</v>
      </c>
      <c r="C6848" s="1">
        <f>YEAR(Data!$D6848)</f>
        <v>2013</v>
      </c>
      <c r="D6848" s="2">
        <v>41404</v>
      </c>
      <c r="E6848" s="2">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
        <v>32.04</v>
      </c>
      <c r="T6848" s="1">
        <v>4</v>
      </c>
      <c r="U6848" s="1">
        <v>0</v>
      </c>
      <c r="V6848" s="1">
        <v>14.417999999999999</v>
      </c>
    </row>
    <row r="6849" spans="1:22" ht="14.25" customHeight="1" x14ac:dyDescent="0.25">
      <c r="A6849" s="1">
        <v>6848</v>
      </c>
      <c r="B6849" s="1" t="s">
        <v>9136</v>
      </c>
      <c r="C6849" s="1">
        <f>YEAR(Data!$D6849)</f>
        <v>2013</v>
      </c>
      <c r="D6849" s="2">
        <v>41474</v>
      </c>
      <c r="E6849" s="2">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1">
        <v>3.4995000000000029</v>
      </c>
    </row>
    <row r="6850" spans="1:22" ht="14.25" customHeight="1" x14ac:dyDescent="0.25">
      <c r="A6850" s="1">
        <v>6849</v>
      </c>
      <c r="B6850" s="1" t="s">
        <v>9137</v>
      </c>
      <c r="C6850" s="1">
        <f>YEAR(Data!$D6850)</f>
        <v>2013</v>
      </c>
      <c r="D6850" s="2">
        <v>41444</v>
      </c>
      <c r="E6850" s="2">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
        <v>76.864000000000004</v>
      </c>
      <c r="T6850" s="1">
        <v>2</v>
      </c>
      <c r="U6850" s="1">
        <v>0.2</v>
      </c>
      <c r="V6850" s="1">
        <v>26.902399999999993</v>
      </c>
    </row>
    <row r="6851" spans="1:22" ht="14.25" customHeight="1" x14ac:dyDescent="0.25">
      <c r="A6851" s="1">
        <v>6850</v>
      </c>
      <c r="B6851" s="1" t="s">
        <v>9138</v>
      </c>
      <c r="C6851" s="1">
        <f>YEAR(Data!$D6851)</f>
        <v>2011</v>
      </c>
      <c r="D6851" s="2">
        <v>40653</v>
      </c>
      <c r="E6851" s="2">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
        <v>59.92</v>
      </c>
      <c r="T6851" s="1">
        <v>4</v>
      </c>
      <c r="U6851" s="1">
        <v>0</v>
      </c>
      <c r="V6851" s="1">
        <v>27.563200000000002</v>
      </c>
    </row>
    <row r="6852" spans="1:22" ht="14.25" customHeight="1" x14ac:dyDescent="0.25">
      <c r="A6852" s="1">
        <v>6851</v>
      </c>
      <c r="B6852" s="1" t="s">
        <v>9139</v>
      </c>
      <c r="C6852" s="1">
        <f>YEAR(Data!$D6852)</f>
        <v>2013</v>
      </c>
      <c r="D6852" s="2">
        <v>41282</v>
      </c>
      <c r="E6852" s="2">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1">
        <v>407.12880000000007</v>
      </c>
    </row>
    <row r="6853" spans="1:22" ht="14.25" customHeight="1" x14ac:dyDescent="0.25">
      <c r="A6853" s="1">
        <v>6852</v>
      </c>
      <c r="B6853" s="1" t="s">
        <v>9139</v>
      </c>
      <c r="C6853" s="1">
        <f>YEAR(Data!$D6853)</f>
        <v>2013</v>
      </c>
      <c r="D6853" s="2">
        <v>41282</v>
      </c>
      <c r="E6853" s="2">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1">
        <v>49.843499999999999</v>
      </c>
    </row>
    <row r="6854" spans="1:22" ht="14.25" customHeight="1" x14ac:dyDescent="0.25">
      <c r="A6854" s="1">
        <v>6853</v>
      </c>
      <c r="B6854" s="1" t="s">
        <v>9140</v>
      </c>
      <c r="C6854" s="1">
        <f>YEAR(Data!$D6854)</f>
        <v>2014</v>
      </c>
      <c r="D6854" s="2">
        <v>41997</v>
      </c>
      <c r="E6854" s="2">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1">
        <v>17.371200000000002</v>
      </c>
    </row>
    <row r="6855" spans="1:22" ht="14.25" customHeight="1" x14ac:dyDescent="0.25">
      <c r="A6855" s="1">
        <v>6854</v>
      </c>
      <c r="B6855" s="1" t="s">
        <v>9140</v>
      </c>
      <c r="C6855" s="1">
        <f>YEAR(Data!$D6855)</f>
        <v>2014</v>
      </c>
      <c r="D6855" s="2">
        <v>41997</v>
      </c>
      <c r="E6855" s="2">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
        <v>494.97</v>
      </c>
      <c r="T6855" s="1">
        <v>3</v>
      </c>
      <c r="U6855" s="1">
        <v>0</v>
      </c>
      <c r="V6855" s="1">
        <v>148.49099999999996</v>
      </c>
    </row>
    <row r="6856" spans="1:22" ht="14.25" customHeight="1" x14ac:dyDescent="0.25">
      <c r="A6856" s="1">
        <v>6855</v>
      </c>
      <c r="B6856" s="1" t="s">
        <v>9140</v>
      </c>
      <c r="C6856" s="1">
        <f>YEAR(Data!$D6856)</f>
        <v>2014</v>
      </c>
      <c r="D6856" s="2">
        <v>41997</v>
      </c>
      <c r="E6856" s="2">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1">
        <v>14.718399999999974</v>
      </c>
    </row>
    <row r="6857" spans="1:22" ht="14.25" customHeight="1" x14ac:dyDescent="0.25">
      <c r="A6857" s="1">
        <v>6856</v>
      </c>
      <c r="B6857" s="1" t="s">
        <v>9140</v>
      </c>
      <c r="C6857" s="1">
        <f>YEAR(Data!$D6857)</f>
        <v>2014</v>
      </c>
      <c r="D6857" s="2">
        <v>41997</v>
      </c>
      <c r="E6857" s="2">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1">
        <v>20.6816</v>
      </c>
    </row>
    <row r="6858" spans="1:22" ht="14.25" customHeight="1" x14ac:dyDescent="0.25">
      <c r="A6858" s="1">
        <v>6857</v>
      </c>
      <c r="B6858" s="1" t="s">
        <v>9140</v>
      </c>
      <c r="C6858" s="1">
        <f>YEAR(Data!$D6858)</f>
        <v>2014</v>
      </c>
      <c r="D6858" s="2">
        <v>41997</v>
      </c>
      <c r="E6858" s="2">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
        <v>182.94</v>
      </c>
      <c r="T6858" s="1">
        <v>3</v>
      </c>
      <c r="U6858" s="1">
        <v>0</v>
      </c>
      <c r="V6858" s="1">
        <v>85.981799999999993</v>
      </c>
    </row>
    <row r="6859" spans="1:22" ht="14.25" customHeight="1" x14ac:dyDescent="0.25">
      <c r="A6859" s="1">
        <v>6858</v>
      </c>
      <c r="B6859" s="1" t="s">
        <v>9141</v>
      </c>
      <c r="C6859" s="1">
        <f>YEAR(Data!$D6859)</f>
        <v>2014</v>
      </c>
      <c r="D6859" s="2">
        <v>41747</v>
      </c>
      <c r="E6859" s="2">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1">
        <v>13.507200000000001</v>
      </c>
    </row>
    <row r="6860" spans="1:22" ht="14.25" customHeight="1" x14ac:dyDescent="0.25">
      <c r="A6860" s="1">
        <v>6859</v>
      </c>
      <c r="B6860" s="1" t="s">
        <v>9141</v>
      </c>
      <c r="C6860" s="1">
        <f>YEAR(Data!$D6860)</f>
        <v>2014</v>
      </c>
      <c r="D6860" s="2">
        <v>41747</v>
      </c>
      <c r="E6860" s="2">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1">
        <v>3.4685999999999999</v>
      </c>
    </row>
    <row r="6861" spans="1:22" ht="14.25" customHeight="1" x14ac:dyDescent="0.25">
      <c r="A6861" s="1">
        <v>6860</v>
      </c>
      <c r="B6861" s="1" t="s">
        <v>9141</v>
      </c>
      <c r="C6861" s="1">
        <f>YEAR(Data!$D6861)</f>
        <v>2014</v>
      </c>
      <c r="D6861" s="2">
        <v>41747</v>
      </c>
      <c r="E6861" s="2">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1">
        <v>3.5970000000000004</v>
      </c>
    </row>
    <row r="6862" spans="1:22" ht="14.25" customHeight="1" x14ac:dyDescent="0.25">
      <c r="A6862" s="1">
        <v>6861</v>
      </c>
      <c r="B6862" s="1" t="s">
        <v>9141</v>
      </c>
      <c r="C6862" s="1">
        <f>YEAR(Data!$D6862)</f>
        <v>2014</v>
      </c>
      <c r="D6862" s="2">
        <v>41747</v>
      </c>
      <c r="E6862" s="2">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1">
        <v>46.731299999999962</v>
      </c>
    </row>
    <row r="6863" spans="1:22" ht="14.25" customHeight="1" x14ac:dyDescent="0.25">
      <c r="A6863" s="1">
        <v>6862</v>
      </c>
      <c r="B6863" s="1" t="s">
        <v>9141</v>
      </c>
      <c r="C6863" s="1">
        <f>YEAR(Data!$D6863)</f>
        <v>2014</v>
      </c>
      <c r="D6863" s="2">
        <v>41747</v>
      </c>
      <c r="E6863" s="2">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1">
        <v>11.2896</v>
      </c>
    </row>
    <row r="6864" spans="1:22" ht="14.25" customHeight="1" x14ac:dyDescent="0.25">
      <c r="A6864" s="1">
        <v>6863</v>
      </c>
      <c r="B6864" s="1" t="s">
        <v>9141</v>
      </c>
      <c r="C6864" s="1">
        <f>YEAR(Data!$D6864)</f>
        <v>2014</v>
      </c>
      <c r="D6864" s="2">
        <v>41747</v>
      </c>
      <c r="E6864" s="2">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218.35200000000003</v>
      </c>
      <c r="T6864" s="1">
        <v>3</v>
      </c>
      <c r="U6864" s="1">
        <v>0.2</v>
      </c>
      <c r="V6864" s="1">
        <v>-19.105800000000016</v>
      </c>
    </row>
    <row r="6865" spans="1:22" ht="14.25" customHeight="1" x14ac:dyDescent="0.25">
      <c r="A6865" s="1">
        <v>6864</v>
      </c>
      <c r="B6865" s="1" t="s">
        <v>9142</v>
      </c>
      <c r="C6865" s="1">
        <f>YEAR(Data!$D6865)</f>
        <v>2014</v>
      </c>
      <c r="D6865" s="2">
        <v>41975</v>
      </c>
      <c r="E6865" s="2">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
        <v>10.368000000000002</v>
      </c>
      <c r="T6865" s="1">
        <v>2</v>
      </c>
      <c r="U6865" s="1">
        <v>0.2</v>
      </c>
      <c r="V6865" s="1">
        <v>3.6288</v>
      </c>
    </row>
    <row r="6866" spans="1:22" ht="14.25" customHeight="1" x14ac:dyDescent="0.25">
      <c r="A6866" s="1">
        <v>6865</v>
      </c>
      <c r="B6866" s="1" t="s">
        <v>9143</v>
      </c>
      <c r="C6866" s="1">
        <f>YEAR(Data!$D6866)</f>
        <v>2013</v>
      </c>
      <c r="D6866" s="2">
        <v>41508</v>
      </c>
      <c r="E6866" s="2">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1">
        <v>4.7519999999999998</v>
      </c>
    </row>
    <row r="6867" spans="1:22" ht="14.25" customHeight="1" x14ac:dyDescent="0.25">
      <c r="A6867" s="1">
        <v>6866</v>
      </c>
      <c r="B6867" s="1" t="s">
        <v>9143</v>
      </c>
      <c r="C6867" s="1">
        <f>YEAR(Data!$D6867)</f>
        <v>2013</v>
      </c>
      <c r="D6867" s="2">
        <v>41508</v>
      </c>
      <c r="E6867" s="2">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1">
        <v>-20.690999999999992</v>
      </c>
    </row>
    <row r="6868" spans="1:22" ht="14.25" customHeight="1" x14ac:dyDescent="0.25">
      <c r="A6868" s="1">
        <v>6867</v>
      </c>
      <c r="B6868" s="1" t="s">
        <v>9143</v>
      </c>
      <c r="C6868" s="1">
        <f>YEAR(Data!$D6868)</f>
        <v>2013</v>
      </c>
      <c r="D6868" s="2">
        <v>41508</v>
      </c>
      <c r="E6868" s="2">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254.96999999999997</v>
      </c>
      <c r="T6868" s="1">
        <v>3</v>
      </c>
      <c r="U6868" s="1">
        <v>0</v>
      </c>
      <c r="V6868" s="1">
        <v>91.789199999999994</v>
      </c>
    </row>
    <row r="6869" spans="1:22" ht="14.25" customHeight="1" x14ac:dyDescent="0.25">
      <c r="A6869" s="1">
        <v>6868</v>
      </c>
      <c r="B6869" s="1" t="s">
        <v>9143</v>
      </c>
      <c r="C6869" s="1">
        <f>YEAR(Data!$D6869)</f>
        <v>2013</v>
      </c>
      <c r="D6869" s="2">
        <v>41508</v>
      </c>
      <c r="E6869" s="2">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
        <v>31.983999999999998</v>
      </c>
      <c r="T6869" s="1">
        <v>2</v>
      </c>
      <c r="U6869" s="1">
        <v>0.2</v>
      </c>
      <c r="V6869" s="1">
        <v>-7.9959999999999996</v>
      </c>
    </row>
    <row r="6870" spans="1:22" ht="14.25" customHeight="1" x14ac:dyDescent="0.25">
      <c r="A6870" s="1">
        <v>6869</v>
      </c>
      <c r="B6870" s="1" t="s">
        <v>9143</v>
      </c>
      <c r="C6870" s="1">
        <f>YEAR(Data!$D6870)</f>
        <v>2013</v>
      </c>
      <c r="D6870" s="2">
        <v>41508</v>
      </c>
      <c r="E6870" s="2">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
        <v>2887.0560000000005</v>
      </c>
      <c r="T6870" s="1">
        <v>9</v>
      </c>
      <c r="U6870" s="1">
        <v>0.2</v>
      </c>
      <c r="V6870" s="1">
        <v>180.44099999999992</v>
      </c>
    </row>
    <row r="6871" spans="1:22" ht="14.25" customHeight="1" x14ac:dyDescent="0.25">
      <c r="A6871" s="1">
        <v>6870</v>
      </c>
      <c r="B6871" s="1" t="s">
        <v>9143</v>
      </c>
      <c r="C6871" s="1">
        <f>YEAR(Data!$D6871)</f>
        <v>2013</v>
      </c>
      <c r="D6871" s="2">
        <v>41508</v>
      </c>
      <c r="E6871" s="2">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
        <v>12.96</v>
      </c>
      <c r="T6871" s="1">
        <v>2</v>
      </c>
      <c r="U6871" s="1">
        <v>0</v>
      </c>
      <c r="V6871" s="1">
        <v>6.2208000000000006</v>
      </c>
    </row>
    <row r="6872" spans="1:22" ht="14.25" customHeight="1" x14ac:dyDescent="0.25">
      <c r="A6872" s="1">
        <v>6871</v>
      </c>
      <c r="B6872" s="1" t="s">
        <v>9143</v>
      </c>
      <c r="C6872" s="1">
        <f>YEAR(Data!$D6872)</f>
        <v>2013</v>
      </c>
      <c r="D6872" s="2">
        <v>41508</v>
      </c>
      <c r="E6872" s="2">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
        <v>47.52</v>
      </c>
      <c r="T6872" s="1">
        <v>9</v>
      </c>
      <c r="U6872" s="1">
        <v>0</v>
      </c>
      <c r="V6872" s="1">
        <v>21.384</v>
      </c>
    </row>
    <row r="6873" spans="1:22" ht="14.25" customHeight="1" x14ac:dyDescent="0.25">
      <c r="A6873" s="1">
        <v>6872</v>
      </c>
      <c r="B6873" s="1" t="s">
        <v>9144</v>
      </c>
      <c r="C6873" s="1">
        <f>YEAR(Data!$D6873)</f>
        <v>2013</v>
      </c>
      <c r="D6873" s="2">
        <v>41614</v>
      </c>
      <c r="E6873" s="2">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11.952000000000002</v>
      </c>
      <c r="T6873" s="1">
        <v>3</v>
      </c>
      <c r="U6873" s="1">
        <v>0.2</v>
      </c>
      <c r="V6873" s="1">
        <v>3.8843999999999994</v>
      </c>
    </row>
    <row r="6874" spans="1:22" ht="14.25" customHeight="1" x14ac:dyDescent="0.25">
      <c r="A6874" s="1">
        <v>6873</v>
      </c>
      <c r="B6874" s="1" t="s">
        <v>9145</v>
      </c>
      <c r="C6874" s="1">
        <f>YEAR(Data!$D6874)</f>
        <v>2012</v>
      </c>
      <c r="D6874" s="2">
        <v>41259</v>
      </c>
      <c r="E6874" s="2">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
        <v>4.9800000000000004</v>
      </c>
      <c r="T6874" s="1">
        <v>1</v>
      </c>
      <c r="U6874" s="1">
        <v>0</v>
      </c>
      <c r="V6874" s="1">
        <v>2.3406000000000002</v>
      </c>
    </row>
    <row r="6875" spans="1:22" ht="14.25" customHeight="1" x14ac:dyDescent="0.25">
      <c r="A6875" s="1">
        <v>6874</v>
      </c>
      <c r="B6875" s="1" t="s">
        <v>9146</v>
      </c>
      <c r="C6875" s="1">
        <f>YEAR(Data!$D6875)</f>
        <v>2011</v>
      </c>
      <c r="D6875" s="2">
        <v>40833</v>
      </c>
      <c r="E6875" s="2">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
        <v>10.779999999999996</v>
      </c>
      <c r="T6875" s="1">
        <v>5</v>
      </c>
      <c r="U6875" s="1">
        <v>0.8</v>
      </c>
      <c r="V6875" s="1">
        <v>-17.248000000000008</v>
      </c>
    </row>
    <row r="6876" spans="1:22" ht="14.25" customHeight="1" x14ac:dyDescent="0.25">
      <c r="A6876" s="1">
        <v>6875</v>
      </c>
      <c r="B6876" s="1" t="s">
        <v>9146</v>
      </c>
      <c r="C6876" s="1">
        <f>YEAR(Data!$D6876)</f>
        <v>2011</v>
      </c>
      <c r="D6876" s="2">
        <v>40833</v>
      </c>
      <c r="E6876" s="2">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
        <v>119.97600000000001</v>
      </c>
      <c r="T6876" s="1">
        <v>3</v>
      </c>
      <c r="U6876" s="1">
        <v>0.2</v>
      </c>
      <c r="V6876" s="1">
        <v>-17.996400000000019</v>
      </c>
    </row>
    <row r="6877" spans="1:22" ht="14.25" customHeight="1" x14ac:dyDescent="0.25">
      <c r="A6877" s="1">
        <v>6876</v>
      </c>
      <c r="B6877" s="1" t="s">
        <v>9148</v>
      </c>
      <c r="C6877" s="1">
        <f>YEAR(Data!$D6877)</f>
        <v>2013</v>
      </c>
      <c r="D6877" s="2">
        <v>41523</v>
      </c>
      <c r="E6877" s="2">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
        <v>25.06</v>
      </c>
      <c r="T6877" s="1">
        <v>2</v>
      </c>
      <c r="U6877" s="1">
        <v>0</v>
      </c>
      <c r="V6877" s="1">
        <v>11.778199999999998</v>
      </c>
    </row>
    <row r="6878" spans="1:22" ht="14.25" customHeight="1" x14ac:dyDescent="0.25">
      <c r="A6878" s="1">
        <v>6877</v>
      </c>
      <c r="B6878" s="1" t="s">
        <v>9148</v>
      </c>
      <c r="C6878" s="1">
        <f>YEAR(Data!$D6878)</f>
        <v>2013</v>
      </c>
      <c r="D6878" s="2">
        <v>41523</v>
      </c>
      <c r="E6878" s="2">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1">
        <v>314.05859999999996</v>
      </c>
    </row>
    <row r="6879" spans="1:22" ht="14.25" customHeight="1" x14ac:dyDescent="0.25">
      <c r="A6879" s="1">
        <v>6878</v>
      </c>
      <c r="B6879" s="1" t="s">
        <v>9149</v>
      </c>
      <c r="C6879" s="1">
        <f>YEAR(Data!$D6879)</f>
        <v>2012</v>
      </c>
      <c r="D6879" s="2">
        <v>41197</v>
      </c>
      <c r="E6879" s="2">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1">
        <v>-95.24760000000002</v>
      </c>
    </row>
    <row r="6880" spans="1:22" ht="14.25" customHeight="1" x14ac:dyDescent="0.25">
      <c r="A6880" s="1">
        <v>6879</v>
      </c>
      <c r="B6880" s="1" t="s">
        <v>9149</v>
      </c>
      <c r="C6880" s="1">
        <f>YEAR(Data!$D6880)</f>
        <v>2012</v>
      </c>
      <c r="D6880" s="2">
        <v>41197</v>
      </c>
      <c r="E6880" s="2">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1">
        <v>1.8703999999999998</v>
      </c>
    </row>
    <row r="6881" spans="1:22" ht="14.25" customHeight="1" x14ac:dyDescent="0.25">
      <c r="A6881" s="1">
        <v>6880</v>
      </c>
      <c r="B6881" s="1" t="s">
        <v>9150</v>
      </c>
      <c r="C6881" s="1">
        <f>YEAR(Data!$D6881)</f>
        <v>2012</v>
      </c>
      <c r="D6881" s="2">
        <v>41244</v>
      </c>
      <c r="E6881" s="2">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2003.9200000000003</v>
      </c>
      <c r="T6881" s="1">
        <v>5</v>
      </c>
      <c r="U6881" s="1">
        <v>0.2</v>
      </c>
      <c r="V6881" s="1">
        <v>125.24499999999995</v>
      </c>
    </row>
    <row r="6882" spans="1:22" ht="14.25" customHeight="1" x14ac:dyDescent="0.25">
      <c r="A6882" s="1">
        <v>6881</v>
      </c>
      <c r="B6882" s="1" t="s">
        <v>9150</v>
      </c>
      <c r="C6882" s="1">
        <f>YEAR(Data!$D6882)</f>
        <v>2012</v>
      </c>
      <c r="D6882" s="2">
        <v>41244</v>
      </c>
      <c r="E6882" s="2">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
        <v>32.400000000000006</v>
      </c>
      <c r="T6882" s="1">
        <v>5</v>
      </c>
      <c r="U6882" s="1">
        <v>0</v>
      </c>
      <c r="V6882" s="1">
        <v>15.552000000000001</v>
      </c>
    </row>
    <row r="6883" spans="1:22" ht="14.25" customHeight="1" x14ac:dyDescent="0.25">
      <c r="A6883" s="1">
        <v>6882</v>
      </c>
      <c r="B6883" s="1" t="s">
        <v>9150</v>
      </c>
      <c r="C6883" s="1">
        <f>YEAR(Data!$D6883)</f>
        <v>2012</v>
      </c>
      <c r="D6883" s="2">
        <v>41244</v>
      </c>
      <c r="E6883" s="2">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1913.3999999999999</v>
      </c>
      <c r="T6883" s="1">
        <v>9</v>
      </c>
      <c r="U6883" s="1">
        <v>0</v>
      </c>
      <c r="V6883" s="1">
        <v>401.81399999999985</v>
      </c>
    </row>
    <row r="6884" spans="1:22" ht="14.25" customHeight="1" x14ac:dyDescent="0.25">
      <c r="A6884" s="1">
        <v>6883</v>
      </c>
      <c r="B6884" s="1" t="s">
        <v>9150</v>
      </c>
      <c r="C6884" s="1">
        <f>YEAR(Data!$D6884)</f>
        <v>2012</v>
      </c>
      <c r="D6884" s="2">
        <v>41244</v>
      </c>
      <c r="E6884" s="2">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1">
        <v>2.9346000000000032</v>
      </c>
    </row>
    <row r="6885" spans="1:22" ht="14.25" customHeight="1" x14ac:dyDescent="0.25">
      <c r="A6885" s="1">
        <v>6884</v>
      </c>
      <c r="B6885" s="1" t="s">
        <v>9150</v>
      </c>
      <c r="C6885" s="1">
        <f>YEAR(Data!$D6885)</f>
        <v>2012</v>
      </c>
      <c r="D6885" s="2">
        <v>41244</v>
      </c>
      <c r="E6885" s="2">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1">
        <v>52.531999999999996</v>
      </c>
    </row>
    <row r="6886" spans="1:22" ht="14.25" customHeight="1" x14ac:dyDescent="0.25">
      <c r="A6886" s="1">
        <v>6885</v>
      </c>
      <c r="B6886" s="1" t="s">
        <v>9151</v>
      </c>
      <c r="C6886" s="1">
        <f>YEAR(Data!$D6886)</f>
        <v>2012</v>
      </c>
      <c r="D6886" s="2">
        <v>41060</v>
      </c>
      <c r="E6886" s="2">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
        <v>2567.84</v>
      </c>
      <c r="T6886" s="1">
        <v>8</v>
      </c>
      <c r="U6886" s="1">
        <v>0</v>
      </c>
      <c r="V6886" s="1">
        <v>770.35199999999986</v>
      </c>
    </row>
    <row r="6887" spans="1:22" ht="14.25" customHeight="1" x14ac:dyDescent="0.25">
      <c r="A6887" s="1">
        <v>6886</v>
      </c>
      <c r="B6887" s="1" t="s">
        <v>9152</v>
      </c>
      <c r="C6887" s="1">
        <f>YEAR(Data!$D6887)</f>
        <v>2014</v>
      </c>
      <c r="D6887" s="2">
        <v>41893</v>
      </c>
      <c r="E6887" s="2">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37.056000000000004</v>
      </c>
      <c r="T6887" s="1">
        <v>4</v>
      </c>
      <c r="U6887" s="1">
        <v>0.2</v>
      </c>
      <c r="V6887" s="1">
        <v>8.8008000000000006</v>
      </c>
    </row>
    <row r="6888" spans="1:22" ht="14.25" customHeight="1" x14ac:dyDescent="0.25">
      <c r="A6888" s="1">
        <v>6887</v>
      </c>
      <c r="B6888" s="1" t="s">
        <v>9152</v>
      </c>
      <c r="C6888" s="1">
        <f>YEAR(Data!$D6888)</f>
        <v>2014</v>
      </c>
      <c r="D6888" s="2">
        <v>41893</v>
      </c>
      <c r="E6888" s="2">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1">
        <v>-56.310799999999972</v>
      </c>
    </row>
    <row r="6889" spans="1:22" ht="14.25" customHeight="1" x14ac:dyDescent="0.25">
      <c r="A6889" s="1">
        <v>6888</v>
      </c>
      <c r="B6889" s="1" t="s">
        <v>9153</v>
      </c>
      <c r="C6889" s="1">
        <f>YEAR(Data!$D6889)</f>
        <v>2014</v>
      </c>
      <c r="D6889" s="2">
        <v>41755</v>
      </c>
      <c r="E6889" s="2">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19.049999999999997</v>
      </c>
      <c r="T6889" s="1">
        <v>3</v>
      </c>
      <c r="U6889" s="1">
        <v>0</v>
      </c>
      <c r="V6889" s="1">
        <v>8.7629999999999999</v>
      </c>
    </row>
    <row r="6890" spans="1:22" ht="14.25" customHeight="1" x14ac:dyDescent="0.25">
      <c r="A6890" s="1">
        <v>6889</v>
      </c>
      <c r="B6890" s="1" t="s">
        <v>9153</v>
      </c>
      <c r="C6890" s="1">
        <f>YEAR(Data!$D6890)</f>
        <v>2014</v>
      </c>
      <c r="D6890" s="2">
        <v>41755</v>
      </c>
      <c r="E6890" s="2">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1">
        <v>27.503999999999998</v>
      </c>
    </row>
    <row r="6891" spans="1:22" ht="14.25" customHeight="1" x14ac:dyDescent="0.25">
      <c r="A6891" s="1">
        <v>6890</v>
      </c>
      <c r="B6891" s="1" t="s">
        <v>9154</v>
      </c>
      <c r="C6891" s="1">
        <f>YEAR(Data!$D6891)</f>
        <v>2014</v>
      </c>
      <c r="D6891" s="2">
        <v>41901</v>
      </c>
      <c r="E6891" s="2">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1">
        <v>26.790400000000005</v>
      </c>
    </row>
    <row r="6892" spans="1:22" ht="14.25" customHeight="1" x14ac:dyDescent="0.25">
      <c r="A6892" s="1">
        <v>6891</v>
      </c>
      <c r="B6892" s="1" t="s">
        <v>9154</v>
      </c>
      <c r="C6892" s="1">
        <f>YEAR(Data!$D6892)</f>
        <v>2014</v>
      </c>
      <c r="D6892" s="2">
        <v>41901</v>
      </c>
      <c r="E6892" s="2">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1">
        <v>24.460800000000003</v>
      </c>
    </row>
    <row r="6893" spans="1:22" ht="14.25" customHeight="1" x14ac:dyDescent="0.25">
      <c r="A6893" s="1">
        <v>6892</v>
      </c>
      <c r="B6893" s="1" t="s">
        <v>9154</v>
      </c>
      <c r="C6893" s="1">
        <f>YEAR(Data!$D6893)</f>
        <v>2014</v>
      </c>
      <c r="D6893" s="2">
        <v>41901</v>
      </c>
      <c r="E6893" s="2">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1">
        <v>34.181999999999988</v>
      </c>
    </row>
    <row r="6894" spans="1:22" ht="14.25" customHeight="1" x14ac:dyDescent="0.25">
      <c r="A6894" s="1">
        <v>6893</v>
      </c>
      <c r="B6894" s="1" t="s">
        <v>9154</v>
      </c>
      <c r="C6894" s="1">
        <f>YEAR(Data!$D6894)</f>
        <v>2014</v>
      </c>
      <c r="D6894" s="2">
        <v>41901</v>
      </c>
      <c r="E6894" s="2">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
        <v>25.92</v>
      </c>
      <c r="T6894" s="1">
        <v>4</v>
      </c>
      <c r="U6894" s="1">
        <v>0</v>
      </c>
      <c r="V6894" s="1">
        <v>12.441600000000001</v>
      </c>
    </row>
    <row r="6895" spans="1:22" ht="14.25" customHeight="1" x14ac:dyDescent="0.25">
      <c r="A6895" s="1">
        <v>6894</v>
      </c>
      <c r="B6895" s="1" t="s">
        <v>9154</v>
      </c>
      <c r="C6895" s="1">
        <f>YEAR(Data!$D6895)</f>
        <v>2014</v>
      </c>
      <c r="D6895" s="2">
        <v>41901</v>
      </c>
      <c r="E6895" s="2">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
        <v>20.32</v>
      </c>
      <c r="T6895" s="1">
        <v>4</v>
      </c>
      <c r="U6895" s="1">
        <v>0</v>
      </c>
      <c r="V6895" s="1">
        <v>6.9087999999999994</v>
      </c>
    </row>
    <row r="6896" spans="1:22" ht="14.25" customHeight="1" x14ac:dyDescent="0.25">
      <c r="A6896" s="1">
        <v>6895</v>
      </c>
      <c r="B6896" s="1" t="s">
        <v>9154</v>
      </c>
      <c r="C6896" s="1">
        <f>YEAR(Data!$D6896)</f>
        <v>2014</v>
      </c>
      <c r="D6896" s="2">
        <v>41901</v>
      </c>
      <c r="E6896" s="2">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1">
        <v>119.4742</v>
      </c>
    </row>
    <row r="6897" spans="1:22" ht="14.25" customHeight="1" x14ac:dyDescent="0.25">
      <c r="A6897" s="1">
        <v>6896</v>
      </c>
      <c r="B6897" s="1" t="s">
        <v>9154</v>
      </c>
      <c r="C6897" s="1">
        <f>YEAR(Data!$D6897)</f>
        <v>2014</v>
      </c>
      <c r="D6897" s="2">
        <v>41901</v>
      </c>
      <c r="E6897" s="2">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1">
        <v>9.9991999999999948</v>
      </c>
    </row>
    <row r="6898" spans="1:22" ht="14.25" customHeight="1" x14ac:dyDescent="0.25">
      <c r="A6898" s="1">
        <v>6897</v>
      </c>
      <c r="B6898" s="1" t="s">
        <v>9154</v>
      </c>
      <c r="C6898" s="1">
        <f>YEAR(Data!$D6898)</f>
        <v>2014</v>
      </c>
      <c r="D6898" s="2">
        <v>41901</v>
      </c>
      <c r="E6898" s="2">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
        <v>244.54999999999998</v>
      </c>
      <c r="T6898" s="1">
        <v>5</v>
      </c>
      <c r="U6898" s="1">
        <v>0</v>
      </c>
      <c r="V6898" s="1">
        <v>114.93849999999998</v>
      </c>
    </row>
    <row r="6899" spans="1:22" ht="14.25" customHeight="1" x14ac:dyDescent="0.25">
      <c r="A6899" s="1">
        <v>6898</v>
      </c>
      <c r="B6899" s="1" t="s">
        <v>9155</v>
      </c>
      <c r="C6899" s="1">
        <f>YEAR(Data!$D6899)</f>
        <v>2014</v>
      </c>
      <c r="D6899" s="2">
        <v>41870</v>
      </c>
      <c r="E6899" s="2">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10.782000000000002</v>
      </c>
      <c r="T6899" s="1">
        <v>3</v>
      </c>
      <c r="U6899" s="1">
        <v>0.7</v>
      </c>
      <c r="V6899" s="1">
        <v>-7.9067999999999969</v>
      </c>
    </row>
    <row r="6900" spans="1:22" ht="14.25" customHeight="1" x14ac:dyDescent="0.25">
      <c r="A6900" s="1">
        <v>6899</v>
      </c>
      <c r="B6900" s="1" t="s">
        <v>9156</v>
      </c>
      <c r="C6900" s="1">
        <f>YEAR(Data!$D6900)</f>
        <v>2012</v>
      </c>
      <c r="D6900" s="2">
        <v>41053</v>
      </c>
      <c r="E6900" s="2">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1">
        <v>-163.57670000000005</v>
      </c>
    </row>
    <row r="6901" spans="1:22" ht="14.25" customHeight="1" x14ac:dyDescent="0.25">
      <c r="A6901" s="1">
        <v>6900</v>
      </c>
      <c r="B6901" s="1" t="s">
        <v>9156</v>
      </c>
      <c r="C6901" s="1">
        <f>YEAR(Data!$D6901)</f>
        <v>2012</v>
      </c>
      <c r="D6901" s="2">
        <v>41053</v>
      </c>
      <c r="E6901" s="2">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
        <v>7.6559999999999988</v>
      </c>
      <c r="T6901" s="1">
        <v>6</v>
      </c>
      <c r="U6901" s="1">
        <v>0.8</v>
      </c>
      <c r="V6901" s="1">
        <v>-13.015200000000004</v>
      </c>
    </row>
    <row r="6902" spans="1:22" ht="14.25" customHeight="1" x14ac:dyDescent="0.25">
      <c r="A6902" s="1">
        <v>6901</v>
      </c>
      <c r="B6902" s="1" t="s">
        <v>9157</v>
      </c>
      <c r="C6902" s="1">
        <f>YEAR(Data!$D6902)</f>
        <v>2012</v>
      </c>
      <c r="D6902" s="2">
        <v>41159</v>
      </c>
      <c r="E6902" s="2">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1">
        <v>167.97899999999996</v>
      </c>
    </row>
    <row r="6903" spans="1:22" ht="14.25" customHeight="1" x14ac:dyDescent="0.25">
      <c r="A6903" s="1">
        <v>6902</v>
      </c>
      <c r="B6903" s="1" t="s">
        <v>9158</v>
      </c>
      <c r="C6903" s="1">
        <f>YEAR(Data!$D6903)</f>
        <v>2014</v>
      </c>
      <c r="D6903" s="2">
        <v>41845</v>
      </c>
      <c r="E6903" s="2">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1">
        <v>839.9860000000001</v>
      </c>
    </row>
    <row r="6904" spans="1:22" ht="14.25" customHeight="1" x14ac:dyDescent="0.25">
      <c r="A6904" s="1">
        <v>6903</v>
      </c>
      <c r="B6904" s="1" t="s">
        <v>9159</v>
      </c>
      <c r="C6904" s="1">
        <f>YEAR(Data!$D6904)</f>
        <v>2014</v>
      </c>
      <c r="D6904" s="2">
        <v>41885</v>
      </c>
      <c r="E6904" s="2">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1">
        <v>5.6</v>
      </c>
    </row>
    <row r="6905" spans="1:22" ht="14.25" customHeight="1" x14ac:dyDescent="0.25">
      <c r="A6905" s="1">
        <v>6904</v>
      </c>
      <c r="B6905" s="1" t="s">
        <v>9159</v>
      </c>
      <c r="C6905" s="1">
        <f>YEAR(Data!$D6905)</f>
        <v>2014</v>
      </c>
      <c r="D6905" s="2">
        <v>41885</v>
      </c>
      <c r="E6905" s="2">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
        <v>5.5879999999999992</v>
      </c>
      <c r="T6905" s="1">
        <v>2</v>
      </c>
      <c r="U6905" s="1">
        <v>0.8</v>
      </c>
      <c r="V6905" s="1">
        <v>-15.087600000000002</v>
      </c>
    </row>
    <row r="6906" spans="1:22" ht="14.25" customHeight="1" x14ac:dyDescent="0.25">
      <c r="A6906" s="1">
        <v>6905</v>
      </c>
      <c r="B6906" s="1" t="s">
        <v>9159</v>
      </c>
      <c r="C6906" s="1">
        <f>YEAR(Data!$D6906)</f>
        <v>2014</v>
      </c>
      <c r="D6906" s="2">
        <v>41885</v>
      </c>
      <c r="E6906" s="2">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
        <v>235.92</v>
      </c>
      <c r="T6906" s="1">
        <v>5</v>
      </c>
      <c r="U6906" s="1">
        <v>0.2</v>
      </c>
      <c r="V6906" s="1">
        <v>-44.235000000000007</v>
      </c>
    </row>
    <row r="6907" spans="1:22" ht="14.25" customHeight="1" x14ac:dyDescent="0.25">
      <c r="A6907" s="1">
        <v>6906</v>
      </c>
      <c r="B6907" s="1" t="s">
        <v>9162</v>
      </c>
      <c r="C6907" s="1">
        <f>YEAR(Data!$D6907)</f>
        <v>2014</v>
      </c>
      <c r="D6907" s="2">
        <v>41980</v>
      </c>
      <c r="E6907" s="2">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1">
        <v>2.8836000000000004</v>
      </c>
    </row>
    <row r="6908" spans="1:22" ht="14.25" customHeight="1" x14ac:dyDescent="0.25">
      <c r="A6908" s="1">
        <v>6907</v>
      </c>
      <c r="B6908" s="1" t="s">
        <v>9163</v>
      </c>
      <c r="C6908" s="1">
        <f>YEAR(Data!$D6908)</f>
        <v>2014</v>
      </c>
      <c r="D6908" s="2">
        <v>41780</v>
      </c>
      <c r="E6908" s="2">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1">
        <v>19.814399999999999</v>
      </c>
    </row>
    <row r="6909" spans="1:22" ht="14.25" customHeight="1" x14ac:dyDescent="0.25">
      <c r="A6909" s="1">
        <v>6908</v>
      </c>
      <c r="B6909" s="1" t="s">
        <v>9164</v>
      </c>
      <c r="C6909" s="1">
        <f>YEAR(Data!$D6909)</f>
        <v>2013</v>
      </c>
      <c r="D6909" s="2">
        <v>41545</v>
      </c>
      <c r="E6909" s="2">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
        <v>1001.5840000000001</v>
      </c>
      <c r="T6909" s="1">
        <v>2</v>
      </c>
      <c r="U6909" s="1">
        <v>0.2</v>
      </c>
      <c r="V6909" s="1">
        <v>125.19799999999992</v>
      </c>
    </row>
    <row r="6910" spans="1:22" ht="14.25" customHeight="1" x14ac:dyDescent="0.25">
      <c r="A6910" s="1">
        <v>6909</v>
      </c>
      <c r="B6910" s="1" t="s">
        <v>9165</v>
      </c>
      <c r="C6910" s="1">
        <f>YEAR(Data!$D6910)</f>
        <v>2014</v>
      </c>
      <c r="D6910" s="2">
        <v>41984</v>
      </c>
      <c r="E6910" s="2">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
        <v>14.76</v>
      </c>
      <c r="T6910" s="1">
        <v>2</v>
      </c>
      <c r="U6910" s="1">
        <v>0</v>
      </c>
      <c r="V6910" s="1">
        <v>4.2803999999999984</v>
      </c>
    </row>
    <row r="6911" spans="1:22" ht="14.25" customHeight="1" x14ac:dyDescent="0.25">
      <c r="A6911" s="1">
        <v>6910</v>
      </c>
      <c r="B6911" s="1" t="s">
        <v>9166</v>
      </c>
      <c r="C6911" s="1">
        <f>YEAR(Data!$D6911)</f>
        <v>2011</v>
      </c>
      <c r="D6911" s="2">
        <v>40799</v>
      </c>
      <c r="E6911" s="2">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2.5020000000000002</v>
      </c>
      <c r="T6911" s="1">
        <v>3</v>
      </c>
      <c r="U6911" s="1">
        <v>0.7</v>
      </c>
      <c r="V6911" s="1">
        <v>-2.0015999999999998</v>
      </c>
    </row>
    <row r="6912" spans="1:22" ht="14.25" customHeight="1" x14ac:dyDescent="0.25">
      <c r="A6912" s="1">
        <v>6911</v>
      </c>
      <c r="B6912" s="1" t="s">
        <v>9167</v>
      </c>
      <c r="C6912" s="1">
        <f>YEAR(Data!$D6912)</f>
        <v>2014</v>
      </c>
      <c r="D6912" s="2">
        <v>41850</v>
      </c>
      <c r="E6912" s="2">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1">
        <v>25.511200000000002</v>
      </c>
    </row>
    <row r="6913" spans="1:22" ht="14.25" customHeight="1" x14ac:dyDescent="0.25">
      <c r="A6913" s="1">
        <v>6912</v>
      </c>
      <c r="B6913" s="1" t="s">
        <v>9168</v>
      </c>
      <c r="C6913" s="1">
        <f>YEAR(Data!$D6913)</f>
        <v>2014</v>
      </c>
      <c r="D6913" s="2">
        <v>41853</v>
      </c>
      <c r="E6913" s="2">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1">
        <v>50.365800000000007</v>
      </c>
    </row>
    <row r="6914" spans="1:22" ht="14.25" customHeight="1" x14ac:dyDescent="0.25">
      <c r="A6914" s="1">
        <v>6913</v>
      </c>
      <c r="B6914" s="1" t="s">
        <v>9169</v>
      </c>
      <c r="C6914" s="1">
        <f>YEAR(Data!$D6914)</f>
        <v>2014</v>
      </c>
      <c r="D6914" s="2">
        <v>41762</v>
      </c>
      <c r="E6914" s="2">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1">
        <v>59.037199999999999</v>
      </c>
    </row>
    <row r="6915" spans="1:22" ht="14.25" customHeight="1" x14ac:dyDescent="0.25">
      <c r="A6915" s="1">
        <v>6914</v>
      </c>
      <c r="B6915" s="1" t="s">
        <v>9170</v>
      </c>
      <c r="C6915" s="1">
        <f>YEAR(Data!$D6915)</f>
        <v>2012</v>
      </c>
      <c r="D6915" s="2">
        <v>41072</v>
      </c>
      <c r="E6915" s="2">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
        <v>55.984000000000009</v>
      </c>
      <c r="T6915" s="1">
        <v>2</v>
      </c>
      <c r="U6915" s="1">
        <v>0.2</v>
      </c>
      <c r="V6915" s="1">
        <v>4.1987999999999985</v>
      </c>
    </row>
    <row r="6916" spans="1:22" ht="14.25" customHeight="1" x14ac:dyDescent="0.25">
      <c r="A6916" s="1">
        <v>6915</v>
      </c>
      <c r="B6916" s="1" t="s">
        <v>9172</v>
      </c>
      <c r="C6916" s="1">
        <f>YEAR(Data!$D6916)</f>
        <v>2011</v>
      </c>
      <c r="D6916" s="2">
        <v>40899</v>
      </c>
      <c r="E6916" s="2">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1">
        <v>9.911999999999999</v>
      </c>
    </row>
    <row r="6917" spans="1:22" ht="14.25" customHeight="1" x14ac:dyDescent="0.25">
      <c r="A6917" s="1">
        <v>6916</v>
      </c>
      <c r="B6917" s="1" t="s">
        <v>9172</v>
      </c>
      <c r="C6917" s="1">
        <f>YEAR(Data!$D6917)</f>
        <v>2011</v>
      </c>
      <c r="D6917" s="2">
        <v>40899</v>
      </c>
      <c r="E6917" s="2">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17.903999999999996</v>
      </c>
      <c r="T6917" s="1">
        <v>6</v>
      </c>
      <c r="U6917" s="1">
        <v>0.8</v>
      </c>
      <c r="V6917" s="1">
        <v>-31.332000000000008</v>
      </c>
    </row>
    <row r="6918" spans="1:22" ht="14.25" customHeight="1" x14ac:dyDescent="0.25">
      <c r="A6918" s="1">
        <v>6917</v>
      </c>
      <c r="B6918" s="1" t="s">
        <v>9172</v>
      </c>
      <c r="C6918" s="1">
        <f>YEAR(Data!$D6918)</f>
        <v>2011</v>
      </c>
      <c r="D6918" s="2">
        <v>40899</v>
      </c>
      <c r="E6918" s="2">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1">
        <v>44.961600000000004</v>
      </c>
    </row>
    <row r="6919" spans="1:22" ht="14.25" customHeight="1" x14ac:dyDescent="0.25">
      <c r="A6919" s="1">
        <v>6918</v>
      </c>
      <c r="B6919" s="1" t="s">
        <v>9173</v>
      </c>
      <c r="C6919" s="1">
        <f>YEAR(Data!$D6919)</f>
        <v>2011</v>
      </c>
      <c r="D6919" s="2">
        <v>40893</v>
      </c>
      <c r="E6919" s="2">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
        <v>1403.9200000000003</v>
      </c>
      <c r="T6919" s="1">
        <v>5</v>
      </c>
      <c r="U6919" s="1">
        <v>0.2</v>
      </c>
      <c r="V6919" s="1">
        <v>70.196000000000026</v>
      </c>
    </row>
    <row r="6920" spans="1:22" ht="14.25" customHeight="1" x14ac:dyDescent="0.25">
      <c r="A6920" s="1">
        <v>6919</v>
      </c>
      <c r="B6920" s="1" t="s">
        <v>9174</v>
      </c>
      <c r="C6920" s="1">
        <f>YEAR(Data!$D6920)</f>
        <v>2013</v>
      </c>
      <c r="D6920" s="2">
        <v>41381</v>
      </c>
      <c r="E6920" s="2">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
        <v>28.799999999999997</v>
      </c>
      <c r="T6920" s="1">
        <v>3</v>
      </c>
      <c r="U6920" s="1">
        <v>0</v>
      </c>
      <c r="V6920" s="1">
        <v>0.86400000000000077</v>
      </c>
    </row>
    <row r="6921" spans="1:22" ht="14.25" customHeight="1" x14ac:dyDescent="0.25">
      <c r="A6921" s="1">
        <v>6920</v>
      </c>
      <c r="B6921" s="1" t="s">
        <v>9175</v>
      </c>
      <c r="C6921" s="1">
        <f>YEAR(Data!$D6921)</f>
        <v>2012</v>
      </c>
      <c r="D6921" s="2">
        <v>41050</v>
      </c>
      <c r="E6921" s="2">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1">
        <v>-18.031199999999998</v>
      </c>
    </row>
    <row r="6922" spans="1:22" ht="14.25" customHeight="1" x14ac:dyDescent="0.25">
      <c r="A6922" s="1">
        <v>6921</v>
      </c>
      <c r="B6922" s="1" t="s">
        <v>9176</v>
      </c>
      <c r="C6922" s="1">
        <f>YEAR(Data!$D6922)</f>
        <v>2014</v>
      </c>
      <c r="D6922" s="2">
        <v>41697</v>
      </c>
      <c r="E6922" s="2">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
        <v>356.78999999999996</v>
      </c>
      <c r="T6922" s="1">
        <v>7</v>
      </c>
      <c r="U6922" s="1">
        <v>0</v>
      </c>
      <c r="V6922" s="1">
        <v>99.901199999999989</v>
      </c>
    </row>
    <row r="6923" spans="1:22" ht="14.25" customHeight="1" x14ac:dyDescent="0.25">
      <c r="A6923" s="1">
        <v>6922</v>
      </c>
      <c r="B6923" s="1" t="s">
        <v>9177</v>
      </c>
      <c r="C6923" s="1">
        <f>YEAR(Data!$D6923)</f>
        <v>2014</v>
      </c>
      <c r="D6923" s="2">
        <v>41734</v>
      </c>
      <c r="E6923" s="2">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1">
        <v>8.49</v>
      </c>
    </row>
    <row r="6924" spans="1:22" ht="14.25" customHeight="1" x14ac:dyDescent="0.25">
      <c r="A6924" s="1">
        <v>6923</v>
      </c>
      <c r="B6924" s="1" t="s">
        <v>9178</v>
      </c>
      <c r="C6924" s="1">
        <f>YEAR(Data!$D6924)</f>
        <v>2012</v>
      </c>
      <c r="D6924" s="2">
        <v>40984</v>
      </c>
      <c r="E6924" s="2">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1">
        <v>240.8595</v>
      </c>
    </row>
    <row r="6925" spans="1:22" ht="14.25" customHeight="1" x14ac:dyDescent="0.25">
      <c r="A6925" s="1">
        <v>6924</v>
      </c>
      <c r="B6925" s="1" t="s">
        <v>9178</v>
      </c>
      <c r="C6925" s="1">
        <f>YEAR(Data!$D6925)</f>
        <v>2012</v>
      </c>
      <c r="D6925" s="2">
        <v>40984</v>
      </c>
      <c r="E6925" s="2">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1">
        <v>3.3947999999999996</v>
      </c>
    </row>
    <row r="6926" spans="1:22" ht="14.25" customHeight="1" x14ac:dyDescent="0.25">
      <c r="A6926" s="1">
        <v>6925</v>
      </c>
      <c r="B6926" s="1" t="s">
        <v>9179</v>
      </c>
      <c r="C6926" s="1">
        <f>YEAR(Data!$D6926)</f>
        <v>2012</v>
      </c>
      <c r="D6926" s="2">
        <v>41243</v>
      </c>
      <c r="E6926" s="2">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1">
        <v>10.883599999999998</v>
      </c>
    </row>
    <row r="6927" spans="1:22" ht="14.25" customHeight="1" x14ac:dyDescent="0.25">
      <c r="A6927" s="1">
        <v>6926</v>
      </c>
      <c r="B6927" s="1" t="s">
        <v>9179</v>
      </c>
      <c r="C6927" s="1">
        <f>YEAR(Data!$D6927)</f>
        <v>2012</v>
      </c>
      <c r="D6927" s="2">
        <v>41243</v>
      </c>
      <c r="E6927" s="2">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
        <v>681.40800000000013</v>
      </c>
      <c r="T6927" s="1">
        <v>12</v>
      </c>
      <c r="U6927" s="1">
        <v>0.2</v>
      </c>
      <c r="V6927" s="1">
        <v>42.588000000000022</v>
      </c>
    </row>
    <row r="6928" spans="1:22" ht="14.25" customHeight="1" x14ac:dyDescent="0.25">
      <c r="A6928" s="1">
        <v>6927</v>
      </c>
      <c r="B6928" s="1" t="s">
        <v>9180</v>
      </c>
      <c r="C6928" s="1">
        <f>YEAR(Data!$D6928)</f>
        <v>2013</v>
      </c>
      <c r="D6928" s="2">
        <v>41484</v>
      </c>
      <c r="E6928" s="2">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
        <v>18.899999999999999</v>
      </c>
      <c r="T6928" s="1">
        <v>3</v>
      </c>
      <c r="U6928" s="1">
        <v>0</v>
      </c>
      <c r="V6928" s="1">
        <v>8.6939999999999991</v>
      </c>
    </row>
    <row r="6929" spans="1:22" ht="14.25" customHeight="1" x14ac:dyDescent="0.25">
      <c r="A6929" s="1">
        <v>6928</v>
      </c>
      <c r="B6929" s="1" t="s">
        <v>9181</v>
      </c>
      <c r="C6929" s="1">
        <f>YEAR(Data!$D6929)</f>
        <v>2013</v>
      </c>
      <c r="D6929" s="2">
        <v>41449</v>
      </c>
      <c r="E6929" s="2">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1">
        <v>25.293599999999998</v>
      </c>
    </row>
    <row r="6930" spans="1:22" ht="14.25" customHeight="1" x14ac:dyDescent="0.25">
      <c r="A6930" s="1">
        <v>6929</v>
      </c>
      <c r="B6930" s="1" t="s">
        <v>9181</v>
      </c>
      <c r="C6930" s="1">
        <f>YEAR(Data!$D6930)</f>
        <v>2013</v>
      </c>
      <c r="D6930" s="2">
        <v>41449</v>
      </c>
      <c r="E6930" s="2">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1">
        <v>10.307099999999998</v>
      </c>
    </row>
    <row r="6931" spans="1:22" ht="14.25" customHeight="1" x14ac:dyDescent="0.25">
      <c r="A6931" s="1">
        <v>6930</v>
      </c>
      <c r="B6931" s="1" t="s">
        <v>9181</v>
      </c>
      <c r="C6931" s="1">
        <f>YEAR(Data!$D6931)</f>
        <v>2013</v>
      </c>
      <c r="D6931" s="2">
        <v>41449</v>
      </c>
      <c r="E6931" s="2">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1">
        <v>97.013699999999858</v>
      </c>
    </row>
    <row r="6932" spans="1:22" ht="14.25" customHeight="1" x14ac:dyDescent="0.25">
      <c r="A6932" s="1">
        <v>6931</v>
      </c>
      <c r="B6932" s="1" t="s">
        <v>9181</v>
      </c>
      <c r="C6932" s="1">
        <f>YEAR(Data!$D6932)</f>
        <v>2013</v>
      </c>
      <c r="D6932" s="2">
        <v>41449</v>
      </c>
      <c r="E6932" s="2">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1">
        <v>9.3905999999999992</v>
      </c>
    </row>
    <row r="6933" spans="1:22" ht="14.25" customHeight="1" x14ac:dyDescent="0.25">
      <c r="A6933" s="1">
        <v>6932</v>
      </c>
      <c r="B6933" s="1" t="s">
        <v>9182</v>
      </c>
      <c r="C6933" s="1">
        <f>YEAR(Data!$D6933)</f>
        <v>2011</v>
      </c>
      <c r="D6933" s="2">
        <v>40738</v>
      </c>
      <c r="E6933" s="2">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
        <v>13.493999999999998</v>
      </c>
      <c r="T6933" s="1">
        <v>1</v>
      </c>
      <c r="U6933" s="1">
        <v>0.4</v>
      </c>
      <c r="V6933" s="1">
        <v>-2.2490000000000023</v>
      </c>
    </row>
    <row r="6934" spans="1:22" ht="14.25" customHeight="1" x14ac:dyDescent="0.25">
      <c r="A6934" s="1">
        <v>6933</v>
      </c>
      <c r="B6934" s="1" t="s">
        <v>9182</v>
      </c>
      <c r="C6934" s="1">
        <f>YEAR(Data!$D6934)</f>
        <v>2011</v>
      </c>
      <c r="D6934" s="2">
        <v>40738</v>
      </c>
      <c r="E6934" s="2">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
        <v>23.987999999999996</v>
      </c>
      <c r="T6934" s="1">
        <v>2</v>
      </c>
      <c r="U6934" s="1">
        <v>0.4</v>
      </c>
      <c r="V6934" s="1">
        <v>-13.993000000000004</v>
      </c>
    </row>
    <row r="6935" spans="1:22" ht="14.25" customHeight="1" x14ac:dyDescent="0.25">
      <c r="A6935" s="1">
        <v>6934</v>
      </c>
      <c r="B6935" s="1" t="s">
        <v>9182</v>
      </c>
      <c r="C6935" s="1">
        <f>YEAR(Data!$D6935)</f>
        <v>2011</v>
      </c>
      <c r="D6935" s="2">
        <v>40738</v>
      </c>
      <c r="E6935" s="2">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
        <v>31.983999999999998</v>
      </c>
      <c r="T6935" s="1">
        <v>2</v>
      </c>
      <c r="U6935" s="1">
        <v>0.2</v>
      </c>
      <c r="V6935" s="1">
        <v>1.1993999999999998</v>
      </c>
    </row>
    <row r="6936" spans="1:22" ht="14.25" customHeight="1" x14ac:dyDescent="0.25">
      <c r="A6936" s="1">
        <v>6935</v>
      </c>
      <c r="B6936" s="1" t="s">
        <v>9182</v>
      </c>
      <c r="C6936" s="1">
        <f>YEAR(Data!$D6936)</f>
        <v>2011</v>
      </c>
      <c r="D6936" s="2">
        <v>40738</v>
      </c>
      <c r="E6936" s="2">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1">
        <v>4.6781999999999968</v>
      </c>
    </row>
    <row r="6937" spans="1:22" ht="14.25" customHeight="1" x14ac:dyDescent="0.25">
      <c r="A6937" s="1">
        <v>6936</v>
      </c>
      <c r="B6937" s="1" t="s">
        <v>9185</v>
      </c>
      <c r="C6937" s="1">
        <f>YEAR(Data!$D6937)</f>
        <v>2014</v>
      </c>
      <c r="D6937" s="2">
        <v>41974</v>
      </c>
      <c r="E6937" s="2">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95.976000000000013</v>
      </c>
      <c r="T6937" s="1">
        <v>3</v>
      </c>
      <c r="U6937" s="1">
        <v>0.2</v>
      </c>
      <c r="V6937" s="1">
        <v>-10.797300000000011</v>
      </c>
    </row>
    <row r="6938" spans="1:22" ht="14.25" customHeight="1" x14ac:dyDescent="0.25">
      <c r="A6938" s="1">
        <v>6937</v>
      </c>
      <c r="B6938" s="1" t="s">
        <v>9186</v>
      </c>
      <c r="C6938" s="1">
        <f>YEAR(Data!$D6938)</f>
        <v>2013</v>
      </c>
      <c r="D6938" s="2">
        <v>41520</v>
      </c>
      <c r="E6938" s="2">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
        <v>84.272000000000006</v>
      </c>
      <c r="T6938" s="1">
        <v>2</v>
      </c>
      <c r="U6938" s="1">
        <v>0.6</v>
      </c>
      <c r="V6938" s="1">
        <v>-75.844800000000006</v>
      </c>
    </row>
    <row r="6939" spans="1:22" ht="14.25" customHeight="1" x14ac:dyDescent="0.25">
      <c r="A6939" s="1">
        <v>6938</v>
      </c>
      <c r="B6939" s="1" t="s">
        <v>9189</v>
      </c>
      <c r="C6939" s="1">
        <f>YEAR(Data!$D6939)</f>
        <v>2011</v>
      </c>
      <c r="D6939" s="2">
        <v>40709</v>
      </c>
      <c r="E6939" s="2">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
        <v>36.544000000000004</v>
      </c>
      <c r="T6939" s="1">
        <v>2</v>
      </c>
      <c r="U6939" s="1">
        <v>0.2</v>
      </c>
      <c r="V6939" s="1">
        <v>11.876799999999998</v>
      </c>
    </row>
    <row r="6940" spans="1:22" ht="14.25" customHeight="1" x14ac:dyDescent="0.25">
      <c r="A6940" s="1">
        <v>6939</v>
      </c>
      <c r="B6940" s="1" t="s">
        <v>9190</v>
      </c>
      <c r="C6940" s="1">
        <f>YEAR(Data!$D6940)</f>
        <v>2013</v>
      </c>
      <c r="D6940" s="2">
        <v>41584</v>
      </c>
      <c r="E6940" s="2">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
        <v>479.72</v>
      </c>
      <c r="T6940" s="1">
        <v>4</v>
      </c>
      <c r="U6940" s="1">
        <v>0</v>
      </c>
      <c r="V6940" s="1">
        <v>52.769200000000012</v>
      </c>
    </row>
    <row r="6941" spans="1:22" ht="14.25" customHeight="1" x14ac:dyDescent="0.25">
      <c r="A6941" s="1">
        <v>6940</v>
      </c>
      <c r="B6941" s="1" t="s">
        <v>9193</v>
      </c>
      <c r="C6941" s="1">
        <f>YEAR(Data!$D6941)</f>
        <v>2014</v>
      </c>
      <c r="D6941" s="2">
        <v>41817</v>
      </c>
      <c r="E6941" s="2">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1">
        <v>37.108400000000003</v>
      </c>
    </row>
    <row r="6942" spans="1:22" ht="14.25" customHeight="1" x14ac:dyDescent="0.25">
      <c r="A6942" s="1">
        <v>6941</v>
      </c>
      <c r="B6942" s="1" t="s">
        <v>9193</v>
      </c>
      <c r="C6942" s="1">
        <f>YEAR(Data!$D6942)</f>
        <v>2014</v>
      </c>
      <c r="D6942" s="2">
        <v>41817</v>
      </c>
      <c r="E6942" s="2">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1">
        <v>8.2359999999999989</v>
      </c>
    </row>
    <row r="6943" spans="1:22" ht="14.25" customHeight="1" x14ac:dyDescent="0.25">
      <c r="A6943" s="1">
        <v>6942</v>
      </c>
      <c r="B6943" s="1" t="s">
        <v>9193</v>
      </c>
      <c r="C6943" s="1">
        <f>YEAR(Data!$D6943)</f>
        <v>2014</v>
      </c>
      <c r="D6943" s="2">
        <v>41817</v>
      </c>
      <c r="E6943" s="2">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1">
        <v>214.16399999999993</v>
      </c>
    </row>
    <row r="6944" spans="1:22" ht="14.25" customHeight="1" x14ac:dyDescent="0.25">
      <c r="A6944" s="1">
        <v>6943</v>
      </c>
      <c r="B6944" s="1" t="s">
        <v>9193</v>
      </c>
      <c r="C6944" s="1">
        <f>YEAR(Data!$D6944)</f>
        <v>2014</v>
      </c>
      <c r="D6944" s="2">
        <v>41817</v>
      </c>
      <c r="E6944" s="2">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1">
        <v>31.519199999999998</v>
      </c>
    </row>
    <row r="6945" spans="1:22" ht="14.25" customHeight="1" x14ac:dyDescent="0.25">
      <c r="A6945" s="1">
        <v>6944</v>
      </c>
      <c r="B6945" s="1" t="s">
        <v>9194</v>
      </c>
      <c r="C6945" s="1">
        <f>YEAR(Data!$D6945)</f>
        <v>2012</v>
      </c>
      <c r="D6945" s="2">
        <v>41115</v>
      </c>
      <c r="E6945" s="2">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
        <v>623.96</v>
      </c>
      <c r="T6945" s="1">
        <v>5</v>
      </c>
      <c r="U6945" s="1">
        <v>0.2</v>
      </c>
      <c r="V6945" s="1">
        <v>38.997500000000002</v>
      </c>
    </row>
    <row r="6946" spans="1:22" ht="14.25" customHeight="1" x14ac:dyDescent="0.25">
      <c r="A6946" s="1">
        <v>6945</v>
      </c>
      <c r="B6946" s="1" t="s">
        <v>9197</v>
      </c>
      <c r="C6946" s="1">
        <f>YEAR(Data!$D6946)</f>
        <v>2011</v>
      </c>
      <c r="D6946" s="2">
        <v>40809</v>
      </c>
      <c r="E6946" s="2">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1">
        <v>5.4487999999999994</v>
      </c>
    </row>
    <row r="6947" spans="1:22" ht="14.25" customHeight="1" x14ac:dyDescent="0.25">
      <c r="A6947" s="1">
        <v>6946</v>
      </c>
      <c r="B6947" s="1" t="s">
        <v>9198</v>
      </c>
      <c r="C6947" s="1">
        <f>YEAR(Data!$D6947)</f>
        <v>2013</v>
      </c>
      <c r="D6947" s="2">
        <v>41548</v>
      </c>
      <c r="E6947" s="2">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1">
        <v>-26.195999999999984</v>
      </c>
    </row>
    <row r="6948" spans="1:22" ht="14.25" customHeight="1" x14ac:dyDescent="0.25">
      <c r="A6948" s="1">
        <v>6947</v>
      </c>
      <c r="B6948" s="1" t="s">
        <v>9199</v>
      </c>
      <c r="C6948" s="1">
        <f>YEAR(Data!$D6948)</f>
        <v>2012</v>
      </c>
      <c r="D6948" s="2">
        <v>41222</v>
      </c>
      <c r="E6948" s="2">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1">
        <v>1.1656</v>
      </c>
    </row>
    <row r="6949" spans="1:22" ht="14.25" customHeight="1" x14ac:dyDescent="0.25">
      <c r="A6949" s="1">
        <v>6948</v>
      </c>
      <c r="B6949" s="1" t="s">
        <v>9200</v>
      </c>
      <c r="C6949" s="1">
        <f>YEAR(Data!$D6949)</f>
        <v>2012</v>
      </c>
      <c r="D6949" s="2">
        <v>41024</v>
      </c>
      <c r="E6949" s="2">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1">
        <v>-55.256</v>
      </c>
    </row>
    <row r="6950" spans="1:22" ht="14.25" customHeight="1" x14ac:dyDescent="0.25">
      <c r="A6950" s="1">
        <v>6949</v>
      </c>
      <c r="B6950" s="1" t="s">
        <v>9200</v>
      </c>
      <c r="C6950" s="1">
        <f>YEAR(Data!$D6950)</f>
        <v>2012</v>
      </c>
      <c r="D6950" s="2">
        <v>41024</v>
      </c>
      <c r="E6950" s="2">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
        <v>128.05799999999999</v>
      </c>
      <c r="T6950" s="1">
        <v>3</v>
      </c>
      <c r="U6950" s="1">
        <v>0.3</v>
      </c>
      <c r="V6950" s="1">
        <v>-23.782199999999996</v>
      </c>
    </row>
    <row r="6951" spans="1:22" ht="14.25" customHeight="1" x14ac:dyDescent="0.25">
      <c r="A6951" s="1">
        <v>6950</v>
      </c>
      <c r="B6951" s="1" t="s">
        <v>9201</v>
      </c>
      <c r="C6951" s="1">
        <f>YEAR(Data!$D6951)</f>
        <v>2014</v>
      </c>
      <c r="D6951" s="2">
        <v>41963</v>
      </c>
      <c r="E6951" s="2">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58.407999999999994</v>
      </c>
      <c r="T6951" s="1">
        <v>7</v>
      </c>
      <c r="U6951" s="1">
        <v>0.2</v>
      </c>
      <c r="V6951" s="1">
        <v>18.252499999999998</v>
      </c>
    </row>
    <row r="6952" spans="1:22" ht="14.25" customHeight="1" x14ac:dyDescent="0.25">
      <c r="A6952" s="1">
        <v>6951</v>
      </c>
      <c r="B6952" s="1" t="s">
        <v>9201</v>
      </c>
      <c r="C6952" s="1">
        <f>YEAR(Data!$D6952)</f>
        <v>2014</v>
      </c>
      <c r="D6952" s="2">
        <v>41963</v>
      </c>
      <c r="E6952" s="2">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79.97399999999999</v>
      </c>
      <c r="T6952" s="1">
        <v>3</v>
      </c>
      <c r="U6952" s="1">
        <v>0.4</v>
      </c>
      <c r="V6952" s="1">
        <v>-29.323800000000006</v>
      </c>
    </row>
    <row r="6953" spans="1:22" ht="14.25" customHeight="1" x14ac:dyDescent="0.25">
      <c r="A6953" s="1">
        <v>6952</v>
      </c>
      <c r="B6953" s="1" t="s">
        <v>9202</v>
      </c>
      <c r="C6953" s="1">
        <f>YEAR(Data!$D6953)</f>
        <v>2012</v>
      </c>
      <c r="D6953" s="2">
        <v>41233</v>
      </c>
      <c r="E6953" s="2">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
        <v>479.988</v>
      </c>
      <c r="T6953" s="1">
        <v>2</v>
      </c>
      <c r="U6953" s="1">
        <v>0.4</v>
      </c>
      <c r="V6953" s="1">
        <v>55.998599999999954</v>
      </c>
    </row>
    <row r="6954" spans="1:22" ht="14.25" customHeight="1" x14ac:dyDescent="0.25">
      <c r="A6954" s="1">
        <v>6953</v>
      </c>
      <c r="B6954" s="1" t="s">
        <v>9205</v>
      </c>
      <c r="C6954" s="1">
        <f>YEAR(Data!$D6954)</f>
        <v>2012</v>
      </c>
      <c r="D6954" s="2">
        <v>41184</v>
      </c>
      <c r="E6954" s="2">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1">
        <v>4.1327999999999996</v>
      </c>
    </row>
    <row r="6955" spans="1:22" ht="14.25" customHeight="1" x14ac:dyDescent="0.25">
      <c r="A6955" s="1">
        <v>6954</v>
      </c>
      <c r="B6955" s="1" t="s">
        <v>9205</v>
      </c>
      <c r="C6955" s="1">
        <f>YEAR(Data!$D6955)</f>
        <v>2012</v>
      </c>
      <c r="D6955" s="2">
        <v>41184</v>
      </c>
      <c r="E6955" s="2">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
        <v>53.567999999999998</v>
      </c>
      <c r="T6955" s="1">
        <v>4</v>
      </c>
      <c r="U6955" s="1">
        <v>0.2</v>
      </c>
      <c r="V6955" s="1">
        <v>19.418399999999995</v>
      </c>
    </row>
    <row r="6956" spans="1:22" ht="14.25" customHeight="1" x14ac:dyDescent="0.25">
      <c r="A6956" s="1">
        <v>6955</v>
      </c>
      <c r="B6956" s="1" t="s">
        <v>9205</v>
      </c>
      <c r="C6956" s="1">
        <f>YEAR(Data!$D6956)</f>
        <v>2012</v>
      </c>
      <c r="D6956" s="2">
        <v>41184</v>
      </c>
      <c r="E6956" s="2">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
        <v>503.96000000000004</v>
      </c>
      <c r="T6956" s="1">
        <v>5</v>
      </c>
      <c r="U6956" s="1">
        <v>0.2</v>
      </c>
      <c r="V6956" s="1">
        <v>50.396000000000015</v>
      </c>
    </row>
    <row r="6957" spans="1:22" ht="14.25" customHeight="1" x14ac:dyDescent="0.25">
      <c r="A6957" s="1">
        <v>6956</v>
      </c>
      <c r="B6957" s="1" t="s">
        <v>9206</v>
      </c>
      <c r="C6957" s="1">
        <f>YEAR(Data!$D6957)</f>
        <v>2012</v>
      </c>
      <c r="D6957" s="2">
        <v>41024</v>
      </c>
      <c r="E6957" s="2">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1">
        <v>9.8163999999999998</v>
      </c>
    </row>
    <row r="6958" spans="1:22" ht="14.25" customHeight="1" x14ac:dyDescent="0.25">
      <c r="A6958" s="1">
        <v>6957</v>
      </c>
      <c r="B6958" s="1" t="s">
        <v>9207</v>
      </c>
      <c r="C6958" s="1">
        <f>YEAR(Data!$D6958)</f>
        <v>2013</v>
      </c>
      <c r="D6958" s="2">
        <v>41470</v>
      </c>
      <c r="E6958" s="2">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
        <v>36.4</v>
      </c>
      <c r="T6958" s="1">
        <v>5</v>
      </c>
      <c r="U6958" s="1">
        <v>0</v>
      </c>
      <c r="V6958" s="1">
        <v>17.107999999999997</v>
      </c>
    </row>
    <row r="6959" spans="1:22" ht="14.25" customHeight="1" x14ac:dyDescent="0.25">
      <c r="A6959" s="1">
        <v>6958</v>
      </c>
      <c r="B6959" s="1" t="s">
        <v>9207</v>
      </c>
      <c r="C6959" s="1">
        <f>YEAR(Data!$D6959)</f>
        <v>2013</v>
      </c>
      <c r="D6959" s="2">
        <v>41470</v>
      </c>
      <c r="E6959" s="2">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1">
        <v>15.524999999999999</v>
      </c>
    </row>
    <row r="6960" spans="1:22" ht="14.25" customHeight="1" x14ac:dyDescent="0.25">
      <c r="A6960" s="1">
        <v>6959</v>
      </c>
      <c r="B6960" s="1" t="s">
        <v>9210</v>
      </c>
      <c r="C6960" s="1">
        <f>YEAR(Data!$D6960)</f>
        <v>2012</v>
      </c>
      <c r="D6960" s="2">
        <v>41179</v>
      </c>
      <c r="E6960" s="2">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1">
        <v>4.3428000000000004</v>
      </c>
    </row>
    <row r="6961" spans="1:22" ht="14.25" customHeight="1" x14ac:dyDescent="0.25">
      <c r="A6961" s="1">
        <v>6960</v>
      </c>
      <c r="B6961" s="1" t="s">
        <v>9210</v>
      </c>
      <c r="C6961" s="1">
        <f>YEAR(Data!$D6961)</f>
        <v>2012</v>
      </c>
      <c r="D6961" s="2">
        <v>41179</v>
      </c>
      <c r="E6961" s="2">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1">
        <v>73.41</v>
      </c>
    </row>
    <row r="6962" spans="1:22" ht="14.25" customHeight="1" x14ac:dyDescent="0.25">
      <c r="A6962" s="1">
        <v>6961</v>
      </c>
      <c r="B6962" s="1" t="s">
        <v>9210</v>
      </c>
      <c r="C6962" s="1">
        <f>YEAR(Data!$D6962)</f>
        <v>2012</v>
      </c>
      <c r="D6962" s="2">
        <v>41179</v>
      </c>
      <c r="E6962" s="2">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1">
        <v>6.2208000000000006</v>
      </c>
    </row>
    <row r="6963" spans="1:22" ht="14.25" customHeight="1" x14ac:dyDescent="0.25">
      <c r="A6963" s="1">
        <v>6962</v>
      </c>
      <c r="B6963" s="1" t="s">
        <v>9211</v>
      </c>
      <c r="C6963" s="1">
        <f>YEAR(Data!$D6963)</f>
        <v>2014</v>
      </c>
      <c r="D6963" s="2">
        <v>41954</v>
      </c>
      <c r="E6963" s="2">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7.8000000000000007</v>
      </c>
      <c r="T6963" s="1">
        <v>3</v>
      </c>
      <c r="U6963" s="1">
        <v>0</v>
      </c>
      <c r="V6963" s="1">
        <v>2.1060000000000008</v>
      </c>
    </row>
    <row r="6964" spans="1:22" ht="14.25" customHeight="1" x14ac:dyDescent="0.25">
      <c r="A6964" s="1">
        <v>6963</v>
      </c>
      <c r="B6964" s="1" t="s">
        <v>9212</v>
      </c>
      <c r="C6964" s="1">
        <f>YEAR(Data!$D6964)</f>
        <v>2013</v>
      </c>
      <c r="D6964" s="2">
        <v>41472</v>
      </c>
      <c r="E6964" s="2">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1">
        <v>4.7939999999999996</v>
      </c>
    </row>
    <row r="6965" spans="1:22" ht="14.25" customHeight="1" x14ac:dyDescent="0.25">
      <c r="A6965" s="1">
        <v>6964</v>
      </c>
      <c r="B6965" s="1" t="s">
        <v>9212</v>
      </c>
      <c r="C6965" s="1">
        <f>YEAR(Data!$D6965)</f>
        <v>2013</v>
      </c>
      <c r="D6965" s="2">
        <v>41472</v>
      </c>
      <c r="E6965" s="2">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
        <v>22.32</v>
      </c>
      <c r="T6965" s="1">
        <v>3</v>
      </c>
      <c r="U6965" s="1">
        <v>0</v>
      </c>
      <c r="V6965" s="1">
        <v>5.580000000000001</v>
      </c>
    </row>
    <row r="6966" spans="1:22" ht="14.25" customHeight="1" x14ac:dyDescent="0.25">
      <c r="A6966" s="1">
        <v>6965</v>
      </c>
      <c r="B6966" s="1" t="s">
        <v>9212</v>
      </c>
      <c r="C6966" s="1">
        <f>YEAR(Data!$D6966)</f>
        <v>2013</v>
      </c>
      <c r="D6966" s="2">
        <v>41472</v>
      </c>
      <c r="E6966" s="2">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1">
        <v>11.086</v>
      </c>
    </row>
    <row r="6967" spans="1:22" ht="14.25" customHeight="1" x14ac:dyDescent="0.25">
      <c r="A6967" s="1">
        <v>6966</v>
      </c>
      <c r="B6967" s="1" t="s">
        <v>9212</v>
      </c>
      <c r="C6967" s="1">
        <f>YEAR(Data!$D6967)</f>
        <v>2013</v>
      </c>
      <c r="D6967" s="2">
        <v>41472</v>
      </c>
      <c r="E6967" s="2">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
        <v>75.98</v>
      </c>
      <c r="T6967" s="1">
        <v>2</v>
      </c>
      <c r="U6967" s="1">
        <v>0</v>
      </c>
      <c r="V6967" s="1">
        <v>18.235199999999999</v>
      </c>
    </row>
    <row r="6968" spans="1:22" ht="14.25" customHeight="1" x14ac:dyDescent="0.25">
      <c r="A6968" s="1">
        <v>6967</v>
      </c>
      <c r="B6968" s="1" t="s">
        <v>9212</v>
      </c>
      <c r="C6968" s="1">
        <f>YEAR(Data!$D6968)</f>
        <v>2013</v>
      </c>
      <c r="D6968" s="2">
        <v>41472</v>
      </c>
      <c r="E6968" s="2">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1">
        <v>3.1654</v>
      </c>
    </row>
    <row r="6969" spans="1:22" ht="14.25" customHeight="1" x14ac:dyDescent="0.25">
      <c r="A6969" s="1">
        <v>6968</v>
      </c>
      <c r="B6969" s="1" t="s">
        <v>9212</v>
      </c>
      <c r="C6969" s="1">
        <f>YEAR(Data!$D6969)</f>
        <v>2013</v>
      </c>
      <c r="D6969" s="2">
        <v>41472</v>
      </c>
      <c r="E6969" s="2">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
        <v>60.12</v>
      </c>
      <c r="T6969" s="1">
        <v>9</v>
      </c>
      <c r="U6969" s="1">
        <v>0</v>
      </c>
      <c r="V6969" s="1">
        <v>28.857599999999998</v>
      </c>
    </row>
    <row r="6970" spans="1:22" ht="14.25" customHeight="1" x14ac:dyDescent="0.25">
      <c r="A6970" s="1">
        <v>6969</v>
      </c>
      <c r="B6970" s="1" t="s">
        <v>9213</v>
      </c>
      <c r="C6970" s="1">
        <f>YEAR(Data!$D6970)</f>
        <v>2012</v>
      </c>
      <c r="D6970" s="2">
        <v>41198</v>
      </c>
      <c r="E6970" s="2">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1">
        <v>214.4922</v>
      </c>
    </row>
    <row r="6971" spans="1:22" ht="14.25" customHeight="1" x14ac:dyDescent="0.25">
      <c r="A6971" s="1">
        <v>6970</v>
      </c>
      <c r="B6971" s="1" t="s">
        <v>9214</v>
      </c>
      <c r="C6971" s="1">
        <f>YEAR(Data!$D6971)</f>
        <v>2013</v>
      </c>
      <c r="D6971" s="2">
        <v>41284</v>
      </c>
      <c r="E6971" s="2">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
        <v>24.849999999999998</v>
      </c>
      <c r="T6971" s="1">
        <v>5</v>
      </c>
      <c r="U6971" s="1">
        <v>0</v>
      </c>
      <c r="V6971" s="1">
        <v>7.7034999999999982</v>
      </c>
    </row>
    <row r="6972" spans="1:22" ht="14.25" customHeight="1" x14ac:dyDescent="0.25">
      <c r="A6972" s="1">
        <v>6971</v>
      </c>
      <c r="B6972" s="1" t="s">
        <v>9215</v>
      </c>
      <c r="C6972" s="1">
        <f>YEAR(Data!$D6972)</f>
        <v>2014</v>
      </c>
      <c r="D6972" s="2">
        <v>41902</v>
      </c>
      <c r="E6972" s="2">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
        <v>12.624000000000001</v>
      </c>
      <c r="T6972" s="1">
        <v>2</v>
      </c>
      <c r="U6972" s="1">
        <v>0.2</v>
      </c>
      <c r="V6972" s="1">
        <v>-2.5248000000000022</v>
      </c>
    </row>
    <row r="6973" spans="1:22" ht="14.25" customHeight="1" x14ac:dyDescent="0.25">
      <c r="A6973" s="1">
        <v>6972</v>
      </c>
      <c r="B6973" s="1" t="s">
        <v>9215</v>
      </c>
      <c r="C6973" s="1">
        <f>YEAR(Data!$D6973)</f>
        <v>2014</v>
      </c>
      <c r="D6973" s="2">
        <v>41902</v>
      </c>
      <c r="E6973" s="2">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1">
        <v>4.4792000000000058</v>
      </c>
    </row>
    <row r="6974" spans="1:22" ht="14.25" customHeight="1" x14ac:dyDescent="0.25">
      <c r="A6974" s="1">
        <v>6973</v>
      </c>
      <c r="B6974" s="1" t="s">
        <v>9215</v>
      </c>
      <c r="C6974" s="1">
        <f>YEAR(Data!$D6974)</f>
        <v>2014</v>
      </c>
      <c r="D6974" s="2">
        <v>41902</v>
      </c>
      <c r="E6974" s="2">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
        <v>471.92</v>
      </c>
      <c r="T6974" s="1">
        <v>2</v>
      </c>
      <c r="U6974" s="1">
        <v>0.2</v>
      </c>
      <c r="V6974" s="1">
        <v>29.495000000000019</v>
      </c>
    </row>
    <row r="6975" spans="1:22" ht="14.25" customHeight="1" x14ac:dyDescent="0.25">
      <c r="A6975" s="1">
        <v>6974</v>
      </c>
      <c r="B6975" s="1" t="s">
        <v>9215</v>
      </c>
      <c r="C6975" s="1">
        <f>YEAR(Data!$D6975)</f>
        <v>2014</v>
      </c>
      <c r="D6975" s="2">
        <v>41902</v>
      </c>
      <c r="E6975" s="2">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18.180000000000003</v>
      </c>
      <c r="T6975" s="1">
        <v>4</v>
      </c>
      <c r="U6975" s="1">
        <v>0.7</v>
      </c>
      <c r="V6975" s="1">
        <v>-13.938000000000002</v>
      </c>
    </row>
    <row r="6976" spans="1:22" ht="14.25" customHeight="1" x14ac:dyDescent="0.25">
      <c r="A6976" s="1">
        <v>6975</v>
      </c>
      <c r="B6976" s="1" t="s">
        <v>9216</v>
      </c>
      <c r="C6976" s="1">
        <f>YEAR(Data!$D6976)</f>
        <v>2014</v>
      </c>
      <c r="D6976" s="2">
        <v>41898</v>
      </c>
      <c r="E6976" s="2">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
        <v>31.744</v>
      </c>
      <c r="T6976" s="1">
        <v>2</v>
      </c>
      <c r="U6976" s="1">
        <v>0.2</v>
      </c>
      <c r="V6976" s="1">
        <v>8.3328000000000024</v>
      </c>
    </row>
    <row r="6977" spans="1:22" ht="14.25" customHeight="1" x14ac:dyDescent="0.25">
      <c r="A6977" s="1">
        <v>6976</v>
      </c>
      <c r="B6977" s="1" t="s">
        <v>9217</v>
      </c>
      <c r="C6977" s="1">
        <f>YEAR(Data!$D6977)</f>
        <v>2012</v>
      </c>
      <c r="D6977" s="2">
        <v>41088</v>
      </c>
      <c r="E6977" s="2">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1">
        <v>1.9925999999999999</v>
      </c>
    </row>
    <row r="6978" spans="1:22" ht="14.25" customHeight="1" x14ac:dyDescent="0.25">
      <c r="A6978" s="1">
        <v>6977</v>
      </c>
      <c r="B6978" s="1" t="s">
        <v>9217</v>
      </c>
      <c r="C6978" s="1">
        <f>YEAR(Data!$D6978)</f>
        <v>2012</v>
      </c>
      <c r="D6978" s="2">
        <v>41088</v>
      </c>
      <c r="E6978" s="2">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621.7600000000001</v>
      </c>
      <c r="T6978" s="1">
        <v>4</v>
      </c>
      <c r="U6978" s="1">
        <v>0.2</v>
      </c>
      <c r="V6978" s="1">
        <v>46.631999999999977</v>
      </c>
    </row>
    <row r="6979" spans="1:22" ht="14.25" customHeight="1" x14ac:dyDescent="0.25">
      <c r="A6979" s="1">
        <v>6978</v>
      </c>
      <c r="B6979" s="1" t="s">
        <v>9218</v>
      </c>
      <c r="C6979" s="1">
        <f>YEAR(Data!$D6979)</f>
        <v>2013</v>
      </c>
      <c r="D6979" s="2">
        <v>41604</v>
      </c>
      <c r="E6979" s="2">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1">
        <v>17.993999999999993</v>
      </c>
    </row>
    <row r="6980" spans="1:22" ht="14.25" customHeight="1" x14ac:dyDescent="0.25">
      <c r="A6980" s="1">
        <v>6979</v>
      </c>
      <c r="B6980" s="1" t="s">
        <v>9219</v>
      </c>
      <c r="C6980" s="1">
        <f>YEAR(Data!$D6980)</f>
        <v>2014</v>
      </c>
      <c r="D6980" s="2">
        <v>41969</v>
      </c>
      <c r="E6980" s="2">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1">
        <v>23.946299999999997</v>
      </c>
    </row>
    <row r="6981" spans="1:22" ht="14.25" customHeight="1" x14ac:dyDescent="0.25">
      <c r="A6981" s="1">
        <v>6980</v>
      </c>
      <c r="B6981" s="1" t="s">
        <v>9220</v>
      </c>
      <c r="C6981" s="1">
        <f>YEAR(Data!$D6981)</f>
        <v>2014</v>
      </c>
      <c r="D6981" s="2">
        <v>41654</v>
      </c>
      <c r="E6981" s="2">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
        <v>154.9</v>
      </c>
      <c r="T6981" s="1">
        <v>5</v>
      </c>
      <c r="U6981" s="1">
        <v>0</v>
      </c>
      <c r="V6981" s="1">
        <v>69.704999999999998</v>
      </c>
    </row>
    <row r="6982" spans="1:22" ht="14.25" customHeight="1" x14ac:dyDescent="0.25">
      <c r="A6982" s="1">
        <v>6981</v>
      </c>
      <c r="B6982" s="1" t="s">
        <v>9221</v>
      </c>
      <c r="C6982" s="1">
        <f>YEAR(Data!$D6982)</f>
        <v>2011</v>
      </c>
      <c r="D6982" s="2">
        <v>40854</v>
      </c>
      <c r="E6982" s="2">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1">
        <v>2.8415999999999997</v>
      </c>
    </row>
    <row r="6983" spans="1:22" ht="14.25" customHeight="1" x14ac:dyDescent="0.25">
      <c r="A6983" s="1">
        <v>6982</v>
      </c>
      <c r="B6983" s="1" t="s">
        <v>9221</v>
      </c>
      <c r="C6983" s="1">
        <f>YEAR(Data!$D6983)</f>
        <v>2011</v>
      </c>
      <c r="D6983" s="2">
        <v>40854</v>
      </c>
      <c r="E6983" s="2">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
        <v>30.18</v>
      </c>
      <c r="T6983" s="1">
        <v>3</v>
      </c>
      <c r="U6983" s="1">
        <v>0</v>
      </c>
      <c r="V6983" s="1">
        <v>13.8828</v>
      </c>
    </row>
    <row r="6984" spans="1:22" ht="14.25" customHeight="1" x14ac:dyDescent="0.25">
      <c r="A6984" s="1">
        <v>6983</v>
      </c>
      <c r="B6984" s="1" t="s">
        <v>9222</v>
      </c>
      <c r="C6984" s="1">
        <f>YEAR(Data!$D6984)</f>
        <v>2013</v>
      </c>
      <c r="D6984" s="2">
        <v>41519</v>
      </c>
      <c r="E6984" s="2">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1">
        <v>11.086</v>
      </c>
    </row>
    <row r="6985" spans="1:22" ht="14.25" customHeight="1" x14ac:dyDescent="0.25">
      <c r="A6985" s="1">
        <v>6984</v>
      </c>
      <c r="B6985" s="1" t="s">
        <v>9222</v>
      </c>
      <c r="C6985" s="1">
        <f>YEAR(Data!$D6985)</f>
        <v>2013</v>
      </c>
      <c r="D6985" s="2">
        <v>41519</v>
      </c>
      <c r="E6985" s="2">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1">
        <v>2.2827999999999999</v>
      </c>
    </row>
    <row r="6986" spans="1:22" ht="14.25" customHeight="1" x14ac:dyDescent="0.25">
      <c r="A6986" s="1">
        <v>6985</v>
      </c>
      <c r="B6986" s="1" t="s">
        <v>9222</v>
      </c>
      <c r="C6986" s="1">
        <f>YEAR(Data!$D6986)</f>
        <v>2013</v>
      </c>
      <c r="D6986" s="2">
        <v>41519</v>
      </c>
      <c r="E6986" s="2">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1">
        <v>71.161999999999978</v>
      </c>
    </row>
    <row r="6987" spans="1:22" ht="14.25" customHeight="1" x14ac:dyDescent="0.25">
      <c r="A6987" s="1">
        <v>6986</v>
      </c>
      <c r="B6987" s="1" t="s">
        <v>9222</v>
      </c>
      <c r="C6987" s="1">
        <f>YEAR(Data!$D6987)</f>
        <v>2013</v>
      </c>
      <c r="D6987" s="2">
        <v>41519</v>
      </c>
      <c r="E6987" s="2">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1">
        <v>14.4648</v>
      </c>
    </row>
    <row r="6988" spans="1:22" ht="14.25" customHeight="1" x14ac:dyDescent="0.25">
      <c r="A6988" s="1">
        <v>6987</v>
      </c>
      <c r="B6988" s="1" t="s">
        <v>9222</v>
      </c>
      <c r="C6988" s="1">
        <f>YEAR(Data!$D6988)</f>
        <v>2013</v>
      </c>
      <c r="D6988" s="2">
        <v>41519</v>
      </c>
      <c r="E6988" s="2">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1">
        <v>2.99</v>
      </c>
    </row>
    <row r="6989" spans="1:22" ht="14.25" customHeight="1" x14ac:dyDescent="0.25">
      <c r="A6989" s="1">
        <v>6988</v>
      </c>
      <c r="B6989" s="1" t="s">
        <v>9222</v>
      </c>
      <c r="C6989" s="1">
        <f>YEAR(Data!$D6989)</f>
        <v>2013</v>
      </c>
      <c r="D6989" s="2">
        <v>41519</v>
      </c>
      <c r="E6989" s="2">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26.400000000000002</v>
      </c>
      <c r="T6989" s="1">
        <v>5</v>
      </c>
      <c r="U6989" s="1">
        <v>0</v>
      </c>
      <c r="V6989" s="1">
        <v>12.672000000000001</v>
      </c>
    </row>
    <row r="6990" spans="1:22" ht="14.25" customHeight="1" x14ac:dyDescent="0.25">
      <c r="A6990" s="1">
        <v>6989</v>
      </c>
      <c r="B6990" s="1" t="s">
        <v>9223</v>
      </c>
      <c r="C6990" s="1">
        <f>YEAR(Data!$D6990)</f>
        <v>2014</v>
      </c>
      <c r="D6990" s="2">
        <v>41955</v>
      </c>
      <c r="E6990" s="2">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
        <v>1158.1199999999999</v>
      </c>
      <c r="T6990" s="1">
        <v>5</v>
      </c>
      <c r="U6990" s="1">
        <v>0.2</v>
      </c>
      <c r="V6990" s="1">
        <v>130.28849999999983</v>
      </c>
    </row>
    <row r="6991" spans="1:22" ht="14.25" customHeight="1" x14ac:dyDescent="0.25">
      <c r="A6991" s="1">
        <v>6990</v>
      </c>
      <c r="B6991" s="1" t="s">
        <v>9224</v>
      </c>
      <c r="C6991" s="1">
        <f>YEAR(Data!$D6991)</f>
        <v>2014</v>
      </c>
      <c r="D6991" s="2">
        <v>41985</v>
      </c>
      <c r="E6991" s="2">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
        <v>1.3919999999999997</v>
      </c>
      <c r="T6991" s="1">
        <v>2</v>
      </c>
      <c r="U6991" s="1">
        <v>0.8</v>
      </c>
      <c r="V6991" s="1">
        <v>-3.7584000000000009</v>
      </c>
    </row>
    <row r="6992" spans="1:22" ht="14.25" customHeight="1" x14ac:dyDescent="0.25">
      <c r="A6992" s="1">
        <v>6991</v>
      </c>
      <c r="B6992" s="1" t="s">
        <v>9228</v>
      </c>
      <c r="C6992" s="1">
        <f>YEAR(Data!$D6992)</f>
        <v>2012</v>
      </c>
      <c r="D6992" s="2">
        <v>41221</v>
      </c>
      <c r="E6992" s="2">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
        <v>44.43</v>
      </c>
      <c r="T6992" s="1">
        <v>3</v>
      </c>
      <c r="U6992" s="1">
        <v>0</v>
      </c>
      <c r="V6992" s="1">
        <v>18.660600000000002</v>
      </c>
    </row>
    <row r="6993" spans="1:22" ht="14.25" customHeight="1" x14ac:dyDescent="0.25">
      <c r="A6993" s="1">
        <v>6992</v>
      </c>
      <c r="B6993" s="1" t="s">
        <v>9228</v>
      </c>
      <c r="C6993" s="1">
        <f>YEAR(Data!$D6993)</f>
        <v>2012</v>
      </c>
      <c r="D6993" s="2">
        <v>41221</v>
      </c>
      <c r="E6993" s="2">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
        <v>226.20000000000002</v>
      </c>
      <c r="T6993" s="1">
        <v>5</v>
      </c>
      <c r="U6993" s="1">
        <v>0</v>
      </c>
      <c r="V6993" s="1">
        <v>58.811999999999998</v>
      </c>
    </row>
    <row r="6994" spans="1:22" ht="14.25" customHeight="1" x14ac:dyDescent="0.25">
      <c r="A6994" s="1">
        <v>6993</v>
      </c>
      <c r="B6994" s="1" t="s">
        <v>9228</v>
      </c>
      <c r="C6994" s="1">
        <f>YEAR(Data!$D6994)</f>
        <v>2012</v>
      </c>
      <c r="D6994" s="2">
        <v>41221</v>
      </c>
      <c r="E6994" s="2">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
        <v>186.54</v>
      </c>
      <c r="T6994" s="1">
        <v>3</v>
      </c>
      <c r="U6994" s="1">
        <v>0</v>
      </c>
      <c r="V6994" s="1">
        <v>41.038800000000002</v>
      </c>
    </row>
    <row r="6995" spans="1:22" ht="14.25" customHeight="1" x14ac:dyDescent="0.25">
      <c r="A6995" s="1">
        <v>6994</v>
      </c>
      <c r="B6995" s="1" t="s">
        <v>9228</v>
      </c>
      <c r="C6995" s="1">
        <f>YEAR(Data!$D6995)</f>
        <v>2012</v>
      </c>
      <c r="D6995" s="2">
        <v>41221</v>
      </c>
      <c r="E6995" s="2">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
        <v>265.85999999999996</v>
      </c>
      <c r="T6995" s="1">
        <v>7</v>
      </c>
      <c r="U6995" s="1">
        <v>0</v>
      </c>
      <c r="V6995" s="1">
        <v>79.757999999999967</v>
      </c>
    </row>
    <row r="6996" spans="1:22" ht="14.25" customHeight="1" x14ac:dyDescent="0.25">
      <c r="A6996" s="1">
        <v>6995</v>
      </c>
      <c r="B6996" s="1" t="s">
        <v>9228</v>
      </c>
      <c r="C6996" s="1">
        <f>YEAR(Data!$D6996)</f>
        <v>2012</v>
      </c>
      <c r="D6996" s="2">
        <v>41221</v>
      </c>
      <c r="E6996" s="2">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
        <v>27.9</v>
      </c>
      <c r="T6996" s="1">
        <v>5</v>
      </c>
      <c r="U6996" s="1">
        <v>0</v>
      </c>
      <c r="V6996" s="1">
        <v>6.9749999999999979</v>
      </c>
    </row>
    <row r="6997" spans="1:22" ht="14.25" customHeight="1" x14ac:dyDescent="0.25">
      <c r="A6997" s="1">
        <v>6996</v>
      </c>
      <c r="B6997" s="1" t="s">
        <v>9229</v>
      </c>
      <c r="C6997" s="1">
        <f>YEAR(Data!$D6997)</f>
        <v>2012</v>
      </c>
      <c r="D6997" s="2">
        <v>41232</v>
      </c>
      <c r="E6997" s="2">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1">
        <v>8.3916000000000004</v>
      </c>
    </row>
    <row r="6998" spans="1:22" ht="14.25" customHeight="1" x14ac:dyDescent="0.25">
      <c r="A6998" s="1">
        <v>6997</v>
      </c>
      <c r="B6998" s="1" t="s">
        <v>9230</v>
      </c>
      <c r="C6998" s="1">
        <f>YEAR(Data!$D6998)</f>
        <v>2014</v>
      </c>
      <c r="D6998" s="2">
        <v>41997</v>
      </c>
      <c r="E6998" s="2">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13.839999999999998</v>
      </c>
      <c r="T6998" s="1">
        <v>4</v>
      </c>
      <c r="U6998" s="1">
        <v>0.8</v>
      </c>
      <c r="V6998" s="1">
        <v>-22.144000000000005</v>
      </c>
    </row>
    <row r="6999" spans="1:22" ht="14.25" customHeight="1" x14ac:dyDescent="0.25">
      <c r="A6999" s="1">
        <v>6998</v>
      </c>
      <c r="B6999" s="1" t="s">
        <v>9230</v>
      </c>
      <c r="C6999" s="1">
        <f>YEAR(Data!$D6999)</f>
        <v>2014</v>
      </c>
      <c r="D6999" s="2">
        <v>41997</v>
      </c>
      <c r="E6999" s="2">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1">
        <v>63.753599999999992</v>
      </c>
    </row>
    <row r="7000" spans="1:22" ht="14.25" customHeight="1" x14ac:dyDescent="0.25">
      <c r="A7000" s="1">
        <v>6999</v>
      </c>
      <c r="B7000" s="1" t="s">
        <v>9231</v>
      </c>
      <c r="C7000" s="1">
        <f>YEAR(Data!$D7000)</f>
        <v>2013</v>
      </c>
      <c r="D7000" s="2">
        <v>41534</v>
      </c>
      <c r="E7000" s="2">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
        <v>12.96</v>
      </c>
      <c r="T7000" s="1">
        <v>2</v>
      </c>
      <c r="U7000" s="1">
        <v>0</v>
      </c>
      <c r="V7000" s="1">
        <v>6.3504000000000005</v>
      </c>
    </row>
    <row r="7001" spans="1:22" ht="14.25" customHeight="1" x14ac:dyDescent="0.25">
      <c r="A7001" s="1">
        <v>7000</v>
      </c>
      <c r="B7001" s="1" t="s">
        <v>9232</v>
      </c>
      <c r="C7001" s="1">
        <f>YEAR(Data!$D7001)</f>
        <v>2014</v>
      </c>
      <c r="D7001" s="2">
        <v>41786</v>
      </c>
      <c r="E7001" s="2">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
        <v>208.44</v>
      </c>
      <c r="T7001" s="1">
        <v>3</v>
      </c>
      <c r="U7001" s="1">
        <v>0</v>
      </c>
      <c r="V7001" s="1">
        <v>62.531999999999982</v>
      </c>
    </row>
    <row r="7002" spans="1:22" ht="14.25" customHeight="1" x14ac:dyDescent="0.25">
      <c r="A7002" s="1">
        <v>7001</v>
      </c>
      <c r="B7002" s="1" t="s">
        <v>9232</v>
      </c>
      <c r="C7002" s="1">
        <f>YEAR(Data!$D7002)</f>
        <v>2014</v>
      </c>
      <c r="D7002" s="2">
        <v>41786</v>
      </c>
      <c r="E7002" s="2">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1">
        <v>0.77280000000000015</v>
      </c>
    </row>
    <row r="7003" spans="1:22" ht="14.25" customHeight="1" x14ac:dyDescent="0.25">
      <c r="A7003" s="1">
        <v>7002</v>
      </c>
      <c r="B7003" s="1" t="s">
        <v>9233</v>
      </c>
      <c r="C7003" s="1">
        <f>YEAR(Data!$D7003)</f>
        <v>2012</v>
      </c>
      <c r="D7003" s="2">
        <v>40998</v>
      </c>
      <c r="E7003" s="2">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
        <v>366.74399999999997</v>
      </c>
      <c r="T7003" s="1">
        <v>4</v>
      </c>
      <c r="U7003" s="1">
        <v>0.3</v>
      </c>
      <c r="V7003" s="1">
        <v>-110.02320000000003</v>
      </c>
    </row>
    <row r="7004" spans="1:22" ht="14.25" customHeight="1" x14ac:dyDescent="0.25">
      <c r="A7004" s="1">
        <v>7003</v>
      </c>
      <c r="B7004" s="1" t="s">
        <v>9235</v>
      </c>
      <c r="C7004" s="1">
        <f>YEAR(Data!$D7004)</f>
        <v>2011</v>
      </c>
      <c r="D7004" s="2">
        <v>40774</v>
      </c>
      <c r="E7004" s="2">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1">
        <v>26.031600000000012</v>
      </c>
    </row>
    <row r="7005" spans="1:22" ht="14.25" customHeight="1" x14ac:dyDescent="0.25">
      <c r="A7005" s="1">
        <v>7004</v>
      </c>
      <c r="B7005" s="1" t="s">
        <v>9235</v>
      </c>
      <c r="C7005" s="1">
        <f>YEAR(Data!$D7005)</f>
        <v>2011</v>
      </c>
      <c r="D7005" s="2">
        <v>40774</v>
      </c>
      <c r="E7005" s="2">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
        <v>69.456000000000003</v>
      </c>
      <c r="T7005" s="1">
        <v>2</v>
      </c>
      <c r="U7005" s="1">
        <v>0.2</v>
      </c>
      <c r="V7005" s="1">
        <v>22.573199999999996</v>
      </c>
    </row>
    <row r="7006" spans="1:22" ht="14.25" customHeight="1" x14ac:dyDescent="0.25">
      <c r="A7006" s="1">
        <v>7005</v>
      </c>
      <c r="B7006" s="1" t="s">
        <v>9236</v>
      </c>
      <c r="C7006" s="1">
        <f>YEAR(Data!$D7006)</f>
        <v>2011</v>
      </c>
      <c r="D7006" s="2">
        <v>40900</v>
      </c>
      <c r="E7006" s="2">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
        <v>5.1840000000000011</v>
      </c>
      <c r="T7006" s="1">
        <v>1</v>
      </c>
      <c r="U7006" s="1">
        <v>0.2</v>
      </c>
      <c r="V7006" s="1">
        <v>1.8144</v>
      </c>
    </row>
    <row r="7007" spans="1:22" ht="14.25" customHeight="1" x14ac:dyDescent="0.25">
      <c r="A7007" s="1">
        <v>7006</v>
      </c>
      <c r="B7007" s="1" t="s">
        <v>9237</v>
      </c>
      <c r="C7007" s="1">
        <f>YEAR(Data!$D7007)</f>
        <v>2012</v>
      </c>
      <c r="D7007" s="2">
        <v>41214</v>
      </c>
      <c r="E7007" s="2">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
        <v>205.16400000000002</v>
      </c>
      <c r="T7007" s="1">
        <v>2</v>
      </c>
      <c r="U7007" s="1">
        <v>0.1</v>
      </c>
      <c r="V7007" s="1">
        <v>13.677600000000002</v>
      </c>
    </row>
    <row r="7008" spans="1:22" ht="14.25" customHeight="1" x14ac:dyDescent="0.25">
      <c r="A7008" s="1">
        <v>7007</v>
      </c>
      <c r="B7008" s="1" t="s">
        <v>9238</v>
      </c>
      <c r="C7008" s="1">
        <f>YEAR(Data!$D7008)</f>
        <v>2011</v>
      </c>
      <c r="D7008" s="2">
        <v>40892</v>
      </c>
      <c r="E7008" s="2">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
        <v>8.5440000000000005</v>
      </c>
      <c r="T7008" s="1">
        <v>2</v>
      </c>
      <c r="U7008" s="1">
        <v>0.6</v>
      </c>
      <c r="V7008" s="1">
        <v>-7.4759999999999991</v>
      </c>
    </row>
    <row r="7009" spans="1:22" ht="14.25" customHeight="1" x14ac:dyDescent="0.25">
      <c r="A7009" s="1">
        <v>7008</v>
      </c>
      <c r="B7009" s="1" t="s">
        <v>9239</v>
      </c>
      <c r="C7009" s="1">
        <f>YEAR(Data!$D7009)</f>
        <v>2012</v>
      </c>
      <c r="D7009" s="2">
        <v>41142</v>
      </c>
      <c r="E7009" s="2">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12.828000000000001</v>
      </c>
      <c r="T7009" s="1">
        <v>2</v>
      </c>
      <c r="U7009" s="1">
        <v>0.7</v>
      </c>
      <c r="V7009" s="1">
        <v>-8.9795999999999978</v>
      </c>
    </row>
    <row r="7010" spans="1:22" ht="14.25" customHeight="1" x14ac:dyDescent="0.25">
      <c r="A7010" s="1">
        <v>7009</v>
      </c>
      <c r="B7010" s="1" t="s">
        <v>9239</v>
      </c>
      <c r="C7010" s="1">
        <f>YEAR(Data!$D7010)</f>
        <v>2012</v>
      </c>
      <c r="D7010" s="2">
        <v>41142</v>
      </c>
      <c r="E7010" s="2">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1">
        <v>-42.746999999999957</v>
      </c>
    </row>
    <row r="7011" spans="1:22" ht="14.25" customHeight="1" x14ac:dyDescent="0.25">
      <c r="A7011" s="1">
        <v>7010</v>
      </c>
      <c r="B7011" s="1" t="s">
        <v>9239</v>
      </c>
      <c r="C7011" s="1">
        <f>YEAR(Data!$D7011)</f>
        <v>2012</v>
      </c>
      <c r="D7011" s="2">
        <v>41142</v>
      </c>
      <c r="E7011" s="2">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
        <v>25.983999999999998</v>
      </c>
      <c r="T7011" s="1">
        <v>1</v>
      </c>
      <c r="U7011" s="1">
        <v>0.2</v>
      </c>
      <c r="V7011" s="1">
        <v>-3.8976000000000015</v>
      </c>
    </row>
    <row r="7012" spans="1:22" ht="14.25" customHeight="1" x14ac:dyDescent="0.25">
      <c r="A7012" s="1">
        <v>7011</v>
      </c>
      <c r="B7012" s="1" t="s">
        <v>9240</v>
      </c>
      <c r="C7012" s="1">
        <f>YEAR(Data!$D7012)</f>
        <v>2011</v>
      </c>
      <c r="D7012" s="2">
        <v>40686</v>
      </c>
      <c r="E7012" s="2">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
        <v>17.96</v>
      </c>
      <c r="T7012" s="1">
        <v>5</v>
      </c>
      <c r="U7012" s="1">
        <v>0.2</v>
      </c>
      <c r="V7012" s="1">
        <v>5.8369999999999997</v>
      </c>
    </row>
    <row r="7013" spans="1:22" ht="14.25" customHeight="1" x14ac:dyDescent="0.25">
      <c r="A7013" s="1">
        <v>7012</v>
      </c>
      <c r="B7013" s="1" t="s">
        <v>9240</v>
      </c>
      <c r="C7013" s="1">
        <f>YEAR(Data!$D7013)</f>
        <v>2011</v>
      </c>
      <c r="D7013" s="2">
        <v>40686</v>
      </c>
      <c r="E7013" s="2">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
        <v>5.04</v>
      </c>
      <c r="T7013" s="1">
        <v>2</v>
      </c>
      <c r="U7013" s="1">
        <v>0</v>
      </c>
      <c r="V7013" s="1">
        <v>0.15120000000000022</v>
      </c>
    </row>
    <row r="7014" spans="1:22" ht="14.25" customHeight="1" x14ac:dyDescent="0.25">
      <c r="A7014" s="1">
        <v>7013</v>
      </c>
      <c r="B7014" s="1" t="s">
        <v>9240</v>
      </c>
      <c r="C7014" s="1">
        <f>YEAR(Data!$D7014)</f>
        <v>2011</v>
      </c>
      <c r="D7014" s="2">
        <v>40686</v>
      </c>
      <c r="E7014" s="2">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1">
        <v>56.20320000000001</v>
      </c>
    </row>
    <row r="7015" spans="1:22" ht="14.25" customHeight="1" x14ac:dyDescent="0.25">
      <c r="A7015" s="1">
        <v>7014</v>
      </c>
      <c r="B7015" s="1" t="s">
        <v>9241</v>
      </c>
      <c r="C7015" s="1">
        <f>YEAR(Data!$D7015)</f>
        <v>2014</v>
      </c>
      <c r="D7015" s="2">
        <v>41983</v>
      </c>
      <c r="E7015" s="2">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1">
        <v>15.697800000000004</v>
      </c>
    </row>
    <row r="7016" spans="1:22" ht="14.25" customHeight="1" x14ac:dyDescent="0.25">
      <c r="A7016" s="1">
        <v>7015</v>
      </c>
      <c r="B7016" s="1" t="s">
        <v>9242</v>
      </c>
      <c r="C7016" s="1">
        <f>YEAR(Data!$D7016)</f>
        <v>2011</v>
      </c>
      <c r="D7016" s="2">
        <v>40613</v>
      </c>
      <c r="E7016" s="2">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1">
        <v>38.157600000000002</v>
      </c>
    </row>
    <row r="7017" spans="1:22" ht="14.25" customHeight="1" x14ac:dyDescent="0.25">
      <c r="A7017" s="1">
        <v>7016</v>
      </c>
      <c r="B7017" s="1" t="s">
        <v>9242</v>
      </c>
      <c r="C7017" s="1">
        <f>YEAR(Data!$D7017)</f>
        <v>2011</v>
      </c>
      <c r="D7017" s="2">
        <v>40613</v>
      </c>
      <c r="E7017" s="2">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1">
        <v>14.172800000000002</v>
      </c>
    </row>
    <row r="7018" spans="1:22" ht="14.25" customHeight="1" x14ac:dyDescent="0.25">
      <c r="A7018" s="1">
        <v>7017</v>
      </c>
      <c r="B7018" s="1" t="s">
        <v>9242</v>
      </c>
      <c r="C7018" s="1">
        <f>YEAR(Data!$D7018)</f>
        <v>2011</v>
      </c>
      <c r="D7018" s="2">
        <v>40613</v>
      </c>
      <c r="E7018" s="2">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1">
        <v>164.63160000000005</v>
      </c>
    </row>
    <row r="7019" spans="1:22" ht="14.25" customHeight="1" x14ac:dyDescent="0.25">
      <c r="A7019" s="1">
        <v>7018</v>
      </c>
      <c r="B7019" s="1" t="s">
        <v>9242</v>
      </c>
      <c r="C7019" s="1">
        <f>YEAR(Data!$D7019)</f>
        <v>2011</v>
      </c>
      <c r="D7019" s="2">
        <v>40613</v>
      </c>
      <c r="E7019" s="2">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
        <v>14.940000000000001</v>
      </c>
      <c r="T7019" s="1">
        <v>3</v>
      </c>
      <c r="U7019" s="1">
        <v>0</v>
      </c>
      <c r="V7019" s="1">
        <v>7.0218000000000007</v>
      </c>
    </row>
    <row r="7020" spans="1:22" ht="14.25" customHeight="1" x14ac:dyDescent="0.25">
      <c r="A7020" s="1">
        <v>7019</v>
      </c>
      <c r="B7020" s="1" t="s">
        <v>9243</v>
      </c>
      <c r="C7020" s="1">
        <f>YEAR(Data!$D7020)</f>
        <v>2013</v>
      </c>
      <c r="D7020" s="2">
        <v>41449</v>
      </c>
      <c r="E7020" s="2">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
        <v>25.83</v>
      </c>
      <c r="T7020" s="1">
        <v>7</v>
      </c>
      <c r="U7020" s="1">
        <v>0</v>
      </c>
      <c r="V7020" s="1">
        <v>12.1401</v>
      </c>
    </row>
    <row r="7021" spans="1:22" ht="14.25" customHeight="1" x14ac:dyDescent="0.25">
      <c r="A7021" s="1">
        <v>7020</v>
      </c>
      <c r="B7021" s="1" t="s">
        <v>9244</v>
      </c>
      <c r="C7021" s="1">
        <f>YEAR(Data!$D7021)</f>
        <v>2011</v>
      </c>
      <c r="D7021" s="2">
        <v>40778</v>
      </c>
      <c r="E7021" s="2">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
        <v>15.552000000000003</v>
      </c>
      <c r="T7021" s="1">
        <v>3</v>
      </c>
      <c r="U7021" s="1">
        <v>0.2</v>
      </c>
      <c r="V7021" s="1">
        <v>5.4432</v>
      </c>
    </row>
    <row r="7022" spans="1:22" ht="14.25" customHeight="1" x14ac:dyDescent="0.25">
      <c r="A7022" s="1">
        <v>7021</v>
      </c>
      <c r="B7022" s="1" t="s">
        <v>9244</v>
      </c>
      <c r="C7022" s="1">
        <f>YEAR(Data!$D7022)</f>
        <v>2011</v>
      </c>
      <c r="D7022" s="2">
        <v>40778</v>
      </c>
      <c r="E7022" s="2">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
        <v>6.8000000000000007</v>
      </c>
      <c r="T7022" s="1">
        <v>1</v>
      </c>
      <c r="U7022" s="1">
        <v>0.2</v>
      </c>
      <c r="V7022" s="1">
        <v>0.50999999999999979</v>
      </c>
    </row>
    <row r="7023" spans="1:22" ht="14.25" customHeight="1" x14ac:dyDescent="0.25">
      <c r="A7023" s="1">
        <v>7022</v>
      </c>
      <c r="B7023" s="1" t="s">
        <v>9244</v>
      </c>
      <c r="C7023" s="1">
        <f>YEAR(Data!$D7023)</f>
        <v>2011</v>
      </c>
      <c r="D7023" s="2">
        <v>40778</v>
      </c>
      <c r="E7023" s="2">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1">
        <v>1.2672000000000003</v>
      </c>
    </row>
    <row r="7024" spans="1:22" ht="14.25" customHeight="1" x14ac:dyDescent="0.25">
      <c r="A7024" s="1">
        <v>7023</v>
      </c>
      <c r="B7024" s="1" t="s">
        <v>9244</v>
      </c>
      <c r="C7024" s="1">
        <f>YEAR(Data!$D7024)</f>
        <v>2011</v>
      </c>
      <c r="D7024" s="2">
        <v>40778</v>
      </c>
      <c r="E7024" s="2">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143.64000000000001</v>
      </c>
      <c r="T7024" s="1">
        <v>9</v>
      </c>
      <c r="U7024" s="1">
        <v>0.2</v>
      </c>
      <c r="V7024" s="1">
        <v>10.772999999999989</v>
      </c>
    </row>
    <row r="7025" spans="1:22" ht="14.25" customHeight="1" x14ac:dyDescent="0.25">
      <c r="A7025" s="1">
        <v>7024</v>
      </c>
      <c r="B7025" s="1" t="s">
        <v>9244</v>
      </c>
      <c r="C7025" s="1">
        <f>YEAR(Data!$D7025)</f>
        <v>2011</v>
      </c>
      <c r="D7025" s="2">
        <v>40778</v>
      </c>
      <c r="E7025" s="2">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31.104000000000006</v>
      </c>
      <c r="T7025" s="1">
        <v>6</v>
      </c>
      <c r="U7025" s="1">
        <v>0.2</v>
      </c>
      <c r="V7025" s="1">
        <v>10.8864</v>
      </c>
    </row>
    <row r="7026" spans="1:22" ht="14.25" customHeight="1" x14ac:dyDescent="0.25">
      <c r="A7026" s="1">
        <v>7025</v>
      </c>
      <c r="B7026" s="1" t="s">
        <v>9244</v>
      </c>
      <c r="C7026" s="1">
        <f>YEAR(Data!$D7026)</f>
        <v>2011</v>
      </c>
      <c r="D7026" s="2">
        <v>40778</v>
      </c>
      <c r="E7026" s="2">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1">
        <v>69.704999999999984</v>
      </c>
    </row>
    <row r="7027" spans="1:22" ht="14.25" customHeight="1" x14ac:dyDescent="0.25">
      <c r="A7027" s="1">
        <v>7026</v>
      </c>
      <c r="B7027" s="1" t="s">
        <v>9247</v>
      </c>
      <c r="C7027" s="1">
        <f>YEAR(Data!$D7027)</f>
        <v>2014</v>
      </c>
      <c r="D7027" s="2">
        <v>41677</v>
      </c>
      <c r="E7027" s="2">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227.45999999999998</v>
      </c>
      <c r="T7027" s="1">
        <v>6</v>
      </c>
      <c r="U7027" s="1">
        <v>0</v>
      </c>
      <c r="V7027" s="1">
        <v>65.963399999999979</v>
      </c>
    </row>
    <row r="7028" spans="1:22" ht="14.25" customHeight="1" x14ac:dyDescent="0.25">
      <c r="A7028" s="1">
        <v>7027</v>
      </c>
      <c r="B7028" s="1" t="s">
        <v>9247</v>
      </c>
      <c r="C7028" s="1">
        <f>YEAR(Data!$D7028)</f>
        <v>2014</v>
      </c>
      <c r="D7028" s="2">
        <v>41677</v>
      </c>
      <c r="E7028" s="2">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
        <v>46.24</v>
      </c>
      <c r="T7028" s="1">
        <v>4</v>
      </c>
      <c r="U7028" s="1">
        <v>0.2</v>
      </c>
      <c r="V7028" s="1">
        <v>15.605999999999996</v>
      </c>
    </row>
    <row r="7029" spans="1:22" ht="14.25" customHeight="1" x14ac:dyDescent="0.25">
      <c r="A7029" s="1">
        <v>7028</v>
      </c>
      <c r="B7029" s="1" t="s">
        <v>9248</v>
      </c>
      <c r="C7029" s="1">
        <f>YEAR(Data!$D7029)</f>
        <v>2014</v>
      </c>
      <c r="D7029" s="2">
        <v>41669</v>
      </c>
      <c r="E7029" s="2">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1">
        <v>2.4011999999999998</v>
      </c>
    </row>
    <row r="7030" spans="1:22" ht="14.25" customHeight="1" x14ac:dyDescent="0.25">
      <c r="A7030" s="1">
        <v>7029</v>
      </c>
      <c r="B7030" s="1" t="s">
        <v>9249</v>
      </c>
      <c r="C7030" s="1">
        <f>YEAR(Data!$D7030)</f>
        <v>2013</v>
      </c>
      <c r="D7030" s="2">
        <v>41629</v>
      </c>
      <c r="E7030" s="2">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1">
        <v>15.593999999999999</v>
      </c>
    </row>
    <row r="7031" spans="1:22" ht="14.25" customHeight="1" x14ac:dyDescent="0.25">
      <c r="A7031" s="1">
        <v>7030</v>
      </c>
      <c r="B7031" s="1" t="s">
        <v>9250</v>
      </c>
      <c r="C7031" s="1">
        <f>YEAR(Data!$D7031)</f>
        <v>2013</v>
      </c>
      <c r="D7031" s="2">
        <v>41590</v>
      </c>
      <c r="E7031" s="2">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1">
        <v>7.8792000000000009</v>
      </c>
    </row>
    <row r="7032" spans="1:22" ht="14.25" customHeight="1" x14ac:dyDescent="0.25">
      <c r="A7032" s="1">
        <v>7031</v>
      </c>
      <c r="B7032" s="1" t="s">
        <v>9250</v>
      </c>
      <c r="C7032" s="1">
        <f>YEAR(Data!$D7032)</f>
        <v>2013</v>
      </c>
      <c r="D7032" s="2">
        <v>41590</v>
      </c>
      <c r="E7032" s="2">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
        <v>36</v>
      </c>
      <c r="T7032" s="1">
        <v>2</v>
      </c>
      <c r="U7032" s="1">
        <v>0</v>
      </c>
      <c r="V7032" s="1">
        <v>6.4799999999999969</v>
      </c>
    </row>
    <row r="7033" spans="1:22" ht="14.25" customHeight="1" x14ac:dyDescent="0.25">
      <c r="A7033" s="1">
        <v>7032</v>
      </c>
      <c r="B7033" s="1" t="s">
        <v>9250</v>
      </c>
      <c r="C7033" s="1">
        <f>YEAR(Data!$D7033)</f>
        <v>2013</v>
      </c>
      <c r="D7033" s="2">
        <v>41590</v>
      </c>
      <c r="E7033" s="2">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1">
        <v>25.093799999999998</v>
      </c>
    </row>
    <row r="7034" spans="1:22" ht="14.25" customHeight="1" x14ac:dyDescent="0.25">
      <c r="A7034" s="1">
        <v>7033</v>
      </c>
      <c r="B7034" s="1" t="s">
        <v>9250</v>
      </c>
      <c r="C7034" s="1">
        <f>YEAR(Data!$D7034)</f>
        <v>2013</v>
      </c>
      <c r="D7034" s="2">
        <v>41590</v>
      </c>
      <c r="E7034" s="2">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245.64600000000002</v>
      </c>
      <c r="T7034" s="1">
        <v>3</v>
      </c>
      <c r="U7034" s="1">
        <v>0.1</v>
      </c>
      <c r="V7034" s="1">
        <v>8.1881999999999877</v>
      </c>
    </row>
    <row r="7035" spans="1:22" ht="14.25" customHeight="1" x14ac:dyDescent="0.25">
      <c r="A7035" s="1">
        <v>7034</v>
      </c>
      <c r="B7035" s="1" t="s">
        <v>9250</v>
      </c>
      <c r="C7035" s="1">
        <f>YEAR(Data!$D7035)</f>
        <v>2013</v>
      </c>
      <c r="D7035" s="2">
        <v>41590</v>
      </c>
      <c r="E7035" s="2">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55.00800000000001</v>
      </c>
      <c r="T7035" s="1">
        <v>3</v>
      </c>
      <c r="U7035" s="1">
        <v>0.2</v>
      </c>
      <c r="V7035" s="1">
        <v>17.189999999999998</v>
      </c>
    </row>
    <row r="7036" spans="1:22" ht="14.25" customHeight="1" x14ac:dyDescent="0.25">
      <c r="A7036" s="1">
        <v>7035</v>
      </c>
      <c r="B7036" s="1" t="s">
        <v>9250</v>
      </c>
      <c r="C7036" s="1">
        <f>YEAR(Data!$D7036)</f>
        <v>2013</v>
      </c>
      <c r="D7036" s="2">
        <v>41590</v>
      </c>
      <c r="E7036" s="2">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1">
        <v>11.450399999999998</v>
      </c>
    </row>
    <row r="7037" spans="1:22" ht="14.25" customHeight="1" x14ac:dyDescent="0.25">
      <c r="A7037" s="1">
        <v>7036</v>
      </c>
      <c r="B7037" s="1" t="s">
        <v>9251</v>
      </c>
      <c r="C7037" s="1">
        <f>YEAR(Data!$D7037)</f>
        <v>2014</v>
      </c>
      <c r="D7037" s="2">
        <v>41953</v>
      </c>
      <c r="E7037" s="2">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1">
        <v>52.339199999999977</v>
      </c>
    </row>
    <row r="7038" spans="1:22" ht="14.25" customHeight="1" x14ac:dyDescent="0.25">
      <c r="A7038" s="1">
        <v>7037</v>
      </c>
      <c r="B7038" s="1" t="s">
        <v>9252</v>
      </c>
      <c r="C7038" s="1">
        <f>YEAR(Data!$D7038)</f>
        <v>2011</v>
      </c>
      <c r="D7038" s="2">
        <v>40665</v>
      </c>
      <c r="E7038" s="2">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
        <v>479.98400000000004</v>
      </c>
      <c r="T7038" s="1">
        <v>2</v>
      </c>
      <c r="U7038" s="1">
        <v>0.2</v>
      </c>
      <c r="V7038" s="1">
        <v>89.996999999999986</v>
      </c>
    </row>
    <row r="7039" spans="1:22" ht="14.25" customHeight="1" x14ac:dyDescent="0.25">
      <c r="A7039" s="1">
        <v>7038</v>
      </c>
      <c r="B7039" s="1" t="s">
        <v>9253</v>
      </c>
      <c r="C7039" s="1">
        <f>YEAR(Data!$D7039)</f>
        <v>2014</v>
      </c>
      <c r="D7039" s="2">
        <v>41905</v>
      </c>
      <c r="E7039" s="2">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
        <v>12.96</v>
      </c>
      <c r="T7039" s="1">
        <v>2</v>
      </c>
      <c r="U7039" s="1">
        <v>0</v>
      </c>
      <c r="V7039" s="1">
        <v>6.2208000000000006</v>
      </c>
    </row>
    <row r="7040" spans="1:22" ht="14.25" customHeight="1" x14ac:dyDescent="0.25">
      <c r="A7040" s="1">
        <v>7039</v>
      </c>
      <c r="B7040" s="1" t="s">
        <v>9253</v>
      </c>
      <c r="C7040" s="1">
        <f>YEAR(Data!$D7040)</f>
        <v>2014</v>
      </c>
      <c r="D7040" s="2">
        <v>41905</v>
      </c>
      <c r="E7040" s="2">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
        <v>17.940000000000001</v>
      </c>
      <c r="T7040" s="1">
        <v>3</v>
      </c>
      <c r="U7040" s="1">
        <v>0</v>
      </c>
      <c r="V7040" s="1">
        <v>6.4584000000000001</v>
      </c>
    </row>
    <row r="7041" spans="1:22" ht="14.25" customHeight="1" x14ac:dyDescent="0.25">
      <c r="A7041" s="1">
        <v>7040</v>
      </c>
      <c r="B7041" s="1" t="s">
        <v>9256</v>
      </c>
      <c r="C7041" s="1">
        <f>YEAR(Data!$D7041)</f>
        <v>2014</v>
      </c>
      <c r="D7041" s="2">
        <v>41991</v>
      </c>
      <c r="E7041" s="2">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1">
        <v>41.680000000000007</v>
      </c>
    </row>
    <row r="7042" spans="1:22" ht="14.25" customHeight="1" x14ac:dyDescent="0.25">
      <c r="A7042" s="1">
        <v>7041</v>
      </c>
      <c r="B7042" s="1" t="s">
        <v>9256</v>
      </c>
      <c r="C7042" s="1">
        <f>YEAR(Data!$D7042)</f>
        <v>2014</v>
      </c>
      <c r="D7042" s="2">
        <v>41991</v>
      </c>
      <c r="E7042" s="2">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
        <v>24.816000000000003</v>
      </c>
      <c r="T7042" s="1">
        <v>3</v>
      </c>
      <c r="U7042" s="1">
        <v>0.2</v>
      </c>
      <c r="V7042" s="1">
        <v>8.3753999999999991</v>
      </c>
    </row>
    <row r="7043" spans="1:22" ht="14.25" customHeight="1" x14ac:dyDescent="0.25">
      <c r="A7043" s="1">
        <v>7042</v>
      </c>
      <c r="B7043" s="1" t="s">
        <v>9256</v>
      </c>
      <c r="C7043" s="1">
        <f>YEAR(Data!$D7043)</f>
        <v>2014</v>
      </c>
      <c r="D7043" s="2">
        <v>41991</v>
      </c>
      <c r="E7043" s="2">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
        <v>124.36</v>
      </c>
      <c r="T7043" s="1">
        <v>2</v>
      </c>
      <c r="U7043" s="1">
        <v>0</v>
      </c>
      <c r="V7043" s="1">
        <v>27.359200000000001</v>
      </c>
    </row>
    <row r="7044" spans="1:22" ht="14.25" customHeight="1" x14ac:dyDescent="0.25">
      <c r="A7044" s="1">
        <v>7043</v>
      </c>
      <c r="B7044" s="1" t="s">
        <v>9257</v>
      </c>
      <c r="C7044" s="1">
        <f>YEAR(Data!$D7044)</f>
        <v>2014</v>
      </c>
      <c r="D7044" s="2">
        <v>41839</v>
      </c>
      <c r="E7044" s="2">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
        <v>599.97</v>
      </c>
      <c r="T7044" s="1">
        <v>5</v>
      </c>
      <c r="U7044" s="1">
        <v>0.4</v>
      </c>
      <c r="V7044" s="1">
        <v>69.996499999999969</v>
      </c>
    </row>
    <row r="7045" spans="1:22" ht="14.25" customHeight="1" x14ac:dyDescent="0.25">
      <c r="A7045" s="1">
        <v>7044</v>
      </c>
      <c r="B7045" s="1" t="s">
        <v>9257</v>
      </c>
      <c r="C7045" s="1">
        <f>YEAR(Data!$D7045)</f>
        <v>2014</v>
      </c>
      <c r="D7045" s="2">
        <v>41839</v>
      </c>
      <c r="E7045" s="2">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1">
        <v>-14.195999999999984</v>
      </c>
    </row>
    <row r="7046" spans="1:22" ht="14.25" customHeight="1" x14ac:dyDescent="0.25">
      <c r="A7046" s="1">
        <v>7045</v>
      </c>
      <c r="B7046" s="1" t="s">
        <v>9257</v>
      </c>
      <c r="C7046" s="1">
        <f>YEAR(Data!$D7046)</f>
        <v>2014</v>
      </c>
      <c r="D7046" s="2">
        <v>41839</v>
      </c>
      <c r="E7046" s="2">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
        <v>9.1840000000000011</v>
      </c>
      <c r="T7046" s="1">
        <v>2</v>
      </c>
      <c r="U7046" s="1">
        <v>0.2</v>
      </c>
      <c r="V7046" s="1">
        <v>1.1479999999999988</v>
      </c>
    </row>
    <row r="7047" spans="1:22" ht="14.25" customHeight="1" x14ac:dyDescent="0.25">
      <c r="A7047" s="1">
        <v>7046</v>
      </c>
      <c r="B7047" s="1" t="s">
        <v>9258</v>
      </c>
      <c r="C7047" s="1">
        <f>YEAR(Data!$D7047)</f>
        <v>2013</v>
      </c>
      <c r="D7047" s="2">
        <v>41582</v>
      </c>
      <c r="E7047" s="2">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
        <v>9.2480000000000011</v>
      </c>
      <c r="T7047" s="1">
        <v>2</v>
      </c>
      <c r="U7047" s="1">
        <v>0.2</v>
      </c>
      <c r="V7047" s="1">
        <v>3.3524000000000003</v>
      </c>
    </row>
    <row r="7048" spans="1:22" ht="14.25" customHeight="1" x14ac:dyDescent="0.25">
      <c r="A7048" s="1">
        <v>7047</v>
      </c>
      <c r="B7048" s="1" t="s">
        <v>9259</v>
      </c>
      <c r="C7048" s="1">
        <f>YEAR(Data!$D7048)</f>
        <v>2011</v>
      </c>
      <c r="D7048" s="2">
        <v>40641</v>
      </c>
      <c r="E7048" s="2">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1">
        <v>2.4897999999999989</v>
      </c>
    </row>
    <row r="7049" spans="1:22" ht="14.25" customHeight="1" x14ac:dyDescent="0.25">
      <c r="A7049" s="1">
        <v>7048</v>
      </c>
      <c r="B7049" s="1" t="s">
        <v>9259</v>
      </c>
      <c r="C7049" s="1">
        <f>YEAR(Data!$D7049)</f>
        <v>2011</v>
      </c>
      <c r="D7049" s="2">
        <v>40641</v>
      </c>
      <c r="E7049" s="2">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1">
        <v>139.98599999999999</v>
      </c>
    </row>
    <row r="7050" spans="1:22" ht="14.25" customHeight="1" x14ac:dyDescent="0.25">
      <c r="A7050" s="1">
        <v>7049</v>
      </c>
      <c r="B7050" s="1" t="s">
        <v>9260</v>
      </c>
      <c r="C7050" s="1">
        <f>YEAR(Data!$D7050)</f>
        <v>2013</v>
      </c>
      <c r="D7050" s="2">
        <v>41501</v>
      </c>
      <c r="E7050" s="2">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
        <v>15.552000000000003</v>
      </c>
      <c r="T7050" s="1">
        <v>3</v>
      </c>
      <c r="U7050" s="1">
        <v>0.2</v>
      </c>
      <c r="V7050" s="1">
        <v>5.4432</v>
      </c>
    </row>
    <row r="7051" spans="1:22" ht="14.25" customHeight="1" x14ac:dyDescent="0.25">
      <c r="A7051" s="1">
        <v>7050</v>
      </c>
      <c r="B7051" s="1" t="s">
        <v>9261</v>
      </c>
      <c r="C7051" s="1">
        <f>YEAR(Data!$D7051)</f>
        <v>2011</v>
      </c>
      <c r="D7051" s="2">
        <v>40811</v>
      </c>
      <c r="E7051" s="2">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
        <v>14.576000000000001</v>
      </c>
      <c r="T7051" s="1">
        <v>2</v>
      </c>
      <c r="U7051" s="1">
        <v>0.2</v>
      </c>
      <c r="V7051" s="1">
        <v>2.3685999999999989</v>
      </c>
    </row>
    <row r="7052" spans="1:22" ht="14.25" customHeight="1" x14ac:dyDescent="0.25">
      <c r="A7052" s="1">
        <v>7051</v>
      </c>
      <c r="B7052" s="1" t="s">
        <v>9262</v>
      </c>
      <c r="C7052" s="1">
        <f>YEAR(Data!$D7052)</f>
        <v>2013</v>
      </c>
      <c r="D7052" s="2">
        <v>41620</v>
      </c>
      <c r="E7052" s="2">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209.60000000000002</v>
      </c>
      <c r="T7052" s="1">
        <v>5</v>
      </c>
      <c r="U7052" s="1">
        <v>0.2</v>
      </c>
      <c r="V7052" s="1">
        <v>68.11999999999999</v>
      </c>
    </row>
    <row r="7053" spans="1:22" ht="14.25" customHeight="1" x14ac:dyDescent="0.25">
      <c r="A7053" s="1">
        <v>7052</v>
      </c>
      <c r="B7053" s="1" t="s">
        <v>9262</v>
      </c>
      <c r="C7053" s="1">
        <f>YEAR(Data!$D7053)</f>
        <v>2013</v>
      </c>
      <c r="D7053" s="2">
        <v>41620</v>
      </c>
      <c r="E7053" s="2">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
        <v>23.32</v>
      </c>
      <c r="T7053" s="1">
        <v>2</v>
      </c>
      <c r="U7053" s="1">
        <v>0</v>
      </c>
      <c r="V7053" s="1">
        <v>6.0632000000000019</v>
      </c>
    </row>
    <row r="7054" spans="1:22" ht="14.25" customHeight="1" x14ac:dyDescent="0.25">
      <c r="A7054" s="1">
        <v>7053</v>
      </c>
      <c r="B7054" s="1" t="s">
        <v>9262</v>
      </c>
      <c r="C7054" s="1">
        <f>YEAR(Data!$D7054)</f>
        <v>2013</v>
      </c>
      <c r="D7054" s="2">
        <v>41620</v>
      </c>
      <c r="E7054" s="2">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1">
        <v>13.940999999999999</v>
      </c>
    </row>
    <row r="7055" spans="1:22" ht="14.25" customHeight="1" x14ac:dyDescent="0.25">
      <c r="A7055" s="1">
        <v>7054</v>
      </c>
      <c r="B7055" s="1" t="s">
        <v>9262</v>
      </c>
      <c r="C7055" s="1">
        <f>YEAR(Data!$D7055)</f>
        <v>2013</v>
      </c>
      <c r="D7055" s="2">
        <v>41620</v>
      </c>
      <c r="E7055" s="2">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1">
        <v>25.191599999999994</v>
      </c>
    </row>
    <row r="7056" spans="1:22" ht="14.25" customHeight="1" x14ac:dyDescent="0.25">
      <c r="A7056" s="1">
        <v>7055</v>
      </c>
      <c r="B7056" s="1" t="s">
        <v>9262</v>
      </c>
      <c r="C7056" s="1">
        <f>YEAR(Data!$D7056)</f>
        <v>2013</v>
      </c>
      <c r="D7056" s="2">
        <v>41620</v>
      </c>
      <c r="E7056" s="2">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1">
        <v>-31.843000000000018</v>
      </c>
    </row>
    <row r="7057" spans="1:22" ht="14.25" customHeight="1" x14ac:dyDescent="0.25">
      <c r="A7057" s="1">
        <v>7056</v>
      </c>
      <c r="B7057" s="1" t="s">
        <v>9262</v>
      </c>
      <c r="C7057" s="1">
        <f>YEAR(Data!$D7057)</f>
        <v>2013</v>
      </c>
      <c r="D7057" s="2">
        <v>41620</v>
      </c>
      <c r="E7057" s="2">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1">
        <v>11.189999999999996</v>
      </c>
    </row>
    <row r="7058" spans="1:22" ht="14.25" customHeight="1" x14ac:dyDescent="0.25">
      <c r="A7058" s="1">
        <v>7057</v>
      </c>
      <c r="B7058" s="1" t="s">
        <v>9262</v>
      </c>
      <c r="C7058" s="1">
        <f>YEAR(Data!$D7058)</f>
        <v>2013</v>
      </c>
      <c r="D7058" s="2">
        <v>41620</v>
      </c>
      <c r="E7058" s="2">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1">
        <v>39.873599999999982</v>
      </c>
    </row>
    <row r="7059" spans="1:22" ht="14.25" customHeight="1" x14ac:dyDescent="0.25">
      <c r="A7059" s="1">
        <v>7058</v>
      </c>
      <c r="B7059" s="1" t="s">
        <v>9262</v>
      </c>
      <c r="C7059" s="1">
        <f>YEAR(Data!$D7059)</f>
        <v>2013</v>
      </c>
      <c r="D7059" s="2">
        <v>41620</v>
      </c>
      <c r="E7059" s="2">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892.13600000000008</v>
      </c>
      <c r="T7059" s="1">
        <v>7</v>
      </c>
      <c r="U7059" s="1">
        <v>0.2</v>
      </c>
      <c r="V7059" s="1">
        <v>111.51699999999991</v>
      </c>
    </row>
    <row r="7060" spans="1:22" ht="14.25" customHeight="1" x14ac:dyDescent="0.25">
      <c r="A7060" s="1">
        <v>7059</v>
      </c>
      <c r="B7060" s="1" t="s">
        <v>9262</v>
      </c>
      <c r="C7060" s="1">
        <f>YEAR(Data!$D7060)</f>
        <v>2013</v>
      </c>
      <c r="D7060" s="2">
        <v>41620</v>
      </c>
      <c r="E7060" s="2">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
        <v>50.22</v>
      </c>
      <c r="T7060" s="1">
        <v>3</v>
      </c>
      <c r="U7060" s="1">
        <v>0</v>
      </c>
      <c r="V7060" s="1">
        <v>2.0087999999999973</v>
      </c>
    </row>
    <row r="7061" spans="1:22" ht="14.25" customHeight="1" x14ac:dyDescent="0.25">
      <c r="A7061" s="1">
        <v>7060</v>
      </c>
      <c r="B7061" s="1" t="s">
        <v>9262</v>
      </c>
      <c r="C7061" s="1">
        <f>YEAR(Data!$D7061)</f>
        <v>2013</v>
      </c>
      <c r="D7061" s="2">
        <v>41620</v>
      </c>
      <c r="E7061" s="2">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1">
        <v>24.191799999999994</v>
      </c>
    </row>
    <row r="7062" spans="1:22" ht="14.25" customHeight="1" x14ac:dyDescent="0.25">
      <c r="A7062" s="1">
        <v>7061</v>
      </c>
      <c r="B7062" s="1" t="s">
        <v>9262</v>
      </c>
      <c r="C7062" s="1">
        <f>YEAR(Data!$D7062)</f>
        <v>2013</v>
      </c>
      <c r="D7062" s="2">
        <v>41620</v>
      </c>
      <c r="E7062" s="2">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
        <v>5.8719999999999999</v>
      </c>
      <c r="T7062" s="1">
        <v>2</v>
      </c>
      <c r="U7062" s="1">
        <v>0.2</v>
      </c>
      <c r="V7062" s="1">
        <v>2.1286</v>
      </c>
    </row>
    <row r="7063" spans="1:22" ht="14.25" customHeight="1" x14ac:dyDescent="0.25">
      <c r="A7063" s="1">
        <v>7062</v>
      </c>
      <c r="B7063" s="1" t="s">
        <v>9265</v>
      </c>
      <c r="C7063" s="1">
        <f>YEAR(Data!$D7063)</f>
        <v>2012</v>
      </c>
      <c r="D7063" s="2">
        <v>40942</v>
      </c>
      <c r="E7063" s="2">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1">
        <v>4.0985999999999994</v>
      </c>
    </row>
    <row r="7064" spans="1:22" ht="14.25" customHeight="1" x14ac:dyDescent="0.25">
      <c r="A7064" s="1">
        <v>7063</v>
      </c>
      <c r="B7064" s="1" t="s">
        <v>9266</v>
      </c>
      <c r="C7064" s="1">
        <f>YEAR(Data!$D7064)</f>
        <v>2013</v>
      </c>
      <c r="D7064" s="2">
        <v>41638</v>
      </c>
      <c r="E7064" s="2">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
        <v>27.792000000000002</v>
      </c>
      <c r="T7064" s="1">
        <v>3</v>
      </c>
      <c r="U7064" s="1">
        <v>0.2</v>
      </c>
      <c r="V7064" s="1">
        <v>10.422000000000001</v>
      </c>
    </row>
    <row r="7065" spans="1:22" ht="14.25" customHeight="1" x14ac:dyDescent="0.25">
      <c r="A7065" s="1">
        <v>7064</v>
      </c>
      <c r="B7065" s="1" t="s">
        <v>9267</v>
      </c>
      <c r="C7065" s="1">
        <f>YEAR(Data!$D7065)</f>
        <v>2014</v>
      </c>
      <c r="D7065" s="2">
        <v>41883</v>
      </c>
      <c r="E7065" s="2">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
        <v>6.2080000000000002</v>
      </c>
      <c r="T7065" s="1">
        <v>2</v>
      </c>
      <c r="U7065" s="1">
        <v>0.2</v>
      </c>
      <c r="V7065" s="1">
        <v>0.69839999999999902</v>
      </c>
    </row>
    <row r="7066" spans="1:22" ht="14.25" customHeight="1" x14ac:dyDescent="0.25">
      <c r="A7066" s="1">
        <v>7065</v>
      </c>
      <c r="B7066" s="1" t="s">
        <v>9268</v>
      </c>
      <c r="C7066" s="1">
        <f>YEAR(Data!$D7066)</f>
        <v>2014</v>
      </c>
      <c r="D7066" s="2">
        <v>41675</v>
      </c>
      <c r="E7066" s="2">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1">
        <v>8.4942000000000011</v>
      </c>
    </row>
    <row r="7067" spans="1:22" ht="14.25" customHeight="1" x14ac:dyDescent="0.25">
      <c r="A7067" s="1">
        <v>7066</v>
      </c>
      <c r="B7067" s="1" t="s">
        <v>9269</v>
      </c>
      <c r="C7067" s="1">
        <f>YEAR(Data!$D7067)</f>
        <v>2011</v>
      </c>
      <c r="D7067" s="2">
        <v>40883</v>
      </c>
      <c r="E7067" s="2">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1">
        <v>327.94580000000002</v>
      </c>
    </row>
    <row r="7068" spans="1:22" ht="14.25" customHeight="1" x14ac:dyDescent="0.25">
      <c r="A7068" s="1">
        <v>7067</v>
      </c>
      <c r="B7068" s="1" t="s">
        <v>9270</v>
      </c>
      <c r="C7068" s="1">
        <f>YEAR(Data!$D7068)</f>
        <v>2013</v>
      </c>
      <c r="D7068" s="2">
        <v>41425</v>
      </c>
      <c r="E7068" s="2">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
        <v>38.880000000000003</v>
      </c>
      <c r="T7068" s="1">
        <v>6</v>
      </c>
      <c r="U7068" s="1">
        <v>0</v>
      </c>
      <c r="V7068" s="1">
        <v>18.662400000000002</v>
      </c>
    </row>
    <row r="7069" spans="1:22" ht="14.25" customHeight="1" x14ac:dyDescent="0.25">
      <c r="A7069" s="1">
        <v>7068</v>
      </c>
      <c r="B7069" s="1" t="s">
        <v>9271</v>
      </c>
      <c r="C7069" s="1">
        <f>YEAR(Data!$D7069)</f>
        <v>2013</v>
      </c>
      <c r="D7069" s="2">
        <v>41416</v>
      </c>
      <c r="E7069" s="2">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1.9639999999999995</v>
      </c>
      <c r="T7069" s="1">
        <v>2</v>
      </c>
      <c r="U7069" s="1">
        <v>0.8</v>
      </c>
      <c r="V7069" s="1">
        <v>-3.2406000000000006</v>
      </c>
    </row>
    <row r="7070" spans="1:22" ht="14.25" customHeight="1" x14ac:dyDescent="0.25">
      <c r="A7070" s="1">
        <v>7069</v>
      </c>
      <c r="B7070" s="1" t="s">
        <v>9271</v>
      </c>
      <c r="C7070" s="1">
        <f>YEAR(Data!$D7070)</f>
        <v>2013</v>
      </c>
      <c r="D7070" s="2">
        <v>41416</v>
      </c>
      <c r="E7070" s="2">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1">
        <v>30.996000000000002</v>
      </c>
    </row>
    <row r="7071" spans="1:22" ht="14.25" customHeight="1" x14ac:dyDescent="0.25">
      <c r="A7071" s="1">
        <v>7070</v>
      </c>
      <c r="B7071" s="1" t="s">
        <v>9272</v>
      </c>
      <c r="C7071" s="1">
        <f>YEAR(Data!$D7071)</f>
        <v>2011</v>
      </c>
      <c r="D7071" s="2">
        <v>40764</v>
      </c>
      <c r="E7071" s="2">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1">
        <v>2.6909999999999998</v>
      </c>
    </row>
    <row r="7072" spans="1:22" ht="14.25" customHeight="1" x14ac:dyDescent="0.25">
      <c r="A7072" s="1">
        <v>7071</v>
      </c>
      <c r="B7072" s="1" t="s">
        <v>9273</v>
      </c>
      <c r="C7072" s="1">
        <f>YEAR(Data!$D7072)</f>
        <v>2013</v>
      </c>
      <c r="D7072" s="2">
        <v>41523</v>
      </c>
      <c r="E7072" s="2">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
        <v>9.2480000000000011</v>
      </c>
      <c r="T7072" s="1">
        <v>2</v>
      </c>
      <c r="U7072" s="1">
        <v>0.2</v>
      </c>
      <c r="V7072" s="1">
        <v>3.3524000000000003</v>
      </c>
    </row>
    <row r="7073" spans="1:22" ht="14.25" customHeight="1" x14ac:dyDescent="0.25">
      <c r="A7073" s="1">
        <v>7072</v>
      </c>
      <c r="B7073" s="1" t="s">
        <v>9274</v>
      </c>
      <c r="C7073" s="1">
        <f>YEAR(Data!$D7073)</f>
        <v>2013</v>
      </c>
      <c r="D7073" s="2">
        <v>41479</v>
      </c>
      <c r="E7073" s="2">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
        <v>4.4479999999999995</v>
      </c>
      <c r="T7073" s="1">
        <v>2</v>
      </c>
      <c r="U7073" s="1">
        <v>0.2</v>
      </c>
      <c r="V7073" s="1">
        <v>0.3335999999999999</v>
      </c>
    </row>
    <row r="7074" spans="1:22" ht="14.25" customHeight="1" x14ac:dyDescent="0.25">
      <c r="A7074" s="1">
        <v>7073</v>
      </c>
      <c r="B7074" s="1" t="s">
        <v>9274</v>
      </c>
      <c r="C7074" s="1">
        <f>YEAR(Data!$D7074)</f>
        <v>2013</v>
      </c>
      <c r="D7074" s="2">
        <v>41479</v>
      </c>
      <c r="E7074" s="2">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
        <v>5.1840000000000011</v>
      </c>
      <c r="T7074" s="1">
        <v>1</v>
      </c>
      <c r="U7074" s="1">
        <v>0.2</v>
      </c>
      <c r="V7074" s="1">
        <v>1.8144</v>
      </c>
    </row>
    <row r="7075" spans="1:22" ht="14.25" customHeight="1" x14ac:dyDescent="0.25">
      <c r="A7075" s="1">
        <v>7074</v>
      </c>
      <c r="B7075" s="1" t="s">
        <v>9274</v>
      </c>
      <c r="C7075" s="1">
        <f>YEAR(Data!$D7075)</f>
        <v>2013</v>
      </c>
      <c r="D7075" s="2">
        <v>41479</v>
      </c>
      <c r="E7075" s="2">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
        <v>175.92</v>
      </c>
      <c r="T7075" s="1">
        <v>5</v>
      </c>
      <c r="U7075" s="1">
        <v>0.2</v>
      </c>
      <c r="V7075" s="1">
        <v>15.393000000000008</v>
      </c>
    </row>
    <row r="7076" spans="1:22" ht="14.25" customHeight="1" x14ac:dyDescent="0.25">
      <c r="A7076" s="1">
        <v>7075</v>
      </c>
      <c r="B7076" s="1" t="s">
        <v>9274</v>
      </c>
      <c r="C7076" s="1">
        <f>YEAR(Data!$D7076)</f>
        <v>2013</v>
      </c>
      <c r="D7076" s="2">
        <v>41479</v>
      </c>
      <c r="E7076" s="2">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
        <v>4.7519999999999989</v>
      </c>
      <c r="T7076" s="1">
        <v>4</v>
      </c>
      <c r="U7076" s="1">
        <v>0.8</v>
      </c>
      <c r="V7076" s="1">
        <v>-8.3160000000000025</v>
      </c>
    </row>
    <row r="7077" spans="1:22" ht="14.25" customHeight="1" x14ac:dyDescent="0.25">
      <c r="A7077" s="1">
        <v>7076</v>
      </c>
      <c r="B7077" s="1" t="s">
        <v>9274</v>
      </c>
      <c r="C7077" s="1">
        <f>YEAR(Data!$D7077)</f>
        <v>2013</v>
      </c>
      <c r="D7077" s="2">
        <v>41479</v>
      </c>
      <c r="E7077" s="2">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
        <v>13.344000000000001</v>
      </c>
      <c r="T7077" s="1">
        <v>2</v>
      </c>
      <c r="U7077" s="1">
        <v>0.2</v>
      </c>
      <c r="V7077" s="1">
        <v>1.0007999999999999</v>
      </c>
    </row>
    <row r="7078" spans="1:22" ht="14.25" customHeight="1" x14ac:dyDescent="0.25">
      <c r="A7078" s="1">
        <v>7077</v>
      </c>
      <c r="B7078" s="1" t="s">
        <v>9275</v>
      </c>
      <c r="C7078" s="1">
        <f>YEAR(Data!$D7078)</f>
        <v>2013</v>
      </c>
      <c r="D7078" s="2">
        <v>41407</v>
      </c>
      <c r="E7078" s="2">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
        <v>54.900000000000006</v>
      </c>
      <c r="T7078" s="1">
        <v>5</v>
      </c>
      <c r="U7078" s="1">
        <v>0</v>
      </c>
      <c r="V7078" s="1">
        <v>26.901000000000003</v>
      </c>
    </row>
    <row r="7079" spans="1:22" ht="14.25" customHeight="1" x14ac:dyDescent="0.25">
      <c r="A7079" s="1">
        <v>7078</v>
      </c>
      <c r="B7079" s="1" t="s">
        <v>9276</v>
      </c>
      <c r="C7079" s="1">
        <f>YEAR(Data!$D7079)</f>
        <v>2013</v>
      </c>
      <c r="D7079" s="2">
        <v>41520</v>
      </c>
      <c r="E7079" s="2">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22.911000000000005</v>
      </c>
      <c r="T7079" s="1">
        <v>7</v>
      </c>
      <c r="U7079" s="1">
        <v>0.7</v>
      </c>
      <c r="V7079" s="1">
        <v>-17.565099999999994</v>
      </c>
    </row>
    <row r="7080" spans="1:22" ht="14.25" customHeight="1" x14ac:dyDescent="0.25">
      <c r="A7080" s="1">
        <v>7079</v>
      </c>
      <c r="B7080" s="1" t="s">
        <v>9276</v>
      </c>
      <c r="C7080" s="1">
        <f>YEAR(Data!$D7080)</f>
        <v>2013</v>
      </c>
      <c r="D7080" s="2">
        <v>41520</v>
      </c>
      <c r="E7080" s="2">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
        <v>309.45600000000002</v>
      </c>
      <c r="T7080" s="1">
        <v>9</v>
      </c>
      <c r="U7080" s="1">
        <v>0.2</v>
      </c>
      <c r="V7080" s="1">
        <v>34.813799999999944</v>
      </c>
    </row>
    <row r="7081" spans="1:22" ht="14.25" customHeight="1" x14ac:dyDescent="0.25">
      <c r="A7081" s="1">
        <v>7080</v>
      </c>
      <c r="B7081" s="1" t="s">
        <v>9276</v>
      </c>
      <c r="C7081" s="1">
        <f>YEAR(Data!$D7081)</f>
        <v>2013</v>
      </c>
      <c r="D7081" s="2">
        <v>41520</v>
      </c>
      <c r="E7081" s="2">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19.456000000000003</v>
      </c>
      <c r="T7081" s="1">
        <v>4</v>
      </c>
      <c r="U7081" s="1">
        <v>0.2</v>
      </c>
      <c r="V7081" s="1">
        <v>3.4047999999999981</v>
      </c>
    </row>
    <row r="7082" spans="1:22" ht="14.25" customHeight="1" x14ac:dyDescent="0.25">
      <c r="A7082" s="1">
        <v>7081</v>
      </c>
      <c r="B7082" s="1" t="s">
        <v>9276</v>
      </c>
      <c r="C7082" s="1">
        <f>YEAR(Data!$D7082)</f>
        <v>2013</v>
      </c>
      <c r="D7082" s="2">
        <v>41520</v>
      </c>
      <c r="E7082" s="2">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472.51800000000003</v>
      </c>
      <c r="T7082" s="1">
        <v>3</v>
      </c>
      <c r="U7082" s="1">
        <v>0.4</v>
      </c>
      <c r="V7082" s="1">
        <v>-149.63070000000005</v>
      </c>
    </row>
    <row r="7083" spans="1:22" ht="14.25" customHeight="1" x14ac:dyDescent="0.25">
      <c r="A7083" s="1">
        <v>7082</v>
      </c>
      <c r="B7083" s="1" t="s">
        <v>9276</v>
      </c>
      <c r="C7083" s="1">
        <f>YEAR(Data!$D7083)</f>
        <v>2013</v>
      </c>
      <c r="D7083" s="2">
        <v>41520</v>
      </c>
      <c r="E7083" s="2">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1012.6800000000001</v>
      </c>
      <c r="T7083" s="1">
        <v>3</v>
      </c>
      <c r="U7083" s="1">
        <v>0.2</v>
      </c>
      <c r="V7083" s="1">
        <v>303.80400000000003</v>
      </c>
    </row>
    <row r="7084" spans="1:22" ht="14.25" customHeight="1" x14ac:dyDescent="0.25">
      <c r="A7084" s="1">
        <v>7083</v>
      </c>
      <c r="B7084" s="1" t="s">
        <v>9276</v>
      </c>
      <c r="C7084" s="1">
        <f>YEAR(Data!$D7084)</f>
        <v>2013</v>
      </c>
      <c r="D7084" s="2">
        <v>41520</v>
      </c>
      <c r="E7084" s="2">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
        <v>17.220000000000006</v>
      </c>
      <c r="T7084" s="1">
        <v>5</v>
      </c>
      <c r="U7084" s="1">
        <v>0.7</v>
      </c>
      <c r="V7084" s="1">
        <v>-12.628</v>
      </c>
    </row>
    <row r="7085" spans="1:22" ht="14.25" customHeight="1" x14ac:dyDescent="0.25">
      <c r="A7085" s="1">
        <v>7084</v>
      </c>
      <c r="B7085" s="1" t="s">
        <v>9277</v>
      </c>
      <c r="C7085" s="1">
        <f>YEAR(Data!$D7085)</f>
        <v>2014</v>
      </c>
      <c r="D7085" s="2">
        <v>41842</v>
      </c>
      <c r="E7085" s="2">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1">
        <v>1.6896</v>
      </c>
    </row>
    <row r="7086" spans="1:22" ht="14.25" customHeight="1" x14ac:dyDescent="0.25">
      <c r="A7086" s="1">
        <v>7085</v>
      </c>
      <c r="B7086" s="1" t="s">
        <v>9277</v>
      </c>
      <c r="C7086" s="1">
        <f>YEAR(Data!$D7086)</f>
        <v>2014</v>
      </c>
      <c r="D7086" s="2">
        <v>41842</v>
      </c>
      <c r="E7086" s="2">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1626.1920000000002</v>
      </c>
      <c r="T7086" s="1">
        <v>9</v>
      </c>
      <c r="U7086" s="1">
        <v>0.2</v>
      </c>
      <c r="V7086" s="1">
        <v>121.96440000000001</v>
      </c>
    </row>
    <row r="7087" spans="1:22" ht="14.25" customHeight="1" x14ac:dyDescent="0.25">
      <c r="A7087" s="1">
        <v>7086</v>
      </c>
      <c r="B7087" s="1" t="s">
        <v>9278</v>
      </c>
      <c r="C7087" s="1">
        <f>YEAR(Data!$D7087)</f>
        <v>2014</v>
      </c>
      <c r="D7087" s="2">
        <v>41908</v>
      </c>
      <c r="E7087" s="2">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
        <v>8.5950000000000024</v>
      </c>
      <c r="T7087" s="1">
        <v>5</v>
      </c>
      <c r="U7087" s="1">
        <v>0.7</v>
      </c>
      <c r="V7087" s="1">
        <v>-6.3030000000000008</v>
      </c>
    </row>
    <row r="7088" spans="1:22" ht="14.25" customHeight="1" x14ac:dyDescent="0.25">
      <c r="A7088" s="1">
        <v>7087</v>
      </c>
      <c r="B7088" s="1" t="s">
        <v>9278</v>
      </c>
      <c r="C7088" s="1">
        <f>YEAR(Data!$D7088)</f>
        <v>2014</v>
      </c>
      <c r="D7088" s="2">
        <v>41908</v>
      </c>
      <c r="E7088" s="2">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
        <v>190.89600000000002</v>
      </c>
      <c r="T7088" s="1">
        <v>2</v>
      </c>
      <c r="U7088" s="1">
        <v>0.2</v>
      </c>
      <c r="V7088" s="1">
        <v>-42.951599999999999</v>
      </c>
    </row>
    <row r="7089" spans="1:22" ht="14.25" customHeight="1" x14ac:dyDescent="0.25">
      <c r="A7089" s="1">
        <v>7088</v>
      </c>
      <c r="B7089" s="1" t="s">
        <v>9279</v>
      </c>
      <c r="C7089" s="1">
        <f>YEAR(Data!$D7089)</f>
        <v>2014</v>
      </c>
      <c r="D7089" s="2">
        <v>41855</v>
      </c>
      <c r="E7089" s="2">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
        <v>99.87</v>
      </c>
      <c r="T7089" s="1">
        <v>3</v>
      </c>
      <c r="U7089" s="1">
        <v>0</v>
      </c>
      <c r="V7089" s="1">
        <v>23.968799999999998</v>
      </c>
    </row>
    <row r="7090" spans="1:22" ht="14.25" customHeight="1" x14ac:dyDescent="0.25">
      <c r="A7090" s="1">
        <v>7089</v>
      </c>
      <c r="B7090" s="1" t="s">
        <v>9280</v>
      </c>
      <c r="C7090" s="1">
        <f>YEAR(Data!$D7090)</f>
        <v>2012</v>
      </c>
      <c r="D7090" s="2">
        <v>41207</v>
      </c>
      <c r="E7090" s="2">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
        <v>79.36</v>
      </c>
      <c r="T7090" s="1">
        <v>4</v>
      </c>
      <c r="U7090" s="1">
        <v>0</v>
      </c>
      <c r="V7090" s="1">
        <v>23.807999999999993</v>
      </c>
    </row>
    <row r="7091" spans="1:22" ht="14.25" customHeight="1" x14ac:dyDescent="0.25">
      <c r="A7091" s="1">
        <v>7090</v>
      </c>
      <c r="B7091" s="1" t="s">
        <v>9281</v>
      </c>
      <c r="C7091" s="1">
        <f>YEAR(Data!$D7091)</f>
        <v>2014</v>
      </c>
      <c r="D7091" s="2">
        <v>41806</v>
      </c>
      <c r="E7091" s="2">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1">
        <v>7.4974999999999987</v>
      </c>
    </row>
    <row r="7092" spans="1:22" ht="14.25" customHeight="1" x14ac:dyDescent="0.25">
      <c r="A7092" s="1">
        <v>7091</v>
      </c>
      <c r="B7092" s="1" t="s">
        <v>9282</v>
      </c>
      <c r="C7092" s="1">
        <f>YEAR(Data!$D7092)</f>
        <v>2012</v>
      </c>
      <c r="D7092" s="2">
        <v>40917</v>
      </c>
      <c r="E7092" s="2">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1">
        <v>49.970399999999991</v>
      </c>
    </row>
    <row r="7093" spans="1:22" ht="14.25" customHeight="1" x14ac:dyDescent="0.25">
      <c r="A7093" s="1">
        <v>7092</v>
      </c>
      <c r="B7093" s="1" t="s">
        <v>9282</v>
      </c>
      <c r="C7093" s="1">
        <f>YEAR(Data!$D7093)</f>
        <v>2012</v>
      </c>
      <c r="D7093" s="2">
        <v>40917</v>
      </c>
      <c r="E7093" s="2">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
        <v>163.44</v>
      </c>
      <c r="T7093" s="1">
        <v>3</v>
      </c>
      <c r="U7093" s="1">
        <v>0</v>
      </c>
      <c r="V7093" s="1">
        <v>45.763200000000012</v>
      </c>
    </row>
    <row r="7094" spans="1:22" ht="14.25" customHeight="1" x14ac:dyDescent="0.25">
      <c r="A7094" s="1">
        <v>7093</v>
      </c>
      <c r="B7094" s="1" t="s">
        <v>9282</v>
      </c>
      <c r="C7094" s="1">
        <f>YEAR(Data!$D7094)</f>
        <v>2012</v>
      </c>
      <c r="D7094" s="2">
        <v>40917</v>
      </c>
      <c r="E7094" s="2">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
        <v>42.76</v>
      </c>
      <c r="T7094" s="1">
        <v>2</v>
      </c>
      <c r="U7094" s="1">
        <v>0</v>
      </c>
      <c r="V7094" s="1">
        <v>11.117599999999999</v>
      </c>
    </row>
    <row r="7095" spans="1:22" ht="14.25" customHeight="1" x14ac:dyDescent="0.25">
      <c r="A7095" s="1">
        <v>7094</v>
      </c>
      <c r="B7095" s="1" t="s">
        <v>9282</v>
      </c>
      <c r="C7095" s="1">
        <f>YEAR(Data!$D7095)</f>
        <v>2012</v>
      </c>
      <c r="D7095" s="2">
        <v>40917</v>
      </c>
      <c r="E7095" s="2">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
        <v>51.550000000000004</v>
      </c>
      <c r="T7095" s="1">
        <v>5</v>
      </c>
      <c r="U7095" s="1">
        <v>0</v>
      </c>
      <c r="V7095" s="1">
        <v>24.2285</v>
      </c>
    </row>
    <row r="7096" spans="1:22" ht="14.25" customHeight="1" x14ac:dyDescent="0.25">
      <c r="A7096" s="1">
        <v>7095</v>
      </c>
      <c r="B7096" s="1" t="s">
        <v>9283</v>
      </c>
      <c r="C7096" s="1">
        <f>YEAR(Data!$D7096)</f>
        <v>2012</v>
      </c>
      <c r="D7096" s="2">
        <v>40948</v>
      </c>
      <c r="E7096" s="2">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1">
        <v>89.990999999999985</v>
      </c>
    </row>
    <row r="7097" spans="1:22" ht="14.25" customHeight="1" x14ac:dyDescent="0.25">
      <c r="A7097" s="1">
        <v>7096</v>
      </c>
      <c r="B7097" s="1" t="s">
        <v>9284</v>
      </c>
      <c r="C7097" s="1">
        <f>YEAR(Data!$D7097)</f>
        <v>2013</v>
      </c>
      <c r="D7097" s="2">
        <v>41506</v>
      </c>
      <c r="E7097" s="2">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1">
        <v>55.007999999999996</v>
      </c>
    </row>
    <row r="7098" spans="1:22" ht="14.25" customHeight="1" x14ac:dyDescent="0.25">
      <c r="A7098" s="1">
        <v>7097</v>
      </c>
      <c r="B7098" s="1" t="s">
        <v>9284</v>
      </c>
      <c r="C7098" s="1">
        <f>YEAR(Data!$D7098)</f>
        <v>2013</v>
      </c>
      <c r="D7098" s="2">
        <v>41506</v>
      </c>
      <c r="E7098" s="2">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
        <v>276.78400000000005</v>
      </c>
      <c r="T7098" s="1">
        <v>2</v>
      </c>
      <c r="U7098" s="1">
        <v>0.2</v>
      </c>
      <c r="V7098" s="1">
        <v>89.954799999999992</v>
      </c>
    </row>
    <row r="7099" spans="1:22" ht="14.25" customHeight="1" x14ac:dyDescent="0.25">
      <c r="A7099" s="1">
        <v>7098</v>
      </c>
      <c r="B7099" s="1" t="s">
        <v>9284</v>
      </c>
      <c r="C7099" s="1">
        <f>YEAR(Data!$D7099)</f>
        <v>2013</v>
      </c>
      <c r="D7099" s="2">
        <v>41506</v>
      </c>
      <c r="E7099" s="2">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1">
        <v>9.1785000000000014</v>
      </c>
    </row>
    <row r="7100" spans="1:22" ht="14.25" customHeight="1" x14ac:dyDescent="0.25">
      <c r="A7100" s="1">
        <v>7099</v>
      </c>
      <c r="B7100" s="1" t="s">
        <v>9285</v>
      </c>
      <c r="C7100" s="1">
        <f>YEAR(Data!$D7100)</f>
        <v>2014</v>
      </c>
      <c r="D7100" s="2">
        <v>41950</v>
      </c>
      <c r="E7100" s="2">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
        <v>318.95999999999998</v>
      </c>
      <c r="T7100" s="1">
        <v>9</v>
      </c>
      <c r="U7100" s="1">
        <v>0</v>
      </c>
      <c r="V7100" s="1">
        <v>149.91119999999998</v>
      </c>
    </row>
    <row r="7101" spans="1:22" ht="14.25" customHeight="1" x14ac:dyDescent="0.25">
      <c r="A7101" s="1">
        <v>7100</v>
      </c>
      <c r="B7101" s="1" t="s">
        <v>9286</v>
      </c>
      <c r="C7101" s="1">
        <f>YEAR(Data!$D7101)</f>
        <v>2012</v>
      </c>
      <c r="D7101" s="2">
        <v>41269</v>
      </c>
      <c r="E7101" s="2">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
        <v>212.64</v>
      </c>
      <c r="T7101" s="1">
        <v>6</v>
      </c>
      <c r="U7101" s="1">
        <v>0</v>
      </c>
      <c r="V7101" s="1">
        <v>99.940799999999982</v>
      </c>
    </row>
    <row r="7102" spans="1:22" ht="14.25" customHeight="1" x14ac:dyDescent="0.25">
      <c r="A7102" s="1">
        <v>7101</v>
      </c>
      <c r="B7102" s="1" t="s">
        <v>9287</v>
      </c>
      <c r="C7102" s="1">
        <f>YEAR(Data!$D7102)</f>
        <v>2011</v>
      </c>
      <c r="D7102" s="2">
        <v>40870</v>
      </c>
      <c r="E7102" s="2">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1">
        <v>8.8019999999999978</v>
      </c>
    </row>
    <row r="7103" spans="1:22" ht="14.25" customHeight="1" x14ac:dyDescent="0.25">
      <c r="A7103" s="1">
        <v>7102</v>
      </c>
      <c r="B7103" s="1" t="s">
        <v>9288</v>
      </c>
      <c r="C7103" s="1">
        <f>YEAR(Data!$D7103)</f>
        <v>2013</v>
      </c>
      <c r="D7103" s="2">
        <v>41488</v>
      </c>
      <c r="E7103" s="2">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1">
        <v>6.6311999999999989</v>
      </c>
    </row>
    <row r="7104" spans="1:22" ht="14.25" customHeight="1" x14ac:dyDescent="0.25">
      <c r="A7104" s="1">
        <v>7103</v>
      </c>
      <c r="B7104" s="1" t="s">
        <v>9289</v>
      </c>
      <c r="C7104" s="1">
        <f>YEAR(Data!$D7104)</f>
        <v>2011</v>
      </c>
      <c r="D7104" s="2">
        <v>40807</v>
      </c>
      <c r="E7104" s="2">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6.5700000000000012</v>
      </c>
      <c r="T7104" s="1">
        <v>3</v>
      </c>
      <c r="U7104" s="1">
        <v>0.7</v>
      </c>
      <c r="V7104" s="1">
        <v>-5.036999999999999</v>
      </c>
    </row>
    <row r="7105" spans="1:22" ht="14.25" customHeight="1" x14ac:dyDescent="0.25">
      <c r="A7105" s="1">
        <v>7104</v>
      </c>
      <c r="B7105" s="1" t="s">
        <v>9290</v>
      </c>
      <c r="C7105" s="1">
        <f>YEAR(Data!$D7105)</f>
        <v>2014</v>
      </c>
      <c r="D7105" s="2">
        <v>41887</v>
      </c>
      <c r="E7105" s="2">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
        <v>421.1</v>
      </c>
      <c r="T7105" s="1">
        <v>2</v>
      </c>
      <c r="U7105" s="1">
        <v>0</v>
      </c>
      <c r="V7105" s="1">
        <v>105.27499999999998</v>
      </c>
    </row>
    <row r="7106" spans="1:22" ht="14.25" customHeight="1" x14ac:dyDescent="0.25">
      <c r="A7106" s="1">
        <v>7105</v>
      </c>
      <c r="B7106" s="1" t="s">
        <v>9291</v>
      </c>
      <c r="C7106" s="1">
        <f>YEAR(Data!$D7106)</f>
        <v>2014</v>
      </c>
      <c r="D7106" s="2">
        <v>41810</v>
      </c>
      <c r="E7106" s="2">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760.11599999999987</v>
      </c>
      <c r="T7106" s="1">
        <v>6</v>
      </c>
      <c r="U7106" s="1">
        <v>0.3</v>
      </c>
      <c r="V7106" s="1">
        <v>-43.435200000000009</v>
      </c>
    </row>
    <row r="7107" spans="1:22" ht="14.25" customHeight="1" x14ac:dyDescent="0.25">
      <c r="A7107" s="1">
        <v>7106</v>
      </c>
      <c r="B7107" s="1" t="s">
        <v>9291</v>
      </c>
      <c r="C7107" s="1">
        <f>YEAR(Data!$D7107)</f>
        <v>2014</v>
      </c>
      <c r="D7107" s="2">
        <v>41810</v>
      </c>
      <c r="E7107" s="2">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
        <v>38.784000000000006</v>
      </c>
      <c r="T7107" s="1">
        <v>3</v>
      </c>
      <c r="U7107" s="1">
        <v>0.2</v>
      </c>
      <c r="V7107" s="1">
        <v>7.2719999999999949</v>
      </c>
    </row>
    <row r="7108" spans="1:22" ht="14.25" customHeight="1" x14ac:dyDescent="0.25">
      <c r="A7108" s="1">
        <v>7107</v>
      </c>
      <c r="B7108" s="1" t="s">
        <v>9291</v>
      </c>
      <c r="C7108" s="1">
        <f>YEAR(Data!$D7108)</f>
        <v>2014</v>
      </c>
      <c r="D7108" s="2">
        <v>41810</v>
      </c>
      <c r="E7108" s="2">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
        <v>122.32799999999999</v>
      </c>
      <c r="T7108" s="1">
        <v>9</v>
      </c>
      <c r="U7108" s="1">
        <v>0.2</v>
      </c>
      <c r="V7108" s="1">
        <v>1.5291000000000032</v>
      </c>
    </row>
    <row r="7109" spans="1:22" ht="14.25" customHeight="1" x14ac:dyDescent="0.25">
      <c r="A7109" s="1">
        <v>7108</v>
      </c>
      <c r="B7109" s="1" t="s">
        <v>9292</v>
      </c>
      <c r="C7109" s="1">
        <f>YEAR(Data!$D7109)</f>
        <v>2013</v>
      </c>
      <c r="D7109" s="2">
        <v>41384</v>
      </c>
      <c r="E7109" s="2">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1">
        <v>0.77939999999999898</v>
      </c>
    </row>
    <row r="7110" spans="1:22" ht="14.25" customHeight="1" x14ac:dyDescent="0.25">
      <c r="A7110" s="1">
        <v>7109</v>
      </c>
      <c r="B7110" s="1" t="s">
        <v>9292</v>
      </c>
      <c r="C7110" s="1">
        <f>YEAR(Data!$D7110)</f>
        <v>2013</v>
      </c>
      <c r="D7110" s="2">
        <v>41384</v>
      </c>
      <c r="E7110" s="2">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1">
        <v>1.4759999999999998</v>
      </c>
    </row>
    <row r="7111" spans="1:22" ht="14.25" customHeight="1" x14ac:dyDescent="0.25">
      <c r="A7111" s="1">
        <v>7110</v>
      </c>
      <c r="B7111" s="1" t="s">
        <v>9292</v>
      </c>
      <c r="C7111" s="1">
        <f>YEAR(Data!$D7111)</f>
        <v>2013</v>
      </c>
      <c r="D7111" s="2">
        <v>41384</v>
      </c>
      <c r="E7111" s="2">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1">
        <v>13.796400000000006</v>
      </c>
    </row>
    <row r="7112" spans="1:22" ht="14.25" customHeight="1" x14ac:dyDescent="0.25">
      <c r="A7112" s="1">
        <v>7111</v>
      </c>
      <c r="B7112" s="1" t="s">
        <v>9292</v>
      </c>
      <c r="C7112" s="1">
        <f>YEAR(Data!$D7112)</f>
        <v>2013</v>
      </c>
      <c r="D7112" s="2">
        <v>41384</v>
      </c>
      <c r="E7112" s="2">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
        <v>7.76</v>
      </c>
      <c r="T7112" s="1">
        <v>2</v>
      </c>
      <c r="U7112" s="1">
        <v>0</v>
      </c>
      <c r="V7112" s="1">
        <v>2.2503999999999991</v>
      </c>
    </row>
    <row r="7113" spans="1:22" ht="14.25" customHeight="1" x14ac:dyDescent="0.25">
      <c r="A7113" s="1">
        <v>7112</v>
      </c>
      <c r="B7113" s="1" t="s">
        <v>9292</v>
      </c>
      <c r="C7113" s="1">
        <f>YEAR(Data!$D7113)</f>
        <v>2013</v>
      </c>
      <c r="D7113" s="2">
        <v>41384</v>
      </c>
      <c r="E7113" s="2">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1">
        <v>17.989999999999995</v>
      </c>
    </row>
    <row r="7114" spans="1:22" ht="14.25" customHeight="1" x14ac:dyDescent="0.25">
      <c r="A7114" s="1">
        <v>7113</v>
      </c>
      <c r="B7114" s="1" t="s">
        <v>9292</v>
      </c>
      <c r="C7114" s="1">
        <f>YEAR(Data!$D7114)</f>
        <v>2013</v>
      </c>
      <c r="D7114" s="2">
        <v>41384</v>
      </c>
      <c r="E7114" s="2">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54.900000000000006</v>
      </c>
      <c r="T7114" s="1">
        <v>5</v>
      </c>
      <c r="U7114" s="1">
        <v>0</v>
      </c>
      <c r="V7114" s="1">
        <v>15.372000000000003</v>
      </c>
    </row>
    <row r="7115" spans="1:22" ht="14.25" customHeight="1" x14ac:dyDescent="0.25">
      <c r="A7115" s="1">
        <v>7114</v>
      </c>
      <c r="B7115" s="1" t="s">
        <v>9292</v>
      </c>
      <c r="C7115" s="1">
        <f>YEAR(Data!$D7115)</f>
        <v>2013</v>
      </c>
      <c r="D7115" s="2">
        <v>41384</v>
      </c>
      <c r="E7115" s="2">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
        <v>9.2799999999999994</v>
      </c>
      <c r="T7115" s="1">
        <v>2</v>
      </c>
      <c r="U7115" s="1">
        <v>0.2</v>
      </c>
      <c r="V7115" s="1">
        <v>3.2479999999999998</v>
      </c>
    </row>
    <row r="7116" spans="1:22" ht="14.25" customHeight="1" x14ac:dyDescent="0.25">
      <c r="A7116" s="1">
        <v>7115</v>
      </c>
      <c r="B7116" s="1" t="s">
        <v>9293</v>
      </c>
      <c r="C7116" s="1">
        <f>YEAR(Data!$D7116)</f>
        <v>2013</v>
      </c>
      <c r="D7116" s="2">
        <v>41400</v>
      </c>
      <c r="E7116" s="2">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
        <v>1685.88</v>
      </c>
      <c r="T7116" s="1">
        <v>6</v>
      </c>
      <c r="U7116" s="1">
        <v>0</v>
      </c>
      <c r="V7116" s="1">
        <v>320.31720000000001</v>
      </c>
    </row>
    <row r="7117" spans="1:22" ht="14.25" customHeight="1" x14ac:dyDescent="0.25">
      <c r="A7117" s="1">
        <v>7116</v>
      </c>
      <c r="B7117" s="1" t="s">
        <v>9293</v>
      </c>
      <c r="C7117" s="1">
        <f>YEAR(Data!$D7117)</f>
        <v>2013</v>
      </c>
      <c r="D7117" s="2">
        <v>41400</v>
      </c>
      <c r="E7117" s="2">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5.7280000000000006</v>
      </c>
      <c r="T7117" s="1">
        <v>2</v>
      </c>
      <c r="U7117" s="1">
        <v>0.2</v>
      </c>
      <c r="V7117" s="1">
        <v>2.0047999999999995</v>
      </c>
    </row>
    <row r="7118" spans="1:22" ht="14.25" customHeight="1" x14ac:dyDescent="0.25">
      <c r="A7118" s="1">
        <v>7117</v>
      </c>
      <c r="B7118" s="1" t="s">
        <v>9294</v>
      </c>
      <c r="C7118" s="1">
        <f>YEAR(Data!$D7118)</f>
        <v>2011</v>
      </c>
      <c r="D7118" s="2">
        <v>40834</v>
      </c>
      <c r="E7118" s="2">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1">
        <v>27.881999999999998</v>
      </c>
    </row>
    <row r="7119" spans="1:22" ht="14.25" customHeight="1" x14ac:dyDescent="0.25">
      <c r="A7119" s="1">
        <v>7118</v>
      </c>
      <c r="B7119" s="1" t="s">
        <v>9294</v>
      </c>
      <c r="C7119" s="1">
        <f>YEAR(Data!$D7119)</f>
        <v>2011</v>
      </c>
      <c r="D7119" s="2">
        <v>40834</v>
      </c>
      <c r="E7119" s="2">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
        <v>1.3440000000000001</v>
      </c>
      <c r="T7119" s="1">
        <v>1</v>
      </c>
      <c r="U7119" s="1">
        <v>0.2</v>
      </c>
      <c r="V7119" s="1">
        <v>0.47039999999999987</v>
      </c>
    </row>
    <row r="7120" spans="1:22" ht="14.25" customHeight="1" x14ac:dyDescent="0.25">
      <c r="A7120" s="1">
        <v>7119</v>
      </c>
      <c r="B7120" s="1" t="s">
        <v>9295</v>
      </c>
      <c r="C7120" s="1">
        <f>YEAR(Data!$D7120)</f>
        <v>2014</v>
      </c>
      <c r="D7120" s="2">
        <v>41684</v>
      </c>
      <c r="E7120" s="2">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
        <v>17.940000000000001</v>
      </c>
      <c r="T7120" s="1">
        <v>3</v>
      </c>
      <c r="U7120" s="1">
        <v>0</v>
      </c>
      <c r="V7120" s="1">
        <v>8.7906000000000013</v>
      </c>
    </row>
    <row r="7121" spans="1:22" ht="14.25" customHeight="1" x14ac:dyDescent="0.25">
      <c r="A7121" s="1">
        <v>7120</v>
      </c>
      <c r="B7121" s="1" t="s">
        <v>9296</v>
      </c>
      <c r="C7121" s="1">
        <f>YEAR(Data!$D7121)</f>
        <v>2014</v>
      </c>
      <c r="D7121" s="2">
        <v>41961</v>
      </c>
      <c r="E7121" s="2">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1">
        <v>4.5187999999999997</v>
      </c>
    </row>
    <row r="7122" spans="1:22" ht="14.25" customHeight="1" x14ac:dyDescent="0.25">
      <c r="A7122" s="1">
        <v>7121</v>
      </c>
      <c r="B7122" s="1" t="s">
        <v>9297</v>
      </c>
      <c r="C7122" s="1">
        <f>YEAR(Data!$D7122)</f>
        <v>2011</v>
      </c>
      <c r="D7122" s="2">
        <v>40564</v>
      </c>
      <c r="E7122" s="2">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1">
        <v>-51.515399999999985</v>
      </c>
    </row>
    <row r="7123" spans="1:22" ht="14.25" customHeight="1" x14ac:dyDescent="0.25">
      <c r="A7123" s="1">
        <v>7122</v>
      </c>
      <c r="B7123" s="1" t="s">
        <v>9298</v>
      </c>
      <c r="C7123" s="1">
        <f>YEAR(Data!$D7123)</f>
        <v>2014</v>
      </c>
      <c r="D7123" s="2">
        <v>41975</v>
      </c>
      <c r="E7123" s="2">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
        <v>41.86</v>
      </c>
      <c r="T7123" s="1">
        <v>7</v>
      </c>
      <c r="U7123" s="1">
        <v>0</v>
      </c>
      <c r="V7123" s="1">
        <v>18.837</v>
      </c>
    </row>
    <row r="7124" spans="1:22" ht="14.25" customHeight="1" x14ac:dyDescent="0.25">
      <c r="A7124" s="1">
        <v>7123</v>
      </c>
      <c r="B7124" s="1" t="s">
        <v>9298</v>
      </c>
      <c r="C7124" s="1">
        <f>YEAR(Data!$D7124)</f>
        <v>2014</v>
      </c>
      <c r="D7124" s="2">
        <v>41975</v>
      </c>
      <c r="E7124" s="2">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
        <v>141.96</v>
      </c>
      <c r="T7124" s="1">
        <v>2</v>
      </c>
      <c r="U7124" s="1">
        <v>0</v>
      </c>
      <c r="V7124" s="1">
        <v>41.168399999999991</v>
      </c>
    </row>
    <row r="7125" spans="1:22" ht="14.25" customHeight="1" x14ac:dyDescent="0.25">
      <c r="A7125" s="1">
        <v>7124</v>
      </c>
      <c r="B7125" s="1" t="s">
        <v>9299</v>
      </c>
      <c r="C7125" s="1">
        <f>YEAR(Data!$D7125)</f>
        <v>2012</v>
      </c>
      <c r="D7125" s="2">
        <v>41130</v>
      </c>
      <c r="E7125" s="2">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
        <v>10.02</v>
      </c>
      <c r="T7125" s="1">
        <v>3</v>
      </c>
      <c r="U7125" s="1">
        <v>0</v>
      </c>
      <c r="V7125" s="1">
        <v>4.4088000000000012</v>
      </c>
    </row>
    <row r="7126" spans="1:22" ht="14.25" customHeight="1" x14ac:dyDescent="0.25">
      <c r="A7126" s="1">
        <v>7125</v>
      </c>
      <c r="B7126" s="1" t="s">
        <v>9299</v>
      </c>
      <c r="C7126" s="1">
        <f>YEAR(Data!$D7126)</f>
        <v>2012</v>
      </c>
      <c r="D7126" s="2">
        <v>41130</v>
      </c>
      <c r="E7126" s="2">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
        <v>144.12</v>
      </c>
      <c r="T7126" s="1">
        <v>3</v>
      </c>
      <c r="U7126" s="1">
        <v>0</v>
      </c>
      <c r="V7126" s="1">
        <v>69.177599999999984</v>
      </c>
    </row>
    <row r="7127" spans="1:22" ht="14.25" customHeight="1" x14ac:dyDescent="0.25">
      <c r="A7127" s="1">
        <v>7126</v>
      </c>
      <c r="B7127" s="1" t="s">
        <v>9300</v>
      </c>
      <c r="C7127" s="1">
        <f>YEAR(Data!$D7127)</f>
        <v>2013</v>
      </c>
      <c r="D7127" s="2">
        <v>41545</v>
      </c>
      <c r="E7127" s="2">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
        <v>17.940000000000001</v>
      </c>
      <c r="T7127" s="1">
        <v>3</v>
      </c>
      <c r="U7127" s="1">
        <v>0</v>
      </c>
      <c r="V7127" s="1">
        <v>8.7906000000000013</v>
      </c>
    </row>
    <row r="7128" spans="1:22" ht="14.25" customHeight="1" x14ac:dyDescent="0.25">
      <c r="A7128" s="1">
        <v>7127</v>
      </c>
      <c r="B7128" s="1" t="s">
        <v>9300</v>
      </c>
      <c r="C7128" s="1">
        <f>YEAR(Data!$D7128)</f>
        <v>2013</v>
      </c>
      <c r="D7128" s="2">
        <v>41545</v>
      </c>
      <c r="E7128" s="2">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1">
        <v>4.5836999999999994</v>
      </c>
    </row>
    <row r="7129" spans="1:22" ht="14.25" customHeight="1" x14ac:dyDescent="0.25">
      <c r="A7129" s="1">
        <v>7128</v>
      </c>
      <c r="B7129" s="1" t="s">
        <v>9301</v>
      </c>
      <c r="C7129" s="1">
        <f>YEAR(Data!$D7129)</f>
        <v>2013</v>
      </c>
      <c r="D7129" s="2">
        <v>41593</v>
      </c>
      <c r="E7129" s="2">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1">
        <v>7.5669999999999993</v>
      </c>
    </row>
    <row r="7130" spans="1:22" ht="14.25" customHeight="1" x14ac:dyDescent="0.25">
      <c r="A7130" s="1">
        <v>7129</v>
      </c>
      <c r="B7130" s="1" t="s">
        <v>9301</v>
      </c>
      <c r="C7130" s="1">
        <f>YEAR(Data!$D7130)</f>
        <v>2013</v>
      </c>
      <c r="D7130" s="2">
        <v>41593</v>
      </c>
      <c r="E7130" s="2">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
        <v>19.920000000000002</v>
      </c>
      <c r="T7130" s="1">
        <v>4</v>
      </c>
      <c r="U7130" s="1">
        <v>0</v>
      </c>
      <c r="V7130" s="1">
        <v>6.573599999999999</v>
      </c>
    </row>
    <row r="7131" spans="1:22" ht="14.25" customHeight="1" x14ac:dyDescent="0.25">
      <c r="A7131" s="1">
        <v>7130</v>
      </c>
      <c r="B7131" s="1" t="s">
        <v>9302</v>
      </c>
      <c r="C7131" s="1">
        <f>YEAR(Data!$D7131)</f>
        <v>2013</v>
      </c>
      <c r="D7131" s="2">
        <v>41381</v>
      </c>
      <c r="E7131" s="2">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
        <v>35.167999999999999</v>
      </c>
      <c r="T7131" s="1">
        <v>4</v>
      </c>
      <c r="U7131" s="1">
        <v>0.2</v>
      </c>
      <c r="V7131" s="1">
        <v>8.3524000000000012</v>
      </c>
    </row>
    <row r="7132" spans="1:22" ht="14.25" customHeight="1" x14ac:dyDescent="0.25">
      <c r="A7132" s="1">
        <v>7131</v>
      </c>
      <c r="B7132" s="1" t="s">
        <v>9302</v>
      </c>
      <c r="C7132" s="1">
        <f>YEAR(Data!$D7132)</f>
        <v>2013</v>
      </c>
      <c r="D7132" s="2">
        <v>41381</v>
      </c>
      <c r="E7132" s="2">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
        <v>123.08799999999999</v>
      </c>
      <c r="T7132" s="1">
        <v>7</v>
      </c>
      <c r="U7132" s="1">
        <v>0.2</v>
      </c>
      <c r="V7132" s="1">
        <v>40.003599999999999</v>
      </c>
    </row>
    <row r="7133" spans="1:22" ht="14.25" customHeight="1" x14ac:dyDescent="0.25">
      <c r="A7133" s="1">
        <v>7132</v>
      </c>
      <c r="B7133" s="1" t="s">
        <v>9303</v>
      </c>
      <c r="C7133" s="1">
        <f>YEAR(Data!$D7133)</f>
        <v>2014</v>
      </c>
      <c r="D7133" s="2">
        <v>41970</v>
      </c>
      <c r="E7133" s="2">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1">
        <v>67.064400000000006</v>
      </c>
    </row>
    <row r="7134" spans="1:22" ht="14.25" customHeight="1" x14ac:dyDescent="0.25">
      <c r="A7134" s="1">
        <v>7133</v>
      </c>
      <c r="B7134" s="1" t="s">
        <v>9303</v>
      </c>
      <c r="C7134" s="1">
        <f>YEAR(Data!$D7134)</f>
        <v>2014</v>
      </c>
      <c r="D7134" s="2">
        <v>41970</v>
      </c>
      <c r="E7134" s="2">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1">
        <v>545.18839999999977</v>
      </c>
    </row>
    <row r="7135" spans="1:22" ht="14.25" customHeight="1" x14ac:dyDescent="0.25">
      <c r="A7135" s="1">
        <v>7134</v>
      </c>
      <c r="B7135" s="1" t="s">
        <v>9303</v>
      </c>
      <c r="C7135" s="1">
        <f>YEAR(Data!$D7135)</f>
        <v>2014</v>
      </c>
      <c r="D7135" s="2">
        <v>41970</v>
      </c>
      <c r="E7135" s="2">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1">
        <v>9.8856000000000002</v>
      </c>
    </row>
    <row r="7136" spans="1:22" ht="14.25" customHeight="1" x14ac:dyDescent="0.25">
      <c r="A7136" s="1">
        <v>7135</v>
      </c>
      <c r="B7136" s="1" t="s">
        <v>9303</v>
      </c>
      <c r="C7136" s="1">
        <f>YEAR(Data!$D7136)</f>
        <v>2014</v>
      </c>
      <c r="D7136" s="2">
        <v>41970</v>
      </c>
      <c r="E7136" s="2">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1">
        <v>43.190399999999997</v>
      </c>
    </row>
    <row r="7137" spans="1:22" ht="14.25" customHeight="1" x14ac:dyDescent="0.25">
      <c r="A7137" s="1">
        <v>7136</v>
      </c>
      <c r="B7137" s="1" t="s">
        <v>9303</v>
      </c>
      <c r="C7137" s="1">
        <f>YEAR(Data!$D7137)</f>
        <v>2014</v>
      </c>
      <c r="D7137" s="2">
        <v>41970</v>
      </c>
      <c r="E7137" s="2">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828.59999999999991</v>
      </c>
      <c r="T7137" s="1">
        <v>3</v>
      </c>
      <c r="U7137" s="1">
        <v>0</v>
      </c>
      <c r="V7137" s="1">
        <v>240.29399999999995</v>
      </c>
    </row>
    <row r="7138" spans="1:22" ht="14.25" customHeight="1" x14ac:dyDescent="0.25">
      <c r="A7138" s="1">
        <v>7137</v>
      </c>
      <c r="B7138" s="1" t="s">
        <v>9304</v>
      </c>
      <c r="C7138" s="1">
        <f>YEAR(Data!$D7138)</f>
        <v>2012</v>
      </c>
      <c r="D7138" s="2">
        <v>41233</v>
      </c>
      <c r="E7138" s="2">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7.2300000000000022</v>
      </c>
      <c r="T7138" s="1">
        <v>5</v>
      </c>
      <c r="U7138" s="1">
        <v>0.7</v>
      </c>
      <c r="V7138" s="1">
        <v>-5.7840000000000007</v>
      </c>
    </row>
    <row r="7139" spans="1:22" ht="14.25" customHeight="1" x14ac:dyDescent="0.25">
      <c r="A7139" s="1">
        <v>7138</v>
      </c>
      <c r="B7139" s="1" t="s">
        <v>9304</v>
      </c>
      <c r="C7139" s="1">
        <f>YEAR(Data!$D7139)</f>
        <v>2012</v>
      </c>
      <c r="D7139" s="2">
        <v>41233</v>
      </c>
      <c r="E7139" s="2">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1">
        <v>1.3079999999999989</v>
      </c>
    </row>
    <row r="7140" spans="1:22" ht="14.25" customHeight="1" x14ac:dyDescent="0.25">
      <c r="A7140" s="1">
        <v>7139</v>
      </c>
      <c r="B7140" s="1" t="s">
        <v>9304</v>
      </c>
      <c r="C7140" s="1">
        <f>YEAR(Data!$D7140)</f>
        <v>2012</v>
      </c>
      <c r="D7140" s="2">
        <v>41233</v>
      </c>
      <c r="E7140" s="2">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62.88000000000001</v>
      </c>
      <c r="T7140" s="1">
        <v>4</v>
      </c>
      <c r="U7140" s="1">
        <v>0.7</v>
      </c>
      <c r="V7140" s="1">
        <v>-50.304000000000002</v>
      </c>
    </row>
    <row r="7141" spans="1:22" ht="14.25" customHeight="1" x14ac:dyDescent="0.25">
      <c r="A7141" s="1">
        <v>7140</v>
      </c>
      <c r="B7141" s="1" t="s">
        <v>9304</v>
      </c>
      <c r="C7141" s="1">
        <f>YEAR(Data!$D7141)</f>
        <v>2012</v>
      </c>
      <c r="D7141" s="2">
        <v>41233</v>
      </c>
      <c r="E7141" s="2">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290.35200000000003</v>
      </c>
      <c r="T7141" s="1">
        <v>3</v>
      </c>
      <c r="U7141" s="1">
        <v>0.2</v>
      </c>
      <c r="V7141" s="1">
        <v>-36.294000000000011</v>
      </c>
    </row>
    <row r="7142" spans="1:22" ht="14.25" customHeight="1" x14ac:dyDescent="0.25">
      <c r="A7142" s="1">
        <v>7141</v>
      </c>
      <c r="B7142" s="1" t="s">
        <v>9305</v>
      </c>
      <c r="C7142" s="1">
        <f>YEAR(Data!$D7142)</f>
        <v>2014</v>
      </c>
      <c r="D7142" s="2">
        <v>41890</v>
      </c>
      <c r="E7142" s="2">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
        <v>113.52</v>
      </c>
      <c r="T7142" s="1">
        <v>4</v>
      </c>
      <c r="U7142" s="1">
        <v>0</v>
      </c>
      <c r="V7142" s="1">
        <v>46.543199999999999</v>
      </c>
    </row>
    <row r="7143" spans="1:22" ht="14.25" customHeight="1" x14ac:dyDescent="0.25">
      <c r="A7143" s="1">
        <v>7142</v>
      </c>
      <c r="B7143" s="1" t="s">
        <v>9305</v>
      </c>
      <c r="C7143" s="1">
        <f>YEAR(Data!$D7143)</f>
        <v>2014</v>
      </c>
      <c r="D7143" s="2">
        <v>41890</v>
      </c>
      <c r="E7143" s="2">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
        <v>135.29999999999998</v>
      </c>
      <c r="T7143" s="1">
        <v>5</v>
      </c>
      <c r="U7143" s="1">
        <v>0</v>
      </c>
      <c r="V7143" s="1">
        <v>37.883999999999993</v>
      </c>
    </row>
    <row r="7144" spans="1:22" ht="14.25" customHeight="1" x14ac:dyDescent="0.25">
      <c r="A7144" s="1">
        <v>7143</v>
      </c>
      <c r="B7144" s="1" t="s">
        <v>9307</v>
      </c>
      <c r="C7144" s="1">
        <f>YEAR(Data!$D7144)</f>
        <v>2011</v>
      </c>
      <c r="D7144" s="2">
        <v>40871</v>
      </c>
      <c r="E7144" s="2">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
        <v>111.15</v>
      </c>
      <c r="T7144" s="1">
        <v>5</v>
      </c>
      <c r="U7144" s="1">
        <v>0</v>
      </c>
      <c r="V7144" s="1">
        <v>48.906000000000006</v>
      </c>
    </row>
    <row r="7145" spans="1:22" ht="14.25" customHeight="1" x14ac:dyDescent="0.25">
      <c r="A7145" s="1">
        <v>7144</v>
      </c>
      <c r="B7145" s="1" t="s">
        <v>9308</v>
      </c>
      <c r="C7145" s="1">
        <f>YEAR(Data!$D7145)</f>
        <v>2014</v>
      </c>
      <c r="D7145" s="2">
        <v>41710</v>
      </c>
      <c r="E7145" s="2">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
        <v>776.84999999999991</v>
      </c>
      <c r="T7145" s="1">
        <v>5</v>
      </c>
      <c r="U7145" s="1">
        <v>0.4</v>
      </c>
      <c r="V7145" s="1">
        <v>-181.26499999999999</v>
      </c>
    </row>
    <row r="7146" spans="1:22" ht="14.25" customHeight="1" x14ac:dyDescent="0.25">
      <c r="A7146" s="1">
        <v>7145</v>
      </c>
      <c r="B7146" s="1" t="s">
        <v>9308</v>
      </c>
      <c r="C7146" s="1">
        <f>YEAR(Data!$D7146)</f>
        <v>2014</v>
      </c>
      <c r="D7146" s="2">
        <v>41710</v>
      </c>
      <c r="E7146" s="2">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1">
        <v>-8.6057999999999986</v>
      </c>
    </row>
    <row r="7147" spans="1:22" ht="14.25" customHeight="1" x14ac:dyDescent="0.25">
      <c r="A7147" s="1">
        <v>7146</v>
      </c>
      <c r="B7147" s="1" t="s">
        <v>9308</v>
      </c>
      <c r="C7147" s="1">
        <f>YEAR(Data!$D7147)</f>
        <v>2014</v>
      </c>
      <c r="D7147" s="2">
        <v>41710</v>
      </c>
      <c r="E7147" s="2">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1">
        <v>-46.429200000000023</v>
      </c>
    </row>
    <row r="7148" spans="1:22" ht="14.25" customHeight="1" x14ac:dyDescent="0.25">
      <c r="A7148" s="1">
        <v>7147</v>
      </c>
      <c r="B7148" s="1" t="s">
        <v>9308</v>
      </c>
      <c r="C7148" s="1">
        <f>YEAR(Data!$D7148)</f>
        <v>2014</v>
      </c>
      <c r="D7148" s="2">
        <v>41710</v>
      </c>
      <c r="E7148" s="2">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
        <v>43.28</v>
      </c>
      <c r="T7148" s="1">
        <v>1</v>
      </c>
      <c r="U7148" s="1">
        <v>0.2</v>
      </c>
      <c r="V7148" s="1">
        <v>3.2460000000000022</v>
      </c>
    </row>
    <row r="7149" spans="1:22" ht="14.25" customHeight="1" x14ac:dyDescent="0.25">
      <c r="A7149" s="1">
        <v>7148</v>
      </c>
      <c r="B7149" s="1" t="s">
        <v>9309</v>
      </c>
      <c r="C7149" s="1">
        <f>YEAR(Data!$D7149)</f>
        <v>2013</v>
      </c>
      <c r="D7149" s="2">
        <v>41438</v>
      </c>
      <c r="E7149" s="2">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1">
        <v>41.822999999999993</v>
      </c>
    </row>
    <row r="7150" spans="1:22" ht="14.25" customHeight="1" x14ac:dyDescent="0.25">
      <c r="A7150" s="1">
        <v>7149</v>
      </c>
      <c r="B7150" s="1" t="s">
        <v>9309</v>
      </c>
      <c r="C7150" s="1">
        <f>YEAR(Data!$D7150)</f>
        <v>2013</v>
      </c>
      <c r="D7150" s="2">
        <v>41438</v>
      </c>
      <c r="E7150" s="2">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
        <v>52.56</v>
      </c>
      <c r="T7150" s="1">
        <v>3</v>
      </c>
      <c r="U7150" s="1">
        <v>0</v>
      </c>
      <c r="V7150" s="1">
        <v>18.396000000000001</v>
      </c>
    </row>
    <row r="7151" spans="1:22" ht="14.25" customHeight="1" x14ac:dyDescent="0.25">
      <c r="A7151" s="1">
        <v>7150</v>
      </c>
      <c r="B7151" s="1" t="s">
        <v>9310</v>
      </c>
      <c r="C7151" s="1">
        <f>YEAR(Data!$D7151)</f>
        <v>2012</v>
      </c>
      <c r="D7151" s="2">
        <v>41086</v>
      </c>
      <c r="E7151" s="2">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971.88000000000011</v>
      </c>
      <c r="T7151" s="1">
        <v>3</v>
      </c>
      <c r="U7151" s="1">
        <v>0.2</v>
      </c>
      <c r="V7151" s="1">
        <v>109.33649999999994</v>
      </c>
    </row>
    <row r="7152" spans="1:22" ht="14.25" customHeight="1" x14ac:dyDescent="0.25">
      <c r="A7152" s="1">
        <v>7151</v>
      </c>
      <c r="B7152" s="1" t="s">
        <v>9311</v>
      </c>
      <c r="C7152" s="1">
        <f>YEAR(Data!$D7152)</f>
        <v>2014</v>
      </c>
      <c r="D7152" s="2">
        <v>41996</v>
      </c>
      <c r="E7152" s="2">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
        <v>141.96</v>
      </c>
      <c r="T7152" s="1">
        <v>2</v>
      </c>
      <c r="U7152" s="1">
        <v>0</v>
      </c>
      <c r="V7152" s="1">
        <v>35.490000000000009</v>
      </c>
    </row>
    <row r="7153" spans="1:22" ht="14.25" customHeight="1" x14ac:dyDescent="0.25">
      <c r="A7153" s="1">
        <v>7152</v>
      </c>
      <c r="B7153" s="1" t="s">
        <v>9312</v>
      </c>
      <c r="C7153" s="1">
        <f>YEAR(Data!$D7153)</f>
        <v>2014</v>
      </c>
      <c r="D7153" s="2">
        <v>41996</v>
      </c>
      <c r="E7153" s="2">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1">
        <v>-135.08699999999999</v>
      </c>
    </row>
    <row r="7154" spans="1:22" ht="14.25" customHeight="1" x14ac:dyDescent="0.25">
      <c r="A7154" s="1">
        <v>7153</v>
      </c>
      <c r="B7154" s="1" t="s">
        <v>9313</v>
      </c>
      <c r="C7154" s="1">
        <f>YEAR(Data!$D7154)</f>
        <v>2011</v>
      </c>
      <c r="D7154" s="2">
        <v>40825</v>
      </c>
      <c r="E7154" s="2">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1">
        <v>31.068799999999996</v>
      </c>
    </row>
    <row r="7155" spans="1:22" ht="14.25" customHeight="1" x14ac:dyDescent="0.25">
      <c r="A7155" s="1">
        <v>7154</v>
      </c>
      <c r="B7155" s="1" t="s">
        <v>9314</v>
      </c>
      <c r="C7155" s="1">
        <f>YEAR(Data!$D7155)</f>
        <v>2012</v>
      </c>
      <c r="D7155" s="2">
        <v>41253</v>
      </c>
      <c r="E7155" s="2">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53.087999999999994</v>
      </c>
      <c r="T7155" s="1">
        <v>7</v>
      </c>
      <c r="U7155" s="1">
        <v>0.8</v>
      </c>
      <c r="V7155" s="1">
        <v>-108.8304</v>
      </c>
    </row>
    <row r="7156" spans="1:22" ht="14.25" customHeight="1" x14ac:dyDescent="0.25">
      <c r="A7156" s="1">
        <v>7155</v>
      </c>
      <c r="B7156" s="1" t="s">
        <v>9315</v>
      </c>
      <c r="C7156" s="1">
        <f>YEAR(Data!$D7156)</f>
        <v>2012</v>
      </c>
      <c r="D7156" s="2">
        <v>41268</v>
      </c>
      <c r="E7156" s="2">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
        <v>275.88</v>
      </c>
      <c r="T7156" s="1">
        <v>6</v>
      </c>
      <c r="U7156" s="1">
        <v>0</v>
      </c>
      <c r="V7156" s="1">
        <v>46.899599999999964</v>
      </c>
    </row>
    <row r="7157" spans="1:22" ht="14.25" customHeight="1" x14ac:dyDescent="0.25">
      <c r="A7157" s="1">
        <v>7156</v>
      </c>
      <c r="B7157" s="1" t="s">
        <v>9315</v>
      </c>
      <c r="C7157" s="1">
        <f>YEAR(Data!$D7157)</f>
        <v>2012</v>
      </c>
      <c r="D7157" s="2">
        <v>41268</v>
      </c>
      <c r="E7157" s="2">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157.89999999999998</v>
      </c>
      <c r="T7157" s="1">
        <v>5</v>
      </c>
      <c r="U7157" s="1">
        <v>0</v>
      </c>
      <c r="V7157" s="1">
        <v>74.212999999999994</v>
      </c>
    </row>
    <row r="7158" spans="1:22" ht="14.25" customHeight="1" x14ac:dyDescent="0.25">
      <c r="A7158" s="1">
        <v>7157</v>
      </c>
      <c r="B7158" s="1" t="s">
        <v>9316</v>
      </c>
      <c r="C7158" s="1">
        <f>YEAR(Data!$D7158)</f>
        <v>2014</v>
      </c>
      <c r="D7158" s="2">
        <v>41759</v>
      </c>
      <c r="E7158" s="2">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
        <v>4.91</v>
      </c>
      <c r="T7158" s="1">
        <v>1</v>
      </c>
      <c r="U7158" s="1">
        <v>0</v>
      </c>
      <c r="V7158" s="1">
        <v>2.4058999999999999</v>
      </c>
    </row>
    <row r="7159" spans="1:22" ht="14.25" customHeight="1" x14ac:dyDescent="0.25">
      <c r="A7159" s="1">
        <v>7158</v>
      </c>
      <c r="B7159" s="1" t="s">
        <v>9317</v>
      </c>
      <c r="C7159" s="1">
        <f>YEAR(Data!$D7159)</f>
        <v>2013</v>
      </c>
      <c r="D7159" s="2">
        <v>41362</v>
      </c>
      <c r="E7159" s="2">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1">
        <v>0.87919999999999732</v>
      </c>
    </row>
    <row r="7160" spans="1:22" ht="14.25" customHeight="1" x14ac:dyDescent="0.25">
      <c r="A7160" s="1">
        <v>7159</v>
      </c>
      <c r="B7160" s="1" t="s">
        <v>9317</v>
      </c>
      <c r="C7160" s="1">
        <f>YEAR(Data!$D7160)</f>
        <v>2013</v>
      </c>
      <c r="D7160" s="2">
        <v>41362</v>
      </c>
      <c r="E7160" s="2">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
        <v>5.98</v>
      </c>
      <c r="T7160" s="1">
        <v>1</v>
      </c>
      <c r="U7160" s="1">
        <v>0</v>
      </c>
      <c r="V7160" s="1">
        <v>2.9302000000000001</v>
      </c>
    </row>
    <row r="7161" spans="1:22" ht="14.25" customHeight="1" x14ac:dyDescent="0.25">
      <c r="A7161" s="1">
        <v>7160</v>
      </c>
      <c r="B7161" s="1" t="s">
        <v>9320</v>
      </c>
      <c r="C7161" s="1">
        <f>YEAR(Data!$D7161)</f>
        <v>2012</v>
      </c>
      <c r="D7161" s="2">
        <v>41042</v>
      </c>
      <c r="E7161" s="2">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222.38400000000001</v>
      </c>
      <c r="T7161" s="1">
        <v>2</v>
      </c>
      <c r="U7161" s="1">
        <v>0.2</v>
      </c>
      <c r="V7161" s="1">
        <v>16.678799999999995</v>
      </c>
    </row>
    <row r="7162" spans="1:22" ht="14.25" customHeight="1" x14ac:dyDescent="0.25">
      <c r="A7162" s="1">
        <v>7161</v>
      </c>
      <c r="B7162" s="1" t="s">
        <v>9320</v>
      </c>
      <c r="C7162" s="1">
        <f>YEAR(Data!$D7162)</f>
        <v>2012</v>
      </c>
      <c r="D7162" s="2">
        <v>41042</v>
      </c>
      <c r="E7162" s="2">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1">
        <v>5.6</v>
      </c>
    </row>
    <row r="7163" spans="1:22" ht="14.25" customHeight="1" x14ac:dyDescent="0.25">
      <c r="A7163" s="1">
        <v>7162</v>
      </c>
      <c r="B7163" s="1" t="s">
        <v>9321</v>
      </c>
      <c r="C7163" s="1">
        <f>YEAR(Data!$D7163)</f>
        <v>2011</v>
      </c>
      <c r="D7163" s="2">
        <v>40728</v>
      </c>
      <c r="E7163" s="2">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1">
        <v>10.92</v>
      </c>
    </row>
    <row r="7164" spans="1:22" ht="14.25" customHeight="1" x14ac:dyDescent="0.25">
      <c r="A7164" s="1">
        <v>7163</v>
      </c>
      <c r="B7164" s="1" t="s">
        <v>9321</v>
      </c>
      <c r="C7164" s="1">
        <f>YEAR(Data!$D7164)</f>
        <v>2011</v>
      </c>
      <c r="D7164" s="2">
        <v>40728</v>
      </c>
      <c r="E7164" s="2">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15.600000000000001</v>
      </c>
      <c r="T7164" s="1">
        <v>5</v>
      </c>
      <c r="U7164" s="1">
        <v>0</v>
      </c>
      <c r="V7164" s="1">
        <v>7.6440000000000001</v>
      </c>
    </row>
    <row r="7165" spans="1:22" ht="14.25" customHeight="1" x14ac:dyDescent="0.25">
      <c r="A7165" s="1">
        <v>7164</v>
      </c>
      <c r="B7165" s="1" t="s">
        <v>9322</v>
      </c>
      <c r="C7165" s="1">
        <f>YEAR(Data!$D7165)</f>
        <v>2011</v>
      </c>
      <c r="D7165" s="2">
        <v>40655</v>
      </c>
      <c r="E7165" s="2">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
        <v>247.84</v>
      </c>
      <c r="T7165" s="1">
        <v>8</v>
      </c>
      <c r="U7165" s="1">
        <v>0</v>
      </c>
      <c r="V7165" s="1">
        <v>121.44159999999999</v>
      </c>
    </row>
    <row r="7166" spans="1:22" ht="14.25" customHeight="1" x14ac:dyDescent="0.25">
      <c r="A7166" s="1">
        <v>7165</v>
      </c>
      <c r="B7166" s="1" t="s">
        <v>9322</v>
      </c>
      <c r="C7166" s="1">
        <f>YEAR(Data!$D7166)</f>
        <v>2011</v>
      </c>
      <c r="D7166" s="2">
        <v>40655</v>
      </c>
      <c r="E7166" s="2">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1">
        <v>3.3452999999999995</v>
      </c>
    </row>
    <row r="7167" spans="1:22" ht="14.25" customHeight="1" x14ac:dyDescent="0.25">
      <c r="A7167" s="1">
        <v>7166</v>
      </c>
      <c r="B7167" s="1" t="s">
        <v>9323</v>
      </c>
      <c r="C7167" s="1">
        <f>YEAR(Data!$D7167)</f>
        <v>2013</v>
      </c>
      <c r="D7167" s="2">
        <v>41537</v>
      </c>
      <c r="E7167" s="2">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1">
        <v>17.379999999999995</v>
      </c>
    </row>
    <row r="7168" spans="1:22" ht="14.25" customHeight="1" x14ac:dyDescent="0.25">
      <c r="A7168" s="1">
        <v>7167</v>
      </c>
      <c r="B7168" s="1" t="s">
        <v>9324</v>
      </c>
      <c r="C7168" s="1">
        <f>YEAR(Data!$D7168)</f>
        <v>2011</v>
      </c>
      <c r="D7168" s="2">
        <v>40746</v>
      </c>
      <c r="E7168" s="2">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1">
        <v>3.2256</v>
      </c>
    </row>
    <row r="7169" spans="1:22" ht="14.25" customHeight="1" x14ac:dyDescent="0.25">
      <c r="A7169" s="1">
        <v>7168</v>
      </c>
      <c r="B7169" s="1" t="s">
        <v>9324</v>
      </c>
      <c r="C7169" s="1">
        <f>YEAR(Data!$D7169)</f>
        <v>2011</v>
      </c>
      <c r="D7169" s="2">
        <v>40746</v>
      </c>
      <c r="E7169" s="2">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1">
        <v>71.77200000000002</v>
      </c>
    </row>
    <row r="7170" spans="1:22" ht="14.25" customHeight="1" x14ac:dyDescent="0.25">
      <c r="A7170" s="1">
        <v>7169</v>
      </c>
      <c r="B7170" s="1" t="s">
        <v>9324</v>
      </c>
      <c r="C7170" s="1">
        <f>YEAR(Data!$D7170)</f>
        <v>2011</v>
      </c>
      <c r="D7170" s="2">
        <v>40746</v>
      </c>
      <c r="E7170" s="2">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1">
        <v>68.584999999999994</v>
      </c>
    </row>
    <row r="7171" spans="1:22" ht="14.25" customHeight="1" x14ac:dyDescent="0.25">
      <c r="A7171" s="1">
        <v>7170</v>
      </c>
      <c r="B7171" s="1" t="s">
        <v>9324</v>
      </c>
      <c r="C7171" s="1">
        <f>YEAR(Data!$D7171)</f>
        <v>2011</v>
      </c>
      <c r="D7171" s="2">
        <v>40746</v>
      </c>
      <c r="E7171" s="2">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170.35200000000003</v>
      </c>
      <c r="T7171" s="1">
        <v>3</v>
      </c>
      <c r="U7171" s="1">
        <v>0.2</v>
      </c>
      <c r="V7171" s="1">
        <v>19.164599999999979</v>
      </c>
    </row>
    <row r="7172" spans="1:22" ht="14.25" customHeight="1" x14ac:dyDescent="0.25">
      <c r="A7172" s="1">
        <v>7171</v>
      </c>
      <c r="B7172" s="1" t="s">
        <v>9325</v>
      </c>
      <c r="C7172" s="1">
        <f>YEAR(Data!$D7172)</f>
        <v>2014</v>
      </c>
      <c r="D7172" s="2">
        <v>41921</v>
      </c>
      <c r="E7172" s="2">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1">
        <v>3.2392000000000074</v>
      </c>
    </row>
    <row r="7173" spans="1:22" ht="14.25" customHeight="1" x14ac:dyDescent="0.25">
      <c r="A7173" s="1">
        <v>7172</v>
      </c>
      <c r="B7173" s="1" t="s">
        <v>9326</v>
      </c>
      <c r="C7173" s="1">
        <f>YEAR(Data!$D7173)</f>
        <v>2014</v>
      </c>
      <c r="D7173" s="2">
        <v>41755</v>
      </c>
      <c r="E7173" s="2">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1">
        <v>22.6737</v>
      </c>
    </row>
    <row r="7174" spans="1:22" ht="14.25" customHeight="1" x14ac:dyDescent="0.25">
      <c r="A7174" s="1">
        <v>7173</v>
      </c>
      <c r="B7174" s="1" t="s">
        <v>9327</v>
      </c>
      <c r="C7174" s="1">
        <f>YEAR(Data!$D7174)</f>
        <v>2014</v>
      </c>
      <c r="D7174" s="2">
        <v>41725</v>
      </c>
      <c r="E7174" s="2">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1">
        <v>1.7995000000000019</v>
      </c>
    </row>
    <row r="7175" spans="1:22" ht="14.25" customHeight="1" x14ac:dyDescent="0.25">
      <c r="A7175" s="1">
        <v>7174</v>
      </c>
      <c r="B7175" s="1" t="s">
        <v>9327</v>
      </c>
      <c r="C7175" s="1">
        <f>YEAR(Data!$D7175)</f>
        <v>2014</v>
      </c>
      <c r="D7175" s="2">
        <v>41725</v>
      </c>
      <c r="E7175" s="2">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1">
        <v>569.99050000000011</v>
      </c>
    </row>
    <row r="7176" spans="1:22" ht="14.25" customHeight="1" x14ac:dyDescent="0.25">
      <c r="A7176" s="1">
        <v>7175</v>
      </c>
      <c r="B7176" s="1" t="s">
        <v>9327</v>
      </c>
      <c r="C7176" s="1">
        <f>YEAR(Data!$D7176)</f>
        <v>2014</v>
      </c>
      <c r="D7176" s="2">
        <v>41725</v>
      </c>
      <c r="E7176" s="2">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
        <v>74.352000000000004</v>
      </c>
      <c r="T7176" s="1">
        <v>3</v>
      </c>
      <c r="U7176" s="1">
        <v>0.2</v>
      </c>
      <c r="V7176" s="1">
        <v>23.234999999999992</v>
      </c>
    </row>
    <row r="7177" spans="1:22" ht="14.25" customHeight="1" x14ac:dyDescent="0.25">
      <c r="A7177" s="1">
        <v>7176</v>
      </c>
      <c r="B7177" s="1" t="s">
        <v>9327</v>
      </c>
      <c r="C7177" s="1">
        <f>YEAR(Data!$D7177)</f>
        <v>2014</v>
      </c>
      <c r="D7177" s="2">
        <v>41725</v>
      </c>
      <c r="E7177" s="2">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
        <v>87.167999999999978</v>
      </c>
      <c r="T7177" s="1">
        <v>8</v>
      </c>
      <c r="U7177" s="1">
        <v>0.8</v>
      </c>
      <c r="V7177" s="1">
        <v>-226.63679999999999</v>
      </c>
    </row>
    <row r="7178" spans="1:22" ht="14.25" customHeight="1" x14ac:dyDescent="0.25">
      <c r="A7178" s="1">
        <v>7177</v>
      </c>
      <c r="B7178" s="1" t="s">
        <v>9327</v>
      </c>
      <c r="C7178" s="1">
        <f>YEAR(Data!$D7178)</f>
        <v>2014</v>
      </c>
      <c r="D7178" s="2">
        <v>41725</v>
      </c>
      <c r="E7178" s="2">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1">
        <v>2.4173999999999989</v>
      </c>
    </row>
    <row r="7179" spans="1:22" ht="14.25" customHeight="1" x14ac:dyDescent="0.25">
      <c r="A7179" s="1">
        <v>7178</v>
      </c>
      <c r="B7179" s="1" t="s">
        <v>9328</v>
      </c>
      <c r="C7179" s="1">
        <f>YEAR(Data!$D7179)</f>
        <v>2014</v>
      </c>
      <c r="D7179" s="2">
        <v>41764</v>
      </c>
      <c r="E7179" s="2">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
        <v>2.2020000000000004</v>
      </c>
      <c r="T7179" s="1">
        <v>2</v>
      </c>
      <c r="U7179" s="1">
        <v>0.7</v>
      </c>
      <c r="V7179" s="1">
        <v>-1.5413999999999999</v>
      </c>
    </row>
    <row r="7180" spans="1:22" ht="14.25" customHeight="1" x14ac:dyDescent="0.25">
      <c r="A7180" s="1">
        <v>7179</v>
      </c>
      <c r="B7180" s="1" t="s">
        <v>9328</v>
      </c>
      <c r="C7180" s="1">
        <f>YEAR(Data!$D7180)</f>
        <v>2014</v>
      </c>
      <c r="D7180" s="2">
        <v>41764</v>
      </c>
      <c r="E7180" s="2">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1">
        <v>-7.5167999999999964</v>
      </c>
    </row>
    <row r="7181" spans="1:22" ht="14.25" customHeight="1" x14ac:dyDescent="0.25">
      <c r="A7181" s="1">
        <v>7180</v>
      </c>
      <c r="B7181" s="1" t="s">
        <v>9329</v>
      </c>
      <c r="C7181" s="1">
        <f>YEAR(Data!$D7181)</f>
        <v>2013</v>
      </c>
      <c r="D7181" s="2">
        <v>41593</v>
      </c>
      <c r="E7181" s="2">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
        <v>89.97</v>
      </c>
      <c r="T7181" s="1">
        <v>3</v>
      </c>
      <c r="U7181" s="1">
        <v>0</v>
      </c>
      <c r="V7181" s="1">
        <v>25.191600000000005</v>
      </c>
    </row>
    <row r="7182" spans="1:22" ht="14.25" customHeight="1" x14ac:dyDescent="0.25">
      <c r="A7182" s="1">
        <v>7181</v>
      </c>
      <c r="B7182" s="1" t="s">
        <v>9330</v>
      </c>
      <c r="C7182" s="1">
        <f>YEAR(Data!$D7182)</f>
        <v>2011</v>
      </c>
      <c r="D7182" s="2">
        <v>40550</v>
      </c>
      <c r="E7182" s="2">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
        <v>12.78</v>
      </c>
      <c r="T7182" s="1">
        <v>3</v>
      </c>
      <c r="U7182" s="1">
        <v>0</v>
      </c>
      <c r="V7182" s="1">
        <v>5.2397999999999998</v>
      </c>
    </row>
    <row r="7183" spans="1:22" ht="14.25" customHeight="1" x14ac:dyDescent="0.25">
      <c r="A7183" s="1">
        <v>7182</v>
      </c>
      <c r="B7183" s="1" t="s">
        <v>9331</v>
      </c>
      <c r="C7183" s="1">
        <f>YEAR(Data!$D7183)</f>
        <v>2013</v>
      </c>
      <c r="D7183" s="2">
        <v>41636</v>
      </c>
      <c r="E7183" s="2">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1">
        <v>0.5</v>
      </c>
    </row>
    <row r="7184" spans="1:22" ht="14.25" customHeight="1" x14ac:dyDescent="0.25">
      <c r="A7184" s="1">
        <v>7183</v>
      </c>
      <c r="B7184" s="1" t="s">
        <v>9332</v>
      </c>
      <c r="C7184" s="1">
        <f>YEAR(Data!$D7184)</f>
        <v>2014</v>
      </c>
      <c r="D7184" s="2">
        <v>41760</v>
      </c>
      <c r="E7184" s="2">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1">
        <v>7.5529999999999982</v>
      </c>
    </row>
    <row r="7185" spans="1:22" ht="14.25" customHeight="1" x14ac:dyDescent="0.25">
      <c r="A7185" s="1">
        <v>7184</v>
      </c>
      <c r="B7185" s="1" t="s">
        <v>9333</v>
      </c>
      <c r="C7185" s="1">
        <f>YEAR(Data!$D7185)</f>
        <v>2014</v>
      </c>
      <c r="D7185" s="2">
        <v>41751</v>
      </c>
      <c r="E7185" s="2">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1">
        <v>227.20500000000004</v>
      </c>
    </row>
    <row r="7186" spans="1:22" ht="14.25" customHeight="1" x14ac:dyDescent="0.25">
      <c r="A7186" s="1">
        <v>7185</v>
      </c>
      <c r="B7186" s="1" t="s">
        <v>9334</v>
      </c>
      <c r="C7186" s="1">
        <f>YEAR(Data!$D7186)</f>
        <v>2014</v>
      </c>
      <c r="D7186" s="2">
        <v>41869</v>
      </c>
      <c r="E7186" s="2">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
        <v>5.5520000000000005</v>
      </c>
      <c r="T7186" s="1">
        <v>2</v>
      </c>
      <c r="U7186" s="1">
        <v>0.2</v>
      </c>
      <c r="V7186" s="1">
        <v>-1.0410000000000006</v>
      </c>
    </row>
    <row r="7187" spans="1:22" ht="14.25" customHeight="1" x14ac:dyDescent="0.25">
      <c r="A7187" s="1">
        <v>7186</v>
      </c>
      <c r="B7187" s="1" t="s">
        <v>9334</v>
      </c>
      <c r="C7187" s="1">
        <f>YEAR(Data!$D7187)</f>
        <v>2014</v>
      </c>
      <c r="D7187" s="2">
        <v>41869</v>
      </c>
      <c r="E7187" s="2">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
        <v>8.016</v>
      </c>
      <c r="T7187" s="1">
        <v>3</v>
      </c>
      <c r="U7187" s="1">
        <v>0.2</v>
      </c>
      <c r="V7187" s="1">
        <v>1.0019999999999993</v>
      </c>
    </row>
    <row r="7188" spans="1:22" ht="14.25" customHeight="1" x14ac:dyDescent="0.25">
      <c r="A7188" s="1">
        <v>7187</v>
      </c>
      <c r="B7188" s="1" t="s">
        <v>9334</v>
      </c>
      <c r="C7188" s="1">
        <f>YEAR(Data!$D7188)</f>
        <v>2014</v>
      </c>
      <c r="D7188" s="2">
        <v>41869</v>
      </c>
      <c r="E7188" s="2">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
        <v>74.591999999999999</v>
      </c>
      <c r="T7188" s="1">
        <v>4</v>
      </c>
      <c r="U7188" s="1">
        <v>0.3</v>
      </c>
      <c r="V7188" s="1">
        <v>-2.1312000000000033</v>
      </c>
    </row>
    <row r="7189" spans="1:22" ht="14.25" customHeight="1" x14ac:dyDescent="0.25">
      <c r="A7189" s="1">
        <v>7188</v>
      </c>
      <c r="B7189" s="1" t="s">
        <v>9334</v>
      </c>
      <c r="C7189" s="1">
        <f>YEAR(Data!$D7189)</f>
        <v>2014</v>
      </c>
      <c r="D7189" s="2">
        <v>41869</v>
      </c>
      <c r="E7189" s="2">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
        <v>16.784000000000002</v>
      </c>
      <c r="T7189" s="1">
        <v>2</v>
      </c>
      <c r="U7189" s="1">
        <v>0.6</v>
      </c>
      <c r="V7189" s="1">
        <v>-22.238800000000001</v>
      </c>
    </row>
    <row r="7190" spans="1:22" ht="14.25" customHeight="1" x14ac:dyDescent="0.25">
      <c r="A7190" s="1">
        <v>7189</v>
      </c>
      <c r="B7190" s="1" t="s">
        <v>9334</v>
      </c>
      <c r="C7190" s="1">
        <f>YEAR(Data!$D7190)</f>
        <v>2014</v>
      </c>
      <c r="D7190" s="2">
        <v>41869</v>
      </c>
      <c r="E7190" s="2">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v>
      </c>
      <c r="T7190" s="1">
        <v>4</v>
      </c>
      <c r="U7190" s="1">
        <v>0.8</v>
      </c>
      <c r="V7190" s="1">
        <v>-99.103200000000044</v>
      </c>
    </row>
    <row r="7191" spans="1:22" ht="14.25" customHeight="1" x14ac:dyDescent="0.25">
      <c r="A7191" s="1">
        <v>7190</v>
      </c>
      <c r="B7191" s="1" t="s">
        <v>9335</v>
      </c>
      <c r="C7191" s="1">
        <f>YEAR(Data!$D7191)</f>
        <v>2013</v>
      </c>
      <c r="D7191" s="2">
        <v>41591</v>
      </c>
      <c r="E7191" s="2">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
        <v>203.976</v>
      </c>
      <c r="T7191" s="1">
        <v>3</v>
      </c>
      <c r="U7191" s="1">
        <v>0.2</v>
      </c>
      <c r="V7191" s="1">
        <v>25.496999999999986</v>
      </c>
    </row>
    <row r="7192" spans="1:22" ht="14.25" customHeight="1" x14ac:dyDescent="0.25">
      <c r="A7192" s="1">
        <v>7191</v>
      </c>
      <c r="B7192" s="1" t="s">
        <v>9335</v>
      </c>
      <c r="C7192" s="1">
        <f>YEAR(Data!$D7192)</f>
        <v>2013</v>
      </c>
      <c r="D7192" s="2">
        <v>41591</v>
      </c>
      <c r="E7192" s="2">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
        <v>674.35200000000009</v>
      </c>
      <c r="T7192" s="1">
        <v>3</v>
      </c>
      <c r="U7192" s="1">
        <v>0.2</v>
      </c>
      <c r="V7192" s="1">
        <v>-8.4294000000000153</v>
      </c>
    </row>
    <row r="7193" spans="1:22" ht="14.25" customHeight="1" x14ac:dyDescent="0.25">
      <c r="A7193" s="1">
        <v>7192</v>
      </c>
      <c r="B7193" s="1" t="s">
        <v>9336</v>
      </c>
      <c r="C7193" s="1">
        <f>YEAR(Data!$D7193)</f>
        <v>2013</v>
      </c>
      <c r="D7193" s="2">
        <v>41549</v>
      </c>
      <c r="E7193" s="2">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5.3880000000000008</v>
      </c>
      <c r="T7193" s="1">
        <v>4</v>
      </c>
      <c r="U7193" s="1">
        <v>0.7</v>
      </c>
      <c r="V7193" s="1">
        <v>-4.49</v>
      </c>
    </row>
    <row r="7194" spans="1:22" ht="14.25" customHeight="1" x14ac:dyDescent="0.25">
      <c r="A7194" s="1">
        <v>7193</v>
      </c>
      <c r="B7194" s="1" t="s">
        <v>9336</v>
      </c>
      <c r="C7194" s="1">
        <f>YEAR(Data!$D7194)</f>
        <v>2013</v>
      </c>
      <c r="D7194" s="2">
        <v>41549</v>
      </c>
      <c r="E7194" s="2">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1">
        <v>5.0335999999999999</v>
      </c>
    </row>
    <row r="7195" spans="1:22" ht="14.25" customHeight="1" x14ac:dyDescent="0.25">
      <c r="A7195" s="1">
        <v>7194</v>
      </c>
      <c r="B7195" s="1" t="s">
        <v>9337</v>
      </c>
      <c r="C7195" s="1">
        <f>YEAR(Data!$D7195)</f>
        <v>2013</v>
      </c>
      <c r="D7195" s="2">
        <v>41317</v>
      </c>
      <c r="E7195" s="2">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1350.1200000000001</v>
      </c>
      <c r="T7195" s="1">
        <v>6</v>
      </c>
      <c r="U7195" s="1">
        <v>0</v>
      </c>
      <c r="V7195" s="1">
        <v>175.51560000000001</v>
      </c>
    </row>
    <row r="7196" spans="1:22" ht="14.25" customHeight="1" x14ac:dyDescent="0.25">
      <c r="A7196" s="1">
        <v>7195</v>
      </c>
      <c r="B7196" s="1" t="s">
        <v>9337</v>
      </c>
      <c r="C7196" s="1">
        <f>YEAR(Data!$D7196)</f>
        <v>2013</v>
      </c>
      <c r="D7196" s="2">
        <v>41317</v>
      </c>
      <c r="E7196" s="2">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1">
        <v>7.4824000000000002</v>
      </c>
    </row>
    <row r="7197" spans="1:22" ht="14.25" customHeight="1" x14ac:dyDescent="0.25">
      <c r="A7197" s="1">
        <v>7196</v>
      </c>
      <c r="B7197" s="1" t="s">
        <v>9338</v>
      </c>
      <c r="C7197" s="1">
        <f>YEAR(Data!$D7197)</f>
        <v>2013</v>
      </c>
      <c r="D7197" s="2">
        <v>41592</v>
      </c>
      <c r="E7197" s="2">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
        <v>19.54</v>
      </c>
      <c r="T7197" s="1">
        <v>2</v>
      </c>
      <c r="U7197" s="1">
        <v>0</v>
      </c>
      <c r="V7197" s="1">
        <v>7.2297999999999991</v>
      </c>
    </row>
    <row r="7198" spans="1:22" ht="14.25" customHeight="1" x14ac:dyDescent="0.25">
      <c r="A7198" s="1">
        <v>7197</v>
      </c>
      <c r="B7198" s="1" t="s">
        <v>9339</v>
      </c>
      <c r="C7198" s="1">
        <f>YEAR(Data!$D7198)</f>
        <v>2011</v>
      </c>
      <c r="D7198" s="2">
        <v>40659</v>
      </c>
      <c r="E7198" s="2">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
        <v>21.400000000000002</v>
      </c>
      <c r="T7198" s="1">
        <v>5</v>
      </c>
      <c r="U7198" s="1">
        <v>0</v>
      </c>
      <c r="V7198" s="1">
        <v>6.2059999999999977</v>
      </c>
    </row>
    <row r="7199" spans="1:22" ht="14.25" customHeight="1" x14ac:dyDescent="0.25">
      <c r="A7199" s="1">
        <v>7198</v>
      </c>
      <c r="B7199" s="1" t="s">
        <v>9339</v>
      </c>
      <c r="C7199" s="1">
        <f>YEAR(Data!$D7199)</f>
        <v>2011</v>
      </c>
      <c r="D7199" s="2">
        <v>40659</v>
      </c>
      <c r="E7199" s="2">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
        <v>12.6</v>
      </c>
      <c r="T7199" s="1">
        <v>2</v>
      </c>
      <c r="U7199" s="1">
        <v>0</v>
      </c>
      <c r="V7199" s="1">
        <v>5.7959999999999994</v>
      </c>
    </row>
    <row r="7200" spans="1:22" ht="14.25" customHeight="1" x14ac:dyDescent="0.25">
      <c r="A7200" s="1">
        <v>7199</v>
      </c>
      <c r="B7200" s="1" t="s">
        <v>9340</v>
      </c>
      <c r="C7200" s="1">
        <f>YEAR(Data!$D7200)</f>
        <v>2012</v>
      </c>
      <c r="D7200" s="2">
        <v>41132</v>
      </c>
      <c r="E7200" s="2">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1">
        <v>3.1096000000000004</v>
      </c>
    </row>
    <row r="7201" spans="1:22" ht="14.25" customHeight="1" x14ac:dyDescent="0.25">
      <c r="A7201" s="1">
        <v>7200</v>
      </c>
      <c r="B7201" s="1" t="s">
        <v>9340</v>
      </c>
      <c r="C7201" s="1">
        <f>YEAR(Data!$D7201)</f>
        <v>2012</v>
      </c>
      <c r="D7201" s="2">
        <v>41132</v>
      </c>
      <c r="E7201" s="2">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1">
        <v>34.5</v>
      </c>
    </row>
    <row r="7202" spans="1:22" ht="14.25" customHeight="1" x14ac:dyDescent="0.25">
      <c r="A7202" s="1">
        <v>7201</v>
      </c>
      <c r="B7202" s="1" t="s">
        <v>9341</v>
      </c>
      <c r="C7202" s="1">
        <f>YEAR(Data!$D7202)</f>
        <v>2013</v>
      </c>
      <c r="D7202" s="2">
        <v>41606</v>
      </c>
      <c r="E7202" s="2">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
        <v>116.75999999999999</v>
      </c>
      <c r="T7202" s="1">
        <v>1</v>
      </c>
      <c r="U7202" s="1">
        <v>0.2</v>
      </c>
      <c r="V7202" s="1">
        <v>14.594999999999985</v>
      </c>
    </row>
    <row r="7203" spans="1:22" ht="14.25" customHeight="1" x14ac:dyDescent="0.25">
      <c r="A7203" s="1">
        <v>7202</v>
      </c>
      <c r="B7203" s="1" t="s">
        <v>9341</v>
      </c>
      <c r="C7203" s="1">
        <f>YEAR(Data!$D7203)</f>
        <v>2013</v>
      </c>
      <c r="D7203" s="2">
        <v>41606</v>
      </c>
      <c r="E7203" s="2">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331.02300000000008</v>
      </c>
      <c r="T7203" s="1">
        <v>7</v>
      </c>
      <c r="U7203" s="1">
        <v>0.45</v>
      </c>
      <c r="V7203" s="1">
        <v>-114.35339999999997</v>
      </c>
    </row>
    <row r="7204" spans="1:22" ht="14.25" customHeight="1" x14ac:dyDescent="0.25">
      <c r="A7204" s="1">
        <v>7203</v>
      </c>
      <c r="B7204" s="1" t="s">
        <v>9342</v>
      </c>
      <c r="C7204" s="1">
        <f>YEAR(Data!$D7204)</f>
        <v>2013</v>
      </c>
      <c r="D7204" s="2">
        <v>41576</v>
      </c>
      <c r="E7204" s="2">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
        <v>756.80000000000007</v>
      </c>
      <c r="T7204" s="1">
        <v>5</v>
      </c>
      <c r="U7204" s="1">
        <v>0</v>
      </c>
      <c r="V7204" s="1">
        <v>75.679999999999978</v>
      </c>
    </row>
    <row r="7205" spans="1:22" ht="14.25" customHeight="1" x14ac:dyDescent="0.25">
      <c r="A7205" s="1">
        <v>7204</v>
      </c>
      <c r="B7205" s="1" t="s">
        <v>9345</v>
      </c>
      <c r="C7205" s="1">
        <f>YEAR(Data!$D7205)</f>
        <v>2011</v>
      </c>
      <c r="D7205" s="2">
        <v>40906</v>
      </c>
      <c r="E7205" s="2">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
        <v>8.7360000000000007</v>
      </c>
      <c r="T7205" s="1">
        <v>3</v>
      </c>
      <c r="U7205" s="1">
        <v>0.6</v>
      </c>
      <c r="V7205" s="1">
        <v>-4.804800000000002</v>
      </c>
    </row>
    <row r="7206" spans="1:22" ht="14.25" customHeight="1" x14ac:dyDescent="0.25">
      <c r="A7206" s="1">
        <v>7205</v>
      </c>
      <c r="B7206" s="1" t="s">
        <v>9346</v>
      </c>
      <c r="C7206" s="1">
        <f>YEAR(Data!$D7206)</f>
        <v>2012</v>
      </c>
      <c r="D7206" s="2">
        <v>41162</v>
      </c>
      <c r="E7206" s="2">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
        <v>6.08</v>
      </c>
      <c r="T7206" s="1">
        <v>2</v>
      </c>
      <c r="U7206" s="1">
        <v>0</v>
      </c>
      <c r="V7206" s="1">
        <v>2.0671999999999997</v>
      </c>
    </row>
    <row r="7207" spans="1:22" ht="14.25" customHeight="1" x14ac:dyDescent="0.25">
      <c r="A7207" s="1">
        <v>7206</v>
      </c>
      <c r="B7207" s="1" t="s">
        <v>9347</v>
      </c>
      <c r="C7207" s="1">
        <f>YEAR(Data!$D7207)</f>
        <v>2014</v>
      </c>
      <c r="D7207" s="2">
        <v>41915</v>
      </c>
      <c r="E7207" s="2">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1">
        <v>5.936399999999999</v>
      </c>
    </row>
    <row r="7208" spans="1:22" ht="14.25" customHeight="1" x14ac:dyDescent="0.25">
      <c r="A7208" s="1">
        <v>7207</v>
      </c>
      <c r="B7208" s="1" t="s">
        <v>9347</v>
      </c>
      <c r="C7208" s="1">
        <f>YEAR(Data!$D7208)</f>
        <v>2014</v>
      </c>
      <c r="D7208" s="2">
        <v>41915</v>
      </c>
      <c r="E7208" s="2">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
        <v>369.16</v>
      </c>
      <c r="T7208" s="1">
        <v>11</v>
      </c>
      <c r="U7208" s="1">
        <v>0.2</v>
      </c>
      <c r="V7208" s="1">
        <v>32.301500000000019</v>
      </c>
    </row>
    <row r="7209" spans="1:22" ht="14.25" customHeight="1" x14ac:dyDescent="0.25">
      <c r="A7209" s="1">
        <v>7208</v>
      </c>
      <c r="B7209" s="1" t="s">
        <v>9348</v>
      </c>
      <c r="C7209" s="1">
        <f>YEAR(Data!$D7209)</f>
        <v>2013</v>
      </c>
      <c r="D7209" s="2">
        <v>41529</v>
      </c>
      <c r="E7209" s="2">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2.9120000000000004</v>
      </c>
      <c r="T7209" s="1">
        <v>2</v>
      </c>
      <c r="U7209" s="1">
        <v>0.2</v>
      </c>
      <c r="V7209" s="1">
        <v>0.90999999999999981</v>
      </c>
    </row>
    <row r="7210" spans="1:22" ht="14.25" customHeight="1" x14ac:dyDescent="0.25">
      <c r="A7210" s="1">
        <v>7209</v>
      </c>
      <c r="B7210" s="1" t="s">
        <v>9348</v>
      </c>
      <c r="C7210" s="1">
        <f>YEAR(Data!$D7210)</f>
        <v>2013</v>
      </c>
      <c r="D7210" s="2">
        <v>41529</v>
      </c>
      <c r="E7210" s="2">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
        <v>20.736000000000004</v>
      </c>
      <c r="T7210" s="1">
        <v>4</v>
      </c>
      <c r="U7210" s="1">
        <v>0.2</v>
      </c>
      <c r="V7210" s="1">
        <v>7.2576000000000001</v>
      </c>
    </row>
    <row r="7211" spans="1:22" ht="14.25" customHeight="1" x14ac:dyDescent="0.25">
      <c r="A7211" s="1">
        <v>7210</v>
      </c>
      <c r="B7211" s="1" t="s">
        <v>9348</v>
      </c>
      <c r="C7211" s="1">
        <f>YEAR(Data!$D7211)</f>
        <v>2013</v>
      </c>
      <c r="D7211" s="2">
        <v>41529</v>
      </c>
      <c r="E7211" s="2">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9.5680000000000014</v>
      </c>
      <c r="T7211" s="1">
        <v>2</v>
      </c>
      <c r="U7211" s="1">
        <v>0.2</v>
      </c>
      <c r="V7211" s="1">
        <v>2.9899999999999993</v>
      </c>
    </row>
    <row r="7212" spans="1:22" ht="14.25" customHeight="1" x14ac:dyDescent="0.25">
      <c r="A7212" s="1">
        <v>7211</v>
      </c>
      <c r="B7212" s="1" t="s">
        <v>9349</v>
      </c>
      <c r="C7212" s="1">
        <f>YEAR(Data!$D7212)</f>
        <v>2013</v>
      </c>
      <c r="D7212" s="2">
        <v>41428</v>
      </c>
      <c r="E7212" s="2">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
        <v>30.18</v>
      </c>
      <c r="T7212" s="1">
        <v>3</v>
      </c>
      <c r="U7212" s="1">
        <v>0</v>
      </c>
      <c r="V7212" s="1">
        <v>13.8828</v>
      </c>
    </row>
    <row r="7213" spans="1:22" ht="14.25" customHeight="1" x14ac:dyDescent="0.25">
      <c r="A7213" s="1">
        <v>7212</v>
      </c>
      <c r="B7213" s="1" t="s">
        <v>9349</v>
      </c>
      <c r="C7213" s="1">
        <f>YEAR(Data!$D7213)</f>
        <v>2013</v>
      </c>
      <c r="D7213" s="2">
        <v>41428</v>
      </c>
      <c r="E7213" s="2">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1">
        <v>18.7224</v>
      </c>
    </row>
    <row r="7214" spans="1:22" ht="14.25" customHeight="1" x14ac:dyDescent="0.25">
      <c r="A7214" s="1">
        <v>7213</v>
      </c>
      <c r="B7214" s="1" t="s">
        <v>9349</v>
      </c>
      <c r="C7214" s="1">
        <f>YEAR(Data!$D7214)</f>
        <v>2013</v>
      </c>
      <c r="D7214" s="2">
        <v>41428</v>
      </c>
      <c r="E7214" s="2">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1">
        <v>3.9312000000000005</v>
      </c>
    </row>
    <row r="7215" spans="1:22" ht="14.25" customHeight="1" x14ac:dyDescent="0.25">
      <c r="A7215" s="1">
        <v>7214</v>
      </c>
      <c r="B7215" s="1" t="s">
        <v>9350</v>
      </c>
      <c r="C7215" s="1">
        <f>YEAR(Data!$D7215)</f>
        <v>2014</v>
      </c>
      <c r="D7215" s="2">
        <v>41928</v>
      </c>
      <c r="E7215" s="2">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
        <v>14.73</v>
      </c>
      <c r="T7215" s="1">
        <v>3</v>
      </c>
      <c r="U7215" s="1">
        <v>0</v>
      </c>
      <c r="V7215" s="1">
        <v>7.2176999999999998</v>
      </c>
    </row>
    <row r="7216" spans="1:22" ht="14.25" customHeight="1" x14ac:dyDescent="0.25">
      <c r="A7216" s="1">
        <v>7215</v>
      </c>
      <c r="B7216" s="1" t="s">
        <v>9352</v>
      </c>
      <c r="C7216" s="1">
        <f>YEAR(Data!$D7216)</f>
        <v>2012</v>
      </c>
      <c r="D7216" s="2">
        <v>41179</v>
      </c>
      <c r="E7216" s="2">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1">
        <v>4.7559999999999985</v>
      </c>
    </row>
    <row r="7217" spans="1:22" ht="14.25" customHeight="1" x14ac:dyDescent="0.25">
      <c r="A7217" s="1">
        <v>7216</v>
      </c>
      <c r="B7217" s="1" t="s">
        <v>9352</v>
      </c>
      <c r="C7217" s="1">
        <f>YEAR(Data!$D7217)</f>
        <v>2012</v>
      </c>
      <c r="D7217" s="2">
        <v>41179</v>
      </c>
      <c r="E7217" s="2">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1">
        <v>12.441600000000001</v>
      </c>
    </row>
    <row r="7218" spans="1:22" ht="14.25" customHeight="1" x14ac:dyDescent="0.25">
      <c r="A7218" s="1">
        <v>7217</v>
      </c>
      <c r="B7218" s="1" t="s">
        <v>9353</v>
      </c>
      <c r="C7218" s="1">
        <f>YEAR(Data!$D7218)</f>
        <v>2012</v>
      </c>
      <c r="D7218" s="2">
        <v>41032</v>
      </c>
      <c r="E7218" s="2">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1">
        <v>2.5577999999999994</v>
      </c>
    </row>
    <row r="7219" spans="1:22" ht="14.25" customHeight="1" x14ac:dyDescent="0.25">
      <c r="A7219" s="1">
        <v>7218</v>
      </c>
      <c r="B7219" s="1" t="s">
        <v>9353</v>
      </c>
      <c r="C7219" s="1">
        <f>YEAR(Data!$D7219)</f>
        <v>2012</v>
      </c>
      <c r="D7219" s="2">
        <v>41032</v>
      </c>
      <c r="E7219" s="2">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
        <v>62.496000000000009</v>
      </c>
      <c r="T7219" s="1">
        <v>2</v>
      </c>
      <c r="U7219" s="1">
        <v>0.2</v>
      </c>
      <c r="V7219" s="1">
        <v>21.873599999999996</v>
      </c>
    </row>
    <row r="7220" spans="1:22" ht="14.25" customHeight="1" x14ac:dyDescent="0.25">
      <c r="A7220" s="1">
        <v>7219</v>
      </c>
      <c r="B7220" s="1" t="s">
        <v>9353</v>
      </c>
      <c r="C7220" s="1">
        <f>YEAR(Data!$D7220)</f>
        <v>2012</v>
      </c>
      <c r="D7220" s="2">
        <v>41032</v>
      </c>
      <c r="E7220" s="2">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1">
        <v>122.38559999999998</v>
      </c>
    </row>
    <row r="7221" spans="1:22" ht="14.25" customHeight="1" x14ac:dyDescent="0.25">
      <c r="A7221" s="1">
        <v>7220</v>
      </c>
      <c r="B7221" s="1" t="s">
        <v>9353</v>
      </c>
      <c r="C7221" s="1">
        <f>YEAR(Data!$D7221)</f>
        <v>2012</v>
      </c>
      <c r="D7221" s="2">
        <v>41032</v>
      </c>
      <c r="E7221" s="2">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49.568000000000005</v>
      </c>
      <c r="T7221" s="1">
        <v>2</v>
      </c>
      <c r="U7221" s="1">
        <v>0.2</v>
      </c>
      <c r="V7221" s="1">
        <v>17.348799999999997</v>
      </c>
    </row>
    <row r="7222" spans="1:22" ht="14.25" customHeight="1" x14ac:dyDescent="0.25">
      <c r="A7222" s="1">
        <v>7221</v>
      </c>
      <c r="B7222" s="1" t="s">
        <v>9354</v>
      </c>
      <c r="C7222" s="1">
        <f>YEAR(Data!$D7222)</f>
        <v>2014</v>
      </c>
      <c r="D7222" s="2">
        <v>41649</v>
      </c>
      <c r="E7222" s="2">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274.49100000000004</v>
      </c>
      <c r="T7222" s="1">
        <v>3</v>
      </c>
      <c r="U7222" s="1">
        <v>0.7</v>
      </c>
      <c r="V7222" s="1">
        <v>-228.74250000000006</v>
      </c>
    </row>
    <row r="7223" spans="1:22" ht="14.25" customHeight="1" x14ac:dyDescent="0.25">
      <c r="A7223" s="1">
        <v>7222</v>
      </c>
      <c r="B7223" s="1" t="s">
        <v>9355</v>
      </c>
      <c r="C7223" s="1">
        <f>YEAR(Data!$D7223)</f>
        <v>2014</v>
      </c>
      <c r="D7223" s="2">
        <v>41667</v>
      </c>
      <c r="E7223" s="2">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
        <v>137.94</v>
      </c>
      <c r="T7223" s="1">
        <v>3</v>
      </c>
      <c r="U7223" s="1">
        <v>0</v>
      </c>
      <c r="V7223" s="1">
        <v>35.864399999999996</v>
      </c>
    </row>
    <row r="7224" spans="1:22" ht="14.25" customHeight="1" x14ac:dyDescent="0.25">
      <c r="A7224" s="1">
        <v>7223</v>
      </c>
      <c r="B7224" s="1" t="s">
        <v>9356</v>
      </c>
      <c r="C7224" s="1">
        <f>YEAR(Data!$D7224)</f>
        <v>2014</v>
      </c>
      <c r="D7224" s="2">
        <v>41885</v>
      </c>
      <c r="E7224" s="2">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1">
        <v>-7.1190000000000015</v>
      </c>
    </row>
    <row r="7225" spans="1:22" ht="14.25" customHeight="1" x14ac:dyDescent="0.25">
      <c r="A7225" s="1">
        <v>7224</v>
      </c>
      <c r="B7225" s="1" t="s">
        <v>9357</v>
      </c>
      <c r="C7225" s="1">
        <f>YEAR(Data!$D7225)</f>
        <v>2013</v>
      </c>
      <c r="D7225" s="2">
        <v>41470</v>
      </c>
      <c r="E7225" s="2">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1">
        <v>12.417299999999997</v>
      </c>
    </row>
    <row r="7226" spans="1:22" ht="14.25" customHeight="1" x14ac:dyDescent="0.25">
      <c r="A7226" s="1">
        <v>7225</v>
      </c>
      <c r="B7226" s="1" t="s">
        <v>9357</v>
      </c>
      <c r="C7226" s="1">
        <f>YEAR(Data!$D7226)</f>
        <v>2013</v>
      </c>
      <c r="D7226" s="2">
        <v>41470</v>
      </c>
      <c r="E7226" s="2">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
        <v>151.62</v>
      </c>
      <c r="T7226" s="1">
        <v>7</v>
      </c>
      <c r="U7226" s="1">
        <v>0</v>
      </c>
      <c r="V7226" s="1">
        <v>50.03459999999999</v>
      </c>
    </row>
    <row r="7227" spans="1:22" ht="14.25" customHeight="1" x14ac:dyDescent="0.25">
      <c r="A7227" s="1">
        <v>7226</v>
      </c>
      <c r="B7227" s="1" t="s">
        <v>9357</v>
      </c>
      <c r="C7227" s="1">
        <f>YEAR(Data!$D7227)</f>
        <v>2013</v>
      </c>
      <c r="D7227" s="2">
        <v>41470</v>
      </c>
      <c r="E7227" s="2">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1">
        <v>10.163999999999998</v>
      </c>
    </row>
    <row r="7228" spans="1:22" ht="14.25" customHeight="1" x14ac:dyDescent="0.25">
      <c r="A7228" s="1">
        <v>7227</v>
      </c>
      <c r="B7228" s="1" t="s">
        <v>9358</v>
      </c>
      <c r="C7228" s="1">
        <f>YEAR(Data!$D7228)</f>
        <v>2014</v>
      </c>
      <c r="D7228" s="2">
        <v>41695</v>
      </c>
      <c r="E7228" s="2">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123.92000000000002</v>
      </c>
      <c r="T7228" s="1">
        <v>5</v>
      </c>
      <c r="U7228" s="1">
        <v>0.2</v>
      </c>
      <c r="V7228" s="1">
        <v>38.724999999999994</v>
      </c>
    </row>
    <row r="7229" spans="1:22" ht="14.25" customHeight="1" x14ac:dyDescent="0.25">
      <c r="A7229" s="1">
        <v>7228</v>
      </c>
      <c r="B7229" s="1" t="s">
        <v>9358</v>
      </c>
      <c r="C7229" s="1">
        <f>YEAR(Data!$D7229)</f>
        <v>2014</v>
      </c>
      <c r="D7229" s="2">
        <v>41695</v>
      </c>
      <c r="E7229" s="2">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1">
        <v>214.4674999999998</v>
      </c>
    </row>
    <row r="7230" spans="1:22" ht="14.25" customHeight="1" x14ac:dyDescent="0.25">
      <c r="A7230" s="1">
        <v>7229</v>
      </c>
      <c r="B7230" s="1" t="s">
        <v>9359</v>
      </c>
      <c r="C7230" s="1">
        <f>YEAR(Data!$D7230)</f>
        <v>2011</v>
      </c>
      <c r="D7230" s="2">
        <v>40744</v>
      </c>
      <c r="E7230" s="2">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
        <v>89.712000000000018</v>
      </c>
      <c r="T7230" s="1">
        <v>6</v>
      </c>
      <c r="U7230" s="1">
        <v>0.2</v>
      </c>
      <c r="V7230" s="1">
        <v>30.277799999999992</v>
      </c>
    </row>
    <row r="7231" spans="1:22" ht="14.25" customHeight="1" x14ac:dyDescent="0.25">
      <c r="A7231" s="1">
        <v>7230</v>
      </c>
      <c r="B7231" s="1" t="s">
        <v>9359</v>
      </c>
      <c r="C7231" s="1">
        <f>YEAR(Data!$D7231)</f>
        <v>2011</v>
      </c>
      <c r="D7231" s="2">
        <v>40744</v>
      </c>
      <c r="E7231" s="2">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
        <v>22.830000000000002</v>
      </c>
      <c r="T7231" s="1">
        <v>3</v>
      </c>
      <c r="U7231" s="1">
        <v>0</v>
      </c>
      <c r="V7231" s="1">
        <v>10.7301</v>
      </c>
    </row>
    <row r="7232" spans="1:22" ht="14.25" customHeight="1" x14ac:dyDescent="0.25">
      <c r="A7232" s="1">
        <v>7231</v>
      </c>
      <c r="B7232" s="1" t="s">
        <v>9360</v>
      </c>
      <c r="C7232" s="1">
        <f>YEAR(Data!$D7232)</f>
        <v>2014</v>
      </c>
      <c r="D7232" s="2">
        <v>41712</v>
      </c>
      <c r="E7232" s="2">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1">
        <v>15.44</v>
      </c>
    </row>
    <row r="7233" spans="1:22" ht="14.25" customHeight="1" x14ac:dyDescent="0.25">
      <c r="A7233" s="1">
        <v>7232</v>
      </c>
      <c r="B7233" s="1" t="s">
        <v>9360</v>
      </c>
      <c r="C7233" s="1">
        <f>YEAR(Data!$D7233)</f>
        <v>2014</v>
      </c>
      <c r="D7233" s="2">
        <v>41712</v>
      </c>
      <c r="E7233" s="2">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
        <v>465.16</v>
      </c>
      <c r="T7233" s="1">
        <v>2</v>
      </c>
      <c r="U7233" s="1">
        <v>0</v>
      </c>
      <c r="V7233" s="1">
        <v>120.94159999999999</v>
      </c>
    </row>
    <row r="7234" spans="1:22" ht="14.25" customHeight="1" x14ac:dyDescent="0.25">
      <c r="A7234" s="1">
        <v>7233</v>
      </c>
      <c r="B7234" s="1" t="s">
        <v>9360</v>
      </c>
      <c r="C7234" s="1">
        <f>YEAR(Data!$D7234)</f>
        <v>2014</v>
      </c>
      <c r="D7234" s="2">
        <v>41712</v>
      </c>
      <c r="E7234" s="2">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1">
        <v>12.475199999999999</v>
      </c>
    </row>
    <row r="7235" spans="1:22" ht="14.25" customHeight="1" x14ac:dyDescent="0.25">
      <c r="A7235" s="1">
        <v>7234</v>
      </c>
      <c r="B7235" s="1" t="s">
        <v>9361</v>
      </c>
      <c r="C7235" s="1">
        <f>YEAR(Data!$D7235)</f>
        <v>2013</v>
      </c>
      <c r="D7235" s="2">
        <v>41342</v>
      </c>
      <c r="E7235" s="2">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1">
        <v>44.304000000000002</v>
      </c>
    </row>
    <row r="7236" spans="1:22" ht="14.25" customHeight="1" x14ac:dyDescent="0.25">
      <c r="A7236" s="1">
        <v>7235</v>
      </c>
      <c r="B7236" s="1" t="s">
        <v>9361</v>
      </c>
      <c r="C7236" s="1">
        <f>YEAR(Data!$D7236)</f>
        <v>2013</v>
      </c>
      <c r="D7236" s="2">
        <v>41342</v>
      </c>
      <c r="E7236" s="2">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1">
        <v>6.3504000000000005</v>
      </c>
    </row>
    <row r="7237" spans="1:22" ht="14.25" customHeight="1" x14ac:dyDescent="0.25">
      <c r="A7237" s="1">
        <v>7236</v>
      </c>
      <c r="B7237" s="1" t="s">
        <v>9361</v>
      </c>
      <c r="C7237" s="1">
        <f>YEAR(Data!$D7237)</f>
        <v>2013</v>
      </c>
      <c r="D7237" s="2">
        <v>41342</v>
      </c>
      <c r="E7237" s="2">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
        <v>69.456000000000003</v>
      </c>
      <c r="T7237" s="1">
        <v>2</v>
      </c>
      <c r="U7237" s="1">
        <v>0.2</v>
      </c>
      <c r="V7237" s="1">
        <v>22.573199999999996</v>
      </c>
    </row>
    <row r="7238" spans="1:22" ht="14.25" customHeight="1" x14ac:dyDescent="0.25">
      <c r="A7238" s="1">
        <v>7237</v>
      </c>
      <c r="B7238" s="1" t="s">
        <v>9362</v>
      </c>
      <c r="C7238" s="1">
        <f>YEAR(Data!$D7238)</f>
        <v>2011</v>
      </c>
      <c r="D7238" s="2">
        <v>40884</v>
      </c>
      <c r="E7238" s="2">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1">
        <v>2.4192</v>
      </c>
    </row>
    <row r="7239" spans="1:22" ht="14.25" customHeight="1" x14ac:dyDescent="0.25">
      <c r="A7239" s="1">
        <v>7238</v>
      </c>
      <c r="B7239" s="1" t="s">
        <v>9363</v>
      </c>
      <c r="C7239" s="1">
        <f>YEAR(Data!$D7239)</f>
        <v>2013</v>
      </c>
      <c r="D7239" s="2">
        <v>41466</v>
      </c>
      <c r="E7239" s="2">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
        <v>341.99100000000004</v>
      </c>
      <c r="T7239" s="1">
        <v>3</v>
      </c>
      <c r="U7239" s="1">
        <v>0.7</v>
      </c>
      <c r="V7239" s="1">
        <v>-319.19159999999999</v>
      </c>
    </row>
    <row r="7240" spans="1:22" ht="14.25" customHeight="1" x14ac:dyDescent="0.25">
      <c r="A7240" s="1">
        <v>7239</v>
      </c>
      <c r="B7240" s="1" t="s">
        <v>9366</v>
      </c>
      <c r="C7240" s="1">
        <f>YEAR(Data!$D7240)</f>
        <v>2013</v>
      </c>
      <c r="D7240" s="2">
        <v>41633</v>
      </c>
      <c r="E7240" s="2">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
        <v>43.96</v>
      </c>
      <c r="T7240" s="1">
        <v>7</v>
      </c>
      <c r="U7240" s="1">
        <v>0</v>
      </c>
      <c r="V7240" s="1">
        <v>18.463200000000004</v>
      </c>
    </row>
    <row r="7241" spans="1:22" ht="14.25" customHeight="1" x14ac:dyDescent="0.25">
      <c r="A7241" s="1">
        <v>7240</v>
      </c>
      <c r="B7241" s="1" t="s">
        <v>9366</v>
      </c>
      <c r="C7241" s="1">
        <f>YEAR(Data!$D7241)</f>
        <v>2013</v>
      </c>
      <c r="D7241" s="2">
        <v>41633</v>
      </c>
      <c r="E7241" s="2">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1">
        <v>18.687199999999997</v>
      </c>
    </row>
    <row r="7242" spans="1:22" ht="14.25" customHeight="1" x14ac:dyDescent="0.25">
      <c r="A7242" s="1">
        <v>7241</v>
      </c>
      <c r="B7242" s="1" t="s">
        <v>9367</v>
      </c>
      <c r="C7242" s="1">
        <f>YEAR(Data!$D7242)</f>
        <v>2014</v>
      </c>
      <c r="D7242" s="2">
        <v>41753</v>
      </c>
      <c r="E7242" s="2">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
        <v>66.36</v>
      </c>
      <c r="T7242" s="1">
        <v>7</v>
      </c>
      <c r="U7242" s="1">
        <v>0</v>
      </c>
      <c r="V7242" s="1">
        <v>26.544000000000004</v>
      </c>
    </row>
    <row r="7243" spans="1:22" ht="14.25" customHeight="1" x14ac:dyDescent="0.25">
      <c r="A7243" s="1">
        <v>7242</v>
      </c>
      <c r="B7243" s="1" t="s">
        <v>9367</v>
      </c>
      <c r="C7243" s="1">
        <f>YEAR(Data!$D7243)</f>
        <v>2014</v>
      </c>
      <c r="D7243" s="2">
        <v>41753</v>
      </c>
      <c r="E7243" s="2">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92.88000000000001</v>
      </c>
      <c r="T7243" s="1">
        <v>6</v>
      </c>
      <c r="U7243" s="1">
        <v>0.2</v>
      </c>
      <c r="V7243" s="1">
        <v>30.185999999999996</v>
      </c>
    </row>
    <row r="7244" spans="1:22" ht="14.25" customHeight="1" x14ac:dyDescent="0.25">
      <c r="A7244" s="1">
        <v>7243</v>
      </c>
      <c r="B7244" s="1" t="s">
        <v>9367</v>
      </c>
      <c r="C7244" s="1">
        <f>YEAR(Data!$D7244)</f>
        <v>2014</v>
      </c>
      <c r="D7244" s="2">
        <v>41753</v>
      </c>
      <c r="E7244" s="2">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
        <v>24.14</v>
      </c>
      <c r="T7244" s="1">
        <v>2</v>
      </c>
      <c r="U7244" s="1">
        <v>0</v>
      </c>
      <c r="V7244" s="1">
        <v>7.9662000000000006</v>
      </c>
    </row>
    <row r="7245" spans="1:22" ht="14.25" customHeight="1" x14ac:dyDescent="0.25">
      <c r="A7245" s="1">
        <v>7244</v>
      </c>
      <c r="B7245" s="1" t="s">
        <v>9368</v>
      </c>
      <c r="C7245" s="1">
        <f>YEAR(Data!$D7245)</f>
        <v>2014</v>
      </c>
      <c r="D7245" s="2">
        <v>41869</v>
      </c>
      <c r="E7245" s="2">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1">
        <v>-630.88200000000006</v>
      </c>
    </row>
    <row r="7246" spans="1:22" ht="14.25" customHeight="1" x14ac:dyDescent="0.25">
      <c r="A7246" s="1">
        <v>7245</v>
      </c>
      <c r="B7246" s="1" t="s">
        <v>9369</v>
      </c>
      <c r="C7246" s="1">
        <f>YEAR(Data!$D7246)</f>
        <v>2014</v>
      </c>
      <c r="D7246" s="2">
        <v>41782</v>
      </c>
      <c r="E7246" s="2">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
        <v>49.56</v>
      </c>
      <c r="T7246" s="1">
        <v>7</v>
      </c>
      <c r="U7246" s="1">
        <v>0</v>
      </c>
      <c r="V7246" s="1">
        <v>18.832800000000002</v>
      </c>
    </row>
    <row r="7247" spans="1:22" ht="14.25" customHeight="1" x14ac:dyDescent="0.25">
      <c r="A7247" s="1">
        <v>7246</v>
      </c>
      <c r="B7247" s="1" t="s">
        <v>9370</v>
      </c>
      <c r="C7247" s="1">
        <f>YEAR(Data!$D7247)</f>
        <v>2014</v>
      </c>
      <c r="D7247" s="2">
        <v>41680</v>
      </c>
      <c r="E7247" s="2">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
        <v>354.90000000000003</v>
      </c>
      <c r="T7247" s="1">
        <v>5</v>
      </c>
      <c r="U7247" s="1">
        <v>0</v>
      </c>
      <c r="V7247" s="1">
        <v>17.744999999999962</v>
      </c>
    </row>
    <row r="7248" spans="1:22" ht="14.25" customHeight="1" x14ac:dyDescent="0.25">
      <c r="A7248" s="1">
        <v>7247</v>
      </c>
      <c r="B7248" s="1" t="s">
        <v>9371</v>
      </c>
      <c r="C7248" s="1">
        <f>YEAR(Data!$D7248)</f>
        <v>2011</v>
      </c>
      <c r="D7248" s="2">
        <v>40605</v>
      </c>
      <c r="E7248" s="2">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
        <v>15.120000000000001</v>
      </c>
      <c r="T7248" s="1">
        <v>3</v>
      </c>
      <c r="U7248" s="1">
        <v>0.2</v>
      </c>
      <c r="V7248" s="1">
        <v>4.9139999999999988</v>
      </c>
    </row>
    <row r="7249" spans="1:22" ht="14.25" customHeight="1" x14ac:dyDescent="0.25">
      <c r="A7249" s="1">
        <v>7248</v>
      </c>
      <c r="B7249" s="1" t="s">
        <v>9371</v>
      </c>
      <c r="C7249" s="1">
        <f>YEAR(Data!$D7249)</f>
        <v>2011</v>
      </c>
      <c r="D7249" s="2">
        <v>40605</v>
      </c>
      <c r="E7249" s="2">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1">
        <v>-199.61700000000002</v>
      </c>
    </row>
    <row r="7250" spans="1:22" ht="14.25" customHeight="1" x14ac:dyDescent="0.25">
      <c r="A7250" s="1">
        <v>7249</v>
      </c>
      <c r="B7250" s="1" t="s">
        <v>9371</v>
      </c>
      <c r="C7250" s="1">
        <f>YEAR(Data!$D7250)</f>
        <v>2011</v>
      </c>
      <c r="D7250" s="2">
        <v>40605</v>
      </c>
      <c r="E7250" s="2">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44.672000000000004</v>
      </c>
      <c r="T7250" s="1">
        <v>8</v>
      </c>
      <c r="U7250" s="1">
        <v>0.2</v>
      </c>
      <c r="V7250" s="1">
        <v>-10.051200000000003</v>
      </c>
    </row>
    <row r="7251" spans="1:22" ht="14.25" customHeight="1" x14ac:dyDescent="0.25">
      <c r="A7251" s="1">
        <v>7250</v>
      </c>
      <c r="B7251" s="1" t="s">
        <v>9372</v>
      </c>
      <c r="C7251" s="1">
        <f>YEAR(Data!$D7251)</f>
        <v>2012</v>
      </c>
      <c r="D7251" s="2">
        <v>41064</v>
      </c>
      <c r="E7251" s="2">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
        <v>119.98</v>
      </c>
      <c r="T7251" s="1">
        <v>2</v>
      </c>
      <c r="U7251" s="1">
        <v>0</v>
      </c>
      <c r="V7251" s="1">
        <v>35.994</v>
      </c>
    </row>
    <row r="7252" spans="1:22" ht="14.25" customHeight="1" x14ac:dyDescent="0.25">
      <c r="A7252" s="1">
        <v>7251</v>
      </c>
      <c r="B7252" s="1" t="s">
        <v>9372</v>
      </c>
      <c r="C7252" s="1">
        <f>YEAR(Data!$D7252)</f>
        <v>2012</v>
      </c>
      <c r="D7252" s="2">
        <v>41064</v>
      </c>
      <c r="E7252" s="2">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
        <v>989.97</v>
      </c>
      <c r="T7252" s="1">
        <v>3</v>
      </c>
      <c r="U7252" s="1">
        <v>0</v>
      </c>
      <c r="V7252" s="1">
        <v>395.98800000000006</v>
      </c>
    </row>
    <row r="7253" spans="1:22" ht="14.25" customHeight="1" x14ac:dyDescent="0.25">
      <c r="A7253" s="1">
        <v>7252</v>
      </c>
      <c r="B7253" s="1" t="s">
        <v>9373</v>
      </c>
      <c r="C7253" s="1">
        <f>YEAR(Data!$D7253)</f>
        <v>2013</v>
      </c>
      <c r="D7253" s="2">
        <v>41514</v>
      </c>
      <c r="E7253" s="2">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
        <v>9.2159999999999993</v>
      </c>
      <c r="T7253" s="1">
        <v>4</v>
      </c>
      <c r="U7253" s="1">
        <v>0.2</v>
      </c>
      <c r="V7253" s="1">
        <v>3.3408000000000002</v>
      </c>
    </row>
    <row r="7254" spans="1:22" ht="14.25" customHeight="1" x14ac:dyDescent="0.25">
      <c r="A7254" s="1">
        <v>7253</v>
      </c>
      <c r="B7254" s="1" t="s">
        <v>9376</v>
      </c>
      <c r="C7254" s="1">
        <f>YEAR(Data!$D7254)</f>
        <v>2013</v>
      </c>
      <c r="D7254" s="2">
        <v>41530</v>
      </c>
      <c r="E7254" s="2">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1">
        <v>31.519199999999998</v>
      </c>
    </row>
    <row r="7255" spans="1:22" ht="14.25" customHeight="1" x14ac:dyDescent="0.25">
      <c r="A7255" s="1">
        <v>7254</v>
      </c>
      <c r="B7255" s="1" t="s">
        <v>9377</v>
      </c>
      <c r="C7255" s="1">
        <f>YEAR(Data!$D7255)</f>
        <v>2013</v>
      </c>
      <c r="D7255" s="2">
        <v>41425</v>
      </c>
      <c r="E7255" s="2">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
        <v>364.74</v>
      </c>
      <c r="T7255" s="1">
        <v>3</v>
      </c>
      <c r="U7255" s="1">
        <v>0</v>
      </c>
      <c r="V7255" s="1">
        <v>109.42199999999997</v>
      </c>
    </row>
    <row r="7256" spans="1:22" ht="14.25" customHeight="1" x14ac:dyDescent="0.25">
      <c r="A7256" s="1">
        <v>7255</v>
      </c>
      <c r="B7256" s="1" t="s">
        <v>9377</v>
      </c>
      <c r="C7256" s="1">
        <f>YEAR(Data!$D7256)</f>
        <v>2013</v>
      </c>
      <c r="D7256" s="2">
        <v>41425</v>
      </c>
      <c r="E7256" s="2">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
        <v>47.400000000000006</v>
      </c>
      <c r="T7256" s="1">
        <v>5</v>
      </c>
      <c r="U7256" s="1">
        <v>0</v>
      </c>
      <c r="V7256" s="1">
        <v>21.33</v>
      </c>
    </row>
    <row r="7257" spans="1:22" ht="14.25" customHeight="1" x14ac:dyDescent="0.25">
      <c r="A7257" s="1">
        <v>7256</v>
      </c>
      <c r="B7257" s="1" t="s">
        <v>9377</v>
      </c>
      <c r="C7257" s="1">
        <f>YEAR(Data!$D7257)</f>
        <v>2013</v>
      </c>
      <c r="D7257" s="2">
        <v>41425</v>
      </c>
      <c r="E7257" s="2">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
        <v>49.76</v>
      </c>
      <c r="T7257" s="1">
        <v>4</v>
      </c>
      <c r="U7257" s="1">
        <v>0</v>
      </c>
      <c r="V7257" s="1">
        <v>13.9328</v>
      </c>
    </row>
    <row r="7258" spans="1:22" ht="14.25" customHeight="1" x14ac:dyDescent="0.25">
      <c r="A7258" s="1">
        <v>7257</v>
      </c>
      <c r="B7258" s="1" t="s">
        <v>9377</v>
      </c>
      <c r="C7258" s="1">
        <f>YEAR(Data!$D7258)</f>
        <v>2013</v>
      </c>
      <c r="D7258" s="2">
        <v>41425</v>
      </c>
      <c r="E7258" s="2">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
        <v>5.56</v>
      </c>
      <c r="T7258" s="1">
        <v>2</v>
      </c>
      <c r="U7258" s="1">
        <v>0</v>
      </c>
      <c r="V7258" s="1">
        <v>1.4455999999999998</v>
      </c>
    </row>
    <row r="7259" spans="1:22" ht="14.25" customHeight="1" x14ac:dyDescent="0.25">
      <c r="A7259" s="1">
        <v>7258</v>
      </c>
      <c r="B7259" s="1" t="s">
        <v>9377</v>
      </c>
      <c r="C7259" s="1">
        <f>YEAR(Data!$D7259)</f>
        <v>2013</v>
      </c>
      <c r="D7259" s="2">
        <v>41425</v>
      </c>
      <c r="E7259" s="2">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
        <v>629.09999999999991</v>
      </c>
      <c r="T7259" s="1">
        <v>6</v>
      </c>
      <c r="U7259" s="1">
        <v>0</v>
      </c>
      <c r="V7259" s="1">
        <v>301.96799999999996</v>
      </c>
    </row>
    <row r="7260" spans="1:22" ht="14.25" customHeight="1" x14ac:dyDescent="0.25">
      <c r="A7260" s="1">
        <v>7259</v>
      </c>
      <c r="B7260" s="1" t="s">
        <v>9377</v>
      </c>
      <c r="C7260" s="1">
        <f>YEAR(Data!$D7260)</f>
        <v>2013</v>
      </c>
      <c r="D7260" s="2">
        <v>41425</v>
      </c>
      <c r="E7260" s="2">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
        <v>14.7</v>
      </c>
      <c r="T7260" s="1">
        <v>5</v>
      </c>
      <c r="U7260" s="1">
        <v>0</v>
      </c>
      <c r="V7260" s="1">
        <v>3.9690000000000003</v>
      </c>
    </row>
    <row r="7261" spans="1:22" ht="14.25" customHeight="1" x14ac:dyDescent="0.25">
      <c r="A7261" s="1">
        <v>7260</v>
      </c>
      <c r="B7261" s="1" t="s">
        <v>9377</v>
      </c>
      <c r="C7261" s="1">
        <f>YEAR(Data!$D7261)</f>
        <v>2013</v>
      </c>
      <c r="D7261" s="2">
        <v>41425</v>
      </c>
      <c r="E7261" s="2">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
        <v>45.36</v>
      </c>
      <c r="T7261" s="1">
        <v>7</v>
      </c>
      <c r="U7261" s="1">
        <v>0</v>
      </c>
      <c r="V7261" s="1">
        <v>21.772800000000004</v>
      </c>
    </row>
    <row r="7262" spans="1:22" ht="14.25" customHeight="1" x14ac:dyDescent="0.25">
      <c r="A7262" s="1">
        <v>7261</v>
      </c>
      <c r="B7262" s="1" t="s">
        <v>9377</v>
      </c>
      <c r="C7262" s="1">
        <f>YEAR(Data!$D7262)</f>
        <v>2013</v>
      </c>
      <c r="D7262" s="2">
        <v>41425</v>
      </c>
      <c r="E7262" s="2">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
        <v>125.99</v>
      </c>
      <c r="T7262" s="1">
        <v>1</v>
      </c>
      <c r="U7262" s="1">
        <v>0</v>
      </c>
      <c r="V7262" s="1">
        <v>35.277200000000008</v>
      </c>
    </row>
    <row r="7263" spans="1:22" ht="14.25" customHeight="1" x14ac:dyDescent="0.25">
      <c r="A7263" s="1">
        <v>7262</v>
      </c>
      <c r="B7263" s="1" t="s">
        <v>9378</v>
      </c>
      <c r="C7263" s="1">
        <f>YEAR(Data!$D7263)</f>
        <v>2014</v>
      </c>
      <c r="D7263" s="2">
        <v>41801</v>
      </c>
      <c r="E7263" s="2">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
        <v>14.700000000000001</v>
      </c>
      <c r="T7263" s="1">
        <v>7</v>
      </c>
      <c r="U7263" s="1">
        <v>0</v>
      </c>
      <c r="V7263" s="1">
        <v>4.1160000000000005</v>
      </c>
    </row>
    <row r="7264" spans="1:22" ht="14.25" customHeight="1" x14ac:dyDescent="0.25">
      <c r="A7264" s="1">
        <v>7263</v>
      </c>
      <c r="B7264" s="1" t="s">
        <v>9379</v>
      </c>
      <c r="C7264" s="1">
        <f>YEAR(Data!$D7264)</f>
        <v>2014</v>
      </c>
      <c r="D7264" s="2">
        <v>41935</v>
      </c>
      <c r="E7264" s="2">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1">
        <v>-6.5399999999999991</v>
      </c>
    </row>
    <row r="7265" spans="1:22" ht="14.25" customHeight="1" x14ac:dyDescent="0.25">
      <c r="A7265" s="1">
        <v>7264</v>
      </c>
      <c r="B7265" s="1" t="s">
        <v>9379</v>
      </c>
      <c r="C7265" s="1">
        <f>YEAR(Data!$D7265)</f>
        <v>2014</v>
      </c>
      <c r="D7265" s="2">
        <v>41935</v>
      </c>
      <c r="E7265" s="2">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
        <v>31.680000000000003</v>
      </c>
      <c r="T7265" s="1">
        <v>4</v>
      </c>
      <c r="U7265" s="1">
        <v>0.2</v>
      </c>
      <c r="V7265" s="1">
        <v>11.087999999999997</v>
      </c>
    </row>
    <row r="7266" spans="1:22" ht="14.25" customHeight="1" x14ac:dyDescent="0.25">
      <c r="A7266" s="1">
        <v>7265</v>
      </c>
      <c r="B7266" s="1" t="s">
        <v>9380</v>
      </c>
      <c r="C7266" s="1">
        <f>YEAR(Data!$D7266)</f>
        <v>2014</v>
      </c>
      <c r="D7266" s="2">
        <v>41804</v>
      </c>
      <c r="E7266" s="2">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
        <v>181.86</v>
      </c>
      <c r="T7266" s="1">
        <v>7</v>
      </c>
      <c r="U7266" s="1">
        <v>0</v>
      </c>
      <c r="V7266" s="1">
        <v>50.9208</v>
      </c>
    </row>
    <row r="7267" spans="1:22" ht="14.25" customHeight="1" x14ac:dyDescent="0.25">
      <c r="A7267" s="1">
        <v>7266</v>
      </c>
      <c r="B7267" s="1" t="s">
        <v>9381</v>
      </c>
      <c r="C7267" s="1">
        <f>YEAR(Data!$D7267)</f>
        <v>2011</v>
      </c>
      <c r="D7267" s="2">
        <v>40870</v>
      </c>
      <c r="E7267" s="2">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155.37199999999999</v>
      </c>
      <c r="T7267" s="1">
        <v>2</v>
      </c>
      <c r="U7267" s="1">
        <v>0.3</v>
      </c>
      <c r="V7267" s="1">
        <v>-35.513599999999997</v>
      </c>
    </row>
    <row r="7268" spans="1:22" ht="14.25" customHeight="1" x14ac:dyDescent="0.25">
      <c r="A7268" s="1">
        <v>7267</v>
      </c>
      <c r="B7268" s="1" t="s">
        <v>9382</v>
      </c>
      <c r="C7268" s="1">
        <f>YEAR(Data!$D7268)</f>
        <v>2014</v>
      </c>
      <c r="D7268" s="2">
        <v>41868</v>
      </c>
      <c r="E7268" s="2">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
        <v>13.428000000000003</v>
      </c>
      <c r="T7268" s="1">
        <v>3</v>
      </c>
      <c r="U7268" s="1">
        <v>0.7</v>
      </c>
      <c r="V7268" s="1">
        <v>-11.190000000000001</v>
      </c>
    </row>
    <row r="7269" spans="1:22" ht="14.25" customHeight="1" x14ac:dyDescent="0.25">
      <c r="A7269" s="1">
        <v>7268</v>
      </c>
      <c r="B7269" s="1" t="s">
        <v>9382</v>
      </c>
      <c r="C7269" s="1">
        <f>YEAR(Data!$D7269)</f>
        <v>2014</v>
      </c>
      <c r="D7269" s="2">
        <v>41868</v>
      </c>
      <c r="E7269" s="2">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
        <v>67.13600000000001</v>
      </c>
      <c r="T7269" s="1">
        <v>4</v>
      </c>
      <c r="U7269" s="1">
        <v>0.2</v>
      </c>
      <c r="V7269" s="1">
        <v>-0.83920000000000172</v>
      </c>
    </row>
    <row r="7270" spans="1:22" ht="14.25" customHeight="1" x14ac:dyDescent="0.25">
      <c r="A7270" s="1">
        <v>7269</v>
      </c>
      <c r="B7270" s="1" t="s">
        <v>9383</v>
      </c>
      <c r="C7270" s="1">
        <f>YEAR(Data!$D7270)</f>
        <v>2013</v>
      </c>
      <c r="D7270" s="2">
        <v>41288</v>
      </c>
      <c r="E7270" s="2">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
        <v>89.567999999999998</v>
      </c>
      <c r="T7270" s="1">
        <v>2</v>
      </c>
      <c r="U7270" s="1">
        <v>0.2</v>
      </c>
      <c r="V7270" s="1">
        <v>32.468400000000003</v>
      </c>
    </row>
    <row r="7271" spans="1:22" ht="14.25" customHeight="1" x14ac:dyDescent="0.25">
      <c r="A7271" s="1">
        <v>7270</v>
      </c>
      <c r="B7271" s="1" t="s">
        <v>9383</v>
      </c>
      <c r="C7271" s="1">
        <f>YEAR(Data!$D7271)</f>
        <v>2013</v>
      </c>
      <c r="D7271" s="2">
        <v>41288</v>
      </c>
      <c r="E7271" s="2">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
        <v>315.77600000000007</v>
      </c>
      <c r="T7271" s="1">
        <v>8</v>
      </c>
      <c r="U7271" s="1">
        <v>0.2</v>
      </c>
      <c r="V7271" s="1">
        <v>31.577600000000018</v>
      </c>
    </row>
    <row r="7272" spans="1:22" ht="14.25" customHeight="1" x14ac:dyDescent="0.25">
      <c r="A7272" s="1">
        <v>7271</v>
      </c>
      <c r="B7272" s="1" t="s">
        <v>9386</v>
      </c>
      <c r="C7272" s="1">
        <f>YEAR(Data!$D7272)</f>
        <v>2013</v>
      </c>
      <c r="D7272" s="2">
        <v>41534</v>
      </c>
      <c r="E7272" s="2">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1">
        <v>-12.878400000000013</v>
      </c>
    </row>
    <row r="7273" spans="1:22" ht="14.25" customHeight="1" x14ac:dyDescent="0.25">
      <c r="A7273" s="1">
        <v>7272</v>
      </c>
      <c r="B7273" s="1" t="s">
        <v>9386</v>
      </c>
      <c r="C7273" s="1">
        <f>YEAR(Data!$D7273)</f>
        <v>2013</v>
      </c>
      <c r="D7273" s="2">
        <v>41534</v>
      </c>
      <c r="E7273" s="2">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
        <v>17.48</v>
      </c>
      <c r="T7273" s="1">
        <v>4</v>
      </c>
      <c r="U7273" s="1">
        <v>0</v>
      </c>
      <c r="V7273" s="1">
        <v>4.5448000000000004</v>
      </c>
    </row>
    <row r="7274" spans="1:22" ht="14.25" customHeight="1" x14ac:dyDescent="0.25">
      <c r="A7274" s="1">
        <v>7273</v>
      </c>
      <c r="B7274" s="1" t="s">
        <v>9387</v>
      </c>
      <c r="C7274" s="1">
        <f>YEAR(Data!$D7274)</f>
        <v>2013</v>
      </c>
      <c r="D7274" s="2">
        <v>41558</v>
      </c>
      <c r="E7274" s="2">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20.608000000000004</v>
      </c>
      <c r="T7274" s="1">
        <v>2</v>
      </c>
      <c r="U7274" s="1">
        <v>0.2</v>
      </c>
      <c r="V7274" s="1">
        <v>-4.3792000000000009</v>
      </c>
    </row>
    <row r="7275" spans="1:22" ht="14.25" customHeight="1" x14ac:dyDescent="0.25">
      <c r="A7275" s="1">
        <v>7274</v>
      </c>
      <c r="B7275" s="1" t="s">
        <v>9387</v>
      </c>
      <c r="C7275" s="1">
        <f>YEAR(Data!$D7275)</f>
        <v>2013</v>
      </c>
      <c r="D7275" s="2">
        <v>41558</v>
      </c>
      <c r="E7275" s="2">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4.0950000000000006</v>
      </c>
      <c r="T7275" s="1">
        <v>3</v>
      </c>
      <c r="U7275" s="1">
        <v>0.7</v>
      </c>
      <c r="V7275" s="1">
        <v>-2.7300000000000004</v>
      </c>
    </row>
    <row r="7276" spans="1:22" ht="14.25" customHeight="1" x14ac:dyDescent="0.25">
      <c r="A7276" s="1">
        <v>7275</v>
      </c>
      <c r="B7276" s="1" t="s">
        <v>9388</v>
      </c>
      <c r="C7276" s="1">
        <f>YEAR(Data!$D7276)</f>
        <v>2012</v>
      </c>
      <c r="D7276" s="2">
        <v>41226</v>
      </c>
      <c r="E7276" s="2">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
        <v>339.96000000000004</v>
      </c>
      <c r="T7276" s="1">
        <v>5</v>
      </c>
      <c r="U7276" s="1">
        <v>0.2</v>
      </c>
      <c r="V7276" s="1">
        <v>42.494999999999948</v>
      </c>
    </row>
    <row r="7277" spans="1:22" ht="14.25" customHeight="1" x14ac:dyDescent="0.25">
      <c r="A7277" s="1">
        <v>7276</v>
      </c>
      <c r="B7277" s="1" t="s">
        <v>9388</v>
      </c>
      <c r="C7277" s="1">
        <f>YEAR(Data!$D7277)</f>
        <v>2012</v>
      </c>
      <c r="D7277" s="2">
        <v>41226</v>
      </c>
      <c r="E7277" s="2">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
        <v>63.980000000000004</v>
      </c>
      <c r="T7277" s="1">
        <v>7</v>
      </c>
      <c r="U7277" s="1">
        <v>0</v>
      </c>
      <c r="V7277" s="1">
        <v>21.7532</v>
      </c>
    </row>
    <row r="7278" spans="1:22" ht="14.25" customHeight="1" x14ac:dyDescent="0.25">
      <c r="A7278" s="1">
        <v>7277</v>
      </c>
      <c r="B7278" s="1" t="s">
        <v>9389</v>
      </c>
      <c r="C7278" s="1">
        <f>YEAR(Data!$D7278)</f>
        <v>2011</v>
      </c>
      <c r="D7278" s="2">
        <v>40849</v>
      </c>
      <c r="E7278" s="2">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
        <v>799.92000000000007</v>
      </c>
      <c r="T7278" s="1">
        <v>10</v>
      </c>
      <c r="U7278" s="1">
        <v>0.2</v>
      </c>
      <c r="V7278" s="1">
        <v>239.976</v>
      </c>
    </row>
    <row r="7279" spans="1:22" ht="14.25" customHeight="1" x14ac:dyDescent="0.25">
      <c r="A7279" s="1">
        <v>7278</v>
      </c>
      <c r="B7279" s="1" t="s">
        <v>9390</v>
      </c>
      <c r="C7279" s="1">
        <f>YEAR(Data!$D7279)</f>
        <v>2013</v>
      </c>
      <c r="D7279" s="2">
        <v>41475</v>
      </c>
      <c r="E7279" s="2">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
        <v>35.984000000000002</v>
      </c>
      <c r="T7279" s="1">
        <v>2</v>
      </c>
      <c r="U7279" s="1">
        <v>0.2</v>
      </c>
      <c r="V7279" s="1">
        <v>4.4979999999999958</v>
      </c>
    </row>
    <row r="7280" spans="1:22" ht="14.25" customHeight="1" x14ac:dyDescent="0.25">
      <c r="A7280" s="1">
        <v>7279</v>
      </c>
      <c r="B7280" s="1" t="s">
        <v>9390</v>
      </c>
      <c r="C7280" s="1">
        <f>YEAR(Data!$D7280)</f>
        <v>2013</v>
      </c>
      <c r="D7280" s="2">
        <v>41475</v>
      </c>
      <c r="E7280" s="2">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
        <v>389.97</v>
      </c>
      <c r="T7280" s="1">
        <v>3</v>
      </c>
      <c r="U7280" s="1">
        <v>0</v>
      </c>
      <c r="V7280" s="1">
        <v>132.58980000000003</v>
      </c>
    </row>
    <row r="7281" spans="1:22" ht="14.25" customHeight="1" x14ac:dyDescent="0.25">
      <c r="A7281" s="1">
        <v>7280</v>
      </c>
      <c r="B7281" s="1" t="s">
        <v>9391</v>
      </c>
      <c r="C7281" s="1">
        <f>YEAR(Data!$D7281)</f>
        <v>2013</v>
      </c>
      <c r="D7281" s="2">
        <v>41409</v>
      </c>
      <c r="E7281" s="2">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
        <v>185.52800000000002</v>
      </c>
      <c r="T7281" s="1">
        <v>7</v>
      </c>
      <c r="U7281" s="1">
        <v>0.2</v>
      </c>
      <c r="V7281" s="1">
        <v>48.701099999999997</v>
      </c>
    </row>
    <row r="7282" spans="1:22" ht="14.25" customHeight="1" x14ac:dyDescent="0.25">
      <c r="A7282" s="1">
        <v>7281</v>
      </c>
      <c r="B7282" s="1" t="s">
        <v>9392</v>
      </c>
      <c r="C7282" s="1">
        <f>YEAR(Data!$D7282)</f>
        <v>2012</v>
      </c>
      <c r="D7282" s="2">
        <v>40960</v>
      </c>
      <c r="E7282" s="2">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1">
        <v>1270.99</v>
      </c>
    </row>
    <row r="7283" spans="1:22" ht="14.25" customHeight="1" x14ac:dyDescent="0.25">
      <c r="A7283" s="1">
        <v>7282</v>
      </c>
      <c r="B7283" s="1" t="s">
        <v>9393</v>
      </c>
      <c r="C7283" s="1">
        <f>YEAR(Data!$D7283)</f>
        <v>2014</v>
      </c>
      <c r="D7283" s="2">
        <v>41929</v>
      </c>
      <c r="E7283" s="2">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
        <v>599.98500000000013</v>
      </c>
      <c r="T7283" s="1">
        <v>5</v>
      </c>
      <c r="U7283" s="1">
        <v>0.7</v>
      </c>
      <c r="V7283" s="1">
        <v>-479.98799999999994</v>
      </c>
    </row>
    <row r="7284" spans="1:22" ht="14.25" customHeight="1" x14ac:dyDescent="0.25">
      <c r="A7284" s="1">
        <v>7283</v>
      </c>
      <c r="B7284" s="1" t="s">
        <v>9394</v>
      </c>
      <c r="C7284" s="1">
        <f>YEAR(Data!$D7284)</f>
        <v>2014</v>
      </c>
      <c r="D7284" s="2">
        <v>41813</v>
      </c>
      <c r="E7284" s="2">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3.0359999999999996</v>
      </c>
      <c r="T7284" s="1">
        <v>3</v>
      </c>
      <c r="U7284" s="1">
        <v>0.8</v>
      </c>
      <c r="V7284" s="1">
        <v>-5.0094000000000012</v>
      </c>
    </row>
    <row r="7285" spans="1:22" ht="14.25" customHeight="1" x14ac:dyDescent="0.25">
      <c r="A7285" s="1">
        <v>7284</v>
      </c>
      <c r="B7285" s="1" t="s">
        <v>9395</v>
      </c>
      <c r="C7285" s="1">
        <f>YEAR(Data!$D7285)</f>
        <v>2014</v>
      </c>
      <c r="D7285" s="2">
        <v>41892</v>
      </c>
      <c r="E7285" s="2">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25.920000000000005</v>
      </c>
      <c r="T7285" s="1">
        <v>5</v>
      </c>
      <c r="U7285" s="1">
        <v>0.2</v>
      </c>
      <c r="V7285" s="1">
        <v>3.8879999999999972</v>
      </c>
    </row>
    <row r="7286" spans="1:22" ht="14.25" customHeight="1" x14ac:dyDescent="0.25">
      <c r="A7286" s="1">
        <v>7285</v>
      </c>
      <c r="B7286" s="1" t="s">
        <v>9395</v>
      </c>
      <c r="C7286" s="1">
        <f>YEAR(Data!$D7286)</f>
        <v>2014</v>
      </c>
      <c r="D7286" s="2">
        <v>41892</v>
      </c>
      <c r="E7286" s="2">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66.112000000000009</v>
      </c>
      <c r="T7286" s="1">
        <v>2</v>
      </c>
      <c r="U7286" s="1">
        <v>0.2</v>
      </c>
      <c r="V7286" s="1">
        <v>-9.0903999999999989</v>
      </c>
    </row>
    <row r="7287" spans="1:22" ht="14.25" customHeight="1" x14ac:dyDescent="0.25">
      <c r="A7287" s="1">
        <v>7286</v>
      </c>
      <c r="B7287" s="1" t="s">
        <v>9396</v>
      </c>
      <c r="C7287" s="1">
        <f>YEAR(Data!$D7287)</f>
        <v>2014</v>
      </c>
      <c r="D7287" s="2">
        <v>41927</v>
      </c>
      <c r="E7287" s="2">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1">
        <v>15.298799999999996</v>
      </c>
    </row>
    <row r="7288" spans="1:22" ht="14.25" customHeight="1" x14ac:dyDescent="0.25">
      <c r="A7288" s="1">
        <v>7287</v>
      </c>
      <c r="B7288" s="1" t="s">
        <v>9397</v>
      </c>
      <c r="C7288" s="1">
        <f>YEAR(Data!$D7288)</f>
        <v>2013</v>
      </c>
      <c r="D7288" s="2">
        <v>41446</v>
      </c>
      <c r="E7288" s="2">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
        <v>6.9</v>
      </c>
      <c r="T7288" s="1">
        <v>1</v>
      </c>
      <c r="U7288" s="1">
        <v>0</v>
      </c>
      <c r="V7288" s="1">
        <v>0.5519999999999996</v>
      </c>
    </row>
    <row r="7289" spans="1:22" ht="14.25" customHeight="1" x14ac:dyDescent="0.25">
      <c r="A7289" s="1">
        <v>7288</v>
      </c>
      <c r="B7289" s="1" t="s">
        <v>9397</v>
      </c>
      <c r="C7289" s="1">
        <f>YEAR(Data!$D7289)</f>
        <v>2013</v>
      </c>
      <c r="D7289" s="2">
        <v>41446</v>
      </c>
      <c r="E7289" s="2">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
        <v>57.69</v>
      </c>
      <c r="T7289" s="1">
        <v>3</v>
      </c>
      <c r="U7289" s="1">
        <v>0</v>
      </c>
      <c r="V7289" s="1">
        <v>23.652900000000002</v>
      </c>
    </row>
    <row r="7290" spans="1:22" ht="14.25" customHeight="1" x14ac:dyDescent="0.25">
      <c r="A7290" s="1">
        <v>7289</v>
      </c>
      <c r="B7290" s="1" t="s">
        <v>9398</v>
      </c>
      <c r="C7290" s="1">
        <f>YEAR(Data!$D7290)</f>
        <v>2011</v>
      </c>
      <c r="D7290" s="2">
        <v>40788</v>
      </c>
      <c r="E7290" s="2">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
        <v>559.71</v>
      </c>
      <c r="T7290" s="1">
        <v>3</v>
      </c>
      <c r="U7290" s="1">
        <v>0.4</v>
      </c>
      <c r="V7290" s="1">
        <v>-121.27049999999997</v>
      </c>
    </row>
    <row r="7291" spans="1:22" ht="14.25" customHeight="1" x14ac:dyDescent="0.25">
      <c r="A7291" s="1">
        <v>7290</v>
      </c>
      <c r="B7291" s="1" t="s">
        <v>9399</v>
      </c>
      <c r="C7291" s="1">
        <f>YEAR(Data!$D7291)</f>
        <v>2013</v>
      </c>
      <c r="D7291" s="2">
        <v>41304</v>
      </c>
      <c r="E7291" s="2">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1">
        <v>76.252499999999998</v>
      </c>
    </row>
    <row r="7292" spans="1:22" ht="14.25" customHeight="1" x14ac:dyDescent="0.25">
      <c r="A7292" s="1">
        <v>7291</v>
      </c>
      <c r="B7292" s="1" t="s">
        <v>9399</v>
      </c>
      <c r="C7292" s="1">
        <f>YEAR(Data!$D7292)</f>
        <v>2013</v>
      </c>
      <c r="D7292" s="2">
        <v>41304</v>
      </c>
      <c r="E7292" s="2">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1">
        <v>17.7744</v>
      </c>
    </row>
    <row r="7293" spans="1:22" ht="14.25" customHeight="1" x14ac:dyDescent="0.25">
      <c r="A7293" s="1">
        <v>7292</v>
      </c>
      <c r="B7293" s="1" t="s">
        <v>9399</v>
      </c>
      <c r="C7293" s="1">
        <f>YEAR(Data!$D7293)</f>
        <v>2013</v>
      </c>
      <c r="D7293" s="2">
        <v>41304</v>
      </c>
      <c r="E7293" s="2">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1">
        <v>12.2247</v>
      </c>
    </row>
    <row r="7294" spans="1:22" ht="14.25" customHeight="1" x14ac:dyDescent="0.25">
      <c r="A7294" s="1">
        <v>7293</v>
      </c>
      <c r="B7294" s="1" t="s">
        <v>9400</v>
      </c>
      <c r="C7294" s="1">
        <f>YEAR(Data!$D7294)</f>
        <v>2014</v>
      </c>
      <c r="D7294" s="2">
        <v>41978</v>
      </c>
      <c r="E7294" s="2">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
        <v>649</v>
      </c>
      <c r="T7294" s="1">
        <v>2</v>
      </c>
      <c r="U7294" s="1">
        <v>0.5</v>
      </c>
      <c r="V7294" s="1">
        <v>-272.58000000000015</v>
      </c>
    </row>
    <row r="7295" spans="1:22" ht="14.25" customHeight="1" x14ac:dyDescent="0.25">
      <c r="A7295" s="1">
        <v>7294</v>
      </c>
      <c r="B7295" s="1" t="s">
        <v>9402</v>
      </c>
      <c r="C7295" s="1">
        <f>YEAR(Data!$D7295)</f>
        <v>2013</v>
      </c>
      <c r="D7295" s="2">
        <v>41297</v>
      </c>
      <c r="E7295" s="2">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
        <v>59.99</v>
      </c>
      <c r="T7295" s="1">
        <v>7</v>
      </c>
      <c r="U7295" s="1">
        <v>0</v>
      </c>
      <c r="V7295" s="1">
        <v>21.596400000000003</v>
      </c>
    </row>
    <row r="7296" spans="1:22" ht="14.25" customHeight="1" x14ac:dyDescent="0.25">
      <c r="A7296" s="1">
        <v>7295</v>
      </c>
      <c r="B7296" s="1" t="s">
        <v>9403</v>
      </c>
      <c r="C7296" s="1">
        <f>YEAR(Data!$D7296)</f>
        <v>2012</v>
      </c>
      <c r="D7296" s="2">
        <v>41055</v>
      </c>
      <c r="E7296" s="2">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1">
        <v>7.8935999999999993</v>
      </c>
    </row>
    <row r="7297" spans="1:22" ht="14.25" customHeight="1" x14ac:dyDescent="0.25">
      <c r="A7297" s="1">
        <v>7296</v>
      </c>
      <c r="B7297" s="1" t="s">
        <v>9404</v>
      </c>
      <c r="C7297" s="1">
        <f>YEAR(Data!$D7297)</f>
        <v>2011</v>
      </c>
      <c r="D7297" s="2">
        <v>40667</v>
      </c>
      <c r="E7297" s="2">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
        <v>37.839999999999996</v>
      </c>
      <c r="T7297" s="1">
        <v>2</v>
      </c>
      <c r="U7297" s="1">
        <v>0.2</v>
      </c>
      <c r="V7297" s="1">
        <v>2.8380000000000027</v>
      </c>
    </row>
    <row r="7298" spans="1:22" ht="14.25" customHeight="1" x14ac:dyDescent="0.25">
      <c r="A7298" s="1">
        <v>7297</v>
      </c>
      <c r="B7298" s="1" t="s">
        <v>9404</v>
      </c>
      <c r="C7298" s="1">
        <f>YEAR(Data!$D7298)</f>
        <v>2011</v>
      </c>
      <c r="D7298" s="2">
        <v>40667</v>
      </c>
      <c r="E7298" s="2">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
        <v>5.4719999999999995</v>
      </c>
      <c r="T7298" s="1">
        <v>6</v>
      </c>
      <c r="U7298" s="1">
        <v>0.2</v>
      </c>
      <c r="V7298" s="1">
        <v>1.8467999999999996</v>
      </c>
    </row>
    <row r="7299" spans="1:22" ht="14.25" customHeight="1" x14ac:dyDescent="0.25">
      <c r="A7299" s="1">
        <v>7298</v>
      </c>
      <c r="B7299" s="1" t="s">
        <v>9405</v>
      </c>
      <c r="C7299" s="1">
        <f>YEAR(Data!$D7299)</f>
        <v>2012</v>
      </c>
      <c r="D7299" s="2">
        <v>40949</v>
      </c>
      <c r="E7299" s="2">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77.240000000000009</v>
      </c>
      <c r="T7299" s="1">
        <v>5</v>
      </c>
      <c r="U7299" s="1">
        <v>0.2</v>
      </c>
      <c r="V7299" s="1">
        <v>7.7240000000000002</v>
      </c>
    </row>
    <row r="7300" spans="1:22" ht="14.25" customHeight="1" x14ac:dyDescent="0.25">
      <c r="A7300" s="1">
        <v>7299</v>
      </c>
      <c r="B7300" s="1" t="s">
        <v>9406</v>
      </c>
      <c r="C7300" s="1">
        <f>YEAR(Data!$D7300)</f>
        <v>2011</v>
      </c>
      <c r="D7300" s="2">
        <v>40865</v>
      </c>
      <c r="E7300" s="2">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
        <v>292.10000000000002</v>
      </c>
      <c r="T7300" s="1">
        <v>4</v>
      </c>
      <c r="U7300" s="1">
        <v>0.5</v>
      </c>
      <c r="V7300" s="1">
        <v>-175.26000000000005</v>
      </c>
    </row>
    <row r="7301" spans="1:22" ht="14.25" customHeight="1" x14ac:dyDescent="0.25">
      <c r="A7301" s="1">
        <v>7300</v>
      </c>
      <c r="B7301" s="1" t="s">
        <v>9406</v>
      </c>
      <c r="C7301" s="1">
        <f>YEAR(Data!$D7301)</f>
        <v>2011</v>
      </c>
      <c r="D7301" s="2">
        <v>40865</v>
      </c>
      <c r="E7301" s="2">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
        <v>8.5440000000000005</v>
      </c>
      <c r="T7301" s="1">
        <v>2</v>
      </c>
      <c r="U7301" s="1">
        <v>0.6</v>
      </c>
      <c r="V7301" s="1">
        <v>-7.4759999999999991</v>
      </c>
    </row>
    <row r="7302" spans="1:22" ht="14.25" customHeight="1" x14ac:dyDescent="0.25">
      <c r="A7302" s="1">
        <v>7301</v>
      </c>
      <c r="B7302" s="1" t="s">
        <v>9406</v>
      </c>
      <c r="C7302" s="1">
        <f>YEAR(Data!$D7302)</f>
        <v>2011</v>
      </c>
      <c r="D7302" s="2">
        <v>40865</v>
      </c>
      <c r="E7302" s="2">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
        <v>424.11599999999999</v>
      </c>
      <c r="T7302" s="1">
        <v>6</v>
      </c>
      <c r="U7302" s="1">
        <v>0.3</v>
      </c>
      <c r="V7302" s="1">
        <v>-30.293999999999983</v>
      </c>
    </row>
    <row r="7303" spans="1:22" ht="14.25" customHeight="1" x14ac:dyDescent="0.25">
      <c r="A7303" s="1">
        <v>7302</v>
      </c>
      <c r="B7303" s="1" t="s">
        <v>9406</v>
      </c>
      <c r="C7303" s="1">
        <f>YEAR(Data!$D7303)</f>
        <v>2011</v>
      </c>
      <c r="D7303" s="2">
        <v>40865</v>
      </c>
      <c r="E7303" s="2">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
        <v>2.8919999999999995</v>
      </c>
      <c r="T7303" s="1">
        <v>3</v>
      </c>
      <c r="U7303" s="1">
        <v>0.8</v>
      </c>
      <c r="V7303" s="1">
        <v>-4.9164000000000012</v>
      </c>
    </row>
    <row r="7304" spans="1:22" ht="14.25" customHeight="1" x14ac:dyDescent="0.25">
      <c r="A7304" s="1">
        <v>7303</v>
      </c>
      <c r="B7304" s="1" t="s">
        <v>9406</v>
      </c>
      <c r="C7304" s="1">
        <f>YEAR(Data!$D7304)</f>
        <v>2011</v>
      </c>
      <c r="D7304" s="2">
        <v>40865</v>
      </c>
      <c r="E7304" s="2">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
        <v>381.72</v>
      </c>
      <c r="T7304" s="1">
        <v>5</v>
      </c>
      <c r="U7304" s="1">
        <v>0.2</v>
      </c>
      <c r="V7304" s="1">
        <v>-66.801000000000045</v>
      </c>
    </row>
    <row r="7305" spans="1:22" ht="14.25" customHeight="1" x14ac:dyDescent="0.25">
      <c r="A7305" s="1">
        <v>7304</v>
      </c>
      <c r="B7305" s="1" t="s">
        <v>9407</v>
      </c>
      <c r="C7305" s="1">
        <f>YEAR(Data!$D7305)</f>
        <v>2014</v>
      </c>
      <c r="D7305" s="2">
        <v>41887</v>
      </c>
      <c r="E7305" s="2">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
        <v>97.184000000000012</v>
      </c>
      <c r="T7305" s="1">
        <v>2</v>
      </c>
      <c r="U7305" s="1">
        <v>0.2</v>
      </c>
      <c r="V7305" s="1">
        <v>6.0740000000000016</v>
      </c>
    </row>
    <row r="7306" spans="1:22" ht="14.25" customHeight="1" x14ac:dyDescent="0.25">
      <c r="A7306" s="1">
        <v>7305</v>
      </c>
      <c r="B7306" s="1" t="s">
        <v>9407</v>
      </c>
      <c r="C7306" s="1">
        <f>YEAR(Data!$D7306)</f>
        <v>2014</v>
      </c>
      <c r="D7306" s="2">
        <v>41887</v>
      </c>
      <c r="E7306" s="2">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
        <v>10.368000000000002</v>
      </c>
      <c r="T7306" s="1">
        <v>2</v>
      </c>
      <c r="U7306" s="1">
        <v>0.2</v>
      </c>
      <c r="V7306" s="1">
        <v>3.6288</v>
      </c>
    </row>
    <row r="7307" spans="1:22" ht="14.25" customHeight="1" x14ac:dyDescent="0.25">
      <c r="A7307" s="1">
        <v>7306</v>
      </c>
      <c r="B7307" s="1" t="s">
        <v>9408</v>
      </c>
      <c r="C7307" s="1">
        <f>YEAR(Data!$D7307)</f>
        <v>2011</v>
      </c>
      <c r="D7307" s="2">
        <v>40631</v>
      </c>
      <c r="E7307" s="2">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890.84099999999989</v>
      </c>
      <c r="T7307" s="1">
        <v>3</v>
      </c>
      <c r="U7307" s="1">
        <v>0.3</v>
      </c>
      <c r="V7307" s="1">
        <v>-152.71559999999999</v>
      </c>
    </row>
    <row r="7308" spans="1:22" ht="14.25" customHeight="1" x14ac:dyDescent="0.25">
      <c r="A7308" s="1">
        <v>7307</v>
      </c>
      <c r="B7308" s="1" t="s">
        <v>9409</v>
      </c>
      <c r="C7308" s="1">
        <f>YEAR(Data!$D7308)</f>
        <v>2013</v>
      </c>
      <c r="D7308" s="2">
        <v>41584</v>
      </c>
      <c r="E7308" s="2">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
        <v>72</v>
      </c>
      <c r="T7308" s="1">
        <v>4</v>
      </c>
      <c r="U7308" s="1">
        <v>0</v>
      </c>
      <c r="V7308" s="1">
        <v>12.959999999999994</v>
      </c>
    </row>
    <row r="7309" spans="1:22" ht="14.25" customHeight="1" x14ac:dyDescent="0.25">
      <c r="A7309" s="1">
        <v>7308</v>
      </c>
      <c r="B7309" s="1" t="s">
        <v>9409</v>
      </c>
      <c r="C7309" s="1">
        <f>YEAR(Data!$D7309)</f>
        <v>2013</v>
      </c>
      <c r="D7309" s="2">
        <v>41584</v>
      </c>
      <c r="E7309" s="2">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
        <v>113.88800000000002</v>
      </c>
      <c r="T7309" s="1">
        <v>2</v>
      </c>
      <c r="U7309" s="1">
        <v>0.2</v>
      </c>
      <c r="V7309" s="1">
        <v>9.9651999999999994</v>
      </c>
    </row>
    <row r="7310" spans="1:22" ht="14.25" customHeight="1" x14ac:dyDescent="0.25">
      <c r="A7310" s="1">
        <v>7309</v>
      </c>
      <c r="B7310" s="1" t="s">
        <v>9409</v>
      </c>
      <c r="C7310" s="1">
        <f>YEAR(Data!$D7310)</f>
        <v>2013</v>
      </c>
      <c r="D7310" s="2">
        <v>41584</v>
      </c>
      <c r="E7310" s="2">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1">
        <v>77.483699999999999</v>
      </c>
    </row>
    <row r="7311" spans="1:22" ht="14.25" customHeight="1" x14ac:dyDescent="0.25">
      <c r="A7311" s="1">
        <v>7310</v>
      </c>
      <c r="B7311" s="1" t="s">
        <v>9410</v>
      </c>
      <c r="C7311" s="1">
        <f>YEAR(Data!$D7311)</f>
        <v>2014</v>
      </c>
      <c r="D7311" s="2">
        <v>41801</v>
      </c>
      <c r="E7311" s="2">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14.129999999999999</v>
      </c>
      <c r="T7311" s="1">
        <v>3</v>
      </c>
      <c r="U7311" s="1">
        <v>0</v>
      </c>
      <c r="V7311" s="1">
        <v>0.70650000000000013</v>
      </c>
    </row>
    <row r="7312" spans="1:22" ht="14.25" customHeight="1" x14ac:dyDescent="0.25">
      <c r="A7312" s="1">
        <v>7311</v>
      </c>
      <c r="B7312" s="1" t="s">
        <v>9411</v>
      </c>
      <c r="C7312" s="1">
        <f>YEAR(Data!$D7312)</f>
        <v>2012</v>
      </c>
      <c r="D7312" s="2">
        <v>41131</v>
      </c>
      <c r="E7312" s="2">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1">
        <v>29.137499999999996</v>
      </c>
    </row>
    <row r="7313" spans="1:22" ht="14.25" customHeight="1" x14ac:dyDescent="0.25">
      <c r="A7313" s="1">
        <v>7312</v>
      </c>
      <c r="B7313" s="1" t="s">
        <v>9412</v>
      </c>
      <c r="C7313" s="1">
        <f>YEAR(Data!$D7313)</f>
        <v>2012</v>
      </c>
      <c r="D7313" s="2">
        <v>41191</v>
      </c>
      <c r="E7313" s="2">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
        <v>1.8720000000000003</v>
      </c>
      <c r="T7313" s="1">
        <v>2</v>
      </c>
      <c r="U7313" s="1">
        <v>0.7</v>
      </c>
      <c r="V7313" s="1">
        <v>-1.3103999999999996</v>
      </c>
    </row>
    <row r="7314" spans="1:22" ht="14.25" customHeight="1" x14ac:dyDescent="0.25">
      <c r="A7314" s="1">
        <v>7313</v>
      </c>
      <c r="B7314" s="1" t="s">
        <v>9412</v>
      </c>
      <c r="C7314" s="1">
        <f>YEAR(Data!$D7314)</f>
        <v>2012</v>
      </c>
      <c r="D7314" s="2">
        <v>41191</v>
      </c>
      <c r="E7314" s="2">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
        <v>11.214000000000002</v>
      </c>
      <c r="T7314" s="1">
        <v>2</v>
      </c>
      <c r="U7314" s="1">
        <v>0.7</v>
      </c>
      <c r="V7314" s="1">
        <v>-8.5974000000000004</v>
      </c>
    </row>
    <row r="7315" spans="1:22" ht="14.25" customHeight="1" x14ac:dyDescent="0.25">
      <c r="A7315" s="1">
        <v>7314</v>
      </c>
      <c r="B7315" s="1" t="s">
        <v>9412</v>
      </c>
      <c r="C7315" s="1">
        <f>YEAR(Data!$D7315)</f>
        <v>2012</v>
      </c>
      <c r="D7315" s="2">
        <v>41191</v>
      </c>
      <c r="E7315" s="2">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
        <v>37.375999999999998</v>
      </c>
      <c r="T7315" s="1">
        <v>8</v>
      </c>
      <c r="U7315" s="1">
        <v>0.2</v>
      </c>
      <c r="V7315" s="1">
        <v>7.4751999999999992</v>
      </c>
    </row>
    <row r="7316" spans="1:22" ht="14.25" customHeight="1" x14ac:dyDescent="0.25">
      <c r="A7316" s="1">
        <v>7315</v>
      </c>
      <c r="B7316" s="1" t="s">
        <v>9413</v>
      </c>
      <c r="C7316" s="1">
        <f>YEAR(Data!$D7316)</f>
        <v>2013</v>
      </c>
      <c r="D7316" s="2">
        <v>41423</v>
      </c>
      <c r="E7316" s="2">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286.40000000000003</v>
      </c>
      <c r="T7316" s="1">
        <v>1</v>
      </c>
      <c r="U7316" s="1">
        <v>0.2</v>
      </c>
      <c r="V7316" s="1">
        <v>25.060000000000016</v>
      </c>
    </row>
    <row r="7317" spans="1:22" ht="14.25" customHeight="1" x14ac:dyDescent="0.25">
      <c r="A7317" s="1">
        <v>7316</v>
      </c>
      <c r="B7317" s="1" t="s">
        <v>9414</v>
      </c>
      <c r="C7317" s="1">
        <f>YEAR(Data!$D7317)</f>
        <v>2014</v>
      </c>
      <c r="D7317" s="2">
        <v>41771</v>
      </c>
      <c r="E7317" s="2">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1">
        <v>12.736799999999999</v>
      </c>
    </row>
    <row r="7318" spans="1:22" ht="14.25" customHeight="1" x14ac:dyDescent="0.25">
      <c r="A7318" s="1">
        <v>7317</v>
      </c>
      <c r="B7318" s="1" t="s">
        <v>9415</v>
      </c>
      <c r="C7318" s="1">
        <f>YEAR(Data!$D7318)</f>
        <v>2013</v>
      </c>
      <c r="D7318" s="2">
        <v>41564</v>
      </c>
      <c r="E7318" s="2">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1">
        <v>-37.915200000000027</v>
      </c>
    </row>
    <row r="7319" spans="1:22" ht="14.25" customHeight="1" x14ac:dyDescent="0.25">
      <c r="A7319" s="1">
        <v>7318</v>
      </c>
      <c r="B7319" s="1" t="s">
        <v>9416</v>
      </c>
      <c r="C7319" s="1">
        <f>YEAR(Data!$D7319)</f>
        <v>2014</v>
      </c>
      <c r="D7319" s="2">
        <v>41961</v>
      </c>
      <c r="E7319" s="2">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
        <v>19.608000000000001</v>
      </c>
      <c r="T7319" s="1">
        <v>3</v>
      </c>
      <c r="U7319" s="1">
        <v>0.2</v>
      </c>
      <c r="V7319" s="1">
        <v>6.6177000000000001</v>
      </c>
    </row>
    <row r="7320" spans="1:22" ht="14.25" customHeight="1" x14ac:dyDescent="0.25">
      <c r="A7320" s="1">
        <v>7319</v>
      </c>
      <c r="B7320" s="1" t="s">
        <v>9416</v>
      </c>
      <c r="C7320" s="1">
        <f>YEAR(Data!$D7320)</f>
        <v>2014</v>
      </c>
      <c r="D7320" s="2">
        <v>41961</v>
      </c>
      <c r="E7320" s="2">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
        <v>4.1580000000000004</v>
      </c>
      <c r="T7320" s="1">
        <v>7</v>
      </c>
      <c r="U7320" s="1">
        <v>0.7</v>
      </c>
      <c r="V7320" s="1">
        <v>-3.4649999999999999</v>
      </c>
    </row>
    <row r="7321" spans="1:22" ht="14.25" customHeight="1" x14ac:dyDescent="0.25">
      <c r="A7321" s="1">
        <v>7320</v>
      </c>
      <c r="B7321" s="1" t="s">
        <v>9418</v>
      </c>
      <c r="C7321" s="1">
        <f>YEAR(Data!$D7321)</f>
        <v>2014</v>
      </c>
      <c r="D7321" s="2">
        <v>41970</v>
      </c>
      <c r="E7321" s="2">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
        <v>979.95</v>
      </c>
      <c r="T7321" s="1">
        <v>5</v>
      </c>
      <c r="U7321" s="1">
        <v>0</v>
      </c>
      <c r="V7321" s="1">
        <v>264.58650000000006</v>
      </c>
    </row>
    <row r="7322" spans="1:22" ht="14.25" customHeight="1" x14ac:dyDescent="0.25">
      <c r="A7322" s="1">
        <v>7321</v>
      </c>
      <c r="B7322" s="1" t="s">
        <v>9418</v>
      </c>
      <c r="C7322" s="1">
        <f>YEAR(Data!$D7322)</f>
        <v>2014</v>
      </c>
      <c r="D7322" s="2">
        <v>41970</v>
      </c>
      <c r="E7322" s="2">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135.29999999999998</v>
      </c>
      <c r="T7322" s="1">
        <v>5</v>
      </c>
      <c r="U7322" s="1">
        <v>0</v>
      </c>
      <c r="V7322" s="1">
        <v>37.883999999999993</v>
      </c>
    </row>
    <row r="7323" spans="1:22" ht="14.25" customHeight="1" x14ac:dyDescent="0.25">
      <c r="A7323" s="1">
        <v>7322</v>
      </c>
      <c r="B7323" s="1" t="s">
        <v>9419</v>
      </c>
      <c r="C7323" s="1">
        <f>YEAR(Data!$D7323)</f>
        <v>2014</v>
      </c>
      <c r="D7323" s="2">
        <v>41886</v>
      </c>
      <c r="E7323" s="2">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1">
        <v>3.3389999999999995</v>
      </c>
    </row>
    <row r="7324" spans="1:22" ht="14.25" customHeight="1" x14ac:dyDescent="0.25">
      <c r="A7324" s="1">
        <v>7323</v>
      </c>
      <c r="B7324" s="1" t="s">
        <v>9419</v>
      </c>
      <c r="C7324" s="1">
        <f>YEAR(Data!$D7324)</f>
        <v>2014</v>
      </c>
      <c r="D7324" s="2">
        <v>41886</v>
      </c>
      <c r="E7324" s="2">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100.80000000000001</v>
      </c>
      <c r="T7324" s="1">
        <v>2</v>
      </c>
      <c r="U7324" s="1">
        <v>0.2</v>
      </c>
      <c r="V7324" s="1">
        <v>21.42</v>
      </c>
    </row>
    <row r="7325" spans="1:22" ht="14.25" customHeight="1" x14ac:dyDescent="0.25">
      <c r="A7325" s="1">
        <v>7324</v>
      </c>
      <c r="B7325" s="1" t="s">
        <v>9420</v>
      </c>
      <c r="C7325" s="1">
        <f>YEAR(Data!$D7325)</f>
        <v>2014</v>
      </c>
      <c r="D7325" s="2">
        <v>41979</v>
      </c>
      <c r="E7325" s="2">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1">
        <v>10.909600000000001</v>
      </c>
    </row>
    <row r="7326" spans="1:22" ht="14.25" customHeight="1" x14ac:dyDescent="0.25">
      <c r="A7326" s="1">
        <v>7325</v>
      </c>
      <c r="B7326" s="1" t="s">
        <v>9420</v>
      </c>
      <c r="C7326" s="1">
        <f>YEAR(Data!$D7326)</f>
        <v>2014</v>
      </c>
      <c r="D7326" s="2">
        <v>41979</v>
      </c>
      <c r="E7326" s="2">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1">
        <v>4.5359999999999996</v>
      </c>
    </row>
    <row r="7327" spans="1:22" ht="14.25" customHeight="1" x14ac:dyDescent="0.25">
      <c r="A7327" s="1">
        <v>7326</v>
      </c>
      <c r="B7327" s="1" t="s">
        <v>9421</v>
      </c>
      <c r="C7327" s="1">
        <f>YEAR(Data!$D7327)</f>
        <v>2014</v>
      </c>
      <c r="D7327" s="2">
        <v>41954</v>
      </c>
      <c r="E7327" s="2">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
        <v>400.79999999999995</v>
      </c>
      <c r="T7327" s="1">
        <v>5</v>
      </c>
      <c r="U7327" s="1">
        <v>0</v>
      </c>
      <c r="V7327" s="1">
        <v>112.224</v>
      </c>
    </row>
    <row r="7328" spans="1:22" ht="14.25" customHeight="1" x14ac:dyDescent="0.25">
      <c r="A7328" s="1">
        <v>7327</v>
      </c>
      <c r="B7328" s="1" t="s">
        <v>9421</v>
      </c>
      <c r="C7328" s="1">
        <f>YEAR(Data!$D7328)</f>
        <v>2014</v>
      </c>
      <c r="D7328" s="2">
        <v>41954</v>
      </c>
      <c r="E7328" s="2">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
        <v>28.792000000000002</v>
      </c>
      <c r="T7328" s="1">
        <v>1</v>
      </c>
      <c r="U7328" s="1">
        <v>0.2</v>
      </c>
      <c r="V7328" s="1">
        <v>10.077200000000001</v>
      </c>
    </row>
    <row r="7329" spans="1:22" ht="14.25" customHeight="1" x14ac:dyDescent="0.25">
      <c r="A7329" s="1">
        <v>7328</v>
      </c>
      <c r="B7329" s="1" t="s">
        <v>9422</v>
      </c>
      <c r="C7329" s="1">
        <f>YEAR(Data!$D7329)</f>
        <v>2011</v>
      </c>
      <c r="D7329" s="2">
        <v>40620</v>
      </c>
      <c r="E7329" s="2">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
        <v>111</v>
      </c>
      <c r="T7329" s="1">
        <v>2</v>
      </c>
      <c r="U7329" s="1">
        <v>0</v>
      </c>
      <c r="V7329" s="1">
        <v>14.430000000000007</v>
      </c>
    </row>
    <row r="7330" spans="1:22" ht="14.25" customHeight="1" x14ac:dyDescent="0.25">
      <c r="A7330" s="1">
        <v>7329</v>
      </c>
      <c r="B7330" s="1" t="s">
        <v>9422</v>
      </c>
      <c r="C7330" s="1">
        <f>YEAR(Data!$D7330)</f>
        <v>2011</v>
      </c>
      <c r="D7330" s="2">
        <v>40620</v>
      </c>
      <c r="E7330" s="2">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
        <v>1279.9680000000001</v>
      </c>
      <c r="T7330" s="1">
        <v>4</v>
      </c>
      <c r="U7330" s="1">
        <v>0.2</v>
      </c>
      <c r="V7330" s="1">
        <v>415.98959999999994</v>
      </c>
    </row>
    <row r="7331" spans="1:22" ht="14.25" customHeight="1" x14ac:dyDescent="0.25">
      <c r="A7331" s="1">
        <v>7330</v>
      </c>
      <c r="B7331" s="1" t="s">
        <v>9422</v>
      </c>
      <c r="C7331" s="1">
        <f>YEAR(Data!$D7331)</f>
        <v>2011</v>
      </c>
      <c r="D7331" s="2">
        <v>40620</v>
      </c>
      <c r="E7331" s="2">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
        <v>1856.19</v>
      </c>
      <c r="T7331" s="1">
        <v>7</v>
      </c>
      <c r="U7331" s="1">
        <v>0</v>
      </c>
      <c r="V7331" s="1">
        <v>334.11419999999987</v>
      </c>
    </row>
    <row r="7332" spans="1:22" ht="14.25" customHeight="1" x14ac:dyDescent="0.25">
      <c r="A7332" s="1">
        <v>7331</v>
      </c>
      <c r="B7332" s="1" t="s">
        <v>9424</v>
      </c>
      <c r="C7332" s="1">
        <f>YEAR(Data!$D7332)</f>
        <v>2013</v>
      </c>
      <c r="D7332" s="2">
        <v>41591</v>
      </c>
      <c r="E7332" s="2">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22.752000000000002</v>
      </c>
      <c r="T7332" s="1">
        <v>6</v>
      </c>
      <c r="U7332" s="1">
        <v>0.6</v>
      </c>
      <c r="V7332" s="1">
        <v>-8.532</v>
      </c>
    </row>
    <row r="7333" spans="1:22" ht="14.25" customHeight="1" x14ac:dyDescent="0.25">
      <c r="A7333" s="1">
        <v>7332</v>
      </c>
      <c r="B7333" s="1" t="s">
        <v>9425</v>
      </c>
      <c r="C7333" s="1">
        <f>YEAR(Data!$D7333)</f>
        <v>2014</v>
      </c>
      <c r="D7333" s="2">
        <v>41939</v>
      </c>
      <c r="E7333" s="2">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61.541999999999994</v>
      </c>
      <c r="T7333" s="1">
        <v>1</v>
      </c>
      <c r="U7333" s="1">
        <v>0.4</v>
      </c>
      <c r="V7333" s="1">
        <v>-13.334099999999999</v>
      </c>
    </row>
    <row r="7334" spans="1:22" ht="14.25" customHeight="1" x14ac:dyDescent="0.25">
      <c r="A7334" s="1">
        <v>7333</v>
      </c>
      <c r="B7334" s="1" t="s">
        <v>9425</v>
      </c>
      <c r="C7334" s="1">
        <f>YEAR(Data!$D7334)</f>
        <v>2014</v>
      </c>
      <c r="D7334" s="2">
        <v>41939</v>
      </c>
      <c r="E7334" s="2">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
        <v>81.438000000000017</v>
      </c>
      <c r="T7334" s="1">
        <v>7</v>
      </c>
      <c r="U7334" s="1">
        <v>0.7</v>
      </c>
      <c r="V7334" s="1">
        <v>-65.150399999999991</v>
      </c>
    </row>
    <row r="7335" spans="1:22" ht="14.25" customHeight="1" x14ac:dyDescent="0.25">
      <c r="A7335" s="1">
        <v>7334</v>
      </c>
      <c r="B7335" s="1" t="s">
        <v>9426</v>
      </c>
      <c r="C7335" s="1">
        <f>YEAR(Data!$D7335)</f>
        <v>2012</v>
      </c>
      <c r="D7335" s="2">
        <v>41010</v>
      </c>
      <c r="E7335" s="2">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1">
        <v>10.103999999999996</v>
      </c>
    </row>
    <row r="7336" spans="1:22" ht="14.25" customHeight="1" x14ac:dyDescent="0.25">
      <c r="A7336" s="1">
        <v>7335</v>
      </c>
      <c r="B7336" s="1" t="s">
        <v>9426</v>
      </c>
      <c r="C7336" s="1">
        <f>YEAR(Data!$D7336)</f>
        <v>2012</v>
      </c>
      <c r="D7336" s="2">
        <v>41010</v>
      </c>
      <c r="E7336" s="2">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
        <v>54.527999999999992</v>
      </c>
      <c r="T7336" s="1">
        <v>3</v>
      </c>
      <c r="U7336" s="1">
        <v>0.2</v>
      </c>
      <c r="V7336" s="1">
        <v>14.313600000000005</v>
      </c>
    </row>
    <row r="7337" spans="1:22" ht="14.25" customHeight="1" x14ac:dyDescent="0.25">
      <c r="A7337" s="1">
        <v>7336</v>
      </c>
      <c r="B7337" s="1" t="s">
        <v>9427</v>
      </c>
      <c r="C7337" s="1">
        <f>YEAR(Data!$D7337)</f>
        <v>2012</v>
      </c>
      <c r="D7337" s="2">
        <v>41268</v>
      </c>
      <c r="E7337" s="2">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1">
        <v>371.31600000000003</v>
      </c>
    </row>
    <row r="7338" spans="1:22" ht="14.25" customHeight="1" x14ac:dyDescent="0.25">
      <c r="A7338" s="1">
        <v>7337</v>
      </c>
      <c r="B7338" s="1" t="s">
        <v>9427</v>
      </c>
      <c r="C7338" s="1">
        <f>YEAR(Data!$D7338)</f>
        <v>2012</v>
      </c>
      <c r="D7338" s="2">
        <v>41268</v>
      </c>
      <c r="E7338" s="2">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
        <v>449.56800000000004</v>
      </c>
      <c r="T7338" s="1">
        <v>2</v>
      </c>
      <c r="U7338" s="1">
        <v>0.2</v>
      </c>
      <c r="V7338" s="1">
        <v>56.195999999999955</v>
      </c>
    </row>
    <row r="7339" spans="1:22" ht="14.25" customHeight="1" x14ac:dyDescent="0.25">
      <c r="A7339" s="1">
        <v>7338</v>
      </c>
      <c r="B7339" s="1" t="s">
        <v>9428</v>
      </c>
      <c r="C7339" s="1">
        <f>YEAR(Data!$D7339)</f>
        <v>2014</v>
      </c>
      <c r="D7339" s="2">
        <v>41904</v>
      </c>
      <c r="E7339" s="2">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
        <v>15.51</v>
      </c>
      <c r="T7339" s="1">
        <v>1</v>
      </c>
      <c r="U7339" s="1">
        <v>0</v>
      </c>
      <c r="V7339" s="1">
        <v>3.8774999999999995</v>
      </c>
    </row>
    <row r="7340" spans="1:22" ht="14.25" customHeight="1" x14ac:dyDescent="0.25">
      <c r="A7340" s="1">
        <v>7339</v>
      </c>
      <c r="B7340" s="1" t="s">
        <v>9429</v>
      </c>
      <c r="C7340" s="1">
        <f>YEAR(Data!$D7340)</f>
        <v>2011</v>
      </c>
      <c r="D7340" s="2">
        <v>40897</v>
      </c>
      <c r="E7340" s="2">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
        <v>192.18600000000004</v>
      </c>
      <c r="T7340" s="1">
        <v>3</v>
      </c>
      <c r="U7340" s="1">
        <v>0.1</v>
      </c>
      <c r="V7340" s="1">
        <v>36.3018</v>
      </c>
    </row>
    <row r="7341" spans="1:22" ht="14.25" customHeight="1" x14ac:dyDescent="0.25">
      <c r="A7341" s="1">
        <v>7340</v>
      </c>
      <c r="B7341" s="1" t="s">
        <v>9430</v>
      </c>
      <c r="C7341" s="1">
        <f>YEAR(Data!$D7341)</f>
        <v>2012</v>
      </c>
      <c r="D7341" s="2">
        <v>41108</v>
      </c>
      <c r="E7341" s="2">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1">
        <v>1.6128</v>
      </c>
    </row>
    <row r="7342" spans="1:22" ht="14.25" customHeight="1" x14ac:dyDescent="0.25">
      <c r="A7342" s="1">
        <v>7341</v>
      </c>
      <c r="B7342" s="1" t="s">
        <v>9431</v>
      </c>
      <c r="C7342" s="1">
        <f>YEAR(Data!$D7342)</f>
        <v>2011</v>
      </c>
      <c r="D7342" s="2">
        <v>40750</v>
      </c>
      <c r="E7342" s="2">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1">
        <v>18.327599999999997</v>
      </c>
    </row>
    <row r="7343" spans="1:22" ht="14.25" customHeight="1" x14ac:dyDescent="0.25">
      <c r="A7343" s="1">
        <v>7342</v>
      </c>
      <c r="B7343" s="1" t="s">
        <v>9431</v>
      </c>
      <c r="C7343" s="1">
        <f>YEAR(Data!$D7343)</f>
        <v>2011</v>
      </c>
      <c r="D7343" s="2">
        <v>40750</v>
      </c>
      <c r="E7343" s="2">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1">
        <v>76.558299999999988</v>
      </c>
    </row>
    <row r="7344" spans="1:22" ht="14.25" customHeight="1" x14ac:dyDescent="0.25">
      <c r="A7344" s="1">
        <v>7343</v>
      </c>
      <c r="B7344" s="1" t="s">
        <v>9431</v>
      </c>
      <c r="C7344" s="1">
        <f>YEAR(Data!$D7344)</f>
        <v>2011</v>
      </c>
      <c r="D7344" s="2">
        <v>40750</v>
      </c>
      <c r="E7344" s="2">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
        <v>25.71</v>
      </c>
      <c r="T7344" s="1">
        <v>3</v>
      </c>
      <c r="U7344" s="1">
        <v>0</v>
      </c>
      <c r="V7344" s="1">
        <v>9.2556000000000012</v>
      </c>
    </row>
    <row r="7345" spans="1:22" ht="14.25" customHeight="1" x14ac:dyDescent="0.25">
      <c r="A7345" s="1">
        <v>7344</v>
      </c>
      <c r="B7345" s="1" t="s">
        <v>9432</v>
      </c>
      <c r="C7345" s="1">
        <f>YEAR(Data!$D7345)</f>
        <v>2011</v>
      </c>
      <c r="D7345" s="2">
        <v>40903</v>
      </c>
      <c r="E7345" s="2">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1">
        <v>19.188000000000002</v>
      </c>
    </row>
    <row r="7346" spans="1:22" ht="14.25" customHeight="1" x14ac:dyDescent="0.25">
      <c r="A7346" s="1">
        <v>7345</v>
      </c>
      <c r="B7346" s="1" t="s">
        <v>9433</v>
      </c>
      <c r="C7346" s="1">
        <f>YEAR(Data!$D7346)</f>
        <v>2014</v>
      </c>
      <c r="D7346" s="2">
        <v>41985</v>
      </c>
      <c r="E7346" s="2">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721.87500000000011</v>
      </c>
      <c r="T7346" s="1">
        <v>6</v>
      </c>
      <c r="U7346" s="1">
        <v>0.45</v>
      </c>
      <c r="V7346" s="1">
        <v>-420</v>
      </c>
    </row>
    <row r="7347" spans="1:22" ht="14.25" customHeight="1" x14ac:dyDescent="0.25">
      <c r="A7347" s="1">
        <v>7346</v>
      </c>
      <c r="B7347" s="1" t="s">
        <v>9433</v>
      </c>
      <c r="C7347" s="1">
        <f>YEAR(Data!$D7347)</f>
        <v>2014</v>
      </c>
      <c r="D7347" s="2">
        <v>41985</v>
      </c>
      <c r="E7347" s="2">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1">
        <v>-16.552799999999994</v>
      </c>
    </row>
    <row r="7348" spans="1:22" ht="14.25" customHeight="1" x14ac:dyDescent="0.25">
      <c r="A7348" s="1">
        <v>7347</v>
      </c>
      <c r="B7348" s="1" t="s">
        <v>9433</v>
      </c>
      <c r="C7348" s="1">
        <f>YEAR(Data!$D7348)</f>
        <v>2014</v>
      </c>
      <c r="D7348" s="2">
        <v>41985</v>
      </c>
      <c r="E7348" s="2">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13.584000000000001</v>
      </c>
      <c r="T7348" s="1">
        <v>1</v>
      </c>
      <c r="U7348" s="1">
        <v>0.2</v>
      </c>
      <c r="V7348" s="1">
        <v>1.3584000000000001</v>
      </c>
    </row>
    <row r="7349" spans="1:22" ht="14.25" customHeight="1" x14ac:dyDescent="0.25">
      <c r="A7349" s="1">
        <v>7348</v>
      </c>
      <c r="B7349" s="1" t="s">
        <v>9433</v>
      </c>
      <c r="C7349" s="1">
        <f>YEAR(Data!$D7349)</f>
        <v>2014</v>
      </c>
      <c r="D7349" s="2">
        <v>41985</v>
      </c>
      <c r="E7349" s="2">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1">
        <v>-12.147000000000009</v>
      </c>
    </row>
    <row r="7350" spans="1:22" ht="14.25" customHeight="1" x14ac:dyDescent="0.25">
      <c r="A7350" s="1">
        <v>7349</v>
      </c>
      <c r="B7350" s="1" t="s">
        <v>9434</v>
      </c>
      <c r="C7350" s="1">
        <f>YEAR(Data!$D7350)</f>
        <v>2011</v>
      </c>
      <c r="D7350" s="2">
        <v>40605</v>
      </c>
      <c r="E7350" s="2">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
        <v>176.77199999999996</v>
      </c>
      <c r="T7350" s="1">
        <v>3</v>
      </c>
      <c r="U7350" s="1">
        <v>0.8</v>
      </c>
      <c r="V7350" s="1">
        <v>-459.60720000000003</v>
      </c>
    </row>
    <row r="7351" spans="1:22" ht="14.25" customHeight="1" x14ac:dyDescent="0.25">
      <c r="A7351" s="1">
        <v>7350</v>
      </c>
      <c r="B7351" s="1" t="s">
        <v>9435</v>
      </c>
      <c r="C7351" s="1">
        <f>YEAR(Data!$D7351)</f>
        <v>2014</v>
      </c>
      <c r="D7351" s="2">
        <v>41934</v>
      </c>
      <c r="E7351" s="2">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1">
        <v>19.41</v>
      </c>
    </row>
    <row r="7352" spans="1:22" ht="14.25" customHeight="1" x14ac:dyDescent="0.25">
      <c r="A7352" s="1">
        <v>7351</v>
      </c>
      <c r="B7352" s="1" t="s">
        <v>9435</v>
      </c>
      <c r="C7352" s="1">
        <f>YEAR(Data!$D7352)</f>
        <v>2014</v>
      </c>
      <c r="D7352" s="2">
        <v>41934</v>
      </c>
      <c r="E7352" s="2">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1">
        <v>10.511999999999999</v>
      </c>
    </row>
    <row r="7353" spans="1:22" ht="14.25" customHeight="1" x14ac:dyDescent="0.25">
      <c r="A7353" s="1">
        <v>7352</v>
      </c>
      <c r="B7353" s="1" t="s">
        <v>9436</v>
      </c>
      <c r="C7353" s="1">
        <f>YEAR(Data!$D7353)</f>
        <v>2014</v>
      </c>
      <c r="D7353" s="2">
        <v>41954</v>
      </c>
      <c r="E7353" s="2">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
        <v>111.79</v>
      </c>
      <c r="T7353" s="1">
        <v>7</v>
      </c>
      <c r="U7353" s="1">
        <v>0</v>
      </c>
      <c r="V7353" s="1">
        <v>43.598100000000002</v>
      </c>
    </row>
    <row r="7354" spans="1:22" ht="14.25" customHeight="1" x14ac:dyDescent="0.25">
      <c r="A7354" s="1">
        <v>7353</v>
      </c>
      <c r="B7354" s="1" t="s">
        <v>9438</v>
      </c>
      <c r="C7354" s="1">
        <f>YEAR(Data!$D7354)</f>
        <v>2014</v>
      </c>
      <c r="D7354" s="2">
        <v>41715</v>
      </c>
      <c r="E7354" s="2">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1">
        <v>-81.664000000000044</v>
      </c>
    </row>
    <row r="7355" spans="1:22" ht="14.25" customHeight="1" x14ac:dyDescent="0.25">
      <c r="A7355" s="1">
        <v>7354</v>
      </c>
      <c r="B7355" s="1" t="s">
        <v>9439</v>
      </c>
      <c r="C7355" s="1">
        <f>YEAR(Data!$D7355)</f>
        <v>2013</v>
      </c>
      <c r="D7355" s="2">
        <v>41540</v>
      </c>
      <c r="E7355" s="2">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16.520000000000003</v>
      </c>
      <c r="T7355" s="1">
        <v>5</v>
      </c>
      <c r="U7355" s="1">
        <v>0.2</v>
      </c>
      <c r="V7355" s="1">
        <v>5.368999999999998</v>
      </c>
    </row>
    <row r="7356" spans="1:22" ht="14.25" customHeight="1" x14ac:dyDescent="0.25">
      <c r="A7356" s="1">
        <v>7355</v>
      </c>
      <c r="B7356" s="1" t="s">
        <v>9440</v>
      </c>
      <c r="C7356" s="1">
        <f>YEAR(Data!$D7356)</f>
        <v>2014</v>
      </c>
      <c r="D7356" s="2">
        <v>41677</v>
      </c>
      <c r="E7356" s="2">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
        <v>29.900000000000002</v>
      </c>
      <c r="T7356" s="1">
        <v>5</v>
      </c>
      <c r="U7356" s="1">
        <v>0</v>
      </c>
      <c r="V7356" s="1">
        <v>13.454999999999998</v>
      </c>
    </row>
    <row r="7357" spans="1:22" ht="14.25" customHeight="1" x14ac:dyDescent="0.25">
      <c r="A7357" s="1">
        <v>7356</v>
      </c>
      <c r="B7357" s="1" t="s">
        <v>9441</v>
      </c>
      <c r="C7357" s="1">
        <f>YEAR(Data!$D7357)</f>
        <v>2012</v>
      </c>
      <c r="D7357" s="2">
        <v>41274</v>
      </c>
      <c r="E7357" s="2">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1">
        <v>52.379999999999995</v>
      </c>
    </row>
    <row r="7358" spans="1:22" ht="14.25" customHeight="1" x14ac:dyDescent="0.25">
      <c r="A7358" s="1">
        <v>7357</v>
      </c>
      <c r="B7358" s="1" t="s">
        <v>9442</v>
      </c>
      <c r="C7358" s="1">
        <f>YEAR(Data!$D7358)</f>
        <v>2013</v>
      </c>
      <c r="D7358" s="2">
        <v>41557</v>
      </c>
      <c r="E7358" s="2">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
        <v>1.4080000000000001</v>
      </c>
      <c r="T7358" s="1">
        <v>1</v>
      </c>
      <c r="U7358" s="1">
        <v>0.2</v>
      </c>
      <c r="V7358" s="1">
        <v>0.15839999999999993</v>
      </c>
    </row>
    <row r="7359" spans="1:22" ht="14.25" customHeight="1" x14ac:dyDescent="0.25">
      <c r="A7359" s="1">
        <v>7358</v>
      </c>
      <c r="B7359" s="1" t="s">
        <v>9442</v>
      </c>
      <c r="C7359" s="1">
        <f>YEAR(Data!$D7359)</f>
        <v>2013</v>
      </c>
      <c r="D7359" s="2">
        <v>41557</v>
      </c>
      <c r="E7359" s="2">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1">
        <v>0</v>
      </c>
    </row>
    <row r="7360" spans="1:22" ht="14.25" customHeight="1" x14ac:dyDescent="0.25">
      <c r="A7360" s="1">
        <v>7359</v>
      </c>
      <c r="B7360" s="1" t="s">
        <v>9443</v>
      </c>
      <c r="C7360" s="1">
        <f>YEAR(Data!$D7360)</f>
        <v>2011</v>
      </c>
      <c r="D7360" s="2">
        <v>40907</v>
      </c>
      <c r="E7360" s="2">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
        <v>251.96399999999994</v>
      </c>
      <c r="T7360" s="1">
        <v>6</v>
      </c>
      <c r="U7360" s="1">
        <v>0.4</v>
      </c>
      <c r="V7360" s="1">
        <v>-50.392799999999994</v>
      </c>
    </row>
    <row r="7361" spans="1:22" ht="14.25" customHeight="1" x14ac:dyDescent="0.25">
      <c r="A7361" s="1">
        <v>7360</v>
      </c>
      <c r="B7361" s="1" t="s">
        <v>9443</v>
      </c>
      <c r="C7361" s="1">
        <f>YEAR(Data!$D7361)</f>
        <v>2011</v>
      </c>
      <c r="D7361" s="2">
        <v>40907</v>
      </c>
      <c r="E7361" s="2">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1">
        <v>-192.04680000000008</v>
      </c>
    </row>
    <row r="7362" spans="1:22" ht="14.25" customHeight="1" x14ac:dyDescent="0.25">
      <c r="A7362" s="1">
        <v>7361</v>
      </c>
      <c r="B7362" s="1" t="s">
        <v>9444</v>
      </c>
      <c r="C7362" s="1">
        <f>YEAR(Data!$D7362)</f>
        <v>2013</v>
      </c>
      <c r="D7362" s="2">
        <v>41377</v>
      </c>
      <c r="E7362" s="2">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1">
        <v>9.3312000000000008</v>
      </c>
    </row>
    <row r="7363" spans="1:22" ht="14.25" customHeight="1" x14ac:dyDescent="0.25">
      <c r="A7363" s="1">
        <v>7362</v>
      </c>
      <c r="B7363" s="1" t="s">
        <v>9444</v>
      </c>
      <c r="C7363" s="1">
        <f>YEAR(Data!$D7363)</f>
        <v>2013</v>
      </c>
      <c r="D7363" s="2">
        <v>41377</v>
      </c>
      <c r="E7363" s="2">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
        <v>194.35200000000003</v>
      </c>
      <c r="T7363" s="1">
        <v>3</v>
      </c>
      <c r="U7363" s="1">
        <v>0.2</v>
      </c>
      <c r="V7363" s="1">
        <v>-36.441000000000031</v>
      </c>
    </row>
    <row r="7364" spans="1:22" ht="14.25" customHeight="1" x14ac:dyDescent="0.25">
      <c r="A7364" s="1">
        <v>7363</v>
      </c>
      <c r="B7364" s="1" t="s">
        <v>9444</v>
      </c>
      <c r="C7364" s="1">
        <f>YEAR(Data!$D7364)</f>
        <v>2013</v>
      </c>
      <c r="D7364" s="2">
        <v>41377</v>
      </c>
      <c r="E7364" s="2">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1">
        <v>13.734</v>
      </c>
    </row>
    <row r="7365" spans="1:22" ht="14.25" customHeight="1" x14ac:dyDescent="0.25">
      <c r="A7365" s="1">
        <v>7364</v>
      </c>
      <c r="B7365" s="1" t="s">
        <v>9445</v>
      </c>
      <c r="C7365" s="1">
        <f>YEAR(Data!$D7365)</f>
        <v>2013</v>
      </c>
      <c r="D7365" s="2">
        <v>41607</v>
      </c>
      <c r="E7365" s="2">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1">
        <v>-73.706100000000021</v>
      </c>
    </row>
    <row r="7366" spans="1:22" ht="14.25" customHeight="1" x14ac:dyDescent="0.25">
      <c r="A7366" s="1">
        <v>7365</v>
      </c>
      <c r="B7366" s="1" t="s">
        <v>9445</v>
      </c>
      <c r="C7366" s="1">
        <f>YEAR(Data!$D7366)</f>
        <v>2013</v>
      </c>
      <c r="D7366" s="2">
        <v>41607</v>
      </c>
      <c r="E7366" s="2">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1">
        <v>2.6927999999999992</v>
      </c>
    </row>
    <row r="7367" spans="1:22" ht="14.25" customHeight="1" x14ac:dyDescent="0.25">
      <c r="A7367" s="1">
        <v>7366</v>
      </c>
      <c r="B7367" s="1" t="s">
        <v>9445</v>
      </c>
      <c r="C7367" s="1">
        <f>YEAR(Data!$D7367)</f>
        <v>2013</v>
      </c>
      <c r="D7367" s="2">
        <v>41607</v>
      </c>
      <c r="E7367" s="2">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
        <v>6.8880000000000017</v>
      </c>
      <c r="T7367" s="1">
        <v>2</v>
      </c>
      <c r="U7367" s="1">
        <v>0.7</v>
      </c>
      <c r="V7367" s="1">
        <v>-5.0511999999999997</v>
      </c>
    </row>
    <row r="7368" spans="1:22" ht="14.25" customHeight="1" x14ac:dyDescent="0.25">
      <c r="A7368" s="1">
        <v>7367</v>
      </c>
      <c r="B7368" s="1" t="s">
        <v>9445</v>
      </c>
      <c r="C7368" s="1">
        <f>YEAR(Data!$D7368)</f>
        <v>2013</v>
      </c>
      <c r="D7368" s="2">
        <v>41607</v>
      </c>
      <c r="E7368" s="2">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
        <v>32.544000000000004</v>
      </c>
      <c r="T7368" s="1">
        <v>2</v>
      </c>
      <c r="U7368" s="1">
        <v>0.2</v>
      </c>
      <c r="V7368" s="1">
        <v>-7.7292000000000041</v>
      </c>
    </row>
    <row r="7369" spans="1:22" ht="14.25" customHeight="1" x14ac:dyDescent="0.25">
      <c r="A7369" s="1">
        <v>7368</v>
      </c>
      <c r="B7369" s="1" t="s">
        <v>9445</v>
      </c>
      <c r="C7369" s="1">
        <f>YEAR(Data!$D7369)</f>
        <v>2013</v>
      </c>
      <c r="D7369" s="2">
        <v>41607</v>
      </c>
      <c r="E7369" s="2">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1">
        <v>-24.842999999999961</v>
      </c>
    </row>
    <row r="7370" spans="1:22" ht="14.25" customHeight="1" x14ac:dyDescent="0.25">
      <c r="A7370" s="1">
        <v>7369</v>
      </c>
      <c r="B7370" s="1" t="s">
        <v>9446</v>
      </c>
      <c r="C7370" s="1">
        <f>YEAR(Data!$D7370)</f>
        <v>2014</v>
      </c>
      <c r="D7370" s="2">
        <v>41745</v>
      </c>
      <c r="E7370" s="2">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
        <v>15.570000000000004</v>
      </c>
      <c r="T7370" s="1">
        <v>3</v>
      </c>
      <c r="U7370" s="1">
        <v>0.7</v>
      </c>
      <c r="V7370" s="1">
        <v>-11.936999999999998</v>
      </c>
    </row>
    <row r="7371" spans="1:22" ht="14.25" customHeight="1" x14ac:dyDescent="0.25">
      <c r="A7371" s="1">
        <v>7370</v>
      </c>
      <c r="B7371" s="1" t="s">
        <v>9447</v>
      </c>
      <c r="C7371" s="1">
        <f>YEAR(Data!$D7371)</f>
        <v>2012</v>
      </c>
      <c r="D7371" s="2">
        <v>40977</v>
      </c>
      <c r="E7371" s="2">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1">
        <v>1.6704000000000001</v>
      </c>
    </row>
    <row r="7372" spans="1:22" ht="14.25" customHeight="1" x14ac:dyDescent="0.25">
      <c r="A7372" s="1">
        <v>7371</v>
      </c>
      <c r="B7372" s="1" t="s">
        <v>9448</v>
      </c>
      <c r="C7372" s="1">
        <f>YEAR(Data!$D7372)</f>
        <v>2011</v>
      </c>
      <c r="D7372" s="2">
        <v>40844</v>
      </c>
      <c r="E7372" s="2">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
        <v>257.98</v>
      </c>
      <c r="T7372" s="1">
        <v>2</v>
      </c>
      <c r="U7372" s="1">
        <v>0</v>
      </c>
      <c r="V7372" s="1">
        <v>74.8142</v>
      </c>
    </row>
    <row r="7373" spans="1:22" ht="14.25" customHeight="1" x14ac:dyDescent="0.25">
      <c r="A7373" s="1">
        <v>7372</v>
      </c>
      <c r="B7373" s="1" t="s">
        <v>9450</v>
      </c>
      <c r="C7373" s="1">
        <f>YEAR(Data!$D7373)</f>
        <v>2014</v>
      </c>
      <c r="D7373" s="2">
        <v>41647</v>
      </c>
      <c r="E7373" s="2">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1">
        <v>44.596199999999996</v>
      </c>
    </row>
    <row r="7374" spans="1:22" ht="14.25" customHeight="1" x14ac:dyDescent="0.25">
      <c r="A7374" s="1">
        <v>7373</v>
      </c>
      <c r="B7374" s="1" t="s">
        <v>9450</v>
      </c>
      <c r="C7374" s="1">
        <f>YEAR(Data!$D7374)</f>
        <v>2014</v>
      </c>
      <c r="D7374" s="2">
        <v>41647</v>
      </c>
      <c r="E7374" s="2">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
        <v>61.019999999999996</v>
      </c>
      <c r="T7374" s="1">
        <v>3</v>
      </c>
      <c r="U7374" s="1">
        <v>0</v>
      </c>
      <c r="V7374" s="1">
        <v>0.61019999999999541</v>
      </c>
    </row>
    <row r="7375" spans="1:22" ht="14.25" customHeight="1" x14ac:dyDescent="0.25">
      <c r="A7375" s="1">
        <v>7374</v>
      </c>
      <c r="B7375" s="1" t="s">
        <v>9450</v>
      </c>
      <c r="C7375" s="1">
        <f>YEAR(Data!$D7375)</f>
        <v>2014</v>
      </c>
      <c r="D7375" s="2">
        <v>41647</v>
      </c>
      <c r="E7375" s="2">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
        <v>110.11</v>
      </c>
      <c r="T7375" s="1">
        <v>7</v>
      </c>
      <c r="U7375" s="1">
        <v>0</v>
      </c>
      <c r="V7375" s="1">
        <v>31.931899999999988</v>
      </c>
    </row>
    <row r="7376" spans="1:22" ht="14.25" customHeight="1" x14ac:dyDescent="0.25">
      <c r="A7376" s="1">
        <v>7375</v>
      </c>
      <c r="B7376" s="1" t="s">
        <v>9450</v>
      </c>
      <c r="C7376" s="1">
        <f>YEAR(Data!$D7376)</f>
        <v>2014</v>
      </c>
      <c r="D7376" s="2">
        <v>41647</v>
      </c>
      <c r="E7376" s="2">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1">
        <v>3.5504999999999995</v>
      </c>
    </row>
    <row r="7377" spans="1:22" ht="14.25" customHeight="1" x14ac:dyDescent="0.25">
      <c r="A7377" s="1">
        <v>7376</v>
      </c>
      <c r="B7377" s="1" t="s">
        <v>9451</v>
      </c>
      <c r="C7377" s="1">
        <f>YEAR(Data!$D7377)</f>
        <v>2014</v>
      </c>
      <c r="D7377" s="2">
        <v>41865</v>
      </c>
      <c r="E7377" s="2">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1">
        <v>11.707799999999995</v>
      </c>
    </row>
    <row r="7378" spans="1:22" ht="14.25" customHeight="1" x14ac:dyDescent="0.25">
      <c r="A7378" s="1">
        <v>7377</v>
      </c>
      <c r="B7378" s="1" t="s">
        <v>9452</v>
      </c>
      <c r="C7378" s="1">
        <f>YEAR(Data!$D7378)</f>
        <v>2014</v>
      </c>
      <c r="D7378" s="2">
        <v>41946</v>
      </c>
      <c r="E7378" s="2">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54.336000000000006</v>
      </c>
      <c r="T7378" s="1">
        <v>4</v>
      </c>
      <c r="U7378" s="1">
        <v>0.2</v>
      </c>
      <c r="V7378" s="1">
        <v>5.4336000000000002</v>
      </c>
    </row>
    <row r="7379" spans="1:22" ht="14.25" customHeight="1" x14ac:dyDescent="0.25">
      <c r="A7379" s="1">
        <v>7378</v>
      </c>
      <c r="B7379" s="1" t="s">
        <v>9453</v>
      </c>
      <c r="C7379" s="1">
        <f>YEAR(Data!$D7379)</f>
        <v>2011</v>
      </c>
      <c r="D7379" s="2">
        <v>40805</v>
      </c>
      <c r="E7379" s="2">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1">
        <v>24.980400000000007</v>
      </c>
    </row>
    <row r="7380" spans="1:22" ht="14.25" customHeight="1" x14ac:dyDescent="0.25">
      <c r="A7380" s="1">
        <v>7379</v>
      </c>
      <c r="B7380" s="1" t="s">
        <v>9454</v>
      </c>
      <c r="C7380" s="1">
        <f>YEAR(Data!$D7380)</f>
        <v>2012</v>
      </c>
      <c r="D7380" s="2">
        <v>41060</v>
      </c>
      <c r="E7380" s="2">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
        <v>10.272000000000002</v>
      </c>
      <c r="T7380" s="1">
        <v>3</v>
      </c>
      <c r="U7380" s="1">
        <v>0.2</v>
      </c>
      <c r="V7380" s="1">
        <v>1.1555999999999984</v>
      </c>
    </row>
    <row r="7381" spans="1:22" ht="14.25" customHeight="1" x14ac:dyDescent="0.25">
      <c r="A7381" s="1">
        <v>7380</v>
      </c>
      <c r="B7381" s="1" t="s">
        <v>9455</v>
      </c>
      <c r="C7381" s="1">
        <f>YEAR(Data!$D7381)</f>
        <v>2013</v>
      </c>
      <c r="D7381" s="2">
        <v>41531</v>
      </c>
      <c r="E7381" s="2">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1">
        <v>0.4073999999999991</v>
      </c>
    </row>
    <row r="7382" spans="1:22" ht="14.25" customHeight="1" x14ac:dyDescent="0.25">
      <c r="A7382" s="1">
        <v>7381</v>
      </c>
      <c r="B7382" s="1" t="s">
        <v>9455</v>
      </c>
      <c r="C7382" s="1">
        <f>YEAR(Data!$D7382)</f>
        <v>2013</v>
      </c>
      <c r="D7382" s="2">
        <v>41531</v>
      </c>
      <c r="E7382" s="2">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
        <v>14.399999999999999</v>
      </c>
      <c r="T7382" s="1">
        <v>5</v>
      </c>
      <c r="U7382" s="1">
        <v>0</v>
      </c>
      <c r="V7382" s="1">
        <v>7.056</v>
      </c>
    </row>
    <row r="7383" spans="1:22" ht="14.25" customHeight="1" x14ac:dyDescent="0.25">
      <c r="A7383" s="1">
        <v>7382</v>
      </c>
      <c r="B7383" s="1" t="s">
        <v>9455</v>
      </c>
      <c r="C7383" s="1">
        <f>YEAR(Data!$D7383)</f>
        <v>2013</v>
      </c>
      <c r="D7383" s="2">
        <v>41531</v>
      </c>
      <c r="E7383" s="2">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
        <v>149.94999999999999</v>
      </c>
      <c r="T7383" s="1">
        <v>5</v>
      </c>
      <c r="U7383" s="1">
        <v>0</v>
      </c>
      <c r="V7383" s="1">
        <v>41.986000000000004</v>
      </c>
    </row>
    <row r="7384" spans="1:22" ht="14.25" customHeight="1" x14ac:dyDescent="0.25">
      <c r="A7384" s="1">
        <v>7383</v>
      </c>
      <c r="B7384" s="1" t="s">
        <v>9455</v>
      </c>
      <c r="C7384" s="1">
        <f>YEAR(Data!$D7384)</f>
        <v>2013</v>
      </c>
      <c r="D7384" s="2">
        <v>41531</v>
      </c>
      <c r="E7384" s="2">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
        <v>16.899999999999999</v>
      </c>
      <c r="T7384" s="1">
        <v>2</v>
      </c>
      <c r="U7384" s="1">
        <v>0</v>
      </c>
      <c r="V7384" s="1">
        <v>5.0699999999999985</v>
      </c>
    </row>
    <row r="7385" spans="1:22" ht="14.25" customHeight="1" x14ac:dyDescent="0.25">
      <c r="A7385" s="1">
        <v>7384</v>
      </c>
      <c r="B7385" s="1" t="s">
        <v>9455</v>
      </c>
      <c r="C7385" s="1">
        <f>YEAR(Data!$D7385)</f>
        <v>2013</v>
      </c>
      <c r="D7385" s="2">
        <v>41531</v>
      </c>
      <c r="E7385" s="2">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1">
        <v>8.4527999999999999</v>
      </c>
    </row>
    <row r="7386" spans="1:22" ht="14.25" customHeight="1" x14ac:dyDescent="0.25">
      <c r="A7386" s="1">
        <v>7385</v>
      </c>
      <c r="B7386" s="1" t="s">
        <v>9455</v>
      </c>
      <c r="C7386" s="1">
        <f>YEAR(Data!$D7386)</f>
        <v>2013</v>
      </c>
      <c r="D7386" s="2">
        <v>41531</v>
      </c>
      <c r="E7386" s="2">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1">
        <v>136.07999999999998</v>
      </c>
    </row>
    <row r="7387" spans="1:22" ht="14.25" customHeight="1" x14ac:dyDescent="0.25">
      <c r="A7387" s="1">
        <v>7386</v>
      </c>
      <c r="B7387" s="1" t="s">
        <v>9455</v>
      </c>
      <c r="C7387" s="1">
        <f>YEAR(Data!$D7387)</f>
        <v>2013</v>
      </c>
      <c r="D7387" s="2">
        <v>41531</v>
      </c>
      <c r="E7387" s="2">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1">
        <v>8.6435999999999993</v>
      </c>
    </row>
    <row r="7388" spans="1:22" ht="14.25" customHeight="1" x14ac:dyDescent="0.25">
      <c r="A7388" s="1">
        <v>7387</v>
      </c>
      <c r="B7388" s="1" t="s">
        <v>9455</v>
      </c>
      <c r="C7388" s="1">
        <f>YEAR(Data!$D7388)</f>
        <v>2013</v>
      </c>
      <c r="D7388" s="2">
        <v>41531</v>
      </c>
      <c r="E7388" s="2">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1">
        <v>100.73160000000001</v>
      </c>
    </row>
    <row r="7389" spans="1:22" ht="14.25" customHeight="1" x14ac:dyDescent="0.25">
      <c r="A7389" s="1">
        <v>7388</v>
      </c>
      <c r="B7389" s="1" t="s">
        <v>9455</v>
      </c>
      <c r="C7389" s="1">
        <f>YEAR(Data!$D7389)</f>
        <v>2013</v>
      </c>
      <c r="D7389" s="2">
        <v>41531</v>
      </c>
      <c r="E7389" s="2">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1336.4399999999998</v>
      </c>
      <c r="T7389" s="1">
        <v>14</v>
      </c>
      <c r="U7389" s="1">
        <v>0</v>
      </c>
      <c r="V7389" s="1">
        <v>387.56759999999986</v>
      </c>
    </row>
    <row r="7390" spans="1:22" ht="14.25" customHeight="1" x14ac:dyDescent="0.25">
      <c r="A7390" s="1">
        <v>7389</v>
      </c>
      <c r="B7390" s="1" t="s">
        <v>9455</v>
      </c>
      <c r="C7390" s="1">
        <f>YEAR(Data!$D7390)</f>
        <v>2013</v>
      </c>
      <c r="D7390" s="2">
        <v>41531</v>
      </c>
      <c r="E7390" s="2">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1">
        <v>0.29969999999999963</v>
      </c>
    </row>
    <row r="7391" spans="1:22" ht="14.25" customHeight="1" x14ac:dyDescent="0.25">
      <c r="A7391" s="1">
        <v>7390</v>
      </c>
      <c r="B7391" s="1" t="s">
        <v>9456</v>
      </c>
      <c r="C7391" s="1">
        <f>YEAR(Data!$D7391)</f>
        <v>2014</v>
      </c>
      <c r="D7391" s="2">
        <v>41973</v>
      </c>
      <c r="E7391" s="2">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
        <v>390.36799999999999</v>
      </c>
      <c r="T7391" s="1">
        <v>2</v>
      </c>
      <c r="U7391" s="1">
        <v>0.2</v>
      </c>
      <c r="V7391" s="1">
        <v>48.795999999999978</v>
      </c>
    </row>
    <row r="7392" spans="1:22" ht="14.25" customHeight="1" x14ac:dyDescent="0.25">
      <c r="A7392" s="1">
        <v>7391</v>
      </c>
      <c r="B7392" s="1" t="s">
        <v>9456</v>
      </c>
      <c r="C7392" s="1">
        <f>YEAR(Data!$D7392)</f>
        <v>2014</v>
      </c>
      <c r="D7392" s="2">
        <v>41973</v>
      </c>
      <c r="E7392" s="2">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
        <v>101.52000000000001</v>
      </c>
      <c r="T7392" s="1">
        <v>5</v>
      </c>
      <c r="U7392" s="1">
        <v>0.2</v>
      </c>
      <c r="V7392" s="1">
        <v>19.034999999999989</v>
      </c>
    </row>
    <row r="7393" spans="1:22" ht="14.25" customHeight="1" x14ac:dyDescent="0.25">
      <c r="A7393" s="1">
        <v>7392</v>
      </c>
      <c r="B7393" s="1" t="s">
        <v>9457</v>
      </c>
      <c r="C7393" s="1">
        <f>YEAR(Data!$D7393)</f>
        <v>2014</v>
      </c>
      <c r="D7393" s="2">
        <v>41978</v>
      </c>
      <c r="E7393" s="2">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1">
        <v>23.234999999999992</v>
      </c>
    </row>
    <row r="7394" spans="1:22" ht="14.25" customHeight="1" x14ac:dyDescent="0.25">
      <c r="A7394" s="1">
        <v>7393</v>
      </c>
      <c r="B7394" s="1" t="s">
        <v>9458</v>
      </c>
      <c r="C7394" s="1">
        <f>YEAR(Data!$D7394)</f>
        <v>2014</v>
      </c>
      <c r="D7394" s="2">
        <v>41762</v>
      </c>
      <c r="E7394" s="2">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
        <v>15.700000000000001</v>
      </c>
      <c r="T7394" s="1">
        <v>5</v>
      </c>
      <c r="U7394" s="1">
        <v>0</v>
      </c>
      <c r="V7394" s="1">
        <v>7.0649999999999995</v>
      </c>
    </row>
    <row r="7395" spans="1:22" ht="14.25" customHeight="1" x14ac:dyDescent="0.25">
      <c r="A7395" s="1">
        <v>7394</v>
      </c>
      <c r="B7395" s="1" t="s">
        <v>9458</v>
      </c>
      <c r="C7395" s="1">
        <f>YEAR(Data!$D7395)</f>
        <v>2014</v>
      </c>
      <c r="D7395" s="2">
        <v>41762</v>
      </c>
      <c r="E7395" s="2">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
        <v>59.519999999999996</v>
      </c>
      <c r="T7395" s="1">
        <v>3</v>
      </c>
      <c r="U7395" s="1">
        <v>0</v>
      </c>
      <c r="V7395" s="1">
        <v>15.475200000000001</v>
      </c>
    </row>
    <row r="7396" spans="1:22" ht="14.25" customHeight="1" x14ac:dyDescent="0.25">
      <c r="A7396" s="1">
        <v>7395</v>
      </c>
      <c r="B7396" s="1" t="s">
        <v>9458</v>
      </c>
      <c r="C7396" s="1">
        <f>YEAR(Data!$D7396)</f>
        <v>2014</v>
      </c>
      <c r="D7396" s="2">
        <v>41762</v>
      </c>
      <c r="E7396" s="2">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1">
        <v>15.823999999999998</v>
      </c>
    </row>
    <row r="7397" spans="1:22" ht="14.25" customHeight="1" x14ac:dyDescent="0.25">
      <c r="A7397" s="1">
        <v>7396</v>
      </c>
      <c r="B7397" s="1" t="s">
        <v>9459</v>
      </c>
      <c r="C7397" s="1">
        <f>YEAR(Data!$D7397)</f>
        <v>2013</v>
      </c>
      <c r="D7397" s="2">
        <v>41634</v>
      </c>
      <c r="E7397" s="2">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1">
        <v>-120.05080000000007</v>
      </c>
    </row>
    <row r="7398" spans="1:22" ht="14.25" customHeight="1" x14ac:dyDescent="0.25">
      <c r="A7398" s="1">
        <v>7397</v>
      </c>
      <c r="B7398" s="1" t="s">
        <v>9459</v>
      </c>
      <c r="C7398" s="1">
        <f>YEAR(Data!$D7398)</f>
        <v>2013</v>
      </c>
      <c r="D7398" s="2">
        <v>41634</v>
      </c>
      <c r="E7398" s="2">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1">
        <v>173.32919999999999</v>
      </c>
    </row>
    <row r="7399" spans="1:22" ht="14.25" customHeight="1" x14ac:dyDescent="0.25">
      <c r="A7399" s="1">
        <v>7398</v>
      </c>
      <c r="B7399" s="1" t="s">
        <v>9460</v>
      </c>
      <c r="C7399" s="1">
        <f>YEAR(Data!$D7399)</f>
        <v>2011</v>
      </c>
      <c r="D7399" s="2">
        <v>40816</v>
      </c>
      <c r="E7399" s="2">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
        <v>795.40800000000013</v>
      </c>
      <c r="T7399" s="1">
        <v>6</v>
      </c>
      <c r="U7399" s="1">
        <v>0.2</v>
      </c>
      <c r="V7399" s="1">
        <v>59.655599999999993</v>
      </c>
    </row>
    <row r="7400" spans="1:22" ht="14.25" customHeight="1" x14ac:dyDescent="0.25">
      <c r="A7400" s="1">
        <v>7399</v>
      </c>
      <c r="B7400" s="1" t="s">
        <v>9461</v>
      </c>
      <c r="C7400" s="1">
        <f>YEAR(Data!$D7400)</f>
        <v>2011</v>
      </c>
      <c r="D7400" s="2">
        <v>40736</v>
      </c>
      <c r="E7400" s="2">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1">
        <v>12.997800000000003</v>
      </c>
    </row>
    <row r="7401" spans="1:22" ht="14.25" customHeight="1" x14ac:dyDescent="0.25">
      <c r="A7401" s="1">
        <v>7400</v>
      </c>
      <c r="B7401" s="1" t="s">
        <v>9461</v>
      </c>
      <c r="C7401" s="1">
        <f>YEAR(Data!$D7401)</f>
        <v>2011</v>
      </c>
      <c r="D7401" s="2">
        <v>40736</v>
      </c>
      <c r="E7401" s="2">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23.840000000000003</v>
      </c>
      <c r="T7401" s="1">
        <v>4</v>
      </c>
      <c r="U7401" s="1">
        <v>0.2</v>
      </c>
      <c r="V7401" s="1">
        <v>3.2779999999999987</v>
      </c>
    </row>
    <row r="7402" spans="1:22" ht="14.25" customHeight="1" x14ac:dyDescent="0.25">
      <c r="A7402" s="1">
        <v>7401</v>
      </c>
      <c r="B7402" s="1" t="s">
        <v>9462</v>
      </c>
      <c r="C7402" s="1">
        <f>YEAR(Data!$D7402)</f>
        <v>2013</v>
      </c>
      <c r="D7402" s="2">
        <v>41526</v>
      </c>
      <c r="E7402" s="2">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1">
        <v>14.664200000000001</v>
      </c>
    </row>
    <row r="7403" spans="1:22" ht="14.25" customHeight="1" x14ac:dyDescent="0.25">
      <c r="A7403" s="1">
        <v>7402</v>
      </c>
      <c r="B7403" s="1" t="s">
        <v>9462</v>
      </c>
      <c r="C7403" s="1">
        <f>YEAR(Data!$D7403)</f>
        <v>2013</v>
      </c>
      <c r="D7403" s="2">
        <v>41526</v>
      </c>
      <c r="E7403" s="2">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1">
        <v>14.200199999999999</v>
      </c>
    </row>
    <row r="7404" spans="1:22" ht="14.25" customHeight="1" x14ac:dyDescent="0.25">
      <c r="A7404" s="1">
        <v>7403</v>
      </c>
      <c r="B7404" s="1" t="s">
        <v>9463</v>
      </c>
      <c r="C7404" s="1">
        <f>YEAR(Data!$D7404)</f>
        <v>2014</v>
      </c>
      <c r="D7404" s="2">
        <v>41858</v>
      </c>
      <c r="E7404" s="2">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1">
        <v>21.035999999999994</v>
      </c>
    </row>
    <row r="7405" spans="1:22" ht="14.25" customHeight="1" x14ac:dyDescent="0.25">
      <c r="A7405" s="1">
        <v>7404</v>
      </c>
      <c r="B7405" s="1" t="s">
        <v>9464</v>
      </c>
      <c r="C7405" s="1">
        <f>YEAR(Data!$D7405)</f>
        <v>2012</v>
      </c>
      <c r="D7405" s="2">
        <v>41043</v>
      </c>
      <c r="E7405" s="2">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
        <v>509.95749999999992</v>
      </c>
      <c r="T7405" s="1">
        <v>5</v>
      </c>
      <c r="U7405" s="1">
        <v>0.15</v>
      </c>
      <c r="V7405" s="1">
        <v>41.996499999999941</v>
      </c>
    </row>
    <row r="7406" spans="1:22" ht="14.25" customHeight="1" x14ac:dyDescent="0.25">
      <c r="A7406" s="1">
        <v>7405</v>
      </c>
      <c r="B7406" s="1" t="s">
        <v>9464</v>
      </c>
      <c r="C7406" s="1">
        <f>YEAR(Data!$D7406)</f>
        <v>2012</v>
      </c>
      <c r="D7406" s="2">
        <v>41043</v>
      </c>
      <c r="E7406" s="2">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
        <v>122.91</v>
      </c>
      <c r="T7406" s="1">
        <v>3</v>
      </c>
      <c r="U7406" s="1">
        <v>0</v>
      </c>
      <c r="V7406" s="1">
        <v>34.414800000000007</v>
      </c>
    </row>
    <row r="7407" spans="1:22" ht="14.25" customHeight="1" x14ac:dyDescent="0.25">
      <c r="A7407" s="1">
        <v>7406</v>
      </c>
      <c r="B7407" s="1" t="s">
        <v>9464</v>
      </c>
      <c r="C7407" s="1">
        <f>YEAR(Data!$D7407)</f>
        <v>2012</v>
      </c>
      <c r="D7407" s="2">
        <v>41043</v>
      </c>
      <c r="E7407" s="2">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
        <v>97.567999999999998</v>
      </c>
      <c r="T7407" s="1">
        <v>2</v>
      </c>
      <c r="U7407" s="1">
        <v>0.2</v>
      </c>
      <c r="V7407" s="1">
        <v>-6.0980000000000025</v>
      </c>
    </row>
    <row r="7408" spans="1:22" ht="14.25" customHeight="1" x14ac:dyDescent="0.25">
      <c r="A7408" s="1">
        <v>7407</v>
      </c>
      <c r="B7408" s="1" t="s">
        <v>9464</v>
      </c>
      <c r="C7408" s="1">
        <f>YEAR(Data!$D7408)</f>
        <v>2012</v>
      </c>
      <c r="D7408" s="2">
        <v>41043</v>
      </c>
      <c r="E7408" s="2">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
        <v>722.35200000000009</v>
      </c>
      <c r="T7408" s="1">
        <v>3</v>
      </c>
      <c r="U7408" s="1">
        <v>0.2</v>
      </c>
      <c r="V7408" s="1">
        <v>81.264599999999916</v>
      </c>
    </row>
    <row r="7409" spans="1:22" ht="14.25" customHeight="1" x14ac:dyDescent="0.25">
      <c r="A7409" s="1">
        <v>7408</v>
      </c>
      <c r="B7409" s="1" t="s">
        <v>9465</v>
      </c>
      <c r="C7409" s="1">
        <f>YEAR(Data!$D7409)</f>
        <v>2014</v>
      </c>
      <c r="D7409" s="2">
        <v>41660</v>
      </c>
      <c r="E7409" s="2">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1">
        <v>4.1760000000000002</v>
      </c>
    </row>
    <row r="7410" spans="1:22" ht="14.25" customHeight="1" x14ac:dyDescent="0.25">
      <c r="A7410" s="1">
        <v>7409</v>
      </c>
      <c r="B7410" s="1" t="s">
        <v>9466</v>
      </c>
      <c r="C7410" s="1">
        <f>YEAR(Data!$D7410)</f>
        <v>2013</v>
      </c>
      <c r="D7410" s="2">
        <v>41425</v>
      </c>
      <c r="E7410" s="2">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
        <v>167.84</v>
      </c>
      <c r="T7410" s="1">
        <v>8</v>
      </c>
      <c r="U7410" s="1">
        <v>0</v>
      </c>
      <c r="V7410" s="1">
        <v>11.748799999999989</v>
      </c>
    </row>
    <row r="7411" spans="1:22" ht="14.25" customHeight="1" x14ac:dyDescent="0.25">
      <c r="A7411" s="1">
        <v>7410</v>
      </c>
      <c r="B7411" s="1" t="s">
        <v>9467</v>
      </c>
      <c r="C7411" s="1">
        <f>YEAR(Data!$D7411)</f>
        <v>2011</v>
      </c>
      <c r="D7411" s="2">
        <v>40641</v>
      </c>
      <c r="E7411" s="2">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
        <v>172.11</v>
      </c>
      <c r="T7411" s="1">
        <v>1</v>
      </c>
      <c r="U7411" s="1">
        <v>0.4</v>
      </c>
      <c r="V7411" s="1">
        <v>-94.660500000000013</v>
      </c>
    </row>
    <row r="7412" spans="1:22" ht="14.25" customHeight="1" x14ac:dyDescent="0.25">
      <c r="A7412" s="1">
        <v>7411</v>
      </c>
      <c r="B7412" s="1" t="s">
        <v>9468</v>
      </c>
      <c r="C7412" s="1">
        <f>YEAR(Data!$D7412)</f>
        <v>2011</v>
      </c>
      <c r="D7412" s="2">
        <v>40747</v>
      </c>
      <c r="E7412" s="2">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1">
        <v>7.9983999999999895</v>
      </c>
    </row>
    <row r="7413" spans="1:22" ht="14.25" customHeight="1" x14ac:dyDescent="0.25">
      <c r="A7413" s="1">
        <v>7412</v>
      </c>
      <c r="B7413" s="1" t="s">
        <v>9469</v>
      </c>
      <c r="C7413" s="1">
        <f>YEAR(Data!$D7413)</f>
        <v>2014</v>
      </c>
      <c r="D7413" s="2">
        <v>41790</v>
      </c>
      <c r="E7413" s="2">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
        <v>156.79200000000003</v>
      </c>
      <c r="T7413" s="1">
        <v>1</v>
      </c>
      <c r="U7413" s="1">
        <v>0.2</v>
      </c>
      <c r="V7413" s="1">
        <v>17.639099999999985</v>
      </c>
    </row>
    <row r="7414" spans="1:22" ht="14.25" customHeight="1" x14ac:dyDescent="0.25">
      <c r="A7414" s="1">
        <v>7413</v>
      </c>
      <c r="B7414" s="1" t="s">
        <v>9469</v>
      </c>
      <c r="C7414" s="1">
        <f>YEAR(Data!$D7414)</f>
        <v>2014</v>
      </c>
      <c r="D7414" s="2">
        <v>41790</v>
      </c>
      <c r="E7414" s="2">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35.360000000000007</v>
      </c>
      <c r="T7414" s="1">
        <v>2</v>
      </c>
      <c r="U7414" s="1">
        <v>0.2</v>
      </c>
      <c r="V7414" s="1">
        <v>-3.0939999999999994</v>
      </c>
    </row>
    <row r="7415" spans="1:22" ht="14.25" customHeight="1" x14ac:dyDescent="0.25">
      <c r="A7415" s="1">
        <v>7414</v>
      </c>
      <c r="B7415" s="1" t="s">
        <v>9469</v>
      </c>
      <c r="C7415" s="1">
        <f>YEAR(Data!$D7415)</f>
        <v>2014</v>
      </c>
      <c r="D7415" s="2">
        <v>41790</v>
      </c>
      <c r="E7415" s="2">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
        <v>13.591999999999999</v>
      </c>
      <c r="T7415" s="1">
        <v>1</v>
      </c>
      <c r="U7415" s="1">
        <v>0.2</v>
      </c>
      <c r="V7415" s="1">
        <v>-0.33980000000000032</v>
      </c>
    </row>
    <row r="7416" spans="1:22" ht="14.25" customHeight="1" x14ac:dyDescent="0.25">
      <c r="A7416" s="1">
        <v>7415</v>
      </c>
      <c r="B7416" s="1" t="s">
        <v>9470</v>
      </c>
      <c r="C7416" s="1">
        <f>YEAR(Data!$D7416)</f>
        <v>2013</v>
      </c>
      <c r="D7416" s="2">
        <v>41347</v>
      </c>
      <c r="E7416" s="2">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386.67999999999995</v>
      </c>
      <c r="T7416" s="1">
        <v>2</v>
      </c>
      <c r="U7416" s="1">
        <v>0.3</v>
      </c>
      <c r="V7416" s="1">
        <v>-5.5240000000000293</v>
      </c>
    </row>
    <row r="7417" spans="1:22" ht="14.25" customHeight="1" x14ac:dyDescent="0.25">
      <c r="A7417" s="1">
        <v>7416</v>
      </c>
      <c r="B7417" s="1" t="s">
        <v>9470</v>
      </c>
      <c r="C7417" s="1">
        <f>YEAR(Data!$D7417)</f>
        <v>2013</v>
      </c>
      <c r="D7417" s="2">
        <v>41347</v>
      </c>
      <c r="E7417" s="2">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
        <v>379.96000000000004</v>
      </c>
      <c r="T7417" s="1">
        <v>5</v>
      </c>
      <c r="U7417" s="1">
        <v>0.2</v>
      </c>
      <c r="V7417" s="1">
        <v>47.494999999999919</v>
      </c>
    </row>
    <row r="7418" spans="1:22" ht="14.25" customHeight="1" x14ac:dyDescent="0.25">
      <c r="A7418" s="1">
        <v>7417</v>
      </c>
      <c r="B7418" s="1" t="s">
        <v>9470</v>
      </c>
      <c r="C7418" s="1">
        <f>YEAR(Data!$D7418)</f>
        <v>2013</v>
      </c>
      <c r="D7418" s="2">
        <v>41347</v>
      </c>
      <c r="E7418" s="2">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1">
        <v>-116.98049999999998</v>
      </c>
    </row>
    <row r="7419" spans="1:22" ht="14.25" customHeight="1" x14ac:dyDescent="0.25">
      <c r="A7419" s="1">
        <v>7418</v>
      </c>
      <c r="B7419" s="1" t="s">
        <v>9470</v>
      </c>
      <c r="C7419" s="1">
        <f>YEAR(Data!$D7419)</f>
        <v>2013</v>
      </c>
      <c r="D7419" s="2">
        <v>41347</v>
      </c>
      <c r="E7419" s="2">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
        <v>41.240000000000009</v>
      </c>
      <c r="T7419" s="1">
        <v>5</v>
      </c>
      <c r="U7419" s="1">
        <v>0.2</v>
      </c>
      <c r="V7419" s="1">
        <v>13.918499999999998</v>
      </c>
    </row>
    <row r="7420" spans="1:22" ht="14.25" customHeight="1" x14ac:dyDescent="0.25">
      <c r="A7420" s="1">
        <v>7419</v>
      </c>
      <c r="B7420" s="1" t="s">
        <v>9470</v>
      </c>
      <c r="C7420" s="1">
        <f>YEAR(Data!$D7420)</f>
        <v>2013</v>
      </c>
      <c r="D7420" s="2">
        <v>41347</v>
      </c>
      <c r="E7420" s="2">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
        <v>51.897000000000013</v>
      </c>
      <c r="T7420" s="1">
        <v>1</v>
      </c>
      <c r="U7420" s="1">
        <v>0.7</v>
      </c>
      <c r="V7420" s="1">
        <v>-41.517600000000002</v>
      </c>
    </row>
    <row r="7421" spans="1:22" ht="14.25" customHeight="1" x14ac:dyDescent="0.25">
      <c r="A7421" s="1">
        <v>7420</v>
      </c>
      <c r="B7421" s="1" t="s">
        <v>9470</v>
      </c>
      <c r="C7421" s="1">
        <f>YEAR(Data!$D7421)</f>
        <v>2013</v>
      </c>
      <c r="D7421" s="2">
        <v>41347</v>
      </c>
      <c r="E7421" s="2">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1">
        <v>-138.13999999999999</v>
      </c>
    </row>
    <row r="7422" spans="1:22" ht="14.25" customHeight="1" x14ac:dyDescent="0.25">
      <c r="A7422" s="1">
        <v>7421</v>
      </c>
      <c r="B7422" s="1" t="s">
        <v>9470</v>
      </c>
      <c r="C7422" s="1">
        <f>YEAR(Data!$D7422)</f>
        <v>2013</v>
      </c>
      <c r="D7422" s="2">
        <v>41347</v>
      </c>
      <c r="E7422" s="2">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23.160000000000004</v>
      </c>
      <c r="T7422" s="1">
        <v>5</v>
      </c>
      <c r="U7422" s="1">
        <v>0.7</v>
      </c>
      <c r="V7422" s="1">
        <v>-15.439999999999998</v>
      </c>
    </row>
    <row r="7423" spans="1:22" ht="14.25" customHeight="1" x14ac:dyDescent="0.25">
      <c r="A7423" s="1">
        <v>7422</v>
      </c>
      <c r="B7423" s="1" t="s">
        <v>9470</v>
      </c>
      <c r="C7423" s="1">
        <f>YEAR(Data!$D7423)</f>
        <v>2013</v>
      </c>
      <c r="D7423" s="2">
        <v>41347</v>
      </c>
      <c r="E7423" s="2">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
        <v>126.08</v>
      </c>
      <c r="T7423" s="1">
        <v>2</v>
      </c>
      <c r="U7423" s="1">
        <v>0.2</v>
      </c>
      <c r="V7423" s="1">
        <v>-28.367999999999984</v>
      </c>
    </row>
    <row r="7424" spans="1:22" ht="14.25" customHeight="1" x14ac:dyDescent="0.25">
      <c r="A7424" s="1">
        <v>7423</v>
      </c>
      <c r="B7424" s="1" t="s">
        <v>9470</v>
      </c>
      <c r="C7424" s="1">
        <f>YEAR(Data!$D7424)</f>
        <v>2013</v>
      </c>
      <c r="D7424" s="2">
        <v>41347</v>
      </c>
      <c r="E7424" s="2">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
        <v>449.1</v>
      </c>
      <c r="T7424" s="1">
        <v>3</v>
      </c>
      <c r="U7424" s="1">
        <v>0.7</v>
      </c>
      <c r="V7424" s="1">
        <v>-643.70999999999981</v>
      </c>
    </row>
    <row r="7425" spans="1:22" ht="14.25" customHeight="1" x14ac:dyDescent="0.25">
      <c r="A7425" s="1">
        <v>7424</v>
      </c>
      <c r="B7425" s="1" t="s">
        <v>9473</v>
      </c>
      <c r="C7425" s="1">
        <f>YEAR(Data!$D7425)</f>
        <v>2014</v>
      </c>
      <c r="D7425" s="2">
        <v>41740</v>
      </c>
      <c r="E7425" s="2">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
        <v>195.10400000000001</v>
      </c>
      <c r="T7425" s="1">
        <v>4</v>
      </c>
      <c r="U7425" s="1">
        <v>0.2</v>
      </c>
      <c r="V7425" s="1">
        <v>21.949199999999969</v>
      </c>
    </row>
    <row r="7426" spans="1:22" ht="14.25" customHeight="1" x14ac:dyDescent="0.25">
      <c r="A7426" s="1">
        <v>7425</v>
      </c>
      <c r="B7426" s="1" t="s">
        <v>9473</v>
      </c>
      <c r="C7426" s="1">
        <f>YEAR(Data!$D7426)</f>
        <v>2014</v>
      </c>
      <c r="D7426" s="2">
        <v>41740</v>
      </c>
      <c r="E7426" s="2">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1">
        <v>6.4176000000000002</v>
      </c>
    </row>
    <row r="7427" spans="1:22" ht="14.25" customHeight="1" x14ac:dyDescent="0.25">
      <c r="A7427" s="1">
        <v>7426</v>
      </c>
      <c r="B7427" s="1" t="s">
        <v>9474</v>
      </c>
      <c r="C7427" s="1">
        <f>YEAR(Data!$D7427)</f>
        <v>2013</v>
      </c>
      <c r="D7427" s="2">
        <v>41451</v>
      </c>
      <c r="E7427" s="2">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1">
        <v>-6.0890000000000057</v>
      </c>
    </row>
    <row r="7428" spans="1:22" ht="14.25" customHeight="1" x14ac:dyDescent="0.25">
      <c r="A7428" s="1">
        <v>7427</v>
      </c>
      <c r="B7428" s="1" t="s">
        <v>9474</v>
      </c>
      <c r="C7428" s="1">
        <f>YEAR(Data!$D7428)</f>
        <v>2013</v>
      </c>
      <c r="D7428" s="2">
        <v>41451</v>
      </c>
      <c r="E7428" s="2">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
        <v>32.712000000000003</v>
      </c>
      <c r="T7428" s="1">
        <v>2</v>
      </c>
      <c r="U7428" s="1">
        <v>0.6</v>
      </c>
      <c r="V7428" s="1">
        <v>-26.169599999999996</v>
      </c>
    </row>
    <row r="7429" spans="1:22" ht="14.25" customHeight="1" x14ac:dyDescent="0.25">
      <c r="A7429" s="1">
        <v>7428</v>
      </c>
      <c r="B7429" s="1" t="s">
        <v>9475</v>
      </c>
      <c r="C7429" s="1">
        <f>YEAR(Data!$D7429)</f>
        <v>2011</v>
      </c>
      <c r="D7429" s="2">
        <v>40619</v>
      </c>
      <c r="E7429" s="2">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1">
        <v>5.3720999999999997</v>
      </c>
    </row>
    <row r="7430" spans="1:22" ht="14.25" customHeight="1" x14ac:dyDescent="0.25">
      <c r="A7430" s="1">
        <v>7429</v>
      </c>
      <c r="B7430" s="1" t="s">
        <v>9475</v>
      </c>
      <c r="C7430" s="1">
        <f>YEAR(Data!$D7430)</f>
        <v>2011</v>
      </c>
      <c r="D7430" s="2">
        <v>40619</v>
      </c>
      <c r="E7430" s="2">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1">
        <v>14.9156</v>
      </c>
    </row>
    <row r="7431" spans="1:22" ht="14.25" customHeight="1" x14ac:dyDescent="0.25">
      <c r="A7431" s="1">
        <v>7430</v>
      </c>
      <c r="B7431" s="1" t="s">
        <v>9475</v>
      </c>
      <c r="C7431" s="1">
        <f>YEAR(Data!$D7431)</f>
        <v>2011</v>
      </c>
      <c r="D7431" s="2">
        <v>40619</v>
      </c>
      <c r="E7431" s="2">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1">
        <v>6.3504000000000005</v>
      </c>
    </row>
    <row r="7432" spans="1:22" ht="14.25" customHeight="1" x14ac:dyDescent="0.25">
      <c r="A7432" s="1">
        <v>7431</v>
      </c>
      <c r="B7432" s="1" t="s">
        <v>9475</v>
      </c>
      <c r="C7432" s="1">
        <f>YEAR(Data!$D7432)</f>
        <v>2011</v>
      </c>
      <c r="D7432" s="2">
        <v>40619</v>
      </c>
      <c r="E7432" s="2">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
        <v>16</v>
      </c>
      <c r="T7432" s="1">
        <v>4</v>
      </c>
      <c r="U7432" s="1">
        <v>0</v>
      </c>
      <c r="V7432" s="1">
        <v>7.68</v>
      </c>
    </row>
    <row r="7433" spans="1:22" ht="14.25" customHeight="1" x14ac:dyDescent="0.25">
      <c r="A7433" s="1">
        <v>7432</v>
      </c>
      <c r="B7433" s="1" t="s">
        <v>9475</v>
      </c>
      <c r="C7433" s="1">
        <f>YEAR(Data!$D7433)</f>
        <v>2011</v>
      </c>
      <c r="D7433" s="2">
        <v>40619</v>
      </c>
      <c r="E7433" s="2">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1">
        <v>8.4942000000000011</v>
      </c>
    </row>
    <row r="7434" spans="1:22" ht="14.25" customHeight="1" x14ac:dyDescent="0.25">
      <c r="A7434" s="1">
        <v>7433</v>
      </c>
      <c r="B7434" s="1" t="s">
        <v>9476</v>
      </c>
      <c r="C7434" s="1">
        <f>YEAR(Data!$D7434)</f>
        <v>2011</v>
      </c>
      <c r="D7434" s="2">
        <v>40764</v>
      </c>
      <c r="E7434" s="2">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1">
        <v>-0.94859999999999989</v>
      </c>
    </row>
    <row r="7435" spans="1:22" ht="14.25" customHeight="1" x14ac:dyDescent="0.25">
      <c r="A7435" s="1">
        <v>7434</v>
      </c>
      <c r="B7435" s="1" t="s">
        <v>9476</v>
      </c>
      <c r="C7435" s="1">
        <f>YEAR(Data!$D7435)</f>
        <v>2011</v>
      </c>
      <c r="D7435" s="2">
        <v>40764</v>
      </c>
      <c r="E7435" s="2">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
        <v>9.3450000000000024</v>
      </c>
      <c r="T7435" s="1">
        <v>5</v>
      </c>
      <c r="U7435" s="1">
        <v>0.7</v>
      </c>
      <c r="V7435" s="1">
        <v>-6.5414999999999992</v>
      </c>
    </row>
    <row r="7436" spans="1:22" ht="14.25" customHeight="1" x14ac:dyDescent="0.25">
      <c r="A7436" s="1">
        <v>7435</v>
      </c>
      <c r="B7436" s="1" t="s">
        <v>9477</v>
      </c>
      <c r="C7436" s="1">
        <f>YEAR(Data!$D7436)</f>
        <v>2012</v>
      </c>
      <c r="D7436" s="2">
        <v>41116</v>
      </c>
      <c r="E7436" s="2">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
        <v>9.1440000000000001</v>
      </c>
      <c r="T7436" s="1">
        <v>3</v>
      </c>
      <c r="U7436" s="1">
        <v>0.2</v>
      </c>
      <c r="V7436" s="1">
        <v>3.0860999999999996</v>
      </c>
    </row>
    <row r="7437" spans="1:22" ht="14.25" customHeight="1" x14ac:dyDescent="0.25">
      <c r="A7437" s="1">
        <v>7436</v>
      </c>
      <c r="B7437" s="1" t="s">
        <v>9477</v>
      </c>
      <c r="C7437" s="1">
        <f>YEAR(Data!$D7437)</f>
        <v>2012</v>
      </c>
      <c r="D7437" s="2">
        <v>41116</v>
      </c>
      <c r="E7437" s="2">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
        <v>23.136000000000003</v>
      </c>
      <c r="T7437" s="1">
        <v>6</v>
      </c>
      <c r="U7437" s="1">
        <v>0.2</v>
      </c>
      <c r="V7437" s="1">
        <v>8.3867999999999991</v>
      </c>
    </row>
    <row r="7438" spans="1:22" ht="14.25" customHeight="1" x14ac:dyDescent="0.25">
      <c r="A7438" s="1">
        <v>7437</v>
      </c>
      <c r="B7438" s="1" t="s">
        <v>9477</v>
      </c>
      <c r="C7438" s="1">
        <f>YEAR(Data!$D7438)</f>
        <v>2012</v>
      </c>
      <c r="D7438" s="2">
        <v>41116</v>
      </c>
      <c r="E7438" s="2">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
        <v>99.2</v>
      </c>
      <c r="T7438" s="1">
        <v>5</v>
      </c>
      <c r="U7438" s="1">
        <v>0</v>
      </c>
      <c r="V7438" s="1">
        <v>25.792000000000002</v>
      </c>
    </row>
    <row r="7439" spans="1:22" ht="14.25" customHeight="1" x14ac:dyDescent="0.25">
      <c r="A7439" s="1">
        <v>7438</v>
      </c>
      <c r="B7439" s="1" t="s">
        <v>9478</v>
      </c>
      <c r="C7439" s="1">
        <f>YEAR(Data!$D7439)</f>
        <v>2011</v>
      </c>
      <c r="D7439" s="2">
        <v>40590</v>
      </c>
      <c r="E7439" s="2">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1">
        <v>7.2089999999999996</v>
      </c>
    </row>
    <row r="7440" spans="1:22" ht="14.25" customHeight="1" x14ac:dyDescent="0.25">
      <c r="A7440" s="1">
        <v>7439</v>
      </c>
      <c r="B7440" s="1" t="s">
        <v>9479</v>
      </c>
      <c r="C7440" s="1">
        <f>YEAR(Data!$D7440)</f>
        <v>2012</v>
      </c>
      <c r="D7440" s="2">
        <v>40992</v>
      </c>
      <c r="E7440" s="2">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
        <v>46.900000000000006</v>
      </c>
      <c r="T7440" s="1">
        <v>5</v>
      </c>
      <c r="U7440" s="1">
        <v>0</v>
      </c>
      <c r="V7440" s="1">
        <v>13.132000000000001</v>
      </c>
    </row>
    <row r="7441" spans="1:22" ht="14.25" customHeight="1" x14ac:dyDescent="0.25">
      <c r="A7441" s="1">
        <v>7440</v>
      </c>
      <c r="B7441" s="1" t="s">
        <v>9480</v>
      </c>
      <c r="C7441" s="1">
        <f>YEAR(Data!$D7441)</f>
        <v>2014</v>
      </c>
      <c r="D7441" s="2">
        <v>41885</v>
      </c>
      <c r="E7441" s="2">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1">
        <v>6.5519999999999996</v>
      </c>
    </row>
    <row r="7442" spans="1:22" ht="14.25" customHeight="1" x14ac:dyDescent="0.25">
      <c r="A7442" s="1">
        <v>7441</v>
      </c>
      <c r="B7442" s="1" t="s">
        <v>9480</v>
      </c>
      <c r="C7442" s="1">
        <f>YEAR(Data!$D7442)</f>
        <v>2014</v>
      </c>
      <c r="D7442" s="2">
        <v>41885</v>
      </c>
      <c r="E7442" s="2">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236.52800000000002</v>
      </c>
      <c r="T7442" s="1">
        <v>2</v>
      </c>
      <c r="U7442" s="1">
        <v>0.2</v>
      </c>
      <c r="V7442" s="1">
        <v>-2.9566000000000088</v>
      </c>
    </row>
    <row r="7443" spans="1:22" ht="14.25" customHeight="1" x14ac:dyDescent="0.25">
      <c r="A7443" s="1">
        <v>7442</v>
      </c>
      <c r="B7443" s="1" t="s">
        <v>9481</v>
      </c>
      <c r="C7443" s="1">
        <f>YEAR(Data!$D7443)</f>
        <v>2012</v>
      </c>
      <c r="D7443" s="2">
        <v>41229</v>
      </c>
      <c r="E7443" s="2">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1">
        <v>8.6939999999999991</v>
      </c>
    </row>
    <row r="7444" spans="1:22" ht="14.25" customHeight="1" x14ac:dyDescent="0.25">
      <c r="A7444" s="1">
        <v>7443</v>
      </c>
      <c r="B7444" s="1" t="s">
        <v>9482</v>
      </c>
      <c r="C7444" s="1">
        <f>YEAR(Data!$D7444)</f>
        <v>2011</v>
      </c>
      <c r="D7444" s="2">
        <v>40886</v>
      </c>
      <c r="E7444" s="2">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1">
        <v>3.7407999999999997</v>
      </c>
    </row>
    <row r="7445" spans="1:22" ht="14.25" customHeight="1" x14ac:dyDescent="0.25">
      <c r="A7445" s="1">
        <v>7444</v>
      </c>
      <c r="B7445" s="1" t="s">
        <v>9482</v>
      </c>
      <c r="C7445" s="1">
        <f>YEAR(Data!$D7445)</f>
        <v>2011</v>
      </c>
      <c r="D7445" s="2">
        <v>40886</v>
      </c>
      <c r="E7445" s="2">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
        <v>237.09600000000003</v>
      </c>
      <c r="T7445" s="1">
        <v>3</v>
      </c>
      <c r="U7445" s="1">
        <v>0.2</v>
      </c>
      <c r="V7445" s="1">
        <v>20.745899999999985</v>
      </c>
    </row>
    <row r="7446" spans="1:22" ht="14.25" customHeight="1" x14ac:dyDescent="0.25">
      <c r="A7446" s="1">
        <v>7445</v>
      </c>
      <c r="B7446" s="1" t="s">
        <v>9483</v>
      </c>
      <c r="C7446" s="1">
        <f>YEAR(Data!$D7446)</f>
        <v>2014</v>
      </c>
      <c r="D7446" s="2">
        <v>41674</v>
      </c>
      <c r="E7446" s="2">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5.1840000000000011</v>
      </c>
      <c r="T7446" s="1">
        <v>1</v>
      </c>
      <c r="U7446" s="1">
        <v>0.2</v>
      </c>
      <c r="V7446" s="1">
        <v>1.8144</v>
      </c>
    </row>
    <row r="7447" spans="1:22" ht="14.25" customHeight="1" x14ac:dyDescent="0.25">
      <c r="A7447" s="1">
        <v>7446</v>
      </c>
      <c r="B7447" s="1" t="s">
        <v>9483</v>
      </c>
      <c r="C7447" s="1">
        <f>YEAR(Data!$D7447)</f>
        <v>2014</v>
      </c>
      <c r="D7447" s="2">
        <v>41674</v>
      </c>
      <c r="E7447" s="2">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
        <v>65.584000000000003</v>
      </c>
      <c r="T7447" s="1">
        <v>2</v>
      </c>
      <c r="U7447" s="1">
        <v>0.2</v>
      </c>
      <c r="V7447" s="1">
        <v>23.7742</v>
      </c>
    </row>
    <row r="7448" spans="1:22" ht="14.25" customHeight="1" x14ac:dyDescent="0.25">
      <c r="A7448" s="1">
        <v>7447</v>
      </c>
      <c r="B7448" s="1" t="s">
        <v>9483</v>
      </c>
      <c r="C7448" s="1">
        <f>YEAR(Data!$D7448)</f>
        <v>2014</v>
      </c>
      <c r="D7448" s="2">
        <v>41674</v>
      </c>
      <c r="E7448" s="2">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
        <v>22.200000000000003</v>
      </c>
      <c r="T7448" s="1">
        <v>1</v>
      </c>
      <c r="U7448" s="1">
        <v>0.6</v>
      </c>
      <c r="V7448" s="1">
        <v>-26.084999999999994</v>
      </c>
    </row>
    <row r="7449" spans="1:22" ht="14.25" customHeight="1" x14ac:dyDescent="0.25">
      <c r="A7449" s="1">
        <v>7448</v>
      </c>
      <c r="B7449" s="1" t="s">
        <v>9483</v>
      </c>
      <c r="C7449" s="1">
        <f>YEAR(Data!$D7449)</f>
        <v>2014</v>
      </c>
      <c r="D7449" s="2">
        <v>41674</v>
      </c>
      <c r="E7449" s="2">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1">
        <v>146.79</v>
      </c>
    </row>
    <row r="7450" spans="1:22" ht="14.25" customHeight="1" x14ac:dyDescent="0.25">
      <c r="A7450" s="1">
        <v>7449</v>
      </c>
      <c r="B7450" s="1" t="s">
        <v>9484</v>
      </c>
      <c r="C7450" s="1">
        <f>YEAR(Data!$D7450)</f>
        <v>2014</v>
      </c>
      <c r="D7450" s="2">
        <v>41955</v>
      </c>
      <c r="E7450" s="2">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
        <v>88.920000000000016</v>
      </c>
      <c r="T7450" s="1">
        <v>5</v>
      </c>
      <c r="U7450" s="1">
        <v>0.2</v>
      </c>
      <c r="V7450" s="1">
        <v>14.449499999999986</v>
      </c>
    </row>
    <row r="7451" spans="1:22" ht="14.25" customHeight="1" x14ac:dyDescent="0.25">
      <c r="A7451" s="1">
        <v>7450</v>
      </c>
      <c r="B7451" s="1" t="s">
        <v>9485</v>
      </c>
      <c r="C7451" s="1">
        <f>YEAR(Data!$D7451)</f>
        <v>2014</v>
      </c>
      <c r="D7451" s="2">
        <v>41900</v>
      </c>
      <c r="E7451" s="2">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1">
        <v>3.2213999999999996</v>
      </c>
    </row>
    <row r="7452" spans="1:22" ht="14.25" customHeight="1" x14ac:dyDescent="0.25">
      <c r="A7452" s="1">
        <v>7451</v>
      </c>
      <c r="B7452" s="1" t="s">
        <v>9485</v>
      </c>
      <c r="C7452" s="1">
        <f>YEAR(Data!$D7452)</f>
        <v>2014</v>
      </c>
      <c r="D7452" s="2">
        <v>41900</v>
      </c>
      <c r="E7452" s="2">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1">
        <v>-77.333000000000013</v>
      </c>
    </row>
    <row r="7453" spans="1:22" ht="14.25" customHeight="1" x14ac:dyDescent="0.25">
      <c r="A7453" s="1">
        <v>7452</v>
      </c>
      <c r="B7453" s="1" t="s">
        <v>9485</v>
      </c>
      <c r="C7453" s="1">
        <f>YEAR(Data!$D7453)</f>
        <v>2014</v>
      </c>
      <c r="D7453" s="2">
        <v>41900</v>
      </c>
      <c r="E7453" s="2">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5.7999999999999989</v>
      </c>
      <c r="T7453" s="1">
        <v>5</v>
      </c>
      <c r="U7453" s="1">
        <v>0.8</v>
      </c>
      <c r="V7453" s="1">
        <v>-10.15</v>
      </c>
    </row>
    <row r="7454" spans="1:22" ht="14.25" customHeight="1" x14ac:dyDescent="0.25">
      <c r="A7454" s="1">
        <v>7453</v>
      </c>
      <c r="B7454" s="1" t="s">
        <v>9485</v>
      </c>
      <c r="C7454" s="1">
        <f>YEAR(Data!$D7454)</f>
        <v>2014</v>
      </c>
      <c r="D7454" s="2">
        <v>41900</v>
      </c>
      <c r="E7454" s="2">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
        <v>1415.76</v>
      </c>
      <c r="T7454" s="1">
        <v>6</v>
      </c>
      <c r="U7454" s="1">
        <v>0.2</v>
      </c>
      <c r="V7454" s="1">
        <v>88.48500000000007</v>
      </c>
    </row>
    <row r="7455" spans="1:22" ht="14.25" customHeight="1" x14ac:dyDescent="0.25">
      <c r="A7455" s="1">
        <v>7454</v>
      </c>
      <c r="B7455" s="1" t="s">
        <v>9486</v>
      </c>
      <c r="C7455" s="1">
        <f>YEAR(Data!$D7455)</f>
        <v>2014</v>
      </c>
      <c r="D7455" s="2">
        <v>41816</v>
      </c>
      <c r="E7455" s="2">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
        <v>148.47999999999999</v>
      </c>
      <c r="T7455" s="1">
        <v>2</v>
      </c>
      <c r="U7455" s="1">
        <v>0.2</v>
      </c>
      <c r="V7455" s="1">
        <v>16.703999999999986</v>
      </c>
    </row>
    <row r="7456" spans="1:22" ht="14.25" customHeight="1" x14ac:dyDescent="0.25">
      <c r="A7456" s="1">
        <v>7455</v>
      </c>
      <c r="B7456" s="1" t="s">
        <v>9487</v>
      </c>
      <c r="C7456" s="1">
        <f>YEAR(Data!$D7456)</f>
        <v>2013</v>
      </c>
      <c r="D7456" s="2">
        <v>41486</v>
      </c>
      <c r="E7456" s="2">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
        <v>9.2480000000000011</v>
      </c>
      <c r="T7456" s="1">
        <v>4</v>
      </c>
      <c r="U7456" s="1">
        <v>0.2</v>
      </c>
      <c r="V7456" s="1">
        <v>3.1212</v>
      </c>
    </row>
    <row r="7457" spans="1:22" ht="14.25" customHeight="1" x14ac:dyDescent="0.25">
      <c r="A7457" s="1">
        <v>7456</v>
      </c>
      <c r="B7457" s="1" t="s">
        <v>9487</v>
      </c>
      <c r="C7457" s="1">
        <f>YEAR(Data!$D7457)</f>
        <v>2013</v>
      </c>
      <c r="D7457" s="2">
        <v>41486</v>
      </c>
      <c r="E7457" s="2">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1">
        <v>51.831200000000024</v>
      </c>
    </row>
    <row r="7458" spans="1:22" ht="14.25" customHeight="1" x14ac:dyDescent="0.25">
      <c r="A7458" s="1">
        <v>7457</v>
      </c>
      <c r="B7458" s="1" t="s">
        <v>9488</v>
      </c>
      <c r="C7458" s="1">
        <f>YEAR(Data!$D7458)</f>
        <v>2012</v>
      </c>
      <c r="D7458" s="2">
        <v>41015</v>
      </c>
      <c r="E7458" s="2">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1">
        <v>148.10640000000001</v>
      </c>
    </row>
    <row r="7459" spans="1:22" ht="14.25" customHeight="1" x14ac:dyDescent="0.25">
      <c r="A7459" s="1">
        <v>7458</v>
      </c>
      <c r="B7459" s="1" t="s">
        <v>9488</v>
      </c>
      <c r="C7459" s="1">
        <f>YEAR(Data!$D7459)</f>
        <v>2012</v>
      </c>
      <c r="D7459" s="2">
        <v>41015</v>
      </c>
      <c r="E7459" s="2">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1">
        <v>4.57</v>
      </c>
    </row>
    <row r="7460" spans="1:22" ht="14.25" customHeight="1" x14ac:dyDescent="0.25">
      <c r="A7460" s="1">
        <v>7459</v>
      </c>
      <c r="B7460" s="1" t="s">
        <v>9488</v>
      </c>
      <c r="C7460" s="1">
        <f>YEAR(Data!$D7460)</f>
        <v>2012</v>
      </c>
      <c r="D7460" s="2">
        <v>41015</v>
      </c>
      <c r="E7460" s="2">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
        <v>1196.8599999999999</v>
      </c>
      <c r="T7460" s="1">
        <v>7</v>
      </c>
      <c r="U7460" s="1">
        <v>0</v>
      </c>
      <c r="V7460" s="1">
        <v>119.68599999999989</v>
      </c>
    </row>
    <row r="7461" spans="1:22" ht="14.25" customHeight="1" x14ac:dyDescent="0.25">
      <c r="A7461" s="1">
        <v>7460</v>
      </c>
      <c r="B7461" s="1" t="s">
        <v>9488</v>
      </c>
      <c r="C7461" s="1">
        <f>YEAR(Data!$D7461)</f>
        <v>2012</v>
      </c>
      <c r="D7461" s="2">
        <v>41015</v>
      </c>
      <c r="E7461" s="2">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1">
        <v>125.58240000000001</v>
      </c>
    </row>
    <row r="7462" spans="1:22" ht="14.25" customHeight="1" x14ac:dyDescent="0.25">
      <c r="A7462" s="1">
        <v>7461</v>
      </c>
      <c r="B7462" s="1" t="s">
        <v>9489</v>
      </c>
      <c r="C7462" s="1">
        <f>YEAR(Data!$D7462)</f>
        <v>2012</v>
      </c>
      <c r="D7462" s="2">
        <v>41010</v>
      </c>
      <c r="E7462" s="2">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
        <v>639.96800000000007</v>
      </c>
      <c r="T7462" s="1">
        <v>4</v>
      </c>
      <c r="U7462" s="1">
        <v>0.2</v>
      </c>
      <c r="V7462" s="1">
        <v>215.98919999999998</v>
      </c>
    </row>
    <row r="7463" spans="1:22" ht="14.25" customHeight="1" x14ac:dyDescent="0.25">
      <c r="A7463" s="1">
        <v>7462</v>
      </c>
      <c r="B7463" s="1" t="s">
        <v>9489</v>
      </c>
      <c r="C7463" s="1">
        <f>YEAR(Data!$D7463)</f>
        <v>2012</v>
      </c>
      <c r="D7463" s="2">
        <v>41010</v>
      </c>
      <c r="E7463" s="2">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1">
        <v>24.269599999999997</v>
      </c>
    </row>
    <row r="7464" spans="1:22" ht="14.25" customHeight="1" x14ac:dyDescent="0.25">
      <c r="A7464" s="1">
        <v>7463</v>
      </c>
      <c r="B7464" s="1" t="s">
        <v>9490</v>
      </c>
      <c r="C7464" s="1">
        <f>YEAR(Data!$D7464)</f>
        <v>2012</v>
      </c>
      <c r="D7464" s="2">
        <v>40966</v>
      </c>
      <c r="E7464" s="2">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538.92000000000007</v>
      </c>
      <c r="T7464" s="1">
        <v>9</v>
      </c>
      <c r="U7464" s="1">
        <v>0</v>
      </c>
      <c r="V7464" s="1">
        <v>80.837999999999994</v>
      </c>
    </row>
    <row r="7465" spans="1:22" ht="14.25" customHeight="1" x14ac:dyDescent="0.25">
      <c r="A7465" s="1">
        <v>7464</v>
      </c>
      <c r="B7465" s="1" t="s">
        <v>9491</v>
      </c>
      <c r="C7465" s="1">
        <f>YEAR(Data!$D7465)</f>
        <v>2013</v>
      </c>
      <c r="D7465" s="2">
        <v>41526</v>
      </c>
      <c r="E7465" s="2">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
        <v>14.88</v>
      </c>
      <c r="T7465" s="1">
        <v>2</v>
      </c>
      <c r="U7465" s="1">
        <v>0</v>
      </c>
      <c r="V7465" s="1">
        <v>3.7200000000000006</v>
      </c>
    </row>
    <row r="7466" spans="1:22" ht="14.25" customHeight="1" x14ac:dyDescent="0.25">
      <c r="A7466" s="1">
        <v>7465</v>
      </c>
      <c r="B7466" s="1" t="s">
        <v>9491</v>
      </c>
      <c r="C7466" s="1">
        <f>YEAR(Data!$D7466)</f>
        <v>2013</v>
      </c>
      <c r="D7466" s="2">
        <v>41526</v>
      </c>
      <c r="E7466" s="2">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
        <v>34.24</v>
      </c>
      <c r="T7466" s="1">
        <v>8</v>
      </c>
      <c r="U7466" s="1">
        <v>0</v>
      </c>
      <c r="V7466" s="1">
        <v>15.407999999999998</v>
      </c>
    </row>
    <row r="7467" spans="1:22" ht="14.25" customHeight="1" x14ac:dyDescent="0.25">
      <c r="A7467" s="1">
        <v>7466</v>
      </c>
      <c r="B7467" s="1" t="s">
        <v>9491</v>
      </c>
      <c r="C7467" s="1">
        <f>YEAR(Data!$D7467)</f>
        <v>2013</v>
      </c>
      <c r="D7467" s="2">
        <v>41526</v>
      </c>
      <c r="E7467" s="2">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
        <v>261.74</v>
      </c>
      <c r="T7467" s="1">
        <v>2</v>
      </c>
      <c r="U7467" s="1">
        <v>0</v>
      </c>
      <c r="V7467" s="1">
        <v>65.435000000000002</v>
      </c>
    </row>
    <row r="7468" spans="1:22" ht="14.25" customHeight="1" x14ac:dyDescent="0.25">
      <c r="A7468" s="1">
        <v>7467</v>
      </c>
      <c r="B7468" s="1" t="s">
        <v>9492</v>
      </c>
      <c r="C7468" s="1">
        <f>YEAR(Data!$D7468)</f>
        <v>2013</v>
      </c>
      <c r="D7468" s="2">
        <v>41414</v>
      </c>
      <c r="E7468" s="2">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
        <v>87.84</v>
      </c>
      <c r="T7468" s="1">
        <v>8</v>
      </c>
      <c r="U7468" s="1">
        <v>0</v>
      </c>
      <c r="V7468" s="1">
        <v>23.716800000000006</v>
      </c>
    </row>
    <row r="7469" spans="1:22" ht="14.25" customHeight="1" x14ac:dyDescent="0.25">
      <c r="A7469" s="1">
        <v>7468</v>
      </c>
      <c r="B7469" s="1" t="s">
        <v>9493</v>
      </c>
      <c r="C7469" s="1">
        <f>YEAR(Data!$D7469)</f>
        <v>2014</v>
      </c>
      <c r="D7469" s="2">
        <v>41955</v>
      </c>
      <c r="E7469" s="2">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1">
        <v>11.872799999999998</v>
      </c>
    </row>
    <row r="7470" spans="1:22" ht="14.25" customHeight="1" x14ac:dyDescent="0.25">
      <c r="A7470" s="1">
        <v>7469</v>
      </c>
      <c r="B7470" s="1" t="s">
        <v>9494</v>
      </c>
      <c r="C7470" s="1">
        <f>YEAR(Data!$D7470)</f>
        <v>2011</v>
      </c>
      <c r="D7470" s="2">
        <v>40801</v>
      </c>
      <c r="E7470" s="2">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14.940000000000001</v>
      </c>
      <c r="T7470" s="1">
        <v>3</v>
      </c>
      <c r="U7470" s="1">
        <v>0</v>
      </c>
      <c r="V7470" s="1">
        <v>7.0218000000000007</v>
      </c>
    </row>
    <row r="7471" spans="1:22" ht="14.25" customHeight="1" x14ac:dyDescent="0.25">
      <c r="A7471" s="1">
        <v>7470</v>
      </c>
      <c r="B7471" s="1" t="s">
        <v>9494</v>
      </c>
      <c r="C7471" s="1">
        <f>YEAR(Data!$D7471)</f>
        <v>2011</v>
      </c>
      <c r="D7471" s="2">
        <v>40801</v>
      </c>
      <c r="E7471" s="2">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1">
        <v>6.2608000000000015</v>
      </c>
    </row>
    <row r="7472" spans="1:22" ht="14.25" customHeight="1" x14ac:dyDescent="0.25">
      <c r="A7472" s="1">
        <v>7471</v>
      </c>
      <c r="B7472" s="1" t="s">
        <v>9495</v>
      </c>
      <c r="C7472" s="1">
        <f>YEAR(Data!$D7472)</f>
        <v>2012</v>
      </c>
      <c r="D7472" s="2">
        <v>41167</v>
      </c>
      <c r="E7472" s="2">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3.5760000000000005</v>
      </c>
      <c r="T7472" s="1">
        <v>4</v>
      </c>
      <c r="U7472" s="1">
        <v>0.7</v>
      </c>
      <c r="V7472" s="1">
        <v>-2.8608000000000002</v>
      </c>
    </row>
    <row r="7473" spans="1:22" ht="14.25" customHeight="1" x14ac:dyDescent="0.25">
      <c r="A7473" s="1">
        <v>7472</v>
      </c>
      <c r="B7473" s="1" t="s">
        <v>9495</v>
      </c>
      <c r="C7473" s="1">
        <f>YEAR(Data!$D7473)</f>
        <v>2012</v>
      </c>
      <c r="D7473" s="2">
        <v>41167</v>
      </c>
      <c r="E7473" s="2">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1">
        <v>-29.436800000000012</v>
      </c>
    </row>
    <row r="7474" spans="1:22" ht="14.25" customHeight="1" x14ac:dyDescent="0.25">
      <c r="A7474" s="1">
        <v>7473</v>
      </c>
      <c r="B7474" s="1" t="s">
        <v>9496</v>
      </c>
      <c r="C7474" s="1">
        <f>YEAR(Data!$D7474)</f>
        <v>2013</v>
      </c>
      <c r="D7474" s="2">
        <v>41457</v>
      </c>
      <c r="E7474" s="2">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
        <v>1499.95</v>
      </c>
      <c r="T7474" s="1">
        <v>5</v>
      </c>
      <c r="U7474" s="1">
        <v>0</v>
      </c>
      <c r="V7474" s="1">
        <v>449.9849999999999</v>
      </c>
    </row>
    <row r="7475" spans="1:22" ht="14.25" customHeight="1" x14ac:dyDescent="0.25">
      <c r="A7475" s="1">
        <v>7474</v>
      </c>
      <c r="B7475" s="1" t="s">
        <v>9497</v>
      </c>
      <c r="C7475" s="1">
        <f>YEAR(Data!$D7475)</f>
        <v>2013</v>
      </c>
      <c r="D7475" s="2">
        <v>41375</v>
      </c>
      <c r="E7475" s="2">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13.568000000000001</v>
      </c>
      <c r="T7475" s="1">
        <v>4</v>
      </c>
      <c r="U7475" s="1">
        <v>0.2</v>
      </c>
      <c r="V7475" s="1">
        <v>3.2223999999999995</v>
      </c>
    </row>
    <row r="7476" spans="1:22" ht="14.25" customHeight="1" x14ac:dyDescent="0.25">
      <c r="A7476" s="1">
        <v>7475</v>
      </c>
      <c r="B7476" s="1" t="s">
        <v>9498</v>
      </c>
      <c r="C7476" s="1">
        <f>YEAR(Data!$D7476)</f>
        <v>2011</v>
      </c>
      <c r="D7476" s="2">
        <v>40550</v>
      </c>
      <c r="E7476" s="2">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1">
        <v>746.40779999999972</v>
      </c>
    </row>
    <row r="7477" spans="1:22" ht="14.25" customHeight="1" x14ac:dyDescent="0.25">
      <c r="A7477" s="1">
        <v>7476</v>
      </c>
      <c r="B7477" s="1" t="s">
        <v>9498</v>
      </c>
      <c r="C7477" s="1">
        <f>YEAR(Data!$D7477)</f>
        <v>2011</v>
      </c>
      <c r="D7477" s="2">
        <v>40550</v>
      </c>
      <c r="E7477" s="2">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1">
        <v>274.49099999999999</v>
      </c>
    </row>
    <row r="7478" spans="1:22" ht="14.25" customHeight="1" x14ac:dyDescent="0.25">
      <c r="A7478" s="1">
        <v>7477</v>
      </c>
      <c r="B7478" s="1" t="s">
        <v>9498</v>
      </c>
      <c r="C7478" s="1">
        <f>YEAR(Data!$D7478)</f>
        <v>2011</v>
      </c>
      <c r="D7478" s="2">
        <v>40550</v>
      </c>
      <c r="E7478" s="2">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1">
        <v>1.4796000000000005</v>
      </c>
    </row>
    <row r="7479" spans="1:22" ht="14.25" customHeight="1" x14ac:dyDescent="0.25">
      <c r="A7479" s="1">
        <v>7478</v>
      </c>
      <c r="B7479" s="1" t="s">
        <v>9498</v>
      </c>
      <c r="C7479" s="1">
        <f>YEAR(Data!$D7479)</f>
        <v>2011</v>
      </c>
      <c r="D7479" s="2">
        <v>40550</v>
      </c>
      <c r="E7479" s="2">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1">
        <v>113.67419999999998</v>
      </c>
    </row>
    <row r="7480" spans="1:22" ht="14.25" customHeight="1" x14ac:dyDescent="0.25">
      <c r="A7480" s="1">
        <v>7479</v>
      </c>
      <c r="B7480" s="1" t="s">
        <v>9498</v>
      </c>
      <c r="C7480" s="1">
        <f>YEAR(Data!$D7480)</f>
        <v>2011</v>
      </c>
      <c r="D7480" s="2">
        <v>40550</v>
      </c>
      <c r="E7480" s="2">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1">
        <v>204.10919999999999</v>
      </c>
    </row>
    <row r="7481" spans="1:22" ht="14.25" customHeight="1" x14ac:dyDescent="0.25">
      <c r="A7481" s="1">
        <v>7480</v>
      </c>
      <c r="B7481" s="1" t="s">
        <v>9498</v>
      </c>
      <c r="C7481" s="1">
        <f>YEAR(Data!$D7481)</f>
        <v>2011</v>
      </c>
      <c r="D7481" s="2">
        <v>40550</v>
      </c>
      <c r="E7481" s="2">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
        <v>31.12</v>
      </c>
      <c r="T7481" s="1">
        <v>4</v>
      </c>
      <c r="U7481" s="1">
        <v>0</v>
      </c>
      <c r="V7481" s="1">
        <v>0.31119999999999948</v>
      </c>
    </row>
    <row r="7482" spans="1:22" ht="14.25" customHeight="1" x14ac:dyDescent="0.25">
      <c r="A7482" s="1">
        <v>7481</v>
      </c>
      <c r="B7482" s="1" t="s">
        <v>9498</v>
      </c>
      <c r="C7482" s="1">
        <f>YEAR(Data!$D7482)</f>
        <v>2011</v>
      </c>
      <c r="D7482" s="2">
        <v>40550</v>
      </c>
      <c r="E7482" s="2">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1">
        <v>3.0084</v>
      </c>
    </row>
    <row r="7483" spans="1:22" ht="14.25" customHeight="1" x14ac:dyDescent="0.25">
      <c r="A7483" s="1">
        <v>7482</v>
      </c>
      <c r="B7483" s="1" t="s">
        <v>9499</v>
      </c>
      <c r="C7483" s="1">
        <f>YEAR(Data!$D7483)</f>
        <v>2013</v>
      </c>
      <c r="D7483" s="2">
        <v>41519</v>
      </c>
      <c r="E7483" s="2">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1">
        <v>5.7509999999999994</v>
      </c>
    </row>
    <row r="7484" spans="1:22" ht="14.25" customHeight="1" x14ac:dyDescent="0.25">
      <c r="A7484" s="1">
        <v>7483</v>
      </c>
      <c r="B7484" s="1" t="s">
        <v>9500</v>
      </c>
      <c r="C7484" s="1">
        <f>YEAR(Data!$D7484)</f>
        <v>2011</v>
      </c>
      <c r="D7484" s="2">
        <v>40809</v>
      </c>
      <c r="E7484" s="2">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1">
        <v>6.9239999999999995</v>
      </c>
    </row>
    <row r="7485" spans="1:22" ht="14.25" customHeight="1" x14ac:dyDescent="0.25">
      <c r="A7485" s="1">
        <v>7484</v>
      </c>
      <c r="B7485" s="1" t="s">
        <v>9501</v>
      </c>
      <c r="C7485" s="1">
        <f>YEAR(Data!$D7485)</f>
        <v>2011</v>
      </c>
      <c r="D7485" s="2">
        <v>40892</v>
      </c>
      <c r="E7485" s="2">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1">
        <v>-108.26620000000001</v>
      </c>
    </row>
    <row r="7486" spans="1:22" ht="14.25" customHeight="1" x14ac:dyDescent="0.25">
      <c r="A7486" s="1">
        <v>7485</v>
      </c>
      <c r="B7486" s="1" t="s">
        <v>9502</v>
      </c>
      <c r="C7486" s="1">
        <f>YEAR(Data!$D7486)</f>
        <v>2014</v>
      </c>
      <c r="D7486" s="2">
        <v>42002</v>
      </c>
      <c r="E7486" s="2">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
        <v>2.48</v>
      </c>
      <c r="T7486" s="1">
        <v>1</v>
      </c>
      <c r="U7486" s="1">
        <v>0</v>
      </c>
      <c r="V7486" s="1">
        <v>0.86799999999999988</v>
      </c>
    </row>
    <row r="7487" spans="1:22" ht="14.25" customHeight="1" x14ac:dyDescent="0.25">
      <c r="A7487" s="1">
        <v>7486</v>
      </c>
      <c r="B7487" s="1" t="s">
        <v>9502</v>
      </c>
      <c r="C7487" s="1">
        <f>YEAR(Data!$D7487)</f>
        <v>2014</v>
      </c>
      <c r="D7487" s="2">
        <v>42002</v>
      </c>
      <c r="E7487" s="2">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
        <v>25.9</v>
      </c>
      <c r="T7487" s="1">
        <v>5</v>
      </c>
      <c r="U7487" s="1">
        <v>0</v>
      </c>
      <c r="V7487" s="1">
        <v>12.690999999999999</v>
      </c>
    </row>
    <row r="7488" spans="1:22" ht="14.25" customHeight="1" x14ac:dyDescent="0.25">
      <c r="A7488" s="1">
        <v>7487</v>
      </c>
      <c r="B7488" s="1" t="s">
        <v>9504</v>
      </c>
      <c r="C7488" s="1">
        <f>YEAR(Data!$D7488)</f>
        <v>2012</v>
      </c>
      <c r="D7488" s="2">
        <v>41262</v>
      </c>
      <c r="E7488" s="2">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
        <v>29.900000000000002</v>
      </c>
      <c r="T7488" s="1">
        <v>5</v>
      </c>
      <c r="U7488" s="1">
        <v>0</v>
      </c>
      <c r="V7488" s="1">
        <v>14.651</v>
      </c>
    </row>
    <row r="7489" spans="1:22" ht="14.25" customHeight="1" x14ac:dyDescent="0.25">
      <c r="A7489" s="1">
        <v>7488</v>
      </c>
      <c r="B7489" s="1" t="s">
        <v>9504</v>
      </c>
      <c r="C7489" s="1">
        <f>YEAR(Data!$D7489)</f>
        <v>2012</v>
      </c>
      <c r="D7489" s="2">
        <v>41262</v>
      </c>
      <c r="E7489" s="2">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
        <v>2249.91</v>
      </c>
      <c r="T7489" s="1">
        <v>9</v>
      </c>
      <c r="U7489" s="1">
        <v>0</v>
      </c>
      <c r="V7489" s="1">
        <v>517.47930000000008</v>
      </c>
    </row>
    <row r="7490" spans="1:22" ht="14.25" customHeight="1" x14ac:dyDescent="0.25">
      <c r="A7490" s="1">
        <v>7489</v>
      </c>
      <c r="B7490" s="1" t="s">
        <v>9504</v>
      </c>
      <c r="C7490" s="1">
        <f>YEAR(Data!$D7490)</f>
        <v>2012</v>
      </c>
      <c r="D7490" s="2">
        <v>41262</v>
      </c>
      <c r="E7490" s="2">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1">
        <v>-105.31639999999993</v>
      </c>
    </row>
    <row r="7491" spans="1:22" ht="14.25" customHeight="1" x14ac:dyDescent="0.25">
      <c r="A7491" s="1">
        <v>7490</v>
      </c>
      <c r="B7491" s="1" t="s">
        <v>9505</v>
      </c>
      <c r="C7491" s="1">
        <f>YEAR(Data!$D7491)</f>
        <v>2014</v>
      </c>
      <c r="D7491" s="2">
        <v>41949</v>
      </c>
      <c r="E7491" s="2">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1">
        <v>6.2208000000000006</v>
      </c>
    </row>
    <row r="7492" spans="1:22" ht="14.25" customHeight="1" x14ac:dyDescent="0.25">
      <c r="A7492" s="1">
        <v>7491</v>
      </c>
      <c r="B7492" s="1" t="s">
        <v>9506</v>
      </c>
      <c r="C7492" s="1">
        <f>YEAR(Data!$D7492)</f>
        <v>2012</v>
      </c>
      <c r="D7492" s="2">
        <v>41162</v>
      </c>
      <c r="E7492" s="2">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1">
        <v>33.070799999999991</v>
      </c>
    </row>
    <row r="7493" spans="1:22" ht="14.25" customHeight="1" x14ac:dyDescent="0.25">
      <c r="A7493" s="1">
        <v>7492</v>
      </c>
      <c r="B7493" s="1" t="s">
        <v>9507</v>
      </c>
      <c r="C7493" s="1">
        <f>YEAR(Data!$D7493)</f>
        <v>2014</v>
      </c>
      <c r="D7493" s="2">
        <v>41960</v>
      </c>
      <c r="E7493" s="2">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
        <v>119.94</v>
      </c>
      <c r="T7493" s="1">
        <v>6</v>
      </c>
      <c r="U7493" s="1">
        <v>0</v>
      </c>
      <c r="V7493" s="1">
        <v>5.9969999999999857</v>
      </c>
    </row>
    <row r="7494" spans="1:22" ht="14.25" customHeight="1" x14ac:dyDescent="0.25">
      <c r="A7494" s="1">
        <v>7493</v>
      </c>
      <c r="B7494" s="1" t="s">
        <v>9508</v>
      </c>
      <c r="C7494" s="1">
        <f>YEAR(Data!$D7494)</f>
        <v>2014</v>
      </c>
      <c r="D7494" s="2">
        <v>41894</v>
      </c>
      <c r="E7494" s="2">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
        <v>10.272000000000002</v>
      </c>
      <c r="T7494" s="1">
        <v>3</v>
      </c>
      <c r="U7494" s="1">
        <v>0.2</v>
      </c>
      <c r="V7494" s="1">
        <v>3.2099999999999982</v>
      </c>
    </row>
    <row r="7495" spans="1:22" ht="14.25" customHeight="1" x14ac:dyDescent="0.25">
      <c r="A7495" s="1">
        <v>7494</v>
      </c>
      <c r="B7495" s="1" t="s">
        <v>9508</v>
      </c>
      <c r="C7495" s="1">
        <f>YEAR(Data!$D7495)</f>
        <v>2014</v>
      </c>
      <c r="D7495" s="2">
        <v>41894</v>
      </c>
      <c r="E7495" s="2">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1">
        <v>-65.853000000000009</v>
      </c>
    </row>
    <row r="7496" spans="1:22" ht="14.25" customHeight="1" x14ac:dyDescent="0.25">
      <c r="A7496" s="1">
        <v>7495</v>
      </c>
      <c r="B7496" s="1" t="s">
        <v>9508</v>
      </c>
      <c r="C7496" s="1">
        <f>YEAR(Data!$D7496)</f>
        <v>2014</v>
      </c>
      <c r="D7496" s="2">
        <v>41894</v>
      </c>
      <c r="E7496" s="2">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
        <v>1.5559999999999996</v>
      </c>
      <c r="T7496" s="1">
        <v>2</v>
      </c>
      <c r="U7496" s="1">
        <v>0.8</v>
      </c>
      <c r="V7496" s="1">
        <v>-4.2012</v>
      </c>
    </row>
    <row r="7497" spans="1:22" ht="14.25" customHeight="1" x14ac:dyDescent="0.25">
      <c r="A7497" s="1">
        <v>7496</v>
      </c>
      <c r="B7497" s="1" t="s">
        <v>9509</v>
      </c>
      <c r="C7497" s="1">
        <f>YEAR(Data!$D7497)</f>
        <v>2014</v>
      </c>
      <c r="D7497" s="2">
        <v>41835</v>
      </c>
      <c r="E7497" s="2">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
        <v>4.4479999999999995</v>
      </c>
      <c r="T7497" s="1">
        <v>2</v>
      </c>
      <c r="U7497" s="1">
        <v>0.2</v>
      </c>
      <c r="V7497" s="1">
        <v>1.4455999999999996</v>
      </c>
    </row>
    <row r="7498" spans="1:22" ht="14.25" customHeight="1" x14ac:dyDescent="0.25">
      <c r="A7498" s="1">
        <v>7497</v>
      </c>
      <c r="B7498" s="1" t="s">
        <v>9509</v>
      </c>
      <c r="C7498" s="1">
        <f>YEAR(Data!$D7498)</f>
        <v>2014</v>
      </c>
      <c r="D7498" s="2">
        <v>41835</v>
      </c>
      <c r="E7498" s="2">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1">
        <v>49.804199999999994</v>
      </c>
    </row>
    <row r="7499" spans="1:22" ht="14.25" customHeight="1" x14ac:dyDescent="0.25">
      <c r="A7499" s="1">
        <v>7498</v>
      </c>
      <c r="B7499" s="1" t="s">
        <v>9509</v>
      </c>
      <c r="C7499" s="1">
        <f>YEAR(Data!$D7499)</f>
        <v>2014</v>
      </c>
      <c r="D7499" s="2">
        <v>41835</v>
      </c>
      <c r="E7499" s="2">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1">
        <v>2.3311999999999999</v>
      </c>
    </row>
    <row r="7500" spans="1:22" ht="14.25" customHeight="1" x14ac:dyDescent="0.25">
      <c r="A7500" s="1">
        <v>7499</v>
      </c>
      <c r="B7500" s="1" t="s">
        <v>9509</v>
      </c>
      <c r="C7500" s="1">
        <f>YEAR(Data!$D7500)</f>
        <v>2014</v>
      </c>
      <c r="D7500" s="2">
        <v>41835</v>
      </c>
      <c r="E7500" s="2">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1">
        <v>20.856799999999993</v>
      </c>
    </row>
    <row r="7501" spans="1:22" ht="14.25" customHeight="1" x14ac:dyDescent="0.25">
      <c r="A7501" s="1">
        <v>7500</v>
      </c>
      <c r="B7501" s="1" t="s">
        <v>9509</v>
      </c>
      <c r="C7501" s="1">
        <f>YEAR(Data!$D7501)</f>
        <v>2014</v>
      </c>
      <c r="D7501" s="2">
        <v>41835</v>
      </c>
      <c r="E7501" s="2">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1">
        <v>7.9128000000000007</v>
      </c>
    </row>
    <row r="7502" spans="1:22" ht="14.25" customHeight="1" x14ac:dyDescent="0.25">
      <c r="A7502" s="1">
        <v>7501</v>
      </c>
      <c r="B7502" s="1" t="s">
        <v>9509</v>
      </c>
      <c r="C7502" s="1">
        <f>YEAR(Data!$D7502)</f>
        <v>2014</v>
      </c>
      <c r="D7502" s="2">
        <v>41835</v>
      </c>
      <c r="E7502" s="2">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1">
        <v>19.735800000000005</v>
      </c>
    </row>
    <row r="7503" spans="1:22" ht="14.25" customHeight="1" x14ac:dyDescent="0.25">
      <c r="A7503" s="1">
        <v>7502</v>
      </c>
      <c r="B7503" s="1" t="s">
        <v>9509</v>
      </c>
      <c r="C7503" s="1">
        <f>YEAR(Data!$D7503)</f>
        <v>2014</v>
      </c>
      <c r="D7503" s="2">
        <v>41835</v>
      </c>
      <c r="E7503" s="2">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
        <v>470.37600000000009</v>
      </c>
      <c r="T7503" s="1">
        <v>3</v>
      </c>
      <c r="U7503" s="1">
        <v>0.2</v>
      </c>
      <c r="V7503" s="1">
        <v>52.917299999999955</v>
      </c>
    </row>
    <row r="7504" spans="1:22" ht="14.25" customHeight="1" x14ac:dyDescent="0.25">
      <c r="A7504" s="1">
        <v>7503</v>
      </c>
      <c r="B7504" s="1" t="s">
        <v>9510</v>
      </c>
      <c r="C7504" s="1">
        <f>YEAR(Data!$D7504)</f>
        <v>2014</v>
      </c>
      <c r="D7504" s="2">
        <v>41729</v>
      </c>
      <c r="E7504" s="2">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
        <v>6.08</v>
      </c>
      <c r="T7504" s="1">
        <v>2</v>
      </c>
      <c r="U7504" s="1">
        <v>0</v>
      </c>
      <c r="V7504" s="1">
        <v>2.0671999999999997</v>
      </c>
    </row>
    <row r="7505" spans="1:22" ht="14.25" customHeight="1" x14ac:dyDescent="0.25">
      <c r="A7505" s="1">
        <v>7504</v>
      </c>
      <c r="B7505" s="1" t="s">
        <v>9510</v>
      </c>
      <c r="C7505" s="1">
        <f>YEAR(Data!$D7505)</f>
        <v>2014</v>
      </c>
      <c r="D7505" s="2">
        <v>41729</v>
      </c>
      <c r="E7505" s="2">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164.79200000000003</v>
      </c>
      <c r="T7505" s="1">
        <v>1</v>
      </c>
      <c r="U7505" s="1">
        <v>0.2</v>
      </c>
      <c r="V7505" s="1">
        <v>18.539099999999991</v>
      </c>
    </row>
    <row r="7506" spans="1:22" ht="14.25" customHeight="1" x14ac:dyDescent="0.25">
      <c r="A7506" s="1">
        <v>7505</v>
      </c>
      <c r="B7506" s="1" t="s">
        <v>9511</v>
      </c>
      <c r="C7506" s="1">
        <f>YEAR(Data!$D7506)</f>
        <v>2013</v>
      </c>
      <c r="D7506" s="2">
        <v>41305</v>
      </c>
      <c r="E7506" s="2">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
        <v>23.36</v>
      </c>
      <c r="T7506" s="1">
        <v>2</v>
      </c>
      <c r="U7506" s="1">
        <v>0</v>
      </c>
      <c r="V7506" s="1">
        <v>11.68</v>
      </c>
    </row>
    <row r="7507" spans="1:22" ht="14.25" customHeight="1" x14ac:dyDescent="0.25">
      <c r="A7507" s="1">
        <v>7506</v>
      </c>
      <c r="B7507" s="1" t="s">
        <v>9513</v>
      </c>
      <c r="C7507" s="1">
        <f>YEAR(Data!$D7507)</f>
        <v>2014</v>
      </c>
      <c r="D7507" s="2">
        <v>41799</v>
      </c>
      <c r="E7507" s="2">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12.175999999999998</v>
      </c>
      <c r="T7507" s="1">
        <v>4</v>
      </c>
      <c r="U7507" s="1">
        <v>0.8</v>
      </c>
      <c r="V7507" s="1">
        <v>-18.872800000000009</v>
      </c>
    </row>
    <row r="7508" spans="1:22" ht="14.25" customHeight="1" x14ac:dyDescent="0.25">
      <c r="A7508" s="1">
        <v>7507</v>
      </c>
      <c r="B7508" s="1" t="s">
        <v>9514</v>
      </c>
      <c r="C7508" s="1">
        <f>YEAR(Data!$D7508)</f>
        <v>2011</v>
      </c>
      <c r="D7508" s="2">
        <v>40849</v>
      </c>
      <c r="E7508" s="2">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1">
        <v>5.2181999999999924</v>
      </c>
    </row>
    <row r="7509" spans="1:22" ht="14.25" customHeight="1" x14ac:dyDescent="0.25">
      <c r="A7509" s="1">
        <v>7508</v>
      </c>
      <c r="B7509" s="1" t="s">
        <v>9514</v>
      </c>
      <c r="C7509" s="1">
        <f>YEAR(Data!$D7509)</f>
        <v>2011</v>
      </c>
      <c r="D7509" s="2">
        <v>40849</v>
      </c>
      <c r="E7509" s="2">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1">
        <v>105.24679999999995</v>
      </c>
    </row>
    <row r="7510" spans="1:22" ht="14.25" customHeight="1" x14ac:dyDescent="0.25">
      <c r="A7510" s="1">
        <v>7509</v>
      </c>
      <c r="B7510" s="1" t="s">
        <v>9515</v>
      </c>
      <c r="C7510" s="1">
        <f>YEAR(Data!$D7510)</f>
        <v>2014</v>
      </c>
      <c r="D7510" s="2">
        <v>41835</v>
      </c>
      <c r="E7510" s="2">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9.2480000000000011</v>
      </c>
      <c r="T7510" s="1">
        <v>2</v>
      </c>
      <c r="U7510" s="1">
        <v>0.2</v>
      </c>
      <c r="V7510" s="1">
        <v>3.3524000000000003</v>
      </c>
    </row>
    <row r="7511" spans="1:22" ht="14.25" customHeight="1" x14ac:dyDescent="0.25">
      <c r="A7511" s="1">
        <v>7510</v>
      </c>
      <c r="B7511" s="1" t="s">
        <v>9515</v>
      </c>
      <c r="C7511" s="1">
        <f>YEAR(Data!$D7511)</f>
        <v>2014</v>
      </c>
      <c r="D7511" s="2">
        <v>41835</v>
      </c>
      <c r="E7511" s="2">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1">
        <v>-377.98919999999998</v>
      </c>
    </row>
    <row r="7512" spans="1:22" ht="14.25" customHeight="1" x14ac:dyDescent="0.25">
      <c r="A7512" s="1">
        <v>7511</v>
      </c>
      <c r="B7512" s="1" t="s">
        <v>9515</v>
      </c>
      <c r="C7512" s="1">
        <f>YEAR(Data!$D7512)</f>
        <v>2014</v>
      </c>
      <c r="D7512" s="2">
        <v>41835</v>
      </c>
      <c r="E7512" s="2">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62.040000000000006</v>
      </c>
      <c r="T7512" s="1">
        <v>5</v>
      </c>
      <c r="U7512" s="1">
        <v>0.2</v>
      </c>
      <c r="V7512" s="1">
        <v>4.6530000000000022</v>
      </c>
    </row>
    <row r="7513" spans="1:22" ht="14.25" customHeight="1" x14ac:dyDescent="0.25">
      <c r="A7513" s="1">
        <v>7512</v>
      </c>
      <c r="B7513" s="1" t="s">
        <v>9515</v>
      </c>
      <c r="C7513" s="1">
        <f>YEAR(Data!$D7513)</f>
        <v>2014</v>
      </c>
      <c r="D7513" s="2">
        <v>41835</v>
      </c>
      <c r="E7513" s="2">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396.92000000000007</v>
      </c>
      <c r="T7513" s="1">
        <v>5</v>
      </c>
      <c r="U7513" s="1">
        <v>0.2</v>
      </c>
      <c r="V7513" s="1">
        <v>148.845</v>
      </c>
    </row>
    <row r="7514" spans="1:22" ht="14.25" customHeight="1" x14ac:dyDescent="0.25">
      <c r="A7514" s="1">
        <v>7513</v>
      </c>
      <c r="B7514" s="1" t="s">
        <v>9515</v>
      </c>
      <c r="C7514" s="1">
        <f>YEAR(Data!$D7514)</f>
        <v>2014</v>
      </c>
      <c r="D7514" s="2">
        <v>41835</v>
      </c>
      <c r="E7514" s="2">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
        <v>239.45599999999999</v>
      </c>
      <c r="T7514" s="1">
        <v>7</v>
      </c>
      <c r="U7514" s="1">
        <v>0.2</v>
      </c>
      <c r="V7514" s="1">
        <v>17.959200000000003</v>
      </c>
    </row>
    <row r="7515" spans="1:22" ht="14.25" customHeight="1" x14ac:dyDescent="0.25">
      <c r="A7515" s="1">
        <v>7514</v>
      </c>
      <c r="B7515" s="1" t="s">
        <v>9515</v>
      </c>
      <c r="C7515" s="1">
        <f>YEAR(Data!$D7515)</f>
        <v>2014</v>
      </c>
      <c r="D7515" s="2">
        <v>41835</v>
      </c>
      <c r="E7515" s="2">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13.120000000000001</v>
      </c>
      <c r="T7515" s="1">
        <v>5</v>
      </c>
      <c r="U7515" s="1">
        <v>0.2</v>
      </c>
      <c r="V7515" s="1">
        <v>2.1319999999999988</v>
      </c>
    </row>
    <row r="7516" spans="1:22" ht="14.25" customHeight="1" x14ac:dyDescent="0.25">
      <c r="A7516" s="1">
        <v>7515</v>
      </c>
      <c r="B7516" s="1" t="s">
        <v>9516</v>
      </c>
      <c r="C7516" s="1">
        <f>YEAR(Data!$D7516)</f>
        <v>2014</v>
      </c>
      <c r="D7516" s="2">
        <v>41983</v>
      </c>
      <c r="E7516" s="2">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1">
        <v>13.505599999999999</v>
      </c>
    </row>
    <row r="7517" spans="1:22" ht="14.25" customHeight="1" x14ac:dyDescent="0.25">
      <c r="A7517" s="1">
        <v>7516</v>
      </c>
      <c r="B7517" s="1" t="s">
        <v>9516</v>
      </c>
      <c r="C7517" s="1">
        <f>YEAR(Data!$D7517)</f>
        <v>2014</v>
      </c>
      <c r="D7517" s="2">
        <v>41983</v>
      </c>
      <c r="E7517" s="2">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
        <v>214.89999999999998</v>
      </c>
      <c r="T7517" s="1">
        <v>5</v>
      </c>
      <c r="U7517" s="1">
        <v>0</v>
      </c>
      <c r="V7517" s="1">
        <v>62.32099999999997</v>
      </c>
    </row>
    <row r="7518" spans="1:22" ht="14.25" customHeight="1" x14ac:dyDescent="0.25">
      <c r="A7518" s="1">
        <v>7517</v>
      </c>
      <c r="B7518" s="1" t="s">
        <v>9516</v>
      </c>
      <c r="C7518" s="1">
        <f>YEAR(Data!$D7518)</f>
        <v>2014</v>
      </c>
      <c r="D7518" s="2">
        <v>41983</v>
      </c>
      <c r="E7518" s="2">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1">
        <v>7.4824000000000002</v>
      </c>
    </row>
    <row r="7519" spans="1:22" ht="14.25" customHeight="1" x14ac:dyDescent="0.25">
      <c r="A7519" s="1">
        <v>7518</v>
      </c>
      <c r="B7519" s="1" t="s">
        <v>9516</v>
      </c>
      <c r="C7519" s="1">
        <f>YEAR(Data!$D7519)</f>
        <v>2014</v>
      </c>
      <c r="D7519" s="2">
        <v>41983</v>
      </c>
      <c r="E7519" s="2">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1">
        <v>48.328499999999991</v>
      </c>
    </row>
    <row r="7520" spans="1:22" ht="14.25" customHeight="1" x14ac:dyDescent="0.25">
      <c r="A7520" s="1">
        <v>7519</v>
      </c>
      <c r="B7520" s="1" t="s">
        <v>9516</v>
      </c>
      <c r="C7520" s="1">
        <f>YEAR(Data!$D7520)</f>
        <v>2014</v>
      </c>
      <c r="D7520" s="2">
        <v>41983</v>
      </c>
      <c r="E7520" s="2">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1">
        <v>0.60559999999999903</v>
      </c>
    </row>
    <row r="7521" spans="1:22" ht="14.25" customHeight="1" x14ac:dyDescent="0.25">
      <c r="A7521" s="1">
        <v>7520</v>
      </c>
      <c r="B7521" s="1" t="s">
        <v>9516</v>
      </c>
      <c r="C7521" s="1">
        <f>YEAR(Data!$D7521)</f>
        <v>2014</v>
      </c>
      <c r="D7521" s="2">
        <v>41983</v>
      </c>
      <c r="E7521" s="2">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
        <v>5.76</v>
      </c>
      <c r="T7521" s="1">
        <v>2</v>
      </c>
      <c r="U7521" s="1">
        <v>0</v>
      </c>
      <c r="V7521" s="1">
        <v>2.6495999999999995</v>
      </c>
    </row>
    <row r="7522" spans="1:22" ht="14.25" customHeight="1" x14ac:dyDescent="0.25">
      <c r="A7522" s="1">
        <v>7521</v>
      </c>
      <c r="B7522" s="1" t="s">
        <v>9516</v>
      </c>
      <c r="C7522" s="1">
        <f>YEAR(Data!$D7522)</f>
        <v>2014</v>
      </c>
      <c r="D7522" s="2">
        <v>41983</v>
      </c>
      <c r="E7522" s="2">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1">
        <v>629.99099999999999</v>
      </c>
    </row>
    <row r="7523" spans="1:22" ht="14.25" customHeight="1" x14ac:dyDescent="0.25">
      <c r="A7523" s="1">
        <v>7522</v>
      </c>
      <c r="B7523" s="1" t="s">
        <v>9517</v>
      </c>
      <c r="C7523" s="1">
        <f>YEAR(Data!$D7523)</f>
        <v>2013</v>
      </c>
      <c r="D7523" s="2">
        <v>41523</v>
      </c>
      <c r="E7523" s="2">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8.9520000000000017</v>
      </c>
      <c r="T7523" s="1">
        <v>2</v>
      </c>
      <c r="U7523" s="1">
        <v>0.7</v>
      </c>
      <c r="V7523" s="1">
        <v>-7.4600000000000009</v>
      </c>
    </row>
    <row r="7524" spans="1:22" ht="14.25" customHeight="1" x14ac:dyDescent="0.25">
      <c r="A7524" s="1">
        <v>7523</v>
      </c>
      <c r="B7524" s="1" t="s">
        <v>9517</v>
      </c>
      <c r="C7524" s="1">
        <f>YEAR(Data!$D7524)</f>
        <v>2013</v>
      </c>
      <c r="D7524" s="2">
        <v>41523</v>
      </c>
      <c r="E7524" s="2">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8.8560000000000016</v>
      </c>
      <c r="T7524" s="1">
        <v>6</v>
      </c>
      <c r="U7524" s="1">
        <v>0.7</v>
      </c>
      <c r="V7524" s="1">
        <v>-6.4944000000000024</v>
      </c>
    </row>
    <row r="7525" spans="1:22" ht="14.25" customHeight="1" x14ac:dyDescent="0.25">
      <c r="A7525" s="1">
        <v>7524</v>
      </c>
      <c r="B7525" s="1" t="s">
        <v>9517</v>
      </c>
      <c r="C7525" s="1">
        <f>YEAR(Data!$D7525)</f>
        <v>2013</v>
      </c>
      <c r="D7525" s="2">
        <v>41523</v>
      </c>
      <c r="E7525" s="2">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1">
        <v>-1.217800000000004</v>
      </c>
    </row>
    <row r="7526" spans="1:22" ht="14.25" customHeight="1" x14ac:dyDescent="0.25">
      <c r="A7526" s="1">
        <v>7525</v>
      </c>
      <c r="B7526" s="1" t="s">
        <v>9518</v>
      </c>
      <c r="C7526" s="1">
        <f>YEAR(Data!$D7526)</f>
        <v>2011</v>
      </c>
      <c r="D7526" s="2">
        <v>40796</v>
      </c>
      <c r="E7526" s="2">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
        <v>21.728000000000002</v>
      </c>
      <c r="T7526" s="1">
        <v>7</v>
      </c>
      <c r="U7526" s="1">
        <v>0.2</v>
      </c>
      <c r="V7526" s="1">
        <v>7.6047999999999991</v>
      </c>
    </row>
    <row r="7527" spans="1:22" ht="14.25" customHeight="1" x14ac:dyDescent="0.25">
      <c r="A7527" s="1">
        <v>7526</v>
      </c>
      <c r="B7527" s="1" t="s">
        <v>9518</v>
      </c>
      <c r="C7527" s="1">
        <f>YEAR(Data!$D7527)</f>
        <v>2011</v>
      </c>
      <c r="D7527" s="2">
        <v>40796</v>
      </c>
      <c r="E7527" s="2">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
        <v>1487.04</v>
      </c>
      <c r="T7527" s="1">
        <v>5</v>
      </c>
      <c r="U7527" s="1">
        <v>0.2</v>
      </c>
      <c r="V7527" s="1">
        <v>148.70400000000006</v>
      </c>
    </row>
    <row r="7528" spans="1:22" ht="14.25" customHeight="1" x14ac:dyDescent="0.25">
      <c r="A7528" s="1">
        <v>7527</v>
      </c>
      <c r="B7528" s="1" t="s">
        <v>9519</v>
      </c>
      <c r="C7528" s="1">
        <f>YEAR(Data!$D7528)</f>
        <v>2014</v>
      </c>
      <c r="D7528" s="2">
        <v>41909</v>
      </c>
      <c r="E7528" s="2">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
        <v>71.88</v>
      </c>
      <c r="T7528" s="1">
        <v>6</v>
      </c>
      <c r="U7528" s="1">
        <v>0</v>
      </c>
      <c r="V7528" s="1">
        <v>33.064799999999998</v>
      </c>
    </row>
    <row r="7529" spans="1:22" ht="14.25" customHeight="1" x14ac:dyDescent="0.25">
      <c r="A7529" s="1">
        <v>7528</v>
      </c>
      <c r="B7529" s="1" t="s">
        <v>9519</v>
      </c>
      <c r="C7529" s="1">
        <f>YEAR(Data!$D7529)</f>
        <v>2014</v>
      </c>
      <c r="D7529" s="2">
        <v>41909</v>
      </c>
      <c r="E7529" s="2">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
        <v>9.24</v>
      </c>
      <c r="T7529" s="1">
        <v>3</v>
      </c>
      <c r="U7529" s="1">
        <v>0</v>
      </c>
      <c r="V7529" s="1">
        <v>2.9567999999999994</v>
      </c>
    </row>
    <row r="7530" spans="1:22" ht="14.25" customHeight="1" x14ac:dyDescent="0.25">
      <c r="A7530" s="1">
        <v>7529</v>
      </c>
      <c r="B7530" s="1" t="s">
        <v>9519</v>
      </c>
      <c r="C7530" s="1">
        <f>YEAR(Data!$D7530)</f>
        <v>2014</v>
      </c>
      <c r="D7530" s="2">
        <v>41909</v>
      </c>
      <c r="E7530" s="2">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
        <v>35.880000000000003</v>
      </c>
      <c r="T7530" s="1">
        <v>6</v>
      </c>
      <c r="U7530" s="1">
        <v>0</v>
      </c>
      <c r="V7530" s="1">
        <v>16.146000000000001</v>
      </c>
    </row>
    <row r="7531" spans="1:22" ht="14.25" customHeight="1" x14ac:dyDescent="0.25">
      <c r="A7531" s="1">
        <v>7530</v>
      </c>
      <c r="B7531" s="1" t="s">
        <v>9519</v>
      </c>
      <c r="C7531" s="1">
        <f>YEAR(Data!$D7531)</f>
        <v>2014</v>
      </c>
      <c r="D7531" s="2">
        <v>41909</v>
      </c>
      <c r="E7531" s="2">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1">
        <v>5.5379999999999985</v>
      </c>
    </row>
    <row r="7532" spans="1:22" ht="14.25" customHeight="1" x14ac:dyDescent="0.25">
      <c r="A7532" s="1">
        <v>7531</v>
      </c>
      <c r="B7532" s="1" t="s">
        <v>9519</v>
      </c>
      <c r="C7532" s="1">
        <f>YEAR(Data!$D7532)</f>
        <v>2014</v>
      </c>
      <c r="D7532" s="2">
        <v>41909</v>
      </c>
      <c r="E7532" s="2">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931.17600000000016</v>
      </c>
      <c r="T7532" s="1">
        <v>3</v>
      </c>
      <c r="U7532" s="1">
        <v>0.2</v>
      </c>
      <c r="V7532" s="1">
        <v>314.27190000000002</v>
      </c>
    </row>
    <row r="7533" spans="1:22" ht="14.25" customHeight="1" x14ac:dyDescent="0.25">
      <c r="A7533" s="1">
        <v>7532</v>
      </c>
      <c r="B7533" s="1" t="s">
        <v>9520</v>
      </c>
      <c r="C7533" s="1">
        <f>YEAR(Data!$D7533)</f>
        <v>2013</v>
      </c>
      <c r="D7533" s="2">
        <v>41443</v>
      </c>
      <c r="E7533" s="2">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
        <v>266.35200000000003</v>
      </c>
      <c r="T7533" s="1">
        <v>3</v>
      </c>
      <c r="U7533" s="1">
        <v>0.2</v>
      </c>
      <c r="V7533" s="1">
        <v>-13.317600000000013</v>
      </c>
    </row>
    <row r="7534" spans="1:22" ht="14.25" customHeight="1" x14ac:dyDescent="0.25">
      <c r="A7534" s="1">
        <v>7533</v>
      </c>
      <c r="B7534" s="1" t="s">
        <v>9520</v>
      </c>
      <c r="C7534" s="1">
        <f>YEAR(Data!$D7534)</f>
        <v>2013</v>
      </c>
      <c r="D7534" s="2">
        <v>41443</v>
      </c>
      <c r="E7534" s="2">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
        <v>483.13599999999997</v>
      </c>
      <c r="T7534" s="1">
        <v>4</v>
      </c>
      <c r="U7534" s="1">
        <v>0.2</v>
      </c>
      <c r="V7534" s="1">
        <v>54.352799999999945</v>
      </c>
    </row>
    <row r="7535" spans="1:22" ht="14.25" customHeight="1" x14ac:dyDescent="0.25">
      <c r="A7535" s="1">
        <v>7534</v>
      </c>
      <c r="B7535" s="1" t="s">
        <v>9522</v>
      </c>
      <c r="C7535" s="1">
        <f>YEAR(Data!$D7535)</f>
        <v>2014</v>
      </c>
      <c r="D7535" s="2">
        <v>41696</v>
      </c>
      <c r="E7535" s="2">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1">
        <v>-22.138200000000012</v>
      </c>
    </row>
    <row r="7536" spans="1:22" ht="14.25" customHeight="1" x14ac:dyDescent="0.25">
      <c r="A7536" s="1">
        <v>7535</v>
      </c>
      <c r="B7536" s="1" t="s">
        <v>9522</v>
      </c>
      <c r="C7536" s="1">
        <f>YEAR(Data!$D7536)</f>
        <v>2014</v>
      </c>
      <c r="D7536" s="2">
        <v>41696</v>
      </c>
      <c r="E7536" s="2">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231.92000000000002</v>
      </c>
      <c r="T7536" s="1">
        <v>5</v>
      </c>
      <c r="U7536" s="1">
        <v>0.2</v>
      </c>
      <c r="V7536" s="1">
        <v>5.7980000000000018</v>
      </c>
    </row>
    <row r="7537" spans="1:22" ht="14.25" customHeight="1" x14ac:dyDescent="0.25">
      <c r="A7537" s="1">
        <v>7536</v>
      </c>
      <c r="B7537" s="1" t="s">
        <v>9523</v>
      </c>
      <c r="C7537" s="1">
        <f>YEAR(Data!$D7537)</f>
        <v>2014</v>
      </c>
      <c r="D7537" s="2">
        <v>41730</v>
      </c>
      <c r="E7537" s="2">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29.700000000000003</v>
      </c>
      <c r="T7537" s="1">
        <v>3</v>
      </c>
      <c r="U7537" s="1">
        <v>0</v>
      </c>
      <c r="V7537" s="1">
        <v>8.0190000000000001</v>
      </c>
    </row>
    <row r="7538" spans="1:22" ht="14.25" customHeight="1" x14ac:dyDescent="0.25">
      <c r="A7538" s="1">
        <v>7537</v>
      </c>
      <c r="B7538" s="1" t="s">
        <v>9524</v>
      </c>
      <c r="C7538" s="1">
        <f>YEAR(Data!$D7538)</f>
        <v>2014</v>
      </c>
      <c r="D7538" s="2">
        <v>41977</v>
      </c>
      <c r="E7538" s="2">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
        <v>13.591999999999999</v>
      </c>
      <c r="T7538" s="1">
        <v>2</v>
      </c>
      <c r="U7538" s="1">
        <v>0.6</v>
      </c>
      <c r="V7538" s="1">
        <v>-14.271599999999999</v>
      </c>
    </row>
    <row r="7539" spans="1:22" ht="14.25" customHeight="1" x14ac:dyDescent="0.25">
      <c r="A7539" s="1">
        <v>7538</v>
      </c>
      <c r="B7539" s="1" t="s">
        <v>9525</v>
      </c>
      <c r="C7539" s="1">
        <f>YEAR(Data!$D7539)</f>
        <v>2013</v>
      </c>
      <c r="D7539" s="2">
        <v>41324</v>
      </c>
      <c r="E7539" s="2">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1">
        <v>33.313599999999994</v>
      </c>
    </row>
    <row r="7540" spans="1:22" ht="14.25" customHeight="1" x14ac:dyDescent="0.25">
      <c r="A7540" s="1">
        <v>7539</v>
      </c>
      <c r="B7540" s="1" t="s">
        <v>9526</v>
      </c>
      <c r="C7540" s="1">
        <f>YEAR(Data!$D7540)</f>
        <v>2014</v>
      </c>
      <c r="D7540" s="2">
        <v>41976</v>
      </c>
      <c r="E7540" s="2">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114.28800000000001</v>
      </c>
      <c r="T7540" s="1">
        <v>1</v>
      </c>
      <c r="U7540" s="1">
        <v>0.2</v>
      </c>
      <c r="V7540" s="1">
        <v>12.857399999999984</v>
      </c>
    </row>
    <row r="7541" spans="1:22" ht="14.25" customHeight="1" x14ac:dyDescent="0.25">
      <c r="A7541" s="1">
        <v>7540</v>
      </c>
      <c r="B7541" s="1" t="s">
        <v>9526</v>
      </c>
      <c r="C7541" s="1">
        <f>YEAR(Data!$D7541)</f>
        <v>2014</v>
      </c>
      <c r="D7541" s="2">
        <v>41976</v>
      </c>
      <c r="E7541" s="2">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1">
        <v>-24.41599999999999</v>
      </c>
    </row>
    <row r="7542" spans="1:22" ht="14.25" customHeight="1" x14ac:dyDescent="0.25">
      <c r="A7542" s="1">
        <v>7541</v>
      </c>
      <c r="B7542" s="1" t="s">
        <v>9526</v>
      </c>
      <c r="C7542" s="1">
        <f>YEAR(Data!$D7542)</f>
        <v>2014</v>
      </c>
      <c r="D7542" s="2">
        <v>41976</v>
      </c>
      <c r="E7542" s="2">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
        <v>242.35200000000003</v>
      </c>
      <c r="T7542" s="1">
        <v>8</v>
      </c>
      <c r="U7542" s="1">
        <v>0.7</v>
      </c>
      <c r="V7542" s="1">
        <v>-363.52799999999991</v>
      </c>
    </row>
    <row r="7543" spans="1:22" ht="14.25" customHeight="1" x14ac:dyDescent="0.25">
      <c r="A7543" s="1">
        <v>7542</v>
      </c>
      <c r="B7543" s="1" t="s">
        <v>9526</v>
      </c>
      <c r="C7543" s="1">
        <f>YEAR(Data!$D7543)</f>
        <v>2014</v>
      </c>
      <c r="D7543" s="2">
        <v>41976</v>
      </c>
      <c r="E7543" s="2">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
        <v>49.616000000000007</v>
      </c>
      <c r="T7543" s="1">
        <v>2</v>
      </c>
      <c r="U7543" s="1">
        <v>0.2</v>
      </c>
      <c r="V7543" s="1">
        <v>4.9615999999999989</v>
      </c>
    </row>
    <row r="7544" spans="1:22" ht="14.25" customHeight="1" x14ac:dyDescent="0.25">
      <c r="A7544" s="1">
        <v>7543</v>
      </c>
      <c r="B7544" s="1" t="s">
        <v>9526</v>
      </c>
      <c r="C7544" s="1">
        <f>YEAR(Data!$D7544)</f>
        <v>2014</v>
      </c>
      <c r="D7544" s="2">
        <v>41976</v>
      </c>
      <c r="E7544" s="2">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508.70400000000006</v>
      </c>
      <c r="T7544" s="1">
        <v>6</v>
      </c>
      <c r="U7544" s="1">
        <v>0.2</v>
      </c>
      <c r="V7544" s="1">
        <v>0</v>
      </c>
    </row>
    <row r="7545" spans="1:22" ht="14.25" customHeight="1" x14ac:dyDescent="0.25">
      <c r="A7545" s="1">
        <v>7544</v>
      </c>
      <c r="B7545" s="1" t="s">
        <v>9526</v>
      </c>
      <c r="C7545" s="1">
        <f>YEAR(Data!$D7545)</f>
        <v>2014</v>
      </c>
      <c r="D7545" s="2">
        <v>41976</v>
      </c>
      <c r="E7545" s="2">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
        <v>57.36</v>
      </c>
      <c r="T7545" s="1">
        <v>6</v>
      </c>
      <c r="U7545" s="1">
        <v>0.2</v>
      </c>
      <c r="V7545" s="1">
        <v>-14.34</v>
      </c>
    </row>
    <row r="7546" spans="1:22" ht="14.25" customHeight="1" x14ac:dyDescent="0.25">
      <c r="A7546" s="1">
        <v>7545</v>
      </c>
      <c r="B7546" s="1" t="s">
        <v>9526</v>
      </c>
      <c r="C7546" s="1">
        <f>YEAR(Data!$D7546)</f>
        <v>2014</v>
      </c>
      <c r="D7546" s="2">
        <v>41976</v>
      </c>
      <c r="E7546" s="2">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906.68000000000006</v>
      </c>
      <c r="T7546" s="1">
        <v>5</v>
      </c>
      <c r="U7546" s="1">
        <v>0.2</v>
      </c>
      <c r="V7546" s="1">
        <v>68.001000000000033</v>
      </c>
    </row>
    <row r="7547" spans="1:22" ht="14.25" customHeight="1" x14ac:dyDescent="0.25">
      <c r="A7547" s="1">
        <v>7546</v>
      </c>
      <c r="B7547" s="1" t="s">
        <v>9527</v>
      </c>
      <c r="C7547" s="1">
        <f>YEAR(Data!$D7547)</f>
        <v>2011</v>
      </c>
      <c r="D7547" s="2">
        <v>40826</v>
      </c>
      <c r="E7547" s="2">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
        <v>719.95200000000011</v>
      </c>
      <c r="T7547" s="1">
        <v>6</v>
      </c>
      <c r="U7547" s="1">
        <v>0.2</v>
      </c>
      <c r="V7547" s="1">
        <v>71.995200000000011</v>
      </c>
    </row>
    <row r="7548" spans="1:22" ht="14.25" customHeight="1" x14ac:dyDescent="0.25">
      <c r="A7548" s="1">
        <v>7547</v>
      </c>
      <c r="B7548" s="1" t="s">
        <v>9527</v>
      </c>
      <c r="C7548" s="1">
        <f>YEAR(Data!$D7548)</f>
        <v>2011</v>
      </c>
      <c r="D7548" s="2">
        <v>40826</v>
      </c>
      <c r="E7548" s="2">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
        <v>755.94400000000019</v>
      </c>
      <c r="T7548" s="1">
        <v>7</v>
      </c>
      <c r="U7548" s="1">
        <v>0.2</v>
      </c>
      <c r="V7548" s="1">
        <v>66.145099999999957</v>
      </c>
    </row>
    <row r="7549" spans="1:22" ht="14.25" customHeight="1" x14ac:dyDescent="0.25">
      <c r="A7549" s="1">
        <v>7548</v>
      </c>
      <c r="B7549" s="1" t="s">
        <v>9527</v>
      </c>
      <c r="C7549" s="1">
        <f>YEAR(Data!$D7549)</f>
        <v>2011</v>
      </c>
      <c r="D7549" s="2">
        <v>40826</v>
      </c>
      <c r="E7549" s="2">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
        <v>11.979999999999997</v>
      </c>
      <c r="T7549" s="1">
        <v>5</v>
      </c>
      <c r="U7549" s="1">
        <v>0.8</v>
      </c>
      <c r="V7549" s="1">
        <v>-19.16800000000001</v>
      </c>
    </row>
    <row r="7550" spans="1:22" ht="14.25" customHeight="1" x14ac:dyDescent="0.25">
      <c r="A7550" s="1">
        <v>7549</v>
      </c>
      <c r="B7550" s="1" t="s">
        <v>9527</v>
      </c>
      <c r="C7550" s="1">
        <f>YEAR(Data!$D7550)</f>
        <v>2011</v>
      </c>
      <c r="D7550" s="2">
        <v>40826</v>
      </c>
      <c r="E7550" s="2">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
        <v>0.8979999999999998</v>
      </c>
      <c r="T7550" s="1">
        <v>1</v>
      </c>
      <c r="U7550" s="1">
        <v>0.8</v>
      </c>
      <c r="V7550" s="1">
        <v>-1.5715000000000008</v>
      </c>
    </row>
    <row r="7551" spans="1:22" ht="14.25" customHeight="1" x14ac:dyDescent="0.25">
      <c r="A7551" s="1">
        <v>7550</v>
      </c>
      <c r="B7551" s="1" t="s">
        <v>9530</v>
      </c>
      <c r="C7551" s="1">
        <f>YEAR(Data!$D7551)</f>
        <v>2013</v>
      </c>
      <c r="D7551" s="2">
        <v>41523</v>
      </c>
      <c r="E7551" s="2">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
        <v>21.204000000000004</v>
      </c>
      <c r="T7551" s="1">
        <v>3</v>
      </c>
      <c r="U7551" s="1">
        <v>0.6</v>
      </c>
      <c r="V7551" s="1">
        <v>-11.662199999999999</v>
      </c>
    </row>
    <row r="7552" spans="1:22" ht="14.25" customHeight="1" x14ac:dyDescent="0.25">
      <c r="A7552" s="1">
        <v>7551</v>
      </c>
      <c r="B7552" s="1" t="s">
        <v>9531</v>
      </c>
      <c r="C7552" s="1">
        <f>YEAR(Data!$D7552)</f>
        <v>2011</v>
      </c>
      <c r="D7552" s="2">
        <v>40867</v>
      </c>
      <c r="E7552" s="2">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
        <v>34.74</v>
      </c>
      <c r="T7552" s="1">
        <v>3</v>
      </c>
      <c r="U7552" s="1">
        <v>0</v>
      </c>
      <c r="V7552" s="1">
        <v>17.37</v>
      </c>
    </row>
    <row r="7553" spans="1:22" ht="14.25" customHeight="1" x14ac:dyDescent="0.25">
      <c r="A7553" s="1">
        <v>7552</v>
      </c>
      <c r="B7553" s="1" t="s">
        <v>9531</v>
      </c>
      <c r="C7553" s="1">
        <f>YEAR(Data!$D7553)</f>
        <v>2011</v>
      </c>
      <c r="D7553" s="2">
        <v>40867</v>
      </c>
      <c r="E7553" s="2">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1">
        <v>216.8244</v>
      </c>
    </row>
    <row r="7554" spans="1:22" ht="14.25" customHeight="1" x14ac:dyDescent="0.25">
      <c r="A7554" s="1">
        <v>7553</v>
      </c>
      <c r="B7554" s="1" t="s">
        <v>9531</v>
      </c>
      <c r="C7554" s="1">
        <f>YEAR(Data!$D7554)</f>
        <v>2011</v>
      </c>
      <c r="D7554" s="2">
        <v>40867</v>
      </c>
      <c r="E7554" s="2">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1">
        <v>4.5359999999999996</v>
      </c>
    </row>
    <row r="7555" spans="1:22" ht="14.25" customHeight="1" x14ac:dyDescent="0.25">
      <c r="A7555" s="1">
        <v>7554</v>
      </c>
      <c r="B7555" s="1" t="s">
        <v>9531</v>
      </c>
      <c r="C7555" s="1">
        <f>YEAR(Data!$D7555)</f>
        <v>2011</v>
      </c>
      <c r="D7555" s="2">
        <v>40867</v>
      </c>
      <c r="E7555" s="2">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
        <v>25.92</v>
      </c>
      <c r="T7555" s="1">
        <v>4</v>
      </c>
      <c r="U7555" s="1">
        <v>0</v>
      </c>
      <c r="V7555" s="1">
        <v>12.441600000000001</v>
      </c>
    </row>
    <row r="7556" spans="1:22" ht="14.25" customHeight="1" x14ac:dyDescent="0.25">
      <c r="A7556" s="1">
        <v>7555</v>
      </c>
      <c r="B7556" s="1" t="s">
        <v>9532</v>
      </c>
      <c r="C7556" s="1">
        <f>YEAR(Data!$D7556)</f>
        <v>2011</v>
      </c>
      <c r="D7556" s="2">
        <v>40673</v>
      </c>
      <c r="E7556" s="2">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1">
        <v>-216.97830000000002</v>
      </c>
    </row>
    <row r="7557" spans="1:22" ht="14.25" customHeight="1" x14ac:dyDescent="0.25">
      <c r="A7557" s="1">
        <v>7556</v>
      </c>
      <c r="B7557" s="1" t="s">
        <v>9532</v>
      </c>
      <c r="C7557" s="1">
        <f>YEAR(Data!$D7557)</f>
        <v>2011</v>
      </c>
      <c r="D7557" s="2">
        <v>40673</v>
      </c>
      <c r="E7557" s="2">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1">
        <v>5.3010000000000002</v>
      </c>
    </row>
    <row r="7558" spans="1:22" ht="14.25" customHeight="1" x14ac:dyDescent="0.25">
      <c r="A7558" s="1">
        <v>7557</v>
      </c>
      <c r="B7558" s="1" t="s">
        <v>9533</v>
      </c>
      <c r="C7558" s="1">
        <f>YEAR(Data!$D7558)</f>
        <v>2014</v>
      </c>
      <c r="D7558" s="2">
        <v>41971</v>
      </c>
      <c r="E7558" s="2">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1">
        <v>72.808799999999991</v>
      </c>
    </row>
    <row r="7559" spans="1:22" ht="14.25" customHeight="1" x14ac:dyDescent="0.25">
      <c r="A7559" s="1">
        <v>7558</v>
      </c>
      <c r="B7559" s="1" t="s">
        <v>9533</v>
      </c>
      <c r="C7559" s="1">
        <f>YEAR(Data!$D7559)</f>
        <v>2014</v>
      </c>
      <c r="D7559" s="2">
        <v>41971</v>
      </c>
      <c r="E7559" s="2">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497.93999999999994</v>
      </c>
      <c r="T7559" s="1">
        <v>3</v>
      </c>
      <c r="U7559" s="1">
        <v>0</v>
      </c>
      <c r="V7559" s="1">
        <v>224.07299999999998</v>
      </c>
    </row>
    <row r="7560" spans="1:22" ht="14.25" customHeight="1" x14ac:dyDescent="0.25">
      <c r="A7560" s="1">
        <v>7559</v>
      </c>
      <c r="B7560" s="1" t="s">
        <v>9534</v>
      </c>
      <c r="C7560" s="1">
        <f>YEAR(Data!$D7560)</f>
        <v>2011</v>
      </c>
      <c r="D7560" s="2">
        <v>40848</v>
      </c>
      <c r="E7560" s="2">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533.93999999999994</v>
      </c>
      <c r="T7560" s="1">
        <v>3</v>
      </c>
      <c r="U7560" s="1">
        <v>0</v>
      </c>
      <c r="V7560" s="1">
        <v>154.84259999999995</v>
      </c>
    </row>
    <row r="7561" spans="1:22" ht="14.25" customHeight="1" x14ac:dyDescent="0.25">
      <c r="A7561" s="1">
        <v>7560</v>
      </c>
      <c r="B7561" s="1" t="s">
        <v>9534</v>
      </c>
      <c r="C7561" s="1">
        <f>YEAR(Data!$D7561)</f>
        <v>2011</v>
      </c>
      <c r="D7561" s="2">
        <v>40848</v>
      </c>
      <c r="E7561" s="2">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1">
        <v>82.290599999999998</v>
      </c>
    </row>
    <row r="7562" spans="1:22" ht="14.25" customHeight="1" x14ac:dyDescent="0.25">
      <c r="A7562" s="1">
        <v>7561</v>
      </c>
      <c r="B7562" s="1" t="s">
        <v>9534</v>
      </c>
      <c r="C7562" s="1">
        <f>YEAR(Data!$D7562)</f>
        <v>2011</v>
      </c>
      <c r="D7562" s="2">
        <v>40848</v>
      </c>
      <c r="E7562" s="2">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1">
        <v>9.8207999999999984</v>
      </c>
    </row>
    <row r="7563" spans="1:22" ht="14.25" customHeight="1" x14ac:dyDescent="0.25">
      <c r="A7563" s="1">
        <v>7562</v>
      </c>
      <c r="B7563" s="1" t="s">
        <v>9535</v>
      </c>
      <c r="C7563" s="1">
        <f>YEAR(Data!$D7563)</f>
        <v>2013</v>
      </c>
      <c r="D7563" s="2">
        <v>41639</v>
      </c>
      <c r="E7563" s="2">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170.78599999999997</v>
      </c>
      <c r="T7563" s="1">
        <v>1</v>
      </c>
      <c r="U7563" s="1">
        <v>0.3</v>
      </c>
      <c r="V7563" s="1">
        <v>0</v>
      </c>
    </row>
    <row r="7564" spans="1:22" ht="14.25" customHeight="1" x14ac:dyDescent="0.25">
      <c r="A7564" s="1">
        <v>7563</v>
      </c>
      <c r="B7564" s="1" t="s">
        <v>9536</v>
      </c>
      <c r="C7564" s="1">
        <f>YEAR(Data!$D7564)</f>
        <v>2013</v>
      </c>
      <c r="D7564" s="2">
        <v>41521</v>
      </c>
      <c r="E7564" s="2">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
        <v>198.744</v>
      </c>
      <c r="T7564" s="1">
        <v>4</v>
      </c>
      <c r="U7564" s="1">
        <v>0.3</v>
      </c>
      <c r="V7564" s="1">
        <v>0</v>
      </c>
    </row>
    <row r="7565" spans="1:22" ht="14.25" customHeight="1" x14ac:dyDescent="0.25">
      <c r="A7565" s="1">
        <v>7564</v>
      </c>
      <c r="B7565" s="1" t="s">
        <v>9537</v>
      </c>
      <c r="C7565" s="1">
        <f>YEAR(Data!$D7565)</f>
        <v>2014</v>
      </c>
      <c r="D7565" s="2">
        <v>41918</v>
      </c>
      <c r="E7565" s="2">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63.824000000000005</v>
      </c>
      <c r="T7565" s="1">
        <v>2</v>
      </c>
      <c r="U7565" s="1">
        <v>0.2</v>
      </c>
      <c r="V7565" s="1">
        <v>13.562599999999998</v>
      </c>
    </row>
    <row r="7566" spans="1:22" ht="14.25" customHeight="1" x14ac:dyDescent="0.25">
      <c r="A7566" s="1">
        <v>7565</v>
      </c>
      <c r="B7566" s="1" t="s">
        <v>9538</v>
      </c>
      <c r="C7566" s="1">
        <f>YEAR(Data!$D7566)</f>
        <v>2013</v>
      </c>
      <c r="D7566" s="2">
        <v>41304</v>
      </c>
      <c r="E7566" s="2">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
        <v>435.16800000000006</v>
      </c>
      <c r="T7566" s="1">
        <v>4</v>
      </c>
      <c r="U7566" s="1">
        <v>0.2</v>
      </c>
      <c r="V7566" s="1">
        <v>-59.835600000000042</v>
      </c>
    </row>
    <row r="7567" spans="1:22" ht="14.25" customHeight="1" x14ac:dyDescent="0.25">
      <c r="A7567" s="1">
        <v>7566</v>
      </c>
      <c r="B7567" s="1" t="s">
        <v>9538</v>
      </c>
      <c r="C7567" s="1">
        <f>YEAR(Data!$D7567)</f>
        <v>2013</v>
      </c>
      <c r="D7567" s="2">
        <v>41304</v>
      </c>
      <c r="E7567" s="2">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1">
        <v>7.7728000000000037</v>
      </c>
    </row>
    <row r="7568" spans="1:22" ht="14.25" customHeight="1" x14ac:dyDescent="0.25">
      <c r="A7568" s="1">
        <v>7567</v>
      </c>
      <c r="B7568" s="1" t="s">
        <v>9539</v>
      </c>
      <c r="C7568" s="1">
        <f>YEAR(Data!$D7568)</f>
        <v>2014</v>
      </c>
      <c r="D7568" s="2">
        <v>41751</v>
      </c>
      <c r="E7568" s="2">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1">
        <v>8.3957999999999942</v>
      </c>
    </row>
    <row r="7569" spans="1:22" ht="14.25" customHeight="1" x14ac:dyDescent="0.25">
      <c r="A7569" s="1">
        <v>7568</v>
      </c>
      <c r="B7569" s="1" t="s">
        <v>9539</v>
      </c>
      <c r="C7569" s="1">
        <f>YEAR(Data!$D7569)</f>
        <v>2014</v>
      </c>
      <c r="D7569" s="2">
        <v>41751</v>
      </c>
      <c r="E7569" s="2">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
        <v>20.736000000000004</v>
      </c>
      <c r="T7569" s="1">
        <v>4</v>
      </c>
      <c r="U7569" s="1">
        <v>0.2</v>
      </c>
      <c r="V7569" s="1">
        <v>7.2576000000000001</v>
      </c>
    </row>
    <row r="7570" spans="1:22" ht="14.25" customHeight="1" x14ac:dyDescent="0.25">
      <c r="A7570" s="1">
        <v>7569</v>
      </c>
      <c r="B7570" s="1" t="s">
        <v>9540</v>
      </c>
      <c r="C7570" s="1">
        <f>YEAR(Data!$D7570)</f>
        <v>2011</v>
      </c>
      <c r="D7570" s="2">
        <v>40882</v>
      </c>
      <c r="E7570" s="2">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1">
        <v>11.907</v>
      </c>
    </row>
    <row r="7571" spans="1:22" ht="14.25" customHeight="1" x14ac:dyDescent="0.25">
      <c r="A7571" s="1">
        <v>7570</v>
      </c>
      <c r="B7571" s="1" t="s">
        <v>9540</v>
      </c>
      <c r="C7571" s="1">
        <f>YEAR(Data!$D7571)</f>
        <v>2011</v>
      </c>
      <c r="D7571" s="2">
        <v>40882</v>
      </c>
      <c r="E7571" s="2">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
        <v>49.12</v>
      </c>
      <c r="T7571" s="1">
        <v>4</v>
      </c>
      <c r="U7571" s="1">
        <v>0</v>
      </c>
      <c r="V7571" s="1">
        <v>23.086399999999998</v>
      </c>
    </row>
    <row r="7572" spans="1:22" ht="14.25" customHeight="1" x14ac:dyDescent="0.25">
      <c r="A7572" s="1">
        <v>7571</v>
      </c>
      <c r="B7572" s="1" t="s">
        <v>9540</v>
      </c>
      <c r="C7572" s="1">
        <f>YEAR(Data!$D7572)</f>
        <v>2011</v>
      </c>
      <c r="D7572" s="2">
        <v>40882</v>
      </c>
      <c r="E7572" s="2">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1">
        <v>7.1999999999999993</v>
      </c>
    </row>
    <row r="7573" spans="1:22" ht="14.25" customHeight="1" x14ac:dyDescent="0.25">
      <c r="A7573" s="1">
        <v>7572</v>
      </c>
      <c r="B7573" s="1" t="s">
        <v>9541</v>
      </c>
      <c r="C7573" s="1">
        <f>YEAR(Data!$D7573)</f>
        <v>2011</v>
      </c>
      <c r="D7573" s="2">
        <v>40837</v>
      </c>
      <c r="E7573" s="2">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
        <v>194.7</v>
      </c>
      <c r="T7573" s="1">
        <v>5</v>
      </c>
      <c r="U7573" s="1">
        <v>0</v>
      </c>
      <c r="V7573" s="1">
        <v>9.7349999999999781</v>
      </c>
    </row>
    <row r="7574" spans="1:22" ht="14.25" customHeight="1" x14ac:dyDescent="0.25">
      <c r="A7574" s="1">
        <v>7573</v>
      </c>
      <c r="B7574" s="1" t="s">
        <v>9541</v>
      </c>
      <c r="C7574" s="1">
        <f>YEAR(Data!$D7574)</f>
        <v>2011</v>
      </c>
      <c r="D7574" s="2">
        <v>40837</v>
      </c>
      <c r="E7574" s="2">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
        <v>591.32000000000005</v>
      </c>
      <c r="T7574" s="1">
        <v>4</v>
      </c>
      <c r="U7574" s="1">
        <v>0</v>
      </c>
      <c r="V7574" s="1">
        <v>112.35079999999999</v>
      </c>
    </row>
    <row r="7575" spans="1:22" ht="14.25" customHeight="1" x14ac:dyDescent="0.25">
      <c r="A7575" s="1">
        <v>7574</v>
      </c>
      <c r="B7575" s="1" t="s">
        <v>9541</v>
      </c>
      <c r="C7575" s="1">
        <f>YEAR(Data!$D7575)</f>
        <v>2011</v>
      </c>
      <c r="D7575" s="2">
        <v>40837</v>
      </c>
      <c r="E7575" s="2">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
        <v>2.84</v>
      </c>
      <c r="T7575" s="1">
        <v>1</v>
      </c>
      <c r="U7575" s="1">
        <v>0</v>
      </c>
      <c r="V7575" s="1">
        <v>0.88039999999999985</v>
      </c>
    </row>
    <row r="7576" spans="1:22" ht="14.25" customHeight="1" x14ac:dyDescent="0.25">
      <c r="A7576" s="1">
        <v>7575</v>
      </c>
      <c r="B7576" s="1" t="s">
        <v>9542</v>
      </c>
      <c r="C7576" s="1">
        <f>YEAR(Data!$D7576)</f>
        <v>2012</v>
      </c>
      <c r="D7576" s="2">
        <v>41251</v>
      </c>
      <c r="E7576" s="2">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1">
        <v>4.4391999999999996</v>
      </c>
    </row>
    <row r="7577" spans="1:22" ht="14.25" customHeight="1" x14ac:dyDescent="0.25">
      <c r="A7577" s="1">
        <v>7576</v>
      </c>
      <c r="B7577" s="1" t="s">
        <v>9542</v>
      </c>
      <c r="C7577" s="1">
        <f>YEAR(Data!$D7577)</f>
        <v>2012</v>
      </c>
      <c r="D7577" s="2">
        <v>41251</v>
      </c>
      <c r="E7577" s="2">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1">
        <v>40.119999999999976</v>
      </c>
    </row>
    <row r="7578" spans="1:22" ht="14.25" customHeight="1" x14ac:dyDescent="0.25">
      <c r="A7578" s="1">
        <v>7577</v>
      </c>
      <c r="B7578" s="1" t="s">
        <v>9543</v>
      </c>
      <c r="C7578" s="1">
        <f>YEAR(Data!$D7578)</f>
        <v>2011</v>
      </c>
      <c r="D7578" s="2">
        <v>40849</v>
      </c>
      <c r="E7578" s="2">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1">
        <v>15.098399999999998</v>
      </c>
    </row>
    <row r="7579" spans="1:22" ht="14.25" customHeight="1" x14ac:dyDescent="0.25">
      <c r="A7579" s="1">
        <v>7578</v>
      </c>
      <c r="B7579" s="1" t="s">
        <v>9543</v>
      </c>
      <c r="C7579" s="1">
        <f>YEAR(Data!$D7579)</f>
        <v>2011</v>
      </c>
      <c r="D7579" s="2">
        <v>40849</v>
      </c>
      <c r="E7579" s="2">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1">
        <v>4.6193000000000026</v>
      </c>
    </row>
    <row r="7580" spans="1:22" ht="14.25" customHeight="1" x14ac:dyDescent="0.25">
      <c r="A7580" s="1">
        <v>7579</v>
      </c>
      <c r="B7580" s="1" t="s">
        <v>9544</v>
      </c>
      <c r="C7580" s="1">
        <f>YEAR(Data!$D7580)</f>
        <v>2013</v>
      </c>
      <c r="D7580" s="2">
        <v>41627</v>
      </c>
      <c r="E7580" s="2">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563.93999999999994</v>
      </c>
      <c r="T7580" s="1">
        <v>3</v>
      </c>
      <c r="U7580" s="1">
        <v>0</v>
      </c>
      <c r="V7580" s="1">
        <v>112.78800000000001</v>
      </c>
    </row>
    <row r="7581" spans="1:22" ht="14.25" customHeight="1" x14ac:dyDescent="0.25">
      <c r="A7581" s="1">
        <v>7580</v>
      </c>
      <c r="B7581" s="1" t="s">
        <v>9545</v>
      </c>
      <c r="C7581" s="1">
        <f>YEAR(Data!$D7581)</f>
        <v>2012</v>
      </c>
      <c r="D7581" s="2">
        <v>41236</v>
      </c>
      <c r="E7581" s="2">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
        <v>2625.12</v>
      </c>
      <c r="T7581" s="1">
        <v>8</v>
      </c>
      <c r="U7581" s="1">
        <v>0</v>
      </c>
      <c r="V7581" s="1">
        <v>735.03359999999998</v>
      </c>
    </row>
    <row r="7582" spans="1:22" ht="14.25" customHeight="1" x14ac:dyDescent="0.25">
      <c r="A7582" s="1">
        <v>7581</v>
      </c>
      <c r="B7582" s="1" t="s">
        <v>9545</v>
      </c>
      <c r="C7582" s="1">
        <f>YEAR(Data!$D7582)</f>
        <v>2012</v>
      </c>
      <c r="D7582" s="2">
        <v>41236</v>
      </c>
      <c r="E7582" s="2">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1">
        <v>4.4850000000000003</v>
      </c>
    </row>
    <row r="7583" spans="1:22" ht="14.25" customHeight="1" x14ac:dyDescent="0.25">
      <c r="A7583" s="1">
        <v>7582</v>
      </c>
      <c r="B7583" s="1" t="s">
        <v>9546</v>
      </c>
      <c r="C7583" s="1">
        <f>YEAR(Data!$D7583)</f>
        <v>2012</v>
      </c>
      <c r="D7583" s="2">
        <v>41134</v>
      </c>
      <c r="E7583" s="2">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1">
        <v>15.857099999999974</v>
      </c>
    </row>
    <row r="7584" spans="1:22" ht="14.25" customHeight="1" x14ac:dyDescent="0.25">
      <c r="A7584" s="1">
        <v>7583</v>
      </c>
      <c r="B7584" s="1" t="s">
        <v>9547</v>
      </c>
      <c r="C7584" s="1">
        <f>YEAR(Data!$D7584)</f>
        <v>2012</v>
      </c>
      <c r="D7584" s="2">
        <v>41015</v>
      </c>
      <c r="E7584" s="2">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
        <v>127.76400000000001</v>
      </c>
      <c r="T7584" s="1">
        <v>2</v>
      </c>
      <c r="U7584" s="1">
        <v>0.1</v>
      </c>
      <c r="V7584" s="1">
        <v>2.8392000000000017</v>
      </c>
    </row>
    <row r="7585" spans="1:22" ht="14.25" customHeight="1" x14ac:dyDescent="0.25">
      <c r="A7585" s="1">
        <v>7584</v>
      </c>
      <c r="B7585" s="1" t="s">
        <v>9548</v>
      </c>
      <c r="C7585" s="1">
        <f>YEAR(Data!$D7585)</f>
        <v>2011</v>
      </c>
      <c r="D7585" s="2">
        <v>40623</v>
      </c>
      <c r="E7585" s="2">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
        <v>3499.9300000000003</v>
      </c>
      <c r="T7585" s="1">
        <v>7</v>
      </c>
      <c r="U7585" s="1">
        <v>0</v>
      </c>
      <c r="V7585" s="1">
        <v>909.98180000000025</v>
      </c>
    </row>
    <row r="7586" spans="1:22" ht="14.25" customHeight="1" x14ac:dyDescent="0.25">
      <c r="A7586" s="1">
        <v>7585</v>
      </c>
      <c r="B7586" s="1" t="s">
        <v>9548</v>
      </c>
      <c r="C7586" s="1">
        <f>YEAR(Data!$D7586)</f>
        <v>2011</v>
      </c>
      <c r="D7586" s="2">
        <v>40623</v>
      </c>
      <c r="E7586" s="2">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
        <v>14.399999999999999</v>
      </c>
      <c r="T7586" s="1">
        <v>5</v>
      </c>
      <c r="U7586" s="1">
        <v>0</v>
      </c>
      <c r="V7586" s="1">
        <v>6.6239999999999988</v>
      </c>
    </row>
    <row r="7587" spans="1:22" ht="14.25" customHeight="1" x14ac:dyDescent="0.25">
      <c r="A7587" s="1">
        <v>7586</v>
      </c>
      <c r="B7587" s="1" t="s">
        <v>9548</v>
      </c>
      <c r="C7587" s="1">
        <f>YEAR(Data!$D7587)</f>
        <v>2011</v>
      </c>
      <c r="D7587" s="2">
        <v>40623</v>
      </c>
      <c r="E7587" s="2">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1">
        <v>60.255300000000005</v>
      </c>
    </row>
    <row r="7588" spans="1:22" ht="14.25" customHeight="1" x14ac:dyDescent="0.25">
      <c r="A7588" s="1">
        <v>7587</v>
      </c>
      <c r="B7588" s="1" t="s">
        <v>9548</v>
      </c>
      <c r="C7588" s="1">
        <f>YEAR(Data!$D7588)</f>
        <v>2011</v>
      </c>
      <c r="D7588" s="2">
        <v>40623</v>
      </c>
      <c r="E7588" s="2">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1">
        <v>2.702799999999999</v>
      </c>
    </row>
    <row r="7589" spans="1:22" ht="14.25" customHeight="1" x14ac:dyDescent="0.25">
      <c r="A7589" s="1">
        <v>7588</v>
      </c>
      <c r="B7589" s="1" t="s">
        <v>9548</v>
      </c>
      <c r="C7589" s="1">
        <f>YEAR(Data!$D7589)</f>
        <v>2011</v>
      </c>
      <c r="D7589" s="2">
        <v>40623</v>
      </c>
      <c r="E7589" s="2">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1">
        <v>59.011199999999988</v>
      </c>
    </row>
    <row r="7590" spans="1:22" ht="14.25" customHeight="1" x14ac:dyDescent="0.25">
      <c r="A7590" s="1">
        <v>7589</v>
      </c>
      <c r="B7590" s="1" t="s">
        <v>9549</v>
      </c>
      <c r="C7590" s="1">
        <f>YEAR(Data!$D7590)</f>
        <v>2014</v>
      </c>
      <c r="D7590" s="2">
        <v>41960</v>
      </c>
      <c r="E7590" s="2">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1">
        <v>5.1929999999999996</v>
      </c>
    </row>
    <row r="7591" spans="1:22" ht="14.25" customHeight="1" x14ac:dyDescent="0.25">
      <c r="A7591" s="1">
        <v>7590</v>
      </c>
      <c r="B7591" s="1" t="s">
        <v>9550</v>
      </c>
      <c r="C7591" s="1">
        <f>YEAR(Data!$D7591)</f>
        <v>2012</v>
      </c>
      <c r="D7591" s="2">
        <v>41177</v>
      </c>
      <c r="E7591" s="2">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1">
        <v>12.874400000000001</v>
      </c>
    </row>
    <row r="7592" spans="1:22" ht="14.25" customHeight="1" x14ac:dyDescent="0.25">
      <c r="A7592" s="1">
        <v>7591</v>
      </c>
      <c r="B7592" s="1" t="s">
        <v>9551</v>
      </c>
      <c r="C7592" s="1">
        <f>YEAR(Data!$D7592)</f>
        <v>2013</v>
      </c>
      <c r="D7592" s="2">
        <v>41523</v>
      </c>
      <c r="E7592" s="2">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58.248000000000005</v>
      </c>
      <c r="T7592" s="1">
        <v>9</v>
      </c>
      <c r="U7592" s="1">
        <v>0.2</v>
      </c>
      <c r="V7592" s="1">
        <v>11.649599999999996</v>
      </c>
    </row>
    <row r="7593" spans="1:22" ht="14.25" customHeight="1" x14ac:dyDescent="0.25">
      <c r="A7593" s="1">
        <v>7592</v>
      </c>
      <c r="B7593" s="1" t="s">
        <v>9551</v>
      </c>
      <c r="C7593" s="1">
        <f>YEAR(Data!$D7593)</f>
        <v>2013</v>
      </c>
      <c r="D7593" s="2">
        <v>41523</v>
      </c>
      <c r="E7593" s="2">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1">
        <v>-19.338199999999993</v>
      </c>
    </row>
    <row r="7594" spans="1:22" ht="14.25" customHeight="1" x14ac:dyDescent="0.25">
      <c r="A7594" s="1">
        <v>7593</v>
      </c>
      <c r="B7594" s="1" t="s">
        <v>9551</v>
      </c>
      <c r="C7594" s="1">
        <f>YEAR(Data!$D7594)</f>
        <v>2013</v>
      </c>
      <c r="D7594" s="2">
        <v>41523</v>
      </c>
      <c r="E7594" s="2">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1">
        <v>0.59039999999999937</v>
      </c>
    </row>
    <row r="7595" spans="1:22" ht="14.25" customHeight="1" x14ac:dyDescent="0.25">
      <c r="A7595" s="1">
        <v>7594</v>
      </c>
      <c r="B7595" s="1" t="s">
        <v>9551</v>
      </c>
      <c r="C7595" s="1">
        <f>YEAR(Data!$D7595)</f>
        <v>2013</v>
      </c>
      <c r="D7595" s="2">
        <v>41523</v>
      </c>
      <c r="E7595" s="2">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887.27099999999984</v>
      </c>
      <c r="T7595" s="1">
        <v>3</v>
      </c>
      <c r="U7595" s="1">
        <v>0.3</v>
      </c>
      <c r="V7595" s="1">
        <v>-63.376499999999965</v>
      </c>
    </row>
    <row r="7596" spans="1:22" ht="14.25" customHeight="1" x14ac:dyDescent="0.25">
      <c r="A7596" s="1">
        <v>7595</v>
      </c>
      <c r="B7596" s="1" t="s">
        <v>9552</v>
      </c>
      <c r="C7596" s="1">
        <f>YEAR(Data!$D7596)</f>
        <v>2014</v>
      </c>
      <c r="D7596" s="2">
        <v>41750</v>
      </c>
      <c r="E7596" s="2">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1">
        <v>70.492799999999988</v>
      </c>
    </row>
    <row r="7597" spans="1:22" ht="14.25" customHeight="1" x14ac:dyDescent="0.25">
      <c r="A7597" s="1">
        <v>7596</v>
      </c>
      <c r="B7597" s="1" t="s">
        <v>9552</v>
      </c>
      <c r="C7597" s="1">
        <f>YEAR(Data!$D7597)</f>
        <v>2014</v>
      </c>
      <c r="D7597" s="2">
        <v>41750</v>
      </c>
      <c r="E7597" s="2">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1">
        <v>18.28</v>
      </c>
    </row>
    <row r="7598" spans="1:22" ht="14.25" customHeight="1" x14ac:dyDescent="0.25">
      <c r="A7598" s="1">
        <v>7597</v>
      </c>
      <c r="B7598" s="1" t="s">
        <v>9553</v>
      </c>
      <c r="C7598" s="1">
        <f>YEAR(Data!$D7598)</f>
        <v>2012</v>
      </c>
      <c r="D7598" s="2">
        <v>41075</v>
      </c>
      <c r="E7598" s="2">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225.57599999999996</v>
      </c>
      <c r="T7598" s="1">
        <v>3</v>
      </c>
      <c r="U7598" s="1">
        <v>0.2</v>
      </c>
      <c r="V7598" s="1">
        <v>22.557600000000008</v>
      </c>
    </row>
    <row r="7599" spans="1:22" ht="14.25" customHeight="1" x14ac:dyDescent="0.25">
      <c r="A7599" s="1">
        <v>7598</v>
      </c>
      <c r="B7599" s="1" t="s">
        <v>9554</v>
      </c>
      <c r="C7599" s="1">
        <f>YEAR(Data!$D7599)</f>
        <v>2011</v>
      </c>
      <c r="D7599" s="2">
        <v>40803</v>
      </c>
      <c r="E7599" s="2">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
        <v>5.2480000000000002</v>
      </c>
      <c r="T7599" s="1">
        <v>2</v>
      </c>
      <c r="U7599" s="1">
        <v>0.2</v>
      </c>
      <c r="V7599" s="1">
        <v>0.45920000000000027</v>
      </c>
    </row>
    <row r="7600" spans="1:22" ht="14.25" customHeight="1" x14ac:dyDescent="0.25">
      <c r="A7600" s="1">
        <v>7599</v>
      </c>
      <c r="B7600" s="1" t="s">
        <v>9554</v>
      </c>
      <c r="C7600" s="1">
        <f>YEAR(Data!$D7600)</f>
        <v>2011</v>
      </c>
      <c r="D7600" s="2">
        <v>40803</v>
      </c>
      <c r="E7600" s="2">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1">
        <v>4.7819999999999947</v>
      </c>
    </row>
    <row r="7601" spans="1:22" ht="14.25" customHeight="1" x14ac:dyDescent="0.25">
      <c r="A7601" s="1">
        <v>7600</v>
      </c>
      <c r="B7601" s="1" t="s">
        <v>9554</v>
      </c>
      <c r="C7601" s="1">
        <f>YEAR(Data!$D7601)</f>
        <v>2011</v>
      </c>
      <c r="D7601" s="2">
        <v>40803</v>
      </c>
      <c r="E7601" s="2">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
        <v>40.24</v>
      </c>
      <c r="T7601" s="1">
        <v>5</v>
      </c>
      <c r="U7601" s="1">
        <v>0.2</v>
      </c>
      <c r="V7601" s="1">
        <v>13.078000000000001</v>
      </c>
    </row>
    <row r="7602" spans="1:22" ht="14.25" customHeight="1" x14ac:dyDescent="0.25">
      <c r="A7602" s="1">
        <v>7601</v>
      </c>
      <c r="B7602" s="1" t="s">
        <v>9554</v>
      </c>
      <c r="C7602" s="1">
        <f>YEAR(Data!$D7602)</f>
        <v>2011</v>
      </c>
      <c r="D7602" s="2">
        <v>40803</v>
      </c>
      <c r="E7602" s="2">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
        <v>29.925000000000001</v>
      </c>
      <c r="T7602" s="1">
        <v>5</v>
      </c>
      <c r="U7602" s="1">
        <v>0.7</v>
      </c>
      <c r="V7602" s="1">
        <v>-21.944999999999993</v>
      </c>
    </row>
    <row r="7603" spans="1:22" ht="14.25" customHeight="1" x14ac:dyDescent="0.25">
      <c r="A7603" s="1">
        <v>7602</v>
      </c>
      <c r="B7603" s="1" t="s">
        <v>9554</v>
      </c>
      <c r="C7603" s="1">
        <f>YEAR(Data!$D7603)</f>
        <v>2011</v>
      </c>
      <c r="D7603" s="2">
        <v>40803</v>
      </c>
      <c r="E7603" s="2">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1">
        <v>46.469999999999985</v>
      </c>
    </row>
    <row r="7604" spans="1:22" ht="14.25" customHeight="1" x14ac:dyDescent="0.25">
      <c r="A7604" s="1">
        <v>7603</v>
      </c>
      <c r="B7604" s="1" t="s">
        <v>9554</v>
      </c>
      <c r="C7604" s="1">
        <f>YEAR(Data!$D7604)</f>
        <v>2011</v>
      </c>
      <c r="D7604" s="2">
        <v>40803</v>
      </c>
      <c r="E7604" s="2">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1">
        <v>16.776000000000007</v>
      </c>
    </row>
    <row r="7605" spans="1:22" ht="14.25" customHeight="1" x14ac:dyDescent="0.25">
      <c r="A7605" s="1">
        <v>7604</v>
      </c>
      <c r="B7605" s="1" t="s">
        <v>9557</v>
      </c>
      <c r="C7605" s="1">
        <f>YEAR(Data!$D7605)</f>
        <v>2013</v>
      </c>
      <c r="D7605" s="2">
        <v>41464</v>
      </c>
      <c r="E7605" s="2">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1">
        <v>6.2208000000000006</v>
      </c>
    </row>
    <row r="7606" spans="1:22" ht="14.25" customHeight="1" x14ac:dyDescent="0.25">
      <c r="A7606" s="1">
        <v>7605</v>
      </c>
      <c r="B7606" s="1" t="s">
        <v>9558</v>
      </c>
      <c r="C7606" s="1">
        <f>YEAR(Data!$D7606)</f>
        <v>2013</v>
      </c>
      <c r="D7606" s="2">
        <v>41422</v>
      </c>
      <c r="E7606" s="2">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
        <v>25.176000000000002</v>
      </c>
      <c r="T7606" s="1">
        <v>3</v>
      </c>
      <c r="U7606" s="1">
        <v>0.6</v>
      </c>
      <c r="V7606" s="1">
        <v>-33.358199999999997</v>
      </c>
    </row>
    <row r="7607" spans="1:22" ht="14.25" customHeight="1" x14ac:dyDescent="0.25">
      <c r="A7607" s="1">
        <v>7606</v>
      </c>
      <c r="B7607" s="1" t="s">
        <v>9558</v>
      </c>
      <c r="C7607" s="1">
        <f>YEAR(Data!$D7607)</f>
        <v>2013</v>
      </c>
      <c r="D7607" s="2">
        <v>41422</v>
      </c>
      <c r="E7607" s="2">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5.5840000000000005</v>
      </c>
      <c r="T7607" s="1">
        <v>2</v>
      </c>
      <c r="U7607" s="1">
        <v>0.6</v>
      </c>
      <c r="V7607" s="1">
        <v>-1.6751999999999994</v>
      </c>
    </row>
    <row r="7608" spans="1:22" ht="14.25" customHeight="1" x14ac:dyDescent="0.25">
      <c r="A7608" s="1">
        <v>7607</v>
      </c>
      <c r="B7608" s="1" t="s">
        <v>9558</v>
      </c>
      <c r="C7608" s="1">
        <f>YEAR(Data!$D7608)</f>
        <v>2013</v>
      </c>
      <c r="D7608" s="2">
        <v>41422</v>
      </c>
      <c r="E7608" s="2">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1297.3680000000002</v>
      </c>
      <c r="T7608" s="1">
        <v>9</v>
      </c>
      <c r="U7608" s="1">
        <v>0.2</v>
      </c>
      <c r="V7608" s="1">
        <v>97.302599999999984</v>
      </c>
    </row>
    <row r="7609" spans="1:22" ht="14.25" customHeight="1" x14ac:dyDescent="0.25">
      <c r="A7609" s="1">
        <v>7608</v>
      </c>
      <c r="B7609" s="1" t="s">
        <v>9559</v>
      </c>
      <c r="C7609" s="1">
        <f>YEAR(Data!$D7609)</f>
        <v>2014</v>
      </c>
      <c r="D7609" s="2">
        <v>41998</v>
      </c>
      <c r="E7609" s="2">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1">
        <v>19.823999999999998</v>
      </c>
    </row>
    <row r="7610" spans="1:22" ht="14.25" customHeight="1" x14ac:dyDescent="0.25">
      <c r="A7610" s="1">
        <v>7609</v>
      </c>
      <c r="B7610" s="1" t="s">
        <v>9560</v>
      </c>
      <c r="C7610" s="1">
        <f>YEAR(Data!$D7610)</f>
        <v>2014</v>
      </c>
      <c r="D7610" s="2">
        <v>41763</v>
      </c>
      <c r="E7610" s="2">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1">
        <v>12.441600000000001</v>
      </c>
    </row>
    <row r="7611" spans="1:22" ht="14.25" customHeight="1" x14ac:dyDescent="0.25">
      <c r="A7611" s="1">
        <v>7610</v>
      </c>
      <c r="B7611" s="1" t="s">
        <v>9560</v>
      </c>
      <c r="C7611" s="1">
        <f>YEAR(Data!$D7611)</f>
        <v>2014</v>
      </c>
      <c r="D7611" s="2">
        <v>41763</v>
      </c>
      <c r="E7611" s="2">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22.959999999999997</v>
      </c>
      <c r="T7611" s="1">
        <v>7</v>
      </c>
      <c r="U7611" s="1">
        <v>0</v>
      </c>
      <c r="V7611" s="1">
        <v>6.6583999999999968</v>
      </c>
    </row>
    <row r="7612" spans="1:22" ht="14.25" customHeight="1" x14ac:dyDescent="0.25">
      <c r="A7612" s="1">
        <v>7611</v>
      </c>
      <c r="B7612" s="1" t="s">
        <v>9561</v>
      </c>
      <c r="C7612" s="1">
        <f>YEAR(Data!$D7612)</f>
        <v>2011</v>
      </c>
      <c r="D7612" s="2">
        <v>40597</v>
      </c>
      <c r="E7612" s="2">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
        <v>19.440000000000001</v>
      </c>
      <c r="T7612" s="1">
        <v>3</v>
      </c>
      <c r="U7612" s="1">
        <v>0</v>
      </c>
      <c r="V7612" s="1">
        <v>9.3312000000000008</v>
      </c>
    </row>
    <row r="7613" spans="1:22" ht="14.25" customHeight="1" x14ac:dyDescent="0.25">
      <c r="A7613" s="1">
        <v>7612</v>
      </c>
      <c r="B7613" s="1" t="s">
        <v>9562</v>
      </c>
      <c r="C7613" s="1">
        <f>YEAR(Data!$D7613)</f>
        <v>2012</v>
      </c>
      <c r="D7613" s="2">
        <v>40947</v>
      </c>
      <c r="E7613" s="2">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
        <v>9.5399999999999991</v>
      </c>
      <c r="T7613" s="1">
        <v>2</v>
      </c>
      <c r="U7613" s="1">
        <v>0</v>
      </c>
      <c r="V7613" s="1">
        <v>4.2929999999999993</v>
      </c>
    </row>
    <row r="7614" spans="1:22" ht="14.25" customHeight="1" x14ac:dyDescent="0.25">
      <c r="A7614" s="1">
        <v>7613</v>
      </c>
      <c r="B7614" s="1" t="s">
        <v>9562</v>
      </c>
      <c r="C7614" s="1">
        <f>YEAR(Data!$D7614)</f>
        <v>2012</v>
      </c>
      <c r="D7614" s="2">
        <v>40947</v>
      </c>
      <c r="E7614" s="2">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
        <v>5.81</v>
      </c>
      <c r="T7614" s="1">
        <v>1</v>
      </c>
      <c r="U7614" s="1">
        <v>0</v>
      </c>
      <c r="V7614" s="1">
        <v>1.8010999999999999</v>
      </c>
    </row>
    <row r="7615" spans="1:22" ht="14.25" customHeight="1" x14ac:dyDescent="0.25">
      <c r="A7615" s="1">
        <v>7614</v>
      </c>
      <c r="B7615" s="1" t="s">
        <v>9562</v>
      </c>
      <c r="C7615" s="1">
        <f>YEAR(Data!$D7615)</f>
        <v>2012</v>
      </c>
      <c r="D7615" s="2">
        <v>40947</v>
      </c>
      <c r="E7615" s="2">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
        <v>5.76</v>
      </c>
      <c r="T7615" s="1">
        <v>2</v>
      </c>
      <c r="U7615" s="1">
        <v>0</v>
      </c>
      <c r="V7615" s="1">
        <v>1.7279999999999998</v>
      </c>
    </row>
    <row r="7616" spans="1:22" ht="14.25" customHeight="1" x14ac:dyDescent="0.25">
      <c r="A7616" s="1">
        <v>7615</v>
      </c>
      <c r="B7616" s="1" t="s">
        <v>9563</v>
      </c>
      <c r="C7616" s="1">
        <f>YEAR(Data!$D7616)</f>
        <v>2012</v>
      </c>
      <c r="D7616" s="2">
        <v>41145</v>
      </c>
      <c r="E7616" s="2">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1">
        <v>4.6220999999999997</v>
      </c>
    </row>
    <row r="7617" spans="1:22" ht="14.25" customHeight="1" x14ac:dyDescent="0.25">
      <c r="A7617" s="1">
        <v>7616</v>
      </c>
      <c r="B7617" s="1" t="s">
        <v>9564</v>
      </c>
      <c r="C7617" s="1">
        <f>YEAR(Data!$D7617)</f>
        <v>2011</v>
      </c>
      <c r="D7617" s="2">
        <v>40877</v>
      </c>
      <c r="E7617" s="2">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
        <v>6.6420000000000012</v>
      </c>
      <c r="T7617" s="1">
        <v>9</v>
      </c>
      <c r="U7617" s="1">
        <v>0.7</v>
      </c>
      <c r="V7617" s="1">
        <v>-4.427999999999999</v>
      </c>
    </row>
    <row r="7618" spans="1:22" ht="14.25" customHeight="1" x14ac:dyDescent="0.25">
      <c r="A7618" s="1">
        <v>7617</v>
      </c>
      <c r="B7618" s="1" t="s">
        <v>9565</v>
      </c>
      <c r="C7618" s="1">
        <f>YEAR(Data!$D7618)</f>
        <v>2013</v>
      </c>
      <c r="D7618" s="2">
        <v>41619</v>
      </c>
      <c r="E7618" s="2">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
        <v>18.54</v>
      </c>
      <c r="T7618" s="1">
        <v>2</v>
      </c>
      <c r="U7618" s="1">
        <v>0</v>
      </c>
      <c r="V7618" s="1">
        <v>8.7137999999999991</v>
      </c>
    </row>
    <row r="7619" spans="1:22" ht="14.25" customHeight="1" x14ac:dyDescent="0.25">
      <c r="A7619" s="1">
        <v>7618</v>
      </c>
      <c r="B7619" s="1" t="s">
        <v>9565</v>
      </c>
      <c r="C7619" s="1">
        <f>YEAR(Data!$D7619)</f>
        <v>2013</v>
      </c>
      <c r="D7619" s="2">
        <v>41619</v>
      </c>
      <c r="E7619" s="2">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1">
        <v>220.98699999999997</v>
      </c>
    </row>
    <row r="7620" spans="1:22" ht="14.25" customHeight="1" x14ac:dyDescent="0.25">
      <c r="A7620" s="1">
        <v>7619</v>
      </c>
      <c r="B7620" s="1" t="s">
        <v>9566</v>
      </c>
      <c r="C7620" s="1">
        <f>YEAR(Data!$D7620)</f>
        <v>2014</v>
      </c>
      <c r="D7620" s="2">
        <v>41940</v>
      </c>
      <c r="E7620" s="2">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189.57600000000002</v>
      </c>
      <c r="T7620" s="1">
        <v>1</v>
      </c>
      <c r="U7620" s="1">
        <v>0.2</v>
      </c>
      <c r="V7620" s="1">
        <v>9.4787999999999784</v>
      </c>
    </row>
    <row r="7621" spans="1:22" ht="14.25" customHeight="1" x14ac:dyDescent="0.25">
      <c r="A7621" s="1">
        <v>7620</v>
      </c>
      <c r="B7621" s="1" t="s">
        <v>9566</v>
      </c>
      <c r="C7621" s="1">
        <f>YEAR(Data!$D7621)</f>
        <v>2014</v>
      </c>
      <c r="D7621" s="2">
        <v>41940</v>
      </c>
      <c r="E7621" s="2">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
        <v>71.959999999999994</v>
      </c>
      <c r="T7621" s="1">
        <v>5</v>
      </c>
      <c r="U7621" s="1">
        <v>0.2</v>
      </c>
      <c r="V7621" s="1">
        <v>7.1960000000000015</v>
      </c>
    </row>
    <row r="7622" spans="1:22" ht="14.25" customHeight="1" x14ac:dyDescent="0.25">
      <c r="A7622" s="1">
        <v>7621</v>
      </c>
      <c r="B7622" s="1" t="s">
        <v>9567</v>
      </c>
      <c r="C7622" s="1">
        <f>YEAR(Data!$D7622)</f>
        <v>2011</v>
      </c>
      <c r="D7622" s="2">
        <v>40872</v>
      </c>
      <c r="E7622" s="2">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1">
        <v>47.242999999999967</v>
      </c>
    </row>
    <row r="7623" spans="1:22" ht="14.25" customHeight="1" x14ac:dyDescent="0.25">
      <c r="A7623" s="1">
        <v>7622</v>
      </c>
      <c r="B7623" s="1" t="s">
        <v>9567</v>
      </c>
      <c r="C7623" s="1">
        <f>YEAR(Data!$D7623)</f>
        <v>2011</v>
      </c>
      <c r="D7623" s="2">
        <v>40872</v>
      </c>
      <c r="E7623" s="2">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1">
        <v>54.400800000000004</v>
      </c>
    </row>
    <row r="7624" spans="1:22" ht="14.25" customHeight="1" x14ac:dyDescent="0.25">
      <c r="A7624" s="1">
        <v>7623</v>
      </c>
      <c r="B7624" s="1" t="s">
        <v>9567</v>
      </c>
      <c r="C7624" s="1">
        <f>YEAR(Data!$D7624)</f>
        <v>2011</v>
      </c>
      <c r="D7624" s="2">
        <v>40872</v>
      </c>
      <c r="E7624" s="2">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
        <v>7.4399999999999995</v>
      </c>
      <c r="T7624" s="1">
        <v>3</v>
      </c>
      <c r="U7624" s="1">
        <v>0</v>
      </c>
      <c r="V7624" s="1">
        <v>2.6039999999999996</v>
      </c>
    </row>
    <row r="7625" spans="1:22" ht="14.25" customHeight="1" x14ac:dyDescent="0.25">
      <c r="A7625" s="1">
        <v>7624</v>
      </c>
      <c r="B7625" s="1" t="s">
        <v>9568</v>
      </c>
      <c r="C7625" s="1">
        <f>YEAR(Data!$D7625)</f>
        <v>2011</v>
      </c>
      <c r="D7625" s="2">
        <v>40738</v>
      </c>
      <c r="E7625" s="2">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1">
        <v>11.054400000000001</v>
      </c>
    </row>
    <row r="7626" spans="1:22" ht="14.25" customHeight="1" x14ac:dyDescent="0.25">
      <c r="A7626" s="1">
        <v>7625</v>
      </c>
      <c r="B7626" s="1" t="s">
        <v>9569</v>
      </c>
      <c r="C7626" s="1">
        <f>YEAR(Data!$D7626)</f>
        <v>2012</v>
      </c>
      <c r="D7626" s="2">
        <v>41052</v>
      </c>
      <c r="E7626" s="2">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1">
        <v>245.69999999999993</v>
      </c>
    </row>
    <row r="7627" spans="1:22" ht="14.25" customHeight="1" x14ac:dyDescent="0.25">
      <c r="A7627" s="1">
        <v>7626</v>
      </c>
      <c r="B7627" s="1" t="s">
        <v>9569</v>
      </c>
      <c r="C7627" s="1">
        <f>YEAR(Data!$D7627)</f>
        <v>2012</v>
      </c>
      <c r="D7627" s="2">
        <v>41052</v>
      </c>
      <c r="E7627" s="2">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1">
        <v>19.585799999999999</v>
      </c>
    </row>
    <row r="7628" spans="1:22" ht="14.25" customHeight="1" x14ac:dyDescent="0.25">
      <c r="A7628" s="1">
        <v>7627</v>
      </c>
      <c r="B7628" s="1" t="s">
        <v>9570</v>
      </c>
      <c r="C7628" s="1">
        <f>YEAR(Data!$D7628)</f>
        <v>2012</v>
      </c>
      <c r="D7628" s="2">
        <v>41234</v>
      </c>
      <c r="E7628" s="2">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
        <v>325.63200000000006</v>
      </c>
      <c r="T7628" s="1">
        <v>6</v>
      </c>
      <c r="U7628" s="1">
        <v>0.2</v>
      </c>
      <c r="V7628" s="1">
        <v>28.492799999999988</v>
      </c>
    </row>
    <row r="7629" spans="1:22" ht="14.25" customHeight="1" x14ac:dyDescent="0.25">
      <c r="A7629" s="1">
        <v>7628</v>
      </c>
      <c r="B7629" s="1" t="s">
        <v>9570</v>
      </c>
      <c r="C7629" s="1">
        <f>YEAR(Data!$D7629)</f>
        <v>2012</v>
      </c>
      <c r="D7629" s="2">
        <v>41234</v>
      </c>
      <c r="E7629" s="2">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1">
        <v>-1.4590000000000014</v>
      </c>
    </row>
    <row r="7630" spans="1:22" ht="14.25" customHeight="1" x14ac:dyDescent="0.25">
      <c r="A7630" s="1">
        <v>7629</v>
      </c>
      <c r="B7630" s="1" t="s">
        <v>9570</v>
      </c>
      <c r="C7630" s="1">
        <f>YEAR(Data!$D7630)</f>
        <v>2012</v>
      </c>
      <c r="D7630" s="2">
        <v>41234</v>
      </c>
      <c r="E7630" s="2">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16.520000000000003</v>
      </c>
      <c r="T7630" s="1">
        <v>5</v>
      </c>
      <c r="U7630" s="1">
        <v>0.2</v>
      </c>
      <c r="V7630" s="1">
        <v>5.368999999999998</v>
      </c>
    </row>
    <row r="7631" spans="1:22" ht="14.25" customHeight="1" x14ac:dyDescent="0.25">
      <c r="A7631" s="1">
        <v>7630</v>
      </c>
      <c r="B7631" s="1" t="s">
        <v>9571</v>
      </c>
      <c r="C7631" s="1">
        <f>YEAR(Data!$D7631)</f>
        <v>2011</v>
      </c>
      <c r="D7631" s="2">
        <v>40632</v>
      </c>
      <c r="E7631" s="2">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1">
        <v>113.30549999999999</v>
      </c>
    </row>
    <row r="7632" spans="1:22" ht="14.25" customHeight="1" x14ac:dyDescent="0.25">
      <c r="A7632" s="1">
        <v>7631</v>
      </c>
      <c r="B7632" s="1" t="s">
        <v>9571</v>
      </c>
      <c r="C7632" s="1">
        <f>YEAR(Data!$D7632)</f>
        <v>2011</v>
      </c>
      <c r="D7632" s="2">
        <v>40632</v>
      </c>
      <c r="E7632" s="2">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251.94400000000002</v>
      </c>
      <c r="T7632" s="1">
        <v>7</v>
      </c>
      <c r="U7632" s="1">
        <v>0.2</v>
      </c>
      <c r="V7632" s="1">
        <v>88.180399999999977</v>
      </c>
    </row>
    <row r="7633" spans="1:22" ht="14.25" customHeight="1" x14ac:dyDescent="0.25">
      <c r="A7633" s="1">
        <v>7632</v>
      </c>
      <c r="B7633" s="1" t="s">
        <v>9571</v>
      </c>
      <c r="C7633" s="1">
        <f>YEAR(Data!$D7633)</f>
        <v>2011</v>
      </c>
      <c r="D7633" s="2">
        <v>40632</v>
      </c>
      <c r="E7633" s="2">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127.30199999999999</v>
      </c>
      <c r="T7633" s="1">
        <v>7</v>
      </c>
      <c r="U7633" s="1">
        <v>0.3</v>
      </c>
      <c r="V7633" s="1">
        <v>-9.0929999999999964</v>
      </c>
    </row>
    <row r="7634" spans="1:22" ht="14.25" customHeight="1" x14ac:dyDescent="0.25">
      <c r="A7634" s="1">
        <v>7633</v>
      </c>
      <c r="B7634" s="1" t="s">
        <v>9572</v>
      </c>
      <c r="C7634" s="1">
        <f>YEAR(Data!$D7634)</f>
        <v>2014</v>
      </c>
      <c r="D7634" s="2">
        <v>42003</v>
      </c>
      <c r="E7634" s="2">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1">
        <v>314.03840000000002</v>
      </c>
    </row>
    <row r="7635" spans="1:22" ht="14.25" customHeight="1" x14ac:dyDescent="0.25">
      <c r="A7635" s="1">
        <v>7634</v>
      </c>
      <c r="B7635" s="1" t="s">
        <v>9572</v>
      </c>
      <c r="C7635" s="1">
        <f>YEAR(Data!$D7635)</f>
        <v>2014</v>
      </c>
      <c r="D7635" s="2">
        <v>42003</v>
      </c>
      <c r="E7635" s="2">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1">
        <v>5.8890999999999991</v>
      </c>
    </row>
    <row r="7636" spans="1:22" ht="14.25" customHeight="1" x14ac:dyDescent="0.25">
      <c r="A7636" s="1">
        <v>7635</v>
      </c>
      <c r="B7636" s="1" t="s">
        <v>9572</v>
      </c>
      <c r="C7636" s="1">
        <f>YEAR(Data!$D7636)</f>
        <v>2014</v>
      </c>
      <c r="D7636" s="2">
        <v>42003</v>
      </c>
      <c r="E7636" s="2">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1">
        <v>10.028199999999998</v>
      </c>
    </row>
    <row r="7637" spans="1:22" ht="14.25" customHeight="1" x14ac:dyDescent="0.25">
      <c r="A7637" s="1">
        <v>7636</v>
      </c>
      <c r="B7637" s="1" t="s">
        <v>9572</v>
      </c>
      <c r="C7637" s="1">
        <f>YEAR(Data!$D7637)</f>
        <v>2014</v>
      </c>
      <c r="D7637" s="2">
        <v>42003</v>
      </c>
      <c r="E7637" s="2">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
        <v>300.98</v>
      </c>
      <c r="T7637" s="1">
        <v>1</v>
      </c>
      <c r="U7637" s="1">
        <v>0</v>
      </c>
      <c r="V7637" s="1">
        <v>87.28419999999997</v>
      </c>
    </row>
    <row r="7638" spans="1:22" ht="14.25" customHeight="1" x14ac:dyDescent="0.25">
      <c r="A7638" s="1">
        <v>7637</v>
      </c>
      <c r="B7638" s="1" t="s">
        <v>9572</v>
      </c>
      <c r="C7638" s="1">
        <f>YEAR(Data!$D7638)</f>
        <v>2014</v>
      </c>
      <c r="D7638" s="2">
        <v>42003</v>
      </c>
      <c r="E7638" s="2">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1">
        <v>77.624999999999972</v>
      </c>
    </row>
    <row r="7639" spans="1:22" ht="14.25" customHeight="1" x14ac:dyDescent="0.25">
      <c r="A7639" s="1">
        <v>7638</v>
      </c>
      <c r="B7639" s="1" t="s">
        <v>9573</v>
      </c>
      <c r="C7639" s="1">
        <f>YEAR(Data!$D7639)</f>
        <v>2014</v>
      </c>
      <c r="D7639" s="2">
        <v>41701</v>
      </c>
      <c r="E7639" s="2">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
        <v>59.519999999999996</v>
      </c>
      <c r="T7639" s="1">
        <v>3</v>
      </c>
      <c r="U7639" s="1">
        <v>0</v>
      </c>
      <c r="V7639" s="1">
        <v>15.475200000000001</v>
      </c>
    </row>
    <row r="7640" spans="1:22" ht="14.25" customHeight="1" x14ac:dyDescent="0.25">
      <c r="A7640" s="1">
        <v>7639</v>
      </c>
      <c r="B7640" s="1" t="s">
        <v>9573</v>
      </c>
      <c r="C7640" s="1">
        <f>YEAR(Data!$D7640)</f>
        <v>2014</v>
      </c>
      <c r="D7640" s="2">
        <v>41701</v>
      </c>
      <c r="E7640" s="2">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
        <v>57.959999999999994</v>
      </c>
      <c r="T7640" s="1">
        <v>7</v>
      </c>
      <c r="U7640" s="1">
        <v>0</v>
      </c>
      <c r="V7640" s="1">
        <v>27.241199999999996</v>
      </c>
    </row>
    <row r="7641" spans="1:22" ht="14.25" customHeight="1" x14ac:dyDescent="0.25">
      <c r="A7641" s="1">
        <v>7640</v>
      </c>
      <c r="B7641" s="1" t="s">
        <v>9573</v>
      </c>
      <c r="C7641" s="1">
        <f>YEAR(Data!$D7641)</f>
        <v>2014</v>
      </c>
      <c r="D7641" s="2">
        <v>41701</v>
      </c>
      <c r="E7641" s="2">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
        <v>441.96</v>
      </c>
      <c r="T7641" s="1">
        <v>2</v>
      </c>
      <c r="U7641" s="1">
        <v>0</v>
      </c>
      <c r="V7641" s="1">
        <v>101.6508</v>
      </c>
    </row>
    <row r="7642" spans="1:22" ht="14.25" customHeight="1" x14ac:dyDescent="0.25">
      <c r="A7642" s="1">
        <v>7641</v>
      </c>
      <c r="B7642" s="1" t="s">
        <v>9573</v>
      </c>
      <c r="C7642" s="1">
        <f>YEAR(Data!$D7642)</f>
        <v>2014</v>
      </c>
      <c r="D7642" s="2">
        <v>41701</v>
      </c>
      <c r="E7642" s="2">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
        <v>68.039999999999992</v>
      </c>
      <c r="T7642" s="1">
        <v>6</v>
      </c>
      <c r="U7642" s="1">
        <v>0</v>
      </c>
      <c r="V7642" s="1">
        <v>33.339599999999997</v>
      </c>
    </row>
    <row r="7643" spans="1:22" ht="14.25" customHeight="1" x14ac:dyDescent="0.25">
      <c r="A7643" s="1">
        <v>7642</v>
      </c>
      <c r="B7643" s="1" t="s">
        <v>9574</v>
      </c>
      <c r="C7643" s="1">
        <f>YEAR(Data!$D7643)</f>
        <v>2013</v>
      </c>
      <c r="D7643" s="2">
        <v>41554</v>
      </c>
      <c r="E7643" s="2">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
        <v>703.71</v>
      </c>
      <c r="T7643" s="1">
        <v>6</v>
      </c>
      <c r="U7643" s="1">
        <v>0.7</v>
      </c>
      <c r="V7643" s="1">
        <v>-938.28</v>
      </c>
    </row>
    <row r="7644" spans="1:22" ht="14.25" customHeight="1" x14ac:dyDescent="0.25">
      <c r="A7644" s="1">
        <v>7643</v>
      </c>
      <c r="B7644" s="1" t="s">
        <v>9574</v>
      </c>
      <c r="C7644" s="1">
        <f>YEAR(Data!$D7644)</f>
        <v>2013</v>
      </c>
      <c r="D7644" s="2">
        <v>41554</v>
      </c>
      <c r="E7644" s="2">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
        <v>17.904000000000003</v>
      </c>
      <c r="T7644" s="1">
        <v>4</v>
      </c>
      <c r="U7644" s="1">
        <v>0.7</v>
      </c>
      <c r="V7644" s="1">
        <v>-14.920000000000002</v>
      </c>
    </row>
    <row r="7645" spans="1:22" ht="14.25" customHeight="1" x14ac:dyDescent="0.25">
      <c r="A7645" s="1">
        <v>7644</v>
      </c>
      <c r="B7645" s="1" t="s">
        <v>9574</v>
      </c>
      <c r="C7645" s="1">
        <f>YEAR(Data!$D7645)</f>
        <v>2013</v>
      </c>
      <c r="D7645" s="2">
        <v>41554</v>
      </c>
      <c r="E7645" s="2">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
        <v>11.976000000000003</v>
      </c>
      <c r="T7645" s="1">
        <v>4</v>
      </c>
      <c r="U7645" s="1">
        <v>0.7</v>
      </c>
      <c r="V7645" s="1">
        <v>-9.1815999999999995</v>
      </c>
    </row>
    <row r="7646" spans="1:22" ht="14.25" customHeight="1" x14ac:dyDescent="0.25">
      <c r="A7646" s="1">
        <v>7645</v>
      </c>
      <c r="B7646" s="1" t="s">
        <v>9574</v>
      </c>
      <c r="C7646" s="1">
        <f>YEAR(Data!$D7646)</f>
        <v>2013</v>
      </c>
      <c r="D7646" s="2">
        <v>41554</v>
      </c>
      <c r="E7646" s="2">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
        <v>67.959999999999994</v>
      </c>
      <c r="T7646" s="1">
        <v>5</v>
      </c>
      <c r="U7646" s="1">
        <v>0.2</v>
      </c>
      <c r="V7646" s="1">
        <v>0.84950000000000259</v>
      </c>
    </row>
    <row r="7647" spans="1:22" ht="14.25" customHeight="1" x14ac:dyDescent="0.25">
      <c r="A7647" s="1">
        <v>7646</v>
      </c>
      <c r="B7647" s="1" t="s">
        <v>9577</v>
      </c>
      <c r="C7647" s="1">
        <f>YEAR(Data!$D7647)</f>
        <v>2012</v>
      </c>
      <c r="D7647" s="2">
        <v>41004</v>
      </c>
      <c r="E7647" s="2">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1">
        <v>89.222400000000022</v>
      </c>
    </row>
    <row r="7648" spans="1:22" ht="14.25" customHeight="1" x14ac:dyDescent="0.25">
      <c r="A7648" s="1">
        <v>7647</v>
      </c>
      <c r="B7648" s="1" t="s">
        <v>9578</v>
      </c>
      <c r="C7648" s="1">
        <f>YEAR(Data!$D7648)</f>
        <v>2011</v>
      </c>
      <c r="D7648" s="2">
        <v>40795</v>
      </c>
      <c r="E7648" s="2">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
        <v>1299.99</v>
      </c>
      <c r="T7648" s="1">
        <v>2</v>
      </c>
      <c r="U7648" s="1">
        <v>0.5</v>
      </c>
      <c r="V7648" s="1">
        <v>-571.99559999999997</v>
      </c>
    </row>
    <row r="7649" spans="1:22" ht="14.25" customHeight="1" x14ac:dyDescent="0.25">
      <c r="A7649" s="1">
        <v>7648</v>
      </c>
      <c r="B7649" s="1" t="s">
        <v>9579</v>
      </c>
      <c r="C7649" s="1">
        <f>YEAR(Data!$D7649)</f>
        <v>2013</v>
      </c>
      <c r="D7649" s="2">
        <v>41349</v>
      </c>
      <c r="E7649" s="2">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1">
        <v>1.6472</v>
      </c>
    </row>
    <row r="7650" spans="1:22" ht="14.25" customHeight="1" x14ac:dyDescent="0.25">
      <c r="A7650" s="1">
        <v>7649</v>
      </c>
      <c r="B7650" s="1" t="s">
        <v>9579</v>
      </c>
      <c r="C7650" s="1">
        <f>YEAR(Data!$D7650)</f>
        <v>2013</v>
      </c>
      <c r="D7650" s="2">
        <v>41349</v>
      </c>
      <c r="E7650" s="2">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
        <v>1352.0320000000002</v>
      </c>
      <c r="T7650" s="1">
        <v>4</v>
      </c>
      <c r="U7650" s="1">
        <v>0.2</v>
      </c>
      <c r="V7650" s="1">
        <v>84.501999999999953</v>
      </c>
    </row>
    <row r="7651" spans="1:22" ht="14.25" customHeight="1" x14ac:dyDescent="0.25">
      <c r="A7651" s="1">
        <v>7650</v>
      </c>
      <c r="B7651" s="1" t="s">
        <v>9580</v>
      </c>
      <c r="C7651" s="1">
        <f>YEAR(Data!$D7651)</f>
        <v>2012</v>
      </c>
      <c r="D7651" s="2">
        <v>41270</v>
      </c>
      <c r="E7651" s="2">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1548.9900000000002</v>
      </c>
      <c r="T7651" s="1">
        <v>9</v>
      </c>
      <c r="U7651" s="1">
        <v>0.4</v>
      </c>
      <c r="V7651" s="1">
        <v>-464.69700000000012</v>
      </c>
    </row>
    <row r="7652" spans="1:22" ht="14.25" customHeight="1" x14ac:dyDescent="0.25">
      <c r="A7652" s="1">
        <v>7651</v>
      </c>
      <c r="B7652" s="1" t="s">
        <v>9580</v>
      </c>
      <c r="C7652" s="1">
        <f>YEAR(Data!$D7652)</f>
        <v>2012</v>
      </c>
      <c r="D7652" s="2">
        <v>41270</v>
      </c>
      <c r="E7652" s="2">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
        <v>19.872</v>
      </c>
      <c r="T7652" s="1">
        <v>3</v>
      </c>
      <c r="U7652" s="1">
        <v>0.2</v>
      </c>
      <c r="V7652" s="1">
        <v>6.7067999999999977</v>
      </c>
    </row>
    <row r="7653" spans="1:22" ht="14.25" customHeight="1" x14ac:dyDescent="0.25">
      <c r="A7653" s="1">
        <v>7652</v>
      </c>
      <c r="B7653" s="1" t="s">
        <v>9581</v>
      </c>
      <c r="C7653" s="1">
        <f>YEAR(Data!$D7653)</f>
        <v>2014</v>
      </c>
      <c r="D7653" s="2">
        <v>41859</v>
      </c>
      <c r="E7653" s="2">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119.44800000000001</v>
      </c>
      <c r="T7653" s="1">
        <v>3</v>
      </c>
      <c r="U7653" s="1">
        <v>0.2</v>
      </c>
      <c r="V7653" s="1">
        <v>-13.437900000000006</v>
      </c>
    </row>
    <row r="7654" spans="1:22" ht="14.25" customHeight="1" x14ac:dyDescent="0.25">
      <c r="A7654" s="1">
        <v>7653</v>
      </c>
      <c r="B7654" s="1" t="s">
        <v>9581</v>
      </c>
      <c r="C7654" s="1">
        <f>YEAR(Data!$D7654)</f>
        <v>2014</v>
      </c>
      <c r="D7654" s="2">
        <v>41859</v>
      </c>
      <c r="E7654" s="2">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1">
        <v>-25.108999999999988</v>
      </c>
    </row>
    <row r="7655" spans="1:22" ht="14.25" customHeight="1" x14ac:dyDescent="0.25">
      <c r="A7655" s="1">
        <v>7654</v>
      </c>
      <c r="B7655" s="1" t="s">
        <v>9582</v>
      </c>
      <c r="C7655" s="1">
        <f>YEAR(Data!$D7655)</f>
        <v>2012</v>
      </c>
      <c r="D7655" s="2">
        <v>40990</v>
      </c>
      <c r="E7655" s="2">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
        <v>19.559999999999999</v>
      </c>
      <c r="T7655" s="1">
        <v>4</v>
      </c>
      <c r="U7655" s="1">
        <v>0</v>
      </c>
      <c r="V7655" s="1">
        <v>5.4768000000000008</v>
      </c>
    </row>
    <row r="7656" spans="1:22" ht="14.25" customHeight="1" x14ac:dyDescent="0.25">
      <c r="A7656" s="1">
        <v>7655</v>
      </c>
      <c r="B7656" s="1" t="s">
        <v>9585</v>
      </c>
      <c r="C7656" s="1">
        <f>YEAR(Data!$D7656)</f>
        <v>2012</v>
      </c>
      <c r="D7656" s="2">
        <v>41243</v>
      </c>
      <c r="E7656" s="2">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
        <v>80.959999999999994</v>
      </c>
      <c r="T7656" s="1">
        <v>4</v>
      </c>
      <c r="U7656" s="1">
        <v>0</v>
      </c>
      <c r="V7656" s="1">
        <v>29.145599999999995</v>
      </c>
    </row>
    <row r="7657" spans="1:22" ht="14.25" customHeight="1" x14ac:dyDescent="0.25">
      <c r="A7657" s="1">
        <v>7656</v>
      </c>
      <c r="B7657" s="1" t="s">
        <v>9585</v>
      </c>
      <c r="C7657" s="1">
        <f>YEAR(Data!$D7657)</f>
        <v>2012</v>
      </c>
      <c r="D7657" s="2">
        <v>41243</v>
      </c>
      <c r="E7657" s="2">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
        <v>25.92</v>
      </c>
      <c r="T7657" s="1">
        <v>4</v>
      </c>
      <c r="U7657" s="1">
        <v>0</v>
      </c>
      <c r="V7657" s="1">
        <v>12.441600000000001</v>
      </c>
    </row>
    <row r="7658" spans="1:22" ht="14.25" customHeight="1" x14ac:dyDescent="0.25">
      <c r="A7658" s="1">
        <v>7657</v>
      </c>
      <c r="B7658" s="1" t="s">
        <v>9586</v>
      </c>
      <c r="C7658" s="1">
        <f>YEAR(Data!$D7658)</f>
        <v>2011</v>
      </c>
      <c r="D7658" s="2">
        <v>40648</v>
      </c>
      <c r="E7658" s="2">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1">
        <v>31.018399999999986</v>
      </c>
    </row>
    <row r="7659" spans="1:22" ht="14.25" customHeight="1" x14ac:dyDescent="0.25">
      <c r="A7659" s="1">
        <v>7658</v>
      </c>
      <c r="B7659" s="1" t="s">
        <v>9586</v>
      </c>
      <c r="C7659" s="1">
        <f>YEAR(Data!$D7659)</f>
        <v>2011</v>
      </c>
      <c r="D7659" s="2">
        <v>40648</v>
      </c>
      <c r="E7659" s="2">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1">
        <v>76.9816</v>
      </c>
    </row>
    <row r="7660" spans="1:22" ht="14.25" customHeight="1" x14ac:dyDescent="0.25">
      <c r="A7660" s="1">
        <v>7659</v>
      </c>
      <c r="B7660" s="1" t="s">
        <v>9587</v>
      </c>
      <c r="C7660" s="1">
        <f>YEAR(Data!$D7660)</f>
        <v>2014</v>
      </c>
      <c r="D7660" s="2">
        <v>41851</v>
      </c>
      <c r="E7660" s="2">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
        <v>76.77600000000001</v>
      </c>
      <c r="T7660" s="1">
        <v>4</v>
      </c>
      <c r="U7660" s="1">
        <v>0.7</v>
      </c>
      <c r="V7660" s="1">
        <v>-53.743199999999973</v>
      </c>
    </row>
    <row r="7661" spans="1:22" ht="14.25" customHeight="1" x14ac:dyDescent="0.25">
      <c r="A7661" s="1">
        <v>7660</v>
      </c>
      <c r="B7661" s="1" t="s">
        <v>9588</v>
      </c>
      <c r="C7661" s="1">
        <f>YEAR(Data!$D7661)</f>
        <v>2014</v>
      </c>
      <c r="D7661" s="2">
        <v>41792</v>
      </c>
      <c r="E7661" s="2">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1">
        <v>25.871999999999996</v>
      </c>
    </row>
    <row r="7662" spans="1:22" ht="14.25" customHeight="1" x14ac:dyDescent="0.25">
      <c r="A7662" s="1">
        <v>7661</v>
      </c>
      <c r="B7662" s="1" t="s">
        <v>9589</v>
      </c>
      <c r="C7662" s="1">
        <f>YEAR(Data!$D7662)</f>
        <v>2011</v>
      </c>
      <c r="D7662" s="2">
        <v>40551</v>
      </c>
      <c r="E7662" s="2">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
        <v>76.728000000000009</v>
      </c>
      <c r="T7662" s="1">
        <v>3</v>
      </c>
      <c r="U7662" s="1">
        <v>0.6</v>
      </c>
      <c r="V7662" s="1">
        <v>-53.709599999999988</v>
      </c>
    </row>
    <row r="7663" spans="1:22" ht="14.25" customHeight="1" x14ac:dyDescent="0.25">
      <c r="A7663" s="1">
        <v>7662</v>
      </c>
      <c r="B7663" s="1" t="s">
        <v>9589</v>
      </c>
      <c r="C7663" s="1">
        <f>YEAR(Data!$D7663)</f>
        <v>2011</v>
      </c>
      <c r="D7663" s="2">
        <v>40551</v>
      </c>
      <c r="E7663" s="2">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
        <v>10.429999999999998</v>
      </c>
      <c r="T7663" s="1">
        <v>7</v>
      </c>
      <c r="U7663" s="1">
        <v>0.8</v>
      </c>
      <c r="V7663" s="1">
        <v>-18.252500000000005</v>
      </c>
    </row>
    <row r="7664" spans="1:22" ht="14.25" customHeight="1" x14ac:dyDescent="0.25">
      <c r="A7664" s="1">
        <v>7663</v>
      </c>
      <c r="B7664" s="1" t="s">
        <v>9590</v>
      </c>
      <c r="C7664" s="1">
        <f>YEAR(Data!$D7664)</f>
        <v>2014</v>
      </c>
      <c r="D7664" s="2">
        <v>41912</v>
      </c>
      <c r="E7664" s="2">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1">
        <v>25.792000000000002</v>
      </c>
    </row>
    <row r="7665" spans="1:22" ht="14.25" customHeight="1" x14ac:dyDescent="0.25">
      <c r="A7665" s="1">
        <v>7664</v>
      </c>
      <c r="B7665" s="1" t="s">
        <v>9591</v>
      </c>
      <c r="C7665" s="1">
        <f>YEAR(Data!$D7665)</f>
        <v>2014</v>
      </c>
      <c r="D7665" s="2">
        <v>41896</v>
      </c>
      <c r="E7665" s="2">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
        <v>15.920000000000002</v>
      </c>
      <c r="T7665" s="1">
        <v>5</v>
      </c>
      <c r="U7665" s="1">
        <v>0.2</v>
      </c>
      <c r="V7665" s="1">
        <v>2.7859999999999978</v>
      </c>
    </row>
    <row r="7666" spans="1:22" ht="14.25" customHeight="1" x14ac:dyDescent="0.25">
      <c r="A7666" s="1">
        <v>7665</v>
      </c>
      <c r="B7666" s="1" t="s">
        <v>9592</v>
      </c>
      <c r="C7666" s="1">
        <f>YEAR(Data!$D7666)</f>
        <v>2011</v>
      </c>
      <c r="D7666" s="2">
        <v>40838</v>
      </c>
      <c r="E7666" s="2">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
        <v>129.91999999999999</v>
      </c>
      <c r="T7666" s="1">
        <v>4</v>
      </c>
      <c r="U7666" s="1">
        <v>0</v>
      </c>
      <c r="V7666" s="1">
        <v>10.393599999999992</v>
      </c>
    </row>
    <row r="7667" spans="1:22" ht="14.25" customHeight="1" x14ac:dyDescent="0.25">
      <c r="A7667" s="1">
        <v>7666</v>
      </c>
      <c r="B7667" s="1" t="s">
        <v>9593</v>
      </c>
      <c r="C7667" s="1">
        <f>YEAR(Data!$D7667)</f>
        <v>2013</v>
      </c>
      <c r="D7667" s="2">
        <v>41552</v>
      </c>
      <c r="E7667" s="2">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1">
        <v>13.983999999999998</v>
      </c>
    </row>
    <row r="7668" spans="1:22" ht="14.25" customHeight="1" x14ac:dyDescent="0.25">
      <c r="A7668" s="1">
        <v>7667</v>
      </c>
      <c r="B7668" s="1" t="s">
        <v>9593</v>
      </c>
      <c r="C7668" s="1">
        <f>YEAR(Data!$D7668)</f>
        <v>2013</v>
      </c>
      <c r="D7668" s="2">
        <v>41552</v>
      </c>
      <c r="E7668" s="2">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1">
        <v>2591.9567999999999</v>
      </c>
    </row>
    <row r="7669" spans="1:22" ht="14.25" customHeight="1" x14ac:dyDescent="0.25">
      <c r="A7669" s="1">
        <v>7668</v>
      </c>
      <c r="B7669" s="1" t="s">
        <v>9593</v>
      </c>
      <c r="C7669" s="1">
        <f>YEAR(Data!$D7669)</f>
        <v>2013</v>
      </c>
      <c r="D7669" s="2">
        <v>41552</v>
      </c>
      <c r="E7669" s="2">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
        <v>119.10000000000001</v>
      </c>
      <c r="T7669" s="1">
        <v>3</v>
      </c>
      <c r="U7669" s="1">
        <v>0</v>
      </c>
      <c r="V7669" s="1">
        <v>34.538999999999994</v>
      </c>
    </row>
    <row r="7670" spans="1:22" ht="14.25" customHeight="1" x14ac:dyDescent="0.25">
      <c r="A7670" s="1">
        <v>7669</v>
      </c>
      <c r="B7670" s="1" t="s">
        <v>9594</v>
      </c>
      <c r="C7670" s="1">
        <f>YEAR(Data!$D7670)</f>
        <v>2012</v>
      </c>
      <c r="D7670" s="2">
        <v>41240</v>
      </c>
      <c r="E7670" s="2">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1">
        <v>19.238399999999999</v>
      </c>
    </row>
    <row r="7671" spans="1:22" ht="14.25" customHeight="1" x14ac:dyDescent="0.25">
      <c r="A7671" s="1">
        <v>7670</v>
      </c>
      <c r="B7671" s="1" t="s">
        <v>9594</v>
      </c>
      <c r="C7671" s="1">
        <f>YEAR(Data!$D7671)</f>
        <v>2012</v>
      </c>
      <c r="D7671" s="2">
        <v>41240</v>
      </c>
      <c r="E7671" s="2">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1">
        <v>28.171799999999998</v>
      </c>
    </row>
    <row r="7672" spans="1:22" ht="14.25" customHeight="1" x14ac:dyDescent="0.25">
      <c r="A7672" s="1">
        <v>7671</v>
      </c>
      <c r="B7672" s="1" t="s">
        <v>9594</v>
      </c>
      <c r="C7672" s="1">
        <f>YEAR(Data!$D7672)</f>
        <v>2012</v>
      </c>
      <c r="D7672" s="2">
        <v>41240</v>
      </c>
      <c r="E7672" s="2">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
        <v>259.98</v>
      </c>
      <c r="T7672" s="1">
        <v>2</v>
      </c>
      <c r="U7672" s="1">
        <v>0</v>
      </c>
      <c r="V7672" s="1">
        <v>88.393200000000007</v>
      </c>
    </row>
    <row r="7673" spans="1:22" ht="14.25" customHeight="1" x14ac:dyDescent="0.25">
      <c r="A7673" s="1">
        <v>7672</v>
      </c>
      <c r="B7673" s="1" t="s">
        <v>9594</v>
      </c>
      <c r="C7673" s="1">
        <f>YEAR(Data!$D7673)</f>
        <v>2012</v>
      </c>
      <c r="D7673" s="2">
        <v>41240</v>
      </c>
      <c r="E7673" s="2">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
        <v>170.98</v>
      </c>
      <c r="T7673" s="1">
        <v>1</v>
      </c>
      <c r="U7673" s="1">
        <v>0</v>
      </c>
      <c r="V7673" s="1">
        <v>32.486199999999997</v>
      </c>
    </row>
    <row r="7674" spans="1:22" ht="14.25" customHeight="1" x14ac:dyDescent="0.25">
      <c r="A7674" s="1">
        <v>7673</v>
      </c>
      <c r="B7674" s="1" t="s">
        <v>9594</v>
      </c>
      <c r="C7674" s="1">
        <f>YEAR(Data!$D7674)</f>
        <v>2012</v>
      </c>
      <c r="D7674" s="2">
        <v>41240</v>
      </c>
      <c r="E7674" s="2">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
        <v>38.97</v>
      </c>
      <c r="T7674" s="1">
        <v>3</v>
      </c>
      <c r="U7674" s="1">
        <v>0</v>
      </c>
      <c r="V7674" s="1">
        <v>4.6763999999999992</v>
      </c>
    </row>
    <row r="7675" spans="1:22" ht="14.25" customHeight="1" x14ac:dyDescent="0.25">
      <c r="A7675" s="1">
        <v>7674</v>
      </c>
      <c r="B7675" s="1" t="s">
        <v>9594</v>
      </c>
      <c r="C7675" s="1">
        <f>YEAR(Data!$D7675)</f>
        <v>2012</v>
      </c>
      <c r="D7675" s="2">
        <v>41240</v>
      </c>
      <c r="E7675" s="2">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1">
        <v>69.704999999999998</v>
      </c>
    </row>
    <row r="7676" spans="1:22" ht="14.25" customHeight="1" x14ac:dyDescent="0.25">
      <c r="A7676" s="1">
        <v>7675</v>
      </c>
      <c r="B7676" s="1" t="s">
        <v>9594</v>
      </c>
      <c r="C7676" s="1">
        <f>YEAR(Data!$D7676)</f>
        <v>2012</v>
      </c>
      <c r="D7676" s="2">
        <v>41240</v>
      </c>
      <c r="E7676" s="2">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1">
        <v>0</v>
      </c>
    </row>
    <row r="7677" spans="1:22" ht="14.25" customHeight="1" x14ac:dyDescent="0.25">
      <c r="A7677" s="1">
        <v>7676</v>
      </c>
      <c r="B7677" s="1" t="s">
        <v>9597</v>
      </c>
      <c r="C7677" s="1">
        <f>YEAR(Data!$D7677)</f>
        <v>2014</v>
      </c>
      <c r="D7677" s="2">
        <v>41766</v>
      </c>
      <c r="E7677" s="2">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1">
        <v>41.293800000000005</v>
      </c>
    </row>
    <row r="7678" spans="1:22" ht="14.25" customHeight="1" x14ac:dyDescent="0.25">
      <c r="A7678" s="1">
        <v>7677</v>
      </c>
      <c r="B7678" s="1" t="s">
        <v>9598</v>
      </c>
      <c r="C7678" s="1">
        <f>YEAR(Data!$D7678)</f>
        <v>2011</v>
      </c>
      <c r="D7678" s="2">
        <v>40824</v>
      </c>
      <c r="E7678" s="2">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
        <v>23.472000000000001</v>
      </c>
      <c r="T7678" s="1">
        <v>3</v>
      </c>
      <c r="U7678" s="1">
        <v>0.2</v>
      </c>
      <c r="V7678" s="1">
        <v>4.9877999999999982</v>
      </c>
    </row>
    <row r="7679" spans="1:22" ht="14.25" customHeight="1" x14ac:dyDescent="0.25">
      <c r="A7679" s="1">
        <v>7678</v>
      </c>
      <c r="B7679" s="1" t="s">
        <v>9599</v>
      </c>
      <c r="C7679" s="1">
        <f>YEAR(Data!$D7679)</f>
        <v>2011</v>
      </c>
      <c r="D7679" s="2">
        <v>40908</v>
      </c>
      <c r="E7679" s="2">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
        <v>195.64</v>
      </c>
      <c r="T7679" s="1">
        <v>4</v>
      </c>
      <c r="U7679" s="1">
        <v>0</v>
      </c>
      <c r="V7679" s="1">
        <v>91.950799999999987</v>
      </c>
    </row>
    <row r="7680" spans="1:22" ht="14.25" customHeight="1" x14ac:dyDescent="0.25">
      <c r="A7680" s="1">
        <v>7679</v>
      </c>
      <c r="B7680" s="1" t="s">
        <v>9599</v>
      </c>
      <c r="C7680" s="1">
        <f>YEAR(Data!$D7680)</f>
        <v>2011</v>
      </c>
      <c r="D7680" s="2">
        <v>40908</v>
      </c>
      <c r="E7680" s="2">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14.940000000000001</v>
      </c>
      <c r="T7680" s="1">
        <v>3</v>
      </c>
      <c r="U7680" s="1">
        <v>0</v>
      </c>
      <c r="V7680" s="1">
        <v>7.0218000000000007</v>
      </c>
    </row>
    <row r="7681" spans="1:22" ht="14.25" customHeight="1" x14ac:dyDescent="0.25">
      <c r="A7681" s="1">
        <v>7680</v>
      </c>
      <c r="B7681" s="1" t="s">
        <v>9599</v>
      </c>
      <c r="C7681" s="1">
        <f>YEAR(Data!$D7681)</f>
        <v>2011</v>
      </c>
      <c r="D7681" s="2">
        <v>40908</v>
      </c>
      <c r="E7681" s="2">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1">
        <v>742.63200000000006</v>
      </c>
    </row>
    <row r="7682" spans="1:22" ht="14.25" customHeight="1" x14ac:dyDescent="0.25">
      <c r="A7682" s="1">
        <v>7681</v>
      </c>
      <c r="B7682" s="1" t="s">
        <v>9599</v>
      </c>
      <c r="C7682" s="1">
        <f>YEAR(Data!$D7682)</f>
        <v>2011</v>
      </c>
      <c r="D7682" s="2">
        <v>40908</v>
      </c>
      <c r="E7682" s="2">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1">
        <v>78.650800000000004</v>
      </c>
    </row>
    <row r="7683" spans="1:22" ht="14.25" customHeight="1" x14ac:dyDescent="0.25">
      <c r="A7683" s="1">
        <v>7682</v>
      </c>
      <c r="B7683" s="1" t="s">
        <v>9599</v>
      </c>
      <c r="C7683" s="1">
        <f>YEAR(Data!$D7683)</f>
        <v>2011</v>
      </c>
      <c r="D7683" s="2">
        <v>40908</v>
      </c>
      <c r="E7683" s="2">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1">
        <v>151.47000000000003</v>
      </c>
    </row>
    <row r="7684" spans="1:22" ht="14.25" customHeight="1" x14ac:dyDescent="0.25">
      <c r="A7684" s="1">
        <v>7683</v>
      </c>
      <c r="B7684" s="1" t="s">
        <v>9600</v>
      </c>
      <c r="C7684" s="1">
        <f>YEAR(Data!$D7684)</f>
        <v>2012</v>
      </c>
      <c r="D7684" s="2">
        <v>41027</v>
      </c>
      <c r="E7684" s="2">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
        <v>186.732</v>
      </c>
      <c r="T7684" s="1">
        <v>1</v>
      </c>
      <c r="U7684" s="1">
        <v>0.1</v>
      </c>
      <c r="V7684" s="1">
        <v>41.495999999999967</v>
      </c>
    </row>
    <row r="7685" spans="1:22" ht="14.25" customHeight="1" x14ac:dyDescent="0.25">
      <c r="A7685" s="1">
        <v>7684</v>
      </c>
      <c r="B7685" s="1" t="s">
        <v>9600</v>
      </c>
      <c r="C7685" s="1">
        <f>YEAR(Data!$D7685)</f>
        <v>2012</v>
      </c>
      <c r="D7685" s="2">
        <v>41027</v>
      </c>
      <c r="E7685" s="2">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
        <v>3812.9700000000003</v>
      </c>
      <c r="T7685" s="1">
        <v>3</v>
      </c>
      <c r="U7685" s="1">
        <v>0</v>
      </c>
      <c r="V7685" s="1">
        <v>1906.4850000000001</v>
      </c>
    </row>
    <row r="7686" spans="1:22" ht="14.25" customHeight="1" x14ac:dyDescent="0.25">
      <c r="A7686" s="1">
        <v>7685</v>
      </c>
      <c r="B7686" s="1" t="s">
        <v>9601</v>
      </c>
      <c r="C7686" s="1">
        <f>YEAR(Data!$D7686)</f>
        <v>2012</v>
      </c>
      <c r="D7686" s="2">
        <v>40953</v>
      </c>
      <c r="E7686" s="2">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
        <v>26.423999999999999</v>
      </c>
      <c r="T7686" s="1">
        <v>9</v>
      </c>
      <c r="U7686" s="1">
        <v>0.2</v>
      </c>
      <c r="V7686" s="1">
        <v>9.5786999999999995</v>
      </c>
    </row>
    <row r="7687" spans="1:22" ht="14.25" customHeight="1" x14ac:dyDescent="0.25">
      <c r="A7687" s="1">
        <v>7686</v>
      </c>
      <c r="B7687" s="1" t="s">
        <v>9601</v>
      </c>
      <c r="C7687" s="1">
        <f>YEAR(Data!$D7687)</f>
        <v>2012</v>
      </c>
      <c r="D7687" s="2">
        <v>40953</v>
      </c>
      <c r="E7687" s="2">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
        <v>625.99</v>
      </c>
      <c r="T7687" s="1">
        <v>1</v>
      </c>
      <c r="U7687" s="1">
        <v>0</v>
      </c>
      <c r="V7687" s="1">
        <v>187.79699999999997</v>
      </c>
    </row>
    <row r="7688" spans="1:22" ht="14.25" customHeight="1" x14ac:dyDescent="0.25">
      <c r="A7688" s="1">
        <v>7687</v>
      </c>
      <c r="B7688" s="1" t="s">
        <v>9602</v>
      </c>
      <c r="C7688" s="1">
        <f>YEAR(Data!$D7688)</f>
        <v>2013</v>
      </c>
      <c r="D7688" s="2">
        <v>41604</v>
      </c>
      <c r="E7688" s="2">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1">
        <v>329.40809999999999</v>
      </c>
    </row>
    <row r="7689" spans="1:22" ht="14.25" customHeight="1" x14ac:dyDescent="0.25">
      <c r="A7689" s="1">
        <v>7688</v>
      </c>
      <c r="B7689" s="1" t="s">
        <v>9602</v>
      </c>
      <c r="C7689" s="1">
        <f>YEAR(Data!$D7689)</f>
        <v>2013</v>
      </c>
      <c r="D7689" s="2">
        <v>41604</v>
      </c>
      <c r="E7689" s="2">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1">
        <v>8.3040000000000003</v>
      </c>
    </row>
    <row r="7690" spans="1:22" ht="14.25" customHeight="1" x14ac:dyDescent="0.25">
      <c r="A7690" s="1">
        <v>7689</v>
      </c>
      <c r="B7690" s="1" t="s">
        <v>9602</v>
      </c>
      <c r="C7690" s="1">
        <f>YEAR(Data!$D7690)</f>
        <v>2013</v>
      </c>
      <c r="D7690" s="2">
        <v>41604</v>
      </c>
      <c r="E7690" s="2">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
        <v>160</v>
      </c>
      <c r="T7690" s="1">
        <v>8</v>
      </c>
      <c r="U7690" s="1">
        <v>0</v>
      </c>
      <c r="V7690" s="1">
        <v>62.400000000000006</v>
      </c>
    </row>
    <row r="7691" spans="1:22" ht="14.25" customHeight="1" x14ac:dyDescent="0.25">
      <c r="A7691" s="1">
        <v>7690</v>
      </c>
      <c r="B7691" s="1" t="s">
        <v>9605</v>
      </c>
      <c r="C7691" s="1">
        <f>YEAR(Data!$D7691)</f>
        <v>2014</v>
      </c>
      <c r="D7691" s="2">
        <v>41836</v>
      </c>
      <c r="E7691" s="2">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1">
        <v>50.383200000000009</v>
      </c>
    </row>
    <row r="7692" spans="1:22" ht="14.25" customHeight="1" x14ac:dyDescent="0.25">
      <c r="A7692" s="1">
        <v>7691</v>
      </c>
      <c r="B7692" s="1" t="s">
        <v>9605</v>
      </c>
      <c r="C7692" s="1">
        <f>YEAR(Data!$D7692)</f>
        <v>2014</v>
      </c>
      <c r="D7692" s="2">
        <v>41836</v>
      </c>
      <c r="E7692" s="2">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1">
        <v>157.12919999999997</v>
      </c>
    </row>
    <row r="7693" spans="1:22" ht="14.25" customHeight="1" x14ac:dyDescent="0.25">
      <c r="A7693" s="1">
        <v>7692</v>
      </c>
      <c r="B7693" s="1" t="s">
        <v>9605</v>
      </c>
      <c r="C7693" s="1">
        <f>YEAR(Data!$D7693)</f>
        <v>2014</v>
      </c>
      <c r="D7693" s="2">
        <v>41836</v>
      </c>
      <c r="E7693" s="2">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1">
        <v>6.2208000000000006</v>
      </c>
    </row>
    <row r="7694" spans="1:22" ht="14.25" customHeight="1" x14ac:dyDescent="0.25">
      <c r="A7694" s="1">
        <v>7693</v>
      </c>
      <c r="B7694" s="1" t="s">
        <v>9606</v>
      </c>
      <c r="C7694" s="1">
        <f>YEAR(Data!$D7694)</f>
        <v>2011</v>
      </c>
      <c r="D7694" s="2">
        <v>40906</v>
      </c>
      <c r="E7694" s="2">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88.800000000000011</v>
      </c>
      <c r="T7694" s="1">
        <v>6</v>
      </c>
      <c r="U7694" s="1">
        <v>0</v>
      </c>
      <c r="V7694" s="1">
        <v>44.400000000000006</v>
      </c>
    </row>
    <row r="7695" spans="1:22" ht="14.25" customHeight="1" x14ac:dyDescent="0.25">
      <c r="A7695" s="1">
        <v>7694</v>
      </c>
      <c r="B7695" s="1" t="s">
        <v>9606</v>
      </c>
      <c r="C7695" s="1">
        <f>YEAR(Data!$D7695)</f>
        <v>2011</v>
      </c>
      <c r="D7695" s="2">
        <v>40906</v>
      </c>
      <c r="E7695" s="2">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1">
        <v>35.996399999999952</v>
      </c>
    </row>
    <row r="7696" spans="1:22" ht="14.25" customHeight="1" x14ac:dyDescent="0.25">
      <c r="A7696" s="1">
        <v>7695</v>
      </c>
      <c r="B7696" s="1" t="s">
        <v>9607</v>
      </c>
      <c r="C7696" s="1">
        <f>YEAR(Data!$D7696)</f>
        <v>2013</v>
      </c>
      <c r="D7696" s="2">
        <v>41356</v>
      </c>
      <c r="E7696" s="2">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1">
        <v>14.690199999999997</v>
      </c>
    </row>
    <row r="7697" spans="1:22" ht="14.25" customHeight="1" x14ac:dyDescent="0.25">
      <c r="A7697" s="1">
        <v>7696</v>
      </c>
      <c r="B7697" s="1" t="s">
        <v>9608</v>
      </c>
      <c r="C7697" s="1">
        <f>YEAR(Data!$D7697)</f>
        <v>2014</v>
      </c>
      <c r="D7697" s="2">
        <v>41823</v>
      </c>
      <c r="E7697" s="2">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1">
        <v>59.435499999999998</v>
      </c>
    </row>
    <row r="7698" spans="1:22" ht="14.25" customHeight="1" x14ac:dyDescent="0.25">
      <c r="A7698" s="1">
        <v>7697</v>
      </c>
      <c r="B7698" s="1" t="s">
        <v>9608</v>
      </c>
      <c r="C7698" s="1">
        <f>YEAR(Data!$D7698)</f>
        <v>2014</v>
      </c>
      <c r="D7698" s="2">
        <v>41823</v>
      </c>
      <c r="E7698" s="2">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
        <v>5.2319999999999984</v>
      </c>
      <c r="T7698" s="1">
        <v>4</v>
      </c>
      <c r="U7698" s="1">
        <v>0.8</v>
      </c>
      <c r="V7698" s="1">
        <v>-8.1096000000000004</v>
      </c>
    </row>
    <row r="7699" spans="1:22" ht="14.25" customHeight="1" x14ac:dyDescent="0.25">
      <c r="A7699" s="1">
        <v>7698</v>
      </c>
      <c r="B7699" s="1" t="s">
        <v>9609</v>
      </c>
      <c r="C7699" s="1">
        <f>YEAR(Data!$D7699)</f>
        <v>2014</v>
      </c>
      <c r="D7699" s="2">
        <v>41988</v>
      </c>
      <c r="E7699" s="2">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1">
        <v>467.99220000000003</v>
      </c>
    </row>
    <row r="7700" spans="1:22" ht="14.25" customHeight="1" x14ac:dyDescent="0.25">
      <c r="A7700" s="1">
        <v>7699</v>
      </c>
      <c r="B7700" s="1" t="s">
        <v>9609</v>
      </c>
      <c r="C7700" s="1">
        <f>YEAR(Data!$D7700)</f>
        <v>2014</v>
      </c>
      <c r="D7700" s="2">
        <v>41988</v>
      </c>
      <c r="E7700" s="2">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1">
        <v>2.2155000000000058</v>
      </c>
    </row>
    <row r="7701" spans="1:22" ht="14.25" customHeight="1" x14ac:dyDescent="0.25">
      <c r="A7701" s="1">
        <v>7700</v>
      </c>
      <c r="B7701" s="1" t="s">
        <v>9609</v>
      </c>
      <c r="C7701" s="1">
        <f>YEAR(Data!$D7701)</f>
        <v>2014</v>
      </c>
      <c r="D7701" s="2">
        <v>41988</v>
      </c>
      <c r="E7701" s="2">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1">
        <v>6.6846000000000005</v>
      </c>
    </row>
    <row r="7702" spans="1:22" ht="14.25" customHeight="1" x14ac:dyDescent="0.25">
      <c r="A7702" s="1">
        <v>7701</v>
      </c>
      <c r="B7702" s="1" t="s">
        <v>9609</v>
      </c>
      <c r="C7702" s="1">
        <f>YEAR(Data!$D7702)</f>
        <v>2014</v>
      </c>
      <c r="D7702" s="2">
        <v>41988</v>
      </c>
      <c r="E7702" s="2">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
        <v>17.28</v>
      </c>
      <c r="T7702" s="1">
        <v>6</v>
      </c>
      <c r="U7702" s="1">
        <v>0</v>
      </c>
      <c r="V7702" s="1">
        <v>8.121599999999999</v>
      </c>
    </row>
    <row r="7703" spans="1:22" ht="14.25" customHeight="1" x14ac:dyDescent="0.25">
      <c r="A7703" s="1">
        <v>7702</v>
      </c>
      <c r="B7703" s="1" t="s">
        <v>9609</v>
      </c>
      <c r="C7703" s="1">
        <f>YEAR(Data!$D7703)</f>
        <v>2014</v>
      </c>
      <c r="D7703" s="2">
        <v>41988</v>
      </c>
      <c r="E7703" s="2">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1">
        <v>-52.658199999999965</v>
      </c>
    </row>
    <row r="7704" spans="1:22" ht="14.25" customHeight="1" x14ac:dyDescent="0.25">
      <c r="A7704" s="1">
        <v>7703</v>
      </c>
      <c r="B7704" s="1" t="s">
        <v>9610</v>
      </c>
      <c r="C7704" s="1">
        <f>YEAR(Data!$D7704)</f>
        <v>2013</v>
      </c>
      <c r="D7704" s="2">
        <v>41513</v>
      </c>
      <c r="E7704" s="2">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1">
        <v>5.6644000000000005</v>
      </c>
    </row>
    <row r="7705" spans="1:22" ht="14.25" customHeight="1" x14ac:dyDescent="0.25">
      <c r="A7705" s="1">
        <v>7704</v>
      </c>
      <c r="B7705" s="1" t="s">
        <v>9610</v>
      </c>
      <c r="C7705" s="1">
        <f>YEAR(Data!$D7705)</f>
        <v>2013</v>
      </c>
      <c r="D7705" s="2">
        <v>41513</v>
      </c>
      <c r="E7705" s="2">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209.96999999999997</v>
      </c>
      <c r="T7705" s="1">
        <v>3</v>
      </c>
      <c r="U7705" s="1">
        <v>0</v>
      </c>
      <c r="V7705" s="1">
        <v>58.791600000000003</v>
      </c>
    </row>
    <row r="7706" spans="1:22" ht="14.25" customHeight="1" x14ac:dyDescent="0.25">
      <c r="A7706" s="1">
        <v>7705</v>
      </c>
      <c r="B7706" s="1" t="s">
        <v>9610</v>
      </c>
      <c r="C7706" s="1">
        <f>YEAR(Data!$D7706)</f>
        <v>2013</v>
      </c>
      <c r="D7706" s="2">
        <v>41513</v>
      </c>
      <c r="E7706" s="2">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1">
        <v>98.524799999999971</v>
      </c>
    </row>
    <row r="7707" spans="1:22" ht="14.25" customHeight="1" x14ac:dyDescent="0.25">
      <c r="A7707" s="1">
        <v>7706</v>
      </c>
      <c r="B7707" s="1" t="s">
        <v>9610</v>
      </c>
      <c r="C7707" s="1">
        <f>YEAR(Data!$D7707)</f>
        <v>2013</v>
      </c>
      <c r="D7707" s="2">
        <v>41513</v>
      </c>
      <c r="E7707" s="2">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1">
        <v>163.18979999999999</v>
      </c>
    </row>
    <row r="7708" spans="1:22" ht="14.25" customHeight="1" x14ac:dyDescent="0.25">
      <c r="A7708" s="1">
        <v>7707</v>
      </c>
      <c r="B7708" s="1" t="s">
        <v>9610</v>
      </c>
      <c r="C7708" s="1">
        <f>YEAR(Data!$D7708)</f>
        <v>2013</v>
      </c>
      <c r="D7708" s="2">
        <v>41513</v>
      </c>
      <c r="E7708" s="2">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1">
        <v>2.5055999999999998</v>
      </c>
    </row>
    <row r="7709" spans="1:22" ht="14.25" customHeight="1" x14ac:dyDescent="0.25">
      <c r="A7709" s="1">
        <v>7708</v>
      </c>
      <c r="B7709" s="1" t="s">
        <v>9611</v>
      </c>
      <c r="C7709" s="1">
        <f>YEAR(Data!$D7709)</f>
        <v>2014</v>
      </c>
      <c r="D7709" s="2">
        <v>41928</v>
      </c>
      <c r="E7709" s="2">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
        <v>11.68</v>
      </c>
      <c r="T7709" s="1">
        <v>2</v>
      </c>
      <c r="U7709" s="1">
        <v>0</v>
      </c>
      <c r="V7709" s="1">
        <v>4.2047999999999996</v>
      </c>
    </row>
    <row r="7710" spans="1:22" ht="14.25" customHeight="1" x14ac:dyDescent="0.25">
      <c r="A7710" s="1">
        <v>7709</v>
      </c>
      <c r="B7710" s="1" t="s">
        <v>9612</v>
      </c>
      <c r="C7710" s="1">
        <f>YEAR(Data!$D7710)</f>
        <v>2011</v>
      </c>
      <c r="D7710" s="2">
        <v>40841</v>
      </c>
      <c r="E7710" s="2">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
        <v>40.775999999999996</v>
      </c>
      <c r="T7710" s="1">
        <v>3</v>
      </c>
      <c r="U7710" s="1">
        <v>0.2</v>
      </c>
      <c r="V7710" s="1">
        <v>0.50970000000000049</v>
      </c>
    </row>
    <row r="7711" spans="1:22" ht="14.25" customHeight="1" x14ac:dyDescent="0.25">
      <c r="A7711" s="1">
        <v>7710</v>
      </c>
      <c r="B7711" s="1" t="s">
        <v>9612</v>
      </c>
      <c r="C7711" s="1">
        <f>YEAR(Data!$D7711)</f>
        <v>2011</v>
      </c>
      <c r="D7711" s="2">
        <v>40841</v>
      </c>
      <c r="E7711" s="2">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
        <v>13.698000000000002</v>
      </c>
      <c r="T7711" s="1">
        <v>3</v>
      </c>
      <c r="U7711" s="1">
        <v>0.7</v>
      </c>
      <c r="V7711" s="1">
        <v>-9.5885999999999996</v>
      </c>
    </row>
    <row r="7712" spans="1:22" ht="14.25" customHeight="1" x14ac:dyDescent="0.25">
      <c r="A7712" s="1">
        <v>7711</v>
      </c>
      <c r="B7712" s="1" t="s">
        <v>9613</v>
      </c>
      <c r="C7712" s="1">
        <f>YEAR(Data!$D7712)</f>
        <v>2012</v>
      </c>
      <c r="D7712" s="2">
        <v>41001</v>
      </c>
      <c r="E7712" s="2">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
        <v>87.8</v>
      </c>
      <c r="T7712" s="1">
        <v>5</v>
      </c>
      <c r="U7712" s="1">
        <v>0.2</v>
      </c>
      <c r="V7712" s="1">
        <v>32.924999999999997</v>
      </c>
    </row>
    <row r="7713" spans="1:22" ht="14.25" customHeight="1" x14ac:dyDescent="0.25">
      <c r="A7713" s="1">
        <v>7712</v>
      </c>
      <c r="B7713" s="1" t="s">
        <v>9614</v>
      </c>
      <c r="C7713" s="1">
        <f>YEAR(Data!$D7713)</f>
        <v>2014</v>
      </c>
      <c r="D7713" s="2">
        <v>41941</v>
      </c>
      <c r="E7713" s="2">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
        <v>77.951999999999998</v>
      </c>
      <c r="T7713" s="1">
        <v>3</v>
      </c>
      <c r="U7713" s="1">
        <v>0.2</v>
      </c>
      <c r="V7713" s="1">
        <v>15.590399999999995</v>
      </c>
    </row>
    <row r="7714" spans="1:22" ht="14.25" customHeight="1" x14ac:dyDescent="0.25">
      <c r="A7714" s="1">
        <v>7713</v>
      </c>
      <c r="B7714" s="1" t="s">
        <v>9614</v>
      </c>
      <c r="C7714" s="1">
        <f>YEAR(Data!$D7714)</f>
        <v>2014</v>
      </c>
      <c r="D7714" s="2">
        <v>41941</v>
      </c>
      <c r="E7714" s="2">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1">
        <v>-29.436800000000012</v>
      </c>
    </row>
    <row r="7715" spans="1:22" ht="14.25" customHeight="1" x14ac:dyDescent="0.25">
      <c r="A7715" s="1">
        <v>7714</v>
      </c>
      <c r="B7715" s="1" t="s">
        <v>9614</v>
      </c>
      <c r="C7715" s="1">
        <f>YEAR(Data!$D7715)</f>
        <v>2014</v>
      </c>
      <c r="D7715" s="2">
        <v>41941</v>
      </c>
      <c r="E7715" s="2">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
        <v>47.952000000000005</v>
      </c>
      <c r="T7715" s="1">
        <v>3</v>
      </c>
      <c r="U7715" s="1">
        <v>0.2</v>
      </c>
      <c r="V7715" s="1">
        <v>16.183799999999998</v>
      </c>
    </row>
    <row r="7716" spans="1:22" ht="14.25" customHeight="1" x14ac:dyDescent="0.25">
      <c r="A7716" s="1">
        <v>7715</v>
      </c>
      <c r="B7716" s="1" t="s">
        <v>9615</v>
      </c>
      <c r="C7716" s="1">
        <f>YEAR(Data!$D7716)</f>
        <v>2011</v>
      </c>
      <c r="D7716" s="2">
        <v>40882</v>
      </c>
      <c r="E7716" s="2">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1">
        <v>72.575399999999973</v>
      </c>
    </row>
    <row r="7717" spans="1:22" ht="14.25" customHeight="1" x14ac:dyDescent="0.25">
      <c r="A7717" s="1">
        <v>7716</v>
      </c>
      <c r="B7717" s="1" t="s">
        <v>9616</v>
      </c>
      <c r="C7717" s="1">
        <f>YEAR(Data!$D7717)</f>
        <v>2014</v>
      </c>
      <c r="D7717" s="2">
        <v>41947</v>
      </c>
      <c r="E7717" s="2">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
        <v>40.775999999999996</v>
      </c>
      <c r="T7717" s="1">
        <v>3</v>
      </c>
      <c r="U7717" s="1">
        <v>0.2</v>
      </c>
      <c r="V7717" s="1">
        <v>0.50970000000000049</v>
      </c>
    </row>
    <row r="7718" spans="1:22" ht="14.25" customHeight="1" x14ac:dyDescent="0.25">
      <c r="A7718" s="1">
        <v>7717</v>
      </c>
      <c r="B7718" s="1" t="s">
        <v>9617</v>
      </c>
      <c r="C7718" s="1">
        <f>YEAR(Data!$D7718)</f>
        <v>2012</v>
      </c>
      <c r="D7718" s="2">
        <v>40914</v>
      </c>
      <c r="E7718" s="2">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29.600000000000005</v>
      </c>
      <c r="T7718" s="1">
        <v>5</v>
      </c>
      <c r="U7718" s="1">
        <v>0.2</v>
      </c>
      <c r="V7718" s="1">
        <v>9.2499999999999964</v>
      </c>
    </row>
    <row r="7719" spans="1:22" ht="14.25" customHeight="1" x14ac:dyDescent="0.25">
      <c r="A7719" s="1">
        <v>7718</v>
      </c>
      <c r="B7719" s="1" t="s">
        <v>9617</v>
      </c>
      <c r="C7719" s="1">
        <f>YEAR(Data!$D7719)</f>
        <v>2012</v>
      </c>
      <c r="D7719" s="2">
        <v>40914</v>
      </c>
      <c r="E7719" s="2">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1.9380000000000002</v>
      </c>
      <c r="T7719" s="1">
        <v>2</v>
      </c>
      <c r="U7719" s="1">
        <v>0.7</v>
      </c>
      <c r="V7719" s="1">
        <v>-1.3565999999999994</v>
      </c>
    </row>
    <row r="7720" spans="1:22" ht="14.25" customHeight="1" x14ac:dyDescent="0.25">
      <c r="A7720" s="1">
        <v>7719</v>
      </c>
      <c r="B7720" s="1" t="s">
        <v>9618</v>
      </c>
      <c r="C7720" s="1">
        <f>YEAR(Data!$D7720)</f>
        <v>2014</v>
      </c>
      <c r="D7720" s="2">
        <v>41892</v>
      </c>
      <c r="E7720" s="2">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1">
        <v>51.18719999999999</v>
      </c>
    </row>
    <row r="7721" spans="1:22" ht="14.25" customHeight="1" x14ac:dyDescent="0.25">
      <c r="A7721" s="1">
        <v>7720</v>
      </c>
      <c r="B7721" s="1" t="s">
        <v>9619</v>
      </c>
      <c r="C7721" s="1">
        <f>YEAR(Data!$D7721)</f>
        <v>2012</v>
      </c>
      <c r="D7721" s="2">
        <v>40913</v>
      </c>
      <c r="E7721" s="2">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
        <v>59.519999999999996</v>
      </c>
      <c r="T7721" s="1">
        <v>3</v>
      </c>
      <c r="U7721" s="1">
        <v>0</v>
      </c>
      <c r="V7721" s="1">
        <v>15.475200000000001</v>
      </c>
    </row>
    <row r="7722" spans="1:22" ht="14.25" customHeight="1" x14ac:dyDescent="0.25">
      <c r="A7722" s="1">
        <v>7721</v>
      </c>
      <c r="B7722" s="1" t="s">
        <v>9619</v>
      </c>
      <c r="C7722" s="1">
        <f>YEAR(Data!$D7722)</f>
        <v>2012</v>
      </c>
      <c r="D7722" s="2">
        <v>40913</v>
      </c>
      <c r="E7722" s="2">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1">
        <v>8.2156000000000002</v>
      </c>
    </row>
    <row r="7723" spans="1:22" ht="14.25" customHeight="1" x14ac:dyDescent="0.25">
      <c r="A7723" s="1">
        <v>7722</v>
      </c>
      <c r="B7723" s="1" t="s">
        <v>9619</v>
      </c>
      <c r="C7723" s="1">
        <f>YEAR(Data!$D7723)</f>
        <v>2012</v>
      </c>
      <c r="D7723" s="2">
        <v>40913</v>
      </c>
      <c r="E7723" s="2">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13.168000000000001</v>
      </c>
      <c r="T7723" s="1">
        <v>2</v>
      </c>
      <c r="U7723" s="1">
        <v>0.2</v>
      </c>
      <c r="V7723" s="1">
        <v>4.6088000000000005</v>
      </c>
    </row>
    <row r="7724" spans="1:22" ht="14.25" customHeight="1" x14ac:dyDescent="0.25">
      <c r="A7724" s="1">
        <v>7723</v>
      </c>
      <c r="B7724" s="1" t="s">
        <v>9620</v>
      </c>
      <c r="C7724" s="1">
        <f>YEAR(Data!$D7724)</f>
        <v>2014</v>
      </c>
      <c r="D7724" s="2">
        <v>41746</v>
      </c>
      <c r="E7724" s="2">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
        <v>40.74</v>
      </c>
      <c r="T7724" s="1">
        <v>3</v>
      </c>
      <c r="U7724" s="1">
        <v>0</v>
      </c>
      <c r="V7724" s="1">
        <v>12.222</v>
      </c>
    </row>
    <row r="7725" spans="1:22" ht="14.25" customHeight="1" x14ac:dyDescent="0.25">
      <c r="A7725" s="1">
        <v>7724</v>
      </c>
      <c r="B7725" s="1" t="s">
        <v>9623</v>
      </c>
      <c r="C7725" s="1">
        <f>YEAR(Data!$D7725)</f>
        <v>2012</v>
      </c>
      <c r="D7725" s="2">
        <v>41162</v>
      </c>
      <c r="E7725" s="2">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1">
        <v>-2.5698000000000292</v>
      </c>
    </row>
    <row r="7726" spans="1:22" ht="14.25" customHeight="1" x14ac:dyDescent="0.25">
      <c r="A7726" s="1">
        <v>7725</v>
      </c>
      <c r="B7726" s="1" t="s">
        <v>9624</v>
      </c>
      <c r="C7726" s="1">
        <f>YEAR(Data!$D7726)</f>
        <v>2013</v>
      </c>
      <c r="D7726" s="2">
        <v>41543</v>
      </c>
      <c r="E7726" s="2">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
        <v>286.25600000000003</v>
      </c>
      <c r="T7726" s="1">
        <v>1</v>
      </c>
      <c r="U7726" s="1">
        <v>0.2</v>
      </c>
      <c r="V7726" s="1">
        <v>17.890999999999977</v>
      </c>
    </row>
    <row r="7727" spans="1:22" ht="14.25" customHeight="1" x14ac:dyDescent="0.25">
      <c r="A7727" s="1">
        <v>7726</v>
      </c>
      <c r="B7727" s="1" t="s">
        <v>9624</v>
      </c>
      <c r="C7727" s="1">
        <f>YEAR(Data!$D7727)</f>
        <v>2013</v>
      </c>
      <c r="D7727" s="2">
        <v>41543</v>
      </c>
      <c r="E7727" s="2">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
        <v>24.224000000000004</v>
      </c>
      <c r="T7727" s="1">
        <v>2</v>
      </c>
      <c r="U7727" s="1">
        <v>0.2</v>
      </c>
      <c r="V7727" s="1">
        <v>-4.8448000000000029</v>
      </c>
    </row>
    <row r="7728" spans="1:22" ht="14.25" customHeight="1" x14ac:dyDescent="0.25">
      <c r="A7728" s="1">
        <v>7727</v>
      </c>
      <c r="B7728" s="1" t="s">
        <v>9624</v>
      </c>
      <c r="C7728" s="1">
        <f>YEAR(Data!$D7728)</f>
        <v>2013</v>
      </c>
      <c r="D7728" s="2">
        <v>41543</v>
      </c>
      <c r="E7728" s="2">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1">
        <v>-82.884</v>
      </c>
    </row>
    <row r="7729" spans="1:22" ht="14.25" customHeight="1" x14ac:dyDescent="0.25">
      <c r="A7729" s="1">
        <v>7728</v>
      </c>
      <c r="B7729" s="1" t="s">
        <v>9625</v>
      </c>
      <c r="C7729" s="1">
        <f>YEAR(Data!$D7729)</f>
        <v>2012</v>
      </c>
      <c r="D7729" s="2">
        <v>40984</v>
      </c>
      <c r="E7729" s="2">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
        <v>17.52</v>
      </c>
      <c r="T7729" s="1">
        <v>3</v>
      </c>
      <c r="U7729" s="1">
        <v>0</v>
      </c>
      <c r="V7729" s="1">
        <v>6.3071999999999999</v>
      </c>
    </row>
    <row r="7730" spans="1:22" ht="14.25" customHeight="1" x14ac:dyDescent="0.25">
      <c r="A7730" s="1">
        <v>7729</v>
      </c>
      <c r="B7730" s="1" t="s">
        <v>9626</v>
      </c>
      <c r="C7730" s="1">
        <f>YEAR(Data!$D7730)</f>
        <v>2013</v>
      </c>
      <c r="D7730" s="2">
        <v>41605</v>
      </c>
      <c r="E7730" s="2">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1">
        <v>4.2408000000000001</v>
      </c>
    </row>
    <row r="7731" spans="1:22" ht="14.25" customHeight="1" x14ac:dyDescent="0.25">
      <c r="A7731" s="1">
        <v>7730</v>
      </c>
      <c r="B7731" s="1" t="s">
        <v>9627</v>
      </c>
      <c r="C7731" s="1">
        <f>YEAR(Data!$D7731)</f>
        <v>2013</v>
      </c>
      <c r="D7731" s="2">
        <v>41544</v>
      </c>
      <c r="E7731" s="2">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
        <v>431.97600000000006</v>
      </c>
      <c r="T7731" s="1">
        <v>3</v>
      </c>
      <c r="U7731" s="1">
        <v>0.2</v>
      </c>
      <c r="V7731" s="1">
        <v>-75.59580000000004</v>
      </c>
    </row>
    <row r="7732" spans="1:22" ht="14.25" customHeight="1" x14ac:dyDescent="0.25">
      <c r="A7732" s="1">
        <v>7731</v>
      </c>
      <c r="B7732" s="1" t="s">
        <v>9628</v>
      </c>
      <c r="C7732" s="1">
        <f>YEAR(Data!$D7732)</f>
        <v>2014</v>
      </c>
      <c r="D7732" s="2">
        <v>41804</v>
      </c>
      <c r="E7732" s="2">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1">
        <v>-25.474400000000017</v>
      </c>
    </row>
    <row r="7733" spans="1:22" ht="14.25" customHeight="1" x14ac:dyDescent="0.25">
      <c r="A7733" s="1">
        <v>7732</v>
      </c>
      <c r="B7733" s="1" t="s">
        <v>9629</v>
      </c>
      <c r="C7733" s="1">
        <f>YEAR(Data!$D7733)</f>
        <v>2014</v>
      </c>
      <c r="D7733" s="2">
        <v>41901</v>
      </c>
      <c r="E7733" s="2">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114.84800000000001</v>
      </c>
      <c r="T7733" s="1">
        <v>4</v>
      </c>
      <c r="U7733" s="1">
        <v>0.2</v>
      </c>
      <c r="V7733" s="1">
        <v>35.889999999999986</v>
      </c>
    </row>
    <row r="7734" spans="1:22" ht="14.25" customHeight="1" x14ac:dyDescent="0.25">
      <c r="A7734" s="1">
        <v>7733</v>
      </c>
      <c r="B7734" s="1" t="s">
        <v>9630</v>
      </c>
      <c r="C7734" s="1">
        <f>YEAR(Data!$D7734)</f>
        <v>2014</v>
      </c>
      <c r="D7734" s="2">
        <v>41793</v>
      </c>
      <c r="E7734" s="2">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1">
        <v>3.7407999999999997</v>
      </c>
    </row>
    <row r="7735" spans="1:22" ht="14.25" customHeight="1" x14ac:dyDescent="0.25">
      <c r="A7735" s="1">
        <v>7734</v>
      </c>
      <c r="B7735" s="1" t="s">
        <v>9631</v>
      </c>
      <c r="C7735" s="1">
        <f>YEAR(Data!$D7735)</f>
        <v>2013</v>
      </c>
      <c r="D7735" s="2">
        <v>41410</v>
      </c>
      <c r="E7735" s="2">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
        <v>15.231999999999999</v>
      </c>
      <c r="T7735" s="1">
        <v>4</v>
      </c>
      <c r="U7735" s="1">
        <v>0.2</v>
      </c>
      <c r="V7735" s="1">
        <v>5.5215999999999994</v>
      </c>
    </row>
    <row r="7736" spans="1:22" ht="14.25" customHeight="1" x14ac:dyDescent="0.25">
      <c r="A7736" s="1">
        <v>7735</v>
      </c>
      <c r="B7736" s="1" t="s">
        <v>9632</v>
      </c>
      <c r="C7736" s="1">
        <f>YEAR(Data!$D7736)</f>
        <v>2014</v>
      </c>
      <c r="D7736" s="2">
        <v>41898</v>
      </c>
      <c r="E7736" s="2">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12.419999999999998</v>
      </c>
      <c r="T7736" s="1">
        <v>3</v>
      </c>
      <c r="U7736" s="1">
        <v>0</v>
      </c>
      <c r="V7736" s="1">
        <v>5.2164000000000001</v>
      </c>
    </row>
    <row r="7737" spans="1:22" ht="14.25" customHeight="1" x14ac:dyDescent="0.25">
      <c r="A7737" s="1">
        <v>7736</v>
      </c>
      <c r="B7737" s="1" t="s">
        <v>9633</v>
      </c>
      <c r="C7737" s="1">
        <f>YEAR(Data!$D7737)</f>
        <v>2013</v>
      </c>
      <c r="D7737" s="2">
        <v>41509</v>
      </c>
      <c r="E7737" s="2">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1">
        <v>9.3312000000000008</v>
      </c>
    </row>
    <row r="7738" spans="1:22" ht="14.25" customHeight="1" x14ac:dyDescent="0.25">
      <c r="A7738" s="1">
        <v>7737</v>
      </c>
      <c r="B7738" s="1" t="s">
        <v>9634</v>
      </c>
      <c r="C7738" s="1">
        <f>YEAR(Data!$D7738)</f>
        <v>2011</v>
      </c>
      <c r="D7738" s="2">
        <v>40693</v>
      </c>
      <c r="E7738" s="2">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1">
        <v>26.387999999999998</v>
      </c>
    </row>
    <row r="7739" spans="1:22" ht="14.25" customHeight="1" x14ac:dyDescent="0.25">
      <c r="A7739" s="1">
        <v>7738</v>
      </c>
      <c r="B7739" s="1" t="s">
        <v>9635</v>
      </c>
      <c r="C7739" s="1">
        <f>YEAR(Data!$D7739)</f>
        <v>2014</v>
      </c>
      <c r="D7739" s="2">
        <v>41992</v>
      </c>
      <c r="E7739" s="2">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1">
        <v>1.4255999999999993</v>
      </c>
    </row>
    <row r="7740" spans="1:22" ht="14.25" customHeight="1" x14ac:dyDescent="0.25">
      <c r="A7740" s="1">
        <v>7739</v>
      </c>
      <c r="B7740" s="1" t="s">
        <v>9636</v>
      </c>
      <c r="C7740" s="1">
        <f>YEAR(Data!$D7740)</f>
        <v>2014</v>
      </c>
      <c r="D7740" s="2">
        <v>41851</v>
      </c>
      <c r="E7740" s="2">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89.949999999999989</v>
      </c>
      <c r="T7740" s="1">
        <v>5</v>
      </c>
      <c r="U7740" s="1">
        <v>0</v>
      </c>
      <c r="V7740" s="1">
        <v>43.175999999999995</v>
      </c>
    </row>
    <row r="7741" spans="1:22" ht="14.25" customHeight="1" x14ac:dyDescent="0.25">
      <c r="A7741" s="1">
        <v>7740</v>
      </c>
      <c r="B7741" s="1" t="s">
        <v>9637</v>
      </c>
      <c r="C7741" s="1">
        <f>YEAR(Data!$D7741)</f>
        <v>2011</v>
      </c>
      <c r="D7741" s="2">
        <v>40868</v>
      </c>
      <c r="E7741" s="2">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1">
        <v>3.0267999999999997</v>
      </c>
    </row>
    <row r="7742" spans="1:22" ht="14.25" customHeight="1" x14ac:dyDescent="0.25">
      <c r="A7742" s="1">
        <v>7741</v>
      </c>
      <c r="B7742" s="1" t="s">
        <v>9637</v>
      </c>
      <c r="C7742" s="1">
        <f>YEAR(Data!$D7742)</f>
        <v>2011</v>
      </c>
      <c r="D7742" s="2">
        <v>40868</v>
      </c>
      <c r="E7742" s="2">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
        <v>94.99</v>
      </c>
      <c r="T7742" s="1">
        <v>1</v>
      </c>
      <c r="U7742" s="1">
        <v>0</v>
      </c>
      <c r="V7742" s="1">
        <v>28.496999999999986</v>
      </c>
    </row>
    <row r="7743" spans="1:22" ht="14.25" customHeight="1" x14ac:dyDescent="0.25">
      <c r="A7743" s="1">
        <v>7742</v>
      </c>
      <c r="B7743" s="1" t="s">
        <v>9638</v>
      </c>
      <c r="C7743" s="1">
        <f>YEAR(Data!$D7743)</f>
        <v>2012</v>
      </c>
      <c r="D7743" s="2">
        <v>41176</v>
      </c>
      <c r="E7743" s="2">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
        <v>35.119999999999997</v>
      </c>
      <c r="T7743" s="1">
        <v>2</v>
      </c>
      <c r="U7743" s="1">
        <v>0.2</v>
      </c>
      <c r="V7743" s="1">
        <v>13.17</v>
      </c>
    </row>
    <row r="7744" spans="1:22" ht="14.25" customHeight="1" x14ac:dyDescent="0.25">
      <c r="A7744" s="1">
        <v>7743</v>
      </c>
      <c r="B7744" s="1" t="s">
        <v>9639</v>
      </c>
      <c r="C7744" s="1">
        <f>YEAR(Data!$D7744)</f>
        <v>2014</v>
      </c>
      <c r="D7744" s="2">
        <v>41872</v>
      </c>
      <c r="E7744" s="2">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1">
        <v>12.441600000000001</v>
      </c>
    </row>
    <row r="7745" spans="1:22" ht="14.25" customHeight="1" x14ac:dyDescent="0.25">
      <c r="A7745" s="1">
        <v>7744</v>
      </c>
      <c r="B7745" s="1" t="s">
        <v>9640</v>
      </c>
      <c r="C7745" s="1">
        <f>YEAR(Data!$D7745)</f>
        <v>2013</v>
      </c>
      <c r="D7745" s="2">
        <v>41443</v>
      </c>
      <c r="E7745" s="2">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
        <v>7.96</v>
      </c>
      <c r="T7745" s="1">
        <v>2</v>
      </c>
      <c r="U7745" s="1">
        <v>0</v>
      </c>
      <c r="V7745" s="1">
        <v>3.7412000000000001</v>
      </c>
    </row>
    <row r="7746" spans="1:22" ht="14.25" customHeight="1" x14ac:dyDescent="0.25">
      <c r="A7746" s="1">
        <v>7745</v>
      </c>
      <c r="B7746" s="1" t="s">
        <v>9640</v>
      </c>
      <c r="C7746" s="1">
        <f>YEAR(Data!$D7746)</f>
        <v>2013</v>
      </c>
      <c r="D7746" s="2">
        <v>41443</v>
      </c>
      <c r="E7746" s="2">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
        <v>566.97</v>
      </c>
      <c r="T7746" s="1">
        <v>3</v>
      </c>
      <c r="U7746" s="1">
        <v>0</v>
      </c>
      <c r="V7746" s="1">
        <v>153.08189999999999</v>
      </c>
    </row>
    <row r="7747" spans="1:22" ht="14.25" customHeight="1" x14ac:dyDescent="0.25">
      <c r="A7747" s="1">
        <v>7746</v>
      </c>
      <c r="B7747" s="1" t="s">
        <v>9640</v>
      </c>
      <c r="C7747" s="1">
        <f>YEAR(Data!$D7747)</f>
        <v>2013</v>
      </c>
      <c r="D7747" s="2">
        <v>41443</v>
      </c>
      <c r="E7747" s="2">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
        <v>9.84</v>
      </c>
      <c r="T7747" s="1">
        <v>3</v>
      </c>
      <c r="U7747" s="1">
        <v>0</v>
      </c>
      <c r="V7747" s="1">
        <v>2.8535999999999988</v>
      </c>
    </row>
    <row r="7748" spans="1:22" ht="14.25" customHeight="1" x14ac:dyDescent="0.25">
      <c r="A7748" s="1">
        <v>7747</v>
      </c>
      <c r="B7748" s="1" t="s">
        <v>9641</v>
      </c>
      <c r="C7748" s="1">
        <f>YEAR(Data!$D7748)</f>
        <v>2012</v>
      </c>
      <c r="D7748" s="2">
        <v>41262</v>
      </c>
      <c r="E7748" s="2">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1">
        <v>4.7789999999999999</v>
      </c>
    </row>
    <row r="7749" spans="1:22" ht="14.25" customHeight="1" x14ac:dyDescent="0.25">
      <c r="A7749" s="1">
        <v>7748</v>
      </c>
      <c r="B7749" s="1" t="s">
        <v>9642</v>
      </c>
      <c r="C7749" s="1">
        <f>YEAR(Data!$D7749)</f>
        <v>2012</v>
      </c>
      <c r="D7749" s="2">
        <v>41060</v>
      </c>
      <c r="E7749" s="2">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7.5600000000000005</v>
      </c>
      <c r="T7749" s="1">
        <v>6</v>
      </c>
      <c r="U7749" s="1">
        <v>0</v>
      </c>
      <c r="V7749" s="1">
        <v>0.3024</v>
      </c>
    </row>
    <row r="7750" spans="1:22" ht="14.25" customHeight="1" x14ac:dyDescent="0.25">
      <c r="A7750" s="1">
        <v>7749</v>
      </c>
      <c r="B7750" s="1" t="s">
        <v>9643</v>
      </c>
      <c r="C7750" s="1">
        <f>YEAR(Data!$D7750)</f>
        <v>2012</v>
      </c>
      <c r="D7750" s="2">
        <v>41078</v>
      </c>
      <c r="E7750" s="2">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
        <v>60.84</v>
      </c>
      <c r="T7750" s="1">
        <v>3</v>
      </c>
      <c r="U7750" s="1">
        <v>0</v>
      </c>
      <c r="V7750" s="1">
        <v>19.468799999999998</v>
      </c>
    </row>
    <row r="7751" spans="1:22" ht="14.25" customHeight="1" x14ac:dyDescent="0.25">
      <c r="A7751" s="1">
        <v>7750</v>
      </c>
      <c r="B7751" s="1" t="s">
        <v>9643</v>
      </c>
      <c r="C7751" s="1">
        <f>YEAR(Data!$D7751)</f>
        <v>2012</v>
      </c>
      <c r="D7751" s="2">
        <v>41078</v>
      </c>
      <c r="E7751" s="2">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1">
        <v>58.505200000000002</v>
      </c>
    </row>
    <row r="7752" spans="1:22" ht="14.25" customHeight="1" x14ac:dyDescent="0.25">
      <c r="A7752" s="1">
        <v>7751</v>
      </c>
      <c r="B7752" s="1" t="s">
        <v>9643</v>
      </c>
      <c r="C7752" s="1">
        <f>YEAR(Data!$D7752)</f>
        <v>2012</v>
      </c>
      <c r="D7752" s="2">
        <v>41078</v>
      </c>
      <c r="E7752" s="2">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1">
        <v>16.608000000000001</v>
      </c>
    </row>
    <row r="7753" spans="1:22" ht="14.25" customHeight="1" x14ac:dyDescent="0.25">
      <c r="A7753" s="1">
        <v>7752</v>
      </c>
      <c r="B7753" s="1" t="s">
        <v>9643</v>
      </c>
      <c r="C7753" s="1">
        <f>YEAR(Data!$D7753)</f>
        <v>2012</v>
      </c>
      <c r="D7753" s="2">
        <v>41078</v>
      </c>
      <c r="E7753" s="2">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1">
        <v>140.39099999999999</v>
      </c>
    </row>
    <row r="7754" spans="1:22" ht="14.25" customHeight="1" x14ac:dyDescent="0.25">
      <c r="A7754" s="1">
        <v>7753</v>
      </c>
      <c r="B7754" s="1" t="s">
        <v>9643</v>
      </c>
      <c r="C7754" s="1">
        <f>YEAR(Data!$D7754)</f>
        <v>2012</v>
      </c>
      <c r="D7754" s="2">
        <v>41078</v>
      </c>
      <c r="E7754" s="2">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1">
        <v>15.849600000000002</v>
      </c>
    </row>
    <row r="7755" spans="1:22" ht="14.25" customHeight="1" x14ac:dyDescent="0.25">
      <c r="A7755" s="1">
        <v>7754</v>
      </c>
      <c r="B7755" s="1" t="s">
        <v>9644</v>
      </c>
      <c r="C7755" s="1">
        <f>YEAR(Data!$D7755)</f>
        <v>2012</v>
      </c>
      <c r="D7755" s="2">
        <v>41243</v>
      </c>
      <c r="E7755" s="2">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
        <v>17.088000000000001</v>
      </c>
      <c r="T7755" s="1">
        <v>2</v>
      </c>
      <c r="U7755" s="1">
        <v>0.2</v>
      </c>
      <c r="V7755" s="1">
        <v>1.0679999999999996</v>
      </c>
    </row>
    <row r="7756" spans="1:22" ht="14.25" customHeight="1" x14ac:dyDescent="0.25">
      <c r="A7756" s="1">
        <v>7755</v>
      </c>
      <c r="B7756" s="1" t="s">
        <v>9645</v>
      </c>
      <c r="C7756" s="1">
        <f>YEAR(Data!$D7756)</f>
        <v>2012</v>
      </c>
      <c r="D7756" s="2">
        <v>41264</v>
      </c>
      <c r="E7756" s="2">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1">
        <v>0.33839999999999981</v>
      </c>
    </row>
    <row r="7757" spans="1:22" ht="14.25" customHeight="1" x14ac:dyDescent="0.25">
      <c r="A7757" s="1">
        <v>7756</v>
      </c>
      <c r="B7757" s="1" t="s">
        <v>9646</v>
      </c>
      <c r="C7757" s="1">
        <f>YEAR(Data!$D7757)</f>
        <v>2014</v>
      </c>
      <c r="D7757" s="2">
        <v>41961</v>
      </c>
      <c r="E7757" s="2">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
        <v>268.24</v>
      </c>
      <c r="T7757" s="1">
        <v>7</v>
      </c>
      <c r="U7757" s="1">
        <v>0.2</v>
      </c>
      <c r="V7757" s="1">
        <v>93.883999999999986</v>
      </c>
    </row>
    <row r="7758" spans="1:22" ht="14.25" customHeight="1" x14ac:dyDescent="0.25">
      <c r="A7758" s="1">
        <v>7757</v>
      </c>
      <c r="B7758" s="1" t="s">
        <v>9646</v>
      </c>
      <c r="C7758" s="1">
        <f>YEAR(Data!$D7758)</f>
        <v>2014</v>
      </c>
      <c r="D7758" s="2">
        <v>41961</v>
      </c>
      <c r="E7758" s="2">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431.16000000000008</v>
      </c>
      <c r="T7758" s="1">
        <v>5</v>
      </c>
      <c r="U7758" s="1">
        <v>0.2</v>
      </c>
      <c r="V7758" s="1">
        <v>107.78999999999996</v>
      </c>
    </row>
    <row r="7759" spans="1:22" ht="14.25" customHeight="1" x14ac:dyDescent="0.25">
      <c r="A7759" s="1">
        <v>7758</v>
      </c>
      <c r="B7759" s="1" t="s">
        <v>9649</v>
      </c>
      <c r="C7759" s="1">
        <f>YEAR(Data!$D7759)</f>
        <v>2014</v>
      </c>
      <c r="D7759" s="2">
        <v>41957</v>
      </c>
      <c r="E7759" s="2">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1">
        <v>12.208000000000002</v>
      </c>
    </row>
    <row r="7760" spans="1:22" ht="14.25" customHeight="1" x14ac:dyDescent="0.25">
      <c r="A7760" s="1">
        <v>7759</v>
      </c>
      <c r="B7760" s="1" t="s">
        <v>9649</v>
      </c>
      <c r="C7760" s="1">
        <f>YEAR(Data!$D7760)</f>
        <v>2014</v>
      </c>
      <c r="D7760" s="2">
        <v>41957</v>
      </c>
      <c r="E7760" s="2">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
        <v>154.94999999999999</v>
      </c>
      <c r="T7760" s="1">
        <v>3</v>
      </c>
      <c r="U7760" s="1">
        <v>0</v>
      </c>
      <c r="V7760" s="1">
        <v>30.989999999999995</v>
      </c>
    </row>
    <row r="7761" spans="1:22" ht="14.25" customHeight="1" x14ac:dyDescent="0.25">
      <c r="A7761" s="1">
        <v>7760</v>
      </c>
      <c r="B7761" s="1" t="s">
        <v>9650</v>
      </c>
      <c r="C7761" s="1">
        <f>YEAR(Data!$D7761)</f>
        <v>2013</v>
      </c>
      <c r="D7761" s="2">
        <v>41572</v>
      </c>
      <c r="E7761" s="2">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
        <v>15.552000000000003</v>
      </c>
      <c r="T7761" s="1">
        <v>3</v>
      </c>
      <c r="U7761" s="1">
        <v>0.2</v>
      </c>
      <c r="V7761" s="1">
        <v>5.4432</v>
      </c>
    </row>
    <row r="7762" spans="1:22" ht="14.25" customHeight="1" x14ac:dyDescent="0.25">
      <c r="A7762" s="1">
        <v>7761</v>
      </c>
      <c r="B7762" s="1" t="s">
        <v>9651</v>
      </c>
      <c r="C7762" s="1">
        <f>YEAR(Data!$D7762)</f>
        <v>2011</v>
      </c>
      <c r="D7762" s="2">
        <v>40883</v>
      </c>
      <c r="E7762" s="2">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1">
        <v>13.717599999999997</v>
      </c>
    </row>
    <row r="7763" spans="1:22" ht="14.25" customHeight="1" x14ac:dyDescent="0.25">
      <c r="A7763" s="1">
        <v>7762</v>
      </c>
      <c r="B7763" s="1" t="s">
        <v>9652</v>
      </c>
      <c r="C7763" s="1">
        <f>YEAR(Data!$D7763)</f>
        <v>2014</v>
      </c>
      <c r="D7763" s="2">
        <v>41977</v>
      </c>
      <c r="E7763" s="2">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10.368000000000002</v>
      </c>
      <c r="T7763" s="1">
        <v>2</v>
      </c>
      <c r="U7763" s="1">
        <v>0.2</v>
      </c>
      <c r="V7763" s="1">
        <v>3.6288</v>
      </c>
    </row>
    <row r="7764" spans="1:22" ht="14.25" customHeight="1" x14ac:dyDescent="0.25">
      <c r="A7764" s="1">
        <v>7763</v>
      </c>
      <c r="B7764" s="1" t="s">
        <v>9653</v>
      </c>
      <c r="C7764" s="1">
        <f>YEAR(Data!$D7764)</f>
        <v>2014</v>
      </c>
      <c r="D7764" s="2">
        <v>41909</v>
      </c>
      <c r="E7764" s="2">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2.2239999999999998</v>
      </c>
      <c r="T7764" s="1">
        <v>1</v>
      </c>
      <c r="U7764" s="1">
        <v>0.2</v>
      </c>
      <c r="V7764" s="1">
        <v>0.55599999999999994</v>
      </c>
    </row>
    <row r="7765" spans="1:22" ht="14.25" customHeight="1" x14ac:dyDescent="0.25">
      <c r="A7765" s="1">
        <v>7764</v>
      </c>
      <c r="B7765" s="1" t="s">
        <v>9654</v>
      </c>
      <c r="C7765" s="1">
        <f>YEAR(Data!$D7765)</f>
        <v>2012</v>
      </c>
      <c r="D7765" s="2">
        <v>40942</v>
      </c>
      <c r="E7765" s="2">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
        <v>74.52</v>
      </c>
      <c r="T7765" s="1">
        <v>9</v>
      </c>
      <c r="U7765" s="1">
        <v>0</v>
      </c>
      <c r="V7765" s="1">
        <v>35.024399999999993</v>
      </c>
    </row>
    <row r="7766" spans="1:22" ht="14.25" customHeight="1" x14ac:dyDescent="0.25">
      <c r="A7766" s="1">
        <v>7765</v>
      </c>
      <c r="B7766" s="1" t="s">
        <v>9655</v>
      </c>
      <c r="C7766" s="1">
        <f>YEAR(Data!$D7766)</f>
        <v>2014</v>
      </c>
      <c r="D7766" s="2">
        <v>41864</v>
      </c>
      <c r="E7766" s="2">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1">
        <v>5.2559999999999993</v>
      </c>
    </row>
    <row r="7767" spans="1:22" ht="14.25" customHeight="1" x14ac:dyDescent="0.25">
      <c r="A7767" s="1">
        <v>7766</v>
      </c>
      <c r="B7767" s="1" t="s">
        <v>9655</v>
      </c>
      <c r="C7767" s="1">
        <f>YEAR(Data!$D7767)</f>
        <v>2014</v>
      </c>
      <c r="D7767" s="2">
        <v>41864</v>
      </c>
      <c r="E7767" s="2">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1">
        <v>373.77899999999983</v>
      </c>
    </row>
    <row r="7768" spans="1:22" ht="14.25" customHeight="1" x14ac:dyDescent="0.25">
      <c r="A7768" s="1">
        <v>7767</v>
      </c>
      <c r="B7768" s="1" t="s">
        <v>9655</v>
      </c>
      <c r="C7768" s="1">
        <f>YEAR(Data!$D7768)</f>
        <v>2014</v>
      </c>
      <c r="D7768" s="2">
        <v>41864</v>
      </c>
      <c r="E7768" s="2">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219.89999999999998</v>
      </c>
      <c r="T7768" s="1">
        <v>5</v>
      </c>
      <c r="U7768" s="1">
        <v>0</v>
      </c>
      <c r="V7768" s="1">
        <v>59.373000000000005</v>
      </c>
    </row>
    <row r="7769" spans="1:22" ht="14.25" customHeight="1" x14ac:dyDescent="0.25">
      <c r="A7769" s="1">
        <v>7768</v>
      </c>
      <c r="B7769" s="1" t="s">
        <v>9656</v>
      </c>
      <c r="C7769" s="1">
        <f>YEAR(Data!$D7769)</f>
        <v>2012</v>
      </c>
      <c r="D7769" s="2">
        <v>41145</v>
      </c>
      <c r="E7769" s="2">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7.1519999999999992</v>
      </c>
      <c r="T7769" s="1">
        <v>3</v>
      </c>
      <c r="U7769" s="1">
        <v>0.2</v>
      </c>
      <c r="V7769" s="1">
        <v>0.71520000000000028</v>
      </c>
    </row>
    <row r="7770" spans="1:22" ht="14.25" customHeight="1" x14ac:dyDescent="0.25">
      <c r="A7770" s="1">
        <v>7769</v>
      </c>
      <c r="B7770" s="1" t="s">
        <v>9657</v>
      </c>
      <c r="C7770" s="1">
        <f>YEAR(Data!$D7770)</f>
        <v>2014</v>
      </c>
      <c r="D7770" s="2">
        <v>41956</v>
      </c>
      <c r="E7770" s="2">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
        <v>26.720000000000002</v>
      </c>
      <c r="T7770" s="1">
        <v>5</v>
      </c>
      <c r="U7770" s="1">
        <v>0.2</v>
      </c>
      <c r="V7770" s="1">
        <v>9.3520000000000003</v>
      </c>
    </row>
    <row r="7771" spans="1:22" ht="14.25" customHeight="1" x14ac:dyDescent="0.25">
      <c r="A7771" s="1">
        <v>7770</v>
      </c>
      <c r="B7771" s="1" t="s">
        <v>9658</v>
      </c>
      <c r="C7771" s="1">
        <f>YEAR(Data!$D7771)</f>
        <v>2013</v>
      </c>
      <c r="D7771" s="2">
        <v>41488</v>
      </c>
      <c r="E7771" s="2">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1">
        <v>90.976200000000063</v>
      </c>
    </row>
    <row r="7772" spans="1:22" ht="14.25" customHeight="1" x14ac:dyDescent="0.25">
      <c r="A7772" s="1">
        <v>7771</v>
      </c>
      <c r="B7772" s="1" t="s">
        <v>9658</v>
      </c>
      <c r="C7772" s="1">
        <f>YEAR(Data!$D7772)</f>
        <v>2013</v>
      </c>
      <c r="D7772" s="2">
        <v>41488</v>
      </c>
      <c r="E7772" s="2">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1">
        <v>13.787999999999997</v>
      </c>
    </row>
    <row r="7773" spans="1:22" ht="14.25" customHeight="1" x14ac:dyDescent="0.25">
      <c r="A7773" s="1">
        <v>7772</v>
      </c>
      <c r="B7773" s="1" t="s">
        <v>9659</v>
      </c>
      <c r="C7773" s="1">
        <f>YEAR(Data!$D7773)</f>
        <v>2013</v>
      </c>
      <c r="D7773" s="2">
        <v>41604</v>
      </c>
      <c r="E7773" s="2">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456.58800000000008</v>
      </c>
      <c r="T7773" s="1">
        <v>2</v>
      </c>
      <c r="U7773" s="1">
        <v>0.7</v>
      </c>
      <c r="V7773" s="1">
        <v>-304.39200000000005</v>
      </c>
    </row>
    <row r="7774" spans="1:22" ht="14.25" customHeight="1" x14ac:dyDescent="0.25">
      <c r="A7774" s="1">
        <v>7773</v>
      </c>
      <c r="B7774" s="1" t="s">
        <v>9659</v>
      </c>
      <c r="C7774" s="1">
        <f>YEAR(Data!$D7774)</f>
        <v>2013</v>
      </c>
      <c r="D7774" s="2">
        <v>41604</v>
      </c>
      <c r="E7774" s="2">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
        <v>4499.9850000000006</v>
      </c>
      <c r="T7774" s="1">
        <v>5</v>
      </c>
      <c r="U7774" s="1">
        <v>0.7</v>
      </c>
      <c r="V7774" s="1">
        <v>-6599.978000000001</v>
      </c>
    </row>
    <row r="7775" spans="1:22" ht="14.25" customHeight="1" x14ac:dyDescent="0.25">
      <c r="A7775" s="1">
        <v>7774</v>
      </c>
      <c r="B7775" s="1" t="s">
        <v>9659</v>
      </c>
      <c r="C7775" s="1">
        <f>YEAR(Data!$D7775)</f>
        <v>2013</v>
      </c>
      <c r="D7775" s="2">
        <v>41604</v>
      </c>
      <c r="E7775" s="2">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
        <v>59.975999999999999</v>
      </c>
      <c r="T7775" s="1">
        <v>3</v>
      </c>
      <c r="U7775" s="1">
        <v>0.2</v>
      </c>
      <c r="V7775" s="1">
        <v>11.995199999999997</v>
      </c>
    </row>
    <row r="7776" spans="1:22" ht="14.25" customHeight="1" x14ac:dyDescent="0.25">
      <c r="A7776" s="1">
        <v>7775</v>
      </c>
      <c r="B7776" s="1" t="s">
        <v>9662</v>
      </c>
      <c r="C7776" s="1">
        <f>YEAR(Data!$D7776)</f>
        <v>2013</v>
      </c>
      <c r="D7776" s="2">
        <v>41378</v>
      </c>
      <c r="E7776" s="2">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1">
        <v>2.8763999999999994</v>
      </c>
    </row>
    <row r="7777" spans="1:22" ht="14.25" customHeight="1" x14ac:dyDescent="0.25">
      <c r="A7777" s="1">
        <v>7776</v>
      </c>
      <c r="B7777" s="1" t="s">
        <v>9663</v>
      </c>
      <c r="C7777" s="1">
        <f>YEAR(Data!$D7777)</f>
        <v>2011</v>
      </c>
      <c r="D7777" s="2">
        <v>40904</v>
      </c>
      <c r="E7777" s="2">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
        <v>10.98</v>
      </c>
      <c r="T7777" s="1">
        <v>1</v>
      </c>
      <c r="U7777" s="1">
        <v>0</v>
      </c>
      <c r="V7777" s="1">
        <v>2.9646000000000008</v>
      </c>
    </row>
    <row r="7778" spans="1:22" ht="14.25" customHeight="1" x14ac:dyDescent="0.25">
      <c r="A7778" s="1">
        <v>7777</v>
      </c>
      <c r="B7778" s="1" t="s">
        <v>9663</v>
      </c>
      <c r="C7778" s="1">
        <f>YEAR(Data!$D7778)</f>
        <v>2011</v>
      </c>
      <c r="D7778" s="2">
        <v>40904</v>
      </c>
      <c r="E7778" s="2">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
        <v>7.86</v>
      </c>
      <c r="T7778" s="1">
        <v>3</v>
      </c>
      <c r="U7778" s="1">
        <v>0</v>
      </c>
      <c r="V7778" s="1">
        <v>3.6156000000000001</v>
      </c>
    </row>
    <row r="7779" spans="1:22" ht="14.25" customHeight="1" x14ac:dyDescent="0.25">
      <c r="A7779" s="1">
        <v>7778</v>
      </c>
      <c r="B7779" s="1" t="s">
        <v>9663</v>
      </c>
      <c r="C7779" s="1">
        <f>YEAR(Data!$D7779)</f>
        <v>2011</v>
      </c>
      <c r="D7779" s="2">
        <v>40904</v>
      </c>
      <c r="E7779" s="2">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
        <v>51.449999999999996</v>
      </c>
      <c r="T7779" s="1">
        <v>3</v>
      </c>
      <c r="U7779" s="1">
        <v>0</v>
      </c>
      <c r="V7779" s="1">
        <v>13.891499999999999</v>
      </c>
    </row>
    <row r="7780" spans="1:22" ht="14.25" customHeight="1" x14ac:dyDescent="0.25">
      <c r="A7780" s="1">
        <v>7779</v>
      </c>
      <c r="B7780" s="1" t="s">
        <v>9663</v>
      </c>
      <c r="C7780" s="1">
        <f>YEAR(Data!$D7780)</f>
        <v>2011</v>
      </c>
      <c r="D7780" s="2">
        <v>40904</v>
      </c>
      <c r="E7780" s="2">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
        <v>37.055999999999997</v>
      </c>
      <c r="T7780" s="1">
        <v>3</v>
      </c>
      <c r="U7780" s="1">
        <v>0.2</v>
      </c>
      <c r="V7780" s="1">
        <v>13.896000000000001</v>
      </c>
    </row>
    <row r="7781" spans="1:22" ht="14.25" customHeight="1" x14ac:dyDescent="0.25">
      <c r="A7781" s="1">
        <v>7780</v>
      </c>
      <c r="B7781" s="1" t="s">
        <v>9664</v>
      </c>
      <c r="C7781" s="1">
        <f>YEAR(Data!$D7781)</f>
        <v>2013</v>
      </c>
      <c r="D7781" s="2">
        <v>41383</v>
      </c>
      <c r="E7781" s="2">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1">
        <v>55.058400000000006</v>
      </c>
    </row>
    <row r="7782" spans="1:22" ht="14.25" customHeight="1" x14ac:dyDescent="0.25">
      <c r="A7782" s="1">
        <v>7781</v>
      </c>
      <c r="B7782" s="1" t="s">
        <v>9664</v>
      </c>
      <c r="C7782" s="1">
        <f>YEAR(Data!$D7782)</f>
        <v>2013</v>
      </c>
      <c r="D7782" s="2">
        <v>41383</v>
      </c>
      <c r="E7782" s="2">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1">
        <v>7.9812000000000012</v>
      </c>
    </row>
    <row r="7783" spans="1:22" ht="14.25" customHeight="1" x14ac:dyDescent="0.25">
      <c r="A7783" s="1">
        <v>7782</v>
      </c>
      <c r="B7783" s="1" t="s">
        <v>9665</v>
      </c>
      <c r="C7783" s="1">
        <f>YEAR(Data!$D7783)</f>
        <v>2012</v>
      </c>
      <c r="D7783" s="2">
        <v>40976</v>
      </c>
      <c r="E7783" s="2">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8.5679999999999978</v>
      </c>
      <c r="T7783" s="1">
        <v>3</v>
      </c>
      <c r="U7783" s="1">
        <v>0.8</v>
      </c>
      <c r="V7783" s="1">
        <v>-14.5656</v>
      </c>
    </row>
    <row r="7784" spans="1:22" ht="14.25" customHeight="1" x14ac:dyDescent="0.25">
      <c r="A7784" s="1">
        <v>7783</v>
      </c>
      <c r="B7784" s="1" t="s">
        <v>9666</v>
      </c>
      <c r="C7784" s="1">
        <f>YEAR(Data!$D7784)</f>
        <v>2013</v>
      </c>
      <c r="D7784" s="2">
        <v>41583</v>
      </c>
      <c r="E7784" s="2">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45.248000000000005</v>
      </c>
      <c r="T7784" s="1">
        <v>2</v>
      </c>
      <c r="U7784" s="1">
        <v>0.2</v>
      </c>
      <c r="V7784" s="1">
        <v>3.9591999999999992</v>
      </c>
    </row>
    <row r="7785" spans="1:22" ht="14.25" customHeight="1" x14ac:dyDescent="0.25">
      <c r="A7785" s="1">
        <v>7784</v>
      </c>
      <c r="B7785" s="1" t="s">
        <v>9666</v>
      </c>
      <c r="C7785" s="1">
        <f>YEAR(Data!$D7785)</f>
        <v>2013</v>
      </c>
      <c r="D7785" s="2">
        <v>41583</v>
      </c>
      <c r="E7785" s="2">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876.30000000000007</v>
      </c>
      <c r="T7785" s="1">
        <v>10</v>
      </c>
      <c r="U7785" s="1">
        <v>0.4</v>
      </c>
      <c r="V7785" s="1">
        <v>-292.10000000000014</v>
      </c>
    </row>
    <row r="7786" spans="1:22" ht="14.25" customHeight="1" x14ac:dyDescent="0.25">
      <c r="A7786" s="1">
        <v>7785</v>
      </c>
      <c r="B7786" s="1" t="s">
        <v>9666</v>
      </c>
      <c r="C7786" s="1">
        <f>YEAR(Data!$D7786)</f>
        <v>2013</v>
      </c>
      <c r="D7786" s="2">
        <v>41583</v>
      </c>
      <c r="E7786" s="2">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1">
        <v>-34.758000000000017</v>
      </c>
    </row>
    <row r="7787" spans="1:22" ht="14.25" customHeight="1" x14ac:dyDescent="0.25">
      <c r="A7787" s="1">
        <v>7786</v>
      </c>
      <c r="B7787" s="1" t="s">
        <v>9667</v>
      </c>
      <c r="C7787" s="1">
        <f>YEAR(Data!$D7787)</f>
        <v>2011</v>
      </c>
      <c r="D7787" s="2">
        <v>40876</v>
      </c>
      <c r="E7787" s="2">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1">
        <v>11.778199999999998</v>
      </c>
    </row>
    <row r="7788" spans="1:22" ht="14.25" customHeight="1" x14ac:dyDescent="0.25">
      <c r="A7788" s="1">
        <v>7787</v>
      </c>
      <c r="B7788" s="1" t="s">
        <v>9668</v>
      </c>
      <c r="C7788" s="1">
        <f>YEAR(Data!$D7788)</f>
        <v>2013</v>
      </c>
      <c r="D7788" s="2">
        <v>41412</v>
      </c>
      <c r="E7788" s="2">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
        <v>2.8899999999999992</v>
      </c>
      <c r="T7788" s="1">
        <v>1</v>
      </c>
      <c r="U7788" s="1">
        <v>0.8</v>
      </c>
      <c r="V7788" s="1">
        <v>-4.7685000000000013</v>
      </c>
    </row>
    <row r="7789" spans="1:22" ht="14.25" customHeight="1" x14ac:dyDescent="0.25">
      <c r="A7789" s="1">
        <v>7788</v>
      </c>
      <c r="B7789" s="1" t="s">
        <v>9668</v>
      </c>
      <c r="C7789" s="1">
        <f>YEAR(Data!$D7789)</f>
        <v>2013</v>
      </c>
      <c r="D7789" s="2">
        <v>41412</v>
      </c>
      <c r="E7789" s="2">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
        <v>7.8960000000000008</v>
      </c>
      <c r="T7789" s="1">
        <v>3</v>
      </c>
      <c r="U7789" s="1">
        <v>0.2</v>
      </c>
      <c r="V7789" s="1">
        <v>2.4674999999999994</v>
      </c>
    </row>
    <row r="7790" spans="1:22" ht="14.25" customHeight="1" x14ac:dyDescent="0.25">
      <c r="A7790" s="1">
        <v>7789</v>
      </c>
      <c r="B7790" s="1" t="s">
        <v>9668</v>
      </c>
      <c r="C7790" s="1">
        <f>YEAR(Data!$D7790)</f>
        <v>2013</v>
      </c>
      <c r="D7790" s="2">
        <v>41412</v>
      </c>
      <c r="E7790" s="2">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1">
        <v>-10.173599999999997</v>
      </c>
    </row>
    <row r="7791" spans="1:22" ht="14.25" customHeight="1" x14ac:dyDescent="0.25">
      <c r="A7791" s="1">
        <v>7790</v>
      </c>
      <c r="B7791" s="1" t="s">
        <v>9668</v>
      </c>
      <c r="C7791" s="1">
        <f>YEAR(Data!$D7791)</f>
        <v>2013</v>
      </c>
      <c r="D7791" s="2">
        <v>41412</v>
      </c>
      <c r="E7791" s="2">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
        <v>30.527999999999999</v>
      </c>
      <c r="T7791" s="1">
        <v>8</v>
      </c>
      <c r="U7791" s="1">
        <v>0.2</v>
      </c>
      <c r="V7791" s="1">
        <v>9.5399999999999974</v>
      </c>
    </row>
    <row r="7792" spans="1:22" ht="14.25" customHeight="1" x14ac:dyDescent="0.25">
      <c r="A7792" s="1">
        <v>7791</v>
      </c>
      <c r="B7792" s="1" t="s">
        <v>9669</v>
      </c>
      <c r="C7792" s="1">
        <f>YEAR(Data!$D7792)</f>
        <v>2014</v>
      </c>
      <c r="D7792" s="2">
        <v>41902</v>
      </c>
      <c r="E7792" s="2">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4.8420000000000005</v>
      </c>
      <c r="T7792" s="1">
        <v>3</v>
      </c>
      <c r="U7792" s="1">
        <v>0.7</v>
      </c>
      <c r="V7792" s="1">
        <v>-3.3893999999999984</v>
      </c>
    </row>
    <row r="7793" spans="1:22" ht="14.25" customHeight="1" x14ac:dyDescent="0.25">
      <c r="A7793" s="1">
        <v>7792</v>
      </c>
      <c r="B7793" s="1" t="s">
        <v>9670</v>
      </c>
      <c r="C7793" s="1">
        <f>YEAR(Data!$D7793)</f>
        <v>2013</v>
      </c>
      <c r="D7793" s="2">
        <v>41628</v>
      </c>
      <c r="E7793" s="2">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
        <v>1.7999999999999996</v>
      </c>
      <c r="T7793" s="1">
        <v>5</v>
      </c>
      <c r="U7793" s="1">
        <v>0.8</v>
      </c>
      <c r="V7793" s="1">
        <v>-2.8800000000000008</v>
      </c>
    </row>
    <row r="7794" spans="1:22" ht="14.25" customHeight="1" x14ac:dyDescent="0.25">
      <c r="A7794" s="1">
        <v>7793</v>
      </c>
      <c r="B7794" s="1" t="s">
        <v>9671</v>
      </c>
      <c r="C7794" s="1">
        <f>YEAR(Data!$D7794)</f>
        <v>2014</v>
      </c>
      <c r="D7794" s="2">
        <v>41925</v>
      </c>
      <c r="E7794" s="2">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1">
        <v>-1.4994000000000067</v>
      </c>
    </row>
    <row r="7795" spans="1:22" ht="14.25" customHeight="1" x14ac:dyDescent="0.25">
      <c r="A7795" s="1">
        <v>7794</v>
      </c>
      <c r="B7795" s="1" t="s">
        <v>9672</v>
      </c>
      <c r="C7795" s="1">
        <f>YEAR(Data!$D7795)</f>
        <v>2012</v>
      </c>
      <c r="D7795" s="2">
        <v>41255</v>
      </c>
      <c r="E7795" s="2">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32.400000000000006</v>
      </c>
      <c r="T7795" s="1">
        <v>5</v>
      </c>
      <c r="U7795" s="1">
        <v>0</v>
      </c>
      <c r="V7795" s="1">
        <v>15.876000000000001</v>
      </c>
    </row>
    <row r="7796" spans="1:22" ht="14.25" customHeight="1" x14ac:dyDescent="0.25">
      <c r="A7796" s="1">
        <v>7795</v>
      </c>
      <c r="B7796" s="1" t="s">
        <v>9672</v>
      </c>
      <c r="C7796" s="1">
        <f>YEAR(Data!$D7796)</f>
        <v>2012</v>
      </c>
      <c r="D7796" s="2">
        <v>41255</v>
      </c>
      <c r="E7796" s="2">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1">
        <v>48.94</v>
      </c>
    </row>
    <row r="7797" spans="1:22" ht="14.25" customHeight="1" x14ac:dyDescent="0.25">
      <c r="A7797" s="1">
        <v>7796</v>
      </c>
      <c r="B7797" s="1" t="s">
        <v>9673</v>
      </c>
      <c r="C7797" s="1">
        <f>YEAR(Data!$D7797)</f>
        <v>2012</v>
      </c>
      <c r="D7797" s="2">
        <v>41102</v>
      </c>
      <c r="E7797" s="2">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
        <v>307.16800000000001</v>
      </c>
      <c r="T7797" s="1">
        <v>4</v>
      </c>
      <c r="U7797" s="1">
        <v>0.2</v>
      </c>
      <c r="V7797" s="1">
        <v>30.716800000000006</v>
      </c>
    </row>
    <row r="7798" spans="1:22" ht="14.25" customHeight="1" x14ac:dyDescent="0.25">
      <c r="A7798" s="1">
        <v>7797</v>
      </c>
      <c r="B7798" s="1" t="s">
        <v>9674</v>
      </c>
      <c r="C7798" s="1">
        <f>YEAR(Data!$D7798)</f>
        <v>2012</v>
      </c>
      <c r="D7798" s="2">
        <v>41184</v>
      </c>
      <c r="E7798" s="2">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1">
        <v>13.181000000000001</v>
      </c>
    </row>
    <row r="7799" spans="1:22" ht="14.25" customHeight="1" x14ac:dyDescent="0.25">
      <c r="A7799" s="1">
        <v>7798</v>
      </c>
      <c r="B7799" s="1" t="s">
        <v>9675</v>
      </c>
      <c r="C7799" s="1">
        <f>YEAR(Data!$D7799)</f>
        <v>2014</v>
      </c>
      <c r="D7799" s="2">
        <v>41723</v>
      </c>
      <c r="E7799" s="2">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
        <v>47.01</v>
      </c>
      <c r="T7799" s="1">
        <v>3</v>
      </c>
      <c r="U7799" s="1">
        <v>0</v>
      </c>
      <c r="V7799" s="1">
        <v>22.094699999999996</v>
      </c>
    </row>
    <row r="7800" spans="1:22" ht="14.25" customHeight="1" x14ac:dyDescent="0.25">
      <c r="A7800" s="1">
        <v>7799</v>
      </c>
      <c r="B7800" s="1" t="s">
        <v>9675</v>
      </c>
      <c r="C7800" s="1">
        <f>YEAR(Data!$D7800)</f>
        <v>2014</v>
      </c>
      <c r="D7800" s="2">
        <v>41723</v>
      </c>
      <c r="E7800" s="2">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1">
        <v>136.29709999999994</v>
      </c>
    </row>
    <row r="7801" spans="1:22" ht="14.25" customHeight="1" x14ac:dyDescent="0.25">
      <c r="A7801" s="1">
        <v>7800</v>
      </c>
      <c r="B7801" s="1" t="s">
        <v>9675</v>
      </c>
      <c r="C7801" s="1">
        <f>YEAR(Data!$D7801)</f>
        <v>2014</v>
      </c>
      <c r="D7801" s="2">
        <v>41723</v>
      </c>
      <c r="E7801" s="2">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207.84600000000003</v>
      </c>
      <c r="T7801" s="1">
        <v>3</v>
      </c>
      <c r="U7801" s="1">
        <v>0.1</v>
      </c>
      <c r="V7801" s="1">
        <v>2.3093999999999895</v>
      </c>
    </row>
    <row r="7802" spans="1:22" ht="14.25" customHeight="1" x14ac:dyDescent="0.25">
      <c r="A7802" s="1">
        <v>7801</v>
      </c>
      <c r="B7802" s="1" t="s">
        <v>9676</v>
      </c>
      <c r="C7802" s="1">
        <f>YEAR(Data!$D7802)</f>
        <v>2014</v>
      </c>
      <c r="D7802" s="2">
        <v>41792</v>
      </c>
      <c r="E7802" s="2">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1">
        <v>-77.126699999999971</v>
      </c>
    </row>
    <row r="7803" spans="1:22" ht="14.25" customHeight="1" x14ac:dyDescent="0.25">
      <c r="A7803" s="1">
        <v>7802</v>
      </c>
      <c r="B7803" s="1" t="s">
        <v>9677</v>
      </c>
      <c r="C7803" s="1">
        <f>YEAR(Data!$D7803)</f>
        <v>2011</v>
      </c>
      <c r="D7803" s="2">
        <v>40626</v>
      </c>
      <c r="E7803" s="2">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
        <v>40.479999999999997</v>
      </c>
      <c r="T7803" s="1">
        <v>2</v>
      </c>
      <c r="U7803" s="1">
        <v>0</v>
      </c>
      <c r="V7803" s="1">
        <v>14.572799999999997</v>
      </c>
    </row>
    <row r="7804" spans="1:22" ht="14.25" customHeight="1" x14ac:dyDescent="0.25">
      <c r="A7804" s="1">
        <v>7803</v>
      </c>
      <c r="B7804" s="1" t="s">
        <v>9678</v>
      </c>
      <c r="C7804" s="1">
        <f>YEAR(Data!$D7804)</f>
        <v>2012</v>
      </c>
      <c r="D7804" s="2">
        <v>41174</v>
      </c>
      <c r="E7804" s="2">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1">
        <v>4.1999999999999993</v>
      </c>
    </row>
    <row r="7805" spans="1:22" ht="14.25" customHeight="1" x14ac:dyDescent="0.25">
      <c r="A7805" s="1">
        <v>7804</v>
      </c>
      <c r="B7805" s="1" t="s">
        <v>9678</v>
      </c>
      <c r="C7805" s="1">
        <f>YEAR(Data!$D7805)</f>
        <v>2012</v>
      </c>
      <c r="D7805" s="2">
        <v>41174</v>
      </c>
      <c r="E7805" s="2">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720.06400000000008</v>
      </c>
      <c r="T7805" s="1">
        <v>4</v>
      </c>
      <c r="U7805" s="1">
        <v>0.2</v>
      </c>
      <c r="V7805" s="1">
        <v>-63.005600000000015</v>
      </c>
    </row>
    <row r="7806" spans="1:22" ht="14.25" customHeight="1" x14ac:dyDescent="0.25">
      <c r="A7806" s="1">
        <v>7805</v>
      </c>
      <c r="B7806" s="1" t="s">
        <v>9678</v>
      </c>
      <c r="C7806" s="1">
        <f>YEAR(Data!$D7806)</f>
        <v>2012</v>
      </c>
      <c r="D7806" s="2">
        <v>41174</v>
      </c>
      <c r="E7806" s="2">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25.424000000000003</v>
      </c>
      <c r="T7806" s="1">
        <v>1</v>
      </c>
      <c r="U7806" s="1">
        <v>0.2</v>
      </c>
      <c r="V7806" s="1">
        <v>-4.7670000000000021</v>
      </c>
    </row>
    <row r="7807" spans="1:22" ht="14.25" customHeight="1" x14ac:dyDescent="0.25">
      <c r="A7807" s="1">
        <v>7806</v>
      </c>
      <c r="B7807" s="1" t="s">
        <v>9678</v>
      </c>
      <c r="C7807" s="1">
        <f>YEAR(Data!$D7807)</f>
        <v>2012</v>
      </c>
      <c r="D7807" s="2">
        <v>41174</v>
      </c>
      <c r="E7807" s="2">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2.8160000000000003</v>
      </c>
      <c r="T7807" s="1">
        <v>2</v>
      </c>
      <c r="U7807" s="1">
        <v>0.2</v>
      </c>
      <c r="V7807" s="1">
        <v>0.31679999999999986</v>
      </c>
    </row>
    <row r="7808" spans="1:22" ht="14.25" customHeight="1" x14ac:dyDescent="0.25">
      <c r="A7808" s="1">
        <v>7807</v>
      </c>
      <c r="B7808" s="1" t="s">
        <v>9678</v>
      </c>
      <c r="C7808" s="1">
        <f>YEAR(Data!$D7808)</f>
        <v>2012</v>
      </c>
      <c r="D7808" s="2">
        <v>41174</v>
      </c>
      <c r="E7808" s="2">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1">
        <v>-2.5631999999999993</v>
      </c>
    </row>
    <row r="7809" spans="1:22" ht="14.25" customHeight="1" x14ac:dyDescent="0.25">
      <c r="A7809" s="1">
        <v>7808</v>
      </c>
      <c r="B7809" s="1" t="s">
        <v>9679</v>
      </c>
      <c r="C7809" s="1">
        <f>YEAR(Data!$D7809)</f>
        <v>2013</v>
      </c>
      <c r="D7809" s="2">
        <v>41282</v>
      </c>
      <c r="E7809" s="2">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
        <v>30.828000000000007</v>
      </c>
      <c r="T7809" s="1">
        <v>7</v>
      </c>
      <c r="U7809" s="1">
        <v>0.7</v>
      </c>
      <c r="V7809" s="1">
        <v>-24.662400000000005</v>
      </c>
    </row>
    <row r="7810" spans="1:22" ht="14.25" customHeight="1" x14ac:dyDescent="0.25">
      <c r="A7810" s="1">
        <v>7809</v>
      </c>
      <c r="B7810" s="1" t="s">
        <v>9679</v>
      </c>
      <c r="C7810" s="1">
        <f>YEAR(Data!$D7810)</f>
        <v>2013</v>
      </c>
      <c r="D7810" s="2">
        <v>41282</v>
      </c>
      <c r="E7810" s="2">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1">
        <v>5.9519999999999946</v>
      </c>
    </row>
    <row r="7811" spans="1:22" ht="14.25" customHeight="1" x14ac:dyDescent="0.25">
      <c r="A7811" s="1">
        <v>7810</v>
      </c>
      <c r="B7811" s="1" t="s">
        <v>9679</v>
      </c>
      <c r="C7811" s="1">
        <f>YEAR(Data!$D7811)</f>
        <v>2013</v>
      </c>
      <c r="D7811" s="2">
        <v>41282</v>
      </c>
      <c r="E7811" s="2">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
        <v>108.78399999999999</v>
      </c>
      <c r="T7811" s="1">
        <v>2</v>
      </c>
      <c r="U7811" s="1">
        <v>0.2</v>
      </c>
      <c r="V7811" s="1">
        <v>10.878399999999999</v>
      </c>
    </row>
    <row r="7812" spans="1:22" ht="14.25" customHeight="1" x14ac:dyDescent="0.25">
      <c r="A7812" s="1">
        <v>7811</v>
      </c>
      <c r="B7812" s="1" t="s">
        <v>9680</v>
      </c>
      <c r="C7812" s="1">
        <f>YEAR(Data!$D7812)</f>
        <v>2013</v>
      </c>
      <c r="D7812" s="2">
        <v>41319</v>
      </c>
      <c r="E7812" s="2">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
        <v>4.7699999999999996</v>
      </c>
      <c r="T7812" s="1">
        <v>1</v>
      </c>
      <c r="U7812" s="1">
        <v>0</v>
      </c>
      <c r="V7812" s="1">
        <v>2.1464999999999996</v>
      </c>
    </row>
    <row r="7813" spans="1:22" ht="14.25" customHeight="1" x14ac:dyDescent="0.25">
      <c r="A7813" s="1">
        <v>7812</v>
      </c>
      <c r="B7813" s="1" t="s">
        <v>9680</v>
      </c>
      <c r="C7813" s="1">
        <f>YEAR(Data!$D7813)</f>
        <v>2013</v>
      </c>
      <c r="D7813" s="2">
        <v>41319</v>
      </c>
      <c r="E7813" s="2">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
        <v>7.98</v>
      </c>
      <c r="T7813" s="1">
        <v>3</v>
      </c>
      <c r="U7813" s="1">
        <v>0</v>
      </c>
      <c r="V7813" s="1">
        <v>2.0747999999999998</v>
      </c>
    </row>
    <row r="7814" spans="1:22" ht="14.25" customHeight="1" x14ac:dyDescent="0.25">
      <c r="A7814" s="1">
        <v>7813</v>
      </c>
      <c r="B7814" s="1" t="s">
        <v>9680</v>
      </c>
      <c r="C7814" s="1">
        <f>YEAR(Data!$D7814)</f>
        <v>2013</v>
      </c>
      <c r="D7814" s="2">
        <v>41319</v>
      </c>
      <c r="E7814" s="2">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1">
        <v>-47.179800000000029</v>
      </c>
    </row>
    <row r="7815" spans="1:22" ht="14.25" customHeight="1" x14ac:dyDescent="0.25">
      <c r="A7815" s="1">
        <v>7814</v>
      </c>
      <c r="B7815" s="1" t="s">
        <v>9680</v>
      </c>
      <c r="C7815" s="1">
        <f>YEAR(Data!$D7815)</f>
        <v>2013</v>
      </c>
      <c r="D7815" s="2">
        <v>41319</v>
      </c>
      <c r="E7815" s="2">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1">
        <v>4.6464000000000008</v>
      </c>
    </row>
    <row r="7816" spans="1:22" ht="14.25" customHeight="1" x14ac:dyDescent="0.25">
      <c r="A7816" s="1">
        <v>7815</v>
      </c>
      <c r="B7816" s="1" t="s">
        <v>9681</v>
      </c>
      <c r="C7816" s="1">
        <f>YEAR(Data!$D7816)</f>
        <v>2014</v>
      </c>
      <c r="D7816" s="2">
        <v>41799</v>
      </c>
      <c r="E7816" s="2">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1">
        <v>140.95680000000004</v>
      </c>
    </row>
    <row r="7817" spans="1:22" ht="14.25" customHeight="1" x14ac:dyDescent="0.25">
      <c r="A7817" s="1">
        <v>7816</v>
      </c>
      <c r="B7817" s="1" t="s">
        <v>9681</v>
      </c>
      <c r="C7817" s="1">
        <f>YEAR(Data!$D7817)</f>
        <v>2014</v>
      </c>
      <c r="D7817" s="2">
        <v>41799</v>
      </c>
      <c r="E7817" s="2">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1">
        <v>-3.5040000000000022</v>
      </c>
    </row>
    <row r="7818" spans="1:22" ht="14.25" customHeight="1" x14ac:dyDescent="0.25">
      <c r="A7818" s="1">
        <v>7817</v>
      </c>
      <c r="B7818" s="1" t="s">
        <v>9682</v>
      </c>
      <c r="C7818" s="1">
        <f>YEAR(Data!$D7818)</f>
        <v>2013</v>
      </c>
      <c r="D7818" s="2">
        <v>41569</v>
      </c>
      <c r="E7818" s="2">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1">
        <v>29.437200000000001</v>
      </c>
    </row>
    <row r="7819" spans="1:22" ht="14.25" customHeight="1" x14ac:dyDescent="0.25">
      <c r="A7819" s="1">
        <v>7818</v>
      </c>
      <c r="B7819" s="1" t="s">
        <v>9682</v>
      </c>
      <c r="C7819" s="1">
        <f>YEAR(Data!$D7819)</f>
        <v>2013</v>
      </c>
      <c r="D7819" s="2">
        <v>41569</v>
      </c>
      <c r="E7819" s="2">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
        <v>35.880000000000003</v>
      </c>
      <c r="T7819" s="1">
        <v>6</v>
      </c>
      <c r="U7819" s="1">
        <v>0</v>
      </c>
      <c r="V7819" s="1">
        <v>17.581200000000003</v>
      </c>
    </row>
    <row r="7820" spans="1:22" ht="14.25" customHeight="1" x14ac:dyDescent="0.25">
      <c r="A7820" s="1">
        <v>7819</v>
      </c>
      <c r="B7820" s="1" t="s">
        <v>9682</v>
      </c>
      <c r="C7820" s="1">
        <f>YEAR(Data!$D7820)</f>
        <v>2013</v>
      </c>
      <c r="D7820" s="2">
        <v>41569</v>
      </c>
      <c r="E7820" s="2">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
        <v>4535.9760000000006</v>
      </c>
      <c r="T7820" s="1">
        <v>3</v>
      </c>
      <c r="U7820" s="1">
        <v>0.2</v>
      </c>
      <c r="V7820" s="1">
        <v>1644.2912999999999</v>
      </c>
    </row>
    <row r="7821" spans="1:22" ht="14.25" customHeight="1" x14ac:dyDescent="0.25">
      <c r="A7821" s="1">
        <v>7820</v>
      </c>
      <c r="B7821" s="1" t="s">
        <v>9683</v>
      </c>
      <c r="C7821" s="1">
        <f>YEAR(Data!$D7821)</f>
        <v>2014</v>
      </c>
      <c r="D7821" s="2">
        <v>41666</v>
      </c>
      <c r="E7821" s="2">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1">
        <v>5.6831999999999994</v>
      </c>
    </row>
    <row r="7822" spans="1:22" ht="14.25" customHeight="1" x14ac:dyDescent="0.25">
      <c r="A7822" s="1">
        <v>7821</v>
      </c>
      <c r="B7822" s="1" t="s">
        <v>9684</v>
      </c>
      <c r="C7822" s="1">
        <f>YEAR(Data!$D7822)</f>
        <v>2014</v>
      </c>
      <c r="D7822" s="2">
        <v>41982</v>
      </c>
      <c r="E7822" s="2">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
        <v>592.74</v>
      </c>
      <c r="T7822" s="1">
        <v>6</v>
      </c>
      <c r="U7822" s="1">
        <v>0</v>
      </c>
      <c r="V7822" s="1">
        <v>160.03979999999999</v>
      </c>
    </row>
    <row r="7823" spans="1:22" ht="14.25" customHeight="1" x14ac:dyDescent="0.25">
      <c r="A7823" s="1">
        <v>7822</v>
      </c>
      <c r="B7823" s="1" t="s">
        <v>9685</v>
      </c>
      <c r="C7823" s="1">
        <f>YEAR(Data!$D7823)</f>
        <v>2013</v>
      </c>
      <c r="D7823" s="2">
        <v>41569</v>
      </c>
      <c r="E7823" s="2">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
        <v>111.67200000000001</v>
      </c>
      <c r="T7823" s="1">
        <v>9</v>
      </c>
      <c r="U7823" s="1">
        <v>0.2</v>
      </c>
      <c r="V7823" s="1">
        <v>6.9794999999999909</v>
      </c>
    </row>
    <row r="7824" spans="1:22" ht="14.25" customHeight="1" x14ac:dyDescent="0.25">
      <c r="A7824" s="1">
        <v>7823</v>
      </c>
      <c r="B7824" s="1" t="s">
        <v>9686</v>
      </c>
      <c r="C7824" s="1">
        <f>YEAR(Data!$D7824)</f>
        <v>2011</v>
      </c>
      <c r="D7824" s="2">
        <v>40781</v>
      </c>
      <c r="E7824" s="2">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1">
        <v>2.5055999999999998</v>
      </c>
    </row>
    <row r="7825" spans="1:22" ht="14.25" customHeight="1" x14ac:dyDescent="0.25">
      <c r="A7825" s="1">
        <v>7824</v>
      </c>
      <c r="B7825" s="1" t="s">
        <v>9686</v>
      </c>
      <c r="C7825" s="1">
        <f>YEAR(Data!$D7825)</f>
        <v>2011</v>
      </c>
      <c r="D7825" s="2">
        <v>40781</v>
      </c>
      <c r="E7825" s="2">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1">
        <v>52.489499999999992</v>
      </c>
    </row>
    <row r="7826" spans="1:22" ht="14.25" customHeight="1" x14ac:dyDescent="0.25">
      <c r="A7826" s="1">
        <v>7825</v>
      </c>
      <c r="B7826" s="1" t="s">
        <v>9687</v>
      </c>
      <c r="C7826" s="1">
        <f>YEAR(Data!$D7826)</f>
        <v>2011</v>
      </c>
      <c r="D7826" s="2">
        <v>40679</v>
      </c>
      <c r="E7826" s="2">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
        <v>232.88</v>
      </c>
      <c r="T7826" s="1">
        <v>5</v>
      </c>
      <c r="U7826" s="1">
        <v>0.2</v>
      </c>
      <c r="V7826" s="1">
        <v>17.466000000000008</v>
      </c>
    </row>
    <row r="7827" spans="1:22" ht="14.25" customHeight="1" x14ac:dyDescent="0.25">
      <c r="A7827" s="1">
        <v>7826</v>
      </c>
      <c r="B7827" s="1" t="s">
        <v>9688</v>
      </c>
      <c r="C7827" s="1">
        <f>YEAR(Data!$D7827)</f>
        <v>2012</v>
      </c>
      <c r="D7827" s="2">
        <v>40942</v>
      </c>
      <c r="E7827" s="2">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
        <v>90.882000000000005</v>
      </c>
      <c r="T7827" s="1">
        <v>1</v>
      </c>
      <c r="U7827" s="1">
        <v>0.1</v>
      </c>
      <c r="V7827" s="1">
        <v>15.147000000000004</v>
      </c>
    </row>
    <row r="7828" spans="1:22" ht="14.25" customHeight="1" x14ac:dyDescent="0.25">
      <c r="A7828" s="1">
        <v>7827</v>
      </c>
      <c r="B7828" s="1" t="s">
        <v>9689</v>
      </c>
      <c r="C7828" s="1">
        <f>YEAR(Data!$D7828)</f>
        <v>2014</v>
      </c>
      <c r="D7828" s="2">
        <v>41944</v>
      </c>
      <c r="E7828" s="2">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508.76800000000003</v>
      </c>
      <c r="T7828" s="1">
        <v>4</v>
      </c>
      <c r="U7828" s="1">
        <v>0.2</v>
      </c>
      <c r="V7828" s="1">
        <v>38.157600000000002</v>
      </c>
    </row>
    <row r="7829" spans="1:22" ht="14.25" customHeight="1" x14ac:dyDescent="0.25">
      <c r="A7829" s="1">
        <v>7828</v>
      </c>
      <c r="B7829" s="1" t="s">
        <v>9689</v>
      </c>
      <c r="C7829" s="1">
        <f>YEAR(Data!$D7829)</f>
        <v>2014</v>
      </c>
      <c r="D7829" s="2">
        <v>41944</v>
      </c>
      <c r="E7829" s="2">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1">
        <v>3.2213999999999996</v>
      </c>
    </row>
    <row r="7830" spans="1:22" ht="14.25" customHeight="1" x14ac:dyDescent="0.25">
      <c r="A7830" s="1">
        <v>7829</v>
      </c>
      <c r="B7830" s="1" t="s">
        <v>9690</v>
      </c>
      <c r="C7830" s="1">
        <f>YEAR(Data!$D7830)</f>
        <v>2012</v>
      </c>
      <c r="D7830" s="2">
        <v>41025</v>
      </c>
      <c r="E7830" s="2">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
        <v>63.936000000000007</v>
      </c>
      <c r="T7830" s="1">
        <v>3</v>
      </c>
      <c r="U7830" s="1">
        <v>0.2</v>
      </c>
      <c r="V7830" s="1">
        <v>6.3935999999999957</v>
      </c>
    </row>
    <row r="7831" spans="1:22" ht="14.25" customHeight="1" x14ac:dyDescent="0.25">
      <c r="A7831" s="1">
        <v>7830</v>
      </c>
      <c r="B7831" s="1" t="s">
        <v>9690</v>
      </c>
      <c r="C7831" s="1">
        <f>YEAR(Data!$D7831)</f>
        <v>2012</v>
      </c>
      <c r="D7831" s="2">
        <v>41025</v>
      </c>
      <c r="E7831" s="2">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59.519999999999996</v>
      </c>
      <c r="T7831" s="1">
        <v>3</v>
      </c>
      <c r="U7831" s="1">
        <v>0</v>
      </c>
      <c r="V7831" s="1">
        <v>15.475200000000001</v>
      </c>
    </row>
    <row r="7832" spans="1:22" ht="14.25" customHeight="1" x14ac:dyDescent="0.25">
      <c r="A7832" s="1">
        <v>7831</v>
      </c>
      <c r="B7832" s="1" t="s">
        <v>9690</v>
      </c>
      <c r="C7832" s="1">
        <f>YEAR(Data!$D7832)</f>
        <v>2012</v>
      </c>
      <c r="D7832" s="2">
        <v>41025</v>
      </c>
      <c r="E7832" s="2">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
        <v>311.97600000000006</v>
      </c>
      <c r="T7832" s="1">
        <v>3</v>
      </c>
      <c r="U7832" s="1">
        <v>0.2</v>
      </c>
      <c r="V7832" s="1">
        <v>38.996999999999986</v>
      </c>
    </row>
    <row r="7833" spans="1:22" ht="14.25" customHeight="1" x14ac:dyDescent="0.25">
      <c r="A7833" s="1">
        <v>7832</v>
      </c>
      <c r="B7833" s="1" t="s">
        <v>9690</v>
      </c>
      <c r="C7833" s="1">
        <f>YEAR(Data!$D7833)</f>
        <v>2012</v>
      </c>
      <c r="D7833" s="2">
        <v>41025</v>
      </c>
      <c r="E7833" s="2">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50.352000000000004</v>
      </c>
      <c r="T7833" s="1">
        <v>3</v>
      </c>
      <c r="U7833" s="1">
        <v>0.2</v>
      </c>
      <c r="V7833" s="1">
        <v>17.623199999999997</v>
      </c>
    </row>
    <row r="7834" spans="1:22" ht="14.25" customHeight="1" x14ac:dyDescent="0.25">
      <c r="A7834" s="1">
        <v>7833</v>
      </c>
      <c r="B7834" s="1" t="s">
        <v>9691</v>
      </c>
      <c r="C7834" s="1">
        <f>YEAR(Data!$D7834)</f>
        <v>2013</v>
      </c>
      <c r="D7834" s="2">
        <v>41404</v>
      </c>
      <c r="E7834" s="2">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19.136000000000003</v>
      </c>
      <c r="T7834" s="1">
        <v>2</v>
      </c>
      <c r="U7834" s="1">
        <v>0.2</v>
      </c>
      <c r="V7834" s="1">
        <v>1.9136000000000006</v>
      </c>
    </row>
    <row r="7835" spans="1:22" ht="14.25" customHeight="1" x14ac:dyDescent="0.25">
      <c r="A7835" s="1">
        <v>7834</v>
      </c>
      <c r="B7835" s="1" t="s">
        <v>9692</v>
      </c>
      <c r="C7835" s="1">
        <f>YEAR(Data!$D7835)</f>
        <v>2012</v>
      </c>
      <c r="D7835" s="2">
        <v>40932</v>
      </c>
      <c r="E7835" s="2">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
        <v>13.120000000000001</v>
      </c>
      <c r="T7835" s="1">
        <v>5</v>
      </c>
      <c r="U7835" s="1">
        <v>0.2</v>
      </c>
      <c r="V7835" s="1">
        <v>2.1319999999999988</v>
      </c>
    </row>
    <row r="7836" spans="1:22" ht="14.25" customHeight="1" x14ac:dyDescent="0.25">
      <c r="A7836" s="1">
        <v>7835</v>
      </c>
      <c r="B7836" s="1" t="s">
        <v>9693</v>
      </c>
      <c r="C7836" s="1">
        <f>YEAR(Data!$D7836)</f>
        <v>2012</v>
      </c>
      <c r="D7836" s="2">
        <v>41012</v>
      </c>
      <c r="E7836" s="2">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
        <v>241.56799999999998</v>
      </c>
      <c r="T7836" s="1">
        <v>2</v>
      </c>
      <c r="U7836" s="1">
        <v>0.2</v>
      </c>
      <c r="V7836" s="1">
        <v>-15.098000000000013</v>
      </c>
    </row>
    <row r="7837" spans="1:22" ht="14.25" customHeight="1" x14ac:dyDescent="0.25">
      <c r="A7837" s="1">
        <v>7836</v>
      </c>
      <c r="B7837" s="1" t="s">
        <v>9693</v>
      </c>
      <c r="C7837" s="1">
        <f>YEAR(Data!$D7837)</f>
        <v>2012</v>
      </c>
      <c r="D7837" s="2">
        <v>41012</v>
      </c>
      <c r="E7837" s="2">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1">
        <v>41.993000000000009</v>
      </c>
    </row>
    <row r="7838" spans="1:22" ht="14.25" customHeight="1" x14ac:dyDescent="0.25">
      <c r="A7838" s="1">
        <v>7837</v>
      </c>
      <c r="B7838" s="1" t="s">
        <v>9694</v>
      </c>
      <c r="C7838" s="1">
        <f>YEAR(Data!$D7838)</f>
        <v>2012</v>
      </c>
      <c r="D7838" s="2">
        <v>41177</v>
      </c>
      <c r="E7838" s="2">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1">
        <v>-11.51760000000003</v>
      </c>
    </row>
    <row r="7839" spans="1:22" ht="14.25" customHeight="1" x14ac:dyDescent="0.25">
      <c r="A7839" s="1">
        <v>7838</v>
      </c>
      <c r="B7839" s="1" t="s">
        <v>9694</v>
      </c>
      <c r="C7839" s="1">
        <f>YEAR(Data!$D7839)</f>
        <v>2012</v>
      </c>
      <c r="D7839" s="2">
        <v>41177</v>
      </c>
      <c r="E7839" s="2">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
        <v>12.6</v>
      </c>
      <c r="T7839" s="1">
        <v>2</v>
      </c>
      <c r="U7839" s="1">
        <v>0</v>
      </c>
      <c r="V7839" s="1">
        <v>5.7959999999999994</v>
      </c>
    </row>
    <row r="7840" spans="1:22" ht="14.25" customHeight="1" x14ac:dyDescent="0.25">
      <c r="A7840" s="1">
        <v>7839</v>
      </c>
      <c r="B7840" s="1" t="s">
        <v>9694</v>
      </c>
      <c r="C7840" s="1">
        <f>YEAR(Data!$D7840)</f>
        <v>2012</v>
      </c>
      <c r="D7840" s="2">
        <v>41177</v>
      </c>
      <c r="E7840" s="2">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1">
        <v>57.592799999999997</v>
      </c>
    </row>
    <row r="7841" spans="1:22" ht="14.25" customHeight="1" x14ac:dyDescent="0.25">
      <c r="A7841" s="1">
        <v>7840</v>
      </c>
      <c r="B7841" s="1" t="s">
        <v>9695</v>
      </c>
      <c r="C7841" s="1">
        <f>YEAR(Data!$D7841)</f>
        <v>2011</v>
      </c>
      <c r="D7841" s="2">
        <v>40630</v>
      </c>
      <c r="E7841" s="2">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1">
        <v>2.8763999999999994</v>
      </c>
    </row>
    <row r="7842" spans="1:22" ht="14.25" customHeight="1" x14ac:dyDescent="0.25">
      <c r="A7842" s="1">
        <v>7841</v>
      </c>
      <c r="B7842" s="1" t="s">
        <v>9695</v>
      </c>
      <c r="C7842" s="1">
        <f>YEAR(Data!$D7842)</f>
        <v>2011</v>
      </c>
      <c r="D7842" s="2">
        <v>40630</v>
      </c>
      <c r="E7842" s="2">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1">
        <v>106.62480000000005</v>
      </c>
    </row>
    <row r="7843" spans="1:22" ht="14.25" customHeight="1" x14ac:dyDescent="0.25">
      <c r="A7843" s="1">
        <v>7842</v>
      </c>
      <c r="B7843" s="1" t="s">
        <v>9696</v>
      </c>
      <c r="C7843" s="1">
        <f>YEAR(Data!$D7843)</f>
        <v>2013</v>
      </c>
      <c r="D7843" s="2">
        <v>41473</v>
      </c>
      <c r="E7843" s="2">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1">
        <v>13.787999999999997</v>
      </c>
    </row>
    <row r="7844" spans="1:22" ht="14.25" customHeight="1" x14ac:dyDescent="0.25">
      <c r="A7844" s="1">
        <v>7843</v>
      </c>
      <c r="B7844" s="1" t="s">
        <v>9697</v>
      </c>
      <c r="C7844" s="1">
        <f>YEAR(Data!$D7844)</f>
        <v>2011</v>
      </c>
      <c r="D7844" s="2">
        <v>40652</v>
      </c>
      <c r="E7844" s="2">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58.050000000000004</v>
      </c>
      <c r="T7844" s="1">
        <v>3</v>
      </c>
      <c r="U7844" s="1">
        <v>0</v>
      </c>
      <c r="V7844" s="1">
        <v>26.702999999999999</v>
      </c>
    </row>
    <row r="7845" spans="1:22" ht="14.25" customHeight="1" x14ac:dyDescent="0.25">
      <c r="A7845" s="1">
        <v>7844</v>
      </c>
      <c r="B7845" s="1" t="s">
        <v>9697</v>
      </c>
      <c r="C7845" s="1">
        <f>YEAR(Data!$D7845)</f>
        <v>2011</v>
      </c>
      <c r="D7845" s="2">
        <v>40652</v>
      </c>
      <c r="E7845" s="2">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1">
        <v>34.214400000000005</v>
      </c>
    </row>
    <row r="7846" spans="1:22" ht="14.25" customHeight="1" x14ac:dyDescent="0.25">
      <c r="A7846" s="1">
        <v>7845</v>
      </c>
      <c r="B7846" s="1" t="s">
        <v>9698</v>
      </c>
      <c r="C7846" s="1">
        <f>YEAR(Data!$D7846)</f>
        <v>2014</v>
      </c>
      <c r="D7846" s="2">
        <v>41842</v>
      </c>
      <c r="E7846" s="2">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
        <v>124.404</v>
      </c>
      <c r="T7846" s="1">
        <v>4</v>
      </c>
      <c r="U7846" s="1">
        <v>0.3</v>
      </c>
      <c r="V7846" s="1">
        <v>-21.3264</v>
      </c>
    </row>
    <row r="7847" spans="1:22" ht="14.25" customHeight="1" x14ac:dyDescent="0.25">
      <c r="A7847" s="1">
        <v>7846</v>
      </c>
      <c r="B7847" s="1" t="s">
        <v>9699</v>
      </c>
      <c r="C7847" s="1">
        <f>YEAR(Data!$D7847)</f>
        <v>2012</v>
      </c>
      <c r="D7847" s="2">
        <v>41179</v>
      </c>
      <c r="E7847" s="2">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1">
        <v>69.704999999999998</v>
      </c>
    </row>
    <row r="7848" spans="1:22" ht="14.25" customHeight="1" x14ac:dyDescent="0.25">
      <c r="A7848" s="1">
        <v>7847</v>
      </c>
      <c r="B7848" s="1" t="s">
        <v>9699</v>
      </c>
      <c r="C7848" s="1">
        <f>YEAR(Data!$D7848)</f>
        <v>2012</v>
      </c>
      <c r="D7848" s="2">
        <v>41179</v>
      </c>
      <c r="E7848" s="2">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1">
        <v>561.56399999999996</v>
      </c>
    </row>
    <row r="7849" spans="1:22" ht="14.25" customHeight="1" x14ac:dyDescent="0.25">
      <c r="A7849" s="1">
        <v>7848</v>
      </c>
      <c r="B7849" s="1" t="s">
        <v>9700</v>
      </c>
      <c r="C7849" s="1">
        <f>YEAR(Data!$D7849)</f>
        <v>2013</v>
      </c>
      <c r="D7849" s="2">
        <v>41332</v>
      </c>
      <c r="E7849" s="2">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
        <v>16.192</v>
      </c>
      <c r="T7849" s="1">
        <v>2</v>
      </c>
      <c r="U7849" s="1">
        <v>0.6</v>
      </c>
      <c r="V7849" s="1">
        <v>-6.8815999999999953</v>
      </c>
    </row>
    <row r="7850" spans="1:22" ht="14.25" customHeight="1" x14ac:dyDescent="0.25">
      <c r="A7850" s="1">
        <v>7849</v>
      </c>
      <c r="B7850" s="1" t="s">
        <v>9701</v>
      </c>
      <c r="C7850" s="1">
        <f>YEAR(Data!$D7850)</f>
        <v>2013</v>
      </c>
      <c r="D7850" s="2">
        <v>41397</v>
      </c>
      <c r="E7850" s="2">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
        <v>18.936</v>
      </c>
      <c r="T7850" s="1">
        <v>3</v>
      </c>
      <c r="U7850" s="1">
        <v>0.2</v>
      </c>
      <c r="V7850" s="1">
        <v>-3.787200000000003</v>
      </c>
    </row>
    <row r="7851" spans="1:22" ht="14.25" customHeight="1" x14ac:dyDescent="0.25">
      <c r="A7851" s="1">
        <v>7850</v>
      </c>
      <c r="B7851" s="1" t="s">
        <v>9701</v>
      </c>
      <c r="C7851" s="1">
        <f>YEAR(Data!$D7851)</f>
        <v>2013</v>
      </c>
      <c r="D7851" s="2">
        <v>41397</v>
      </c>
      <c r="E7851" s="2">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
        <v>12.672000000000001</v>
      </c>
      <c r="T7851" s="1">
        <v>3</v>
      </c>
      <c r="U7851" s="1">
        <v>0.2</v>
      </c>
      <c r="V7851" s="1">
        <v>-3.1680000000000001</v>
      </c>
    </row>
    <row r="7852" spans="1:22" ht="14.25" customHeight="1" x14ac:dyDescent="0.25">
      <c r="A7852" s="1">
        <v>7851</v>
      </c>
      <c r="B7852" s="1" t="s">
        <v>9701</v>
      </c>
      <c r="C7852" s="1">
        <f>YEAR(Data!$D7852)</f>
        <v>2013</v>
      </c>
      <c r="D7852" s="2">
        <v>41397</v>
      </c>
      <c r="E7852" s="2">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1">
        <v>1.764</v>
      </c>
    </row>
    <row r="7853" spans="1:22" ht="14.25" customHeight="1" x14ac:dyDescent="0.25">
      <c r="A7853" s="1">
        <v>7852</v>
      </c>
      <c r="B7853" s="1" t="s">
        <v>9702</v>
      </c>
      <c r="C7853" s="1">
        <f>YEAR(Data!$D7853)</f>
        <v>2011</v>
      </c>
      <c r="D7853" s="2">
        <v>40886</v>
      </c>
      <c r="E7853" s="2">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
        <v>8.4480000000000004</v>
      </c>
      <c r="T7853" s="1">
        <v>2</v>
      </c>
      <c r="U7853" s="1">
        <v>0.2</v>
      </c>
      <c r="V7853" s="1">
        <v>2.9568000000000003</v>
      </c>
    </row>
    <row r="7854" spans="1:22" ht="14.25" customHeight="1" x14ac:dyDescent="0.25">
      <c r="A7854" s="1">
        <v>7853</v>
      </c>
      <c r="B7854" s="1" t="s">
        <v>9702</v>
      </c>
      <c r="C7854" s="1">
        <f>YEAR(Data!$D7854)</f>
        <v>2011</v>
      </c>
      <c r="D7854" s="2">
        <v>40886</v>
      </c>
      <c r="E7854" s="2">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20.387999999999995</v>
      </c>
      <c r="T7854" s="1">
        <v>2</v>
      </c>
      <c r="U7854" s="1">
        <v>0.8</v>
      </c>
      <c r="V7854" s="1">
        <v>-53.008800000000008</v>
      </c>
    </row>
    <row r="7855" spans="1:22" ht="14.25" customHeight="1" x14ac:dyDescent="0.25">
      <c r="A7855" s="1">
        <v>7854</v>
      </c>
      <c r="B7855" s="1" t="s">
        <v>9703</v>
      </c>
      <c r="C7855" s="1">
        <f>YEAR(Data!$D7855)</f>
        <v>2012</v>
      </c>
      <c r="D7855" s="2">
        <v>41268</v>
      </c>
      <c r="E7855" s="2">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1">
        <v>4.8804000000000007</v>
      </c>
    </row>
    <row r="7856" spans="1:22" ht="14.25" customHeight="1" x14ac:dyDescent="0.25">
      <c r="A7856" s="1">
        <v>7855</v>
      </c>
      <c r="B7856" s="1" t="s">
        <v>9704</v>
      </c>
      <c r="C7856" s="1">
        <f>YEAR(Data!$D7856)</f>
        <v>2014</v>
      </c>
      <c r="D7856" s="2">
        <v>41981</v>
      </c>
      <c r="E7856" s="2">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
        <v>320.64</v>
      </c>
      <c r="T7856" s="1">
        <v>4</v>
      </c>
      <c r="U7856" s="1">
        <v>0</v>
      </c>
      <c r="V7856" s="1">
        <v>89.779200000000003</v>
      </c>
    </row>
    <row r="7857" spans="1:22" ht="14.25" customHeight="1" x14ac:dyDescent="0.25">
      <c r="A7857" s="1">
        <v>7856</v>
      </c>
      <c r="B7857" s="1" t="s">
        <v>9704</v>
      </c>
      <c r="C7857" s="1">
        <f>YEAR(Data!$D7857)</f>
        <v>2014</v>
      </c>
      <c r="D7857" s="2">
        <v>41981</v>
      </c>
      <c r="E7857" s="2">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
        <v>52</v>
      </c>
      <c r="T7857" s="1">
        <v>4</v>
      </c>
      <c r="U7857" s="1">
        <v>0</v>
      </c>
      <c r="V7857" s="1">
        <v>23.4</v>
      </c>
    </row>
    <row r="7858" spans="1:22" ht="14.25" customHeight="1" x14ac:dyDescent="0.25">
      <c r="A7858" s="1">
        <v>7857</v>
      </c>
      <c r="B7858" s="1" t="s">
        <v>9705</v>
      </c>
      <c r="C7858" s="1">
        <f>YEAR(Data!$D7858)</f>
        <v>2011</v>
      </c>
      <c r="D7858" s="2">
        <v>40693</v>
      </c>
      <c r="E7858" s="2">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
        <v>25.584000000000003</v>
      </c>
      <c r="T7858" s="1">
        <v>2</v>
      </c>
      <c r="U7858" s="1">
        <v>0.2</v>
      </c>
      <c r="V7858" s="1">
        <v>8.9543999999999997</v>
      </c>
    </row>
    <row r="7859" spans="1:22" ht="14.25" customHeight="1" x14ac:dyDescent="0.25">
      <c r="A7859" s="1">
        <v>7858</v>
      </c>
      <c r="B7859" s="1" t="s">
        <v>9705</v>
      </c>
      <c r="C7859" s="1">
        <f>YEAR(Data!$D7859)</f>
        <v>2011</v>
      </c>
      <c r="D7859" s="2">
        <v>40693</v>
      </c>
      <c r="E7859" s="2">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1">
        <v>134.55999999999995</v>
      </c>
    </row>
    <row r="7860" spans="1:22" ht="14.25" customHeight="1" x14ac:dyDescent="0.25">
      <c r="A7860" s="1">
        <v>7859</v>
      </c>
      <c r="B7860" s="1" t="s">
        <v>9705</v>
      </c>
      <c r="C7860" s="1">
        <f>YEAR(Data!$D7860)</f>
        <v>2011</v>
      </c>
      <c r="D7860" s="2">
        <v>40693</v>
      </c>
      <c r="E7860" s="2">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235.95000000000002</v>
      </c>
      <c r="T7860" s="1">
        <v>3</v>
      </c>
      <c r="U7860" s="1">
        <v>0</v>
      </c>
      <c r="V7860" s="1">
        <v>77.863499999999988</v>
      </c>
    </row>
    <row r="7861" spans="1:22" ht="14.25" customHeight="1" x14ac:dyDescent="0.25">
      <c r="A7861" s="1">
        <v>7860</v>
      </c>
      <c r="B7861" s="1" t="s">
        <v>9705</v>
      </c>
      <c r="C7861" s="1">
        <f>YEAR(Data!$D7861)</f>
        <v>2011</v>
      </c>
      <c r="D7861" s="2">
        <v>40693</v>
      </c>
      <c r="E7861" s="2">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1">
        <v>17.981999999999999</v>
      </c>
    </row>
    <row r="7862" spans="1:22" ht="14.25" customHeight="1" x14ac:dyDescent="0.25">
      <c r="A7862" s="1">
        <v>7861</v>
      </c>
      <c r="B7862" s="1" t="s">
        <v>9706</v>
      </c>
      <c r="C7862" s="1">
        <f>YEAR(Data!$D7862)</f>
        <v>2014</v>
      </c>
      <c r="D7862" s="2">
        <v>41701</v>
      </c>
      <c r="E7862" s="2">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18.528000000000002</v>
      </c>
      <c r="T7862" s="1">
        <v>4</v>
      </c>
      <c r="U7862" s="1">
        <v>0.7</v>
      </c>
      <c r="V7862" s="1">
        <v>-12.352</v>
      </c>
    </row>
    <row r="7863" spans="1:22" ht="14.25" customHeight="1" x14ac:dyDescent="0.25">
      <c r="A7863" s="1">
        <v>7862</v>
      </c>
      <c r="B7863" s="1" t="s">
        <v>9707</v>
      </c>
      <c r="C7863" s="1">
        <f>YEAR(Data!$D7863)</f>
        <v>2012</v>
      </c>
      <c r="D7863" s="2">
        <v>41194</v>
      </c>
      <c r="E7863" s="2">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1">
        <v>3.400999999999998</v>
      </c>
    </row>
    <row r="7864" spans="1:22" ht="14.25" customHeight="1" x14ac:dyDescent="0.25">
      <c r="A7864" s="1">
        <v>7863</v>
      </c>
      <c r="B7864" s="1" t="s">
        <v>9707</v>
      </c>
      <c r="C7864" s="1">
        <f>YEAR(Data!$D7864)</f>
        <v>2012</v>
      </c>
      <c r="D7864" s="2">
        <v>41194</v>
      </c>
      <c r="E7864" s="2">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1">
        <v>0</v>
      </c>
    </row>
    <row r="7865" spans="1:22" ht="14.25" customHeight="1" x14ac:dyDescent="0.25">
      <c r="A7865" s="1">
        <v>7864</v>
      </c>
      <c r="B7865" s="1" t="s">
        <v>9708</v>
      </c>
      <c r="C7865" s="1">
        <f>YEAR(Data!$D7865)</f>
        <v>2012</v>
      </c>
      <c r="D7865" s="2">
        <v>41104</v>
      </c>
      <c r="E7865" s="2">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1">
        <v>-64.774800000000013</v>
      </c>
    </row>
    <row r="7866" spans="1:22" ht="14.25" customHeight="1" x14ac:dyDescent="0.25">
      <c r="A7866" s="1">
        <v>7865</v>
      </c>
      <c r="B7866" s="1" t="s">
        <v>9708</v>
      </c>
      <c r="C7866" s="1">
        <f>YEAR(Data!$D7866)</f>
        <v>2012</v>
      </c>
      <c r="D7866" s="2">
        <v>41104</v>
      </c>
      <c r="E7866" s="2">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
        <v>18.496000000000002</v>
      </c>
      <c r="T7866" s="1">
        <v>4</v>
      </c>
      <c r="U7866" s="1">
        <v>0.2</v>
      </c>
      <c r="V7866" s="1">
        <v>6.7048000000000005</v>
      </c>
    </row>
    <row r="7867" spans="1:22" ht="14.25" customHeight="1" x14ac:dyDescent="0.25">
      <c r="A7867" s="1">
        <v>7866</v>
      </c>
      <c r="B7867" s="1" t="s">
        <v>9708</v>
      </c>
      <c r="C7867" s="1">
        <f>YEAR(Data!$D7867)</f>
        <v>2012</v>
      </c>
      <c r="D7867" s="2">
        <v>41104</v>
      </c>
      <c r="E7867" s="2">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1">
        <v>49.715999999999966</v>
      </c>
    </row>
    <row r="7868" spans="1:22" ht="14.25" customHeight="1" x14ac:dyDescent="0.25">
      <c r="A7868" s="1">
        <v>7867</v>
      </c>
      <c r="B7868" s="1" t="s">
        <v>9708</v>
      </c>
      <c r="C7868" s="1">
        <f>YEAR(Data!$D7868)</f>
        <v>2012</v>
      </c>
      <c r="D7868" s="2">
        <v>41104</v>
      </c>
      <c r="E7868" s="2">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
        <v>127.76400000000002</v>
      </c>
      <c r="T7868" s="1">
        <v>6</v>
      </c>
      <c r="U7868" s="1">
        <v>0.7</v>
      </c>
      <c r="V7868" s="1">
        <v>-191.64599999999996</v>
      </c>
    </row>
    <row r="7869" spans="1:22" ht="14.25" customHeight="1" x14ac:dyDescent="0.25">
      <c r="A7869" s="1">
        <v>7868</v>
      </c>
      <c r="B7869" s="1" t="s">
        <v>9711</v>
      </c>
      <c r="C7869" s="1">
        <f>YEAR(Data!$D7869)</f>
        <v>2011</v>
      </c>
      <c r="D7869" s="2">
        <v>40866</v>
      </c>
      <c r="E7869" s="2">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1">
        <v>79.891199999999998</v>
      </c>
    </row>
    <row r="7870" spans="1:22" ht="14.25" customHeight="1" x14ac:dyDescent="0.25">
      <c r="A7870" s="1">
        <v>7869</v>
      </c>
      <c r="B7870" s="1" t="s">
        <v>9712</v>
      </c>
      <c r="C7870" s="1">
        <f>YEAR(Data!$D7870)</f>
        <v>2013</v>
      </c>
      <c r="D7870" s="2">
        <v>41422</v>
      </c>
      <c r="E7870" s="2">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1">
        <v>6.1547999999999998</v>
      </c>
    </row>
    <row r="7871" spans="1:22" ht="14.25" customHeight="1" x14ac:dyDescent="0.25">
      <c r="A7871" s="1">
        <v>7870</v>
      </c>
      <c r="B7871" s="1" t="s">
        <v>9713</v>
      </c>
      <c r="C7871" s="1">
        <f>YEAR(Data!$D7871)</f>
        <v>2014</v>
      </c>
      <c r="D7871" s="2">
        <v>41824</v>
      </c>
      <c r="E7871" s="2">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1">
        <v>-2.6999999999999993</v>
      </c>
    </row>
    <row r="7872" spans="1:22" ht="14.25" customHeight="1" x14ac:dyDescent="0.25">
      <c r="A7872" s="1">
        <v>7871</v>
      </c>
      <c r="B7872" s="1" t="s">
        <v>9714</v>
      </c>
      <c r="C7872" s="1">
        <f>YEAR(Data!$D7872)</f>
        <v>2014</v>
      </c>
      <c r="D7872" s="2">
        <v>41908</v>
      </c>
      <c r="E7872" s="2">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1">
        <v>8.8623999999999992</v>
      </c>
    </row>
    <row r="7873" spans="1:22" ht="14.25" customHeight="1" x14ac:dyDescent="0.25">
      <c r="A7873" s="1">
        <v>7872</v>
      </c>
      <c r="B7873" s="1" t="s">
        <v>9715</v>
      </c>
      <c r="C7873" s="1">
        <f>YEAR(Data!$D7873)</f>
        <v>2013</v>
      </c>
      <c r="D7873" s="2">
        <v>41551</v>
      </c>
      <c r="E7873" s="2">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
        <v>6.16</v>
      </c>
      <c r="T7873" s="1">
        <v>2</v>
      </c>
      <c r="U7873" s="1">
        <v>0</v>
      </c>
      <c r="V7873" s="1">
        <v>2.9567999999999999</v>
      </c>
    </row>
    <row r="7874" spans="1:22" ht="14.25" customHeight="1" x14ac:dyDescent="0.25">
      <c r="A7874" s="1">
        <v>7873</v>
      </c>
      <c r="B7874" s="1" t="s">
        <v>9715</v>
      </c>
      <c r="C7874" s="1">
        <f>YEAR(Data!$D7874)</f>
        <v>2013</v>
      </c>
      <c r="D7874" s="2">
        <v>41551</v>
      </c>
      <c r="E7874" s="2">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
        <v>915.13600000000008</v>
      </c>
      <c r="T7874" s="1">
        <v>4</v>
      </c>
      <c r="U7874" s="1">
        <v>0.2</v>
      </c>
      <c r="V7874" s="1">
        <v>102.95279999999988</v>
      </c>
    </row>
    <row r="7875" spans="1:22" ht="14.25" customHeight="1" x14ac:dyDescent="0.25">
      <c r="A7875" s="1">
        <v>7874</v>
      </c>
      <c r="B7875" s="1" t="s">
        <v>9715</v>
      </c>
      <c r="C7875" s="1">
        <f>YEAR(Data!$D7875)</f>
        <v>2013</v>
      </c>
      <c r="D7875" s="2">
        <v>41551</v>
      </c>
      <c r="E7875" s="2">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
        <v>8.56</v>
      </c>
      <c r="T7875" s="1">
        <v>2</v>
      </c>
      <c r="U7875" s="1">
        <v>0</v>
      </c>
      <c r="V7875" s="1">
        <v>3.8519999999999994</v>
      </c>
    </row>
    <row r="7876" spans="1:22" ht="14.25" customHeight="1" x14ac:dyDescent="0.25">
      <c r="A7876" s="1">
        <v>7875</v>
      </c>
      <c r="B7876" s="1" t="s">
        <v>9715</v>
      </c>
      <c r="C7876" s="1">
        <f>YEAR(Data!$D7876)</f>
        <v>2013</v>
      </c>
      <c r="D7876" s="2">
        <v>41551</v>
      </c>
      <c r="E7876" s="2">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
        <v>97.82</v>
      </c>
      <c r="T7876" s="1">
        <v>2</v>
      </c>
      <c r="U7876" s="1">
        <v>0</v>
      </c>
      <c r="V7876" s="1">
        <v>45.975399999999993</v>
      </c>
    </row>
    <row r="7877" spans="1:22" ht="14.25" customHeight="1" x14ac:dyDescent="0.25">
      <c r="A7877" s="1">
        <v>7876</v>
      </c>
      <c r="B7877" s="1" t="s">
        <v>9716</v>
      </c>
      <c r="C7877" s="1">
        <f>YEAR(Data!$D7877)</f>
        <v>2014</v>
      </c>
      <c r="D7877" s="2">
        <v>41892</v>
      </c>
      <c r="E7877" s="2">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31.104000000000006</v>
      </c>
      <c r="T7877" s="1">
        <v>6</v>
      </c>
      <c r="U7877" s="1">
        <v>0.2</v>
      </c>
      <c r="V7877" s="1">
        <v>11.2752</v>
      </c>
    </row>
    <row r="7878" spans="1:22" ht="14.25" customHeight="1" x14ac:dyDescent="0.25">
      <c r="A7878" s="1">
        <v>7877</v>
      </c>
      <c r="B7878" s="1" t="s">
        <v>9716</v>
      </c>
      <c r="C7878" s="1">
        <f>YEAR(Data!$D7878)</f>
        <v>2014</v>
      </c>
      <c r="D7878" s="2">
        <v>41892</v>
      </c>
      <c r="E7878" s="2">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
        <v>11.176000000000002</v>
      </c>
      <c r="T7878" s="1">
        <v>1</v>
      </c>
      <c r="U7878" s="1">
        <v>0.2</v>
      </c>
      <c r="V7878" s="1">
        <v>0.8382000000000005</v>
      </c>
    </row>
    <row r="7879" spans="1:22" ht="14.25" customHeight="1" x14ac:dyDescent="0.25">
      <c r="A7879" s="1">
        <v>7878</v>
      </c>
      <c r="B7879" s="1" t="s">
        <v>9717</v>
      </c>
      <c r="C7879" s="1">
        <f>YEAR(Data!$D7879)</f>
        <v>2012</v>
      </c>
      <c r="D7879" s="2">
        <v>40980</v>
      </c>
      <c r="E7879" s="2">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1">
        <v>1.764</v>
      </c>
    </row>
    <row r="7880" spans="1:22" ht="14.25" customHeight="1" x14ac:dyDescent="0.25">
      <c r="A7880" s="1">
        <v>7879</v>
      </c>
      <c r="B7880" s="1" t="s">
        <v>9718</v>
      </c>
      <c r="C7880" s="1">
        <f>YEAR(Data!$D7880)</f>
        <v>2013</v>
      </c>
      <c r="D7880" s="2">
        <v>41608</v>
      </c>
      <c r="E7880" s="2">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
        <v>242.17600000000004</v>
      </c>
      <c r="T7880" s="1">
        <v>4</v>
      </c>
      <c r="U7880" s="1">
        <v>0.6</v>
      </c>
      <c r="V7880" s="1">
        <v>-302.72000000000003</v>
      </c>
    </row>
    <row r="7881" spans="1:22" ht="14.25" customHeight="1" x14ac:dyDescent="0.25">
      <c r="A7881" s="1">
        <v>7880</v>
      </c>
      <c r="B7881" s="1" t="s">
        <v>9719</v>
      </c>
      <c r="C7881" s="1">
        <f>YEAR(Data!$D7881)</f>
        <v>2013</v>
      </c>
      <c r="D7881" s="2">
        <v>41440</v>
      </c>
      <c r="E7881" s="2">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
        <v>337.17599999999999</v>
      </c>
      <c r="T7881" s="1">
        <v>2</v>
      </c>
      <c r="U7881" s="1">
        <v>0.4</v>
      </c>
      <c r="V7881" s="1">
        <v>-118.01160000000002</v>
      </c>
    </row>
    <row r="7882" spans="1:22" ht="14.25" customHeight="1" x14ac:dyDescent="0.25">
      <c r="A7882" s="1">
        <v>7881</v>
      </c>
      <c r="B7882" s="1" t="s">
        <v>9720</v>
      </c>
      <c r="C7882" s="1">
        <f>YEAR(Data!$D7882)</f>
        <v>2014</v>
      </c>
      <c r="D7882" s="2">
        <v>41977</v>
      </c>
      <c r="E7882" s="2">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
        <v>13.343999999999998</v>
      </c>
      <c r="T7882" s="1">
        <v>6</v>
      </c>
      <c r="U7882" s="1">
        <v>0.2</v>
      </c>
      <c r="V7882" s="1">
        <v>1.0007999999999999</v>
      </c>
    </row>
    <row r="7883" spans="1:22" ht="14.25" customHeight="1" x14ac:dyDescent="0.25">
      <c r="A7883" s="1">
        <v>7882</v>
      </c>
      <c r="B7883" s="1" t="s">
        <v>9720</v>
      </c>
      <c r="C7883" s="1">
        <f>YEAR(Data!$D7883)</f>
        <v>2014</v>
      </c>
      <c r="D7883" s="2">
        <v>41977</v>
      </c>
      <c r="E7883" s="2">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
        <v>76.75200000000001</v>
      </c>
      <c r="T7883" s="1">
        <v>6</v>
      </c>
      <c r="U7883" s="1">
        <v>0.2</v>
      </c>
      <c r="V7883" s="1">
        <v>10.553399999999993</v>
      </c>
    </row>
    <row r="7884" spans="1:22" ht="14.25" customHeight="1" x14ac:dyDescent="0.25">
      <c r="A7884" s="1">
        <v>7883</v>
      </c>
      <c r="B7884" s="1" t="s">
        <v>9720</v>
      </c>
      <c r="C7884" s="1">
        <f>YEAR(Data!$D7884)</f>
        <v>2014</v>
      </c>
      <c r="D7884" s="2">
        <v>41977</v>
      </c>
      <c r="E7884" s="2">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102.33600000000001</v>
      </c>
      <c r="T7884" s="1">
        <v>8</v>
      </c>
      <c r="U7884" s="1">
        <v>0.2</v>
      </c>
      <c r="V7884" s="1">
        <v>14.07119999999999</v>
      </c>
    </row>
    <row r="7885" spans="1:22" ht="14.25" customHeight="1" x14ac:dyDescent="0.25">
      <c r="A7885" s="1">
        <v>7884</v>
      </c>
      <c r="B7885" s="1" t="s">
        <v>9720</v>
      </c>
      <c r="C7885" s="1">
        <f>YEAR(Data!$D7885)</f>
        <v>2014</v>
      </c>
      <c r="D7885" s="2">
        <v>41977</v>
      </c>
      <c r="E7885" s="2">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
        <v>10.32</v>
      </c>
      <c r="T7885" s="1">
        <v>2</v>
      </c>
      <c r="U7885" s="1">
        <v>0.2</v>
      </c>
      <c r="V7885" s="1">
        <v>3.7409999999999997</v>
      </c>
    </row>
    <row r="7886" spans="1:22" ht="14.25" customHeight="1" x14ac:dyDescent="0.25">
      <c r="A7886" s="1">
        <v>7885</v>
      </c>
      <c r="B7886" s="1" t="s">
        <v>9720</v>
      </c>
      <c r="C7886" s="1">
        <f>YEAR(Data!$D7886)</f>
        <v>2014</v>
      </c>
      <c r="D7886" s="2">
        <v>41977</v>
      </c>
      <c r="E7886" s="2">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
        <v>47.32</v>
      </c>
      <c r="T7886" s="1">
        <v>7</v>
      </c>
      <c r="U7886" s="1">
        <v>0.2</v>
      </c>
      <c r="V7886" s="1">
        <v>5.9149999999999938</v>
      </c>
    </row>
    <row r="7887" spans="1:22" ht="14.25" customHeight="1" x14ac:dyDescent="0.25">
      <c r="A7887" s="1">
        <v>7886</v>
      </c>
      <c r="B7887" s="1" t="s">
        <v>9720</v>
      </c>
      <c r="C7887" s="1">
        <f>YEAR(Data!$D7887)</f>
        <v>2014</v>
      </c>
      <c r="D7887" s="2">
        <v>41977</v>
      </c>
      <c r="E7887" s="2">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
        <v>23.376000000000001</v>
      </c>
      <c r="T7887" s="1">
        <v>3</v>
      </c>
      <c r="U7887" s="1">
        <v>0.2</v>
      </c>
      <c r="V7887" s="1">
        <v>7.0128000000000013</v>
      </c>
    </row>
    <row r="7888" spans="1:22" ht="14.25" customHeight="1" x14ac:dyDescent="0.25">
      <c r="A7888" s="1">
        <v>7887</v>
      </c>
      <c r="B7888" s="1" t="s">
        <v>9720</v>
      </c>
      <c r="C7888" s="1">
        <f>YEAR(Data!$D7888)</f>
        <v>2014</v>
      </c>
      <c r="D7888" s="2">
        <v>41977</v>
      </c>
      <c r="E7888" s="2">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
        <v>16.72</v>
      </c>
      <c r="T7888" s="1">
        <v>5</v>
      </c>
      <c r="U7888" s="1">
        <v>0.2</v>
      </c>
      <c r="V7888" s="1">
        <v>3.3439999999999994</v>
      </c>
    </row>
    <row r="7889" spans="1:22" ht="14.25" customHeight="1" x14ac:dyDescent="0.25">
      <c r="A7889" s="1">
        <v>7888</v>
      </c>
      <c r="B7889" s="1" t="s">
        <v>9720</v>
      </c>
      <c r="C7889" s="1">
        <f>YEAR(Data!$D7889)</f>
        <v>2014</v>
      </c>
      <c r="D7889" s="2">
        <v>41977</v>
      </c>
      <c r="E7889" s="2">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
        <v>16.192</v>
      </c>
      <c r="T7889" s="1">
        <v>1</v>
      </c>
      <c r="U7889" s="1">
        <v>0.2</v>
      </c>
      <c r="V7889" s="1">
        <v>4.6552000000000007</v>
      </c>
    </row>
    <row r="7890" spans="1:22" ht="14.25" customHeight="1" x14ac:dyDescent="0.25">
      <c r="A7890" s="1">
        <v>7889</v>
      </c>
      <c r="B7890" s="1" t="s">
        <v>9721</v>
      </c>
      <c r="C7890" s="1">
        <f>YEAR(Data!$D7890)</f>
        <v>2013</v>
      </c>
      <c r="D7890" s="2">
        <v>41503</v>
      </c>
      <c r="E7890" s="2">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
        <v>32.400000000000006</v>
      </c>
      <c r="T7890" s="1">
        <v>5</v>
      </c>
      <c r="U7890" s="1">
        <v>0</v>
      </c>
      <c r="V7890" s="1">
        <v>15.552000000000001</v>
      </c>
    </row>
    <row r="7891" spans="1:22" ht="14.25" customHeight="1" x14ac:dyDescent="0.25">
      <c r="A7891" s="1">
        <v>7890</v>
      </c>
      <c r="B7891" s="1" t="s">
        <v>9723</v>
      </c>
      <c r="C7891" s="1">
        <f>YEAR(Data!$D7891)</f>
        <v>2013</v>
      </c>
      <c r="D7891" s="2">
        <v>41634</v>
      </c>
      <c r="E7891" s="2">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1">
        <v>5.3703000000000003</v>
      </c>
    </row>
    <row r="7892" spans="1:22" ht="14.25" customHeight="1" x14ac:dyDescent="0.25">
      <c r="A7892" s="1">
        <v>7891</v>
      </c>
      <c r="B7892" s="1" t="s">
        <v>9723</v>
      </c>
      <c r="C7892" s="1">
        <f>YEAR(Data!$D7892)</f>
        <v>2013</v>
      </c>
      <c r="D7892" s="2">
        <v>41634</v>
      </c>
      <c r="E7892" s="2">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1">
        <v>171.99140000000003</v>
      </c>
    </row>
    <row r="7893" spans="1:22" ht="14.25" customHeight="1" x14ac:dyDescent="0.25">
      <c r="A7893" s="1">
        <v>7892</v>
      </c>
      <c r="B7893" s="1" t="s">
        <v>9723</v>
      </c>
      <c r="C7893" s="1">
        <f>YEAR(Data!$D7893)</f>
        <v>2013</v>
      </c>
      <c r="D7893" s="2">
        <v>41634</v>
      </c>
      <c r="E7893" s="2">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
        <v>343.84999999999997</v>
      </c>
      <c r="T7893" s="1">
        <v>5</v>
      </c>
      <c r="U7893" s="1">
        <v>0</v>
      </c>
      <c r="V7893" s="1">
        <v>137.54000000000002</v>
      </c>
    </row>
    <row r="7894" spans="1:22" ht="14.25" customHeight="1" x14ac:dyDescent="0.25">
      <c r="A7894" s="1">
        <v>7893</v>
      </c>
      <c r="B7894" s="1" t="s">
        <v>9723</v>
      </c>
      <c r="C7894" s="1">
        <f>YEAR(Data!$D7894)</f>
        <v>2013</v>
      </c>
      <c r="D7894" s="2">
        <v>41634</v>
      </c>
      <c r="E7894" s="2">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
        <v>106.32</v>
      </c>
      <c r="T7894" s="1">
        <v>3</v>
      </c>
      <c r="U7894" s="1">
        <v>0</v>
      </c>
      <c r="V7894" s="1">
        <v>49.970399999999991</v>
      </c>
    </row>
    <row r="7895" spans="1:22" ht="14.25" customHeight="1" x14ac:dyDescent="0.25">
      <c r="A7895" s="1">
        <v>7894</v>
      </c>
      <c r="B7895" s="1" t="s">
        <v>9724</v>
      </c>
      <c r="C7895" s="1">
        <f>YEAR(Data!$D7895)</f>
        <v>2014</v>
      </c>
      <c r="D7895" s="2">
        <v>41844</v>
      </c>
      <c r="E7895" s="2">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13.919999999999998</v>
      </c>
      <c r="T7895" s="1">
        <v>3</v>
      </c>
      <c r="U7895" s="1">
        <v>0.2</v>
      </c>
      <c r="V7895" s="1">
        <v>4.3500000000000005</v>
      </c>
    </row>
    <row r="7896" spans="1:22" ht="14.25" customHeight="1" x14ac:dyDescent="0.25">
      <c r="A7896" s="1">
        <v>7895</v>
      </c>
      <c r="B7896" s="1" t="s">
        <v>9725</v>
      </c>
      <c r="C7896" s="1">
        <f>YEAR(Data!$D7896)</f>
        <v>2014</v>
      </c>
      <c r="D7896" s="2">
        <v>41812</v>
      </c>
      <c r="E7896" s="2">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
        <v>82.4</v>
      </c>
      <c r="T7896" s="1">
        <v>5</v>
      </c>
      <c r="U7896" s="1">
        <v>0</v>
      </c>
      <c r="V7896" s="1">
        <v>40.376000000000005</v>
      </c>
    </row>
    <row r="7897" spans="1:22" ht="14.25" customHeight="1" x14ac:dyDescent="0.25">
      <c r="A7897" s="1">
        <v>7896</v>
      </c>
      <c r="B7897" s="1" t="s">
        <v>9725</v>
      </c>
      <c r="C7897" s="1">
        <f>YEAR(Data!$D7897)</f>
        <v>2014</v>
      </c>
      <c r="D7897" s="2">
        <v>41812</v>
      </c>
      <c r="E7897" s="2">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
        <v>6.24</v>
      </c>
      <c r="T7897" s="1">
        <v>2</v>
      </c>
      <c r="U7897" s="1">
        <v>0</v>
      </c>
      <c r="V7897" s="1">
        <v>3.0575999999999999</v>
      </c>
    </row>
    <row r="7898" spans="1:22" ht="14.25" customHeight="1" x14ac:dyDescent="0.25">
      <c r="A7898" s="1">
        <v>7897</v>
      </c>
      <c r="B7898" s="1" t="s">
        <v>9725</v>
      </c>
      <c r="C7898" s="1">
        <f>YEAR(Data!$D7898)</f>
        <v>2014</v>
      </c>
      <c r="D7898" s="2">
        <v>41812</v>
      </c>
      <c r="E7898" s="2">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
        <v>447.84</v>
      </c>
      <c r="T7898" s="1">
        <v>8</v>
      </c>
      <c r="U7898" s="1">
        <v>0</v>
      </c>
      <c r="V7898" s="1">
        <v>219.44159999999999</v>
      </c>
    </row>
    <row r="7899" spans="1:22" ht="14.25" customHeight="1" x14ac:dyDescent="0.25">
      <c r="A7899" s="1">
        <v>7898</v>
      </c>
      <c r="B7899" s="1" t="s">
        <v>9727</v>
      </c>
      <c r="C7899" s="1">
        <f>YEAR(Data!$D7899)</f>
        <v>2014</v>
      </c>
      <c r="D7899" s="2">
        <v>41865</v>
      </c>
      <c r="E7899" s="2">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1">
        <v>30.605399999999946</v>
      </c>
    </row>
    <row r="7900" spans="1:22" ht="14.25" customHeight="1" x14ac:dyDescent="0.25">
      <c r="A7900" s="1">
        <v>7899</v>
      </c>
      <c r="B7900" s="1" t="s">
        <v>9727</v>
      </c>
      <c r="C7900" s="1">
        <f>YEAR(Data!$D7900)</f>
        <v>2014</v>
      </c>
      <c r="D7900" s="2">
        <v>41865</v>
      </c>
      <c r="E7900" s="2">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1614.5820000000003</v>
      </c>
      <c r="T7900" s="1">
        <v>6</v>
      </c>
      <c r="U7900" s="1">
        <v>0.7</v>
      </c>
      <c r="V7900" s="1">
        <v>-1237.8461999999995</v>
      </c>
    </row>
    <row r="7901" spans="1:22" ht="14.25" customHeight="1" x14ac:dyDescent="0.25">
      <c r="A7901" s="1">
        <v>7900</v>
      </c>
      <c r="B7901" s="1" t="s">
        <v>9727</v>
      </c>
      <c r="C7901" s="1">
        <f>YEAR(Data!$D7901)</f>
        <v>2014</v>
      </c>
      <c r="D7901" s="2">
        <v>41865</v>
      </c>
      <c r="E7901" s="2">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24.320000000000004</v>
      </c>
      <c r="T7901" s="1">
        <v>5</v>
      </c>
      <c r="U7901" s="1">
        <v>0.2</v>
      </c>
      <c r="V7901" s="1">
        <v>9.1199999999999974</v>
      </c>
    </row>
    <row r="7902" spans="1:22" ht="14.25" customHeight="1" x14ac:dyDescent="0.25">
      <c r="A7902" s="1">
        <v>7901</v>
      </c>
      <c r="B7902" s="1" t="s">
        <v>9727</v>
      </c>
      <c r="C7902" s="1">
        <f>YEAR(Data!$D7902)</f>
        <v>2014</v>
      </c>
      <c r="D7902" s="2">
        <v>41865</v>
      </c>
      <c r="E7902" s="2">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
        <v>1.5840000000000001</v>
      </c>
      <c r="T7902" s="1">
        <v>2</v>
      </c>
      <c r="U7902" s="1">
        <v>0.2</v>
      </c>
      <c r="V7902" s="1">
        <v>0.47520000000000018</v>
      </c>
    </row>
    <row r="7903" spans="1:22" ht="14.25" customHeight="1" x14ac:dyDescent="0.25">
      <c r="A7903" s="1">
        <v>7902</v>
      </c>
      <c r="B7903" s="1" t="s">
        <v>9727</v>
      </c>
      <c r="C7903" s="1">
        <f>YEAR(Data!$D7903)</f>
        <v>2014</v>
      </c>
      <c r="D7903" s="2">
        <v>41865</v>
      </c>
      <c r="E7903" s="2">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31.983999999999998</v>
      </c>
      <c r="T7903" s="1">
        <v>1</v>
      </c>
      <c r="U7903" s="1">
        <v>0.2</v>
      </c>
      <c r="V7903" s="1">
        <v>0</v>
      </c>
    </row>
    <row r="7904" spans="1:22" ht="14.25" customHeight="1" x14ac:dyDescent="0.25">
      <c r="A7904" s="1">
        <v>7903</v>
      </c>
      <c r="B7904" s="1" t="s">
        <v>9727</v>
      </c>
      <c r="C7904" s="1">
        <f>YEAR(Data!$D7904)</f>
        <v>2014</v>
      </c>
      <c r="D7904" s="2">
        <v>41865</v>
      </c>
      <c r="E7904" s="2">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1">
        <v>4.7969999999999988</v>
      </c>
    </row>
    <row r="7905" spans="1:22" ht="14.25" customHeight="1" x14ac:dyDescent="0.25">
      <c r="A7905" s="1">
        <v>7904</v>
      </c>
      <c r="B7905" s="1" t="s">
        <v>9727</v>
      </c>
      <c r="C7905" s="1">
        <f>YEAR(Data!$D7905)</f>
        <v>2014</v>
      </c>
      <c r="D7905" s="2">
        <v>41865</v>
      </c>
      <c r="E7905" s="2">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
        <v>423.64799999999997</v>
      </c>
      <c r="T7905" s="1">
        <v>2</v>
      </c>
      <c r="U7905" s="1">
        <v>0.2</v>
      </c>
      <c r="V7905" s="1">
        <v>47.660399999999967</v>
      </c>
    </row>
    <row r="7906" spans="1:22" ht="14.25" customHeight="1" x14ac:dyDescent="0.25">
      <c r="A7906" s="1">
        <v>7905</v>
      </c>
      <c r="B7906" s="1" t="s">
        <v>9728</v>
      </c>
      <c r="C7906" s="1">
        <f>YEAR(Data!$D7906)</f>
        <v>2012</v>
      </c>
      <c r="D7906" s="2">
        <v>41220</v>
      </c>
      <c r="E7906" s="2">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1">
        <v>26.823999999999995</v>
      </c>
    </row>
    <row r="7907" spans="1:22" ht="14.25" customHeight="1" x14ac:dyDescent="0.25">
      <c r="A7907" s="1">
        <v>7906</v>
      </c>
      <c r="B7907" s="1" t="s">
        <v>9729</v>
      </c>
      <c r="C7907" s="1">
        <f>YEAR(Data!$D7907)</f>
        <v>2012</v>
      </c>
      <c r="D7907" s="2">
        <v>41197</v>
      </c>
      <c r="E7907" s="2">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1">
        <v>1.6739999999999999</v>
      </c>
    </row>
    <row r="7908" spans="1:22" ht="14.25" customHeight="1" x14ac:dyDescent="0.25">
      <c r="A7908" s="1">
        <v>7907</v>
      </c>
      <c r="B7908" s="1" t="s">
        <v>9729</v>
      </c>
      <c r="C7908" s="1">
        <f>YEAR(Data!$D7908)</f>
        <v>2012</v>
      </c>
      <c r="D7908" s="2">
        <v>41197</v>
      </c>
      <c r="E7908" s="2">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3.9599999999999991</v>
      </c>
      <c r="T7908" s="1">
        <v>10</v>
      </c>
      <c r="U7908" s="1">
        <v>0.8</v>
      </c>
      <c r="V7908" s="1">
        <v>-6.93</v>
      </c>
    </row>
    <row r="7909" spans="1:22" ht="14.25" customHeight="1" x14ac:dyDescent="0.25">
      <c r="A7909" s="1">
        <v>7908</v>
      </c>
      <c r="B7909" s="1" t="s">
        <v>9730</v>
      </c>
      <c r="C7909" s="1">
        <f>YEAR(Data!$D7909)</f>
        <v>2013</v>
      </c>
      <c r="D7909" s="2">
        <v>41486</v>
      </c>
      <c r="E7909" s="2">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1">
        <v>178.90999999999997</v>
      </c>
    </row>
    <row r="7910" spans="1:22" ht="14.25" customHeight="1" x14ac:dyDescent="0.25">
      <c r="A7910" s="1">
        <v>7909</v>
      </c>
      <c r="B7910" s="1" t="s">
        <v>9731</v>
      </c>
      <c r="C7910" s="1">
        <f>YEAR(Data!$D7910)</f>
        <v>2013</v>
      </c>
      <c r="D7910" s="2">
        <v>41612</v>
      </c>
      <c r="E7910" s="2">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
        <v>268.70400000000001</v>
      </c>
      <c r="T7910" s="1">
        <v>3</v>
      </c>
      <c r="U7910" s="1">
        <v>0.2</v>
      </c>
      <c r="V7910" s="1">
        <v>6.717599999999976</v>
      </c>
    </row>
    <row r="7911" spans="1:22" ht="14.25" customHeight="1" x14ac:dyDescent="0.25">
      <c r="A7911" s="1">
        <v>7910</v>
      </c>
      <c r="B7911" s="1" t="s">
        <v>9731</v>
      </c>
      <c r="C7911" s="1">
        <f>YEAR(Data!$D7911)</f>
        <v>2013</v>
      </c>
      <c r="D7911" s="2">
        <v>41612</v>
      </c>
      <c r="E7911" s="2">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
        <v>21.92</v>
      </c>
      <c r="T7911" s="1">
        <v>8</v>
      </c>
      <c r="U7911" s="1">
        <v>0</v>
      </c>
      <c r="V7911" s="1">
        <v>5.9184000000000019</v>
      </c>
    </row>
    <row r="7912" spans="1:22" ht="14.25" customHeight="1" x14ac:dyDescent="0.25">
      <c r="A7912" s="1">
        <v>7911</v>
      </c>
      <c r="B7912" s="1" t="s">
        <v>9731</v>
      </c>
      <c r="C7912" s="1">
        <f>YEAR(Data!$D7912)</f>
        <v>2013</v>
      </c>
      <c r="D7912" s="2">
        <v>41612</v>
      </c>
      <c r="E7912" s="2">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
        <v>48.72</v>
      </c>
      <c r="T7912" s="1">
        <v>3</v>
      </c>
      <c r="U7912" s="1">
        <v>0</v>
      </c>
      <c r="V7912" s="1">
        <v>7.3079999999999998</v>
      </c>
    </row>
    <row r="7913" spans="1:22" ht="14.25" customHeight="1" x14ac:dyDescent="0.25">
      <c r="A7913" s="1">
        <v>7912</v>
      </c>
      <c r="B7913" s="1" t="s">
        <v>9731</v>
      </c>
      <c r="C7913" s="1">
        <f>YEAR(Data!$D7913)</f>
        <v>2013</v>
      </c>
      <c r="D7913" s="2">
        <v>41612</v>
      </c>
      <c r="E7913" s="2">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
        <v>205.666</v>
      </c>
      <c r="T7913" s="1">
        <v>2</v>
      </c>
      <c r="U7913" s="1">
        <v>0.15</v>
      </c>
      <c r="V7913" s="1">
        <v>-12.097999999999999</v>
      </c>
    </row>
    <row r="7914" spans="1:22" ht="14.25" customHeight="1" x14ac:dyDescent="0.25">
      <c r="A7914" s="1">
        <v>7913</v>
      </c>
      <c r="B7914" s="1" t="s">
        <v>9733</v>
      </c>
      <c r="C7914" s="1">
        <f>YEAR(Data!$D7914)</f>
        <v>2013</v>
      </c>
      <c r="D7914" s="2">
        <v>41393</v>
      </c>
      <c r="E7914" s="2">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
        <v>30.344000000000001</v>
      </c>
      <c r="T7914" s="1">
        <v>2</v>
      </c>
      <c r="U7914" s="1">
        <v>0.6</v>
      </c>
      <c r="V7914" s="1">
        <v>-31.861200000000004</v>
      </c>
    </row>
    <row r="7915" spans="1:22" ht="14.25" customHeight="1" x14ac:dyDescent="0.25">
      <c r="A7915" s="1">
        <v>7914</v>
      </c>
      <c r="B7915" s="1" t="s">
        <v>9734</v>
      </c>
      <c r="C7915" s="1">
        <f>YEAR(Data!$D7915)</f>
        <v>2014</v>
      </c>
      <c r="D7915" s="2">
        <v>41877</v>
      </c>
      <c r="E7915" s="2">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25.695999999999998</v>
      </c>
      <c r="T7915" s="1">
        <v>2</v>
      </c>
      <c r="U7915" s="1">
        <v>0.2</v>
      </c>
      <c r="V7915" s="1">
        <v>1.9271999999999991</v>
      </c>
    </row>
    <row r="7916" spans="1:22" ht="14.25" customHeight="1" x14ac:dyDescent="0.25">
      <c r="A7916" s="1">
        <v>7915</v>
      </c>
      <c r="B7916" s="1" t="s">
        <v>9735</v>
      </c>
      <c r="C7916" s="1">
        <f>YEAR(Data!$D7916)</f>
        <v>2014</v>
      </c>
      <c r="D7916" s="2">
        <v>41808</v>
      </c>
      <c r="E7916" s="2">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
        <v>3404.5</v>
      </c>
      <c r="T7916" s="1">
        <v>5</v>
      </c>
      <c r="U7916" s="1">
        <v>0</v>
      </c>
      <c r="V7916" s="1">
        <v>1668.2049999999999</v>
      </c>
    </row>
    <row r="7917" spans="1:22" ht="14.25" customHeight="1" x14ac:dyDescent="0.25">
      <c r="A7917" s="1">
        <v>7916</v>
      </c>
      <c r="B7917" s="1" t="s">
        <v>9735</v>
      </c>
      <c r="C7917" s="1">
        <f>YEAR(Data!$D7917)</f>
        <v>2014</v>
      </c>
      <c r="D7917" s="2">
        <v>41808</v>
      </c>
      <c r="E7917" s="2">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
        <v>101.34</v>
      </c>
      <c r="T7917" s="1">
        <v>3</v>
      </c>
      <c r="U7917" s="1">
        <v>0</v>
      </c>
      <c r="V7917" s="1">
        <v>8.1071999999999917</v>
      </c>
    </row>
    <row r="7918" spans="1:22" ht="14.25" customHeight="1" x14ac:dyDescent="0.25">
      <c r="A7918" s="1">
        <v>7917</v>
      </c>
      <c r="B7918" s="1" t="s">
        <v>9738</v>
      </c>
      <c r="C7918" s="1">
        <f>YEAR(Data!$D7918)</f>
        <v>2012</v>
      </c>
      <c r="D7918" s="2">
        <v>41233</v>
      </c>
      <c r="E7918" s="2">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344.37199999999996</v>
      </c>
      <c r="T7918" s="1">
        <v>4</v>
      </c>
      <c r="U7918" s="1">
        <v>0.3</v>
      </c>
      <c r="V7918" s="1">
        <v>-93.472400000000022</v>
      </c>
    </row>
    <row r="7919" spans="1:22" ht="14.25" customHeight="1" x14ac:dyDescent="0.25">
      <c r="A7919" s="1">
        <v>7918</v>
      </c>
      <c r="B7919" s="1" t="s">
        <v>9739</v>
      </c>
      <c r="C7919" s="1">
        <f>YEAR(Data!$D7919)</f>
        <v>2014</v>
      </c>
      <c r="D7919" s="2">
        <v>41887</v>
      </c>
      <c r="E7919" s="2">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1">
        <v>3.7979999999999947</v>
      </c>
    </row>
    <row r="7920" spans="1:22" ht="14.25" customHeight="1" x14ac:dyDescent="0.25">
      <c r="A7920" s="1">
        <v>7919</v>
      </c>
      <c r="B7920" s="1" t="s">
        <v>9740</v>
      </c>
      <c r="C7920" s="1">
        <f>YEAR(Data!$D7920)</f>
        <v>2012</v>
      </c>
      <c r="D7920" s="2">
        <v>41094</v>
      </c>
      <c r="E7920" s="2">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1">
        <v>7.4255999999999993</v>
      </c>
    </row>
    <row r="7921" spans="1:22" ht="14.25" customHeight="1" x14ac:dyDescent="0.25">
      <c r="A7921" s="1">
        <v>7920</v>
      </c>
      <c r="B7921" s="1" t="s">
        <v>9741</v>
      </c>
      <c r="C7921" s="1">
        <f>YEAR(Data!$D7921)</f>
        <v>2014</v>
      </c>
      <c r="D7921" s="2">
        <v>41898</v>
      </c>
      <c r="E7921" s="2">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
        <v>38.619999999999997</v>
      </c>
      <c r="T7921" s="1">
        <v>2</v>
      </c>
      <c r="U7921" s="1">
        <v>0</v>
      </c>
      <c r="V7921" s="1">
        <v>10.813600000000001</v>
      </c>
    </row>
    <row r="7922" spans="1:22" ht="14.25" customHeight="1" x14ac:dyDescent="0.25">
      <c r="A7922" s="1">
        <v>7921</v>
      </c>
      <c r="B7922" s="1" t="s">
        <v>9741</v>
      </c>
      <c r="C7922" s="1">
        <f>YEAR(Data!$D7922)</f>
        <v>2014</v>
      </c>
      <c r="D7922" s="2">
        <v>41898</v>
      </c>
      <c r="E7922" s="2">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
        <v>59.98</v>
      </c>
      <c r="T7922" s="1">
        <v>2</v>
      </c>
      <c r="U7922" s="1">
        <v>0</v>
      </c>
      <c r="V7922" s="1">
        <v>10.796399999999998</v>
      </c>
    </row>
    <row r="7923" spans="1:22" ht="14.25" customHeight="1" x14ac:dyDescent="0.25">
      <c r="A7923" s="1">
        <v>7922</v>
      </c>
      <c r="B7923" s="1" t="s">
        <v>9742</v>
      </c>
      <c r="C7923" s="1">
        <f>YEAR(Data!$D7923)</f>
        <v>2014</v>
      </c>
      <c r="D7923" s="2">
        <v>41712</v>
      </c>
      <c r="E7923" s="2">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1">
        <v>81.920999999999992</v>
      </c>
    </row>
    <row r="7924" spans="1:22" ht="14.25" customHeight="1" x14ac:dyDescent="0.25">
      <c r="A7924" s="1">
        <v>7923</v>
      </c>
      <c r="B7924" s="1" t="s">
        <v>9743</v>
      </c>
      <c r="C7924" s="1">
        <f>YEAR(Data!$D7924)</f>
        <v>2014</v>
      </c>
      <c r="D7924" s="2">
        <v>41907</v>
      </c>
      <c r="E7924" s="2">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
        <v>383.96000000000004</v>
      </c>
      <c r="T7924" s="1">
        <v>5</v>
      </c>
      <c r="U7924" s="1">
        <v>0.2</v>
      </c>
      <c r="V7924" s="1">
        <v>38.396000000000015</v>
      </c>
    </row>
    <row r="7925" spans="1:22" ht="14.25" customHeight="1" x14ac:dyDescent="0.25">
      <c r="A7925" s="1">
        <v>7924</v>
      </c>
      <c r="B7925" s="1" t="s">
        <v>9743</v>
      </c>
      <c r="C7925" s="1">
        <f>YEAR(Data!$D7925)</f>
        <v>2014</v>
      </c>
      <c r="D7925" s="2">
        <v>41907</v>
      </c>
      <c r="E7925" s="2">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
        <v>15.570000000000004</v>
      </c>
      <c r="T7925" s="1">
        <v>3</v>
      </c>
      <c r="U7925" s="1">
        <v>0.7</v>
      </c>
      <c r="V7925" s="1">
        <v>-11.417999999999999</v>
      </c>
    </row>
    <row r="7926" spans="1:22" ht="14.25" customHeight="1" x14ac:dyDescent="0.25">
      <c r="A7926" s="1">
        <v>7925</v>
      </c>
      <c r="B7926" s="1" t="s">
        <v>9744</v>
      </c>
      <c r="C7926" s="1">
        <f>YEAR(Data!$D7926)</f>
        <v>2013</v>
      </c>
      <c r="D7926" s="2">
        <v>41500</v>
      </c>
      <c r="E7926" s="2">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1">
        <v>10.7136</v>
      </c>
    </row>
    <row r="7927" spans="1:22" ht="14.25" customHeight="1" x14ac:dyDescent="0.25">
      <c r="A7927" s="1">
        <v>7926</v>
      </c>
      <c r="B7927" s="1" t="s">
        <v>9744</v>
      </c>
      <c r="C7927" s="1">
        <f>YEAR(Data!$D7927)</f>
        <v>2013</v>
      </c>
      <c r="D7927" s="2">
        <v>41500</v>
      </c>
      <c r="E7927" s="2">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103.60000000000001</v>
      </c>
      <c r="T7927" s="1">
        <v>7</v>
      </c>
      <c r="U7927" s="1">
        <v>0</v>
      </c>
      <c r="V7927" s="1">
        <v>51.800000000000004</v>
      </c>
    </row>
    <row r="7928" spans="1:22" ht="14.25" customHeight="1" x14ac:dyDescent="0.25">
      <c r="A7928" s="1">
        <v>7927</v>
      </c>
      <c r="B7928" s="1" t="s">
        <v>9745</v>
      </c>
      <c r="C7928" s="1">
        <f>YEAR(Data!$D7928)</f>
        <v>2014</v>
      </c>
      <c r="D7928" s="2">
        <v>41964</v>
      </c>
      <c r="E7928" s="2">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
        <v>2.9699999999999998</v>
      </c>
      <c r="T7928" s="1">
        <v>3</v>
      </c>
      <c r="U7928" s="1">
        <v>0</v>
      </c>
      <c r="V7928" s="1">
        <v>1.3365</v>
      </c>
    </row>
    <row r="7929" spans="1:22" ht="14.25" customHeight="1" x14ac:dyDescent="0.25">
      <c r="A7929" s="1">
        <v>7928</v>
      </c>
      <c r="B7929" s="1" t="s">
        <v>9745</v>
      </c>
      <c r="C7929" s="1">
        <f>YEAR(Data!$D7929)</f>
        <v>2014</v>
      </c>
      <c r="D7929" s="2">
        <v>41964</v>
      </c>
      <c r="E7929" s="2">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1">
        <v>170.99699999999996</v>
      </c>
    </row>
    <row r="7930" spans="1:22" ht="14.25" customHeight="1" x14ac:dyDescent="0.25">
      <c r="A7930" s="1">
        <v>7929</v>
      </c>
      <c r="B7930" s="1" t="s">
        <v>9745</v>
      </c>
      <c r="C7930" s="1">
        <f>YEAR(Data!$D7930)</f>
        <v>2014</v>
      </c>
      <c r="D7930" s="2">
        <v>41964</v>
      </c>
      <c r="E7930" s="2">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
        <v>50.97</v>
      </c>
      <c r="T7930" s="1">
        <v>3</v>
      </c>
      <c r="U7930" s="1">
        <v>0</v>
      </c>
      <c r="V7930" s="1">
        <v>9.1745999999999981</v>
      </c>
    </row>
    <row r="7931" spans="1:22" ht="14.25" customHeight="1" x14ac:dyDescent="0.25">
      <c r="A7931" s="1">
        <v>7930</v>
      </c>
      <c r="B7931" s="1" t="s">
        <v>9746</v>
      </c>
      <c r="C7931" s="1">
        <f>YEAR(Data!$D7931)</f>
        <v>2014</v>
      </c>
      <c r="D7931" s="2">
        <v>41846</v>
      </c>
      <c r="E7931" s="2">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1">
        <v>-4.2588000000000363</v>
      </c>
    </row>
    <row r="7932" spans="1:22" ht="14.25" customHeight="1" x14ac:dyDescent="0.25">
      <c r="A7932" s="1">
        <v>7931</v>
      </c>
      <c r="B7932" s="1" t="s">
        <v>9747</v>
      </c>
      <c r="C7932" s="1">
        <f>YEAR(Data!$D7932)</f>
        <v>2013</v>
      </c>
      <c r="D7932" s="2">
        <v>41359</v>
      </c>
      <c r="E7932" s="2">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59.519999999999996</v>
      </c>
      <c r="T7932" s="1">
        <v>3</v>
      </c>
      <c r="U7932" s="1">
        <v>0</v>
      </c>
      <c r="V7932" s="1">
        <v>17.855999999999995</v>
      </c>
    </row>
    <row r="7933" spans="1:22" ht="14.25" customHeight="1" x14ac:dyDescent="0.25">
      <c r="A7933" s="1">
        <v>7932</v>
      </c>
      <c r="B7933" s="1" t="s">
        <v>9748</v>
      </c>
      <c r="C7933" s="1">
        <f>YEAR(Data!$D7933)</f>
        <v>2013</v>
      </c>
      <c r="D7933" s="2">
        <v>41471</v>
      </c>
      <c r="E7933" s="2">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230.28000000000003</v>
      </c>
      <c r="T7933" s="1">
        <v>3</v>
      </c>
      <c r="U7933" s="1">
        <v>0.2</v>
      </c>
      <c r="V7933" s="1">
        <v>23.027999999999992</v>
      </c>
    </row>
    <row r="7934" spans="1:22" ht="14.25" customHeight="1" x14ac:dyDescent="0.25">
      <c r="A7934" s="1">
        <v>7933</v>
      </c>
      <c r="B7934" s="1" t="s">
        <v>9748</v>
      </c>
      <c r="C7934" s="1">
        <f>YEAR(Data!$D7934)</f>
        <v>2013</v>
      </c>
      <c r="D7934" s="2">
        <v>41471</v>
      </c>
      <c r="E7934" s="2">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1">
        <v>34.293999999999997</v>
      </c>
    </row>
    <row r="7935" spans="1:22" ht="14.25" customHeight="1" x14ac:dyDescent="0.25">
      <c r="A7935" s="1">
        <v>7934</v>
      </c>
      <c r="B7935" s="1" t="s">
        <v>9749</v>
      </c>
      <c r="C7935" s="1">
        <f>YEAR(Data!$D7935)</f>
        <v>2014</v>
      </c>
      <c r="D7935" s="2">
        <v>41869</v>
      </c>
      <c r="E7935" s="2">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1">
        <v>11.68</v>
      </c>
    </row>
    <row r="7936" spans="1:22" ht="14.25" customHeight="1" x14ac:dyDescent="0.25">
      <c r="A7936" s="1">
        <v>7935</v>
      </c>
      <c r="B7936" s="1" t="s">
        <v>9749</v>
      </c>
      <c r="C7936" s="1">
        <f>YEAR(Data!$D7936)</f>
        <v>2014</v>
      </c>
      <c r="D7936" s="2">
        <v>41869</v>
      </c>
      <c r="E7936" s="2">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1">
        <v>8.9969999999999892</v>
      </c>
    </row>
    <row r="7937" spans="1:22" ht="14.25" customHeight="1" x14ac:dyDescent="0.25">
      <c r="A7937" s="1">
        <v>7936</v>
      </c>
      <c r="B7937" s="1" t="s">
        <v>9749</v>
      </c>
      <c r="C7937" s="1">
        <f>YEAR(Data!$D7937)</f>
        <v>2014</v>
      </c>
      <c r="D7937" s="2">
        <v>41869</v>
      </c>
      <c r="E7937" s="2">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1">
        <v>3.8519999999999994</v>
      </c>
    </row>
    <row r="7938" spans="1:22" ht="14.25" customHeight="1" x14ac:dyDescent="0.25">
      <c r="A7938" s="1">
        <v>7937</v>
      </c>
      <c r="B7938" s="1" t="s">
        <v>9749</v>
      </c>
      <c r="C7938" s="1">
        <f>YEAR(Data!$D7938)</f>
        <v>2014</v>
      </c>
      <c r="D7938" s="2">
        <v>41869</v>
      </c>
      <c r="E7938" s="2">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
        <v>13.919999999999998</v>
      </c>
      <c r="T7938" s="1">
        <v>3</v>
      </c>
      <c r="U7938" s="1">
        <v>0.2</v>
      </c>
      <c r="V7938" s="1">
        <v>4.8720000000000008</v>
      </c>
    </row>
    <row r="7939" spans="1:22" ht="14.25" customHeight="1" x14ac:dyDescent="0.25">
      <c r="A7939" s="1">
        <v>7938</v>
      </c>
      <c r="B7939" s="1" t="s">
        <v>9749</v>
      </c>
      <c r="C7939" s="1">
        <f>YEAR(Data!$D7939)</f>
        <v>2014</v>
      </c>
      <c r="D7939" s="2">
        <v>41869</v>
      </c>
      <c r="E7939" s="2">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1">
        <v>654.7553999999999</v>
      </c>
    </row>
    <row r="7940" spans="1:22" ht="14.25" customHeight="1" x14ac:dyDescent="0.25">
      <c r="A7940" s="1">
        <v>7939</v>
      </c>
      <c r="B7940" s="1" t="s">
        <v>9749</v>
      </c>
      <c r="C7940" s="1">
        <f>YEAR(Data!$D7940)</f>
        <v>2014</v>
      </c>
      <c r="D7940" s="2">
        <v>41869</v>
      </c>
      <c r="E7940" s="2">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540.56999999999994</v>
      </c>
      <c r="T7940" s="1">
        <v>3</v>
      </c>
      <c r="U7940" s="1">
        <v>0</v>
      </c>
      <c r="V7940" s="1">
        <v>140.54820000000001</v>
      </c>
    </row>
    <row r="7941" spans="1:22" ht="14.25" customHeight="1" x14ac:dyDescent="0.25">
      <c r="A7941" s="1">
        <v>7940</v>
      </c>
      <c r="B7941" s="1" t="s">
        <v>9749</v>
      </c>
      <c r="C7941" s="1">
        <f>YEAR(Data!$D7941)</f>
        <v>2014</v>
      </c>
      <c r="D7941" s="2">
        <v>41869</v>
      </c>
      <c r="E7941" s="2">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1">
        <v>77.369599999999991</v>
      </c>
    </row>
    <row r="7942" spans="1:22" ht="14.25" customHeight="1" x14ac:dyDescent="0.25">
      <c r="A7942" s="1">
        <v>7941</v>
      </c>
      <c r="B7942" s="1" t="s">
        <v>9750</v>
      </c>
      <c r="C7942" s="1">
        <f>YEAR(Data!$D7942)</f>
        <v>2013</v>
      </c>
      <c r="D7942" s="2">
        <v>41623</v>
      </c>
      <c r="E7942" s="2">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1">
        <v>-9.1601999999999961</v>
      </c>
    </row>
    <row r="7943" spans="1:22" ht="14.25" customHeight="1" x14ac:dyDescent="0.25">
      <c r="A7943" s="1">
        <v>7942</v>
      </c>
      <c r="B7943" s="1" t="s">
        <v>9750</v>
      </c>
      <c r="C7943" s="1">
        <f>YEAR(Data!$D7943)</f>
        <v>2013</v>
      </c>
      <c r="D7943" s="2">
        <v>41623</v>
      </c>
      <c r="E7943" s="2">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1">
        <v>35.047999999999995</v>
      </c>
    </row>
    <row r="7944" spans="1:22" ht="14.25" customHeight="1" x14ac:dyDescent="0.25">
      <c r="A7944" s="1">
        <v>7943</v>
      </c>
      <c r="B7944" s="1" t="s">
        <v>9751</v>
      </c>
      <c r="C7944" s="1">
        <f>YEAR(Data!$D7944)</f>
        <v>2014</v>
      </c>
      <c r="D7944" s="2">
        <v>41999</v>
      </c>
      <c r="E7944" s="2">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39.581999999999987</v>
      </c>
      <c r="T7944" s="1">
        <v>9</v>
      </c>
      <c r="U7944" s="1">
        <v>0.8</v>
      </c>
      <c r="V7944" s="1">
        <v>-59.372999999999976</v>
      </c>
    </row>
    <row r="7945" spans="1:22" ht="14.25" customHeight="1" x14ac:dyDescent="0.25">
      <c r="A7945" s="1">
        <v>7944</v>
      </c>
      <c r="B7945" s="1" t="s">
        <v>9751</v>
      </c>
      <c r="C7945" s="1">
        <f>YEAR(Data!$D7945)</f>
        <v>2014</v>
      </c>
      <c r="D7945" s="2">
        <v>41999</v>
      </c>
      <c r="E7945" s="2">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
        <v>44.688000000000002</v>
      </c>
      <c r="T7945" s="1">
        <v>7</v>
      </c>
      <c r="U7945" s="1">
        <v>0.2</v>
      </c>
      <c r="V7945" s="1">
        <v>5.0273999999999965</v>
      </c>
    </row>
    <row r="7946" spans="1:22" ht="14.25" customHeight="1" x14ac:dyDescent="0.25">
      <c r="A7946" s="1">
        <v>7945</v>
      </c>
      <c r="B7946" s="1" t="s">
        <v>9751</v>
      </c>
      <c r="C7946" s="1">
        <f>YEAR(Data!$D7946)</f>
        <v>2014</v>
      </c>
      <c r="D7946" s="2">
        <v>41999</v>
      </c>
      <c r="E7946" s="2">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
        <v>31.744</v>
      </c>
      <c r="T7946" s="1">
        <v>2</v>
      </c>
      <c r="U7946" s="1">
        <v>0.2</v>
      </c>
      <c r="V7946" s="1">
        <v>2.3808000000000007</v>
      </c>
    </row>
    <row r="7947" spans="1:22" ht="14.25" customHeight="1" x14ac:dyDescent="0.25">
      <c r="A7947" s="1">
        <v>7946</v>
      </c>
      <c r="B7947" s="1" t="s">
        <v>9751</v>
      </c>
      <c r="C7947" s="1">
        <f>YEAR(Data!$D7947)</f>
        <v>2014</v>
      </c>
      <c r="D7947" s="2">
        <v>41999</v>
      </c>
      <c r="E7947" s="2">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40.97999999999999</v>
      </c>
      <c r="T7947" s="1">
        <v>5</v>
      </c>
      <c r="U7947" s="1">
        <v>0.8</v>
      </c>
      <c r="V7947" s="1">
        <v>-65.567999999999998</v>
      </c>
    </row>
    <row r="7948" spans="1:22" ht="14.25" customHeight="1" x14ac:dyDescent="0.25">
      <c r="A7948" s="1">
        <v>7947</v>
      </c>
      <c r="B7948" s="1" t="s">
        <v>9751</v>
      </c>
      <c r="C7948" s="1">
        <f>YEAR(Data!$D7948)</f>
        <v>2014</v>
      </c>
      <c r="D7948" s="2">
        <v>41999</v>
      </c>
      <c r="E7948" s="2">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3.1679999999999993</v>
      </c>
      <c r="T7948" s="1">
        <v>3</v>
      </c>
      <c r="U7948" s="1">
        <v>0.8</v>
      </c>
      <c r="V7948" s="1">
        <v>-5.0687999999999995</v>
      </c>
    </row>
    <row r="7949" spans="1:22" ht="14.25" customHeight="1" x14ac:dyDescent="0.25">
      <c r="A7949" s="1">
        <v>7948</v>
      </c>
      <c r="B7949" s="1" t="s">
        <v>9752</v>
      </c>
      <c r="C7949" s="1">
        <f>YEAR(Data!$D7949)</f>
        <v>2011</v>
      </c>
      <c r="D7949" s="2">
        <v>40603</v>
      </c>
      <c r="E7949" s="2">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1">
        <v>-3.5324999999999998</v>
      </c>
    </row>
    <row r="7950" spans="1:22" ht="14.25" customHeight="1" x14ac:dyDescent="0.25">
      <c r="A7950" s="1">
        <v>7949</v>
      </c>
      <c r="B7950" s="1" t="s">
        <v>9752</v>
      </c>
      <c r="C7950" s="1">
        <f>YEAR(Data!$D7950)</f>
        <v>2011</v>
      </c>
      <c r="D7950" s="2">
        <v>40603</v>
      </c>
      <c r="E7950" s="2">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
        <v>362.24999999999994</v>
      </c>
      <c r="T7950" s="1">
        <v>6</v>
      </c>
      <c r="U7950" s="1">
        <v>0.3</v>
      </c>
      <c r="V7950" s="1">
        <v>0</v>
      </c>
    </row>
    <row r="7951" spans="1:22" ht="14.25" customHeight="1" x14ac:dyDescent="0.25">
      <c r="A7951" s="1">
        <v>7950</v>
      </c>
      <c r="B7951" s="1" t="s">
        <v>9752</v>
      </c>
      <c r="C7951" s="1">
        <f>YEAR(Data!$D7951)</f>
        <v>2011</v>
      </c>
      <c r="D7951" s="2">
        <v>40603</v>
      </c>
      <c r="E7951" s="2">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
        <v>63.552000000000007</v>
      </c>
      <c r="T7951" s="1">
        <v>6</v>
      </c>
      <c r="U7951" s="1">
        <v>0.6</v>
      </c>
      <c r="V7951" s="1">
        <v>-34.953600000000002</v>
      </c>
    </row>
    <row r="7952" spans="1:22" ht="14.25" customHeight="1" x14ac:dyDescent="0.25">
      <c r="A7952" s="1">
        <v>7951</v>
      </c>
      <c r="B7952" s="1" t="s">
        <v>9752</v>
      </c>
      <c r="C7952" s="1">
        <f>YEAR(Data!$D7952)</f>
        <v>2011</v>
      </c>
      <c r="D7952" s="2">
        <v>40603</v>
      </c>
      <c r="E7952" s="2">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1">
        <v>-22.671600000000005</v>
      </c>
    </row>
    <row r="7953" spans="1:22" ht="14.25" customHeight="1" x14ac:dyDescent="0.25">
      <c r="A7953" s="1">
        <v>7952</v>
      </c>
      <c r="B7953" s="1" t="s">
        <v>9753</v>
      </c>
      <c r="C7953" s="1">
        <f>YEAR(Data!$D7953)</f>
        <v>2012</v>
      </c>
      <c r="D7953" s="2">
        <v>41232</v>
      </c>
      <c r="E7953" s="2">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
        <v>5.9840000000000009</v>
      </c>
      <c r="T7953" s="1">
        <v>2</v>
      </c>
      <c r="U7953" s="1">
        <v>0.2</v>
      </c>
      <c r="V7953" s="1">
        <v>2.2439999999999998</v>
      </c>
    </row>
    <row r="7954" spans="1:22" ht="14.25" customHeight="1" x14ac:dyDescent="0.25">
      <c r="A7954" s="1">
        <v>7953</v>
      </c>
      <c r="B7954" s="1" t="s">
        <v>9753</v>
      </c>
      <c r="C7954" s="1">
        <f>YEAR(Data!$D7954)</f>
        <v>2012</v>
      </c>
      <c r="D7954" s="2">
        <v>41232</v>
      </c>
      <c r="E7954" s="2">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
        <v>861.76</v>
      </c>
      <c r="T7954" s="1">
        <v>4</v>
      </c>
      <c r="U7954" s="1">
        <v>0</v>
      </c>
      <c r="V7954" s="1">
        <v>249.91039999999998</v>
      </c>
    </row>
    <row r="7955" spans="1:22" ht="14.25" customHeight="1" x14ac:dyDescent="0.25">
      <c r="A7955" s="1">
        <v>7954</v>
      </c>
      <c r="B7955" s="1" t="s">
        <v>9754</v>
      </c>
      <c r="C7955" s="1">
        <f>YEAR(Data!$D7955)</f>
        <v>2011</v>
      </c>
      <c r="D7955" s="2">
        <v>40634</v>
      </c>
      <c r="E7955" s="2">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
        <v>66.959999999999994</v>
      </c>
      <c r="T7955" s="1">
        <v>4</v>
      </c>
      <c r="U7955" s="1">
        <v>0</v>
      </c>
      <c r="V7955" s="1">
        <v>2.6783999999999963</v>
      </c>
    </row>
    <row r="7956" spans="1:22" ht="14.25" customHeight="1" x14ac:dyDescent="0.25">
      <c r="A7956" s="1">
        <v>7955</v>
      </c>
      <c r="B7956" s="1" t="s">
        <v>9754</v>
      </c>
      <c r="C7956" s="1">
        <f>YEAR(Data!$D7956)</f>
        <v>2011</v>
      </c>
      <c r="D7956" s="2">
        <v>40634</v>
      </c>
      <c r="E7956" s="2">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
        <v>6.24</v>
      </c>
      <c r="T7956" s="1">
        <v>2</v>
      </c>
      <c r="U7956" s="1">
        <v>0</v>
      </c>
      <c r="V7956" s="1">
        <v>3.0575999999999999</v>
      </c>
    </row>
    <row r="7957" spans="1:22" ht="14.25" customHeight="1" x14ac:dyDescent="0.25">
      <c r="A7957" s="1">
        <v>7956</v>
      </c>
      <c r="B7957" s="1" t="s">
        <v>9755</v>
      </c>
      <c r="C7957" s="1">
        <f>YEAR(Data!$D7957)</f>
        <v>2014</v>
      </c>
      <c r="D7957" s="2">
        <v>41918</v>
      </c>
      <c r="E7957" s="2">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
        <v>435.16800000000006</v>
      </c>
      <c r="T7957" s="1">
        <v>4</v>
      </c>
      <c r="U7957" s="1">
        <v>0.2</v>
      </c>
      <c r="V7957" s="1">
        <v>-59.835600000000042</v>
      </c>
    </row>
    <row r="7958" spans="1:22" ht="14.25" customHeight="1" x14ac:dyDescent="0.25">
      <c r="A7958" s="1">
        <v>7957</v>
      </c>
      <c r="B7958" s="1" t="s">
        <v>9755</v>
      </c>
      <c r="C7958" s="1">
        <f>YEAR(Data!$D7958)</f>
        <v>2014</v>
      </c>
      <c r="D7958" s="2">
        <v>41918</v>
      </c>
      <c r="E7958" s="2">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
        <v>14.9</v>
      </c>
      <c r="T7958" s="1">
        <v>5</v>
      </c>
      <c r="U7958" s="1">
        <v>0</v>
      </c>
      <c r="V7958" s="1">
        <v>6.8539999999999992</v>
      </c>
    </row>
    <row r="7959" spans="1:22" ht="14.25" customHeight="1" x14ac:dyDescent="0.25">
      <c r="A7959" s="1">
        <v>7958</v>
      </c>
      <c r="B7959" s="1" t="s">
        <v>9755</v>
      </c>
      <c r="C7959" s="1">
        <f>YEAR(Data!$D7959)</f>
        <v>2014</v>
      </c>
      <c r="D7959" s="2">
        <v>41918</v>
      </c>
      <c r="E7959" s="2">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
        <v>15.8</v>
      </c>
      <c r="T7959" s="1">
        <v>4</v>
      </c>
      <c r="U7959" s="1">
        <v>0</v>
      </c>
      <c r="V7959" s="1">
        <v>4.1080000000000005</v>
      </c>
    </row>
    <row r="7960" spans="1:22" ht="14.25" customHeight="1" x14ac:dyDescent="0.25">
      <c r="A7960" s="1">
        <v>7959</v>
      </c>
      <c r="B7960" s="1" t="s">
        <v>9755</v>
      </c>
      <c r="C7960" s="1">
        <f>YEAR(Data!$D7960)</f>
        <v>2014</v>
      </c>
      <c r="D7960" s="2">
        <v>41918</v>
      </c>
      <c r="E7960" s="2">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
        <v>72.900000000000006</v>
      </c>
      <c r="T7960" s="1">
        <v>5</v>
      </c>
      <c r="U7960" s="1">
        <v>0</v>
      </c>
      <c r="V7960" s="1">
        <v>26.973000000000003</v>
      </c>
    </row>
    <row r="7961" spans="1:22" ht="14.25" customHeight="1" x14ac:dyDescent="0.25">
      <c r="A7961" s="1">
        <v>7960</v>
      </c>
      <c r="B7961" s="1" t="s">
        <v>9755</v>
      </c>
      <c r="C7961" s="1">
        <f>YEAR(Data!$D7961)</f>
        <v>2014</v>
      </c>
      <c r="D7961" s="2">
        <v>41918</v>
      </c>
      <c r="E7961" s="2">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
        <v>206.35200000000003</v>
      </c>
      <c r="T7961" s="1">
        <v>3</v>
      </c>
      <c r="U7961" s="1">
        <v>0.2</v>
      </c>
      <c r="V7961" s="1">
        <v>5.1587999999999852</v>
      </c>
    </row>
    <row r="7962" spans="1:22" ht="14.25" customHeight="1" x14ac:dyDescent="0.25">
      <c r="A7962" s="1">
        <v>7961</v>
      </c>
      <c r="B7962" s="1" t="s">
        <v>9755</v>
      </c>
      <c r="C7962" s="1">
        <f>YEAR(Data!$D7962)</f>
        <v>2014</v>
      </c>
      <c r="D7962" s="2">
        <v>41918</v>
      </c>
      <c r="E7962" s="2">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
        <v>7.9920000000000009</v>
      </c>
      <c r="T7962" s="1">
        <v>1</v>
      </c>
      <c r="U7962" s="1">
        <v>0.2</v>
      </c>
      <c r="V7962" s="1">
        <v>2.6972999999999994</v>
      </c>
    </row>
    <row r="7963" spans="1:22" ht="14.25" customHeight="1" x14ac:dyDescent="0.25">
      <c r="A7963" s="1">
        <v>7962</v>
      </c>
      <c r="B7963" s="1" t="s">
        <v>9756</v>
      </c>
      <c r="C7963" s="1">
        <f>YEAR(Data!$D7963)</f>
        <v>2014</v>
      </c>
      <c r="D7963" s="2">
        <v>41962</v>
      </c>
      <c r="E7963" s="2">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
        <v>81.360000000000014</v>
      </c>
      <c r="T7963" s="1">
        <v>5</v>
      </c>
      <c r="U7963" s="1">
        <v>0.2</v>
      </c>
      <c r="V7963" s="1">
        <v>-19.323000000000011</v>
      </c>
    </row>
    <row r="7964" spans="1:22" ht="14.25" customHeight="1" x14ac:dyDescent="0.25">
      <c r="A7964" s="1">
        <v>7963</v>
      </c>
      <c r="B7964" s="1" t="s">
        <v>9756</v>
      </c>
      <c r="C7964" s="1">
        <f>YEAR(Data!$D7964)</f>
        <v>2014</v>
      </c>
      <c r="D7964" s="2">
        <v>41962</v>
      </c>
      <c r="E7964" s="2">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
        <v>20.232000000000003</v>
      </c>
      <c r="T7964" s="1">
        <v>8</v>
      </c>
      <c r="U7964" s="1">
        <v>0.7</v>
      </c>
      <c r="V7964" s="1">
        <v>-16.185600000000001</v>
      </c>
    </row>
    <row r="7965" spans="1:22" ht="14.25" customHeight="1" x14ac:dyDescent="0.25">
      <c r="A7965" s="1">
        <v>7964</v>
      </c>
      <c r="B7965" s="1" t="s">
        <v>9756</v>
      </c>
      <c r="C7965" s="1">
        <f>YEAR(Data!$D7965)</f>
        <v>2014</v>
      </c>
      <c r="D7965" s="2">
        <v>41962</v>
      </c>
      <c r="E7965" s="2">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
        <v>389.05600000000004</v>
      </c>
      <c r="T7965" s="1">
        <v>4</v>
      </c>
      <c r="U7965" s="1">
        <v>0.2</v>
      </c>
      <c r="V7965" s="1">
        <v>48.631999999999948</v>
      </c>
    </row>
    <row r="7966" spans="1:22" ht="14.25" customHeight="1" x14ac:dyDescent="0.25">
      <c r="A7966" s="1">
        <v>7965</v>
      </c>
      <c r="B7966" s="1" t="s">
        <v>9756</v>
      </c>
      <c r="C7966" s="1">
        <f>YEAR(Data!$D7966)</f>
        <v>2014</v>
      </c>
      <c r="D7966" s="2">
        <v>41962</v>
      </c>
      <c r="E7966" s="2">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
        <v>20.736000000000004</v>
      </c>
      <c r="T7966" s="1">
        <v>4</v>
      </c>
      <c r="U7966" s="1">
        <v>0.2</v>
      </c>
      <c r="V7966" s="1">
        <v>7.2576000000000001</v>
      </c>
    </row>
    <row r="7967" spans="1:22" ht="14.25" customHeight="1" x14ac:dyDescent="0.25">
      <c r="A7967" s="1">
        <v>7966</v>
      </c>
      <c r="B7967" s="1" t="s">
        <v>9756</v>
      </c>
      <c r="C7967" s="1">
        <f>YEAR(Data!$D7967)</f>
        <v>2014</v>
      </c>
      <c r="D7967" s="2">
        <v>41962</v>
      </c>
      <c r="E7967" s="2">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
        <v>41.472000000000008</v>
      </c>
      <c r="T7967" s="1">
        <v>8</v>
      </c>
      <c r="U7967" s="1">
        <v>0.2</v>
      </c>
      <c r="V7967" s="1">
        <v>14.5152</v>
      </c>
    </row>
    <row r="7968" spans="1:22" ht="14.25" customHeight="1" x14ac:dyDescent="0.25">
      <c r="A7968" s="1">
        <v>7967</v>
      </c>
      <c r="B7968" s="1" t="s">
        <v>9757</v>
      </c>
      <c r="C7968" s="1">
        <f>YEAR(Data!$D7968)</f>
        <v>2012</v>
      </c>
      <c r="D7968" s="2">
        <v>40991</v>
      </c>
      <c r="E7968" s="2">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
        <v>33.36</v>
      </c>
      <c r="T7968" s="1">
        <v>4</v>
      </c>
      <c r="U7968" s="1">
        <v>0</v>
      </c>
      <c r="V7968" s="1">
        <v>16.68</v>
      </c>
    </row>
    <row r="7969" spans="1:22" ht="14.25" customHeight="1" x14ac:dyDescent="0.25">
      <c r="A7969" s="1">
        <v>7968</v>
      </c>
      <c r="B7969" s="1" t="s">
        <v>9758</v>
      </c>
      <c r="C7969" s="1">
        <f>YEAR(Data!$D7969)</f>
        <v>2013</v>
      </c>
      <c r="D7969" s="2">
        <v>41558</v>
      </c>
      <c r="E7969" s="2">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
        <v>90.882000000000005</v>
      </c>
      <c r="T7969" s="1">
        <v>3</v>
      </c>
      <c r="U7969" s="1">
        <v>0.7</v>
      </c>
      <c r="V7969" s="1">
        <v>-190.85220000000004</v>
      </c>
    </row>
    <row r="7970" spans="1:22" ht="14.25" customHeight="1" x14ac:dyDescent="0.25">
      <c r="A7970" s="1">
        <v>7969</v>
      </c>
      <c r="B7970" s="1" t="s">
        <v>9758</v>
      </c>
      <c r="C7970" s="1">
        <f>YEAR(Data!$D7970)</f>
        <v>2013</v>
      </c>
      <c r="D7970" s="2">
        <v>41558</v>
      </c>
      <c r="E7970" s="2">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
        <v>15.991999999999999</v>
      </c>
      <c r="T7970" s="1">
        <v>1</v>
      </c>
      <c r="U7970" s="1">
        <v>0.2</v>
      </c>
      <c r="V7970" s="1">
        <v>-2.9985000000000022</v>
      </c>
    </row>
    <row r="7971" spans="1:22" ht="14.25" customHeight="1" x14ac:dyDescent="0.25">
      <c r="A7971" s="1">
        <v>7970</v>
      </c>
      <c r="B7971" s="1" t="s">
        <v>9758</v>
      </c>
      <c r="C7971" s="1">
        <f>YEAR(Data!$D7971)</f>
        <v>2013</v>
      </c>
      <c r="D7971" s="2">
        <v>41558</v>
      </c>
      <c r="E7971" s="2">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120.78399999999999</v>
      </c>
      <c r="T7971" s="1">
        <v>1</v>
      </c>
      <c r="U7971" s="1">
        <v>0.2</v>
      </c>
      <c r="V7971" s="1">
        <v>13.588199999999986</v>
      </c>
    </row>
    <row r="7972" spans="1:22" ht="14.25" customHeight="1" x14ac:dyDescent="0.25">
      <c r="A7972" s="1">
        <v>7971</v>
      </c>
      <c r="B7972" s="1" t="s">
        <v>9761</v>
      </c>
      <c r="C7972" s="1">
        <f>YEAR(Data!$D7972)</f>
        <v>2012</v>
      </c>
      <c r="D7972" s="2">
        <v>41137</v>
      </c>
      <c r="E7972" s="2">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1">
        <v>-112.62159999999994</v>
      </c>
    </row>
    <row r="7973" spans="1:22" ht="14.25" customHeight="1" x14ac:dyDescent="0.25">
      <c r="A7973" s="1">
        <v>7972</v>
      </c>
      <c r="B7973" s="1" t="s">
        <v>9761</v>
      </c>
      <c r="C7973" s="1">
        <f>YEAR(Data!$D7973)</f>
        <v>2012</v>
      </c>
      <c r="D7973" s="2">
        <v>41137</v>
      </c>
      <c r="E7973" s="2">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
        <v>31.176000000000002</v>
      </c>
      <c r="T7973" s="1">
        <v>3</v>
      </c>
      <c r="U7973" s="1">
        <v>0.2</v>
      </c>
      <c r="V7973" s="1">
        <v>-5.4558000000000035</v>
      </c>
    </row>
    <row r="7974" spans="1:22" ht="14.25" customHeight="1" x14ac:dyDescent="0.25">
      <c r="A7974" s="1">
        <v>7973</v>
      </c>
      <c r="B7974" s="1" t="s">
        <v>9761</v>
      </c>
      <c r="C7974" s="1">
        <f>YEAR(Data!$D7974)</f>
        <v>2012</v>
      </c>
      <c r="D7974" s="2">
        <v>41137</v>
      </c>
      <c r="E7974" s="2">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
        <v>10.368000000000002</v>
      </c>
      <c r="T7974" s="1">
        <v>2</v>
      </c>
      <c r="U7974" s="1">
        <v>0.2</v>
      </c>
      <c r="V7974" s="1">
        <v>3.6288</v>
      </c>
    </row>
    <row r="7975" spans="1:22" ht="14.25" customHeight="1" x14ac:dyDescent="0.25">
      <c r="A7975" s="1">
        <v>7974</v>
      </c>
      <c r="B7975" s="1" t="s">
        <v>9761</v>
      </c>
      <c r="C7975" s="1">
        <f>YEAR(Data!$D7975)</f>
        <v>2012</v>
      </c>
      <c r="D7975" s="2">
        <v>41137</v>
      </c>
      <c r="E7975" s="2">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2.7240000000000006</v>
      </c>
      <c r="T7975" s="1">
        <v>2</v>
      </c>
      <c r="U7975" s="1">
        <v>0.7</v>
      </c>
      <c r="V7975" s="1">
        <v>-1.9067999999999996</v>
      </c>
    </row>
    <row r="7976" spans="1:22" ht="14.25" customHeight="1" x14ac:dyDescent="0.25">
      <c r="A7976" s="1">
        <v>7975</v>
      </c>
      <c r="B7976" s="1" t="s">
        <v>9761</v>
      </c>
      <c r="C7976" s="1">
        <f>YEAR(Data!$D7976)</f>
        <v>2012</v>
      </c>
      <c r="D7976" s="2">
        <v>41137</v>
      </c>
      <c r="E7976" s="2">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254.35200000000003</v>
      </c>
      <c r="T7976" s="1">
        <v>3</v>
      </c>
      <c r="U7976" s="1">
        <v>0.2</v>
      </c>
      <c r="V7976" s="1">
        <v>0</v>
      </c>
    </row>
    <row r="7977" spans="1:22" ht="14.25" customHeight="1" x14ac:dyDescent="0.25">
      <c r="A7977" s="1">
        <v>7976</v>
      </c>
      <c r="B7977" s="1" t="s">
        <v>9761</v>
      </c>
      <c r="C7977" s="1">
        <f>YEAR(Data!$D7977)</f>
        <v>2012</v>
      </c>
      <c r="D7977" s="2">
        <v>41137</v>
      </c>
      <c r="E7977" s="2">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1">
        <v>-2.758799999999999</v>
      </c>
    </row>
    <row r="7978" spans="1:22" ht="14.25" customHeight="1" x14ac:dyDescent="0.25">
      <c r="A7978" s="1">
        <v>7977</v>
      </c>
      <c r="B7978" s="1" t="s">
        <v>9761</v>
      </c>
      <c r="C7978" s="1">
        <f>YEAR(Data!$D7978)</f>
        <v>2012</v>
      </c>
      <c r="D7978" s="2">
        <v>41137</v>
      </c>
      <c r="E7978" s="2">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10.272000000000002</v>
      </c>
      <c r="T7978" s="1">
        <v>3</v>
      </c>
      <c r="U7978" s="1">
        <v>0.2</v>
      </c>
      <c r="V7978" s="1">
        <v>3.2099999999999982</v>
      </c>
    </row>
    <row r="7979" spans="1:22" ht="14.25" customHeight="1" x14ac:dyDescent="0.25">
      <c r="A7979" s="1">
        <v>7978</v>
      </c>
      <c r="B7979" s="1" t="s">
        <v>9762</v>
      </c>
      <c r="C7979" s="1">
        <f>YEAR(Data!$D7979)</f>
        <v>2011</v>
      </c>
      <c r="D7979" s="2">
        <v>40694</v>
      </c>
      <c r="E7979" s="2">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1">
        <v>197.99099999999996</v>
      </c>
    </row>
    <row r="7980" spans="1:22" ht="14.25" customHeight="1" x14ac:dyDescent="0.25">
      <c r="A7980" s="1">
        <v>7979</v>
      </c>
      <c r="B7980" s="1" t="s">
        <v>9762</v>
      </c>
      <c r="C7980" s="1">
        <f>YEAR(Data!$D7980)</f>
        <v>2011</v>
      </c>
      <c r="D7980" s="2">
        <v>40694</v>
      </c>
      <c r="E7980" s="2">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
        <v>113.72999999999999</v>
      </c>
      <c r="T7980" s="1">
        <v>3</v>
      </c>
      <c r="U7980" s="1">
        <v>0</v>
      </c>
      <c r="V7980" s="1">
        <v>32.981699999999989</v>
      </c>
    </row>
    <row r="7981" spans="1:22" ht="14.25" customHeight="1" x14ac:dyDescent="0.25">
      <c r="A7981" s="1">
        <v>7980</v>
      </c>
      <c r="B7981" s="1" t="s">
        <v>9763</v>
      </c>
      <c r="C7981" s="1">
        <f>YEAR(Data!$D7981)</f>
        <v>2012</v>
      </c>
      <c r="D7981" s="2">
        <v>41148</v>
      </c>
      <c r="E7981" s="2">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1">
        <v>1.6587999999999996</v>
      </c>
    </row>
    <row r="7982" spans="1:22" ht="14.25" customHeight="1" x14ac:dyDescent="0.25">
      <c r="A7982" s="1">
        <v>7981</v>
      </c>
      <c r="B7982" s="1" t="s">
        <v>9764</v>
      </c>
      <c r="C7982" s="1">
        <f>YEAR(Data!$D7982)</f>
        <v>2011</v>
      </c>
      <c r="D7982" s="2">
        <v>40547</v>
      </c>
      <c r="E7982" s="2">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
        <v>16.448</v>
      </c>
      <c r="T7982" s="1">
        <v>2</v>
      </c>
      <c r="U7982" s="1">
        <v>0.2</v>
      </c>
      <c r="V7982" s="1">
        <v>5.5511999999999979</v>
      </c>
    </row>
    <row r="7983" spans="1:22" ht="14.25" customHeight="1" x14ac:dyDescent="0.25">
      <c r="A7983" s="1">
        <v>7982</v>
      </c>
      <c r="B7983" s="1" t="s">
        <v>9765</v>
      </c>
      <c r="C7983" s="1">
        <f>YEAR(Data!$D7983)</f>
        <v>2011</v>
      </c>
      <c r="D7983" s="2">
        <v>40796</v>
      </c>
      <c r="E7983" s="2">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
        <v>81.92</v>
      </c>
      <c r="T7983" s="1">
        <v>4</v>
      </c>
      <c r="U7983" s="1">
        <v>0</v>
      </c>
      <c r="V7983" s="1">
        <v>22.118400000000001</v>
      </c>
    </row>
    <row r="7984" spans="1:22" ht="14.25" customHeight="1" x14ac:dyDescent="0.25">
      <c r="A7984" s="1">
        <v>7983</v>
      </c>
      <c r="B7984" s="1" t="s">
        <v>9765</v>
      </c>
      <c r="C7984" s="1">
        <f>YEAR(Data!$D7984)</f>
        <v>2011</v>
      </c>
      <c r="D7984" s="2">
        <v>40796</v>
      </c>
      <c r="E7984" s="2">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
        <v>254.89999999999998</v>
      </c>
      <c r="T7984" s="1">
        <v>5</v>
      </c>
      <c r="U7984" s="1">
        <v>0</v>
      </c>
      <c r="V7984" s="1">
        <v>76.469999999999985</v>
      </c>
    </row>
    <row r="7985" spans="1:22" ht="14.25" customHeight="1" x14ac:dyDescent="0.25">
      <c r="A7985" s="1">
        <v>7984</v>
      </c>
      <c r="B7985" s="1" t="s">
        <v>9767</v>
      </c>
      <c r="C7985" s="1">
        <f>YEAR(Data!$D7985)</f>
        <v>2014</v>
      </c>
      <c r="D7985" s="2">
        <v>41662</v>
      </c>
      <c r="E7985" s="2">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15.120000000000001</v>
      </c>
      <c r="T7985" s="1">
        <v>5</v>
      </c>
      <c r="U7985" s="1">
        <v>0.2</v>
      </c>
      <c r="V7985" s="1">
        <v>4.9139999999999988</v>
      </c>
    </row>
    <row r="7986" spans="1:22" ht="14.25" customHeight="1" x14ac:dyDescent="0.25">
      <c r="A7986" s="1">
        <v>7985</v>
      </c>
      <c r="B7986" s="1" t="s">
        <v>9767</v>
      </c>
      <c r="C7986" s="1">
        <f>YEAR(Data!$D7986)</f>
        <v>2014</v>
      </c>
      <c r="D7986" s="2">
        <v>41662</v>
      </c>
      <c r="E7986" s="2">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
        <v>7.8719999999999999</v>
      </c>
      <c r="T7986" s="1">
        <v>3</v>
      </c>
      <c r="U7986" s="1">
        <v>0.2</v>
      </c>
      <c r="V7986" s="1">
        <v>0.88559999999999883</v>
      </c>
    </row>
    <row r="7987" spans="1:22" ht="14.25" customHeight="1" x14ac:dyDescent="0.25">
      <c r="A7987" s="1">
        <v>7986</v>
      </c>
      <c r="B7987" s="1" t="s">
        <v>9768</v>
      </c>
      <c r="C7987" s="1">
        <f>YEAR(Data!$D7987)</f>
        <v>2013</v>
      </c>
      <c r="D7987" s="2">
        <v>41386</v>
      </c>
      <c r="E7987" s="2">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1">
        <v>2.8079999999999998</v>
      </c>
    </row>
    <row r="7988" spans="1:22" ht="14.25" customHeight="1" x14ac:dyDescent="0.25">
      <c r="A7988" s="1">
        <v>7987</v>
      </c>
      <c r="B7988" s="1" t="s">
        <v>9769</v>
      </c>
      <c r="C7988" s="1">
        <f>YEAR(Data!$D7988)</f>
        <v>2013</v>
      </c>
      <c r="D7988" s="2">
        <v>41476</v>
      </c>
      <c r="E7988" s="2">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89.949999999999989</v>
      </c>
      <c r="T7988" s="1">
        <v>5</v>
      </c>
      <c r="U7988" s="1">
        <v>0</v>
      </c>
      <c r="V7988" s="1">
        <v>43.175999999999995</v>
      </c>
    </row>
    <row r="7989" spans="1:22" ht="14.25" customHeight="1" x14ac:dyDescent="0.25">
      <c r="A7989" s="1">
        <v>7988</v>
      </c>
      <c r="B7989" s="1" t="s">
        <v>9770</v>
      </c>
      <c r="C7989" s="1">
        <f>YEAR(Data!$D7989)</f>
        <v>2013</v>
      </c>
      <c r="D7989" s="2">
        <v>41510</v>
      </c>
      <c r="E7989" s="2">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
        <v>25.2</v>
      </c>
      <c r="T7989" s="1">
        <v>4</v>
      </c>
      <c r="U7989" s="1">
        <v>0</v>
      </c>
      <c r="V7989" s="1">
        <v>11.591999999999999</v>
      </c>
    </row>
    <row r="7990" spans="1:22" ht="14.25" customHeight="1" x14ac:dyDescent="0.25">
      <c r="A7990" s="1">
        <v>7989</v>
      </c>
      <c r="B7990" s="1" t="s">
        <v>9770</v>
      </c>
      <c r="C7990" s="1">
        <f>YEAR(Data!$D7990)</f>
        <v>2013</v>
      </c>
      <c r="D7990" s="2">
        <v>41510</v>
      </c>
      <c r="E7990" s="2">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
        <v>37.589999999999996</v>
      </c>
      <c r="T7990" s="1">
        <v>3</v>
      </c>
      <c r="U7990" s="1">
        <v>0</v>
      </c>
      <c r="V7990" s="1">
        <v>17.667299999999997</v>
      </c>
    </row>
    <row r="7991" spans="1:22" ht="14.25" customHeight="1" x14ac:dyDescent="0.25">
      <c r="A7991" s="1">
        <v>7990</v>
      </c>
      <c r="B7991" s="1" t="s">
        <v>9770</v>
      </c>
      <c r="C7991" s="1">
        <f>YEAR(Data!$D7991)</f>
        <v>2013</v>
      </c>
      <c r="D7991" s="2">
        <v>41510</v>
      </c>
      <c r="E7991" s="2">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
        <v>14.97</v>
      </c>
      <c r="T7991" s="1">
        <v>1</v>
      </c>
      <c r="U7991" s="1">
        <v>0</v>
      </c>
      <c r="V7991" s="1">
        <v>4.1916000000000011</v>
      </c>
    </row>
    <row r="7992" spans="1:22" ht="14.25" customHeight="1" x14ac:dyDescent="0.25">
      <c r="A7992" s="1">
        <v>7991</v>
      </c>
      <c r="B7992" s="1" t="s">
        <v>9770</v>
      </c>
      <c r="C7992" s="1">
        <f>YEAR(Data!$D7992)</f>
        <v>2013</v>
      </c>
      <c r="D7992" s="2">
        <v>41510</v>
      </c>
      <c r="E7992" s="2">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
        <v>1.98</v>
      </c>
      <c r="T7992" s="1">
        <v>2</v>
      </c>
      <c r="U7992" s="1">
        <v>0</v>
      </c>
      <c r="V7992" s="1">
        <v>0.89100000000000001</v>
      </c>
    </row>
    <row r="7993" spans="1:22" ht="14.25" customHeight="1" x14ac:dyDescent="0.25">
      <c r="A7993" s="1">
        <v>7992</v>
      </c>
      <c r="B7993" s="1" t="s">
        <v>9772</v>
      </c>
      <c r="C7993" s="1">
        <f>YEAR(Data!$D7993)</f>
        <v>2013</v>
      </c>
      <c r="D7993" s="2">
        <v>41440</v>
      </c>
      <c r="E7993" s="2">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
        <v>39.936000000000007</v>
      </c>
      <c r="T7993" s="1">
        <v>4</v>
      </c>
      <c r="U7993" s="1">
        <v>0.7</v>
      </c>
      <c r="V7993" s="1">
        <v>-26.623999999999995</v>
      </c>
    </row>
    <row r="7994" spans="1:22" ht="14.25" customHeight="1" x14ac:dyDescent="0.25">
      <c r="A7994" s="1">
        <v>7993</v>
      </c>
      <c r="B7994" s="1" t="s">
        <v>9772</v>
      </c>
      <c r="C7994" s="1">
        <f>YEAR(Data!$D7994)</f>
        <v>2013</v>
      </c>
      <c r="D7994" s="2">
        <v>41440</v>
      </c>
      <c r="E7994" s="2">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
        <v>18.463999999999999</v>
      </c>
      <c r="T7994" s="1">
        <v>2</v>
      </c>
      <c r="U7994" s="1">
        <v>0.2</v>
      </c>
      <c r="V7994" s="1">
        <v>2.3079999999999998</v>
      </c>
    </row>
    <row r="7995" spans="1:22" ht="14.25" customHeight="1" x14ac:dyDescent="0.25">
      <c r="A7995" s="1">
        <v>7994</v>
      </c>
      <c r="B7995" s="1" t="s">
        <v>9773</v>
      </c>
      <c r="C7995" s="1">
        <f>YEAR(Data!$D7995)</f>
        <v>2012</v>
      </c>
      <c r="D7995" s="2">
        <v>41233</v>
      </c>
      <c r="E7995" s="2">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4.8960000000000008</v>
      </c>
      <c r="T7995" s="1">
        <v>3</v>
      </c>
      <c r="U7995" s="1">
        <v>0.7</v>
      </c>
      <c r="V7995" s="1">
        <v>-3.4271999999999991</v>
      </c>
    </row>
    <row r="7996" spans="1:22" ht="14.25" customHeight="1" x14ac:dyDescent="0.25">
      <c r="A7996" s="1">
        <v>7995</v>
      </c>
      <c r="B7996" s="1" t="s">
        <v>9773</v>
      </c>
      <c r="C7996" s="1">
        <f>YEAR(Data!$D7996)</f>
        <v>2012</v>
      </c>
      <c r="D7996" s="2">
        <v>41233</v>
      </c>
      <c r="E7996" s="2">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1">
        <v>-247.79879999999997</v>
      </c>
    </row>
    <row r="7997" spans="1:22" ht="14.25" customHeight="1" x14ac:dyDescent="0.25">
      <c r="A7997" s="1">
        <v>7996</v>
      </c>
      <c r="B7997" s="1" t="s">
        <v>9773</v>
      </c>
      <c r="C7997" s="1">
        <f>YEAR(Data!$D7997)</f>
        <v>2012</v>
      </c>
      <c r="D7997" s="2">
        <v>41233</v>
      </c>
      <c r="E7997" s="2">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1">
        <v>-7.3691999999999993</v>
      </c>
    </row>
    <row r="7998" spans="1:22" ht="14.25" customHeight="1" x14ac:dyDescent="0.25">
      <c r="A7998" s="1">
        <v>7997</v>
      </c>
      <c r="B7998" s="1" t="s">
        <v>9774</v>
      </c>
      <c r="C7998" s="1">
        <f>YEAR(Data!$D7998)</f>
        <v>2014</v>
      </c>
      <c r="D7998" s="2">
        <v>41947</v>
      </c>
      <c r="E7998" s="2">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1">
        <v>87.890000000000015</v>
      </c>
    </row>
    <row r="7999" spans="1:22" ht="14.25" customHeight="1" x14ac:dyDescent="0.25">
      <c r="A7999" s="1">
        <v>7998</v>
      </c>
      <c r="B7999" s="1" t="s">
        <v>9774</v>
      </c>
      <c r="C7999" s="1">
        <f>YEAR(Data!$D7999)</f>
        <v>2014</v>
      </c>
      <c r="D7999" s="2">
        <v>41947</v>
      </c>
      <c r="E7999" s="2">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
        <v>1673.1839999999997</v>
      </c>
      <c r="T7999" s="1">
        <v>12</v>
      </c>
      <c r="U7999" s="1">
        <v>0.2</v>
      </c>
      <c r="V7999" s="1">
        <v>20.914800000000014</v>
      </c>
    </row>
    <row r="8000" spans="1:22" ht="14.25" customHeight="1" x14ac:dyDescent="0.25">
      <c r="A8000" s="1">
        <v>7999</v>
      </c>
      <c r="B8000" s="1" t="s">
        <v>9775</v>
      </c>
      <c r="C8000" s="1">
        <f>YEAR(Data!$D8000)</f>
        <v>2011</v>
      </c>
      <c r="D8000" s="2">
        <v>40667</v>
      </c>
      <c r="E8000" s="2">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1">
        <v>3.8975999999999997</v>
      </c>
    </row>
    <row r="8001" spans="1:22" ht="14.25" customHeight="1" x14ac:dyDescent="0.25">
      <c r="A8001" s="1">
        <v>8000</v>
      </c>
      <c r="B8001" s="1" t="s">
        <v>9775</v>
      </c>
      <c r="C8001" s="1">
        <f>YEAR(Data!$D8001)</f>
        <v>2011</v>
      </c>
      <c r="D8001" s="2">
        <v>40667</v>
      </c>
      <c r="E8001" s="2">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1">
        <v>19.034399999999998</v>
      </c>
    </row>
    <row r="8002" spans="1:22" ht="14.25" customHeight="1" x14ac:dyDescent="0.25">
      <c r="A8002" s="1">
        <v>8001</v>
      </c>
      <c r="B8002" s="1" t="s">
        <v>9776</v>
      </c>
      <c r="C8002" s="1">
        <f>YEAR(Data!$D8002)</f>
        <v>2012</v>
      </c>
      <c r="D8002" s="2">
        <v>41221</v>
      </c>
      <c r="E8002" s="2">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
        <v>263.95999999999998</v>
      </c>
      <c r="T8002" s="1">
        <v>4</v>
      </c>
      <c r="U8002" s="1">
        <v>0</v>
      </c>
      <c r="V8002" s="1">
        <v>76.548399999999987</v>
      </c>
    </row>
    <row r="8003" spans="1:22" ht="14.25" customHeight="1" x14ac:dyDescent="0.25">
      <c r="A8003" s="1">
        <v>8002</v>
      </c>
      <c r="B8003" s="1" t="s">
        <v>9777</v>
      </c>
      <c r="C8003" s="1">
        <f>YEAR(Data!$D8003)</f>
        <v>2012</v>
      </c>
      <c r="D8003" s="2">
        <v>41255</v>
      </c>
      <c r="E8003" s="2">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1">
        <v>128.97420000000002</v>
      </c>
    </row>
    <row r="8004" spans="1:22" ht="14.25" customHeight="1" x14ac:dyDescent="0.25">
      <c r="A8004" s="1">
        <v>8003</v>
      </c>
      <c r="B8004" s="1" t="s">
        <v>9777</v>
      </c>
      <c r="C8004" s="1">
        <f>YEAR(Data!$D8004)</f>
        <v>2012</v>
      </c>
      <c r="D8004" s="2">
        <v>41255</v>
      </c>
      <c r="E8004" s="2">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1">
        <v>0.51519999999999921</v>
      </c>
    </row>
    <row r="8005" spans="1:22" ht="14.25" customHeight="1" x14ac:dyDescent="0.25">
      <c r="A8005" s="1">
        <v>8004</v>
      </c>
      <c r="B8005" s="1" t="s">
        <v>9778</v>
      </c>
      <c r="C8005" s="1">
        <f>YEAR(Data!$D8005)</f>
        <v>2011</v>
      </c>
      <c r="D8005" s="2">
        <v>40878</v>
      </c>
      <c r="E8005" s="2">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
        <v>271.89999999999998</v>
      </c>
      <c r="T8005" s="1">
        <v>2</v>
      </c>
      <c r="U8005" s="1">
        <v>0</v>
      </c>
      <c r="V8005" s="1">
        <v>78.850999999999971</v>
      </c>
    </row>
    <row r="8006" spans="1:22" ht="14.25" customHeight="1" x14ac:dyDescent="0.25">
      <c r="A8006" s="1">
        <v>8005</v>
      </c>
      <c r="B8006" s="1" t="s">
        <v>9778</v>
      </c>
      <c r="C8006" s="1">
        <f>YEAR(Data!$D8006)</f>
        <v>2011</v>
      </c>
      <c r="D8006" s="2">
        <v>40878</v>
      </c>
      <c r="E8006" s="2">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
        <v>45.839999999999996</v>
      </c>
      <c r="T8006" s="1">
        <v>3</v>
      </c>
      <c r="U8006" s="1">
        <v>0</v>
      </c>
      <c r="V8006" s="1">
        <v>15.585599999999999</v>
      </c>
    </row>
    <row r="8007" spans="1:22" ht="14.25" customHeight="1" x14ac:dyDescent="0.25">
      <c r="A8007" s="1">
        <v>8006</v>
      </c>
      <c r="B8007" s="1" t="s">
        <v>9778</v>
      </c>
      <c r="C8007" s="1">
        <f>YEAR(Data!$D8007)</f>
        <v>2011</v>
      </c>
      <c r="D8007" s="2">
        <v>40878</v>
      </c>
      <c r="E8007" s="2">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1">
        <v>3.2405999999999997</v>
      </c>
    </row>
    <row r="8008" spans="1:22" ht="14.25" customHeight="1" x14ac:dyDescent="0.25">
      <c r="A8008" s="1">
        <v>8007</v>
      </c>
      <c r="B8008" s="1" t="s">
        <v>9779</v>
      </c>
      <c r="C8008" s="1">
        <f>YEAR(Data!$D8008)</f>
        <v>2013</v>
      </c>
      <c r="D8008" s="2">
        <v>41555</v>
      </c>
      <c r="E8008" s="2">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
        <v>93.36</v>
      </c>
      <c r="T8008" s="1">
        <v>12</v>
      </c>
      <c r="U8008" s="1">
        <v>0</v>
      </c>
      <c r="V8008" s="1">
        <v>0.93359999999999843</v>
      </c>
    </row>
    <row r="8009" spans="1:22" ht="14.25" customHeight="1" x14ac:dyDescent="0.25">
      <c r="A8009" s="1">
        <v>8008</v>
      </c>
      <c r="B8009" s="1" t="s">
        <v>9780</v>
      </c>
      <c r="C8009" s="1">
        <f>YEAR(Data!$D8009)</f>
        <v>2012</v>
      </c>
      <c r="D8009" s="2">
        <v>41230</v>
      </c>
      <c r="E8009" s="2">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1">
        <v>5.4124000000000478</v>
      </c>
    </row>
    <row r="8010" spans="1:22" ht="14.25" customHeight="1" x14ac:dyDescent="0.25">
      <c r="A8010" s="1">
        <v>8009</v>
      </c>
      <c r="B8010" s="1" t="s">
        <v>9780</v>
      </c>
      <c r="C8010" s="1">
        <f>YEAR(Data!$D8010)</f>
        <v>2012</v>
      </c>
      <c r="D8010" s="2">
        <v>41230</v>
      </c>
      <c r="E8010" s="2">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1">
        <v>49.970399999999991</v>
      </c>
    </row>
    <row r="8011" spans="1:22" ht="14.25" customHeight="1" x14ac:dyDescent="0.25">
      <c r="A8011" s="1">
        <v>8010</v>
      </c>
      <c r="B8011" s="1" t="s">
        <v>9780</v>
      </c>
      <c r="C8011" s="1">
        <f>YEAR(Data!$D8011)</f>
        <v>2012</v>
      </c>
      <c r="D8011" s="2">
        <v>41230</v>
      </c>
      <c r="E8011" s="2">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
        <v>1323.8999999999999</v>
      </c>
      <c r="T8011" s="1">
        <v>5</v>
      </c>
      <c r="U8011" s="1">
        <v>0</v>
      </c>
      <c r="V8011" s="1">
        <v>383.93099999999993</v>
      </c>
    </row>
    <row r="8012" spans="1:22" ht="14.25" customHeight="1" x14ac:dyDescent="0.25">
      <c r="A8012" s="1">
        <v>8011</v>
      </c>
      <c r="B8012" s="1" t="s">
        <v>9781</v>
      </c>
      <c r="C8012" s="1">
        <f>YEAR(Data!$D8012)</f>
        <v>2011</v>
      </c>
      <c r="D8012" s="2">
        <v>40619</v>
      </c>
      <c r="E8012" s="2">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1">
        <v>41.152799999999992</v>
      </c>
    </row>
    <row r="8013" spans="1:22" ht="14.25" customHeight="1" x14ac:dyDescent="0.25">
      <c r="A8013" s="1">
        <v>8012</v>
      </c>
      <c r="B8013" s="1" t="s">
        <v>9782</v>
      </c>
      <c r="C8013" s="1">
        <f>YEAR(Data!$D8013)</f>
        <v>2012</v>
      </c>
      <c r="D8013" s="2">
        <v>41080</v>
      </c>
      <c r="E8013" s="2">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
        <v>125.944</v>
      </c>
      <c r="T8013" s="1">
        <v>7</v>
      </c>
      <c r="U8013" s="1">
        <v>0.2</v>
      </c>
      <c r="V8013" s="1">
        <v>15.742999999999984</v>
      </c>
    </row>
    <row r="8014" spans="1:22" ht="14.25" customHeight="1" x14ac:dyDescent="0.25">
      <c r="A8014" s="1">
        <v>8013</v>
      </c>
      <c r="B8014" s="1" t="s">
        <v>9783</v>
      </c>
      <c r="C8014" s="1">
        <f>YEAR(Data!$D8014)</f>
        <v>2014</v>
      </c>
      <c r="D8014" s="2">
        <v>41785</v>
      </c>
      <c r="E8014" s="2">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1">
        <v>207.47499999999994</v>
      </c>
    </row>
    <row r="8015" spans="1:22" ht="14.25" customHeight="1" x14ac:dyDescent="0.25">
      <c r="A8015" s="1">
        <v>8014</v>
      </c>
      <c r="B8015" s="1" t="s">
        <v>9783</v>
      </c>
      <c r="C8015" s="1">
        <f>YEAR(Data!$D8015)</f>
        <v>2014</v>
      </c>
      <c r="D8015" s="2">
        <v>41785</v>
      </c>
      <c r="E8015" s="2">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1">
        <v>13.200000000000003</v>
      </c>
    </row>
    <row r="8016" spans="1:22" ht="14.25" customHeight="1" x14ac:dyDescent="0.25">
      <c r="A8016" s="1">
        <v>8015</v>
      </c>
      <c r="B8016" s="1" t="s">
        <v>9783</v>
      </c>
      <c r="C8016" s="1">
        <f>YEAR(Data!$D8016)</f>
        <v>2014</v>
      </c>
      <c r="D8016" s="2">
        <v>41785</v>
      </c>
      <c r="E8016" s="2">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
        <v>3.29</v>
      </c>
      <c r="T8016" s="1">
        <v>1</v>
      </c>
      <c r="U8016" s="1">
        <v>0</v>
      </c>
      <c r="V8016" s="1">
        <v>1.4804999999999999</v>
      </c>
    </row>
    <row r="8017" spans="1:22" ht="14.25" customHeight="1" x14ac:dyDescent="0.25">
      <c r="A8017" s="1">
        <v>8016</v>
      </c>
      <c r="B8017" s="1" t="s">
        <v>9783</v>
      </c>
      <c r="C8017" s="1">
        <f>YEAR(Data!$D8017)</f>
        <v>2014</v>
      </c>
      <c r="D8017" s="2">
        <v>41785</v>
      </c>
      <c r="E8017" s="2">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1">
        <v>6.0287999999999995</v>
      </c>
    </row>
    <row r="8018" spans="1:22" ht="14.25" customHeight="1" x14ac:dyDescent="0.25">
      <c r="A8018" s="1">
        <v>8017</v>
      </c>
      <c r="B8018" s="1" t="s">
        <v>9784</v>
      </c>
      <c r="C8018" s="1">
        <f>YEAR(Data!$D8018)</f>
        <v>2011</v>
      </c>
      <c r="D8018" s="2">
        <v>40795</v>
      </c>
      <c r="E8018" s="2">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
        <v>60.672000000000011</v>
      </c>
      <c r="T8018" s="1">
        <v>6</v>
      </c>
      <c r="U8018" s="1">
        <v>0.2</v>
      </c>
      <c r="V8018" s="1">
        <v>12.892799999999998</v>
      </c>
    </row>
    <row r="8019" spans="1:22" ht="14.25" customHeight="1" x14ac:dyDescent="0.25">
      <c r="A8019" s="1">
        <v>8018</v>
      </c>
      <c r="B8019" s="1" t="s">
        <v>9784</v>
      </c>
      <c r="C8019" s="1">
        <f>YEAR(Data!$D8019)</f>
        <v>2011</v>
      </c>
      <c r="D8019" s="2">
        <v>40795</v>
      </c>
      <c r="E8019" s="2">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30.816000000000003</v>
      </c>
      <c r="T8019" s="1">
        <v>9</v>
      </c>
      <c r="U8019" s="1">
        <v>0.2</v>
      </c>
      <c r="V8019" s="1">
        <v>2.6964000000000006</v>
      </c>
    </row>
    <row r="8020" spans="1:22" ht="14.25" customHeight="1" x14ac:dyDescent="0.25">
      <c r="A8020" s="1">
        <v>8019</v>
      </c>
      <c r="B8020" s="1" t="s">
        <v>9785</v>
      </c>
      <c r="C8020" s="1">
        <f>YEAR(Data!$D8020)</f>
        <v>2014</v>
      </c>
      <c r="D8020" s="2">
        <v>41930</v>
      </c>
      <c r="E8020" s="2">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
        <v>52.792000000000002</v>
      </c>
      <c r="T8020" s="1">
        <v>1</v>
      </c>
      <c r="U8020" s="1">
        <v>0.2</v>
      </c>
      <c r="V8020" s="1">
        <v>4.6193000000000026</v>
      </c>
    </row>
    <row r="8021" spans="1:22" ht="14.25" customHeight="1" x14ac:dyDescent="0.25">
      <c r="A8021" s="1">
        <v>8020</v>
      </c>
      <c r="B8021" s="1" t="s">
        <v>9786</v>
      </c>
      <c r="C8021" s="1">
        <f>YEAR(Data!$D8021)</f>
        <v>2014</v>
      </c>
      <c r="D8021" s="2">
        <v>41946</v>
      </c>
      <c r="E8021" s="2">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
        <v>83.9</v>
      </c>
      <c r="T8021" s="1">
        <v>10</v>
      </c>
      <c r="U8021" s="1">
        <v>0</v>
      </c>
      <c r="V8021" s="1">
        <v>20.975000000000001</v>
      </c>
    </row>
    <row r="8022" spans="1:22" ht="14.25" customHeight="1" x14ac:dyDescent="0.25">
      <c r="A8022" s="1">
        <v>8021</v>
      </c>
      <c r="B8022" s="1" t="s">
        <v>9786</v>
      </c>
      <c r="C8022" s="1">
        <f>YEAR(Data!$D8022)</f>
        <v>2014</v>
      </c>
      <c r="D8022" s="2">
        <v>41946</v>
      </c>
      <c r="E8022" s="2">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1">
        <v>5.7623999999999995</v>
      </c>
    </row>
    <row r="8023" spans="1:22" ht="14.25" customHeight="1" x14ac:dyDescent="0.25">
      <c r="A8023" s="1">
        <v>8022</v>
      </c>
      <c r="B8023" s="1" t="s">
        <v>9787</v>
      </c>
      <c r="C8023" s="1">
        <f>YEAR(Data!$D8023)</f>
        <v>2011</v>
      </c>
      <c r="D8023" s="2">
        <v>40745</v>
      </c>
      <c r="E8023" s="2">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4.9919999999999991</v>
      </c>
      <c r="T8023" s="1">
        <v>3</v>
      </c>
      <c r="U8023" s="1">
        <v>0.8</v>
      </c>
      <c r="V8023" s="1">
        <v>-12.979200000000002</v>
      </c>
    </row>
    <row r="8024" spans="1:22" ht="14.25" customHeight="1" x14ac:dyDescent="0.25">
      <c r="A8024" s="1">
        <v>8023</v>
      </c>
      <c r="B8024" s="1" t="s">
        <v>9787</v>
      </c>
      <c r="C8024" s="1">
        <f>YEAR(Data!$D8024)</f>
        <v>2011</v>
      </c>
      <c r="D8024" s="2">
        <v>40745</v>
      </c>
      <c r="E8024" s="2">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
        <v>87.92</v>
      </c>
      <c r="T8024" s="1">
        <v>5</v>
      </c>
      <c r="U8024" s="1">
        <v>0.2</v>
      </c>
      <c r="V8024" s="1">
        <v>29.673000000000005</v>
      </c>
    </row>
    <row r="8025" spans="1:22" ht="14.25" customHeight="1" x14ac:dyDescent="0.25">
      <c r="A8025" s="1">
        <v>8024</v>
      </c>
      <c r="B8025" s="1" t="s">
        <v>9787</v>
      </c>
      <c r="C8025" s="1">
        <f>YEAR(Data!$D8025)</f>
        <v>2011</v>
      </c>
      <c r="D8025" s="2">
        <v>40745</v>
      </c>
      <c r="E8025" s="2">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1">
        <v>-93.989999999999952</v>
      </c>
    </row>
    <row r="8026" spans="1:22" ht="14.25" customHeight="1" x14ac:dyDescent="0.25">
      <c r="A8026" s="1">
        <v>8025</v>
      </c>
      <c r="B8026" s="1" t="s">
        <v>9787</v>
      </c>
      <c r="C8026" s="1">
        <f>YEAR(Data!$D8026)</f>
        <v>2011</v>
      </c>
      <c r="D8026" s="2">
        <v>40745</v>
      </c>
      <c r="E8026" s="2">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
        <v>1.0439999999999998</v>
      </c>
      <c r="T8026" s="1">
        <v>1</v>
      </c>
      <c r="U8026" s="1">
        <v>0.8</v>
      </c>
      <c r="V8026" s="1">
        <v>-1.8270000000000004</v>
      </c>
    </row>
    <row r="8027" spans="1:22" ht="14.25" customHeight="1" x14ac:dyDescent="0.25">
      <c r="A8027" s="1">
        <v>8026</v>
      </c>
      <c r="B8027" s="1" t="s">
        <v>9788</v>
      </c>
      <c r="C8027" s="1">
        <f>YEAR(Data!$D8027)</f>
        <v>2012</v>
      </c>
      <c r="D8027" s="2">
        <v>41163</v>
      </c>
      <c r="E8027" s="2">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
        <v>210.68</v>
      </c>
      <c r="T8027" s="1">
        <v>2</v>
      </c>
      <c r="U8027" s="1">
        <v>0</v>
      </c>
      <c r="V8027" s="1">
        <v>50.563199999999995</v>
      </c>
    </row>
    <row r="8028" spans="1:22" ht="14.25" customHeight="1" x14ac:dyDescent="0.25">
      <c r="A8028" s="1">
        <v>8027</v>
      </c>
      <c r="B8028" s="1" t="s">
        <v>9788</v>
      </c>
      <c r="C8028" s="1">
        <f>YEAR(Data!$D8028)</f>
        <v>2012</v>
      </c>
      <c r="D8028" s="2">
        <v>41163</v>
      </c>
      <c r="E8028" s="2">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
        <v>78.8</v>
      </c>
      <c r="T8028" s="1">
        <v>1</v>
      </c>
      <c r="U8028" s="1">
        <v>0</v>
      </c>
      <c r="V8028" s="1">
        <v>1.5760000000000076</v>
      </c>
    </row>
    <row r="8029" spans="1:22" ht="14.25" customHeight="1" x14ac:dyDescent="0.25">
      <c r="A8029" s="1">
        <v>8028</v>
      </c>
      <c r="B8029" s="1" t="s">
        <v>9788</v>
      </c>
      <c r="C8029" s="1">
        <f>YEAR(Data!$D8029)</f>
        <v>2012</v>
      </c>
      <c r="D8029" s="2">
        <v>41163</v>
      </c>
      <c r="E8029" s="2">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1">
        <v>6.796599999999998</v>
      </c>
    </row>
    <row r="8030" spans="1:22" ht="14.25" customHeight="1" x14ac:dyDescent="0.25">
      <c r="A8030" s="1">
        <v>8029</v>
      </c>
      <c r="B8030" s="1" t="s">
        <v>9788</v>
      </c>
      <c r="C8030" s="1">
        <f>YEAR(Data!$D8030)</f>
        <v>2012</v>
      </c>
      <c r="D8030" s="2">
        <v>41163</v>
      </c>
      <c r="E8030" s="2">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
        <v>772.68</v>
      </c>
      <c r="T8030" s="1">
        <v>4</v>
      </c>
      <c r="U8030" s="1">
        <v>0</v>
      </c>
      <c r="V8030" s="1">
        <v>108.17520000000002</v>
      </c>
    </row>
    <row r="8031" spans="1:22" ht="14.25" customHeight="1" x14ac:dyDescent="0.25">
      <c r="A8031" s="1">
        <v>8030</v>
      </c>
      <c r="B8031" s="1" t="s">
        <v>9789</v>
      </c>
      <c r="C8031" s="1">
        <f>YEAR(Data!$D8031)</f>
        <v>2013</v>
      </c>
      <c r="D8031" s="2">
        <v>41569</v>
      </c>
      <c r="E8031" s="2">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106.08000000000001</v>
      </c>
      <c r="T8031" s="1">
        <v>6</v>
      </c>
      <c r="U8031" s="1">
        <v>0.2</v>
      </c>
      <c r="V8031" s="1">
        <v>-9.2819999999999965</v>
      </c>
    </row>
    <row r="8032" spans="1:22" ht="14.25" customHeight="1" x14ac:dyDescent="0.25">
      <c r="A8032" s="1">
        <v>8031</v>
      </c>
      <c r="B8032" s="1" t="s">
        <v>9790</v>
      </c>
      <c r="C8032" s="1">
        <f>YEAR(Data!$D8032)</f>
        <v>2013</v>
      </c>
      <c r="D8032" s="2">
        <v>41281</v>
      </c>
      <c r="E8032" s="2">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
        <v>23.076000000000001</v>
      </c>
      <c r="T8032" s="1">
        <v>3</v>
      </c>
      <c r="U8032" s="1">
        <v>0.6</v>
      </c>
      <c r="V8032" s="1">
        <v>-10.961100000000002</v>
      </c>
    </row>
    <row r="8033" spans="1:22" ht="14.25" customHeight="1" x14ac:dyDescent="0.25">
      <c r="A8033" s="1">
        <v>8032</v>
      </c>
      <c r="B8033" s="1" t="s">
        <v>9790</v>
      </c>
      <c r="C8033" s="1">
        <f>YEAR(Data!$D8033)</f>
        <v>2013</v>
      </c>
      <c r="D8033" s="2">
        <v>41281</v>
      </c>
      <c r="E8033" s="2">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25.920000000000005</v>
      </c>
      <c r="T8033" s="1">
        <v>5</v>
      </c>
      <c r="U8033" s="1">
        <v>0.2</v>
      </c>
      <c r="V8033" s="1">
        <v>9.0719999999999992</v>
      </c>
    </row>
    <row r="8034" spans="1:22" ht="14.25" customHeight="1" x14ac:dyDescent="0.25">
      <c r="A8034" s="1">
        <v>8033</v>
      </c>
      <c r="B8034" s="1" t="s">
        <v>9791</v>
      </c>
      <c r="C8034" s="1">
        <f>YEAR(Data!$D8034)</f>
        <v>2012</v>
      </c>
      <c r="D8034" s="2">
        <v>41085</v>
      </c>
      <c r="E8034" s="2">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
        <v>47.952000000000005</v>
      </c>
      <c r="T8034" s="1">
        <v>3</v>
      </c>
      <c r="U8034" s="1">
        <v>0.2</v>
      </c>
      <c r="V8034" s="1">
        <v>16.183799999999998</v>
      </c>
    </row>
    <row r="8035" spans="1:22" ht="14.25" customHeight="1" x14ac:dyDescent="0.25">
      <c r="A8035" s="1">
        <v>8034</v>
      </c>
      <c r="B8035" s="1" t="s">
        <v>9791</v>
      </c>
      <c r="C8035" s="1">
        <f>YEAR(Data!$D8035)</f>
        <v>2012</v>
      </c>
      <c r="D8035" s="2">
        <v>41085</v>
      </c>
      <c r="E8035" s="2">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
        <v>0.98399999999999976</v>
      </c>
      <c r="T8035" s="1">
        <v>2</v>
      </c>
      <c r="U8035" s="1">
        <v>0.8</v>
      </c>
      <c r="V8035" s="1">
        <v>-1.476</v>
      </c>
    </row>
    <row r="8036" spans="1:22" ht="14.25" customHeight="1" x14ac:dyDescent="0.25">
      <c r="A8036" s="1">
        <v>8035</v>
      </c>
      <c r="B8036" s="1" t="s">
        <v>9791</v>
      </c>
      <c r="C8036" s="1">
        <f>YEAR(Data!$D8036)</f>
        <v>2012</v>
      </c>
      <c r="D8036" s="2">
        <v>41085</v>
      </c>
      <c r="E8036" s="2">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
        <v>75.384000000000015</v>
      </c>
      <c r="T8036" s="1">
        <v>9</v>
      </c>
      <c r="U8036" s="1">
        <v>0.6</v>
      </c>
      <c r="V8036" s="1">
        <v>-20.730599999999995</v>
      </c>
    </row>
    <row r="8037" spans="1:22" ht="14.25" customHeight="1" x14ac:dyDescent="0.25">
      <c r="A8037" s="1">
        <v>8036</v>
      </c>
      <c r="B8037" s="1" t="s">
        <v>9791</v>
      </c>
      <c r="C8037" s="1">
        <f>YEAR(Data!$D8037)</f>
        <v>2012</v>
      </c>
      <c r="D8037" s="2">
        <v>41085</v>
      </c>
      <c r="E8037" s="2">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1">
        <v>1.6704000000000001</v>
      </c>
    </row>
    <row r="8038" spans="1:22" ht="14.25" customHeight="1" x14ac:dyDescent="0.25">
      <c r="A8038" s="1">
        <v>8037</v>
      </c>
      <c r="B8038" s="1" t="s">
        <v>9792</v>
      </c>
      <c r="C8038" s="1">
        <f>YEAR(Data!$D8038)</f>
        <v>2012</v>
      </c>
      <c r="D8038" s="2">
        <v>41172</v>
      </c>
      <c r="E8038" s="2">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
        <v>37.68</v>
      </c>
      <c r="T8038" s="1">
        <v>6</v>
      </c>
      <c r="U8038" s="1">
        <v>0</v>
      </c>
      <c r="V8038" s="1">
        <v>16.955999999999996</v>
      </c>
    </row>
    <row r="8039" spans="1:22" ht="14.25" customHeight="1" x14ac:dyDescent="0.25">
      <c r="A8039" s="1">
        <v>8038</v>
      </c>
      <c r="B8039" s="1" t="s">
        <v>9793</v>
      </c>
      <c r="C8039" s="1">
        <f>YEAR(Data!$D8039)</f>
        <v>2014</v>
      </c>
      <c r="D8039" s="2">
        <v>41831</v>
      </c>
      <c r="E8039" s="2">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
        <v>41.910000000000004</v>
      </c>
      <c r="T8039" s="1">
        <v>3</v>
      </c>
      <c r="U8039" s="1">
        <v>0</v>
      </c>
      <c r="V8039" s="1">
        <v>10.896600000000003</v>
      </c>
    </row>
    <row r="8040" spans="1:22" ht="14.25" customHeight="1" x14ac:dyDescent="0.25">
      <c r="A8040" s="1">
        <v>8039</v>
      </c>
      <c r="B8040" s="1" t="s">
        <v>9794</v>
      </c>
      <c r="C8040" s="1">
        <f>YEAR(Data!$D8040)</f>
        <v>2014</v>
      </c>
      <c r="D8040" s="2">
        <v>41821</v>
      </c>
      <c r="E8040" s="2">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1">
        <v>5.1293999999999755</v>
      </c>
    </row>
    <row r="8041" spans="1:22" ht="14.25" customHeight="1" x14ac:dyDescent="0.25">
      <c r="A8041" s="1">
        <v>8040</v>
      </c>
      <c r="B8041" s="1" t="s">
        <v>9795</v>
      </c>
      <c r="C8041" s="1">
        <f>YEAR(Data!$D8041)</f>
        <v>2014</v>
      </c>
      <c r="D8041" s="2">
        <v>41873</v>
      </c>
      <c r="E8041" s="2">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
        <v>388.70400000000006</v>
      </c>
      <c r="T8041" s="1">
        <v>6</v>
      </c>
      <c r="U8041" s="1">
        <v>0.2</v>
      </c>
      <c r="V8041" s="1">
        <v>38.870400000000018</v>
      </c>
    </row>
    <row r="8042" spans="1:22" ht="14.25" customHeight="1" x14ac:dyDescent="0.25">
      <c r="A8042" s="1">
        <v>8041</v>
      </c>
      <c r="B8042" s="1" t="s">
        <v>9795</v>
      </c>
      <c r="C8042" s="1">
        <f>YEAR(Data!$D8042)</f>
        <v>2014</v>
      </c>
      <c r="D8042" s="2">
        <v>41873</v>
      </c>
      <c r="E8042" s="2">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1">
        <v>34.354799999999955</v>
      </c>
    </row>
    <row r="8043" spans="1:22" ht="14.25" customHeight="1" x14ac:dyDescent="0.25">
      <c r="A8043" s="1">
        <v>8042</v>
      </c>
      <c r="B8043" s="1" t="s">
        <v>9795</v>
      </c>
      <c r="C8043" s="1">
        <f>YEAR(Data!$D8043)</f>
        <v>2014</v>
      </c>
      <c r="D8043" s="2">
        <v>41873</v>
      </c>
      <c r="E8043" s="2">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
        <v>33.18</v>
      </c>
      <c r="T8043" s="1">
        <v>2</v>
      </c>
      <c r="U8043" s="1">
        <v>0</v>
      </c>
      <c r="V8043" s="1">
        <v>11.613</v>
      </c>
    </row>
    <row r="8044" spans="1:22" ht="14.25" customHeight="1" x14ac:dyDescent="0.25">
      <c r="A8044" s="1">
        <v>8043</v>
      </c>
      <c r="B8044" s="1" t="s">
        <v>9796</v>
      </c>
      <c r="C8044" s="1">
        <f>YEAR(Data!$D8044)</f>
        <v>2014</v>
      </c>
      <c r="D8044" s="2">
        <v>41710</v>
      </c>
      <c r="E8044" s="2">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
        <v>63.88</v>
      </c>
      <c r="T8044" s="1">
        <v>4</v>
      </c>
      <c r="U8044" s="1">
        <v>0</v>
      </c>
      <c r="V8044" s="1">
        <v>24.913200000000003</v>
      </c>
    </row>
    <row r="8045" spans="1:22" ht="14.25" customHeight="1" x14ac:dyDescent="0.25">
      <c r="A8045" s="1">
        <v>8044</v>
      </c>
      <c r="B8045" s="1" t="s">
        <v>9796</v>
      </c>
      <c r="C8045" s="1">
        <f>YEAR(Data!$D8045)</f>
        <v>2014</v>
      </c>
      <c r="D8045" s="2">
        <v>41710</v>
      </c>
      <c r="E8045" s="2">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
        <v>26.72</v>
      </c>
      <c r="T8045" s="1">
        <v>1</v>
      </c>
      <c r="U8045" s="1">
        <v>0</v>
      </c>
      <c r="V8045" s="1">
        <v>11.756800000000002</v>
      </c>
    </row>
    <row r="8046" spans="1:22" ht="14.25" customHeight="1" x14ac:dyDescent="0.25">
      <c r="A8046" s="1">
        <v>8045</v>
      </c>
      <c r="B8046" s="1" t="s">
        <v>9799</v>
      </c>
      <c r="C8046" s="1">
        <f>YEAR(Data!$D8046)</f>
        <v>2014</v>
      </c>
      <c r="D8046" s="2">
        <v>41898</v>
      </c>
      <c r="E8046" s="2">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1">
        <v>106.95779999999998</v>
      </c>
    </row>
    <row r="8047" spans="1:22" ht="14.25" customHeight="1" x14ac:dyDescent="0.25">
      <c r="A8047" s="1">
        <v>8046</v>
      </c>
      <c r="B8047" s="1" t="s">
        <v>9800</v>
      </c>
      <c r="C8047" s="1">
        <f>YEAR(Data!$D8047)</f>
        <v>2013</v>
      </c>
      <c r="D8047" s="2">
        <v>41538</v>
      </c>
      <c r="E8047" s="2">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1">
        <v>129.77249999999998</v>
      </c>
    </row>
    <row r="8048" spans="1:22" ht="14.25" customHeight="1" x14ac:dyDescent="0.25">
      <c r="A8048" s="1">
        <v>8047</v>
      </c>
      <c r="B8048" s="1" t="s">
        <v>9801</v>
      </c>
      <c r="C8048" s="1">
        <f>YEAR(Data!$D8048)</f>
        <v>2013</v>
      </c>
      <c r="D8048" s="2">
        <v>41624</v>
      </c>
      <c r="E8048" s="2">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
        <v>2.2140000000000004</v>
      </c>
      <c r="T8048" s="1">
        <v>3</v>
      </c>
      <c r="U8048" s="1">
        <v>0.7</v>
      </c>
      <c r="V8048" s="1">
        <v>-1.4760000000000004</v>
      </c>
    </row>
    <row r="8049" spans="1:22" ht="14.25" customHeight="1" x14ac:dyDescent="0.25">
      <c r="A8049" s="1">
        <v>8048</v>
      </c>
      <c r="B8049" s="1" t="s">
        <v>9802</v>
      </c>
      <c r="C8049" s="1">
        <f>YEAR(Data!$D8049)</f>
        <v>2014</v>
      </c>
      <c r="D8049" s="2">
        <v>41947</v>
      </c>
      <c r="E8049" s="2">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
        <v>16.272000000000002</v>
      </c>
      <c r="T8049" s="1">
        <v>3</v>
      </c>
      <c r="U8049" s="1">
        <v>0.2</v>
      </c>
      <c r="V8049" s="1">
        <v>5.2883999999999984</v>
      </c>
    </row>
    <row r="8050" spans="1:22" ht="14.25" customHeight="1" x14ac:dyDescent="0.25">
      <c r="A8050" s="1">
        <v>8049</v>
      </c>
      <c r="B8050" s="1" t="s">
        <v>9803</v>
      </c>
      <c r="C8050" s="1">
        <f>YEAR(Data!$D8050)</f>
        <v>2013</v>
      </c>
      <c r="D8050" s="2">
        <v>41459</v>
      </c>
      <c r="E8050" s="2">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
        <v>706.86</v>
      </c>
      <c r="T8050" s="1">
        <v>7</v>
      </c>
      <c r="U8050" s="1">
        <v>0</v>
      </c>
      <c r="V8050" s="1">
        <v>197.92079999999999</v>
      </c>
    </row>
    <row r="8051" spans="1:22" ht="14.25" customHeight="1" x14ac:dyDescent="0.25">
      <c r="A8051" s="1">
        <v>8050</v>
      </c>
      <c r="B8051" s="1" t="s">
        <v>9804</v>
      </c>
      <c r="C8051" s="1">
        <f>YEAR(Data!$D8051)</f>
        <v>2011</v>
      </c>
      <c r="D8051" s="2">
        <v>40812</v>
      </c>
      <c r="E8051" s="2">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
        <v>5.9700000000000006</v>
      </c>
      <c r="T8051" s="1">
        <v>5</v>
      </c>
      <c r="U8051" s="1">
        <v>0.7</v>
      </c>
      <c r="V8051" s="1">
        <v>-4.577</v>
      </c>
    </row>
    <row r="8052" spans="1:22" ht="14.25" customHeight="1" x14ac:dyDescent="0.25">
      <c r="A8052" s="1">
        <v>8051</v>
      </c>
      <c r="B8052" s="1" t="s">
        <v>9804</v>
      </c>
      <c r="C8052" s="1">
        <f>YEAR(Data!$D8052)</f>
        <v>2011</v>
      </c>
      <c r="D8052" s="2">
        <v>40812</v>
      </c>
      <c r="E8052" s="2">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1">
        <v>4.7664</v>
      </c>
    </row>
    <row r="8053" spans="1:22" ht="14.25" customHeight="1" x14ac:dyDescent="0.25">
      <c r="A8053" s="1">
        <v>8052</v>
      </c>
      <c r="B8053" s="1" t="s">
        <v>9804</v>
      </c>
      <c r="C8053" s="1">
        <f>YEAR(Data!$D8053)</f>
        <v>2011</v>
      </c>
      <c r="D8053" s="2">
        <v>40812</v>
      </c>
      <c r="E8053" s="2">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1">
        <v>3.1032000000000011</v>
      </c>
    </row>
    <row r="8054" spans="1:22" ht="14.25" customHeight="1" x14ac:dyDescent="0.25">
      <c r="A8054" s="1">
        <v>8053</v>
      </c>
      <c r="B8054" s="1" t="s">
        <v>9805</v>
      </c>
      <c r="C8054" s="1">
        <f>YEAR(Data!$D8054)</f>
        <v>2011</v>
      </c>
      <c r="D8054" s="2">
        <v>40738</v>
      </c>
      <c r="E8054" s="2">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1">
        <v>4.4850000000000003</v>
      </c>
    </row>
    <row r="8055" spans="1:22" ht="14.25" customHeight="1" x14ac:dyDescent="0.25">
      <c r="A8055" s="1">
        <v>8054</v>
      </c>
      <c r="B8055" s="1" t="s">
        <v>9806</v>
      </c>
      <c r="C8055" s="1">
        <f>YEAR(Data!$D8055)</f>
        <v>2014</v>
      </c>
      <c r="D8055" s="2">
        <v>41911</v>
      </c>
      <c r="E8055" s="2">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2.6550000000000002</v>
      </c>
      <c r="T8055" s="1">
        <v>1</v>
      </c>
      <c r="U8055" s="1">
        <v>0.7</v>
      </c>
      <c r="V8055" s="1">
        <v>-1.8584999999999994</v>
      </c>
    </row>
    <row r="8056" spans="1:22" ht="14.25" customHeight="1" x14ac:dyDescent="0.25">
      <c r="A8056" s="1">
        <v>8055</v>
      </c>
      <c r="B8056" s="1" t="s">
        <v>9807</v>
      </c>
      <c r="C8056" s="1">
        <f>YEAR(Data!$D8056)</f>
        <v>2012</v>
      </c>
      <c r="D8056" s="2">
        <v>41149</v>
      </c>
      <c r="E8056" s="2">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1">
        <v>267.70499999999993</v>
      </c>
    </row>
    <row r="8057" spans="1:22" ht="14.25" customHeight="1" x14ac:dyDescent="0.25">
      <c r="A8057" s="1">
        <v>8056</v>
      </c>
      <c r="B8057" s="1" t="s">
        <v>9807</v>
      </c>
      <c r="C8057" s="1">
        <f>YEAR(Data!$D8057)</f>
        <v>2012</v>
      </c>
      <c r="D8057" s="2">
        <v>41149</v>
      </c>
      <c r="E8057" s="2">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1">
        <v>28.956799999999973</v>
      </c>
    </row>
    <row r="8058" spans="1:22" ht="14.25" customHeight="1" x14ac:dyDescent="0.25">
      <c r="A8058" s="1">
        <v>8057</v>
      </c>
      <c r="B8058" s="1" t="s">
        <v>9807</v>
      </c>
      <c r="C8058" s="1">
        <f>YEAR(Data!$D8058)</f>
        <v>2012</v>
      </c>
      <c r="D8058" s="2">
        <v>41149</v>
      </c>
      <c r="E8058" s="2">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1">
        <v>29.152799999999971</v>
      </c>
    </row>
    <row r="8059" spans="1:22" ht="14.25" customHeight="1" x14ac:dyDescent="0.25">
      <c r="A8059" s="1">
        <v>8058</v>
      </c>
      <c r="B8059" s="1" t="s">
        <v>9807</v>
      </c>
      <c r="C8059" s="1">
        <f>YEAR(Data!$D8059)</f>
        <v>2012</v>
      </c>
      <c r="D8059" s="2">
        <v>41149</v>
      </c>
      <c r="E8059" s="2">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
        <v>41.36</v>
      </c>
      <c r="T8059" s="1">
        <v>5</v>
      </c>
      <c r="U8059" s="1">
        <v>0.2</v>
      </c>
      <c r="V8059" s="1">
        <v>13.959</v>
      </c>
    </row>
    <row r="8060" spans="1:22" ht="14.25" customHeight="1" x14ac:dyDescent="0.25">
      <c r="A8060" s="1">
        <v>8059</v>
      </c>
      <c r="B8060" s="1" t="s">
        <v>9807</v>
      </c>
      <c r="C8060" s="1">
        <f>YEAR(Data!$D8060)</f>
        <v>2012</v>
      </c>
      <c r="D8060" s="2">
        <v>41149</v>
      </c>
      <c r="E8060" s="2">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1">
        <v>15.111599999999999</v>
      </c>
    </row>
    <row r="8061" spans="1:22" ht="14.25" customHeight="1" x14ac:dyDescent="0.25">
      <c r="A8061" s="1">
        <v>8060</v>
      </c>
      <c r="B8061" s="1" t="s">
        <v>9807</v>
      </c>
      <c r="C8061" s="1">
        <f>YEAR(Data!$D8061)</f>
        <v>2012</v>
      </c>
      <c r="D8061" s="2">
        <v>41149</v>
      </c>
      <c r="E8061" s="2">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1">
        <v>1.7472000000000003</v>
      </c>
    </row>
    <row r="8062" spans="1:22" ht="14.25" customHeight="1" x14ac:dyDescent="0.25">
      <c r="A8062" s="1">
        <v>8061</v>
      </c>
      <c r="B8062" s="1" t="s">
        <v>9808</v>
      </c>
      <c r="C8062" s="1">
        <f>YEAR(Data!$D8062)</f>
        <v>2012</v>
      </c>
      <c r="D8062" s="2">
        <v>41172</v>
      </c>
      <c r="E8062" s="2">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1">
        <v>28.857999999999997</v>
      </c>
    </row>
    <row r="8063" spans="1:22" ht="14.25" customHeight="1" x14ac:dyDescent="0.25">
      <c r="A8063" s="1">
        <v>8062</v>
      </c>
      <c r="B8063" s="1" t="s">
        <v>9808</v>
      </c>
      <c r="C8063" s="1">
        <f>YEAR(Data!$D8063)</f>
        <v>2012</v>
      </c>
      <c r="D8063" s="2">
        <v>41172</v>
      </c>
      <c r="E8063" s="2">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
        <v>24.448</v>
      </c>
      <c r="T8063" s="1">
        <v>2</v>
      </c>
      <c r="U8063" s="1">
        <v>0.2</v>
      </c>
      <c r="V8063" s="1">
        <v>8.8623999999999992</v>
      </c>
    </row>
    <row r="8064" spans="1:22" ht="14.25" customHeight="1" x14ac:dyDescent="0.25">
      <c r="A8064" s="1">
        <v>8063</v>
      </c>
      <c r="B8064" s="1" t="s">
        <v>9809</v>
      </c>
      <c r="C8064" s="1">
        <f>YEAR(Data!$D8064)</f>
        <v>2013</v>
      </c>
      <c r="D8064" s="2">
        <v>41586</v>
      </c>
      <c r="E8064" s="2">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1">
        <v>71.269200000000012</v>
      </c>
    </row>
    <row r="8065" spans="1:22" ht="14.25" customHeight="1" x14ac:dyDescent="0.25">
      <c r="A8065" s="1">
        <v>8064</v>
      </c>
      <c r="B8065" s="1" t="s">
        <v>9809</v>
      </c>
      <c r="C8065" s="1">
        <f>YEAR(Data!$D8065)</f>
        <v>2013</v>
      </c>
      <c r="D8065" s="2">
        <v>41586</v>
      </c>
      <c r="E8065" s="2">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359.96999999999997</v>
      </c>
      <c r="T8065" s="1">
        <v>3</v>
      </c>
      <c r="U8065" s="1">
        <v>0</v>
      </c>
      <c r="V8065" s="1">
        <v>100.7916</v>
      </c>
    </row>
    <row r="8066" spans="1:22" ht="14.25" customHeight="1" x14ac:dyDescent="0.25">
      <c r="A8066" s="1">
        <v>8065</v>
      </c>
      <c r="B8066" s="1" t="s">
        <v>9809</v>
      </c>
      <c r="C8066" s="1">
        <f>YEAR(Data!$D8066)</f>
        <v>2013</v>
      </c>
      <c r="D8066" s="2">
        <v>41586</v>
      </c>
      <c r="E8066" s="2">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
        <v>12.96</v>
      </c>
      <c r="T8066" s="1">
        <v>2</v>
      </c>
      <c r="U8066" s="1">
        <v>0</v>
      </c>
      <c r="V8066" s="1">
        <v>6.2208000000000006</v>
      </c>
    </row>
    <row r="8067" spans="1:22" ht="14.25" customHeight="1" x14ac:dyDescent="0.25">
      <c r="A8067" s="1">
        <v>8066</v>
      </c>
      <c r="B8067" s="1" t="s">
        <v>9809</v>
      </c>
      <c r="C8067" s="1">
        <f>YEAR(Data!$D8067)</f>
        <v>2013</v>
      </c>
      <c r="D8067" s="2">
        <v>41586</v>
      </c>
      <c r="E8067" s="2">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1">
        <v>5.8409999999999869</v>
      </c>
    </row>
    <row r="8068" spans="1:22" ht="14.25" customHeight="1" x14ac:dyDescent="0.25">
      <c r="A8068" s="1">
        <v>8067</v>
      </c>
      <c r="B8068" s="1" t="s">
        <v>9809</v>
      </c>
      <c r="C8068" s="1">
        <f>YEAR(Data!$D8068)</f>
        <v>2013</v>
      </c>
      <c r="D8068" s="2">
        <v>41586</v>
      </c>
      <c r="E8068" s="2">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
        <v>276.78400000000005</v>
      </c>
      <c r="T8068" s="1">
        <v>2</v>
      </c>
      <c r="U8068" s="1">
        <v>0.2</v>
      </c>
      <c r="V8068" s="1">
        <v>89.954799999999992</v>
      </c>
    </row>
    <row r="8069" spans="1:22" ht="14.25" customHeight="1" x14ac:dyDescent="0.25">
      <c r="A8069" s="1">
        <v>8068</v>
      </c>
      <c r="B8069" s="1" t="s">
        <v>9810</v>
      </c>
      <c r="C8069" s="1">
        <f>YEAR(Data!$D8069)</f>
        <v>2012</v>
      </c>
      <c r="D8069" s="2">
        <v>41202</v>
      </c>
      <c r="E8069" s="2">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239.96999999999997</v>
      </c>
      <c r="T8069" s="1">
        <v>3</v>
      </c>
      <c r="U8069" s="1">
        <v>0</v>
      </c>
      <c r="V8069" s="1">
        <v>86.389199999999988</v>
      </c>
    </row>
    <row r="8070" spans="1:22" ht="14.25" customHeight="1" x14ac:dyDescent="0.25">
      <c r="A8070" s="1">
        <v>8069</v>
      </c>
      <c r="B8070" s="1" t="s">
        <v>9810</v>
      </c>
      <c r="C8070" s="1">
        <f>YEAR(Data!$D8070)</f>
        <v>2012</v>
      </c>
      <c r="D8070" s="2">
        <v>41202</v>
      </c>
      <c r="E8070" s="2">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
        <v>16.02</v>
      </c>
      <c r="T8070" s="1">
        <v>6</v>
      </c>
      <c r="U8070" s="1">
        <v>0</v>
      </c>
      <c r="V8070" s="1">
        <v>6.0876000000000001</v>
      </c>
    </row>
    <row r="8071" spans="1:22" ht="14.25" customHeight="1" x14ac:dyDescent="0.25">
      <c r="A8071" s="1">
        <v>8070</v>
      </c>
      <c r="B8071" s="1" t="s">
        <v>9811</v>
      </c>
      <c r="C8071" s="1">
        <f>YEAR(Data!$D8071)</f>
        <v>2014</v>
      </c>
      <c r="D8071" s="2">
        <v>41641</v>
      </c>
      <c r="E8071" s="2">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454.56000000000006</v>
      </c>
      <c r="T8071" s="1">
        <v>5</v>
      </c>
      <c r="U8071" s="1">
        <v>0.2</v>
      </c>
      <c r="V8071" s="1">
        <v>-107.95800000000004</v>
      </c>
    </row>
    <row r="8072" spans="1:22" ht="14.25" customHeight="1" x14ac:dyDescent="0.25">
      <c r="A8072" s="1">
        <v>8071</v>
      </c>
      <c r="B8072" s="1" t="s">
        <v>9811</v>
      </c>
      <c r="C8072" s="1">
        <f>YEAR(Data!$D8072)</f>
        <v>2014</v>
      </c>
      <c r="D8072" s="2">
        <v>41641</v>
      </c>
      <c r="E8072" s="2">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
        <v>141.41999999999999</v>
      </c>
      <c r="T8072" s="1">
        <v>5</v>
      </c>
      <c r="U8072" s="1">
        <v>0.6</v>
      </c>
      <c r="V8072" s="1">
        <v>-187.38150000000002</v>
      </c>
    </row>
    <row r="8073" spans="1:22" ht="14.25" customHeight="1" x14ac:dyDescent="0.25">
      <c r="A8073" s="1">
        <v>8072</v>
      </c>
      <c r="B8073" s="1" t="s">
        <v>9811</v>
      </c>
      <c r="C8073" s="1">
        <f>YEAR(Data!$D8073)</f>
        <v>2014</v>
      </c>
      <c r="D8073" s="2">
        <v>41641</v>
      </c>
      <c r="E8073" s="2">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310.74399999999997</v>
      </c>
      <c r="T8073" s="1">
        <v>4</v>
      </c>
      <c r="U8073" s="1">
        <v>0.3</v>
      </c>
      <c r="V8073" s="1">
        <v>-26.635199999999998</v>
      </c>
    </row>
    <row r="8074" spans="1:22" ht="14.25" customHeight="1" x14ac:dyDescent="0.25">
      <c r="A8074" s="1">
        <v>8073</v>
      </c>
      <c r="B8074" s="1" t="s">
        <v>9811</v>
      </c>
      <c r="C8074" s="1">
        <f>YEAR(Data!$D8074)</f>
        <v>2014</v>
      </c>
      <c r="D8074" s="2">
        <v>41641</v>
      </c>
      <c r="E8074" s="2">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1">
        <v>2.2287999999999988</v>
      </c>
    </row>
    <row r="8075" spans="1:22" ht="14.25" customHeight="1" x14ac:dyDescent="0.25">
      <c r="A8075" s="1">
        <v>8074</v>
      </c>
      <c r="B8075" s="1" t="s">
        <v>9811</v>
      </c>
      <c r="C8075" s="1">
        <f>YEAR(Data!$D8075)</f>
        <v>2014</v>
      </c>
      <c r="D8075" s="2">
        <v>41641</v>
      </c>
      <c r="E8075" s="2">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6.469999999999998</v>
      </c>
      <c r="T8075" s="1">
        <v>5</v>
      </c>
      <c r="U8075" s="1">
        <v>0.8</v>
      </c>
      <c r="V8075" s="1">
        <v>-9.7050000000000018</v>
      </c>
    </row>
    <row r="8076" spans="1:22" ht="14.25" customHeight="1" x14ac:dyDescent="0.25">
      <c r="A8076" s="1">
        <v>8075</v>
      </c>
      <c r="B8076" s="1" t="s">
        <v>9811</v>
      </c>
      <c r="C8076" s="1">
        <f>YEAR(Data!$D8076)</f>
        <v>2014</v>
      </c>
      <c r="D8076" s="2">
        <v>41641</v>
      </c>
      <c r="E8076" s="2">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13.747999999999998</v>
      </c>
      <c r="T8076" s="1">
        <v>14</v>
      </c>
      <c r="U8076" s="1">
        <v>0.8</v>
      </c>
      <c r="V8076" s="1">
        <v>-22.684200000000004</v>
      </c>
    </row>
    <row r="8077" spans="1:22" ht="14.25" customHeight="1" x14ac:dyDescent="0.25">
      <c r="A8077" s="1">
        <v>8076</v>
      </c>
      <c r="B8077" s="1" t="s">
        <v>9811</v>
      </c>
      <c r="C8077" s="1">
        <f>YEAR(Data!$D8077)</f>
        <v>2014</v>
      </c>
      <c r="D8077" s="2">
        <v>41641</v>
      </c>
      <c r="E8077" s="2">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15.223999999999997</v>
      </c>
      <c r="T8077" s="1">
        <v>2</v>
      </c>
      <c r="U8077" s="1">
        <v>0.8</v>
      </c>
      <c r="V8077" s="1">
        <v>-38.821200000000012</v>
      </c>
    </row>
    <row r="8078" spans="1:22" ht="14.25" customHeight="1" x14ac:dyDescent="0.25">
      <c r="A8078" s="1">
        <v>8077</v>
      </c>
      <c r="B8078" s="1" t="s">
        <v>9812</v>
      </c>
      <c r="C8078" s="1">
        <f>YEAR(Data!$D8078)</f>
        <v>2012</v>
      </c>
      <c r="D8078" s="2">
        <v>41083</v>
      </c>
      <c r="E8078" s="2">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
        <v>27.42</v>
      </c>
      <c r="T8078" s="1">
        <v>3</v>
      </c>
      <c r="U8078" s="1">
        <v>0</v>
      </c>
      <c r="V8078" s="1">
        <v>9.3227999999999991</v>
      </c>
    </row>
    <row r="8079" spans="1:22" ht="14.25" customHeight="1" x14ac:dyDescent="0.25">
      <c r="A8079" s="1">
        <v>8078</v>
      </c>
      <c r="B8079" s="1" t="s">
        <v>9812</v>
      </c>
      <c r="C8079" s="1">
        <f>YEAR(Data!$D8079)</f>
        <v>2012</v>
      </c>
      <c r="D8079" s="2">
        <v>41083</v>
      </c>
      <c r="E8079" s="2">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
        <v>165.98</v>
      </c>
      <c r="T8079" s="1">
        <v>1</v>
      </c>
      <c r="U8079" s="1">
        <v>0</v>
      </c>
      <c r="V8079" s="1">
        <v>74.690999999999988</v>
      </c>
    </row>
    <row r="8080" spans="1:22" ht="14.25" customHeight="1" x14ac:dyDescent="0.25">
      <c r="A8080" s="1">
        <v>8079</v>
      </c>
      <c r="B8080" s="1" t="s">
        <v>9812</v>
      </c>
      <c r="C8080" s="1">
        <f>YEAR(Data!$D8080)</f>
        <v>2012</v>
      </c>
      <c r="D8080" s="2">
        <v>41083</v>
      </c>
      <c r="E8080" s="2">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
        <v>75</v>
      </c>
      <c r="T8080" s="1">
        <v>3</v>
      </c>
      <c r="U8080" s="1">
        <v>0</v>
      </c>
      <c r="V8080" s="1">
        <v>18</v>
      </c>
    </row>
    <row r="8081" spans="1:22" ht="14.25" customHeight="1" x14ac:dyDescent="0.25">
      <c r="A8081" s="1">
        <v>8080</v>
      </c>
      <c r="B8081" s="1" t="s">
        <v>9814</v>
      </c>
      <c r="C8081" s="1">
        <f>YEAR(Data!$D8081)</f>
        <v>2013</v>
      </c>
      <c r="D8081" s="2">
        <v>41601</v>
      </c>
      <c r="E8081" s="2">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134.27200000000002</v>
      </c>
      <c r="T8081" s="1">
        <v>8</v>
      </c>
      <c r="U8081" s="1">
        <v>0.2</v>
      </c>
      <c r="V8081" s="1">
        <v>46.99519999999999</v>
      </c>
    </row>
    <row r="8082" spans="1:22" ht="14.25" customHeight="1" x14ac:dyDescent="0.25">
      <c r="A8082" s="1">
        <v>8081</v>
      </c>
      <c r="B8082" s="1" t="s">
        <v>9815</v>
      </c>
      <c r="C8082" s="1">
        <f>YEAR(Data!$D8082)</f>
        <v>2012</v>
      </c>
      <c r="D8082" s="2">
        <v>41208</v>
      </c>
      <c r="E8082" s="2">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1">
        <v>47.626799999999996</v>
      </c>
    </row>
    <row r="8083" spans="1:22" ht="14.25" customHeight="1" x14ac:dyDescent="0.25">
      <c r="A8083" s="1">
        <v>8082</v>
      </c>
      <c r="B8083" s="1" t="s">
        <v>9815</v>
      </c>
      <c r="C8083" s="1">
        <f>YEAR(Data!$D8083)</f>
        <v>2012</v>
      </c>
      <c r="D8083" s="2">
        <v>41208</v>
      </c>
      <c r="E8083" s="2">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
        <v>131.904</v>
      </c>
      <c r="T8083" s="1">
        <v>3</v>
      </c>
      <c r="U8083" s="1">
        <v>0.2</v>
      </c>
      <c r="V8083" s="1">
        <v>47.815200000000004</v>
      </c>
    </row>
    <row r="8084" spans="1:22" ht="14.25" customHeight="1" x14ac:dyDescent="0.25">
      <c r="A8084" s="1">
        <v>8083</v>
      </c>
      <c r="B8084" s="1" t="s">
        <v>9815</v>
      </c>
      <c r="C8084" s="1">
        <f>YEAR(Data!$D8084)</f>
        <v>2012</v>
      </c>
      <c r="D8084" s="2">
        <v>41208</v>
      </c>
      <c r="E8084" s="2">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203.88000000000002</v>
      </c>
      <c r="T8084" s="1">
        <v>5</v>
      </c>
      <c r="U8084" s="1">
        <v>0.2</v>
      </c>
      <c r="V8084" s="1">
        <v>20.387999999999998</v>
      </c>
    </row>
    <row r="8085" spans="1:22" ht="14.25" customHeight="1" x14ac:dyDescent="0.25">
      <c r="A8085" s="1">
        <v>8084</v>
      </c>
      <c r="B8085" s="1" t="s">
        <v>9815</v>
      </c>
      <c r="C8085" s="1">
        <f>YEAR(Data!$D8085)</f>
        <v>2012</v>
      </c>
      <c r="D8085" s="2">
        <v>41208</v>
      </c>
      <c r="E8085" s="2">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
        <v>14.301000000000002</v>
      </c>
      <c r="T8085" s="1">
        <v>7</v>
      </c>
      <c r="U8085" s="1">
        <v>0.7</v>
      </c>
      <c r="V8085" s="1">
        <v>-10.487400000000001</v>
      </c>
    </row>
    <row r="8086" spans="1:22" ht="14.25" customHeight="1" x14ac:dyDescent="0.25">
      <c r="A8086" s="1">
        <v>8085</v>
      </c>
      <c r="B8086" s="1" t="s">
        <v>9815</v>
      </c>
      <c r="C8086" s="1">
        <f>YEAR(Data!$D8086)</f>
        <v>2012</v>
      </c>
      <c r="D8086" s="2">
        <v>41208</v>
      </c>
      <c r="E8086" s="2">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718.6400000000001</v>
      </c>
      <c r="T8086" s="1">
        <v>10</v>
      </c>
      <c r="U8086" s="1">
        <v>0.2</v>
      </c>
      <c r="V8086" s="1">
        <v>-161.69400000000005</v>
      </c>
    </row>
    <row r="8087" spans="1:22" ht="14.25" customHeight="1" x14ac:dyDescent="0.25">
      <c r="A8087" s="1">
        <v>8086</v>
      </c>
      <c r="B8087" s="1" t="s">
        <v>9816</v>
      </c>
      <c r="C8087" s="1">
        <f>YEAR(Data!$D8087)</f>
        <v>2013</v>
      </c>
      <c r="D8087" s="2">
        <v>41568</v>
      </c>
      <c r="E8087" s="2">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1">
        <v>18.329999999999991</v>
      </c>
    </row>
    <row r="8088" spans="1:22" ht="14.25" customHeight="1" x14ac:dyDescent="0.25">
      <c r="A8088" s="1">
        <v>8087</v>
      </c>
      <c r="B8088" s="1" t="s">
        <v>9819</v>
      </c>
      <c r="C8088" s="1">
        <f>YEAR(Data!$D8088)</f>
        <v>2014</v>
      </c>
      <c r="D8088" s="2">
        <v>41758</v>
      </c>
      <c r="E8088" s="2">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1">
        <v>5.2650000000000006</v>
      </c>
    </row>
    <row r="8089" spans="1:22" ht="14.25" customHeight="1" x14ac:dyDescent="0.25">
      <c r="A8089" s="1">
        <v>8088</v>
      </c>
      <c r="B8089" s="1" t="s">
        <v>9820</v>
      </c>
      <c r="C8089" s="1">
        <f>YEAR(Data!$D8089)</f>
        <v>2013</v>
      </c>
      <c r="D8089" s="2">
        <v>41547</v>
      </c>
      <c r="E8089" s="2">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
        <v>10.496</v>
      </c>
      <c r="T8089" s="1">
        <v>4</v>
      </c>
      <c r="U8089" s="1">
        <v>0.2</v>
      </c>
      <c r="V8089" s="1">
        <v>1.1807999999999983</v>
      </c>
    </row>
    <row r="8090" spans="1:22" ht="14.25" customHeight="1" x14ac:dyDescent="0.25">
      <c r="A8090" s="1">
        <v>8089</v>
      </c>
      <c r="B8090" s="1" t="s">
        <v>9821</v>
      </c>
      <c r="C8090" s="1">
        <f>YEAR(Data!$D8090)</f>
        <v>2012</v>
      </c>
      <c r="D8090" s="2">
        <v>41100</v>
      </c>
      <c r="E8090" s="2">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1">
        <v>12.973999999999997</v>
      </c>
    </row>
    <row r="8091" spans="1:22" ht="14.25" customHeight="1" x14ac:dyDescent="0.25">
      <c r="A8091" s="1">
        <v>8090</v>
      </c>
      <c r="B8091" s="1" t="s">
        <v>9822</v>
      </c>
      <c r="C8091" s="1">
        <f>YEAR(Data!$D8091)</f>
        <v>2012</v>
      </c>
      <c r="D8091" s="2">
        <v>41128</v>
      </c>
      <c r="E8091" s="2">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1">
        <v>20.1708</v>
      </c>
    </row>
    <row r="8092" spans="1:22" ht="14.25" customHeight="1" x14ac:dyDescent="0.25">
      <c r="A8092" s="1">
        <v>8091</v>
      </c>
      <c r="B8092" s="1" t="s">
        <v>9823</v>
      </c>
      <c r="C8092" s="1">
        <f>YEAR(Data!$D8092)</f>
        <v>2011</v>
      </c>
      <c r="D8092" s="2">
        <v>40884</v>
      </c>
      <c r="E8092" s="2">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
        <v>269.35999999999996</v>
      </c>
      <c r="T8092" s="1">
        <v>7</v>
      </c>
      <c r="U8092" s="1">
        <v>0</v>
      </c>
      <c r="V8092" s="1">
        <v>70.033599999999993</v>
      </c>
    </row>
    <row r="8093" spans="1:22" ht="14.25" customHeight="1" x14ac:dyDescent="0.25">
      <c r="A8093" s="1">
        <v>8092</v>
      </c>
      <c r="B8093" s="1" t="s">
        <v>9824</v>
      </c>
      <c r="C8093" s="1">
        <f>YEAR(Data!$D8093)</f>
        <v>2012</v>
      </c>
      <c r="D8093" s="2">
        <v>41253</v>
      </c>
      <c r="E8093" s="2">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1">
        <v>2.8224</v>
      </c>
    </row>
    <row r="8094" spans="1:22" ht="14.25" customHeight="1" x14ac:dyDescent="0.25">
      <c r="A8094" s="1">
        <v>8093</v>
      </c>
      <c r="B8094" s="1" t="s">
        <v>9825</v>
      </c>
      <c r="C8094" s="1">
        <f>YEAR(Data!$D8094)</f>
        <v>2014</v>
      </c>
      <c r="D8094" s="2">
        <v>41952</v>
      </c>
      <c r="E8094" s="2">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1">
        <v>32.97</v>
      </c>
    </row>
    <row r="8095" spans="1:22" ht="14.25" customHeight="1" x14ac:dyDescent="0.25">
      <c r="A8095" s="1">
        <v>8094</v>
      </c>
      <c r="B8095" s="1" t="s">
        <v>9826</v>
      </c>
      <c r="C8095" s="1">
        <f>YEAR(Data!$D8095)</f>
        <v>2014</v>
      </c>
      <c r="D8095" s="2">
        <v>41848</v>
      </c>
      <c r="E8095" s="2">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1">
        <v>10.507200000000001</v>
      </c>
    </row>
    <row r="8096" spans="1:22" ht="14.25" customHeight="1" x14ac:dyDescent="0.25">
      <c r="A8096" s="1">
        <v>8095</v>
      </c>
      <c r="B8096" s="1" t="s">
        <v>9826</v>
      </c>
      <c r="C8096" s="1">
        <f>YEAR(Data!$D8096)</f>
        <v>2014</v>
      </c>
      <c r="D8096" s="2">
        <v>41848</v>
      </c>
      <c r="E8096" s="2">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1">
        <v>12.052</v>
      </c>
    </row>
    <row r="8097" spans="1:22" ht="14.25" customHeight="1" x14ac:dyDescent="0.25">
      <c r="A8097" s="1">
        <v>8096</v>
      </c>
      <c r="B8097" s="1" t="s">
        <v>9826</v>
      </c>
      <c r="C8097" s="1">
        <f>YEAR(Data!$D8097)</f>
        <v>2014</v>
      </c>
      <c r="D8097" s="2">
        <v>41848</v>
      </c>
      <c r="E8097" s="2">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
        <v>12.96</v>
      </c>
      <c r="T8097" s="1">
        <v>2</v>
      </c>
      <c r="U8097" s="1">
        <v>0</v>
      </c>
      <c r="V8097" s="1">
        <v>6.2208000000000006</v>
      </c>
    </row>
    <row r="8098" spans="1:22" ht="14.25" customHeight="1" x14ac:dyDescent="0.25">
      <c r="A8098" s="1">
        <v>8097</v>
      </c>
      <c r="B8098" s="1" t="s">
        <v>9826</v>
      </c>
      <c r="C8098" s="1">
        <f>YEAR(Data!$D8098)</f>
        <v>2014</v>
      </c>
      <c r="D8098" s="2">
        <v>41848</v>
      </c>
      <c r="E8098" s="2">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234.95000000000002</v>
      </c>
      <c r="T8098" s="1">
        <v>5</v>
      </c>
      <c r="U8098" s="1">
        <v>0</v>
      </c>
      <c r="V8098" s="1">
        <v>32.893000000000008</v>
      </c>
    </row>
    <row r="8099" spans="1:22" ht="14.25" customHeight="1" x14ac:dyDescent="0.25">
      <c r="A8099" s="1">
        <v>8098</v>
      </c>
      <c r="B8099" s="1" t="s">
        <v>9827</v>
      </c>
      <c r="C8099" s="1">
        <f>YEAR(Data!$D8099)</f>
        <v>2014</v>
      </c>
      <c r="D8099" s="2">
        <v>42002</v>
      </c>
      <c r="E8099" s="2">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
        <v>118.25</v>
      </c>
      <c r="T8099" s="1">
        <v>5</v>
      </c>
      <c r="U8099" s="1">
        <v>0</v>
      </c>
      <c r="V8099" s="1">
        <v>34.292499999999997</v>
      </c>
    </row>
    <row r="8100" spans="1:22" ht="14.25" customHeight="1" x14ac:dyDescent="0.25">
      <c r="A8100" s="1">
        <v>8099</v>
      </c>
      <c r="B8100" s="1" t="s">
        <v>9827</v>
      </c>
      <c r="C8100" s="1">
        <f>YEAR(Data!$D8100)</f>
        <v>2014</v>
      </c>
      <c r="D8100" s="2">
        <v>42002</v>
      </c>
      <c r="E8100" s="2">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
        <v>4.28</v>
      </c>
      <c r="T8100" s="1">
        <v>1</v>
      </c>
      <c r="U8100" s="1">
        <v>0</v>
      </c>
      <c r="V8100" s="1">
        <v>1.9259999999999997</v>
      </c>
    </row>
    <row r="8101" spans="1:22" ht="14.25" customHeight="1" x14ac:dyDescent="0.25">
      <c r="A8101" s="1">
        <v>8100</v>
      </c>
      <c r="B8101" s="1" t="s">
        <v>9828</v>
      </c>
      <c r="C8101" s="1">
        <f>YEAR(Data!$D8101)</f>
        <v>2013</v>
      </c>
      <c r="D8101" s="2">
        <v>41344</v>
      </c>
      <c r="E8101" s="2">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26.849999999999998</v>
      </c>
      <c r="T8101" s="1">
        <v>3</v>
      </c>
      <c r="U8101" s="1">
        <v>0</v>
      </c>
      <c r="V8101" s="1">
        <v>5.101499999999997</v>
      </c>
    </row>
    <row r="8102" spans="1:22" ht="14.25" customHeight="1" x14ac:dyDescent="0.25">
      <c r="A8102" s="1">
        <v>8101</v>
      </c>
      <c r="B8102" s="1" t="s">
        <v>9828</v>
      </c>
      <c r="C8102" s="1">
        <f>YEAR(Data!$D8102)</f>
        <v>2013</v>
      </c>
      <c r="D8102" s="2">
        <v>41344</v>
      </c>
      <c r="E8102" s="2">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
        <v>3357.6000000000004</v>
      </c>
      <c r="T8102" s="1">
        <v>3</v>
      </c>
      <c r="U8102" s="1">
        <v>0.2</v>
      </c>
      <c r="V8102" s="1">
        <v>377.72999999999956</v>
      </c>
    </row>
    <row r="8103" spans="1:22" ht="14.25" customHeight="1" x14ac:dyDescent="0.25">
      <c r="A8103" s="1">
        <v>8102</v>
      </c>
      <c r="B8103" s="1" t="s">
        <v>9831</v>
      </c>
      <c r="C8103" s="1">
        <f>YEAR(Data!$D8103)</f>
        <v>2012</v>
      </c>
      <c r="D8103" s="2">
        <v>41051</v>
      </c>
      <c r="E8103" s="2">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1">
        <v>3.7995999999999999</v>
      </c>
    </row>
    <row r="8104" spans="1:22" ht="14.25" customHeight="1" x14ac:dyDescent="0.25">
      <c r="A8104" s="1">
        <v>8103</v>
      </c>
      <c r="B8104" s="1" t="s">
        <v>9831</v>
      </c>
      <c r="C8104" s="1">
        <f>YEAR(Data!$D8104)</f>
        <v>2012</v>
      </c>
      <c r="D8104" s="2">
        <v>41051</v>
      </c>
      <c r="E8104" s="2">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1">
        <v>334.49849999999958</v>
      </c>
    </row>
    <row r="8105" spans="1:22" ht="14.25" customHeight="1" x14ac:dyDescent="0.25">
      <c r="A8105" s="1">
        <v>8104</v>
      </c>
      <c r="B8105" s="1" t="s">
        <v>9831</v>
      </c>
      <c r="C8105" s="1">
        <f>YEAR(Data!$D8105)</f>
        <v>2012</v>
      </c>
      <c r="D8105" s="2">
        <v>41051</v>
      </c>
      <c r="E8105" s="2">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1">
        <v>29.341200000000008</v>
      </c>
    </row>
    <row r="8106" spans="1:22" ht="14.25" customHeight="1" x14ac:dyDescent="0.25">
      <c r="A8106" s="1">
        <v>8105</v>
      </c>
      <c r="B8106" s="1" t="s">
        <v>9831</v>
      </c>
      <c r="C8106" s="1">
        <f>YEAR(Data!$D8106)</f>
        <v>2012</v>
      </c>
      <c r="D8106" s="2">
        <v>41051</v>
      </c>
      <c r="E8106" s="2">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
        <v>775.72800000000007</v>
      </c>
      <c r="T8106" s="1">
        <v>6</v>
      </c>
      <c r="U8106" s="1">
        <v>0.2</v>
      </c>
      <c r="V8106" s="1">
        <v>58.179600000000022</v>
      </c>
    </row>
    <row r="8107" spans="1:22" ht="14.25" customHeight="1" x14ac:dyDescent="0.25">
      <c r="A8107" s="1">
        <v>8106</v>
      </c>
      <c r="B8107" s="1" t="s">
        <v>9832</v>
      </c>
      <c r="C8107" s="1">
        <f>YEAR(Data!$D8107)</f>
        <v>2014</v>
      </c>
      <c r="D8107" s="2">
        <v>41688</v>
      </c>
      <c r="E8107" s="2">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
        <v>89.066399999999987</v>
      </c>
      <c r="T8107" s="1">
        <v>1</v>
      </c>
      <c r="U8107" s="1">
        <v>0.32</v>
      </c>
      <c r="V8107" s="1">
        <v>-17.027400000000007</v>
      </c>
    </row>
    <row r="8108" spans="1:22" ht="14.25" customHeight="1" x14ac:dyDescent="0.25">
      <c r="A8108" s="1">
        <v>8107</v>
      </c>
      <c r="B8108" s="1" t="s">
        <v>9832</v>
      </c>
      <c r="C8108" s="1">
        <f>YEAR(Data!$D8108)</f>
        <v>2014</v>
      </c>
      <c r="D8108" s="2">
        <v>41688</v>
      </c>
      <c r="E8108" s="2">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
        <v>175.44</v>
      </c>
      <c r="T8108" s="1">
        <v>6</v>
      </c>
      <c r="U8108" s="1">
        <v>0.2</v>
      </c>
      <c r="V8108" s="1">
        <v>52.632000000000005</v>
      </c>
    </row>
    <row r="8109" spans="1:22" ht="14.25" customHeight="1" x14ac:dyDescent="0.25">
      <c r="A8109" s="1">
        <v>8108</v>
      </c>
      <c r="B8109" s="1" t="s">
        <v>9832</v>
      </c>
      <c r="C8109" s="1">
        <f>YEAR(Data!$D8109)</f>
        <v>2014</v>
      </c>
      <c r="D8109" s="2">
        <v>41688</v>
      </c>
      <c r="E8109" s="2">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1">
        <v>-87.667200000000037</v>
      </c>
    </row>
    <row r="8110" spans="1:22" ht="14.25" customHeight="1" x14ac:dyDescent="0.25">
      <c r="A8110" s="1">
        <v>8109</v>
      </c>
      <c r="B8110" s="1" t="s">
        <v>9835</v>
      </c>
      <c r="C8110" s="1">
        <f>YEAR(Data!$D8110)</f>
        <v>2014</v>
      </c>
      <c r="D8110" s="2">
        <v>41982</v>
      </c>
      <c r="E8110" s="2">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1">
        <v>-58.504800000000017</v>
      </c>
    </row>
    <row r="8111" spans="1:22" ht="14.25" customHeight="1" x14ac:dyDescent="0.25">
      <c r="A8111" s="1">
        <v>8110</v>
      </c>
      <c r="B8111" s="1" t="s">
        <v>9836</v>
      </c>
      <c r="C8111" s="1">
        <f>YEAR(Data!$D8111)</f>
        <v>2014</v>
      </c>
      <c r="D8111" s="2">
        <v>41962</v>
      </c>
      <c r="E8111" s="2">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
        <v>55.584000000000003</v>
      </c>
      <c r="T8111" s="1">
        <v>6</v>
      </c>
      <c r="U8111" s="1">
        <v>0.2</v>
      </c>
      <c r="V8111" s="1">
        <v>20.844000000000001</v>
      </c>
    </row>
    <row r="8112" spans="1:22" ht="14.25" customHeight="1" x14ac:dyDescent="0.25">
      <c r="A8112" s="1">
        <v>8111</v>
      </c>
      <c r="B8112" s="1" t="s">
        <v>9836</v>
      </c>
      <c r="C8112" s="1">
        <f>YEAR(Data!$D8112)</f>
        <v>2014</v>
      </c>
      <c r="D8112" s="2">
        <v>41962</v>
      </c>
      <c r="E8112" s="2">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
        <v>127.38599999999998</v>
      </c>
      <c r="T8112" s="1">
        <v>2</v>
      </c>
      <c r="U8112" s="1">
        <v>0.3</v>
      </c>
      <c r="V8112" s="1">
        <v>-25.477199999999982</v>
      </c>
    </row>
    <row r="8113" spans="1:22" ht="14.25" customHeight="1" x14ac:dyDescent="0.25">
      <c r="A8113" s="1">
        <v>8112</v>
      </c>
      <c r="B8113" s="1" t="s">
        <v>9837</v>
      </c>
      <c r="C8113" s="1">
        <f>YEAR(Data!$D8113)</f>
        <v>2013</v>
      </c>
      <c r="D8113" s="2">
        <v>41610</v>
      </c>
      <c r="E8113" s="2">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1">
        <v>-17.744999999999976</v>
      </c>
    </row>
    <row r="8114" spans="1:22" ht="14.25" customHeight="1" x14ac:dyDescent="0.25">
      <c r="A8114" s="1">
        <v>8113</v>
      </c>
      <c r="B8114" s="1" t="s">
        <v>9837</v>
      </c>
      <c r="C8114" s="1">
        <f>YEAR(Data!$D8114)</f>
        <v>2013</v>
      </c>
      <c r="D8114" s="2">
        <v>41610</v>
      </c>
      <c r="E8114" s="2">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
        <v>11.647999999999998</v>
      </c>
      <c r="T8114" s="1">
        <v>4</v>
      </c>
      <c r="U8114" s="1">
        <v>0.8</v>
      </c>
      <c r="V8114" s="1">
        <v>-30.867200000000004</v>
      </c>
    </row>
    <row r="8115" spans="1:22" ht="14.25" customHeight="1" x14ac:dyDescent="0.25">
      <c r="A8115" s="1">
        <v>8114</v>
      </c>
      <c r="B8115" s="1" t="s">
        <v>9837</v>
      </c>
      <c r="C8115" s="1">
        <f>YEAR(Data!$D8115)</f>
        <v>2013</v>
      </c>
      <c r="D8115" s="2">
        <v>41610</v>
      </c>
      <c r="E8115" s="2">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1">
        <v>-1.217800000000004</v>
      </c>
    </row>
    <row r="8116" spans="1:22" ht="14.25" customHeight="1" x14ac:dyDescent="0.25">
      <c r="A8116" s="1">
        <v>8115</v>
      </c>
      <c r="B8116" s="1" t="s">
        <v>9838</v>
      </c>
      <c r="C8116" s="1">
        <f>YEAR(Data!$D8116)</f>
        <v>2014</v>
      </c>
      <c r="D8116" s="2">
        <v>41916</v>
      </c>
      <c r="E8116" s="2">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1">
        <v>2.3219999999999974</v>
      </c>
    </row>
    <row r="8117" spans="1:22" ht="14.25" customHeight="1" x14ac:dyDescent="0.25">
      <c r="A8117" s="1">
        <v>8116</v>
      </c>
      <c r="B8117" s="1" t="s">
        <v>9839</v>
      </c>
      <c r="C8117" s="1">
        <f>YEAR(Data!$D8117)</f>
        <v>2014</v>
      </c>
      <c r="D8117" s="2">
        <v>41881</v>
      </c>
      <c r="E8117" s="2">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
        <v>148.02000000000001</v>
      </c>
      <c r="T8117" s="1">
        <v>3</v>
      </c>
      <c r="U8117" s="1">
        <v>0</v>
      </c>
      <c r="V8117" s="1">
        <v>41.445600000000013</v>
      </c>
    </row>
    <row r="8118" spans="1:22" ht="14.25" customHeight="1" x14ac:dyDescent="0.25">
      <c r="A8118" s="1">
        <v>8117</v>
      </c>
      <c r="B8118" s="1" t="s">
        <v>9840</v>
      </c>
      <c r="C8118" s="1">
        <f>YEAR(Data!$D8118)</f>
        <v>2014</v>
      </c>
      <c r="D8118" s="2">
        <v>41968</v>
      </c>
      <c r="E8118" s="2">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
        <v>33.29</v>
      </c>
      <c r="T8118" s="1">
        <v>1</v>
      </c>
      <c r="U8118" s="1">
        <v>0</v>
      </c>
      <c r="V8118" s="1">
        <v>7.9895999999999994</v>
      </c>
    </row>
    <row r="8119" spans="1:22" ht="14.25" customHeight="1" x14ac:dyDescent="0.25">
      <c r="A8119" s="1">
        <v>8118</v>
      </c>
      <c r="B8119" s="1" t="s">
        <v>9841</v>
      </c>
      <c r="C8119" s="1">
        <f>YEAR(Data!$D8119)</f>
        <v>2014</v>
      </c>
      <c r="D8119" s="2">
        <v>41821</v>
      </c>
      <c r="E8119" s="2">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
        <v>204.95000000000002</v>
      </c>
      <c r="T8119" s="1">
        <v>5</v>
      </c>
      <c r="U8119" s="1">
        <v>0</v>
      </c>
      <c r="V8119" s="1">
        <v>100.4255</v>
      </c>
    </row>
    <row r="8120" spans="1:22" ht="14.25" customHeight="1" x14ac:dyDescent="0.25">
      <c r="A8120" s="1">
        <v>8119</v>
      </c>
      <c r="B8120" s="1" t="s">
        <v>9842</v>
      </c>
      <c r="C8120" s="1">
        <f>YEAR(Data!$D8120)</f>
        <v>2014</v>
      </c>
      <c r="D8120" s="2">
        <v>41843</v>
      </c>
      <c r="E8120" s="2">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526.34399999999994</v>
      </c>
      <c r="T8120" s="1">
        <v>4</v>
      </c>
      <c r="U8120" s="1">
        <v>0.3</v>
      </c>
      <c r="V8120" s="1">
        <v>-75.191999999999979</v>
      </c>
    </row>
    <row r="8121" spans="1:22" ht="14.25" customHeight="1" x14ac:dyDescent="0.25">
      <c r="A8121" s="1">
        <v>8120</v>
      </c>
      <c r="B8121" s="1" t="s">
        <v>9843</v>
      </c>
      <c r="C8121" s="1">
        <f>YEAR(Data!$D8121)</f>
        <v>2013</v>
      </c>
      <c r="D8121" s="2">
        <v>41590</v>
      </c>
      <c r="E8121" s="2">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1">
        <v>10.909600000000001</v>
      </c>
    </row>
    <row r="8122" spans="1:22" ht="14.25" customHeight="1" x14ac:dyDescent="0.25">
      <c r="A8122" s="1">
        <v>8121</v>
      </c>
      <c r="B8122" s="1" t="s">
        <v>9843</v>
      </c>
      <c r="C8122" s="1">
        <f>YEAR(Data!$D8122)</f>
        <v>2013</v>
      </c>
      <c r="D8122" s="2">
        <v>41590</v>
      </c>
      <c r="E8122" s="2">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451.15199999999993</v>
      </c>
      <c r="T8122" s="1">
        <v>3</v>
      </c>
      <c r="U8122" s="1">
        <v>0.2</v>
      </c>
      <c r="V8122" s="1">
        <v>0</v>
      </c>
    </row>
    <row r="8123" spans="1:22" ht="14.25" customHeight="1" x14ac:dyDescent="0.25">
      <c r="A8123" s="1">
        <v>8122</v>
      </c>
      <c r="B8123" s="1" t="s">
        <v>9843</v>
      </c>
      <c r="C8123" s="1">
        <f>YEAR(Data!$D8123)</f>
        <v>2013</v>
      </c>
      <c r="D8123" s="2">
        <v>41590</v>
      </c>
      <c r="E8123" s="2">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31.504000000000005</v>
      </c>
      <c r="T8123" s="1">
        <v>11</v>
      </c>
      <c r="U8123" s="1">
        <v>0.2</v>
      </c>
      <c r="V8123" s="1">
        <v>11.026399999999999</v>
      </c>
    </row>
    <row r="8124" spans="1:22" ht="14.25" customHeight="1" x14ac:dyDescent="0.25">
      <c r="A8124" s="1">
        <v>8123</v>
      </c>
      <c r="B8124" s="1" t="s">
        <v>9844</v>
      </c>
      <c r="C8124" s="1">
        <f>YEAR(Data!$D8124)</f>
        <v>2011</v>
      </c>
      <c r="D8124" s="2">
        <v>40886</v>
      </c>
      <c r="E8124" s="2">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1">
        <v>9.5850000000000009</v>
      </c>
    </row>
    <row r="8125" spans="1:22" ht="14.25" customHeight="1" x14ac:dyDescent="0.25">
      <c r="A8125" s="1">
        <v>8124</v>
      </c>
      <c r="B8125" s="1" t="s">
        <v>9844</v>
      </c>
      <c r="C8125" s="1">
        <f>YEAR(Data!$D8125)</f>
        <v>2011</v>
      </c>
      <c r="D8125" s="2">
        <v>40886</v>
      </c>
      <c r="E8125" s="2">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1079.9759999999999</v>
      </c>
      <c r="T8125" s="1">
        <v>4</v>
      </c>
      <c r="U8125" s="1">
        <v>0.4</v>
      </c>
      <c r="V8125" s="1">
        <v>125.99719999999991</v>
      </c>
    </row>
    <row r="8126" spans="1:22" ht="14.25" customHeight="1" x14ac:dyDescent="0.25">
      <c r="A8126" s="1">
        <v>8125</v>
      </c>
      <c r="B8126" s="1" t="s">
        <v>9845</v>
      </c>
      <c r="C8126" s="1">
        <f>YEAR(Data!$D8126)</f>
        <v>2014</v>
      </c>
      <c r="D8126" s="2">
        <v>41890</v>
      </c>
      <c r="E8126" s="2">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
        <v>161.56800000000001</v>
      </c>
      <c r="T8126" s="1">
        <v>2</v>
      </c>
      <c r="U8126" s="1">
        <v>0.2</v>
      </c>
      <c r="V8126" s="1">
        <v>-28.274400000000021</v>
      </c>
    </row>
    <row r="8127" spans="1:22" ht="14.25" customHeight="1" x14ac:dyDescent="0.25">
      <c r="A8127" s="1">
        <v>8126</v>
      </c>
      <c r="B8127" s="1" t="s">
        <v>9846</v>
      </c>
      <c r="C8127" s="1">
        <f>YEAR(Data!$D8127)</f>
        <v>2012</v>
      </c>
      <c r="D8127" s="2">
        <v>40945</v>
      </c>
      <c r="E8127" s="2">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
        <v>2.9339999999999993</v>
      </c>
      <c r="T8127" s="1">
        <v>3</v>
      </c>
      <c r="U8127" s="1">
        <v>0.8</v>
      </c>
      <c r="V8127" s="1">
        <v>-4.9878000000000018</v>
      </c>
    </row>
    <row r="8128" spans="1:22" ht="14.25" customHeight="1" x14ac:dyDescent="0.25">
      <c r="A8128" s="1">
        <v>8127</v>
      </c>
      <c r="B8128" s="1" t="s">
        <v>9846</v>
      </c>
      <c r="C8128" s="1">
        <f>YEAR(Data!$D8128)</f>
        <v>2012</v>
      </c>
      <c r="D8128" s="2">
        <v>40945</v>
      </c>
      <c r="E8128" s="2">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
        <v>18.528000000000002</v>
      </c>
      <c r="T8128" s="1">
        <v>2</v>
      </c>
      <c r="U8128" s="1">
        <v>0.2</v>
      </c>
      <c r="V8128" s="1">
        <v>4.4004000000000003</v>
      </c>
    </row>
    <row r="8129" spans="1:22" ht="14.25" customHeight="1" x14ac:dyDescent="0.25">
      <c r="A8129" s="1">
        <v>8128</v>
      </c>
      <c r="B8129" s="1" t="s">
        <v>9846</v>
      </c>
      <c r="C8129" s="1">
        <f>YEAR(Data!$D8129)</f>
        <v>2012</v>
      </c>
      <c r="D8129" s="2">
        <v>40945</v>
      </c>
      <c r="E8129" s="2">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
        <v>670.75200000000007</v>
      </c>
      <c r="T8129" s="1">
        <v>3</v>
      </c>
      <c r="U8129" s="1">
        <v>0.2</v>
      </c>
      <c r="V8129" s="1">
        <v>-125.76600000000005</v>
      </c>
    </row>
    <row r="8130" spans="1:22" ht="14.25" customHeight="1" x14ac:dyDescent="0.25">
      <c r="A8130" s="1">
        <v>8129</v>
      </c>
      <c r="B8130" s="1" t="s">
        <v>9847</v>
      </c>
      <c r="C8130" s="1">
        <f>YEAR(Data!$D8130)</f>
        <v>2014</v>
      </c>
      <c r="D8130" s="2">
        <v>41878</v>
      </c>
      <c r="E8130" s="2">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1">
        <v>-43.847999999999985</v>
      </c>
    </row>
    <row r="8131" spans="1:22" ht="14.25" customHeight="1" x14ac:dyDescent="0.25">
      <c r="A8131" s="1">
        <v>8130</v>
      </c>
      <c r="B8131" s="1" t="s">
        <v>9848</v>
      </c>
      <c r="C8131" s="1">
        <f>YEAR(Data!$D8131)</f>
        <v>2011</v>
      </c>
      <c r="D8131" s="2">
        <v>40744</v>
      </c>
      <c r="E8131" s="2">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1">
        <v>15.098399999999998</v>
      </c>
    </row>
    <row r="8132" spans="1:22" ht="14.25" customHeight="1" x14ac:dyDescent="0.25">
      <c r="A8132" s="1">
        <v>8131</v>
      </c>
      <c r="B8132" s="1" t="s">
        <v>9848</v>
      </c>
      <c r="C8132" s="1">
        <f>YEAR(Data!$D8132)</f>
        <v>2011</v>
      </c>
      <c r="D8132" s="2">
        <v>40744</v>
      </c>
      <c r="E8132" s="2">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
        <v>11.96</v>
      </c>
      <c r="T8132" s="1">
        <v>2</v>
      </c>
      <c r="U8132" s="1">
        <v>0</v>
      </c>
      <c r="V8132" s="1">
        <v>5.8604000000000003</v>
      </c>
    </row>
    <row r="8133" spans="1:22" ht="14.25" customHeight="1" x14ac:dyDescent="0.25">
      <c r="A8133" s="1">
        <v>8132</v>
      </c>
      <c r="B8133" s="1" t="s">
        <v>9848</v>
      </c>
      <c r="C8133" s="1">
        <f>YEAR(Data!$D8133)</f>
        <v>2011</v>
      </c>
      <c r="D8133" s="2">
        <v>40744</v>
      </c>
      <c r="E8133" s="2">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
        <v>13.12</v>
      </c>
      <c r="T8133" s="1">
        <v>4</v>
      </c>
      <c r="U8133" s="1">
        <v>0</v>
      </c>
      <c r="V8133" s="1">
        <v>3.8047999999999984</v>
      </c>
    </row>
    <row r="8134" spans="1:22" ht="14.25" customHeight="1" x14ac:dyDescent="0.25">
      <c r="A8134" s="1">
        <v>8133</v>
      </c>
      <c r="B8134" s="1" t="s">
        <v>9848</v>
      </c>
      <c r="C8134" s="1">
        <f>YEAR(Data!$D8134)</f>
        <v>2011</v>
      </c>
      <c r="D8134" s="2">
        <v>40744</v>
      </c>
      <c r="E8134" s="2">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1">
        <v>160.62299999999993</v>
      </c>
    </row>
    <row r="8135" spans="1:22" ht="14.25" customHeight="1" x14ac:dyDescent="0.25">
      <c r="A8135" s="1">
        <v>8134</v>
      </c>
      <c r="B8135" s="1" t="s">
        <v>9849</v>
      </c>
      <c r="C8135" s="1">
        <f>YEAR(Data!$D8135)</f>
        <v>2012</v>
      </c>
      <c r="D8135" s="2">
        <v>41190</v>
      </c>
      <c r="E8135" s="2">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1">
        <v>-70.960499999999996</v>
      </c>
    </row>
    <row r="8136" spans="1:22" ht="14.25" customHeight="1" x14ac:dyDescent="0.25">
      <c r="A8136" s="1">
        <v>8135</v>
      </c>
      <c r="B8136" s="1" t="s">
        <v>9850</v>
      </c>
      <c r="C8136" s="1">
        <f>YEAR(Data!$D8136)</f>
        <v>2012</v>
      </c>
      <c r="D8136" s="2">
        <v>40955</v>
      </c>
      <c r="E8136" s="2">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36.839999999999996</v>
      </c>
      <c r="T8136" s="1">
        <v>3</v>
      </c>
      <c r="U8136" s="1">
        <v>0</v>
      </c>
      <c r="V8136" s="1">
        <v>17.314799999999998</v>
      </c>
    </row>
    <row r="8137" spans="1:22" ht="14.25" customHeight="1" x14ac:dyDescent="0.25">
      <c r="A8137" s="1">
        <v>8136</v>
      </c>
      <c r="B8137" s="1" t="s">
        <v>9850</v>
      </c>
      <c r="C8137" s="1">
        <f>YEAR(Data!$D8137)</f>
        <v>2012</v>
      </c>
      <c r="D8137" s="2">
        <v>40955</v>
      </c>
      <c r="E8137" s="2">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1">
        <v>41.223699999999994</v>
      </c>
    </row>
    <row r="8138" spans="1:22" ht="14.25" customHeight="1" x14ac:dyDescent="0.25">
      <c r="A8138" s="1">
        <v>8137</v>
      </c>
      <c r="B8138" s="1" t="s">
        <v>9851</v>
      </c>
      <c r="C8138" s="1">
        <f>YEAR(Data!$D8138)</f>
        <v>2013</v>
      </c>
      <c r="D8138" s="2">
        <v>41499</v>
      </c>
      <c r="E8138" s="2">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
        <v>562.29250000000013</v>
      </c>
      <c r="T8138" s="1">
        <v>7</v>
      </c>
      <c r="U8138" s="1">
        <v>0.45</v>
      </c>
      <c r="V8138" s="1">
        <v>-255.58750000000009</v>
      </c>
    </row>
    <row r="8139" spans="1:22" ht="14.25" customHeight="1" x14ac:dyDescent="0.25">
      <c r="A8139" s="1">
        <v>8138</v>
      </c>
      <c r="B8139" s="1" t="s">
        <v>9852</v>
      </c>
      <c r="C8139" s="1">
        <f>YEAR(Data!$D8139)</f>
        <v>2011</v>
      </c>
      <c r="D8139" s="2">
        <v>40856</v>
      </c>
      <c r="E8139" s="2">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1">
        <v>21.477600000000002</v>
      </c>
    </row>
    <row r="8140" spans="1:22" ht="14.25" customHeight="1" x14ac:dyDescent="0.25">
      <c r="A8140" s="1">
        <v>8139</v>
      </c>
      <c r="B8140" s="1" t="s">
        <v>9853</v>
      </c>
      <c r="C8140" s="1">
        <f>YEAR(Data!$D8140)</f>
        <v>2013</v>
      </c>
      <c r="D8140" s="2">
        <v>41474</v>
      </c>
      <c r="E8140" s="2">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11.264000000000001</v>
      </c>
      <c r="T8140" s="1">
        <v>8</v>
      </c>
      <c r="U8140" s="1">
        <v>0.2</v>
      </c>
      <c r="V8140" s="1">
        <v>1.2671999999999994</v>
      </c>
    </row>
    <row r="8141" spans="1:22" ht="14.25" customHeight="1" x14ac:dyDescent="0.25">
      <c r="A8141" s="1">
        <v>8140</v>
      </c>
      <c r="B8141" s="1" t="s">
        <v>9853</v>
      </c>
      <c r="C8141" s="1">
        <f>YEAR(Data!$D8141)</f>
        <v>2013</v>
      </c>
      <c r="D8141" s="2">
        <v>41474</v>
      </c>
      <c r="E8141" s="2">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284.08000000000004</v>
      </c>
      <c r="T8141" s="1">
        <v>10</v>
      </c>
      <c r="U8141" s="1">
        <v>0.2</v>
      </c>
      <c r="V8141" s="1">
        <v>24.856999999999999</v>
      </c>
    </row>
    <row r="8142" spans="1:22" ht="14.25" customHeight="1" x14ac:dyDescent="0.25">
      <c r="A8142" s="1">
        <v>8141</v>
      </c>
      <c r="B8142" s="1" t="s">
        <v>9853</v>
      </c>
      <c r="C8142" s="1">
        <f>YEAR(Data!$D8142)</f>
        <v>2013</v>
      </c>
      <c r="D8142" s="2">
        <v>41474</v>
      </c>
      <c r="E8142" s="2">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18.496000000000002</v>
      </c>
      <c r="T8142" s="1">
        <v>4</v>
      </c>
      <c r="U8142" s="1">
        <v>0.2</v>
      </c>
      <c r="V8142" s="1">
        <v>6.7048000000000005</v>
      </c>
    </row>
    <row r="8143" spans="1:22" ht="14.25" customHeight="1" x14ac:dyDescent="0.25">
      <c r="A8143" s="1">
        <v>8142</v>
      </c>
      <c r="B8143" s="1" t="s">
        <v>9854</v>
      </c>
      <c r="C8143" s="1">
        <f>YEAR(Data!$D8143)</f>
        <v>2013</v>
      </c>
      <c r="D8143" s="2">
        <v>41310</v>
      </c>
      <c r="E8143" s="2">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1">
        <v>7.2176999999999998</v>
      </c>
    </row>
    <row r="8144" spans="1:22" ht="14.25" customHeight="1" x14ac:dyDescent="0.25">
      <c r="A8144" s="1">
        <v>8143</v>
      </c>
      <c r="B8144" s="1" t="s">
        <v>9854</v>
      </c>
      <c r="C8144" s="1">
        <f>YEAR(Data!$D8144)</f>
        <v>2013</v>
      </c>
      <c r="D8144" s="2">
        <v>41310</v>
      </c>
      <c r="E8144" s="2">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1">
        <v>50.365800000000007</v>
      </c>
    </row>
    <row r="8145" spans="1:22" ht="14.25" customHeight="1" x14ac:dyDescent="0.25">
      <c r="A8145" s="1">
        <v>8144</v>
      </c>
      <c r="B8145" s="1" t="s">
        <v>9854</v>
      </c>
      <c r="C8145" s="1">
        <f>YEAR(Data!$D8145)</f>
        <v>2013</v>
      </c>
      <c r="D8145" s="2">
        <v>41310</v>
      </c>
      <c r="E8145" s="2">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1">
        <v>6.9715999999999951</v>
      </c>
    </row>
    <row r="8146" spans="1:22" ht="14.25" customHeight="1" x14ac:dyDescent="0.25">
      <c r="A8146" s="1">
        <v>8145</v>
      </c>
      <c r="B8146" s="1" t="s">
        <v>9854</v>
      </c>
      <c r="C8146" s="1">
        <f>YEAR(Data!$D8146)</f>
        <v>2013</v>
      </c>
      <c r="D8146" s="2">
        <v>41310</v>
      </c>
      <c r="E8146" s="2">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
        <v>159.96800000000002</v>
      </c>
      <c r="T8146" s="1">
        <v>4</v>
      </c>
      <c r="U8146" s="1">
        <v>0.2</v>
      </c>
      <c r="V8146" s="1">
        <v>-31.993600000000029</v>
      </c>
    </row>
    <row r="8147" spans="1:22" ht="14.25" customHeight="1" x14ac:dyDescent="0.25">
      <c r="A8147" s="1">
        <v>8146</v>
      </c>
      <c r="B8147" s="1" t="s">
        <v>9855</v>
      </c>
      <c r="C8147" s="1">
        <f>YEAR(Data!$D8147)</f>
        <v>2011</v>
      </c>
      <c r="D8147" s="2">
        <v>40714</v>
      </c>
      <c r="E8147" s="2">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
        <v>471.90000000000003</v>
      </c>
      <c r="T8147" s="1">
        <v>6</v>
      </c>
      <c r="U8147" s="1">
        <v>0</v>
      </c>
      <c r="V8147" s="1">
        <v>155.72699999999998</v>
      </c>
    </row>
    <row r="8148" spans="1:22" ht="14.25" customHeight="1" x14ac:dyDescent="0.25">
      <c r="A8148" s="1">
        <v>8147</v>
      </c>
      <c r="B8148" s="1" t="s">
        <v>9855</v>
      </c>
      <c r="C8148" s="1">
        <f>YEAR(Data!$D8148)</f>
        <v>2011</v>
      </c>
      <c r="D8148" s="2">
        <v>40714</v>
      </c>
      <c r="E8148" s="2">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
        <v>3.52</v>
      </c>
      <c r="T8148" s="1">
        <v>2</v>
      </c>
      <c r="U8148" s="1">
        <v>0</v>
      </c>
      <c r="V8148" s="1">
        <v>1.6896</v>
      </c>
    </row>
    <row r="8149" spans="1:22" ht="14.25" customHeight="1" x14ac:dyDescent="0.25">
      <c r="A8149" s="1">
        <v>8148</v>
      </c>
      <c r="B8149" s="1" t="s">
        <v>9856</v>
      </c>
      <c r="C8149" s="1">
        <f>YEAR(Data!$D8149)</f>
        <v>2014</v>
      </c>
      <c r="D8149" s="2">
        <v>41800</v>
      </c>
      <c r="E8149" s="2">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1">
        <v>23.086399999999998</v>
      </c>
    </row>
    <row r="8150" spans="1:22" ht="14.25" customHeight="1" x14ac:dyDescent="0.25">
      <c r="A8150" s="1">
        <v>8149</v>
      </c>
      <c r="B8150" s="1" t="s">
        <v>9857</v>
      </c>
      <c r="C8150" s="1">
        <f>YEAR(Data!$D8150)</f>
        <v>2013</v>
      </c>
      <c r="D8150" s="2">
        <v>41636</v>
      </c>
      <c r="E8150" s="2">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1">
        <v>9.8783999999999992</v>
      </c>
    </row>
    <row r="8151" spans="1:22" ht="14.25" customHeight="1" x14ac:dyDescent="0.25">
      <c r="A8151" s="1">
        <v>8150</v>
      </c>
      <c r="B8151" s="1" t="s">
        <v>9858</v>
      </c>
      <c r="C8151" s="1">
        <f>YEAR(Data!$D8151)</f>
        <v>2011</v>
      </c>
      <c r="D8151" s="2">
        <v>40570</v>
      </c>
      <c r="E8151" s="2">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
        <v>10.68</v>
      </c>
      <c r="T8151" s="1">
        <v>2</v>
      </c>
      <c r="U8151" s="1">
        <v>0</v>
      </c>
      <c r="V8151" s="1">
        <v>5.0195999999999996</v>
      </c>
    </row>
    <row r="8152" spans="1:22" ht="14.25" customHeight="1" x14ac:dyDescent="0.25">
      <c r="A8152" s="1">
        <v>8151</v>
      </c>
      <c r="B8152" s="1" t="s">
        <v>9858</v>
      </c>
      <c r="C8152" s="1">
        <f>YEAR(Data!$D8152)</f>
        <v>2011</v>
      </c>
      <c r="D8152" s="2">
        <v>40570</v>
      </c>
      <c r="E8152" s="2">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
        <v>141.96</v>
      </c>
      <c r="T8152" s="1">
        <v>2</v>
      </c>
      <c r="U8152" s="1">
        <v>0</v>
      </c>
      <c r="V8152" s="1">
        <v>39.748800000000003</v>
      </c>
    </row>
    <row r="8153" spans="1:22" ht="14.25" customHeight="1" x14ac:dyDescent="0.25">
      <c r="A8153" s="1">
        <v>8152</v>
      </c>
      <c r="B8153" s="1" t="s">
        <v>9860</v>
      </c>
      <c r="C8153" s="1">
        <f>YEAR(Data!$D8153)</f>
        <v>2014</v>
      </c>
      <c r="D8153" s="2">
        <v>41722</v>
      </c>
      <c r="E8153" s="2">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1">
        <v>4.8719999999999999</v>
      </c>
    </row>
    <row r="8154" spans="1:22" ht="14.25" customHeight="1" x14ac:dyDescent="0.25">
      <c r="A8154" s="1">
        <v>8153</v>
      </c>
      <c r="B8154" s="1" t="s">
        <v>9860</v>
      </c>
      <c r="C8154" s="1">
        <f>YEAR(Data!$D8154)</f>
        <v>2014</v>
      </c>
      <c r="D8154" s="2">
        <v>41722</v>
      </c>
      <c r="E8154" s="2">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1">
        <v>9.6191999999999993</v>
      </c>
    </row>
    <row r="8155" spans="1:22" ht="14.25" customHeight="1" x14ac:dyDescent="0.25">
      <c r="A8155" s="1">
        <v>8154</v>
      </c>
      <c r="B8155" s="1" t="s">
        <v>9860</v>
      </c>
      <c r="C8155" s="1">
        <f>YEAR(Data!$D8155)</f>
        <v>2014</v>
      </c>
      <c r="D8155" s="2">
        <v>41722</v>
      </c>
      <c r="E8155" s="2">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
        <v>13999.96</v>
      </c>
      <c r="T8155" s="1">
        <v>4</v>
      </c>
      <c r="U8155" s="1">
        <v>0</v>
      </c>
      <c r="V8155" s="1">
        <v>6719.9807999999994</v>
      </c>
    </row>
    <row r="8156" spans="1:22" ht="14.25" customHeight="1" x14ac:dyDescent="0.25">
      <c r="A8156" s="1">
        <v>8155</v>
      </c>
      <c r="B8156" s="1" t="s">
        <v>9861</v>
      </c>
      <c r="C8156" s="1">
        <f>YEAR(Data!$D8156)</f>
        <v>2014</v>
      </c>
      <c r="D8156" s="2">
        <v>41719</v>
      </c>
      <c r="E8156" s="2">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1">
        <v>38.080000000000013</v>
      </c>
    </row>
    <row r="8157" spans="1:22" ht="14.25" customHeight="1" x14ac:dyDescent="0.25">
      <c r="A8157" s="1">
        <v>8156</v>
      </c>
      <c r="B8157" s="1" t="s">
        <v>9861</v>
      </c>
      <c r="C8157" s="1">
        <f>YEAR(Data!$D8157)</f>
        <v>2014</v>
      </c>
      <c r="D8157" s="2">
        <v>41719</v>
      </c>
      <c r="E8157" s="2">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1">
        <v>27.881999999999998</v>
      </c>
    </row>
    <row r="8158" spans="1:22" ht="14.25" customHeight="1" x14ac:dyDescent="0.25">
      <c r="A8158" s="1">
        <v>8157</v>
      </c>
      <c r="B8158" s="1" t="s">
        <v>9862</v>
      </c>
      <c r="C8158" s="1">
        <f>YEAR(Data!$D8158)</f>
        <v>2013</v>
      </c>
      <c r="D8158" s="2">
        <v>41552</v>
      </c>
      <c r="E8158" s="2">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239.37199999999996</v>
      </c>
      <c r="T8158" s="1">
        <v>2</v>
      </c>
      <c r="U8158" s="1">
        <v>0.3</v>
      </c>
      <c r="V8158" s="1">
        <v>-23.93719999999999</v>
      </c>
    </row>
    <row r="8159" spans="1:22" ht="14.25" customHeight="1" x14ac:dyDescent="0.25">
      <c r="A8159" s="1">
        <v>8158</v>
      </c>
      <c r="B8159" s="1" t="s">
        <v>9863</v>
      </c>
      <c r="C8159" s="1">
        <f>YEAR(Data!$D8159)</f>
        <v>2013</v>
      </c>
      <c r="D8159" s="2">
        <v>41597</v>
      </c>
      <c r="E8159" s="2">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1">
        <v>95.200000000000031</v>
      </c>
    </row>
    <row r="8160" spans="1:22" ht="14.25" customHeight="1" x14ac:dyDescent="0.25">
      <c r="A8160" s="1">
        <v>8159</v>
      </c>
      <c r="B8160" s="1" t="s">
        <v>9864</v>
      </c>
      <c r="C8160" s="1">
        <f>YEAR(Data!$D8160)</f>
        <v>2014</v>
      </c>
      <c r="D8160" s="2">
        <v>42000</v>
      </c>
      <c r="E8160" s="2">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
        <v>16.032</v>
      </c>
      <c r="T8160" s="1">
        <v>3</v>
      </c>
      <c r="U8160" s="1">
        <v>0.2</v>
      </c>
      <c r="V8160" s="1">
        <v>5.6111999999999993</v>
      </c>
    </row>
    <row r="8161" spans="1:22" ht="14.25" customHeight="1" x14ac:dyDescent="0.25">
      <c r="A8161" s="1">
        <v>8160</v>
      </c>
      <c r="B8161" s="1" t="s">
        <v>9865</v>
      </c>
      <c r="C8161" s="1">
        <f>YEAR(Data!$D8161)</f>
        <v>2013</v>
      </c>
      <c r="D8161" s="2">
        <v>41343</v>
      </c>
      <c r="E8161" s="2">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
        <v>199.75</v>
      </c>
      <c r="T8161" s="1">
        <v>5</v>
      </c>
      <c r="U8161" s="1">
        <v>0</v>
      </c>
      <c r="V8161" s="1">
        <v>87.890000000000015</v>
      </c>
    </row>
    <row r="8162" spans="1:22" ht="14.25" customHeight="1" x14ac:dyDescent="0.25">
      <c r="A8162" s="1">
        <v>8161</v>
      </c>
      <c r="B8162" s="1" t="s">
        <v>9866</v>
      </c>
      <c r="C8162" s="1">
        <f>YEAR(Data!$D8162)</f>
        <v>2013</v>
      </c>
      <c r="D8162" s="2">
        <v>41321</v>
      </c>
      <c r="E8162" s="2">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
        <v>227.96</v>
      </c>
      <c r="T8162" s="1">
        <v>2</v>
      </c>
      <c r="U8162" s="1">
        <v>0</v>
      </c>
      <c r="V8162" s="1">
        <v>36.473600000000005</v>
      </c>
    </row>
    <row r="8163" spans="1:22" ht="14.25" customHeight="1" x14ac:dyDescent="0.25">
      <c r="A8163" s="1">
        <v>8162</v>
      </c>
      <c r="B8163" s="1" t="s">
        <v>9867</v>
      </c>
      <c r="C8163" s="1">
        <f>YEAR(Data!$D8163)</f>
        <v>2012</v>
      </c>
      <c r="D8163" s="2">
        <v>41180</v>
      </c>
      <c r="E8163" s="2">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1">
        <v>76.315200000000004</v>
      </c>
    </row>
    <row r="8164" spans="1:22" ht="14.25" customHeight="1" x14ac:dyDescent="0.25">
      <c r="A8164" s="1">
        <v>8163</v>
      </c>
      <c r="B8164" s="1" t="s">
        <v>9867</v>
      </c>
      <c r="C8164" s="1">
        <f>YEAR(Data!$D8164)</f>
        <v>2012</v>
      </c>
      <c r="D8164" s="2">
        <v>41180</v>
      </c>
      <c r="E8164" s="2">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1">
        <v>89.314199999999971</v>
      </c>
    </row>
    <row r="8165" spans="1:22" ht="14.25" customHeight="1" x14ac:dyDescent="0.25">
      <c r="A8165" s="1">
        <v>8164</v>
      </c>
      <c r="B8165" s="1" t="s">
        <v>9868</v>
      </c>
      <c r="C8165" s="1">
        <f>YEAR(Data!$D8165)</f>
        <v>2012</v>
      </c>
      <c r="D8165" s="2">
        <v>41215</v>
      </c>
      <c r="E8165" s="2">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
        <v>96.960000000000008</v>
      </c>
      <c r="T8165" s="1">
        <v>6</v>
      </c>
      <c r="U8165" s="1">
        <v>0</v>
      </c>
      <c r="V8165" s="1">
        <v>33.935999999999993</v>
      </c>
    </row>
    <row r="8166" spans="1:22" ht="14.25" customHeight="1" x14ac:dyDescent="0.25">
      <c r="A8166" s="1">
        <v>8165</v>
      </c>
      <c r="B8166" s="1" t="s">
        <v>9868</v>
      </c>
      <c r="C8166" s="1">
        <f>YEAR(Data!$D8166)</f>
        <v>2012</v>
      </c>
      <c r="D8166" s="2">
        <v>41215</v>
      </c>
      <c r="E8166" s="2">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117.48800000000001</v>
      </c>
      <c r="T8166" s="1">
        <v>7</v>
      </c>
      <c r="U8166" s="1">
        <v>0.2</v>
      </c>
      <c r="V8166" s="1">
        <v>41.120799999999988</v>
      </c>
    </row>
    <row r="8167" spans="1:22" ht="14.25" customHeight="1" x14ac:dyDescent="0.25">
      <c r="A8167" s="1">
        <v>8166</v>
      </c>
      <c r="B8167" s="1" t="s">
        <v>9868</v>
      </c>
      <c r="C8167" s="1">
        <f>YEAR(Data!$D8167)</f>
        <v>2012</v>
      </c>
      <c r="D8167" s="2">
        <v>41215</v>
      </c>
      <c r="E8167" s="2">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11.952000000000002</v>
      </c>
      <c r="T8167" s="1">
        <v>3</v>
      </c>
      <c r="U8167" s="1">
        <v>0.2</v>
      </c>
      <c r="V8167" s="1">
        <v>4.1832000000000003</v>
      </c>
    </row>
    <row r="8168" spans="1:22" ht="14.25" customHeight="1" x14ac:dyDescent="0.25">
      <c r="A8168" s="1">
        <v>8167</v>
      </c>
      <c r="B8168" s="1" t="s">
        <v>9868</v>
      </c>
      <c r="C8168" s="1">
        <f>YEAR(Data!$D8168)</f>
        <v>2012</v>
      </c>
      <c r="D8168" s="2">
        <v>41215</v>
      </c>
      <c r="E8168" s="2">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
        <v>512.49900000000002</v>
      </c>
      <c r="T8168" s="1">
        <v>3</v>
      </c>
      <c r="U8168" s="1">
        <v>0.15</v>
      </c>
      <c r="V8168" s="1">
        <v>-30.147000000000048</v>
      </c>
    </row>
    <row r="8169" spans="1:22" ht="14.25" customHeight="1" x14ac:dyDescent="0.25">
      <c r="A8169" s="1">
        <v>8168</v>
      </c>
      <c r="B8169" s="1" t="s">
        <v>9869</v>
      </c>
      <c r="C8169" s="1">
        <f>YEAR(Data!$D8169)</f>
        <v>2013</v>
      </c>
      <c r="D8169" s="2">
        <v>41487</v>
      </c>
      <c r="E8169" s="2">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1">
        <v>-32.367300000000085</v>
      </c>
    </row>
    <row r="8170" spans="1:22" ht="14.25" customHeight="1" x14ac:dyDescent="0.25">
      <c r="A8170" s="1">
        <v>8169</v>
      </c>
      <c r="B8170" s="1" t="s">
        <v>9870</v>
      </c>
      <c r="C8170" s="1">
        <f>YEAR(Data!$D8170)</f>
        <v>2014</v>
      </c>
      <c r="D8170" s="2">
        <v>41950</v>
      </c>
      <c r="E8170" s="2">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2036.8600000000001</v>
      </c>
      <c r="T8170" s="1">
        <v>7</v>
      </c>
      <c r="U8170" s="1">
        <v>0</v>
      </c>
      <c r="V8170" s="1">
        <v>366.63479999999993</v>
      </c>
    </row>
    <row r="8171" spans="1:22" ht="14.25" customHeight="1" x14ac:dyDescent="0.25">
      <c r="A8171" s="1">
        <v>8170</v>
      </c>
      <c r="B8171" s="1" t="s">
        <v>9870</v>
      </c>
      <c r="C8171" s="1">
        <f>YEAR(Data!$D8171)</f>
        <v>2014</v>
      </c>
      <c r="D8171" s="2">
        <v>41950</v>
      </c>
      <c r="E8171" s="2">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449.56800000000004</v>
      </c>
      <c r="T8171" s="1">
        <v>2</v>
      </c>
      <c r="U8171" s="1">
        <v>0.2</v>
      </c>
      <c r="V8171" s="1">
        <v>-73.054800000000071</v>
      </c>
    </row>
    <row r="8172" spans="1:22" ht="14.25" customHeight="1" x14ac:dyDescent="0.25">
      <c r="A8172" s="1">
        <v>8171</v>
      </c>
      <c r="B8172" s="1" t="s">
        <v>9870</v>
      </c>
      <c r="C8172" s="1">
        <f>YEAR(Data!$D8172)</f>
        <v>2014</v>
      </c>
      <c r="D8172" s="2">
        <v>41950</v>
      </c>
      <c r="E8172" s="2">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108.96000000000001</v>
      </c>
      <c r="T8172" s="1">
        <v>3</v>
      </c>
      <c r="U8172" s="1">
        <v>0</v>
      </c>
      <c r="V8172" s="1">
        <v>32.687999999999988</v>
      </c>
    </row>
    <row r="8173" spans="1:22" ht="14.25" customHeight="1" x14ac:dyDescent="0.25">
      <c r="A8173" s="1">
        <v>8172</v>
      </c>
      <c r="B8173" s="1" t="s">
        <v>9871</v>
      </c>
      <c r="C8173" s="1">
        <f>YEAR(Data!$D8173)</f>
        <v>2013</v>
      </c>
      <c r="D8173" s="2">
        <v>41319</v>
      </c>
      <c r="E8173" s="2">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1">
        <v>68.686800000000005</v>
      </c>
    </row>
    <row r="8174" spans="1:22" ht="14.25" customHeight="1" x14ac:dyDescent="0.25">
      <c r="A8174" s="1">
        <v>8173</v>
      </c>
      <c r="B8174" s="1" t="s">
        <v>9872</v>
      </c>
      <c r="C8174" s="1">
        <f>YEAR(Data!$D8174)</f>
        <v>2011</v>
      </c>
      <c r="D8174" s="2">
        <v>40733</v>
      </c>
      <c r="E8174" s="2">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
        <v>2.88</v>
      </c>
      <c r="T8174" s="1">
        <v>1</v>
      </c>
      <c r="U8174" s="1">
        <v>0</v>
      </c>
      <c r="V8174" s="1">
        <v>1.4112</v>
      </c>
    </row>
    <row r="8175" spans="1:22" ht="14.25" customHeight="1" x14ac:dyDescent="0.25">
      <c r="A8175" s="1">
        <v>8174</v>
      </c>
      <c r="B8175" s="1" t="s">
        <v>9872</v>
      </c>
      <c r="C8175" s="1">
        <f>YEAR(Data!$D8175)</f>
        <v>2011</v>
      </c>
      <c r="D8175" s="2">
        <v>40733</v>
      </c>
      <c r="E8175" s="2">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1">
        <v>14.142599999999996</v>
      </c>
    </row>
    <row r="8176" spans="1:22" ht="14.25" customHeight="1" x14ac:dyDescent="0.25">
      <c r="A8176" s="1">
        <v>8175</v>
      </c>
      <c r="B8176" s="1" t="s">
        <v>9872</v>
      </c>
      <c r="C8176" s="1">
        <f>YEAR(Data!$D8176)</f>
        <v>2011</v>
      </c>
      <c r="D8176" s="2">
        <v>40733</v>
      </c>
      <c r="E8176" s="2">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1">
        <v>4.066399999999998</v>
      </c>
    </row>
    <row r="8177" spans="1:22" ht="14.25" customHeight="1" x14ac:dyDescent="0.25">
      <c r="A8177" s="1">
        <v>8176</v>
      </c>
      <c r="B8177" s="1" t="s">
        <v>9873</v>
      </c>
      <c r="C8177" s="1">
        <f>YEAR(Data!$D8177)</f>
        <v>2013</v>
      </c>
      <c r="D8177" s="2">
        <v>41304</v>
      </c>
      <c r="E8177" s="2">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1">
        <v>52.822799999999987</v>
      </c>
    </row>
    <row r="8178" spans="1:22" ht="14.25" customHeight="1" x14ac:dyDescent="0.25">
      <c r="A8178" s="1">
        <v>8177</v>
      </c>
      <c r="B8178" s="1" t="s">
        <v>9876</v>
      </c>
      <c r="C8178" s="1">
        <f>YEAR(Data!$D8178)</f>
        <v>2013</v>
      </c>
      <c r="D8178" s="2">
        <v>41540</v>
      </c>
      <c r="E8178" s="2">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1">
        <v>37.218599999999995</v>
      </c>
    </row>
    <row r="8179" spans="1:22" ht="14.25" customHeight="1" x14ac:dyDescent="0.25">
      <c r="A8179" s="1">
        <v>8178</v>
      </c>
      <c r="B8179" s="1" t="s">
        <v>9877</v>
      </c>
      <c r="C8179" s="1">
        <f>YEAR(Data!$D8179)</f>
        <v>2014</v>
      </c>
      <c r="D8179" s="2">
        <v>41996</v>
      </c>
      <c r="E8179" s="2">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
        <v>474.95</v>
      </c>
      <c r="T8179" s="1">
        <v>5</v>
      </c>
      <c r="U8179" s="1">
        <v>0</v>
      </c>
      <c r="V8179" s="1">
        <v>142.48499999999993</v>
      </c>
    </row>
    <row r="8180" spans="1:22" ht="14.25" customHeight="1" x14ac:dyDescent="0.25">
      <c r="A8180" s="1">
        <v>8179</v>
      </c>
      <c r="B8180" s="1" t="s">
        <v>9878</v>
      </c>
      <c r="C8180" s="1">
        <f>YEAR(Data!$D8180)</f>
        <v>2013</v>
      </c>
      <c r="D8180" s="2">
        <v>41520</v>
      </c>
      <c r="E8180" s="2">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1">
        <v>449.99099999999999</v>
      </c>
    </row>
    <row r="8181" spans="1:22" ht="14.25" customHeight="1" x14ac:dyDescent="0.25">
      <c r="A8181" s="1">
        <v>8180</v>
      </c>
      <c r="B8181" s="1" t="s">
        <v>9879</v>
      </c>
      <c r="C8181" s="1">
        <f>YEAR(Data!$D8181)</f>
        <v>2012</v>
      </c>
      <c r="D8181" s="2">
        <v>41123</v>
      </c>
      <c r="E8181" s="2">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
        <v>277.5</v>
      </c>
      <c r="T8181" s="1">
        <v>4</v>
      </c>
      <c r="U8181" s="1">
        <v>0.5</v>
      </c>
      <c r="V8181" s="1">
        <v>-188.7</v>
      </c>
    </row>
    <row r="8182" spans="1:22" ht="14.25" customHeight="1" x14ac:dyDescent="0.25">
      <c r="A8182" s="1">
        <v>8181</v>
      </c>
      <c r="B8182" s="1" t="s">
        <v>9880</v>
      </c>
      <c r="C8182" s="1">
        <f>YEAR(Data!$D8182)</f>
        <v>2012</v>
      </c>
      <c r="D8182" s="2">
        <v>41234</v>
      </c>
      <c r="E8182" s="2">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1">
        <v>-480.20320000000027</v>
      </c>
    </row>
    <row r="8183" spans="1:22" ht="14.25" customHeight="1" x14ac:dyDescent="0.25">
      <c r="A8183" s="1">
        <v>8182</v>
      </c>
      <c r="B8183" s="1" t="s">
        <v>9880</v>
      </c>
      <c r="C8183" s="1">
        <f>YEAR(Data!$D8183)</f>
        <v>2012</v>
      </c>
      <c r="D8183" s="2">
        <v>41234</v>
      </c>
      <c r="E8183" s="2">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1">
        <v>-24.043499999999995</v>
      </c>
    </row>
    <row r="8184" spans="1:22" ht="14.25" customHeight="1" x14ac:dyDescent="0.25">
      <c r="A8184" s="1">
        <v>8183</v>
      </c>
      <c r="B8184" s="1" t="s">
        <v>9881</v>
      </c>
      <c r="C8184" s="1">
        <f>YEAR(Data!$D8184)</f>
        <v>2014</v>
      </c>
      <c r="D8184" s="2">
        <v>41778</v>
      </c>
      <c r="E8184" s="2">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1">
        <v>-10.173599999999997</v>
      </c>
    </row>
    <row r="8185" spans="1:22" ht="14.25" customHeight="1" x14ac:dyDescent="0.25">
      <c r="A8185" s="1">
        <v>8184</v>
      </c>
      <c r="B8185" s="1" t="s">
        <v>9881</v>
      </c>
      <c r="C8185" s="1">
        <f>YEAR(Data!$D8185)</f>
        <v>2014</v>
      </c>
      <c r="D8185" s="2">
        <v>41778</v>
      </c>
      <c r="E8185" s="2">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
        <v>1.8920000000000003</v>
      </c>
      <c r="T8185" s="1">
        <v>1</v>
      </c>
      <c r="U8185" s="1">
        <v>0.6</v>
      </c>
      <c r="V8185" s="1">
        <v>-0.99329999999999963</v>
      </c>
    </row>
    <row r="8186" spans="1:22" ht="14.25" customHeight="1" x14ac:dyDescent="0.25">
      <c r="A8186" s="1">
        <v>8185</v>
      </c>
      <c r="B8186" s="1" t="s">
        <v>9882</v>
      </c>
      <c r="C8186" s="1">
        <f>YEAR(Data!$D8186)</f>
        <v>2014</v>
      </c>
      <c r="D8186" s="2">
        <v>41844</v>
      </c>
      <c r="E8186" s="2">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1">
        <v>20.576399999999996</v>
      </c>
    </row>
    <row r="8187" spans="1:22" ht="14.25" customHeight="1" x14ac:dyDescent="0.25">
      <c r="A8187" s="1">
        <v>8186</v>
      </c>
      <c r="B8187" s="1" t="s">
        <v>9883</v>
      </c>
      <c r="C8187" s="1">
        <f>YEAR(Data!$D8187)</f>
        <v>2012</v>
      </c>
      <c r="D8187" s="2">
        <v>41165</v>
      </c>
      <c r="E8187" s="2">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1">
        <v>2.9339999999999997</v>
      </c>
    </row>
    <row r="8188" spans="1:22" ht="14.25" customHeight="1" x14ac:dyDescent="0.25">
      <c r="A8188" s="1">
        <v>8187</v>
      </c>
      <c r="B8188" s="1" t="s">
        <v>9883</v>
      </c>
      <c r="C8188" s="1">
        <f>YEAR(Data!$D8188)</f>
        <v>2012</v>
      </c>
      <c r="D8188" s="2">
        <v>41165</v>
      </c>
      <c r="E8188" s="2">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1">
        <v>-12.147999999999996</v>
      </c>
    </row>
    <row r="8189" spans="1:22" ht="14.25" customHeight="1" x14ac:dyDescent="0.25">
      <c r="A8189" s="1">
        <v>8188</v>
      </c>
      <c r="B8189" s="1" t="s">
        <v>9884</v>
      </c>
      <c r="C8189" s="1">
        <f>YEAR(Data!$D8189)</f>
        <v>2013</v>
      </c>
      <c r="D8189" s="2">
        <v>41619</v>
      </c>
      <c r="E8189" s="2">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62.820000000000007</v>
      </c>
      <c r="T8189" s="1">
        <v>9</v>
      </c>
      <c r="U8189" s="1">
        <v>0</v>
      </c>
      <c r="V8189" s="1">
        <v>29.525400000000001</v>
      </c>
    </row>
    <row r="8190" spans="1:22" ht="14.25" customHeight="1" x14ac:dyDescent="0.25">
      <c r="A8190" s="1">
        <v>8189</v>
      </c>
      <c r="B8190" s="1" t="s">
        <v>9885</v>
      </c>
      <c r="C8190" s="1">
        <f>YEAR(Data!$D8190)</f>
        <v>2012</v>
      </c>
      <c r="D8190" s="2">
        <v>41184</v>
      </c>
      <c r="E8190" s="2">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1">
        <v>9.3312000000000008</v>
      </c>
    </row>
    <row r="8191" spans="1:22" ht="14.25" customHeight="1" x14ac:dyDescent="0.25">
      <c r="A8191" s="1">
        <v>8190</v>
      </c>
      <c r="B8191" s="1" t="s">
        <v>9885</v>
      </c>
      <c r="C8191" s="1">
        <f>YEAR(Data!$D8191)</f>
        <v>2012</v>
      </c>
      <c r="D8191" s="2">
        <v>41184</v>
      </c>
      <c r="E8191" s="2">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1">
        <v>3.6162000000000001</v>
      </c>
    </row>
    <row r="8192" spans="1:22" ht="14.25" customHeight="1" x14ac:dyDescent="0.25">
      <c r="A8192" s="1">
        <v>8191</v>
      </c>
      <c r="B8192" s="1" t="s">
        <v>9886</v>
      </c>
      <c r="C8192" s="1">
        <f>YEAR(Data!$D8192)</f>
        <v>2014</v>
      </c>
      <c r="D8192" s="2">
        <v>41961</v>
      </c>
      <c r="E8192" s="2">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1">
        <v>18.662400000000002</v>
      </c>
    </row>
    <row r="8193" spans="1:22" ht="14.25" customHeight="1" x14ac:dyDescent="0.25">
      <c r="A8193" s="1">
        <v>8192</v>
      </c>
      <c r="B8193" s="1" t="s">
        <v>9886</v>
      </c>
      <c r="C8193" s="1">
        <f>YEAR(Data!$D8193)</f>
        <v>2014</v>
      </c>
      <c r="D8193" s="2">
        <v>41961</v>
      </c>
      <c r="E8193" s="2">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1">
        <v>76.9816</v>
      </c>
    </row>
    <row r="8194" spans="1:22" ht="14.25" customHeight="1" x14ac:dyDescent="0.25">
      <c r="A8194" s="1">
        <v>8193</v>
      </c>
      <c r="B8194" s="1" t="s">
        <v>9887</v>
      </c>
      <c r="C8194" s="1">
        <f>YEAR(Data!$D8194)</f>
        <v>2012</v>
      </c>
      <c r="D8194" s="2">
        <v>41243</v>
      </c>
      <c r="E8194" s="2">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6.0480000000000009</v>
      </c>
      <c r="T8194" s="1">
        <v>7</v>
      </c>
      <c r="U8194" s="1">
        <v>0.7</v>
      </c>
      <c r="V8194" s="1">
        <v>-4.2336000000000009</v>
      </c>
    </row>
    <row r="8195" spans="1:22" ht="14.25" customHeight="1" x14ac:dyDescent="0.25">
      <c r="A8195" s="1">
        <v>8194</v>
      </c>
      <c r="B8195" s="1" t="s">
        <v>9887</v>
      </c>
      <c r="C8195" s="1">
        <f>YEAR(Data!$D8195)</f>
        <v>2012</v>
      </c>
      <c r="D8195" s="2">
        <v>41243</v>
      </c>
      <c r="E8195" s="2">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
        <v>98.352000000000004</v>
      </c>
      <c r="T8195" s="1">
        <v>3</v>
      </c>
      <c r="U8195" s="1">
        <v>0.2</v>
      </c>
      <c r="V8195" s="1">
        <v>9.8351999999999933</v>
      </c>
    </row>
    <row r="8196" spans="1:22" ht="14.25" customHeight="1" x14ac:dyDescent="0.25">
      <c r="A8196" s="1">
        <v>8195</v>
      </c>
      <c r="B8196" s="1" t="s">
        <v>9887</v>
      </c>
      <c r="C8196" s="1">
        <f>YEAR(Data!$D8196)</f>
        <v>2012</v>
      </c>
      <c r="D8196" s="2">
        <v>41243</v>
      </c>
      <c r="E8196" s="2">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1">
        <v>25.180800000000005</v>
      </c>
    </row>
    <row r="8197" spans="1:22" ht="14.25" customHeight="1" x14ac:dyDescent="0.25">
      <c r="A8197" s="1">
        <v>8196</v>
      </c>
      <c r="B8197" s="1" t="s">
        <v>9888</v>
      </c>
      <c r="C8197" s="1">
        <f>YEAR(Data!$D8197)</f>
        <v>2012</v>
      </c>
      <c r="D8197" s="2">
        <v>41249</v>
      </c>
      <c r="E8197" s="2">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
        <v>8.9600000000000009</v>
      </c>
      <c r="T8197" s="1">
        <v>2</v>
      </c>
      <c r="U8197" s="1">
        <v>0</v>
      </c>
      <c r="V8197" s="1">
        <v>4.3904000000000005</v>
      </c>
    </row>
    <row r="8198" spans="1:22" ht="14.25" customHeight="1" x14ac:dyDescent="0.25">
      <c r="A8198" s="1">
        <v>8197</v>
      </c>
      <c r="B8198" s="1" t="s">
        <v>9889</v>
      </c>
      <c r="C8198" s="1">
        <f>YEAR(Data!$D8198)</f>
        <v>2014</v>
      </c>
      <c r="D8198" s="2">
        <v>41888</v>
      </c>
      <c r="E8198" s="2">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1">
        <v>-1.119600000000009</v>
      </c>
    </row>
    <row r="8199" spans="1:22" ht="14.25" customHeight="1" x14ac:dyDescent="0.25">
      <c r="A8199" s="1">
        <v>8198</v>
      </c>
      <c r="B8199" s="1" t="s">
        <v>9889</v>
      </c>
      <c r="C8199" s="1">
        <f>YEAR(Data!$D8199)</f>
        <v>2014</v>
      </c>
      <c r="D8199" s="2">
        <v>41888</v>
      </c>
      <c r="E8199" s="2">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1">
        <v>7.1960000000000015</v>
      </c>
    </row>
    <row r="8200" spans="1:22" ht="14.25" customHeight="1" x14ac:dyDescent="0.25">
      <c r="A8200" s="1">
        <v>8199</v>
      </c>
      <c r="B8200" s="1" t="s">
        <v>9889</v>
      </c>
      <c r="C8200" s="1">
        <f>YEAR(Data!$D8200)</f>
        <v>2014</v>
      </c>
      <c r="D8200" s="2">
        <v>41888</v>
      </c>
      <c r="E8200" s="2">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15.552000000000003</v>
      </c>
      <c r="T8200" s="1">
        <v>3</v>
      </c>
      <c r="U8200" s="1">
        <v>0.2</v>
      </c>
      <c r="V8200" s="1">
        <v>5.4432</v>
      </c>
    </row>
    <row r="8201" spans="1:22" ht="14.25" customHeight="1" x14ac:dyDescent="0.25">
      <c r="A8201" s="1">
        <v>8200</v>
      </c>
      <c r="B8201" s="1" t="s">
        <v>9890</v>
      </c>
      <c r="C8201" s="1">
        <f>YEAR(Data!$D8201)</f>
        <v>2014</v>
      </c>
      <c r="D8201" s="2">
        <v>41754</v>
      </c>
      <c r="E8201" s="2">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10.429999999999996</v>
      </c>
      <c r="T8201" s="1">
        <v>5</v>
      </c>
      <c r="U8201" s="1">
        <v>0.8</v>
      </c>
      <c r="V8201" s="1">
        <v>-18.252500000000001</v>
      </c>
    </row>
    <row r="8202" spans="1:22" ht="14.25" customHeight="1" x14ac:dyDescent="0.25">
      <c r="A8202" s="1">
        <v>8201</v>
      </c>
      <c r="B8202" s="1" t="s">
        <v>9890</v>
      </c>
      <c r="C8202" s="1">
        <f>YEAR(Data!$D8202)</f>
        <v>2014</v>
      </c>
      <c r="D8202" s="2">
        <v>41754</v>
      </c>
      <c r="E8202" s="2">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1">
        <v>-18.196000000000002</v>
      </c>
    </row>
    <row r="8203" spans="1:22" ht="14.25" customHeight="1" x14ac:dyDescent="0.25">
      <c r="A8203" s="1">
        <v>8202</v>
      </c>
      <c r="B8203" s="1" t="s">
        <v>9891</v>
      </c>
      <c r="C8203" s="1">
        <f>YEAR(Data!$D8203)</f>
        <v>2012</v>
      </c>
      <c r="D8203" s="2">
        <v>41221</v>
      </c>
      <c r="E8203" s="2">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
        <v>67.150000000000006</v>
      </c>
      <c r="T8203" s="1">
        <v>5</v>
      </c>
      <c r="U8203" s="1">
        <v>0</v>
      </c>
      <c r="V8203" s="1">
        <v>16.787500000000001</v>
      </c>
    </row>
    <row r="8204" spans="1:22" ht="14.25" customHeight="1" x14ac:dyDescent="0.25">
      <c r="A8204" s="1">
        <v>8203</v>
      </c>
      <c r="B8204" s="1" t="s">
        <v>9891</v>
      </c>
      <c r="C8204" s="1">
        <f>YEAR(Data!$D8204)</f>
        <v>2012</v>
      </c>
      <c r="D8204" s="2">
        <v>41221</v>
      </c>
      <c r="E8204" s="2">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1">
        <v>142.9948</v>
      </c>
    </row>
    <row r="8205" spans="1:22" ht="14.25" customHeight="1" x14ac:dyDescent="0.25">
      <c r="A8205" s="1">
        <v>8204</v>
      </c>
      <c r="B8205" s="1" t="s">
        <v>9891</v>
      </c>
      <c r="C8205" s="1">
        <f>YEAR(Data!$D8205)</f>
        <v>2012</v>
      </c>
      <c r="D8205" s="2">
        <v>41221</v>
      </c>
      <c r="E8205" s="2">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
        <v>11.82</v>
      </c>
      <c r="T8205" s="1">
        <v>3</v>
      </c>
      <c r="U8205" s="1">
        <v>0</v>
      </c>
      <c r="V8205" s="1">
        <v>4.7279999999999998</v>
      </c>
    </row>
    <row r="8206" spans="1:22" ht="14.25" customHeight="1" x14ac:dyDescent="0.25">
      <c r="A8206" s="1">
        <v>8205</v>
      </c>
      <c r="B8206" s="1" t="s">
        <v>9891</v>
      </c>
      <c r="C8206" s="1">
        <f>YEAR(Data!$D8206)</f>
        <v>2012</v>
      </c>
      <c r="D8206" s="2">
        <v>41221</v>
      </c>
      <c r="E8206" s="2">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
        <v>4643.8</v>
      </c>
      <c r="T8206" s="1">
        <v>4</v>
      </c>
      <c r="U8206" s="1">
        <v>0</v>
      </c>
      <c r="V8206" s="1">
        <v>2229.0239999999999</v>
      </c>
    </row>
    <row r="8207" spans="1:22" ht="14.25" customHeight="1" x14ac:dyDescent="0.25">
      <c r="A8207" s="1">
        <v>8206</v>
      </c>
      <c r="B8207" s="1" t="s">
        <v>9891</v>
      </c>
      <c r="C8207" s="1">
        <f>YEAR(Data!$D8207)</f>
        <v>2012</v>
      </c>
      <c r="D8207" s="2">
        <v>41221</v>
      </c>
      <c r="E8207" s="2">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1">
        <v>115.5528</v>
      </c>
    </row>
    <row r="8208" spans="1:22" ht="14.25" customHeight="1" x14ac:dyDescent="0.25">
      <c r="A8208" s="1">
        <v>8207</v>
      </c>
      <c r="B8208" s="1" t="s">
        <v>9892</v>
      </c>
      <c r="C8208" s="1">
        <f>YEAR(Data!$D8208)</f>
        <v>2012</v>
      </c>
      <c r="D8208" s="2">
        <v>41025</v>
      </c>
      <c r="E8208" s="2">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
        <v>191.5155</v>
      </c>
      <c r="T8208" s="1">
        <v>1</v>
      </c>
      <c r="U8208" s="1">
        <v>0.45</v>
      </c>
      <c r="V8208" s="1">
        <v>-76.606200000000001</v>
      </c>
    </row>
    <row r="8209" spans="1:22" ht="14.25" customHeight="1" x14ac:dyDescent="0.25">
      <c r="A8209" s="1">
        <v>8208</v>
      </c>
      <c r="B8209" s="1" t="s">
        <v>9892</v>
      </c>
      <c r="C8209" s="1">
        <f>YEAR(Data!$D8209)</f>
        <v>2012</v>
      </c>
      <c r="D8209" s="2">
        <v>41025</v>
      </c>
      <c r="E8209" s="2">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
        <v>2.6240000000000001</v>
      </c>
      <c r="T8209" s="1">
        <v>1</v>
      </c>
      <c r="U8209" s="1">
        <v>0.2</v>
      </c>
      <c r="V8209" s="1">
        <v>0.42639999999999978</v>
      </c>
    </row>
    <row r="8210" spans="1:22" ht="14.25" customHeight="1" x14ac:dyDescent="0.25">
      <c r="A8210" s="1">
        <v>8209</v>
      </c>
      <c r="B8210" s="1" t="s">
        <v>9893</v>
      </c>
      <c r="C8210" s="1">
        <f>YEAR(Data!$D8210)</f>
        <v>2012</v>
      </c>
      <c r="D8210" s="2">
        <v>41172</v>
      </c>
      <c r="E8210" s="2">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
        <v>1369.7640000000001</v>
      </c>
      <c r="T8210" s="1">
        <v>6</v>
      </c>
      <c r="U8210" s="1">
        <v>0.7</v>
      </c>
      <c r="V8210" s="1">
        <v>-913.17599999999993</v>
      </c>
    </row>
    <row r="8211" spans="1:22" ht="14.25" customHeight="1" x14ac:dyDescent="0.25">
      <c r="A8211" s="1">
        <v>8210</v>
      </c>
      <c r="B8211" s="1" t="s">
        <v>9893</v>
      </c>
      <c r="C8211" s="1">
        <f>YEAR(Data!$D8211)</f>
        <v>2012</v>
      </c>
      <c r="D8211" s="2">
        <v>41172</v>
      </c>
      <c r="E8211" s="2">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
        <v>294.36799999999999</v>
      </c>
      <c r="T8211" s="1">
        <v>4</v>
      </c>
      <c r="U8211" s="1">
        <v>0.2</v>
      </c>
      <c r="V8211" s="1">
        <v>-58.873600000000025</v>
      </c>
    </row>
    <row r="8212" spans="1:22" ht="14.25" customHeight="1" x14ac:dyDescent="0.25">
      <c r="A8212" s="1">
        <v>8211</v>
      </c>
      <c r="B8212" s="1" t="s">
        <v>9894</v>
      </c>
      <c r="C8212" s="1">
        <f>YEAR(Data!$D8212)</f>
        <v>2014</v>
      </c>
      <c r="D8212" s="2">
        <v>41890</v>
      </c>
      <c r="E8212" s="2">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
        <v>81.567999999999998</v>
      </c>
      <c r="T8212" s="1">
        <v>2</v>
      </c>
      <c r="U8212" s="1">
        <v>0.2</v>
      </c>
      <c r="V8212" s="1">
        <v>7.1372000000000035</v>
      </c>
    </row>
    <row r="8213" spans="1:22" ht="14.25" customHeight="1" x14ac:dyDescent="0.25">
      <c r="A8213" s="1">
        <v>8212</v>
      </c>
      <c r="B8213" s="1" t="s">
        <v>9895</v>
      </c>
      <c r="C8213" s="1">
        <f>YEAR(Data!$D8213)</f>
        <v>2013</v>
      </c>
      <c r="D8213" s="2">
        <v>41586</v>
      </c>
      <c r="E8213" s="2">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
        <v>44.460000000000008</v>
      </c>
      <c r="T8213" s="1">
        <v>5</v>
      </c>
      <c r="U8213" s="1">
        <v>0.6</v>
      </c>
      <c r="V8213" s="1">
        <v>-17.783999999999992</v>
      </c>
    </row>
    <row r="8214" spans="1:22" ht="14.25" customHeight="1" x14ac:dyDescent="0.25">
      <c r="A8214" s="1">
        <v>8213</v>
      </c>
      <c r="B8214" s="1" t="s">
        <v>9895</v>
      </c>
      <c r="C8214" s="1">
        <f>YEAR(Data!$D8214)</f>
        <v>2013</v>
      </c>
      <c r="D8214" s="2">
        <v>41586</v>
      </c>
      <c r="E8214" s="2">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1">
        <v>19.630499999999998</v>
      </c>
    </row>
    <row r="8215" spans="1:22" ht="14.25" customHeight="1" x14ac:dyDescent="0.25">
      <c r="A8215" s="1">
        <v>8214</v>
      </c>
      <c r="B8215" s="1" t="s">
        <v>9898</v>
      </c>
      <c r="C8215" s="1">
        <f>YEAR(Data!$D8215)</f>
        <v>2012</v>
      </c>
      <c r="D8215" s="2">
        <v>41177</v>
      </c>
      <c r="E8215" s="2">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6.3360000000000012</v>
      </c>
      <c r="T8215" s="1">
        <v>4</v>
      </c>
      <c r="U8215" s="1">
        <v>0.7</v>
      </c>
      <c r="V8215" s="1">
        <v>-4.6463999999999981</v>
      </c>
    </row>
    <row r="8216" spans="1:22" ht="14.25" customHeight="1" x14ac:dyDescent="0.25">
      <c r="A8216" s="1">
        <v>8215</v>
      </c>
      <c r="B8216" s="1" t="s">
        <v>9898</v>
      </c>
      <c r="C8216" s="1">
        <f>YEAR(Data!$D8216)</f>
        <v>2012</v>
      </c>
      <c r="D8216" s="2">
        <v>41177</v>
      </c>
      <c r="E8216" s="2">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
        <v>10.48</v>
      </c>
      <c r="T8216" s="1">
        <v>1</v>
      </c>
      <c r="U8216" s="1">
        <v>0.2</v>
      </c>
      <c r="V8216" s="1">
        <v>3.7989999999999995</v>
      </c>
    </row>
    <row r="8217" spans="1:22" ht="14.25" customHeight="1" x14ac:dyDescent="0.25">
      <c r="A8217" s="1">
        <v>8216</v>
      </c>
      <c r="B8217" s="1" t="s">
        <v>9898</v>
      </c>
      <c r="C8217" s="1">
        <f>YEAR(Data!$D8217)</f>
        <v>2012</v>
      </c>
      <c r="D8217" s="2">
        <v>41177</v>
      </c>
      <c r="E8217" s="2">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2.4690000000000003</v>
      </c>
      <c r="T8217" s="1">
        <v>1</v>
      </c>
      <c r="U8217" s="1">
        <v>0.7</v>
      </c>
      <c r="V8217" s="1">
        <v>-1.8106</v>
      </c>
    </row>
    <row r="8218" spans="1:22" ht="14.25" customHeight="1" x14ac:dyDescent="0.25">
      <c r="A8218" s="1">
        <v>8217</v>
      </c>
      <c r="B8218" s="1" t="s">
        <v>9898</v>
      </c>
      <c r="C8218" s="1">
        <f>YEAR(Data!$D8218)</f>
        <v>2012</v>
      </c>
      <c r="D8218" s="2">
        <v>41177</v>
      </c>
      <c r="E8218" s="2">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3.2640000000000007</v>
      </c>
      <c r="T8218" s="1">
        <v>2</v>
      </c>
      <c r="U8218" s="1">
        <v>0.7</v>
      </c>
      <c r="V8218" s="1">
        <v>-2.2847999999999997</v>
      </c>
    </row>
    <row r="8219" spans="1:22" ht="14.25" customHeight="1" x14ac:dyDescent="0.25">
      <c r="A8219" s="1">
        <v>8218</v>
      </c>
      <c r="B8219" s="1" t="s">
        <v>9899</v>
      </c>
      <c r="C8219" s="1">
        <f>YEAR(Data!$D8219)</f>
        <v>2011</v>
      </c>
      <c r="D8219" s="2">
        <v>40819</v>
      </c>
      <c r="E8219" s="2">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1">
        <v>0.86879999999999979</v>
      </c>
    </row>
    <row r="8220" spans="1:22" ht="14.25" customHeight="1" x14ac:dyDescent="0.25">
      <c r="A8220" s="1">
        <v>8219</v>
      </c>
      <c r="B8220" s="1" t="s">
        <v>9899</v>
      </c>
      <c r="C8220" s="1">
        <f>YEAR(Data!$D8220)</f>
        <v>2011</v>
      </c>
      <c r="D8220" s="2">
        <v>40819</v>
      </c>
      <c r="E8220" s="2">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
        <v>31.776000000000003</v>
      </c>
      <c r="T8220" s="1">
        <v>3</v>
      </c>
      <c r="U8220" s="1">
        <v>0.6</v>
      </c>
      <c r="V8220" s="1">
        <v>-19.065600000000007</v>
      </c>
    </row>
    <row r="8221" spans="1:22" ht="14.25" customHeight="1" x14ac:dyDescent="0.25">
      <c r="A8221" s="1">
        <v>8220</v>
      </c>
      <c r="B8221" s="1" t="s">
        <v>9899</v>
      </c>
      <c r="C8221" s="1">
        <f>YEAR(Data!$D8221)</f>
        <v>2011</v>
      </c>
      <c r="D8221" s="2">
        <v>40819</v>
      </c>
      <c r="E8221" s="2">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
        <v>4.9280000000000008</v>
      </c>
      <c r="T8221" s="1">
        <v>2</v>
      </c>
      <c r="U8221" s="1">
        <v>0.2</v>
      </c>
      <c r="V8221" s="1">
        <v>1.7247999999999997</v>
      </c>
    </row>
    <row r="8222" spans="1:22" ht="14.25" customHeight="1" x14ac:dyDescent="0.25">
      <c r="A8222" s="1">
        <v>8221</v>
      </c>
      <c r="B8222" s="1" t="s">
        <v>9899</v>
      </c>
      <c r="C8222" s="1">
        <f>YEAR(Data!$D8222)</f>
        <v>2011</v>
      </c>
      <c r="D8222" s="2">
        <v>40819</v>
      </c>
      <c r="E8222" s="2">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
        <v>1.7879999999999996</v>
      </c>
      <c r="T8222" s="1">
        <v>3</v>
      </c>
      <c r="U8222" s="1">
        <v>0.8</v>
      </c>
      <c r="V8222" s="1">
        <v>-3.0396000000000001</v>
      </c>
    </row>
    <row r="8223" spans="1:22" ht="14.25" customHeight="1" x14ac:dyDescent="0.25">
      <c r="A8223" s="1">
        <v>8222</v>
      </c>
      <c r="B8223" s="1" t="s">
        <v>9899</v>
      </c>
      <c r="C8223" s="1">
        <f>YEAR(Data!$D8223)</f>
        <v>2011</v>
      </c>
      <c r="D8223" s="2">
        <v>40819</v>
      </c>
      <c r="E8223" s="2">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
        <v>15.072000000000001</v>
      </c>
      <c r="T8223" s="1">
        <v>4</v>
      </c>
      <c r="U8223" s="1">
        <v>0.2</v>
      </c>
      <c r="V8223" s="1">
        <v>-3.7680000000000002</v>
      </c>
    </row>
    <row r="8224" spans="1:22" ht="14.25" customHeight="1" x14ac:dyDescent="0.25">
      <c r="A8224" s="1">
        <v>8223</v>
      </c>
      <c r="B8224" s="1" t="s">
        <v>9902</v>
      </c>
      <c r="C8224" s="1">
        <f>YEAR(Data!$D8224)</f>
        <v>2011</v>
      </c>
      <c r="D8224" s="2">
        <v>40593</v>
      </c>
      <c r="E8224" s="2">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
        <v>12.624000000000001</v>
      </c>
      <c r="T8224" s="1">
        <v>2</v>
      </c>
      <c r="U8224" s="1">
        <v>0.2</v>
      </c>
      <c r="V8224" s="1">
        <v>-2.5248000000000022</v>
      </c>
    </row>
    <row r="8225" spans="1:22" ht="14.25" customHeight="1" x14ac:dyDescent="0.25">
      <c r="A8225" s="1">
        <v>8224</v>
      </c>
      <c r="B8225" s="1" t="s">
        <v>9903</v>
      </c>
      <c r="C8225" s="1">
        <f>YEAR(Data!$D8225)</f>
        <v>2013</v>
      </c>
      <c r="D8225" s="2">
        <v>41438</v>
      </c>
      <c r="E8225" s="2">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1">
        <v>83.645999999999987</v>
      </c>
    </row>
    <row r="8226" spans="1:22" ht="14.25" customHeight="1" x14ac:dyDescent="0.25">
      <c r="A8226" s="1">
        <v>8225</v>
      </c>
      <c r="B8226" s="1" t="s">
        <v>9903</v>
      </c>
      <c r="C8226" s="1">
        <f>YEAR(Data!$D8226)</f>
        <v>2013</v>
      </c>
      <c r="D8226" s="2">
        <v>41438</v>
      </c>
      <c r="E8226" s="2">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
        <v>12.96</v>
      </c>
      <c r="T8226" s="1">
        <v>2</v>
      </c>
      <c r="U8226" s="1">
        <v>0</v>
      </c>
      <c r="V8226" s="1">
        <v>6.2208000000000006</v>
      </c>
    </row>
    <row r="8227" spans="1:22" ht="14.25" customHeight="1" x14ac:dyDescent="0.25">
      <c r="A8227" s="1">
        <v>8226</v>
      </c>
      <c r="B8227" s="1" t="s">
        <v>9904</v>
      </c>
      <c r="C8227" s="1">
        <f>YEAR(Data!$D8227)</f>
        <v>2014</v>
      </c>
      <c r="D8227" s="2">
        <v>41945</v>
      </c>
      <c r="E8227" s="2">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1">
        <v>91.055999999999983</v>
      </c>
    </row>
    <row r="8228" spans="1:22" ht="14.25" customHeight="1" x14ac:dyDescent="0.25">
      <c r="A8228" s="1">
        <v>8227</v>
      </c>
      <c r="B8228" s="1" t="s">
        <v>9904</v>
      </c>
      <c r="C8228" s="1">
        <f>YEAR(Data!$D8228)</f>
        <v>2014</v>
      </c>
      <c r="D8228" s="2">
        <v>41945</v>
      </c>
      <c r="E8228" s="2">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
        <v>40.99</v>
      </c>
      <c r="T8228" s="1">
        <v>1</v>
      </c>
      <c r="U8228" s="1">
        <v>0</v>
      </c>
      <c r="V8228" s="1">
        <v>20.085100000000001</v>
      </c>
    </row>
    <row r="8229" spans="1:22" ht="14.25" customHeight="1" x14ac:dyDescent="0.25">
      <c r="A8229" s="1">
        <v>8228</v>
      </c>
      <c r="B8229" s="1" t="s">
        <v>9905</v>
      </c>
      <c r="C8229" s="1">
        <f>YEAR(Data!$D8229)</f>
        <v>2013</v>
      </c>
      <c r="D8229" s="2">
        <v>41369</v>
      </c>
      <c r="E8229" s="2">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1">
        <v>7.4376000000000033</v>
      </c>
    </row>
    <row r="8230" spans="1:22" ht="14.25" customHeight="1" x14ac:dyDescent="0.25">
      <c r="A8230" s="1">
        <v>8229</v>
      </c>
      <c r="B8230" s="1" t="s">
        <v>9905</v>
      </c>
      <c r="C8230" s="1">
        <f>YEAR(Data!$D8230)</f>
        <v>2013</v>
      </c>
      <c r="D8230" s="2">
        <v>41369</v>
      </c>
      <c r="E8230" s="2">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1">
        <v>8.0652000000000008</v>
      </c>
    </row>
    <row r="8231" spans="1:22" ht="14.25" customHeight="1" x14ac:dyDescent="0.25">
      <c r="A8231" s="1">
        <v>8230</v>
      </c>
      <c r="B8231" s="1" t="s">
        <v>9905</v>
      </c>
      <c r="C8231" s="1">
        <f>YEAR(Data!$D8231)</f>
        <v>2013</v>
      </c>
      <c r="D8231" s="2">
        <v>41369</v>
      </c>
      <c r="E8231" s="2">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1">
        <v>37.787400000000005</v>
      </c>
    </row>
    <row r="8232" spans="1:22" ht="14.25" customHeight="1" x14ac:dyDescent="0.25">
      <c r="A8232" s="1">
        <v>8231</v>
      </c>
      <c r="B8232" s="1" t="s">
        <v>9906</v>
      </c>
      <c r="C8232" s="1">
        <f>YEAR(Data!$D8232)</f>
        <v>2013</v>
      </c>
      <c r="D8232" s="2">
        <v>41456</v>
      </c>
      <c r="E8232" s="2">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
        <v>35.97</v>
      </c>
      <c r="T8232" s="1">
        <v>3</v>
      </c>
      <c r="U8232" s="1">
        <v>0</v>
      </c>
      <c r="V8232" s="1">
        <v>9.7118999999999982</v>
      </c>
    </row>
    <row r="8233" spans="1:22" ht="14.25" customHeight="1" x14ac:dyDescent="0.25">
      <c r="A8233" s="1">
        <v>8232</v>
      </c>
      <c r="B8233" s="1" t="s">
        <v>9906</v>
      </c>
      <c r="C8233" s="1">
        <f>YEAR(Data!$D8233)</f>
        <v>2013</v>
      </c>
      <c r="D8233" s="2">
        <v>41456</v>
      </c>
      <c r="E8233" s="2">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
        <v>1266.8599999999999</v>
      </c>
      <c r="T8233" s="1">
        <v>7</v>
      </c>
      <c r="U8233" s="1">
        <v>0</v>
      </c>
      <c r="V8233" s="1">
        <v>291.37779999999987</v>
      </c>
    </row>
    <row r="8234" spans="1:22" ht="14.25" customHeight="1" x14ac:dyDescent="0.25">
      <c r="A8234" s="1">
        <v>8233</v>
      </c>
      <c r="B8234" s="1" t="s">
        <v>9907</v>
      </c>
      <c r="C8234" s="1">
        <f>YEAR(Data!$D8234)</f>
        <v>2011</v>
      </c>
      <c r="D8234" s="2">
        <v>40808</v>
      </c>
      <c r="E8234" s="2">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1">
        <v>42.362499999999997</v>
      </c>
    </row>
    <row r="8235" spans="1:22" ht="14.25" customHeight="1" x14ac:dyDescent="0.25">
      <c r="A8235" s="1">
        <v>8234</v>
      </c>
      <c r="B8235" s="1" t="s">
        <v>9907</v>
      </c>
      <c r="C8235" s="1">
        <f>YEAR(Data!$D8235)</f>
        <v>2011</v>
      </c>
      <c r="D8235" s="2">
        <v>40808</v>
      </c>
      <c r="E8235" s="2">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
        <v>40.68</v>
      </c>
      <c r="T8235" s="1">
        <v>2</v>
      </c>
      <c r="U8235" s="1">
        <v>0</v>
      </c>
      <c r="V8235" s="1">
        <v>0.40679999999999694</v>
      </c>
    </row>
    <row r="8236" spans="1:22" ht="14.25" customHeight="1" x14ac:dyDescent="0.25">
      <c r="A8236" s="1">
        <v>8235</v>
      </c>
      <c r="B8236" s="1" t="s">
        <v>9908</v>
      </c>
      <c r="C8236" s="1">
        <f>YEAR(Data!$D8236)</f>
        <v>2014</v>
      </c>
      <c r="D8236" s="2">
        <v>41761</v>
      </c>
      <c r="E8236" s="2">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
        <v>3.3280000000000003</v>
      </c>
      <c r="T8236" s="1">
        <v>2</v>
      </c>
      <c r="U8236" s="1">
        <v>0.2</v>
      </c>
      <c r="V8236" s="1">
        <v>0.4159999999999997</v>
      </c>
    </row>
    <row r="8237" spans="1:22" ht="14.25" customHeight="1" x14ac:dyDescent="0.25">
      <c r="A8237" s="1">
        <v>8236</v>
      </c>
      <c r="B8237" s="1" t="s">
        <v>9908</v>
      </c>
      <c r="C8237" s="1">
        <f>YEAR(Data!$D8237)</f>
        <v>2014</v>
      </c>
      <c r="D8237" s="2">
        <v>41761</v>
      </c>
      <c r="E8237" s="2">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933.26200000000006</v>
      </c>
      <c r="T8237" s="1">
        <v>4</v>
      </c>
      <c r="U8237" s="1">
        <v>0.45</v>
      </c>
      <c r="V8237" s="1">
        <v>-458.14679999999998</v>
      </c>
    </row>
    <row r="8238" spans="1:22" ht="14.25" customHeight="1" x14ac:dyDescent="0.25">
      <c r="A8238" s="1">
        <v>8237</v>
      </c>
      <c r="B8238" s="1" t="s">
        <v>9908</v>
      </c>
      <c r="C8238" s="1">
        <f>YEAR(Data!$D8238)</f>
        <v>2014</v>
      </c>
      <c r="D8238" s="2">
        <v>41761</v>
      </c>
      <c r="E8238" s="2">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1">
        <v>0</v>
      </c>
    </row>
    <row r="8239" spans="1:22" ht="14.25" customHeight="1" x14ac:dyDescent="0.25">
      <c r="A8239" s="1">
        <v>8238</v>
      </c>
      <c r="B8239" s="1" t="s">
        <v>9909</v>
      </c>
      <c r="C8239" s="1">
        <f>YEAR(Data!$D8239)</f>
        <v>2014</v>
      </c>
      <c r="D8239" s="2">
        <v>41933</v>
      </c>
      <c r="E8239" s="2">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1">
        <v>-0.7748000000000006</v>
      </c>
    </row>
    <row r="8240" spans="1:22" ht="14.25" customHeight="1" x14ac:dyDescent="0.25">
      <c r="A8240" s="1">
        <v>8239</v>
      </c>
      <c r="B8240" s="1" t="s">
        <v>9909</v>
      </c>
      <c r="C8240" s="1">
        <f>YEAR(Data!$D8240)</f>
        <v>2014</v>
      </c>
      <c r="D8240" s="2">
        <v>41933</v>
      </c>
      <c r="E8240" s="2">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
        <v>6.6720000000000006</v>
      </c>
      <c r="T8240" s="1">
        <v>1</v>
      </c>
      <c r="U8240" s="1">
        <v>0.2</v>
      </c>
      <c r="V8240" s="1">
        <v>2.5019999999999998</v>
      </c>
    </row>
    <row r="8241" spans="1:22" ht="14.25" customHeight="1" x14ac:dyDescent="0.25">
      <c r="A8241" s="1">
        <v>8240</v>
      </c>
      <c r="B8241" s="1" t="s">
        <v>9909</v>
      </c>
      <c r="C8241" s="1">
        <f>YEAR(Data!$D8241)</f>
        <v>2014</v>
      </c>
      <c r="D8241" s="2">
        <v>41933</v>
      </c>
      <c r="E8241" s="2">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
        <v>4.4479999999999995</v>
      </c>
      <c r="T8241" s="1">
        <v>2</v>
      </c>
      <c r="U8241" s="1">
        <v>0.2</v>
      </c>
      <c r="V8241" s="1">
        <v>1.1119999999999999</v>
      </c>
    </row>
    <row r="8242" spans="1:22" ht="14.25" customHeight="1" x14ac:dyDescent="0.25">
      <c r="A8242" s="1">
        <v>8241</v>
      </c>
      <c r="B8242" s="1" t="s">
        <v>9909</v>
      </c>
      <c r="C8242" s="1">
        <f>YEAR(Data!$D8242)</f>
        <v>2014</v>
      </c>
      <c r="D8242" s="2">
        <v>41933</v>
      </c>
      <c r="E8242" s="2">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
        <v>43.936000000000007</v>
      </c>
      <c r="T8242" s="1">
        <v>4</v>
      </c>
      <c r="U8242" s="1">
        <v>0.2</v>
      </c>
      <c r="V8242" s="1">
        <v>6.0411999999999964</v>
      </c>
    </row>
    <row r="8243" spans="1:22" ht="14.25" customHeight="1" x14ac:dyDescent="0.25">
      <c r="A8243" s="1">
        <v>8242</v>
      </c>
      <c r="B8243" s="1" t="s">
        <v>9910</v>
      </c>
      <c r="C8243" s="1">
        <f>YEAR(Data!$D8243)</f>
        <v>2011</v>
      </c>
      <c r="D8243" s="2">
        <v>40787</v>
      </c>
      <c r="E8243" s="2">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1">
        <v>8.3103999999999996</v>
      </c>
    </row>
    <row r="8244" spans="1:22" ht="14.25" customHeight="1" x14ac:dyDescent="0.25">
      <c r="A8244" s="1">
        <v>8243</v>
      </c>
      <c r="B8244" s="1" t="s">
        <v>9910</v>
      </c>
      <c r="C8244" s="1">
        <f>YEAR(Data!$D8244)</f>
        <v>2011</v>
      </c>
      <c r="D8244" s="2">
        <v>40787</v>
      </c>
      <c r="E8244" s="2">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1">
        <v>57.120000000000019</v>
      </c>
    </row>
    <row r="8245" spans="1:22" ht="14.25" customHeight="1" x14ac:dyDescent="0.25">
      <c r="A8245" s="1">
        <v>8244</v>
      </c>
      <c r="B8245" s="1" t="s">
        <v>9911</v>
      </c>
      <c r="C8245" s="1">
        <f>YEAR(Data!$D8245)</f>
        <v>2011</v>
      </c>
      <c r="D8245" s="2">
        <v>40767</v>
      </c>
      <c r="E8245" s="2">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
        <v>806.33600000000001</v>
      </c>
      <c r="T8245" s="1">
        <v>8</v>
      </c>
      <c r="U8245" s="1">
        <v>0.2</v>
      </c>
      <c r="V8245" s="1">
        <v>50.396000000000015</v>
      </c>
    </row>
    <row r="8246" spans="1:22" ht="14.25" customHeight="1" x14ac:dyDescent="0.25">
      <c r="A8246" s="1">
        <v>8245</v>
      </c>
      <c r="B8246" s="1" t="s">
        <v>9911</v>
      </c>
      <c r="C8246" s="1">
        <f>YEAR(Data!$D8246)</f>
        <v>2011</v>
      </c>
      <c r="D8246" s="2">
        <v>40767</v>
      </c>
      <c r="E8246" s="2">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1">
        <v>31.612800000000004</v>
      </c>
    </row>
    <row r="8247" spans="1:22" ht="14.25" customHeight="1" x14ac:dyDescent="0.25">
      <c r="A8247" s="1">
        <v>8246</v>
      </c>
      <c r="B8247" s="1" t="s">
        <v>9912</v>
      </c>
      <c r="C8247" s="1">
        <f>YEAR(Data!$D8247)</f>
        <v>2011</v>
      </c>
      <c r="D8247" s="2">
        <v>40774</v>
      </c>
      <c r="E8247" s="2">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
        <v>344.90999999999997</v>
      </c>
      <c r="T8247" s="1">
        <v>3</v>
      </c>
      <c r="U8247" s="1">
        <v>0</v>
      </c>
      <c r="V8247" s="1">
        <v>10.347300000000004</v>
      </c>
    </row>
    <row r="8248" spans="1:22" ht="14.25" customHeight="1" x14ac:dyDescent="0.25">
      <c r="A8248" s="1">
        <v>8247</v>
      </c>
      <c r="B8248" s="1" t="s">
        <v>9913</v>
      </c>
      <c r="C8248" s="1">
        <f>YEAR(Data!$D8248)</f>
        <v>2012</v>
      </c>
      <c r="D8248" s="2">
        <v>41039</v>
      </c>
      <c r="E8248" s="2">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70.969999999999985</v>
      </c>
      <c r="T8248" s="1">
        <v>5</v>
      </c>
      <c r="U8248" s="1">
        <v>0.8</v>
      </c>
      <c r="V8248" s="1">
        <v>-191.619</v>
      </c>
    </row>
    <row r="8249" spans="1:22" ht="14.25" customHeight="1" x14ac:dyDescent="0.25">
      <c r="A8249" s="1">
        <v>8248</v>
      </c>
      <c r="B8249" s="1" t="s">
        <v>9913</v>
      </c>
      <c r="C8249" s="1">
        <f>YEAR(Data!$D8249)</f>
        <v>2012</v>
      </c>
      <c r="D8249" s="2">
        <v>41039</v>
      </c>
      <c r="E8249" s="2">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1">
        <v>3.6784000000000017</v>
      </c>
    </row>
    <row r="8250" spans="1:22" ht="14.25" customHeight="1" x14ac:dyDescent="0.25">
      <c r="A8250" s="1">
        <v>8249</v>
      </c>
      <c r="B8250" s="1" t="s">
        <v>9914</v>
      </c>
      <c r="C8250" s="1">
        <f>YEAR(Data!$D8250)</f>
        <v>2013</v>
      </c>
      <c r="D8250" s="2">
        <v>41405</v>
      </c>
      <c r="E8250" s="2">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743.98799999999994</v>
      </c>
      <c r="T8250" s="1">
        <v>2</v>
      </c>
      <c r="U8250" s="1">
        <v>0.4</v>
      </c>
      <c r="V8250" s="1">
        <v>-123.9980000000001</v>
      </c>
    </row>
    <row r="8251" spans="1:22" ht="14.25" customHeight="1" x14ac:dyDescent="0.25">
      <c r="A8251" s="1">
        <v>8250</v>
      </c>
      <c r="B8251" s="1" t="s">
        <v>9915</v>
      </c>
      <c r="C8251" s="1">
        <f>YEAR(Data!$D8251)</f>
        <v>2012</v>
      </c>
      <c r="D8251" s="2">
        <v>40973</v>
      </c>
      <c r="E8251" s="2">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11.211999999999998</v>
      </c>
      <c r="T8251" s="1">
        <v>2</v>
      </c>
      <c r="U8251" s="1">
        <v>0.8</v>
      </c>
      <c r="V8251" s="1">
        <v>-16.818000000000005</v>
      </c>
    </row>
    <row r="8252" spans="1:22" ht="14.25" customHeight="1" x14ac:dyDescent="0.25">
      <c r="A8252" s="1">
        <v>8251</v>
      </c>
      <c r="B8252" s="1" t="s">
        <v>9915</v>
      </c>
      <c r="C8252" s="1">
        <f>YEAR(Data!$D8252)</f>
        <v>2012</v>
      </c>
      <c r="D8252" s="2">
        <v>40973</v>
      </c>
      <c r="E8252" s="2">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1">
        <v>-1.8847999999999994</v>
      </c>
    </row>
    <row r="8253" spans="1:22" ht="14.25" customHeight="1" x14ac:dyDescent="0.25">
      <c r="A8253" s="1">
        <v>8252</v>
      </c>
      <c r="B8253" s="1" t="s">
        <v>9915</v>
      </c>
      <c r="C8253" s="1">
        <f>YEAR(Data!$D8253)</f>
        <v>2012</v>
      </c>
      <c r="D8253" s="2">
        <v>40973</v>
      </c>
      <c r="E8253" s="2">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180.97999999999996</v>
      </c>
      <c r="T8253" s="1">
        <v>5</v>
      </c>
      <c r="U8253" s="1">
        <v>0.8</v>
      </c>
      <c r="V8253" s="1">
        <v>-470.548</v>
      </c>
    </row>
    <row r="8254" spans="1:22" ht="14.25" customHeight="1" x14ac:dyDescent="0.25">
      <c r="A8254" s="1">
        <v>8253</v>
      </c>
      <c r="B8254" s="1" t="s">
        <v>9915</v>
      </c>
      <c r="C8254" s="1">
        <f>YEAR(Data!$D8254)</f>
        <v>2012</v>
      </c>
      <c r="D8254" s="2">
        <v>40973</v>
      </c>
      <c r="E8254" s="2">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1">
        <v>6.0416000000000025</v>
      </c>
    </row>
    <row r="8255" spans="1:22" ht="14.25" customHeight="1" x14ac:dyDescent="0.25">
      <c r="A8255" s="1">
        <v>8254</v>
      </c>
      <c r="B8255" s="1" t="s">
        <v>9916</v>
      </c>
      <c r="C8255" s="1">
        <f>YEAR(Data!$D8255)</f>
        <v>2014</v>
      </c>
      <c r="D8255" s="2">
        <v>41864</v>
      </c>
      <c r="E8255" s="2">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
        <v>299.99</v>
      </c>
      <c r="T8255" s="1">
        <v>1</v>
      </c>
      <c r="U8255" s="1">
        <v>0</v>
      </c>
      <c r="V8255" s="1">
        <v>89.996999999999986</v>
      </c>
    </row>
    <row r="8256" spans="1:22" ht="14.25" customHeight="1" x14ac:dyDescent="0.25">
      <c r="A8256" s="1">
        <v>8255</v>
      </c>
      <c r="B8256" s="1" t="s">
        <v>9916</v>
      </c>
      <c r="C8256" s="1">
        <f>YEAR(Data!$D8256)</f>
        <v>2014</v>
      </c>
      <c r="D8256" s="2">
        <v>41864</v>
      </c>
      <c r="E8256" s="2">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
        <v>192.16</v>
      </c>
      <c r="T8256" s="1">
        <v>4</v>
      </c>
      <c r="U8256" s="1">
        <v>0</v>
      </c>
      <c r="V8256" s="1">
        <v>92.236799999999988</v>
      </c>
    </row>
    <row r="8257" spans="1:22" ht="14.25" customHeight="1" x14ac:dyDescent="0.25">
      <c r="A8257" s="1">
        <v>8256</v>
      </c>
      <c r="B8257" s="1" t="s">
        <v>9916</v>
      </c>
      <c r="C8257" s="1">
        <f>YEAR(Data!$D8257)</f>
        <v>2014</v>
      </c>
      <c r="D8257" s="2">
        <v>41864</v>
      </c>
      <c r="E8257" s="2">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1">
        <v>27.295199999999973</v>
      </c>
    </row>
    <row r="8258" spans="1:22" ht="14.25" customHeight="1" x14ac:dyDescent="0.25">
      <c r="A8258" s="1">
        <v>8257</v>
      </c>
      <c r="B8258" s="1" t="s">
        <v>9916</v>
      </c>
      <c r="C8258" s="1">
        <f>YEAR(Data!$D8258)</f>
        <v>2014</v>
      </c>
      <c r="D8258" s="2">
        <v>41864</v>
      </c>
      <c r="E8258" s="2">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1">
        <v>11.684999999999999</v>
      </c>
    </row>
    <row r="8259" spans="1:22" ht="14.25" customHeight="1" x14ac:dyDescent="0.25">
      <c r="A8259" s="1">
        <v>8258</v>
      </c>
      <c r="B8259" s="1" t="s">
        <v>9916</v>
      </c>
      <c r="C8259" s="1">
        <f>YEAR(Data!$D8259)</f>
        <v>2014</v>
      </c>
      <c r="D8259" s="2">
        <v>41864</v>
      </c>
      <c r="E8259" s="2">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
        <v>174.95000000000002</v>
      </c>
      <c r="T8259" s="1">
        <v>5</v>
      </c>
      <c r="U8259" s="1">
        <v>0</v>
      </c>
      <c r="V8259" s="1">
        <v>12.246500000000005</v>
      </c>
    </row>
    <row r="8260" spans="1:22" ht="14.25" customHeight="1" x14ac:dyDescent="0.25">
      <c r="A8260" s="1">
        <v>8259</v>
      </c>
      <c r="B8260" s="1" t="s">
        <v>9916</v>
      </c>
      <c r="C8260" s="1">
        <f>YEAR(Data!$D8260)</f>
        <v>2014</v>
      </c>
      <c r="D8260" s="2">
        <v>41864</v>
      </c>
      <c r="E8260" s="2">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
        <v>100.70400000000001</v>
      </c>
      <c r="T8260" s="1">
        <v>6</v>
      </c>
      <c r="U8260" s="1">
        <v>0.2</v>
      </c>
      <c r="V8260" s="1">
        <v>37.763999999999996</v>
      </c>
    </row>
    <row r="8261" spans="1:22" ht="14.25" customHeight="1" x14ac:dyDescent="0.25">
      <c r="A8261" s="1">
        <v>8260</v>
      </c>
      <c r="B8261" s="1" t="s">
        <v>9917</v>
      </c>
      <c r="C8261" s="1">
        <f>YEAR(Data!$D8261)</f>
        <v>2013</v>
      </c>
      <c r="D8261" s="2">
        <v>41452</v>
      </c>
      <c r="E8261" s="2">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1">
        <v>180.76590000000002</v>
      </c>
    </row>
    <row r="8262" spans="1:22" ht="14.25" customHeight="1" x14ac:dyDescent="0.25">
      <c r="A8262" s="1">
        <v>8261</v>
      </c>
      <c r="B8262" s="1" t="s">
        <v>9917</v>
      </c>
      <c r="C8262" s="1">
        <f>YEAR(Data!$D8262)</f>
        <v>2013</v>
      </c>
      <c r="D8262" s="2">
        <v>41452</v>
      </c>
      <c r="E8262" s="2">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1">
        <v>3.7693999999999992</v>
      </c>
    </row>
    <row r="8263" spans="1:22" ht="14.25" customHeight="1" x14ac:dyDescent="0.25">
      <c r="A8263" s="1">
        <v>8262</v>
      </c>
      <c r="B8263" s="1" t="s">
        <v>9917</v>
      </c>
      <c r="C8263" s="1">
        <f>YEAR(Data!$D8263)</f>
        <v>2013</v>
      </c>
      <c r="D8263" s="2">
        <v>41452</v>
      </c>
      <c r="E8263" s="2">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
        <v>171.04</v>
      </c>
      <c r="T8263" s="1">
        <v>4</v>
      </c>
      <c r="U8263" s="1">
        <v>0</v>
      </c>
      <c r="V8263" s="1">
        <v>44.470399999999998</v>
      </c>
    </row>
    <row r="8264" spans="1:22" ht="14.25" customHeight="1" x14ac:dyDescent="0.25">
      <c r="A8264" s="1">
        <v>8263</v>
      </c>
      <c r="B8264" s="1" t="s">
        <v>9918</v>
      </c>
      <c r="C8264" s="1">
        <f>YEAR(Data!$D8264)</f>
        <v>2013</v>
      </c>
      <c r="D8264" s="2">
        <v>41624</v>
      </c>
      <c r="E8264" s="2">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1">
        <v>9.3312000000000008</v>
      </c>
    </row>
    <row r="8265" spans="1:22" ht="14.25" customHeight="1" x14ac:dyDescent="0.25">
      <c r="A8265" s="1">
        <v>8264</v>
      </c>
      <c r="B8265" s="1" t="s">
        <v>9919</v>
      </c>
      <c r="C8265" s="1">
        <f>YEAR(Data!$D8265)</f>
        <v>2012</v>
      </c>
      <c r="D8265" s="2">
        <v>41165</v>
      </c>
      <c r="E8265" s="2">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13.092000000000002</v>
      </c>
      <c r="T8265" s="1">
        <v>4</v>
      </c>
      <c r="U8265" s="1">
        <v>0.7</v>
      </c>
      <c r="V8265" s="1">
        <v>-10.037199999999999</v>
      </c>
    </row>
    <row r="8266" spans="1:22" ht="14.25" customHeight="1" x14ac:dyDescent="0.25">
      <c r="A8266" s="1">
        <v>8265</v>
      </c>
      <c r="B8266" s="1" t="s">
        <v>9920</v>
      </c>
      <c r="C8266" s="1">
        <f>YEAR(Data!$D8266)</f>
        <v>2011</v>
      </c>
      <c r="D8266" s="2">
        <v>40907</v>
      </c>
      <c r="E8266" s="2">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
        <v>122.94</v>
      </c>
      <c r="T8266" s="1">
        <v>3</v>
      </c>
      <c r="U8266" s="1">
        <v>0</v>
      </c>
      <c r="V8266" s="1">
        <v>30.734999999999992</v>
      </c>
    </row>
    <row r="8267" spans="1:22" ht="14.25" customHeight="1" x14ac:dyDescent="0.25">
      <c r="A8267" s="1">
        <v>8266</v>
      </c>
      <c r="B8267" s="1" t="s">
        <v>9920</v>
      </c>
      <c r="C8267" s="1">
        <f>YEAR(Data!$D8267)</f>
        <v>2011</v>
      </c>
      <c r="D8267" s="2">
        <v>40907</v>
      </c>
      <c r="E8267" s="2">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1">
        <v>12.8499</v>
      </c>
    </row>
    <row r="8268" spans="1:22" ht="14.25" customHeight="1" x14ac:dyDescent="0.25">
      <c r="A8268" s="1">
        <v>8267</v>
      </c>
      <c r="B8268" s="1" t="s">
        <v>9923</v>
      </c>
      <c r="C8268" s="1">
        <f>YEAR(Data!$D8268)</f>
        <v>2011</v>
      </c>
      <c r="D8268" s="2">
        <v>40662</v>
      </c>
      <c r="E8268" s="2">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1">
        <v>5.1948000000000008</v>
      </c>
    </row>
    <row r="8269" spans="1:22" ht="14.25" customHeight="1" x14ac:dyDescent="0.25">
      <c r="A8269" s="1">
        <v>8268</v>
      </c>
      <c r="B8269" s="1" t="s">
        <v>9924</v>
      </c>
      <c r="C8269" s="1">
        <f>YEAR(Data!$D8269)</f>
        <v>2014</v>
      </c>
      <c r="D8269" s="2">
        <v>41670</v>
      </c>
      <c r="E8269" s="2">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
        <v>69.375</v>
      </c>
      <c r="T8269" s="1">
        <v>1</v>
      </c>
      <c r="U8269" s="1">
        <v>0.5</v>
      </c>
      <c r="V8269" s="1">
        <v>-47.174999999999997</v>
      </c>
    </row>
    <row r="8270" spans="1:22" ht="14.25" customHeight="1" x14ac:dyDescent="0.25">
      <c r="A8270" s="1">
        <v>8269</v>
      </c>
      <c r="B8270" s="1" t="s">
        <v>9924</v>
      </c>
      <c r="C8270" s="1">
        <f>YEAR(Data!$D8270)</f>
        <v>2014</v>
      </c>
      <c r="D8270" s="2">
        <v>41670</v>
      </c>
      <c r="E8270" s="2">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31.680000000000003</v>
      </c>
      <c r="T8270" s="1">
        <v>4</v>
      </c>
      <c r="U8270" s="1">
        <v>0.2</v>
      </c>
      <c r="V8270" s="1">
        <v>2.7719999999999994</v>
      </c>
    </row>
    <row r="8271" spans="1:22" ht="14.25" customHeight="1" x14ac:dyDescent="0.25">
      <c r="A8271" s="1">
        <v>8270</v>
      </c>
      <c r="B8271" s="1" t="s">
        <v>9924</v>
      </c>
      <c r="C8271" s="1">
        <f>YEAR(Data!$D8271)</f>
        <v>2014</v>
      </c>
      <c r="D8271" s="2">
        <v>41670</v>
      </c>
      <c r="E8271" s="2">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
        <v>2003.1680000000001</v>
      </c>
      <c r="T8271" s="1">
        <v>4</v>
      </c>
      <c r="U8271" s="1">
        <v>0.2</v>
      </c>
      <c r="V8271" s="1">
        <v>250.39599999999984</v>
      </c>
    </row>
    <row r="8272" spans="1:22" ht="14.25" customHeight="1" x14ac:dyDescent="0.25">
      <c r="A8272" s="1">
        <v>8271</v>
      </c>
      <c r="B8272" s="1" t="s">
        <v>9924</v>
      </c>
      <c r="C8272" s="1">
        <f>YEAR(Data!$D8272)</f>
        <v>2014</v>
      </c>
      <c r="D8272" s="2">
        <v>41670</v>
      </c>
      <c r="E8272" s="2">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1">
        <v>3.1535999999999995</v>
      </c>
    </row>
    <row r="8273" spans="1:22" ht="14.25" customHeight="1" x14ac:dyDescent="0.25">
      <c r="A8273" s="1">
        <v>8272</v>
      </c>
      <c r="B8273" s="1" t="s">
        <v>9925</v>
      </c>
      <c r="C8273" s="1">
        <f>YEAR(Data!$D8273)</f>
        <v>2013</v>
      </c>
      <c r="D8273" s="2">
        <v>41634</v>
      </c>
      <c r="E8273" s="2">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1">
        <v>313.26239999999967</v>
      </c>
    </row>
    <row r="8274" spans="1:22" ht="14.25" customHeight="1" x14ac:dyDescent="0.25">
      <c r="A8274" s="1">
        <v>8273</v>
      </c>
      <c r="B8274" s="1" t="s">
        <v>9926</v>
      </c>
      <c r="C8274" s="1">
        <f>YEAR(Data!$D8274)</f>
        <v>2013</v>
      </c>
      <c r="D8274" s="2">
        <v>41568</v>
      </c>
      <c r="E8274" s="2">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
        <v>387.13600000000002</v>
      </c>
      <c r="T8274" s="1">
        <v>4</v>
      </c>
      <c r="U8274" s="1">
        <v>0.2</v>
      </c>
      <c r="V8274" s="1">
        <v>4.8391999999999911</v>
      </c>
    </row>
    <row r="8275" spans="1:22" ht="14.25" customHeight="1" x14ac:dyDescent="0.25">
      <c r="A8275" s="1">
        <v>8274</v>
      </c>
      <c r="B8275" s="1" t="s">
        <v>9927</v>
      </c>
      <c r="C8275" s="1">
        <f>YEAR(Data!$D8275)</f>
        <v>2012</v>
      </c>
      <c r="D8275" s="2">
        <v>41073</v>
      </c>
      <c r="E8275" s="2">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
        <v>3.4240000000000004</v>
      </c>
      <c r="T8275" s="1">
        <v>1</v>
      </c>
      <c r="U8275" s="1">
        <v>0.2</v>
      </c>
      <c r="V8275" s="1">
        <v>0.29960000000000009</v>
      </c>
    </row>
    <row r="8276" spans="1:22" ht="14.25" customHeight="1" x14ac:dyDescent="0.25">
      <c r="A8276" s="1">
        <v>8275</v>
      </c>
      <c r="B8276" s="1" t="s">
        <v>9928</v>
      </c>
      <c r="C8276" s="1">
        <f>YEAR(Data!$D8276)</f>
        <v>2014</v>
      </c>
      <c r="D8276" s="2">
        <v>41821</v>
      </c>
      <c r="E8276" s="2">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
        <v>1085.42</v>
      </c>
      <c r="T8276" s="1">
        <v>7</v>
      </c>
      <c r="U8276" s="1">
        <v>0</v>
      </c>
      <c r="V8276" s="1">
        <v>282.20920000000001</v>
      </c>
    </row>
    <row r="8277" spans="1:22" ht="14.25" customHeight="1" x14ac:dyDescent="0.25">
      <c r="A8277" s="1">
        <v>8276</v>
      </c>
      <c r="B8277" s="1" t="s">
        <v>9929</v>
      </c>
      <c r="C8277" s="1">
        <f>YEAR(Data!$D8277)</f>
        <v>2012</v>
      </c>
      <c r="D8277" s="2">
        <v>41086</v>
      </c>
      <c r="E8277" s="2">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
        <v>43.056000000000004</v>
      </c>
      <c r="T8277" s="1">
        <v>9</v>
      </c>
      <c r="U8277" s="1">
        <v>0.2</v>
      </c>
      <c r="V8277" s="1">
        <v>15.607799999999999</v>
      </c>
    </row>
    <row r="8278" spans="1:22" ht="14.25" customHeight="1" x14ac:dyDescent="0.25">
      <c r="A8278" s="1">
        <v>8277</v>
      </c>
      <c r="B8278" s="1" t="s">
        <v>9930</v>
      </c>
      <c r="C8278" s="1">
        <f>YEAR(Data!$D8278)</f>
        <v>2013</v>
      </c>
      <c r="D8278" s="2">
        <v>41326</v>
      </c>
      <c r="E8278" s="2">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1">
        <v>-2.758799999999999</v>
      </c>
    </row>
    <row r="8279" spans="1:22" ht="14.25" customHeight="1" x14ac:dyDescent="0.25">
      <c r="A8279" s="1">
        <v>8278</v>
      </c>
      <c r="B8279" s="1" t="s">
        <v>9930</v>
      </c>
      <c r="C8279" s="1">
        <f>YEAR(Data!$D8279)</f>
        <v>2013</v>
      </c>
      <c r="D8279" s="2">
        <v>41326</v>
      </c>
      <c r="E8279" s="2">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
        <v>34.860000000000007</v>
      </c>
      <c r="T8279" s="1">
        <v>2</v>
      </c>
      <c r="U8279" s="1">
        <v>0.7</v>
      </c>
      <c r="V8279" s="1">
        <v>-26.726000000000006</v>
      </c>
    </row>
    <row r="8280" spans="1:22" ht="14.25" customHeight="1" x14ac:dyDescent="0.25">
      <c r="A8280" s="1">
        <v>8279</v>
      </c>
      <c r="B8280" s="1" t="s">
        <v>9930</v>
      </c>
      <c r="C8280" s="1">
        <f>YEAR(Data!$D8280)</f>
        <v>2013</v>
      </c>
      <c r="D8280" s="2">
        <v>41326</v>
      </c>
      <c r="E8280" s="2">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1">
        <v>32.434200000000004</v>
      </c>
    </row>
    <row r="8281" spans="1:22" ht="14.25" customHeight="1" x14ac:dyDescent="0.25">
      <c r="A8281" s="1">
        <v>8280</v>
      </c>
      <c r="B8281" s="1" t="s">
        <v>9931</v>
      </c>
      <c r="C8281" s="1">
        <f>YEAR(Data!$D8281)</f>
        <v>2014</v>
      </c>
      <c r="D8281" s="2">
        <v>41752</v>
      </c>
      <c r="E8281" s="2">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675.06000000000006</v>
      </c>
      <c r="T8281" s="1">
        <v>3</v>
      </c>
      <c r="U8281" s="1">
        <v>0</v>
      </c>
      <c r="V8281" s="1">
        <v>87.757800000000003</v>
      </c>
    </row>
    <row r="8282" spans="1:22" ht="14.25" customHeight="1" x14ac:dyDescent="0.25">
      <c r="A8282" s="1">
        <v>8281</v>
      </c>
      <c r="B8282" s="1" t="s">
        <v>9932</v>
      </c>
      <c r="C8282" s="1">
        <f>YEAR(Data!$D8282)</f>
        <v>2014</v>
      </c>
      <c r="D8282" s="2">
        <v>41769</v>
      </c>
      <c r="E8282" s="2">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1">
        <v>22.015799999999999</v>
      </c>
    </row>
    <row r="8283" spans="1:22" ht="14.25" customHeight="1" x14ac:dyDescent="0.25">
      <c r="A8283" s="1">
        <v>8282</v>
      </c>
      <c r="B8283" s="1" t="s">
        <v>9932</v>
      </c>
      <c r="C8283" s="1">
        <f>YEAR(Data!$D8283)</f>
        <v>2014</v>
      </c>
      <c r="D8283" s="2">
        <v>41769</v>
      </c>
      <c r="E8283" s="2">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1">
        <v>25.874999999999972</v>
      </c>
    </row>
    <row r="8284" spans="1:22" ht="14.25" customHeight="1" x14ac:dyDescent="0.25">
      <c r="A8284" s="1">
        <v>8283</v>
      </c>
      <c r="B8284" s="1" t="s">
        <v>9933</v>
      </c>
      <c r="C8284" s="1">
        <f>YEAR(Data!$D8284)</f>
        <v>2012</v>
      </c>
      <c r="D8284" s="2">
        <v>41264</v>
      </c>
      <c r="E8284" s="2">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
        <v>600.53</v>
      </c>
      <c r="T8284" s="1">
        <v>2</v>
      </c>
      <c r="U8284" s="1">
        <v>0.3</v>
      </c>
      <c r="V8284" s="1">
        <v>137.26399999999995</v>
      </c>
    </row>
    <row r="8285" spans="1:22" ht="14.25" customHeight="1" x14ac:dyDescent="0.25">
      <c r="A8285" s="1">
        <v>8284</v>
      </c>
      <c r="B8285" s="1" t="s">
        <v>9933</v>
      </c>
      <c r="C8285" s="1">
        <f>YEAR(Data!$D8285)</f>
        <v>2012</v>
      </c>
      <c r="D8285" s="2">
        <v>41264</v>
      </c>
      <c r="E8285" s="2">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
        <v>59.903999999999996</v>
      </c>
      <c r="T8285" s="1">
        <v>2</v>
      </c>
      <c r="U8285" s="1">
        <v>0.2</v>
      </c>
      <c r="V8285" s="1">
        <v>14.227200000000003</v>
      </c>
    </row>
    <row r="8286" spans="1:22" ht="14.25" customHeight="1" x14ac:dyDescent="0.25">
      <c r="A8286" s="1">
        <v>8285</v>
      </c>
      <c r="B8286" s="1" t="s">
        <v>9933</v>
      </c>
      <c r="C8286" s="1">
        <f>YEAR(Data!$D8286)</f>
        <v>2012</v>
      </c>
      <c r="D8286" s="2">
        <v>41264</v>
      </c>
      <c r="E8286" s="2">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
        <v>637.44000000000005</v>
      </c>
      <c r="T8286" s="1">
        <v>8</v>
      </c>
      <c r="U8286" s="1">
        <v>0.2</v>
      </c>
      <c r="V8286" s="1">
        <v>135.45599999999996</v>
      </c>
    </row>
    <row r="8287" spans="1:22" ht="14.25" customHeight="1" x14ac:dyDescent="0.25">
      <c r="A8287" s="1">
        <v>8286</v>
      </c>
      <c r="B8287" s="1" t="s">
        <v>9933</v>
      </c>
      <c r="C8287" s="1">
        <f>YEAR(Data!$D8287)</f>
        <v>2012</v>
      </c>
      <c r="D8287" s="2">
        <v>41264</v>
      </c>
      <c r="E8287" s="2">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
        <v>51.756000000000007</v>
      </c>
      <c r="T8287" s="1">
        <v>3</v>
      </c>
      <c r="U8287" s="1">
        <v>0.6</v>
      </c>
      <c r="V8287" s="1">
        <v>-33.641399999999997</v>
      </c>
    </row>
    <row r="8288" spans="1:22" ht="14.25" customHeight="1" x14ac:dyDescent="0.25">
      <c r="A8288" s="1">
        <v>8287</v>
      </c>
      <c r="B8288" s="1" t="s">
        <v>9934</v>
      </c>
      <c r="C8288" s="1">
        <f>YEAR(Data!$D8288)</f>
        <v>2011</v>
      </c>
      <c r="D8288" s="2">
        <v>40767</v>
      </c>
      <c r="E8288" s="2">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
        <v>31.104000000000006</v>
      </c>
      <c r="T8288" s="1">
        <v>6</v>
      </c>
      <c r="U8288" s="1">
        <v>0.2</v>
      </c>
      <c r="V8288" s="1">
        <v>10.8864</v>
      </c>
    </row>
    <row r="8289" spans="1:22" ht="14.25" customHeight="1" x14ac:dyDescent="0.25">
      <c r="A8289" s="1">
        <v>8288</v>
      </c>
      <c r="B8289" s="1" t="s">
        <v>9934</v>
      </c>
      <c r="C8289" s="1">
        <f>YEAR(Data!$D8289)</f>
        <v>2011</v>
      </c>
      <c r="D8289" s="2">
        <v>40767</v>
      </c>
      <c r="E8289" s="2">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1">
        <v>4.196499999999995</v>
      </c>
    </row>
    <row r="8290" spans="1:22" ht="14.25" customHeight="1" x14ac:dyDescent="0.25">
      <c r="A8290" s="1">
        <v>8289</v>
      </c>
      <c r="B8290" s="1" t="s">
        <v>9934</v>
      </c>
      <c r="C8290" s="1">
        <f>YEAR(Data!$D8290)</f>
        <v>2011</v>
      </c>
      <c r="D8290" s="2">
        <v>40767</v>
      </c>
      <c r="E8290" s="2">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1">
        <v>41.718599999999995</v>
      </c>
    </row>
    <row r="8291" spans="1:22" ht="14.25" customHeight="1" x14ac:dyDescent="0.25">
      <c r="A8291" s="1">
        <v>8290</v>
      </c>
      <c r="B8291" s="1" t="s">
        <v>9934</v>
      </c>
      <c r="C8291" s="1">
        <f>YEAR(Data!$D8291)</f>
        <v>2011</v>
      </c>
      <c r="D8291" s="2">
        <v>40767</v>
      </c>
      <c r="E8291" s="2">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
        <v>211.24799999999999</v>
      </c>
      <c r="T8291" s="1">
        <v>6</v>
      </c>
      <c r="U8291" s="1">
        <v>0.2</v>
      </c>
      <c r="V8291" s="1">
        <v>15.843599999999995</v>
      </c>
    </row>
    <row r="8292" spans="1:22" ht="14.25" customHeight="1" x14ac:dyDescent="0.25">
      <c r="A8292" s="1">
        <v>8291</v>
      </c>
      <c r="B8292" s="1" t="s">
        <v>9934</v>
      </c>
      <c r="C8292" s="1">
        <f>YEAR(Data!$D8292)</f>
        <v>2011</v>
      </c>
      <c r="D8292" s="2">
        <v>40767</v>
      </c>
      <c r="E8292" s="2">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
        <v>5.5520000000000005</v>
      </c>
      <c r="T8292" s="1">
        <v>2</v>
      </c>
      <c r="U8292" s="1">
        <v>0.2</v>
      </c>
      <c r="V8292" s="1">
        <v>-1.0410000000000006</v>
      </c>
    </row>
    <row r="8293" spans="1:22" ht="14.25" customHeight="1" x14ac:dyDescent="0.25">
      <c r="A8293" s="1">
        <v>8292</v>
      </c>
      <c r="B8293" s="1" t="s">
        <v>9934</v>
      </c>
      <c r="C8293" s="1">
        <f>YEAR(Data!$D8293)</f>
        <v>2011</v>
      </c>
      <c r="D8293" s="2">
        <v>40767</v>
      </c>
      <c r="E8293" s="2">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1">
        <v>0.99629999999999996</v>
      </c>
    </row>
    <row r="8294" spans="1:22" ht="14.25" customHeight="1" x14ac:dyDescent="0.25">
      <c r="A8294" s="1">
        <v>8293</v>
      </c>
      <c r="B8294" s="1" t="s">
        <v>9935</v>
      </c>
      <c r="C8294" s="1">
        <f>YEAR(Data!$D8294)</f>
        <v>2012</v>
      </c>
      <c r="D8294" s="2">
        <v>41254</v>
      </c>
      <c r="E8294" s="2">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
        <v>10.332000000000003</v>
      </c>
      <c r="T8294" s="1">
        <v>3</v>
      </c>
      <c r="U8294" s="1">
        <v>0.7</v>
      </c>
      <c r="V8294" s="1">
        <v>-7.5767999999999986</v>
      </c>
    </row>
    <row r="8295" spans="1:22" ht="14.25" customHeight="1" x14ac:dyDescent="0.25">
      <c r="A8295" s="1">
        <v>8294</v>
      </c>
      <c r="B8295" s="1" t="s">
        <v>9936</v>
      </c>
      <c r="C8295" s="1">
        <f>YEAR(Data!$D8295)</f>
        <v>2014</v>
      </c>
      <c r="D8295" s="2">
        <v>41947</v>
      </c>
      <c r="E8295" s="2">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
        <v>18.368000000000002</v>
      </c>
      <c r="T8295" s="1">
        <v>4</v>
      </c>
      <c r="U8295" s="1">
        <v>0.2</v>
      </c>
      <c r="V8295" s="1">
        <v>5.9695999999999998</v>
      </c>
    </row>
    <row r="8296" spans="1:22" ht="14.25" customHeight="1" x14ac:dyDescent="0.25">
      <c r="A8296" s="1">
        <v>8295</v>
      </c>
      <c r="B8296" s="1" t="s">
        <v>9937</v>
      </c>
      <c r="C8296" s="1">
        <f>YEAR(Data!$D8296)</f>
        <v>2014</v>
      </c>
      <c r="D8296" s="2">
        <v>41712</v>
      </c>
      <c r="E8296" s="2">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1">
        <v>74.974999999999994</v>
      </c>
    </row>
    <row r="8297" spans="1:22" ht="14.25" customHeight="1" x14ac:dyDescent="0.25">
      <c r="A8297" s="1">
        <v>8296</v>
      </c>
      <c r="B8297" s="1" t="s">
        <v>9938</v>
      </c>
      <c r="C8297" s="1">
        <f>YEAR(Data!$D8297)</f>
        <v>2013</v>
      </c>
      <c r="D8297" s="2">
        <v>41425</v>
      </c>
      <c r="E8297" s="2">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1">
        <v>12.744</v>
      </c>
    </row>
    <row r="8298" spans="1:22" ht="14.25" customHeight="1" x14ac:dyDescent="0.25">
      <c r="A8298" s="1">
        <v>8297</v>
      </c>
      <c r="B8298" s="1" t="s">
        <v>9938</v>
      </c>
      <c r="C8298" s="1">
        <f>YEAR(Data!$D8298)</f>
        <v>2013</v>
      </c>
      <c r="D8298" s="2">
        <v>41425</v>
      </c>
      <c r="E8298" s="2">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1">
        <v>26.875200000000007</v>
      </c>
    </row>
    <row r="8299" spans="1:22" ht="14.25" customHeight="1" x14ac:dyDescent="0.25">
      <c r="A8299" s="1">
        <v>8298</v>
      </c>
      <c r="B8299" s="1" t="s">
        <v>9939</v>
      </c>
      <c r="C8299" s="1">
        <f>YEAR(Data!$D8299)</f>
        <v>2012</v>
      </c>
      <c r="D8299" s="2">
        <v>41095</v>
      </c>
      <c r="E8299" s="2">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
        <v>4.9280000000000008</v>
      </c>
      <c r="T8299" s="1">
        <v>2</v>
      </c>
      <c r="U8299" s="1">
        <v>0.2</v>
      </c>
      <c r="V8299" s="1">
        <v>0.73919999999999941</v>
      </c>
    </row>
    <row r="8300" spans="1:22" ht="14.25" customHeight="1" x14ac:dyDescent="0.25">
      <c r="A8300" s="1">
        <v>8299</v>
      </c>
      <c r="B8300" s="1" t="s">
        <v>9939</v>
      </c>
      <c r="C8300" s="1">
        <f>YEAR(Data!$D8300)</f>
        <v>2012</v>
      </c>
      <c r="D8300" s="2">
        <v>41095</v>
      </c>
      <c r="E8300" s="2">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1">
        <v>4.2716999999999992</v>
      </c>
    </row>
    <row r="8301" spans="1:22" ht="14.25" customHeight="1" x14ac:dyDescent="0.25">
      <c r="A8301" s="1">
        <v>8300</v>
      </c>
      <c r="B8301" s="1" t="s">
        <v>9940</v>
      </c>
      <c r="C8301" s="1">
        <f>YEAR(Data!$D8301)</f>
        <v>2011</v>
      </c>
      <c r="D8301" s="2">
        <v>40613</v>
      </c>
      <c r="E8301" s="2">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
        <v>7.98</v>
      </c>
      <c r="T8301" s="1">
        <v>3</v>
      </c>
      <c r="U8301" s="1">
        <v>0</v>
      </c>
      <c r="V8301" s="1">
        <v>2.0747999999999998</v>
      </c>
    </row>
    <row r="8302" spans="1:22" ht="14.25" customHeight="1" x14ac:dyDescent="0.25">
      <c r="A8302" s="1">
        <v>8301</v>
      </c>
      <c r="B8302" s="1" t="s">
        <v>9941</v>
      </c>
      <c r="C8302" s="1">
        <f>YEAR(Data!$D8302)</f>
        <v>2012</v>
      </c>
      <c r="D8302" s="2">
        <v>41019</v>
      </c>
      <c r="E8302" s="2">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1">
        <v>81.432000000000002</v>
      </c>
    </row>
    <row r="8303" spans="1:22" ht="14.25" customHeight="1" x14ac:dyDescent="0.25">
      <c r="A8303" s="1">
        <v>8302</v>
      </c>
      <c r="B8303" s="1" t="s">
        <v>9942</v>
      </c>
      <c r="C8303" s="1">
        <f>YEAR(Data!$D8303)</f>
        <v>2014</v>
      </c>
      <c r="D8303" s="2">
        <v>41847</v>
      </c>
      <c r="E8303" s="2">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
        <v>1649.95</v>
      </c>
      <c r="T8303" s="1">
        <v>5</v>
      </c>
      <c r="U8303" s="1">
        <v>0</v>
      </c>
      <c r="V8303" s="1">
        <v>659.98</v>
      </c>
    </row>
    <row r="8304" spans="1:22" ht="14.25" customHeight="1" x14ac:dyDescent="0.25">
      <c r="A8304" s="1">
        <v>8303</v>
      </c>
      <c r="B8304" s="1" t="s">
        <v>9942</v>
      </c>
      <c r="C8304" s="1">
        <f>YEAR(Data!$D8304)</f>
        <v>2014</v>
      </c>
      <c r="D8304" s="2">
        <v>41847</v>
      </c>
      <c r="E8304" s="2">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1">
        <v>45.293999999999954</v>
      </c>
    </row>
    <row r="8305" spans="1:22" ht="14.25" customHeight="1" x14ac:dyDescent="0.25">
      <c r="A8305" s="1">
        <v>8304</v>
      </c>
      <c r="B8305" s="1" t="s">
        <v>9943</v>
      </c>
      <c r="C8305" s="1">
        <f>YEAR(Data!$D8305)</f>
        <v>2011</v>
      </c>
      <c r="D8305" s="2">
        <v>40847</v>
      </c>
      <c r="E8305" s="2">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1">
        <v>8.2781999999999982</v>
      </c>
    </row>
    <row r="8306" spans="1:22" ht="14.25" customHeight="1" x14ac:dyDescent="0.25">
      <c r="A8306" s="1">
        <v>8305</v>
      </c>
      <c r="B8306" s="1" t="s">
        <v>9944</v>
      </c>
      <c r="C8306" s="1">
        <f>YEAR(Data!$D8306)</f>
        <v>2014</v>
      </c>
      <c r="D8306" s="2">
        <v>41947</v>
      </c>
      <c r="E8306" s="2">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
        <v>486.36800000000005</v>
      </c>
      <c r="T8306" s="1">
        <v>4</v>
      </c>
      <c r="U8306" s="1">
        <v>0.2</v>
      </c>
      <c r="V8306" s="1">
        <v>36.477600000000024</v>
      </c>
    </row>
    <row r="8307" spans="1:22" ht="14.25" customHeight="1" x14ac:dyDescent="0.25">
      <c r="A8307" s="1">
        <v>8306</v>
      </c>
      <c r="B8307" s="1" t="s">
        <v>9945</v>
      </c>
      <c r="C8307" s="1">
        <f>YEAR(Data!$D8307)</f>
        <v>2013</v>
      </c>
      <c r="D8307" s="2">
        <v>41498</v>
      </c>
      <c r="E8307" s="2">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32.400000000000006</v>
      </c>
      <c r="T8307" s="1">
        <v>5</v>
      </c>
      <c r="U8307" s="1">
        <v>0</v>
      </c>
      <c r="V8307" s="1">
        <v>15.552000000000001</v>
      </c>
    </row>
    <row r="8308" spans="1:22" ht="14.25" customHeight="1" x14ac:dyDescent="0.25">
      <c r="A8308" s="1">
        <v>8307</v>
      </c>
      <c r="B8308" s="1" t="s">
        <v>9945</v>
      </c>
      <c r="C8308" s="1">
        <f>YEAR(Data!$D8308)</f>
        <v>2013</v>
      </c>
      <c r="D8308" s="2">
        <v>41498</v>
      </c>
      <c r="E8308" s="2">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1">
        <v>19.255600000000001</v>
      </c>
    </row>
    <row r="8309" spans="1:22" ht="14.25" customHeight="1" x14ac:dyDescent="0.25">
      <c r="A8309" s="1">
        <v>8308</v>
      </c>
      <c r="B8309" s="1" t="s">
        <v>9945</v>
      </c>
      <c r="C8309" s="1">
        <f>YEAR(Data!$D8309)</f>
        <v>2013</v>
      </c>
      <c r="D8309" s="2">
        <v>41498</v>
      </c>
      <c r="E8309" s="2">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
        <v>77.56</v>
      </c>
      <c r="T8309" s="1">
        <v>2</v>
      </c>
      <c r="U8309" s="1">
        <v>0</v>
      </c>
      <c r="V8309" s="1">
        <v>35.677599999999998</v>
      </c>
    </row>
    <row r="8310" spans="1:22" ht="14.25" customHeight="1" x14ac:dyDescent="0.25">
      <c r="A8310" s="1">
        <v>8309</v>
      </c>
      <c r="B8310" s="1" t="s">
        <v>9946</v>
      </c>
      <c r="C8310" s="1">
        <f>YEAR(Data!$D8310)</f>
        <v>2013</v>
      </c>
      <c r="D8310" s="2">
        <v>41481</v>
      </c>
      <c r="E8310" s="2">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1">
        <v>11.151</v>
      </c>
    </row>
    <row r="8311" spans="1:22" ht="14.25" customHeight="1" x14ac:dyDescent="0.25">
      <c r="A8311" s="1">
        <v>8310</v>
      </c>
      <c r="B8311" s="1" t="s">
        <v>9947</v>
      </c>
      <c r="C8311" s="1">
        <f>YEAR(Data!$D8311)</f>
        <v>2011</v>
      </c>
      <c r="D8311" s="2">
        <v>40603</v>
      </c>
      <c r="E8311" s="2">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1">
        <v>8.5844999999999914</v>
      </c>
    </row>
    <row r="8312" spans="1:22" ht="14.25" customHeight="1" x14ac:dyDescent="0.25">
      <c r="A8312" s="1">
        <v>8311</v>
      </c>
      <c r="B8312" s="1" t="s">
        <v>9947</v>
      </c>
      <c r="C8312" s="1">
        <f>YEAR(Data!$D8312)</f>
        <v>2011</v>
      </c>
      <c r="D8312" s="2">
        <v>40603</v>
      </c>
      <c r="E8312" s="2">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
        <v>376.50899999999996</v>
      </c>
      <c r="T8312" s="1">
        <v>3</v>
      </c>
      <c r="U8312" s="1">
        <v>0.3</v>
      </c>
      <c r="V8312" s="1">
        <v>-43.029600000000045</v>
      </c>
    </row>
    <row r="8313" spans="1:22" ht="14.25" customHeight="1" x14ac:dyDescent="0.25">
      <c r="A8313" s="1">
        <v>8312</v>
      </c>
      <c r="B8313" s="1" t="s">
        <v>9948</v>
      </c>
      <c r="C8313" s="1">
        <f>YEAR(Data!$D8313)</f>
        <v>2014</v>
      </c>
      <c r="D8313" s="2">
        <v>41666</v>
      </c>
      <c r="E8313" s="2">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1">
        <v>24.460799999999999</v>
      </c>
    </row>
    <row r="8314" spans="1:22" ht="14.25" customHeight="1" x14ac:dyDescent="0.25">
      <c r="A8314" s="1">
        <v>8313</v>
      </c>
      <c r="B8314" s="1" t="s">
        <v>9948</v>
      </c>
      <c r="C8314" s="1">
        <f>YEAR(Data!$D8314)</f>
        <v>2014</v>
      </c>
      <c r="D8314" s="2">
        <v>41666</v>
      </c>
      <c r="E8314" s="2">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
        <v>2939.9300000000003</v>
      </c>
      <c r="T8314" s="1">
        <v>7</v>
      </c>
      <c r="U8314" s="1">
        <v>0</v>
      </c>
      <c r="V8314" s="1">
        <v>764.38180000000011</v>
      </c>
    </row>
    <row r="8315" spans="1:22" ht="14.25" customHeight="1" x14ac:dyDescent="0.25">
      <c r="A8315" s="1">
        <v>8314</v>
      </c>
      <c r="B8315" s="1" t="s">
        <v>9949</v>
      </c>
      <c r="C8315" s="1">
        <f>YEAR(Data!$D8315)</f>
        <v>2011</v>
      </c>
      <c r="D8315" s="2">
        <v>40736</v>
      </c>
      <c r="E8315" s="2">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
        <v>512.35799999999995</v>
      </c>
      <c r="T8315" s="1">
        <v>3</v>
      </c>
      <c r="U8315" s="1">
        <v>0.3</v>
      </c>
      <c r="V8315" s="1">
        <v>-14.638799999999947</v>
      </c>
    </row>
    <row r="8316" spans="1:22" ht="14.25" customHeight="1" x14ac:dyDescent="0.25">
      <c r="A8316" s="1">
        <v>8315</v>
      </c>
      <c r="B8316" s="1" t="s">
        <v>9949</v>
      </c>
      <c r="C8316" s="1">
        <f>YEAR(Data!$D8316)</f>
        <v>2011</v>
      </c>
      <c r="D8316" s="2">
        <v>40736</v>
      </c>
      <c r="E8316" s="2">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
        <v>3.4880000000000004</v>
      </c>
      <c r="T8316" s="1">
        <v>2</v>
      </c>
      <c r="U8316" s="1">
        <v>0.2</v>
      </c>
      <c r="V8316" s="1">
        <v>0.56679999999999997</v>
      </c>
    </row>
    <row r="8317" spans="1:22" ht="14.25" customHeight="1" x14ac:dyDescent="0.25">
      <c r="A8317" s="1">
        <v>8316</v>
      </c>
      <c r="B8317" s="1" t="s">
        <v>9949</v>
      </c>
      <c r="C8317" s="1">
        <f>YEAR(Data!$D8317)</f>
        <v>2011</v>
      </c>
      <c r="D8317" s="2">
        <v>40736</v>
      </c>
      <c r="E8317" s="2">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
        <v>22.288</v>
      </c>
      <c r="T8317" s="1">
        <v>7</v>
      </c>
      <c r="U8317" s="1">
        <v>0.2</v>
      </c>
      <c r="V8317" s="1">
        <v>3.9003999999999985</v>
      </c>
    </row>
    <row r="8318" spans="1:22" ht="14.25" customHeight="1" x14ac:dyDescent="0.25">
      <c r="A8318" s="1">
        <v>8317</v>
      </c>
      <c r="B8318" s="1" t="s">
        <v>9949</v>
      </c>
      <c r="C8318" s="1">
        <f>YEAR(Data!$D8318)</f>
        <v>2011</v>
      </c>
      <c r="D8318" s="2">
        <v>40736</v>
      </c>
      <c r="E8318" s="2">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
        <v>16.032</v>
      </c>
      <c r="T8318" s="1">
        <v>3</v>
      </c>
      <c r="U8318" s="1">
        <v>0.2</v>
      </c>
      <c r="V8318" s="1">
        <v>5.6111999999999993</v>
      </c>
    </row>
    <row r="8319" spans="1:22" ht="14.25" customHeight="1" x14ac:dyDescent="0.25">
      <c r="A8319" s="1">
        <v>8318</v>
      </c>
      <c r="B8319" s="1" t="s">
        <v>9950</v>
      </c>
      <c r="C8319" s="1">
        <f>YEAR(Data!$D8319)</f>
        <v>2014</v>
      </c>
      <c r="D8319" s="2">
        <v>41741</v>
      </c>
      <c r="E8319" s="2">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1">
        <v>0.15329999999999994</v>
      </c>
    </row>
    <row r="8320" spans="1:22" ht="14.25" customHeight="1" x14ac:dyDescent="0.25">
      <c r="A8320" s="1">
        <v>8319</v>
      </c>
      <c r="B8320" s="1" t="s">
        <v>9950</v>
      </c>
      <c r="C8320" s="1">
        <f>YEAR(Data!$D8320)</f>
        <v>2014</v>
      </c>
      <c r="D8320" s="2">
        <v>41741</v>
      </c>
      <c r="E8320" s="2">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1">
        <v>2.3615999999999966</v>
      </c>
    </row>
    <row r="8321" spans="1:22" ht="14.25" customHeight="1" x14ac:dyDescent="0.25">
      <c r="A8321" s="1">
        <v>8320</v>
      </c>
      <c r="B8321" s="1" t="s">
        <v>9951</v>
      </c>
      <c r="C8321" s="1">
        <f>YEAR(Data!$D8321)</f>
        <v>2014</v>
      </c>
      <c r="D8321" s="2">
        <v>41957</v>
      </c>
      <c r="E8321" s="2">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1">
        <v>3.3629999999999995</v>
      </c>
    </row>
    <row r="8322" spans="1:22" ht="14.25" customHeight="1" x14ac:dyDescent="0.25">
      <c r="A8322" s="1">
        <v>8321</v>
      </c>
      <c r="B8322" s="1" t="s">
        <v>9952</v>
      </c>
      <c r="C8322" s="1">
        <f>YEAR(Data!$D8322)</f>
        <v>2012</v>
      </c>
      <c r="D8322" s="2">
        <v>41248</v>
      </c>
      <c r="E8322" s="2">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
        <v>45.04</v>
      </c>
      <c r="T8322" s="1">
        <v>2</v>
      </c>
      <c r="U8322" s="1">
        <v>0.2</v>
      </c>
      <c r="V8322" s="1">
        <v>4.5040000000000031</v>
      </c>
    </row>
    <row r="8323" spans="1:22" ht="14.25" customHeight="1" x14ac:dyDescent="0.25">
      <c r="A8323" s="1">
        <v>8322</v>
      </c>
      <c r="B8323" s="1" t="s">
        <v>9953</v>
      </c>
      <c r="C8323" s="1">
        <f>YEAR(Data!$D8323)</f>
        <v>2013</v>
      </c>
      <c r="D8323" s="2">
        <v>41544</v>
      </c>
      <c r="E8323" s="2">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
        <v>15.623999999999997</v>
      </c>
      <c r="T8323" s="1">
        <v>2</v>
      </c>
      <c r="U8323" s="1">
        <v>0.8</v>
      </c>
      <c r="V8323" s="1">
        <v>-24.998400000000011</v>
      </c>
    </row>
    <row r="8324" spans="1:22" ht="14.25" customHeight="1" x14ac:dyDescent="0.25">
      <c r="A8324" s="1">
        <v>8323</v>
      </c>
      <c r="B8324" s="1" t="s">
        <v>9954</v>
      </c>
      <c r="C8324" s="1">
        <f>YEAR(Data!$D8324)</f>
        <v>2013</v>
      </c>
      <c r="D8324" s="2">
        <v>41598</v>
      </c>
      <c r="E8324" s="2">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
        <v>8.74</v>
      </c>
      <c r="T8324" s="1">
        <v>2</v>
      </c>
      <c r="U8324" s="1">
        <v>0</v>
      </c>
      <c r="V8324" s="1">
        <v>2.2724000000000002</v>
      </c>
    </row>
    <row r="8325" spans="1:22" ht="14.25" customHeight="1" x14ac:dyDescent="0.25">
      <c r="A8325" s="1">
        <v>8324</v>
      </c>
      <c r="B8325" s="1" t="s">
        <v>9954</v>
      </c>
      <c r="C8325" s="1">
        <f>YEAR(Data!$D8325)</f>
        <v>2013</v>
      </c>
      <c r="D8325" s="2">
        <v>41598</v>
      </c>
      <c r="E8325" s="2">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1">
        <v>20.584999999999994</v>
      </c>
    </row>
    <row r="8326" spans="1:22" ht="14.25" customHeight="1" x14ac:dyDescent="0.25">
      <c r="A8326" s="1">
        <v>8325</v>
      </c>
      <c r="B8326" s="1" t="s">
        <v>9955</v>
      </c>
      <c r="C8326" s="1">
        <f>YEAR(Data!$D8326)</f>
        <v>2014</v>
      </c>
      <c r="D8326" s="2">
        <v>41891</v>
      </c>
      <c r="E8326" s="2">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1">
        <v>5.3970000000000073</v>
      </c>
    </row>
    <row r="8327" spans="1:22" ht="14.25" customHeight="1" x14ac:dyDescent="0.25">
      <c r="A8327" s="1">
        <v>8326</v>
      </c>
      <c r="B8327" s="1" t="s">
        <v>9955</v>
      </c>
      <c r="C8327" s="1">
        <f>YEAR(Data!$D8327)</f>
        <v>2014</v>
      </c>
      <c r="D8327" s="2">
        <v>41891</v>
      </c>
      <c r="E8327" s="2">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1">
        <v>13.857900000000008</v>
      </c>
    </row>
    <row r="8328" spans="1:22" ht="14.25" customHeight="1" x14ac:dyDescent="0.25">
      <c r="A8328" s="1">
        <v>8327</v>
      </c>
      <c r="B8328" s="1" t="s">
        <v>9956</v>
      </c>
      <c r="C8328" s="1">
        <f>YEAR(Data!$D8328)</f>
        <v>2014</v>
      </c>
      <c r="D8328" s="2">
        <v>41842</v>
      </c>
      <c r="E8328" s="2">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2.8639999999999994</v>
      </c>
      <c r="T8328" s="1">
        <v>4</v>
      </c>
      <c r="U8328" s="1">
        <v>0.8</v>
      </c>
      <c r="V8328" s="1">
        <v>-4.5824000000000016</v>
      </c>
    </row>
    <row r="8329" spans="1:22" ht="14.25" customHeight="1" x14ac:dyDescent="0.25">
      <c r="A8329" s="1">
        <v>8328</v>
      </c>
      <c r="B8329" s="1" t="s">
        <v>9956</v>
      </c>
      <c r="C8329" s="1">
        <f>YEAR(Data!$D8329)</f>
        <v>2014</v>
      </c>
      <c r="D8329" s="2">
        <v>41842</v>
      </c>
      <c r="E8329" s="2">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94.191999999999979</v>
      </c>
      <c r="T8329" s="1">
        <v>7</v>
      </c>
      <c r="U8329" s="1">
        <v>0.8</v>
      </c>
      <c r="V8329" s="1">
        <v>-164.83600000000007</v>
      </c>
    </row>
    <row r="8330" spans="1:22" ht="14.25" customHeight="1" x14ac:dyDescent="0.25">
      <c r="A8330" s="1">
        <v>8329</v>
      </c>
      <c r="B8330" s="1" t="s">
        <v>9957</v>
      </c>
      <c r="C8330" s="1">
        <f>YEAR(Data!$D8330)</f>
        <v>2014</v>
      </c>
      <c r="D8330" s="2">
        <v>41919</v>
      </c>
      <c r="E8330" s="2">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1">
        <v>68.975999999999999</v>
      </c>
    </row>
    <row r="8331" spans="1:22" ht="14.25" customHeight="1" x14ac:dyDescent="0.25">
      <c r="A8331" s="1">
        <v>8330</v>
      </c>
      <c r="B8331" s="1" t="s">
        <v>9957</v>
      </c>
      <c r="C8331" s="1">
        <f>YEAR(Data!$D8331)</f>
        <v>2014</v>
      </c>
      <c r="D8331" s="2">
        <v>41919</v>
      </c>
      <c r="E8331" s="2">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1">
        <v>3.1104000000000003</v>
      </c>
    </row>
    <row r="8332" spans="1:22" ht="14.25" customHeight="1" x14ac:dyDescent="0.25">
      <c r="A8332" s="1">
        <v>8331</v>
      </c>
      <c r="B8332" s="1" t="s">
        <v>9958</v>
      </c>
      <c r="C8332" s="1">
        <f>YEAR(Data!$D8332)</f>
        <v>2014</v>
      </c>
      <c r="D8332" s="2">
        <v>41951</v>
      </c>
      <c r="E8332" s="2">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
        <v>7.88</v>
      </c>
      <c r="T8332" s="1">
        <v>4</v>
      </c>
      <c r="U8332" s="1">
        <v>0</v>
      </c>
      <c r="V8332" s="1">
        <v>2.5215999999999994</v>
      </c>
    </row>
    <row r="8333" spans="1:22" ht="14.25" customHeight="1" x14ac:dyDescent="0.25">
      <c r="A8333" s="1">
        <v>8332</v>
      </c>
      <c r="B8333" s="1" t="s">
        <v>9961</v>
      </c>
      <c r="C8333" s="1">
        <f>YEAR(Data!$D8333)</f>
        <v>2013</v>
      </c>
      <c r="D8333" s="2">
        <v>41343</v>
      </c>
      <c r="E8333" s="2">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
        <v>11.21</v>
      </c>
      <c r="T8333" s="1">
        <v>1</v>
      </c>
      <c r="U8333" s="1">
        <v>0</v>
      </c>
      <c r="V8333" s="1">
        <v>3.3629999999999995</v>
      </c>
    </row>
    <row r="8334" spans="1:22" ht="14.25" customHeight="1" x14ac:dyDescent="0.25">
      <c r="A8334" s="1">
        <v>8333</v>
      </c>
      <c r="B8334" s="1" t="s">
        <v>9961</v>
      </c>
      <c r="C8334" s="1">
        <f>YEAR(Data!$D8334)</f>
        <v>2013</v>
      </c>
      <c r="D8334" s="2">
        <v>41343</v>
      </c>
      <c r="E8334" s="2">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
        <v>354.90000000000003</v>
      </c>
      <c r="T8334" s="1">
        <v>5</v>
      </c>
      <c r="U8334" s="1">
        <v>0</v>
      </c>
      <c r="V8334" s="1">
        <v>88.725000000000023</v>
      </c>
    </row>
    <row r="8335" spans="1:22" ht="14.25" customHeight="1" x14ac:dyDescent="0.25">
      <c r="A8335" s="1">
        <v>8334</v>
      </c>
      <c r="B8335" s="1" t="s">
        <v>9961</v>
      </c>
      <c r="C8335" s="1">
        <f>YEAR(Data!$D8335)</f>
        <v>2013</v>
      </c>
      <c r="D8335" s="2">
        <v>41343</v>
      </c>
      <c r="E8335" s="2">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
        <v>17.940000000000001</v>
      </c>
      <c r="T8335" s="1">
        <v>3</v>
      </c>
      <c r="U8335" s="1">
        <v>0</v>
      </c>
      <c r="V8335" s="1">
        <v>8.7906000000000013</v>
      </c>
    </row>
    <row r="8336" spans="1:22" ht="14.25" customHeight="1" x14ac:dyDescent="0.25">
      <c r="A8336" s="1">
        <v>8335</v>
      </c>
      <c r="B8336" s="1" t="s">
        <v>9961</v>
      </c>
      <c r="C8336" s="1">
        <f>YEAR(Data!$D8336)</f>
        <v>2013</v>
      </c>
      <c r="D8336" s="2">
        <v>41343</v>
      </c>
      <c r="E8336" s="2">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
        <v>51.8</v>
      </c>
      <c r="T8336" s="1">
        <v>4</v>
      </c>
      <c r="U8336" s="1">
        <v>0</v>
      </c>
      <c r="V8336" s="1">
        <v>23.309999999999995</v>
      </c>
    </row>
    <row r="8337" spans="1:22" ht="14.25" customHeight="1" x14ac:dyDescent="0.25">
      <c r="A8337" s="1">
        <v>8336</v>
      </c>
      <c r="B8337" s="1" t="s">
        <v>9963</v>
      </c>
      <c r="C8337" s="1">
        <f>YEAR(Data!$D8337)</f>
        <v>2014</v>
      </c>
      <c r="D8337" s="2">
        <v>41773</v>
      </c>
      <c r="E8337" s="2">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1">
        <v>149.76</v>
      </c>
    </row>
    <row r="8338" spans="1:22" ht="14.25" customHeight="1" x14ac:dyDescent="0.25">
      <c r="A8338" s="1">
        <v>8337</v>
      </c>
      <c r="B8338" s="1" t="s">
        <v>9964</v>
      </c>
      <c r="C8338" s="1">
        <f>YEAR(Data!$D8338)</f>
        <v>2013</v>
      </c>
      <c r="D8338" s="2">
        <v>41458</v>
      </c>
      <c r="E8338" s="2">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
        <v>7.7</v>
      </c>
      <c r="T8338" s="1">
        <v>2</v>
      </c>
      <c r="U8338" s="1">
        <v>0</v>
      </c>
      <c r="V8338" s="1">
        <v>3.157</v>
      </c>
    </row>
    <row r="8339" spans="1:22" ht="14.25" customHeight="1" x14ac:dyDescent="0.25">
      <c r="A8339" s="1">
        <v>8338</v>
      </c>
      <c r="B8339" s="1" t="s">
        <v>9967</v>
      </c>
      <c r="C8339" s="1">
        <f>YEAR(Data!$D8339)</f>
        <v>2011</v>
      </c>
      <c r="D8339" s="2">
        <v>40904</v>
      </c>
      <c r="E8339" s="2">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
        <v>23.92</v>
      </c>
      <c r="T8339" s="1">
        <v>4</v>
      </c>
      <c r="U8339" s="1">
        <v>0</v>
      </c>
      <c r="V8339" s="1">
        <v>11.720800000000001</v>
      </c>
    </row>
    <row r="8340" spans="1:22" ht="14.25" customHeight="1" x14ac:dyDescent="0.25">
      <c r="A8340" s="1">
        <v>8339</v>
      </c>
      <c r="B8340" s="1" t="s">
        <v>9967</v>
      </c>
      <c r="C8340" s="1">
        <f>YEAR(Data!$D8340)</f>
        <v>2011</v>
      </c>
      <c r="D8340" s="2">
        <v>40904</v>
      </c>
      <c r="E8340" s="2">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1">
        <v>184.26</v>
      </c>
    </row>
    <row r="8341" spans="1:22" ht="14.25" customHeight="1" x14ac:dyDescent="0.25">
      <c r="A8341" s="1">
        <v>8340</v>
      </c>
      <c r="B8341" s="1" t="s">
        <v>9968</v>
      </c>
      <c r="C8341" s="1">
        <f>YEAR(Data!$D8341)</f>
        <v>2014</v>
      </c>
      <c r="D8341" s="2">
        <v>41743</v>
      </c>
      <c r="E8341" s="2">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436.70400000000006</v>
      </c>
      <c r="T8341" s="1">
        <v>6</v>
      </c>
      <c r="U8341" s="1">
        <v>0.2</v>
      </c>
      <c r="V8341" s="1">
        <v>-38.211600000000033</v>
      </c>
    </row>
    <row r="8342" spans="1:22" ht="14.25" customHeight="1" x14ac:dyDescent="0.25">
      <c r="A8342" s="1">
        <v>8341</v>
      </c>
      <c r="B8342" s="1" t="s">
        <v>9969</v>
      </c>
      <c r="C8342" s="1">
        <f>YEAR(Data!$D8342)</f>
        <v>2011</v>
      </c>
      <c r="D8342" s="2">
        <v>40861</v>
      </c>
      <c r="E8342" s="2">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32.400000000000006</v>
      </c>
      <c r="T8342" s="1">
        <v>5</v>
      </c>
      <c r="U8342" s="1">
        <v>0</v>
      </c>
      <c r="V8342" s="1">
        <v>15.552000000000001</v>
      </c>
    </row>
    <row r="8343" spans="1:22" ht="14.25" customHeight="1" x14ac:dyDescent="0.25">
      <c r="A8343" s="1">
        <v>8342</v>
      </c>
      <c r="B8343" s="1" t="s">
        <v>9970</v>
      </c>
      <c r="C8343" s="1">
        <f>YEAR(Data!$D8343)</f>
        <v>2014</v>
      </c>
      <c r="D8343" s="2">
        <v>41802</v>
      </c>
      <c r="E8343" s="2">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1">
        <v>16.588799999999999</v>
      </c>
    </row>
    <row r="8344" spans="1:22" ht="14.25" customHeight="1" x14ac:dyDescent="0.25">
      <c r="A8344" s="1">
        <v>8343</v>
      </c>
      <c r="B8344" s="1" t="s">
        <v>9971</v>
      </c>
      <c r="C8344" s="1">
        <f>YEAR(Data!$D8344)</f>
        <v>2013</v>
      </c>
      <c r="D8344" s="2">
        <v>41604</v>
      </c>
      <c r="E8344" s="2">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1">
        <v>19.807200000000002</v>
      </c>
    </row>
    <row r="8345" spans="1:22" ht="14.25" customHeight="1" x14ac:dyDescent="0.25">
      <c r="A8345" s="1">
        <v>8344</v>
      </c>
      <c r="B8345" s="1" t="s">
        <v>9972</v>
      </c>
      <c r="C8345" s="1">
        <f>YEAR(Data!$D8345)</f>
        <v>2011</v>
      </c>
      <c r="D8345" s="2">
        <v>40623</v>
      </c>
      <c r="E8345" s="2">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59.20000000000001</v>
      </c>
      <c r="T8345" s="1">
        <v>5</v>
      </c>
      <c r="U8345" s="1">
        <v>0.2</v>
      </c>
      <c r="V8345" s="1">
        <v>22.199999999999996</v>
      </c>
    </row>
    <row r="8346" spans="1:22" ht="14.25" customHeight="1" x14ac:dyDescent="0.25">
      <c r="A8346" s="1">
        <v>8345</v>
      </c>
      <c r="B8346" s="1" t="s">
        <v>9972</v>
      </c>
      <c r="C8346" s="1">
        <f>YEAR(Data!$D8346)</f>
        <v>2011</v>
      </c>
      <c r="D8346" s="2">
        <v>40623</v>
      </c>
      <c r="E8346" s="2">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32.952000000000005</v>
      </c>
      <c r="T8346" s="1">
        <v>3</v>
      </c>
      <c r="U8346" s="1">
        <v>0.2</v>
      </c>
      <c r="V8346" s="1">
        <v>6.5903999999999989</v>
      </c>
    </row>
    <row r="8347" spans="1:22" ht="14.25" customHeight="1" x14ac:dyDescent="0.25">
      <c r="A8347" s="1">
        <v>8346</v>
      </c>
      <c r="B8347" s="1" t="s">
        <v>9972</v>
      </c>
      <c r="C8347" s="1">
        <f>YEAR(Data!$D8347)</f>
        <v>2011</v>
      </c>
      <c r="D8347" s="2">
        <v>40623</v>
      </c>
      <c r="E8347" s="2">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
        <v>218.376</v>
      </c>
      <c r="T8347" s="1">
        <v>3</v>
      </c>
      <c r="U8347" s="1">
        <v>0.2</v>
      </c>
      <c r="V8347" s="1">
        <v>-10.918799999999983</v>
      </c>
    </row>
    <row r="8348" spans="1:22" ht="14.25" customHeight="1" x14ac:dyDescent="0.25">
      <c r="A8348" s="1">
        <v>8347</v>
      </c>
      <c r="B8348" s="1" t="s">
        <v>9973</v>
      </c>
      <c r="C8348" s="1">
        <f>YEAR(Data!$D8348)</f>
        <v>2012</v>
      </c>
      <c r="D8348" s="2">
        <v>41029</v>
      </c>
      <c r="E8348" s="2">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31.400000000000002</v>
      </c>
      <c r="T8348" s="1">
        <v>5</v>
      </c>
      <c r="U8348" s="1">
        <v>0</v>
      </c>
      <c r="V8348" s="1">
        <v>13.188000000000002</v>
      </c>
    </row>
    <row r="8349" spans="1:22" ht="14.25" customHeight="1" x14ac:dyDescent="0.25">
      <c r="A8349" s="1">
        <v>8348</v>
      </c>
      <c r="B8349" s="1" t="s">
        <v>9973</v>
      </c>
      <c r="C8349" s="1">
        <f>YEAR(Data!$D8349)</f>
        <v>2012</v>
      </c>
      <c r="D8349" s="2">
        <v>41029</v>
      </c>
      <c r="E8349" s="2">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
        <v>9.48</v>
      </c>
      <c r="T8349" s="1">
        <v>1</v>
      </c>
      <c r="U8349" s="1">
        <v>0</v>
      </c>
      <c r="V8349" s="1">
        <v>3.7920000000000007</v>
      </c>
    </row>
    <row r="8350" spans="1:22" ht="14.25" customHeight="1" x14ac:dyDescent="0.25">
      <c r="A8350" s="1">
        <v>8349</v>
      </c>
      <c r="B8350" s="1" t="s">
        <v>9973</v>
      </c>
      <c r="C8350" s="1">
        <f>YEAR(Data!$D8350)</f>
        <v>2012</v>
      </c>
      <c r="D8350" s="2">
        <v>41029</v>
      </c>
      <c r="E8350" s="2">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1">
        <v>58.66</v>
      </c>
    </row>
    <row r="8351" spans="1:22" ht="14.25" customHeight="1" x14ac:dyDescent="0.25">
      <c r="A8351" s="1">
        <v>8350</v>
      </c>
      <c r="B8351" s="1" t="s">
        <v>9973</v>
      </c>
      <c r="C8351" s="1">
        <f>YEAR(Data!$D8351)</f>
        <v>2012</v>
      </c>
      <c r="D8351" s="2">
        <v>41029</v>
      </c>
      <c r="E8351" s="2">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
        <v>24.3</v>
      </c>
      <c r="T8351" s="1">
        <v>5</v>
      </c>
      <c r="U8351" s="1">
        <v>0</v>
      </c>
      <c r="V8351" s="1">
        <v>10.449000000000002</v>
      </c>
    </row>
    <row r="8352" spans="1:22" ht="14.25" customHeight="1" x14ac:dyDescent="0.25">
      <c r="A8352" s="1">
        <v>8351</v>
      </c>
      <c r="B8352" s="1" t="s">
        <v>9973</v>
      </c>
      <c r="C8352" s="1">
        <f>YEAR(Data!$D8352)</f>
        <v>2012</v>
      </c>
      <c r="D8352" s="2">
        <v>41029</v>
      </c>
      <c r="E8352" s="2">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1">
        <v>3.1104000000000003</v>
      </c>
    </row>
    <row r="8353" spans="1:22" ht="14.25" customHeight="1" x14ac:dyDescent="0.25">
      <c r="A8353" s="1">
        <v>8352</v>
      </c>
      <c r="B8353" s="1" t="s">
        <v>9974</v>
      </c>
      <c r="C8353" s="1">
        <f>YEAR(Data!$D8353)</f>
        <v>2014</v>
      </c>
      <c r="D8353" s="2">
        <v>41763</v>
      </c>
      <c r="E8353" s="2">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
        <v>32.448</v>
      </c>
      <c r="T8353" s="1">
        <v>2</v>
      </c>
      <c r="U8353" s="1">
        <v>0.2</v>
      </c>
      <c r="V8353" s="1">
        <v>7.3008000000000006</v>
      </c>
    </row>
    <row r="8354" spans="1:22" ht="14.25" customHeight="1" x14ac:dyDescent="0.25">
      <c r="A8354" s="1">
        <v>8353</v>
      </c>
      <c r="B8354" s="1" t="s">
        <v>9974</v>
      </c>
      <c r="C8354" s="1">
        <f>YEAR(Data!$D8354)</f>
        <v>2014</v>
      </c>
      <c r="D8354" s="2">
        <v>41763</v>
      </c>
      <c r="E8354" s="2">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1">
        <v>-17.591999999999992</v>
      </c>
    </row>
    <row r="8355" spans="1:22" ht="14.25" customHeight="1" x14ac:dyDescent="0.25">
      <c r="A8355" s="1">
        <v>8354</v>
      </c>
      <c r="B8355" s="1" t="s">
        <v>9974</v>
      </c>
      <c r="C8355" s="1">
        <f>YEAR(Data!$D8355)</f>
        <v>2014</v>
      </c>
      <c r="D8355" s="2">
        <v>41763</v>
      </c>
      <c r="E8355" s="2">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
        <v>373.46999999999991</v>
      </c>
      <c r="T8355" s="1">
        <v>5</v>
      </c>
      <c r="U8355" s="1">
        <v>0.4</v>
      </c>
      <c r="V8355" s="1">
        <v>-112.041</v>
      </c>
    </row>
    <row r="8356" spans="1:22" ht="14.25" customHeight="1" x14ac:dyDescent="0.25">
      <c r="A8356" s="1">
        <v>8355</v>
      </c>
      <c r="B8356" s="1" t="s">
        <v>9974</v>
      </c>
      <c r="C8356" s="1">
        <f>YEAR(Data!$D8356)</f>
        <v>2014</v>
      </c>
      <c r="D8356" s="2">
        <v>41763</v>
      </c>
      <c r="E8356" s="2">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1">
        <v>-44.94</v>
      </c>
    </row>
    <row r="8357" spans="1:22" ht="14.25" customHeight="1" x14ac:dyDescent="0.25">
      <c r="A8357" s="1">
        <v>8356</v>
      </c>
      <c r="B8357" s="1" t="s">
        <v>9974</v>
      </c>
      <c r="C8357" s="1">
        <f>YEAR(Data!$D8357)</f>
        <v>2014</v>
      </c>
      <c r="D8357" s="2">
        <v>41763</v>
      </c>
      <c r="E8357" s="2">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1">
        <v>2.8</v>
      </c>
    </row>
    <row r="8358" spans="1:22" ht="14.25" customHeight="1" x14ac:dyDescent="0.25">
      <c r="A8358" s="1">
        <v>8357</v>
      </c>
      <c r="B8358" s="1" t="s">
        <v>9975</v>
      </c>
      <c r="C8358" s="1">
        <f>YEAR(Data!$D8358)</f>
        <v>2013</v>
      </c>
      <c r="D8358" s="2">
        <v>41513</v>
      </c>
      <c r="E8358" s="2">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
        <v>186.54</v>
      </c>
      <c r="T8358" s="1">
        <v>3</v>
      </c>
      <c r="U8358" s="1">
        <v>0</v>
      </c>
      <c r="V8358" s="1">
        <v>41.038800000000002</v>
      </c>
    </row>
    <row r="8359" spans="1:22" ht="14.25" customHeight="1" x14ac:dyDescent="0.25">
      <c r="A8359" s="1">
        <v>8358</v>
      </c>
      <c r="B8359" s="1" t="s">
        <v>9976</v>
      </c>
      <c r="C8359" s="1">
        <f>YEAR(Data!$D8359)</f>
        <v>2011</v>
      </c>
      <c r="D8359" s="2">
        <v>40644</v>
      </c>
      <c r="E8359" s="2">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1">
        <v>24.382400000000001</v>
      </c>
    </row>
    <row r="8360" spans="1:22" ht="14.25" customHeight="1" x14ac:dyDescent="0.25">
      <c r="A8360" s="1">
        <v>8359</v>
      </c>
      <c r="B8360" s="1" t="s">
        <v>9976</v>
      </c>
      <c r="C8360" s="1">
        <f>YEAR(Data!$D8360)</f>
        <v>2011</v>
      </c>
      <c r="D8360" s="2">
        <v>40644</v>
      </c>
      <c r="E8360" s="2">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1">
        <v>9.2386000000000053</v>
      </c>
    </row>
    <row r="8361" spans="1:22" ht="14.25" customHeight="1" x14ac:dyDescent="0.25">
      <c r="A8361" s="1">
        <v>8360</v>
      </c>
      <c r="B8361" s="1" t="s">
        <v>9976</v>
      </c>
      <c r="C8361" s="1">
        <f>YEAR(Data!$D8361)</f>
        <v>2011</v>
      </c>
      <c r="D8361" s="2">
        <v>40644</v>
      </c>
      <c r="E8361" s="2">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
        <v>217.44</v>
      </c>
      <c r="T8361" s="1">
        <v>6</v>
      </c>
      <c r="U8361" s="1">
        <v>0</v>
      </c>
      <c r="V8361" s="1">
        <v>91.32480000000001</v>
      </c>
    </row>
    <row r="8362" spans="1:22" ht="14.25" customHeight="1" x14ac:dyDescent="0.25">
      <c r="A8362" s="1">
        <v>8361</v>
      </c>
      <c r="B8362" s="1" t="s">
        <v>9977</v>
      </c>
      <c r="C8362" s="1">
        <f>YEAR(Data!$D8362)</f>
        <v>2014</v>
      </c>
      <c r="D8362" s="2">
        <v>41642</v>
      </c>
      <c r="E8362" s="2">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1">
        <v>3.9679999999999964</v>
      </c>
    </row>
    <row r="8363" spans="1:22" ht="14.25" customHeight="1" x14ac:dyDescent="0.25">
      <c r="A8363" s="1">
        <v>8362</v>
      </c>
      <c r="B8363" s="1" t="s">
        <v>9977</v>
      </c>
      <c r="C8363" s="1">
        <f>YEAR(Data!$D8363)</f>
        <v>2014</v>
      </c>
      <c r="D8363" s="2">
        <v>41642</v>
      </c>
      <c r="E8363" s="2">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
        <v>5.4319999999999986</v>
      </c>
      <c r="T8363" s="1">
        <v>2</v>
      </c>
      <c r="U8363" s="1">
        <v>0.8</v>
      </c>
      <c r="V8363" s="1">
        <v>-13.580000000000002</v>
      </c>
    </row>
    <row r="8364" spans="1:22" ht="14.25" customHeight="1" x14ac:dyDescent="0.25">
      <c r="A8364" s="1">
        <v>8363</v>
      </c>
      <c r="B8364" s="1" t="s">
        <v>9977</v>
      </c>
      <c r="C8364" s="1">
        <f>YEAR(Data!$D8364)</f>
        <v>2014</v>
      </c>
      <c r="D8364" s="2">
        <v>41642</v>
      </c>
      <c r="E8364" s="2">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
        <v>913.43000000000006</v>
      </c>
      <c r="T8364" s="1">
        <v>5</v>
      </c>
      <c r="U8364" s="1">
        <v>0.3</v>
      </c>
      <c r="V8364" s="1">
        <v>-169.63700000000009</v>
      </c>
    </row>
    <row r="8365" spans="1:22" ht="14.25" customHeight="1" x14ac:dyDescent="0.25">
      <c r="A8365" s="1">
        <v>8364</v>
      </c>
      <c r="B8365" s="1" t="s">
        <v>9977</v>
      </c>
      <c r="C8365" s="1">
        <f>YEAR(Data!$D8365)</f>
        <v>2014</v>
      </c>
      <c r="D8365" s="2">
        <v>41642</v>
      </c>
      <c r="E8365" s="2">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
        <v>372.14400000000001</v>
      </c>
      <c r="T8365" s="1">
        <v>3</v>
      </c>
      <c r="U8365" s="1">
        <v>0.2</v>
      </c>
      <c r="V8365" s="1">
        <v>27.910800000000009</v>
      </c>
    </row>
    <row r="8366" spans="1:22" ht="14.25" customHeight="1" x14ac:dyDescent="0.25">
      <c r="A8366" s="1">
        <v>8365</v>
      </c>
      <c r="B8366" s="1" t="s">
        <v>9978</v>
      </c>
      <c r="C8366" s="1">
        <f>YEAR(Data!$D8366)</f>
        <v>2014</v>
      </c>
      <c r="D8366" s="2">
        <v>41758</v>
      </c>
      <c r="E8366" s="2">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
        <v>751.98400000000004</v>
      </c>
      <c r="T8366" s="1">
        <v>2</v>
      </c>
      <c r="U8366" s="1">
        <v>0.2</v>
      </c>
      <c r="V8366" s="1">
        <v>84.598199999999878</v>
      </c>
    </row>
    <row r="8367" spans="1:22" ht="14.25" customHeight="1" x14ac:dyDescent="0.25">
      <c r="A8367" s="1">
        <v>8366</v>
      </c>
      <c r="B8367" s="1" t="s">
        <v>9980</v>
      </c>
      <c r="C8367" s="1">
        <f>YEAR(Data!$D8367)</f>
        <v>2014</v>
      </c>
      <c r="D8367" s="2">
        <v>41670</v>
      </c>
      <c r="E8367" s="2">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1">
        <v>60.476800000000026</v>
      </c>
    </row>
    <row r="8368" spans="1:22" ht="14.25" customHeight="1" x14ac:dyDescent="0.25">
      <c r="A8368" s="1">
        <v>8367</v>
      </c>
      <c r="B8368" s="1" t="s">
        <v>9981</v>
      </c>
      <c r="C8368" s="1">
        <f>YEAR(Data!$D8368)</f>
        <v>2011</v>
      </c>
      <c r="D8368" s="2">
        <v>40793</v>
      </c>
      <c r="E8368" s="2">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
        <v>27.36</v>
      </c>
      <c r="T8368" s="1">
        <v>4</v>
      </c>
      <c r="U8368" s="1">
        <v>0</v>
      </c>
      <c r="V8368" s="1">
        <v>7.3872</v>
      </c>
    </row>
    <row r="8369" spans="1:22" ht="14.25" customHeight="1" x14ac:dyDescent="0.25">
      <c r="A8369" s="1">
        <v>8368</v>
      </c>
      <c r="B8369" s="1" t="s">
        <v>9981</v>
      </c>
      <c r="C8369" s="1">
        <f>YEAR(Data!$D8369)</f>
        <v>2011</v>
      </c>
      <c r="D8369" s="2">
        <v>40793</v>
      </c>
      <c r="E8369" s="2">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
        <v>20.56</v>
      </c>
      <c r="T8369" s="1">
        <v>2</v>
      </c>
      <c r="U8369" s="1">
        <v>0</v>
      </c>
      <c r="V8369" s="1">
        <v>9.663199999999998</v>
      </c>
    </row>
    <row r="8370" spans="1:22" ht="14.25" customHeight="1" x14ac:dyDescent="0.25">
      <c r="A8370" s="1">
        <v>8369</v>
      </c>
      <c r="B8370" s="1" t="s">
        <v>9981</v>
      </c>
      <c r="C8370" s="1">
        <f>YEAR(Data!$D8370)</f>
        <v>2011</v>
      </c>
      <c r="D8370" s="2">
        <v>40793</v>
      </c>
      <c r="E8370" s="2">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
        <v>83.920000000000016</v>
      </c>
      <c r="T8370" s="1">
        <v>5</v>
      </c>
      <c r="U8370" s="1">
        <v>0.2</v>
      </c>
      <c r="V8370" s="1">
        <v>31.47</v>
      </c>
    </row>
    <row r="8371" spans="1:22" ht="14.25" customHeight="1" x14ac:dyDescent="0.25">
      <c r="A8371" s="1">
        <v>8370</v>
      </c>
      <c r="B8371" s="1" t="s">
        <v>9984</v>
      </c>
      <c r="C8371" s="1">
        <f>YEAR(Data!$D8371)</f>
        <v>2013</v>
      </c>
      <c r="D8371" s="2">
        <v>41437</v>
      </c>
      <c r="E8371" s="2">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1">
        <v>33.851700000000051</v>
      </c>
    </row>
    <row r="8372" spans="1:22" ht="14.25" customHeight="1" x14ac:dyDescent="0.25">
      <c r="A8372" s="1">
        <v>8371</v>
      </c>
      <c r="B8372" s="1" t="s">
        <v>9985</v>
      </c>
      <c r="C8372" s="1">
        <f>YEAR(Data!$D8372)</f>
        <v>2013</v>
      </c>
      <c r="D8372" s="2">
        <v>41565</v>
      </c>
      <c r="E8372" s="2">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
        <v>120.666</v>
      </c>
      <c r="T8372" s="1">
        <v>2</v>
      </c>
      <c r="U8372" s="1">
        <v>0.15</v>
      </c>
      <c r="V8372" s="1">
        <v>21.293999999999993</v>
      </c>
    </row>
    <row r="8373" spans="1:22" ht="14.25" customHeight="1" x14ac:dyDescent="0.25">
      <c r="A8373" s="1">
        <v>8372</v>
      </c>
      <c r="B8373" s="1" t="s">
        <v>9986</v>
      </c>
      <c r="C8373" s="1">
        <f>YEAR(Data!$D8373)</f>
        <v>2011</v>
      </c>
      <c r="D8373" s="2">
        <v>40904</v>
      </c>
      <c r="E8373" s="2">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
        <v>4.9839999999999991</v>
      </c>
      <c r="T8373" s="1">
        <v>1</v>
      </c>
      <c r="U8373" s="1">
        <v>0.8</v>
      </c>
      <c r="V8373" s="1">
        <v>-8.472800000000003</v>
      </c>
    </row>
    <row r="8374" spans="1:22" ht="14.25" customHeight="1" x14ac:dyDescent="0.25">
      <c r="A8374" s="1">
        <v>8373</v>
      </c>
      <c r="B8374" s="1" t="s">
        <v>9987</v>
      </c>
      <c r="C8374" s="1">
        <f>YEAR(Data!$D8374)</f>
        <v>2013</v>
      </c>
      <c r="D8374" s="2">
        <v>41603</v>
      </c>
      <c r="E8374" s="2">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1">
        <v>33.726600000000005</v>
      </c>
    </row>
    <row r="8375" spans="1:22" ht="14.25" customHeight="1" x14ac:dyDescent="0.25">
      <c r="A8375" s="1">
        <v>8374</v>
      </c>
      <c r="B8375" s="1" t="s">
        <v>9988</v>
      </c>
      <c r="C8375" s="1">
        <f>YEAR(Data!$D8375)</f>
        <v>2013</v>
      </c>
      <c r="D8375" s="2">
        <v>41589</v>
      </c>
      <c r="E8375" s="2">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1">
        <v>4.4610000000000021</v>
      </c>
    </row>
    <row r="8376" spans="1:22" ht="14.25" customHeight="1" x14ac:dyDescent="0.25">
      <c r="A8376" s="1">
        <v>8375</v>
      </c>
      <c r="B8376" s="1" t="s">
        <v>9989</v>
      </c>
      <c r="C8376" s="1">
        <f>YEAR(Data!$D8376)</f>
        <v>2012</v>
      </c>
      <c r="D8376" s="2">
        <v>40913</v>
      </c>
      <c r="E8376" s="2">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1">
        <v>23.587200000000003</v>
      </c>
    </row>
    <row r="8377" spans="1:22" ht="14.25" customHeight="1" x14ac:dyDescent="0.25">
      <c r="A8377" s="1">
        <v>8376</v>
      </c>
      <c r="B8377" s="1" t="s">
        <v>9989</v>
      </c>
      <c r="C8377" s="1">
        <f>YEAR(Data!$D8377)</f>
        <v>2012</v>
      </c>
      <c r="D8377" s="2">
        <v>40913</v>
      </c>
      <c r="E8377" s="2">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1">
        <v>17.549999999999994</v>
      </c>
    </row>
    <row r="8378" spans="1:22" ht="14.25" customHeight="1" x14ac:dyDescent="0.25">
      <c r="A8378" s="1">
        <v>8377</v>
      </c>
      <c r="B8378" s="1" t="s">
        <v>9990</v>
      </c>
      <c r="C8378" s="1">
        <f>YEAR(Data!$D8378)</f>
        <v>2014</v>
      </c>
      <c r="D8378" s="2">
        <v>41720</v>
      </c>
      <c r="E8378" s="2">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
        <v>64.384</v>
      </c>
      <c r="T8378" s="1">
        <v>1</v>
      </c>
      <c r="U8378" s="1">
        <v>0.2</v>
      </c>
      <c r="V8378" s="1">
        <v>8.0479999999999983</v>
      </c>
    </row>
    <row r="8379" spans="1:22" ht="14.25" customHeight="1" x14ac:dyDescent="0.25">
      <c r="A8379" s="1">
        <v>8378</v>
      </c>
      <c r="B8379" s="1" t="s">
        <v>9991</v>
      </c>
      <c r="C8379" s="1">
        <f>YEAR(Data!$D8379)</f>
        <v>2012</v>
      </c>
      <c r="D8379" s="2">
        <v>41225</v>
      </c>
      <c r="E8379" s="2">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1">
        <v>-14.576399999999996</v>
      </c>
    </row>
    <row r="8380" spans="1:22" ht="14.25" customHeight="1" x14ac:dyDescent="0.25">
      <c r="A8380" s="1">
        <v>8379</v>
      </c>
      <c r="B8380" s="1" t="s">
        <v>9991</v>
      </c>
      <c r="C8380" s="1">
        <f>YEAR(Data!$D8380)</f>
        <v>2012</v>
      </c>
      <c r="D8380" s="2">
        <v>41225</v>
      </c>
      <c r="E8380" s="2">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
        <v>15.552000000000003</v>
      </c>
      <c r="T8380" s="1">
        <v>3</v>
      </c>
      <c r="U8380" s="1">
        <v>0.2</v>
      </c>
      <c r="V8380" s="1">
        <v>5.6375999999999999</v>
      </c>
    </row>
    <row r="8381" spans="1:22" ht="14.25" customHeight="1" x14ac:dyDescent="0.25">
      <c r="A8381" s="1">
        <v>8380</v>
      </c>
      <c r="B8381" s="1" t="s">
        <v>9991</v>
      </c>
      <c r="C8381" s="1">
        <f>YEAR(Data!$D8381)</f>
        <v>2012</v>
      </c>
      <c r="D8381" s="2">
        <v>41225</v>
      </c>
      <c r="E8381" s="2">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
        <v>223.88799999999998</v>
      </c>
      <c r="T8381" s="1">
        <v>7</v>
      </c>
      <c r="U8381" s="1">
        <v>0.2</v>
      </c>
      <c r="V8381" s="1">
        <v>69.964999999999975</v>
      </c>
    </row>
    <row r="8382" spans="1:22" ht="14.25" customHeight="1" x14ac:dyDescent="0.25">
      <c r="A8382" s="1">
        <v>8381</v>
      </c>
      <c r="B8382" s="1" t="s">
        <v>9992</v>
      </c>
      <c r="C8382" s="1">
        <f>YEAR(Data!$D8382)</f>
        <v>2011</v>
      </c>
      <c r="D8382" s="2">
        <v>40795</v>
      </c>
      <c r="E8382" s="2">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1">
        <v>3.4049999999999994</v>
      </c>
    </row>
    <row r="8383" spans="1:22" ht="14.25" customHeight="1" x14ac:dyDescent="0.25">
      <c r="A8383" s="1">
        <v>8382</v>
      </c>
      <c r="B8383" s="1" t="s">
        <v>9993</v>
      </c>
      <c r="C8383" s="1">
        <f>YEAR(Data!$D8383)</f>
        <v>2013</v>
      </c>
      <c r="D8383" s="2">
        <v>41351</v>
      </c>
      <c r="E8383" s="2">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1">
        <v>-20.136200000000006</v>
      </c>
    </row>
    <row r="8384" spans="1:22" ht="14.25" customHeight="1" x14ac:dyDescent="0.25">
      <c r="A8384" s="1">
        <v>8383</v>
      </c>
      <c r="B8384" s="1" t="s">
        <v>9994</v>
      </c>
      <c r="C8384" s="1">
        <f>YEAR(Data!$D8384)</f>
        <v>2013</v>
      </c>
      <c r="D8384" s="2">
        <v>41313</v>
      </c>
      <c r="E8384" s="2">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
        <v>241.49999999999997</v>
      </c>
      <c r="T8384" s="1">
        <v>4</v>
      </c>
      <c r="U8384" s="1">
        <v>0.3</v>
      </c>
      <c r="V8384" s="1">
        <v>0</v>
      </c>
    </row>
    <row r="8385" spans="1:22" ht="14.25" customHeight="1" x14ac:dyDescent="0.25">
      <c r="A8385" s="1">
        <v>8384</v>
      </c>
      <c r="B8385" s="1" t="s">
        <v>9995</v>
      </c>
      <c r="C8385" s="1">
        <f>YEAR(Data!$D8385)</f>
        <v>2013</v>
      </c>
      <c r="D8385" s="2">
        <v>41605</v>
      </c>
      <c r="E8385" s="2">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
        <v>59.97</v>
      </c>
      <c r="T8385" s="1">
        <v>3</v>
      </c>
      <c r="U8385" s="1">
        <v>0</v>
      </c>
      <c r="V8385" s="1">
        <v>14.992499999999996</v>
      </c>
    </row>
    <row r="8386" spans="1:22" ht="14.25" customHeight="1" x14ac:dyDescent="0.25">
      <c r="A8386" s="1">
        <v>8385</v>
      </c>
      <c r="B8386" s="1" t="s">
        <v>9995</v>
      </c>
      <c r="C8386" s="1">
        <f>YEAR(Data!$D8386)</f>
        <v>2013</v>
      </c>
      <c r="D8386" s="2">
        <v>41605</v>
      </c>
      <c r="E8386" s="2">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
        <v>13.36</v>
      </c>
      <c r="T8386" s="1">
        <v>2</v>
      </c>
      <c r="U8386" s="1">
        <v>0</v>
      </c>
      <c r="V8386" s="1">
        <v>6.4127999999999998</v>
      </c>
    </row>
    <row r="8387" spans="1:22" ht="14.25" customHeight="1" x14ac:dyDescent="0.25">
      <c r="A8387" s="1">
        <v>8386</v>
      </c>
      <c r="B8387" s="1" t="s">
        <v>9997</v>
      </c>
      <c r="C8387" s="1">
        <f>YEAR(Data!$D8387)</f>
        <v>2014</v>
      </c>
      <c r="D8387" s="2">
        <v>41887</v>
      </c>
      <c r="E8387" s="2">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1">
        <v>4.1327999999999996</v>
      </c>
    </row>
    <row r="8388" spans="1:22" ht="14.25" customHeight="1" x14ac:dyDescent="0.25">
      <c r="A8388" s="1">
        <v>8387</v>
      </c>
      <c r="B8388" s="1" t="s">
        <v>9998</v>
      </c>
      <c r="C8388" s="1">
        <f>YEAR(Data!$D8388)</f>
        <v>2012</v>
      </c>
      <c r="D8388" s="2">
        <v>41057</v>
      </c>
      <c r="E8388" s="2">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1">
        <v>2.4359999999999999</v>
      </c>
    </row>
    <row r="8389" spans="1:22" ht="14.25" customHeight="1" x14ac:dyDescent="0.25">
      <c r="A8389" s="1">
        <v>8388</v>
      </c>
      <c r="B8389" s="1" t="s">
        <v>9998</v>
      </c>
      <c r="C8389" s="1">
        <f>YEAR(Data!$D8389)</f>
        <v>2012</v>
      </c>
      <c r="D8389" s="2">
        <v>41057</v>
      </c>
      <c r="E8389" s="2">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1">
        <v>21.714000000000002</v>
      </c>
    </row>
    <row r="8390" spans="1:22" ht="14.25" customHeight="1" x14ac:dyDescent="0.25">
      <c r="A8390" s="1">
        <v>8389</v>
      </c>
      <c r="B8390" s="1" t="s">
        <v>9999</v>
      </c>
      <c r="C8390" s="1">
        <f>YEAR(Data!$D8390)</f>
        <v>2011</v>
      </c>
      <c r="D8390" s="2">
        <v>40848</v>
      </c>
      <c r="E8390" s="2">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
        <v>76.12</v>
      </c>
      <c r="T8390" s="1">
        <v>2</v>
      </c>
      <c r="U8390" s="1">
        <v>0</v>
      </c>
      <c r="V8390" s="1">
        <v>22.074799999999996</v>
      </c>
    </row>
    <row r="8391" spans="1:22" ht="14.25" customHeight="1" x14ac:dyDescent="0.25">
      <c r="A8391" s="1">
        <v>8390</v>
      </c>
      <c r="B8391" s="1" t="s">
        <v>10000</v>
      </c>
      <c r="C8391" s="1">
        <f>YEAR(Data!$D8391)</f>
        <v>2013</v>
      </c>
      <c r="D8391" s="2">
        <v>41636</v>
      </c>
      <c r="E8391" s="2">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1">
        <v>6.2291999999999996</v>
      </c>
    </row>
    <row r="8392" spans="1:22" ht="14.25" customHeight="1" x14ac:dyDescent="0.25">
      <c r="A8392" s="1">
        <v>8391</v>
      </c>
      <c r="B8392" s="1" t="s">
        <v>10001</v>
      </c>
      <c r="C8392" s="1">
        <f>YEAR(Data!$D8392)</f>
        <v>2014</v>
      </c>
      <c r="D8392" s="2">
        <v>41978</v>
      </c>
      <c r="E8392" s="2">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1">
        <v>5.7623999999999995</v>
      </c>
    </row>
    <row r="8393" spans="1:22" ht="14.25" customHeight="1" x14ac:dyDescent="0.25">
      <c r="A8393" s="1">
        <v>8392</v>
      </c>
      <c r="B8393" s="1" t="s">
        <v>10002</v>
      </c>
      <c r="C8393" s="1">
        <f>YEAR(Data!$D8393)</f>
        <v>2014</v>
      </c>
      <c r="D8393" s="2">
        <v>41997</v>
      </c>
      <c r="E8393" s="2">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
        <v>27.46</v>
      </c>
      <c r="T8393" s="1">
        <v>2</v>
      </c>
      <c r="U8393" s="1">
        <v>0</v>
      </c>
      <c r="V8393" s="1">
        <v>9.8856000000000002</v>
      </c>
    </row>
    <row r="8394" spans="1:22" ht="14.25" customHeight="1" x14ac:dyDescent="0.25">
      <c r="A8394" s="1">
        <v>8393</v>
      </c>
      <c r="B8394" s="1" t="s">
        <v>10004</v>
      </c>
      <c r="C8394" s="1">
        <f>YEAR(Data!$D8394)</f>
        <v>2013</v>
      </c>
      <c r="D8394" s="2">
        <v>41610</v>
      </c>
      <c r="E8394" s="2">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
        <v>137.94</v>
      </c>
      <c r="T8394" s="1">
        <v>3</v>
      </c>
      <c r="U8394" s="1">
        <v>0</v>
      </c>
      <c r="V8394" s="1">
        <v>35.864399999999996</v>
      </c>
    </row>
    <row r="8395" spans="1:22" ht="14.25" customHeight="1" x14ac:dyDescent="0.25">
      <c r="A8395" s="1">
        <v>8394</v>
      </c>
      <c r="B8395" s="1" t="s">
        <v>10004</v>
      </c>
      <c r="C8395" s="1">
        <f>YEAR(Data!$D8395)</f>
        <v>2013</v>
      </c>
      <c r="D8395" s="2">
        <v>41610</v>
      </c>
      <c r="E8395" s="2">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
        <v>111.15</v>
      </c>
      <c r="T8395" s="1">
        <v>5</v>
      </c>
      <c r="U8395" s="1">
        <v>0</v>
      </c>
      <c r="V8395" s="1">
        <v>48.906000000000006</v>
      </c>
    </row>
    <row r="8396" spans="1:22" ht="14.25" customHeight="1" x14ac:dyDescent="0.25">
      <c r="A8396" s="1">
        <v>8395</v>
      </c>
      <c r="B8396" s="1" t="s">
        <v>10004</v>
      </c>
      <c r="C8396" s="1">
        <f>YEAR(Data!$D8396)</f>
        <v>2013</v>
      </c>
      <c r="D8396" s="2">
        <v>41610</v>
      </c>
      <c r="E8396" s="2">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901.94999999999993</v>
      </c>
      <c r="T8396" s="1">
        <v>3</v>
      </c>
      <c r="U8396" s="1">
        <v>0</v>
      </c>
      <c r="V8396" s="1">
        <v>297.64349999999996</v>
      </c>
    </row>
    <row r="8397" spans="1:22" ht="14.25" customHeight="1" x14ac:dyDescent="0.25">
      <c r="A8397" s="1">
        <v>8396</v>
      </c>
      <c r="B8397" s="1" t="s">
        <v>10004</v>
      </c>
      <c r="C8397" s="1">
        <f>YEAR(Data!$D8397)</f>
        <v>2013</v>
      </c>
      <c r="D8397" s="2">
        <v>41610</v>
      </c>
      <c r="E8397" s="2">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366.00899999999996</v>
      </c>
      <c r="T8397" s="1">
        <v>3</v>
      </c>
      <c r="U8397" s="1">
        <v>0.3</v>
      </c>
      <c r="V8397" s="1">
        <v>-47.058300000000003</v>
      </c>
    </row>
    <row r="8398" spans="1:22" ht="14.25" customHeight="1" x14ac:dyDescent="0.25">
      <c r="A8398" s="1">
        <v>8397</v>
      </c>
      <c r="B8398" s="1" t="s">
        <v>10005</v>
      </c>
      <c r="C8398" s="1">
        <f>YEAR(Data!$D8398)</f>
        <v>2011</v>
      </c>
      <c r="D8398" s="2">
        <v>40724</v>
      </c>
      <c r="E8398" s="2">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1">
        <v>108.74079999999998</v>
      </c>
    </row>
    <row r="8399" spans="1:22" ht="14.25" customHeight="1" x14ac:dyDescent="0.25">
      <c r="A8399" s="1">
        <v>8398</v>
      </c>
      <c r="B8399" s="1" t="s">
        <v>10006</v>
      </c>
      <c r="C8399" s="1">
        <f>YEAR(Data!$D8399)</f>
        <v>2011</v>
      </c>
      <c r="D8399" s="2">
        <v>40789</v>
      </c>
      <c r="E8399" s="2">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
        <v>7.6799999999999979</v>
      </c>
      <c r="T8399" s="1">
        <v>5</v>
      </c>
      <c r="U8399" s="1">
        <v>0.8</v>
      </c>
      <c r="V8399" s="1">
        <v>-11.52</v>
      </c>
    </row>
    <row r="8400" spans="1:22" ht="14.25" customHeight="1" x14ac:dyDescent="0.25">
      <c r="A8400" s="1">
        <v>8399</v>
      </c>
      <c r="B8400" s="1" t="s">
        <v>10007</v>
      </c>
      <c r="C8400" s="1">
        <f>YEAR(Data!$D8400)</f>
        <v>2014</v>
      </c>
      <c r="D8400" s="2">
        <v>41946</v>
      </c>
      <c r="E8400" s="2">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
        <v>155.37199999999999</v>
      </c>
      <c r="T8400" s="1">
        <v>2</v>
      </c>
      <c r="U8400" s="1">
        <v>0.3</v>
      </c>
      <c r="V8400" s="1">
        <v>-35.513599999999997</v>
      </c>
    </row>
    <row r="8401" spans="1:22" ht="14.25" customHeight="1" x14ac:dyDescent="0.25">
      <c r="A8401" s="1">
        <v>8400</v>
      </c>
      <c r="B8401" s="1" t="s">
        <v>10008</v>
      </c>
      <c r="C8401" s="1">
        <f>YEAR(Data!$D8401)</f>
        <v>2012</v>
      </c>
      <c r="D8401" s="2">
        <v>41012</v>
      </c>
      <c r="E8401" s="2">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1">
        <v>0.80579999999999963</v>
      </c>
    </row>
    <row r="8402" spans="1:22" ht="14.25" customHeight="1" x14ac:dyDescent="0.25">
      <c r="A8402" s="1">
        <v>8401</v>
      </c>
      <c r="B8402" s="1" t="s">
        <v>10009</v>
      </c>
      <c r="C8402" s="1">
        <f>YEAR(Data!$D8402)</f>
        <v>2012</v>
      </c>
      <c r="D8402" s="2">
        <v>41248</v>
      </c>
      <c r="E8402" s="2">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
        <v>232.40000000000003</v>
      </c>
      <c r="T8402" s="1">
        <v>5</v>
      </c>
      <c r="U8402" s="1">
        <v>0.2</v>
      </c>
      <c r="V8402" s="1">
        <v>78.434999999999988</v>
      </c>
    </row>
    <row r="8403" spans="1:22" ht="14.25" customHeight="1" x14ac:dyDescent="0.25">
      <c r="A8403" s="1">
        <v>8402</v>
      </c>
      <c r="B8403" s="1" t="s">
        <v>10009</v>
      </c>
      <c r="C8403" s="1">
        <f>YEAR(Data!$D8403)</f>
        <v>2012</v>
      </c>
      <c r="D8403" s="2">
        <v>41248</v>
      </c>
      <c r="E8403" s="2">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
        <v>164.64599999999999</v>
      </c>
      <c r="T8403" s="1">
        <v>3</v>
      </c>
      <c r="U8403" s="1">
        <v>0.1</v>
      </c>
      <c r="V8403" s="1">
        <v>12.805799999999994</v>
      </c>
    </row>
    <row r="8404" spans="1:22" ht="14.25" customHeight="1" x14ac:dyDescent="0.25">
      <c r="A8404" s="1">
        <v>8403</v>
      </c>
      <c r="B8404" s="1" t="s">
        <v>10009</v>
      </c>
      <c r="C8404" s="1">
        <f>YEAR(Data!$D8404)</f>
        <v>2012</v>
      </c>
      <c r="D8404" s="2">
        <v>41248</v>
      </c>
      <c r="E8404" s="2">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1">
        <v>11.113199999999999</v>
      </c>
    </row>
    <row r="8405" spans="1:22" ht="14.25" customHeight="1" x14ac:dyDescent="0.25">
      <c r="A8405" s="1">
        <v>8404</v>
      </c>
      <c r="B8405" s="1" t="s">
        <v>10010</v>
      </c>
      <c r="C8405" s="1">
        <f>YEAR(Data!$D8405)</f>
        <v>2013</v>
      </c>
      <c r="D8405" s="2">
        <v>41306</v>
      </c>
      <c r="E8405" s="2">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1">
        <v>48.539199999999994</v>
      </c>
    </row>
    <row r="8406" spans="1:22" ht="14.25" customHeight="1" x14ac:dyDescent="0.25">
      <c r="A8406" s="1">
        <v>8405</v>
      </c>
      <c r="B8406" s="1" t="s">
        <v>10011</v>
      </c>
      <c r="C8406" s="1">
        <f>YEAR(Data!$D8406)</f>
        <v>2014</v>
      </c>
      <c r="D8406" s="2">
        <v>41829</v>
      </c>
      <c r="E8406" s="2">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
        <v>83.92</v>
      </c>
      <c r="T8406" s="1">
        <v>4</v>
      </c>
      <c r="U8406" s="1">
        <v>0</v>
      </c>
      <c r="V8406" s="1">
        <v>5.8743999999999943</v>
      </c>
    </row>
    <row r="8407" spans="1:22" ht="14.25" customHeight="1" x14ac:dyDescent="0.25">
      <c r="A8407" s="1">
        <v>8406</v>
      </c>
      <c r="B8407" s="1" t="s">
        <v>10011</v>
      </c>
      <c r="C8407" s="1">
        <f>YEAR(Data!$D8407)</f>
        <v>2014</v>
      </c>
      <c r="D8407" s="2">
        <v>41829</v>
      </c>
      <c r="E8407" s="2">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1">
        <v>58.179000000000002</v>
      </c>
    </row>
    <row r="8408" spans="1:22" ht="14.25" customHeight="1" x14ac:dyDescent="0.25">
      <c r="A8408" s="1">
        <v>8407</v>
      </c>
      <c r="B8408" s="1" t="s">
        <v>10011</v>
      </c>
      <c r="C8408" s="1">
        <f>YEAR(Data!$D8408)</f>
        <v>2014</v>
      </c>
      <c r="D8408" s="2">
        <v>41829</v>
      </c>
      <c r="E8408" s="2">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
        <v>39.979999999999997</v>
      </c>
      <c r="T8408" s="1">
        <v>2</v>
      </c>
      <c r="U8408" s="1">
        <v>0</v>
      </c>
      <c r="V8408" s="1">
        <v>9.1953999999999994</v>
      </c>
    </row>
    <row r="8409" spans="1:22" ht="14.25" customHeight="1" x14ac:dyDescent="0.25">
      <c r="A8409" s="1">
        <v>8408</v>
      </c>
      <c r="B8409" s="1" t="s">
        <v>10011</v>
      </c>
      <c r="C8409" s="1">
        <f>YEAR(Data!$D8409)</f>
        <v>2014</v>
      </c>
      <c r="D8409" s="2">
        <v>41829</v>
      </c>
      <c r="E8409" s="2">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1">
        <v>8.6729999999999983</v>
      </c>
    </row>
    <row r="8410" spans="1:22" ht="14.25" customHeight="1" x14ac:dyDescent="0.25">
      <c r="A8410" s="1">
        <v>8409</v>
      </c>
      <c r="B8410" s="1" t="s">
        <v>10011</v>
      </c>
      <c r="C8410" s="1">
        <f>YEAR(Data!$D8410)</f>
        <v>2014</v>
      </c>
      <c r="D8410" s="2">
        <v>41829</v>
      </c>
      <c r="E8410" s="2">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
        <v>174.95000000000002</v>
      </c>
      <c r="T8410" s="1">
        <v>5</v>
      </c>
      <c r="U8410" s="1">
        <v>0</v>
      </c>
      <c r="V8410" s="1">
        <v>45.487000000000002</v>
      </c>
    </row>
    <row r="8411" spans="1:22" ht="14.25" customHeight="1" x14ac:dyDescent="0.25">
      <c r="A8411" s="1">
        <v>8410</v>
      </c>
      <c r="B8411" s="1" t="s">
        <v>10012</v>
      </c>
      <c r="C8411" s="1">
        <f>YEAR(Data!$D8411)</f>
        <v>2012</v>
      </c>
      <c r="D8411" s="2">
        <v>41254</v>
      </c>
      <c r="E8411" s="2">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1">
        <v>38.684799999999996</v>
      </c>
    </row>
    <row r="8412" spans="1:22" ht="14.25" customHeight="1" x14ac:dyDescent="0.25">
      <c r="A8412" s="1">
        <v>8411</v>
      </c>
      <c r="B8412" s="1" t="s">
        <v>10013</v>
      </c>
      <c r="C8412" s="1">
        <f>YEAR(Data!$D8412)</f>
        <v>2013</v>
      </c>
      <c r="D8412" s="2">
        <v>41594</v>
      </c>
      <c r="E8412" s="2">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1">
        <v>-199.50760000000008</v>
      </c>
    </row>
    <row r="8413" spans="1:22" ht="14.25" customHeight="1" x14ac:dyDescent="0.25">
      <c r="A8413" s="1">
        <v>8412</v>
      </c>
      <c r="B8413" s="1" t="s">
        <v>10014</v>
      </c>
      <c r="C8413" s="1">
        <f>YEAR(Data!$D8413)</f>
        <v>2013</v>
      </c>
      <c r="D8413" s="2">
        <v>41404</v>
      </c>
      <c r="E8413" s="2">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1">
        <v>9.1937999999999978</v>
      </c>
    </row>
    <row r="8414" spans="1:22" ht="14.25" customHeight="1" x14ac:dyDescent="0.25">
      <c r="A8414" s="1">
        <v>8413</v>
      </c>
      <c r="B8414" s="1" t="s">
        <v>10015</v>
      </c>
      <c r="C8414" s="1">
        <f>YEAR(Data!$D8414)</f>
        <v>2014</v>
      </c>
      <c r="D8414" s="2">
        <v>41709</v>
      </c>
      <c r="E8414" s="2">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1">
        <v>-173.34719999999999</v>
      </c>
    </row>
    <row r="8415" spans="1:22" ht="14.25" customHeight="1" x14ac:dyDescent="0.25">
      <c r="A8415" s="1">
        <v>8414</v>
      </c>
      <c r="B8415" s="1" t="s">
        <v>10016</v>
      </c>
      <c r="C8415" s="1">
        <f>YEAR(Data!$D8415)</f>
        <v>2013</v>
      </c>
      <c r="D8415" s="2">
        <v>41626</v>
      </c>
      <c r="E8415" s="2">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51.840000000000011</v>
      </c>
      <c r="T8415" s="1">
        <v>10</v>
      </c>
      <c r="U8415" s="1">
        <v>0.2</v>
      </c>
      <c r="V8415" s="1">
        <v>18.143999999999998</v>
      </c>
    </row>
    <row r="8416" spans="1:22" ht="14.25" customHeight="1" x14ac:dyDescent="0.25">
      <c r="A8416" s="1">
        <v>8415</v>
      </c>
      <c r="B8416" s="1" t="s">
        <v>10016</v>
      </c>
      <c r="C8416" s="1">
        <f>YEAR(Data!$D8416)</f>
        <v>2013</v>
      </c>
      <c r="D8416" s="2">
        <v>41626</v>
      </c>
      <c r="E8416" s="2">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
        <v>165.60000000000002</v>
      </c>
      <c r="T8416" s="1">
        <v>3</v>
      </c>
      <c r="U8416" s="1">
        <v>0.2</v>
      </c>
      <c r="V8416" s="1">
        <v>-6.2100000000000151</v>
      </c>
    </row>
    <row r="8417" spans="1:22" ht="14.25" customHeight="1" x14ac:dyDescent="0.25">
      <c r="A8417" s="1">
        <v>8416</v>
      </c>
      <c r="B8417" s="1" t="s">
        <v>10017</v>
      </c>
      <c r="C8417" s="1">
        <f>YEAR(Data!$D8417)</f>
        <v>2014</v>
      </c>
      <c r="D8417" s="2">
        <v>41736</v>
      </c>
      <c r="E8417" s="2">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1">
        <v>49.970399999999991</v>
      </c>
    </row>
    <row r="8418" spans="1:22" ht="14.25" customHeight="1" x14ac:dyDescent="0.25">
      <c r="A8418" s="1">
        <v>8417</v>
      </c>
      <c r="B8418" s="1" t="s">
        <v>10018</v>
      </c>
      <c r="C8418" s="1">
        <f>YEAR(Data!$D8418)</f>
        <v>2014</v>
      </c>
      <c r="D8418" s="2">
        <v>41769</v>
      </c>
      <c r="E8418" s="2">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1">
        <v>46.224999999999987</v>
      </c>
    </row>
    <row r="8419" spans="1:22" ht="14.25" customHeight="1" x14ac:dyDescent="0.25">
      <c r="A8419" s="1">
        <v>8418</v>
      </c>
      <c r="B8419" s="1" t="s">
        <v>10018</v>
      </c>
      <c r="C8419" s="1">
        <f>YEAR(Data!$D8419)</f>
        <v>2014</v>
      </c>
      <c r="D8419" s="2">
        <v>41769</v>
      </c>
      <c r="E8419" s="2">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1">
        <v>26.069999999999993</v>
      </c>
    </row>
    <row r="8420" spans="1:22" ht="14.25" customHeight="1" x14ac:dyDescent="0.25">
      <c r="A8420" s="1">
        <v>8419</v>
      </c>
      <c r="B8420" s="1" t="s">
        <v>10018</v>
      </c>
      <c r="C8420" s="1">
        <f>YEAR(Data!$D8420)</f>
        <v>2014</v>
      </c>
      <c r="D8420" s="2">
        <v>41769</v>
      </c>
      <c r="E8420" s="2">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1">
        <v>63.106999999999999</v>
      </c>
    </row>
    <row r="8421" spans="1:22" ht="14.25" customHeight="1" x14ac:dyDescent="0.25">
      <c r="A8421" s="1">
        <v>8420</v>
      </c>
      <c r="B8421" s="1" t="s">
        <v>10018</v>
      </c>
      <c r="C8421" s="1">
        <f>YEAR(Data!$D8421)</f>
        <v>2014</v>
      </c>
      <c r="D8421" s="2">
        <v>41769</v>
      </c>
      <c r="E8421" s="2">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
        <v>66.959999999999994</v>
      </c>
      <c r="T8421" s="1">
        <v>4</v>
      </c>
      <c r="U8421" s="1">
        <v>0</v>
      </c>
      <c r="V8421" s="1">
        <v>2.6783999999999963</v>
      </c>
    </row>
    <row r="8422" spans="1:22" ht="14.25" customHeight="1" x14ac:dyDescent="0.25">
      <c r="A8422" s="1">
        <v>8421</v>
      </c>
      <c r="B8422" s="1" t="s">
        <v>10018</v>
      </c>
      <c r="C8422" s="1">
        <f>YEAR(Data!$D8422)</f>
        <v>2014</v>
      </c>
      <c r="D8422" s="2">
        <v>41769</v>
      </c>
      <c r="E8422" s="2">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
        <v>199.98</v>
      </c>
      <c r="T8422" s="1">
        <v>2</v>
      </c>
      <c r="U8422" s="1">
        <v>0</v>
      </c>
      <c r="V8422" s="1">
        <v>87.991200000000006</v>
      </c>
    </row>
    <row r="8423" spans="1:22" ht="14.25" customHeight="1" x14ac:dyDescent="0.25">
      <c r="A8423" s="1">
        <v>8422</v>
      </c>
      <c r="B8423" s="1" t="s">
        <v>10019</v>
      </c>
      <c r="C8423" s="1">
        <f>YEAR(Data!$D8423)</f>
        <v>2014</v>
      </c>
      <c r="D8423" s="2">
        <v>41925</v>
      </c>
      <c r="E8423" s="2">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1">
        <v>4.9500000000000011</v>
      </c>
    </row>
    <row r="8424" spans="1:22" ht="14.25" customHeight="1" x14ac:dyDescent="0.25">
      <c r="A8424" s="1">
        <v>8423</v>
      </c>
      <c r="B8424" s="1" t="s">
        <v>10019</v>
      </c>
      <c r="C8424" s="1">
        <f>YEAR(Data!$D8424)</f>
        <v>2014</v>
      </c>
      <c r="D8424" s="2">
        <v>41925</v>
      </c>
      <c r="E8424" s="2">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1">
        <v>8.7710000000000008</v>
      </c>
    </row>
    <row r="8425" spans="1:22" ht="14.25" customHeight="1" x14ac:dyDescent="0.25">
      <c r="A8425" s="1">
        <v>8424</v>
      </c>
      <c r="B8425" s="1" t="s">
        <v>10019</v>
      </c>
      <c r="C8425" s="1">
        <f>YEAR(Data!$D8425)</f>
        <v>2014</v>
      </c>
      <c r="D8425" s="2">
        <v>41925</v>
      </c>
      <c r="E8425" s="2">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
        <v>40.479999999999997</v>
      </c>
      <c r="T8425" s="1">
        <v>2</v>
      </c>
      <c r="U8425" s="1">
        <v>0</v>
      </c>
      <c r="V8425" s="1">
        <v>17.406400000000001</v>
      </c>
    </row>
    <row r="8426" spans="1:22" ht="14.25" customHeight="1" x14ac:dyDescent="0.25">
      <c r="A8426" s="1">
        <v>8425</v>
      </c>
      <c r="B8426" s="1" t="s">
        <v>10019</v>
      </c>
      <c r="C8426" s="1">
        <f>YEAR(Data!$D8426)</f>
        <v>2014</v>
      </c>
      <c r="D8426" s="2">
        <v>41925</v>
      </c>
      <c r="E8426" s="2">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
        <v>2154.9</v>
      </c>
      <c r="T8426" s="1">
        <v>5</v>
      </c>
      <c r="U8426" s="1">
        <v>0</v>
      </c>
      <c r="V8426" s="1">
        <v>129.29399999999987</v>
      </c>
    </row>
    <row r="8427" spans="1:22" ht="14.25" customHeight="1" x14ac:dyDescent="0.25">
      <c r="A8427" s="1">
        <v>8426</v>
      </c>
      <c r="B8427" s="1" t="s">
        <v>10020</v>
      </c>
      <c r="C8427" s="1">
        <f>YEAR(Data!$D8427)</f>
        <v>2013</v>
      </c>
      <c r="D8427" s="2">
        <v>41515</v>
      </c>
      <c r="E8427" s="2">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
        <v>18.432000000000002</v>
      </c>
      <c r="T8427" s="1">
        <v>8</v>
      </c>
      <c r="U8427" s="1">
        <v>0.7</v>
      </c>
      <c r="V8427" s="1">
        <v>-12.287999999999997</v>
      </c>
    </row>
    <row r="8428" spans="1:22" ht="14.25" customHeight="1" x14ac:dyDescent="0.25">
      <c r="A8428" s="1">
        <v>8427</v>
      </c>
      <c r="B8428" s="1" t="s">
        <v>10021</v>
      </c>
      <c r="C8428" s="1">
        <f>YEAR(Data!$D8428)</f>
        <v>2012</v>
      </c>
      <c r="D8428" s="2">
        <v>41184</v>
      </c>
      <c r="E8428" s="2">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
        <v>10.944000000000001</v>
      </c>
      <c r="T8428" s="1">
        <v>2</v>
      </c>
      <c r="U8428" s="1">
        <v>0.2</v>
      </c>
      <c r="V8428" s="1">
        <v>0.95759999999999978</v>
      </c>
    </row>
    <row r="8429" spans="1:22" ht="14.25" customHeight="1" x14ac:dyDescent="0.25">
      <c r="A8429" s="1">
        <v>8428</v>
      </c>
      <c r="B8429" s="1" t="s">
        <v>10022</v>
      </c>
      <c r="C8429" s="1">
        <f>YEAR(Data!$D8429)</f>
        <v>2014</v>
      </c>
      <c r="D8429" s="2">
        <v>41967</v>
      </c>
      <c r="E8429" s="2">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1">
        <v>0.17439999999999944</v>
      </c>
    </row>
    <row r="8430" spans="1:22" ht="14.25" customHeight="1" x14ac:dyDescent="0.25">
      <c r="A8430" s="1">
        <v>8429</v>
      </c>
      <c r="B8430" s="1" t="s">
        <v>10023</v>
      </c>
      <c r="C8430" s="1">
        <f>YEAR(Data!$D8430)</f>
        <v>2014</v>
      </c>
      <c r="D8430" s="2">
        <v>41956</v>
      </c>
      <c r="E8430" s="2">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
        <v>62.352000000000004</v>
      </c>
      <c r="T8430" s="1">
        <v>6</v>
      </c>
      <c r="U8430" s="1">
        <v>0.2</v>
      </c>
      <c r="V8430" s="1">
        <v>-10.911600000000007</v>
      </c>
    </row>
    <row r="8431" spans="1:22" ht="14.25" customHeight="1" x14ac:dyDescent="0.25">
      <c r="A8431" s="1">
        <v>8430</v>
      </c>
      <c r="B8431" s="1" t="s">
        <v>10024</v>
      </c>
      <c r="C8431" s="1">
        <f>YEAR(Data!$D8431)</f>
        <v>2013</v>
      </c>
      <c r="D8431" s="2">
        <v>41628</v>
      </c>
      <c r="E8431" s="2">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
        <v>303.92</v>
      </c>
      <c r="T8431" s="1">
        <v>5</v>
      </c>
      <c r="U8431" s="1">
        <v>0.2</v>
      </c>
      <c r="V8431" s="1">
        <v>-30.392000000000024</v>
      </c>
    </row>
    <row r="8432" spans="1:22" ht="14.25" customHeight="1" x14ac:dyDescent="0.25">
      <c r="A8432" s="1">
        <v>8431</v>
      </c>
      <c r="B8432" s="1" t="s">
        <v>10025</v>
      </c>
      <c r="C8432" s="1">
        <f>YEAR(Data!$D8432)</f>
        <v>2011</v>
      </c>
      <c r="D8432" s="2">
        <v>40632</v>
      </c>
      <c r="E8432" s="2">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
        <v>129.30000000000001</v>
      </c>
      <c r="T8432" s="1">
        <v>2</v>
      </c>
      <c r="U8432" s="1">
        <v>0</v>
      </c>
      <c r="V8432" s="1">
        <v>6.4649999999999892</v>
      </c>
    </row>
    <row r="8433" spans="1:22" ht="14.25" customHeight="1" x14ac:dyDescent="0.25">
      <c r="A8433" s="1">
        <v>8432</v>
      </c>
      <c r="B8433" s="1" t="s">
        <v>10026</v>
      </c>
      <c r="C8433" s="1">
        <f>YEAR(Data!$D8433)</f>
        <v>2014</v>
      </c>
      <c r="D8433" s="2">
        <v>41952</v>
      </c>
      <c r="E8433" s="2">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
        <v>274.20000000000005</v>
      </c>
      <c r="T8433" s="1">
        <v>10</v>
      </c>
      <c r="U8433" s="1">
        <v>0</v>
      </c>
      <c r="V8433" s="1">
        <v>112.422</v>
      </c>
    </row>
    <row r="8434" spans="1:22" ht="14.25" customHeight="1" x14ac:dyDescent="0.25">
      <c r="A8434" s="1">
        <v>8433</v>
      </c>
      <c r="B8434" s="1" t="s">
        <v>10027</v>
      </c>
      <c r="C8434" s="1">
        <f>YEAR(Data!$D8434)</f>
        <v>2011</v>
      </c>
      <c r="D8434" s="2">
        <v>40800</v>
      </c>
      <c r="E8434" s="2">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
        <v>6.048</v>
      </c>
      <c r="T8434" s="1">
        <v>4</v>
      </c>
      <c r="U8434" s="1">
        <v>0.2</v>
      </c>
      <c r="V8434" s="1">
        <v>-1.3607999999999998</v>
      </c>
    </row>
    <row r="8435" spans="1:22" ht="14.25" customHeight="1" x14ac:dyDescent="0.25">
      <c r="A8435" s="1">
        <v>8434</v>
      </c>
      <c r="B8435" s="1" t="s">
        <v>10027</v>
      </c>
      <c r="C8435" s="1">
        <f>YEAR(Data!$D8435)</f>
        <v>2011</v>
      </c>
      <c r="D8435" s="2">
        <v>40800</v>
      </c>
      <c r="E8435" s="2">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
        <v>6.8480000000000008</v>
      </c>
      <c r="T8435" s="1">
        <v>2</v>
      </c>
      <c r="U8435" s="1">
        <v>0.2</v>
      </c>
      <c r="V8435" s="1">
        <v>2.1399999999999992</v>
      </c>
    </row>
    <row r="8436" spans="1:22" ht="14.25" customHeight="1" x14ac:dyDescent="0.25">
      <c r="A8436" s="1">
        <v>8435</v>
      </c>
      <c r="B8436" s="1" t="s">
        <v>10027</v>
      </c>
      <c r="C8436" s="1">
        <f>YEAR(Data!$D8436)</f>
        <v>2011</v>
      </c>
      <c r="D8436" s="2">
        <v>40800</v>
      </c>
      <c r="E8436" s="2">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
        <v>9.9600000000000009</v>
      </c>
      <c r="T8436" s="1">
        <v>5</v>
      </c>
      <c r="U8436" s="1">
        <v>0.6</v>
      </c>
      <c r="V8436" s="1">
        <v>-6.7230000000000008</v>
      </c>
    </row>
    <row r="8437" spans="1:22" ht="14.25" customHeight="1" x14ac:dyDescent="0.25">
      <c r="A8437" s="1">
        <v>8436</v>
      </c>
      <c r="B8437" s="1" t="s">
        <v>10027</v>
      </c>
      <c r="C8437" s="1">
        <f>YEAR(Data!$D8437)</f>
        <v>2011</v>
      </c>
      <c r="D8437" s="2">
        <v>40800</v>
      </c>
      <c r="E8437" s="2">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
        <v>8.5519999999999978</v>
      </c>
      <c r="T8437" s="1">
        <v>2</v>
      </c>
      <c r="U8437" s="1">
        <v>0.8</v>
      </c>
      <c r="V8437" s="1">
        <v>-13.683199999999999</v>
      </c>
    </row>
    <row r="8438" spans="1:22" ht="14.25" customHeight="1" x14ac:dyDescent="0.25">
      <c r="A8438" s="1">
        <v>8437</v>
      </c>
      <c r="B8438" s="1" t="s">
        <v>10028</v>
      </c>
      <c r="C8438" s="1">
        <f>YEAR(Data!$D8438)</f>
        <v>2012</v>
      </c>
      <c r="D8438" s="2">
        <v>41172</v>
      </c>
      <c r="E8438" s="2">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
        <v>45.584000000000003</v>
      </c>
      <c r="T8438" s="1">
        <v>11</v>
      </c>
      <c r="U8438" s="1">
        <v>0.2</v>
      </c>
      <c r="V8438" s="1">
        <v>16.524199999999997</v>
      </c>
    </row>
    <row r="8439" spans="1:22" ht="14.25" customHeight="1" x14ac:dyDescent="0.25">
      <c r="A8439" s="1">
        <v>8438</v>
      </c>
      <c r="B8439" s="1" t="s">
        <v>10029</v>
      </c>
      <c r="C8439" s="1">
        <f>YEAR(Data!$D8439)</f>
        <v>2012</v>
      </c>
      <c r="D8439" s="2">
        <v>41253</v>
      </c>
      <c r="E8439" s="2">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
        <v>25.488</v>
      </c>
      <c r="T8439" s="1">
        <v>2</v>
      </c>
      <c r="U8439" s="1">
        <v>0.2</v>
      </c>
      <c r="V8439" s="1">
        <v>4.4603999999999999</v>
      </c>
    </row>
    <row r="8440" spans="1:22" ht="14.25" customHeight="1" x14ac:dyDescent="0.25">
      <c r="A8440" s="1">
        <v>8439</v>
      </c>
      <c r="B8440" s="1" t="s">
        <v>10030</v>
      </c>
      <c r="C8440" s="1">
        <f>YEAR(Data!$D8440)</f>
        <v>2011</v>
      </c>
      <c r="D8440" s="2">
        <v>40691</v>
      </c>
      <c r="E8440" s="2">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
        <v>136.96</v>
      </c>
      <c r="T8440" s="1">
        <v>4</v>
      </c>
      <c r="U8440" s="1">
        <v>0.2</v>
      </c>
      <c r="V8440" s="1">
        <v>51.359999999999992</v>
      </c>
    </row>
    <row r="8441" spans="1:22" ht="14.25" customHeight="1" x14ac:dyDescent="0.25">
      <c r="A8441" s="1">
        <v>8440</v>
      </c>
      <c r="B8441" s="1" t="s">
        <v>10031</v>
      </c>
      <c r="C8441" s="1">
        <f>YEAR(Data!$D8441)</f>
        <v>2014</v>
      </c>
      <c r="D8441" s="2">
        <v>41713</v>
      </c>
      <c r="E8441" s="2">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
        <v>49.616000000000007</v>
      </c>
      <c r="T8441" s="1">
        <v>2</v>
      </c>
      <c r="U8441" s="1">
        <v>0.2</v>
      </c>
      <c r="V8441" s="1">
        <v>4.9615999999999989</v>
      </c>
    </row>
    <row r="8442" spans="1:22" ht="14.25" customHeight="1" x14ac:dyDescent="0.25">
      <c r="A8442" s="1">
        <v>8441</v>
      </c>
      <c r="B8442" s="1" t="s">
        <v>10032</v>
      </c>
      <c r="C8442" s="1">
        <f>YEAR(Data!$D8442)</f>
        <v>2013</v>
      </c>
      <c r="D8442" s="2">
        <v>41617</v>
      </c>
      <c r="E8442" s="2">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
        <v>10.584000000000001</v>
      </c>
      <c r="T8442" s="1">
        <v>3</v>
      </c>
      <c r="U8442" s="1">
        <v>0.2</v>
      </c>
      <c r="V8442" s="1">
        <v>3.4397999999999995</v>
      </c>
    </row>
    <row r="8443" spans="1:22" ht="14.25" customHeight="1" x14ac:dyDescent="0.25">
      <c r="A8443" s="1">
        <v>8442</v>
      </c>
      <c r="B8443" s="1" t="s">
        <v>10033</v>
      </c>
      <c r="C8443" s="1">
        <f>YEAR(Data!$D8443)</f>
        <v>2014</v>
      </c>
      <c r="D8443" s="2">
        <v>41766</v>
      </c>
      <c r="E8443" s="2">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1">
        <v>27.435199999999995</v>
      </c>
    </row>
    <row r="8444" spans="1:22" ht="14.25" customHeight="1" x14ac:dyDescent="0.25">
      <c r="A8444" s="1">
        <v>8443</v>
      </c>
      <c r="B8444" s="1" t="s">
        <v>10034</v>
      </c>
      <c r="C8444" s="1">
        <f>YEAR(Data!$D8444)</f>
        <v>2013</v>
      </c>
      <c r="D8444" s="2">
        <v>41340</v>
      </c>
      <c r="E8444" s="2">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1">
        <v>-71.990000000000009</v>
      </c>
    </row>
    <row r="8445" spans="1:22" ht="14.25" customHeight="1" x14ac:dyDescent="0.25">
      <c r="A8445" s="1">
        <v>8444</v>
      </c>
      <c r="B8445" s="1" t="s">
        <v>10034</v>
      </c>
      <c r="C8445" s="1">
        <f>YEAR(Data!$D8445)</f>
        <v>2013</v>
      </c>
      <c r="D8445" s="2">
        <v>41340</v>
      </c>
      <c r="E8445" s="2">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
        <v>2.0430000000000001</v>
      </c>
      <c r="T8445" s="1">
        <v>1</v>
      </c>
      <c r="U8445" s="1">
        <v>0.7</v>
      </c>
      <c r="V8445" s="1">
        <v>-1.4981999999999998</v>
      </c>
    </row>
    <row r="8446" spans="1:22" ht="14.25" customHeight="1" x14ac:dyDescent="0.25">
      <c r="A8446" s="1">
        <v>8445</v>
      </c>
      <c r="B8446" s="1" t="s">
        <v>10034</v>
      </c>
      <c r="C8446" s="1">
        <f>YEAR(Data!$D8446)</f>
        <v>2013</v>
      </c>
      <c r="D8446" s="2">
        <v>41340</v>
      </c>
      <c r="E8446" s="2">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1">
        <v>-12.510300000000008</v>
      </c>
    </row>
    <row r="8447" spans="1:22" ht="14.25" customHeight="1" x14ac:dyDescent="0.25">
      <c r="A8447" s="1">
        <v>8446</v>
      </c>
      <c r="B8447" s="1" t="s">
        <v>10035</v>
      </c>
      <c r="C8447" s="1">
        <f>YEAR(Data!$D8447)</f>
        <v>2014</v>
      </c>
      <c r="D8447" s="2">
        <v>41936</v>
      </c>
      <c r="E8447" s="2">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
        <v>240.744</v>
      </c>
      <c r="T8447" s="1">
        <v>4</v>
      </c>
      <c r="U8447" s="1">
        <v>0.3</v>
      </c>
      <c r="V8447" s="1">
        <v>-13.756799999999984</v>
      </c>
    </row>
    <row r="8448" spans="1:22" ht="14.25" customHeight="1" x14ac:dyDescent="0.25">
      <c r="A8448" s="1">
        <v>8447</v>
      </c>
      <c r="B8448" s="1" t="s">
        <v>10035</v>
      </c>
      <c r="C8448" s="1">
        <f>YEAR(Data!$D8448)</f>
        <v>2014</v>
      </c>
      <c r="D8448" s="2">
        <v>41936</v>
      </c>
      <c r="E8448" s="2">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
        <v>35</v>
      </c>
      <c r="T8448" s="1">
        <v>4</v>
      </c>
      <c r="U8448" s="1">
        <v>0</v>
      </c>
      <c r="V8448" s="1">
        <v>14.700000000000003</v>
      </c>
    </row>
    <row r="8449" spans="1:22" ht="14.25" customHeight="1" x14ac:dyDescent="0.25">
      <c r="A8449" s="1">
        <v>8448</v>
      </c>
      <c r="B8449" s="1" t="s">
        <v>10035</v>
      </c>
      <c r="C8449" s="1">
        <f>YEAR(Data!$D8449)</f>
        <v>2014</v>
      </c>
      <c r="D8449" s="2">
        <v>41936</v>
      </c>
      <c r="E8449" s="2">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
        <v>210.68</v>
      </c>
      <c r="T8449" s="1">
        <v>2</v>
      </c>
      <c r="U8449" s="1">
        <v>0</v>
      </c>
      <c r="V8449" s="1">
        <v>50.563199999999995</v>
      </c>
    </row>
    <row r="8450" spans="1:22" ht="14.25" customHeight="1" x14ac:dyDescent="0.25">
      <c r="A8450" s="1">
        <v>8449</v>
      </c>
      <c r="B8450" s="1" t="s">
        <v>10035</v>
      </c>
      <c r="C8450" s="1">
        <f>YEAR(Data!$D8450)</f>
        <v>2014</v>
      </c>
      <c r="D8450" s="2">
        <v>41936</v>
      </c>
      <c r="E8450" s="2">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
        <v>637.89599999999996</v>
      </c>
      <c r="T8450" s="1">
        <v>3</v>
      </c>
      <c r="U8450" s="1">
        <v>0.3</v>
      </c>
      <c r="V8450" s="1">
        <v>-127.57919999999996</v>
      </c>
    </row>
    <row r="8451" spans="1:22" ht="14.25" customHeight="1" x14ac:dyDescent="0.25">
      <c r="A8451" s="1">
        <v>8450</v>
      </c>
      <c r="B8451" s="1" t="s">
        <v>10035</v>
      </c>
      <c r="C8451" s="1">
        <f>YEAR(Data!$D8451)</f>
        <v>2014</v>
      </c>
      <c r="D8451" s="2">
        <v>41936</v>
      </c>
      <c r="E8451" s="2">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
        <v>43.44</v>
      </c>
      <c r="T8451" s="1">
        <v>8</v>
      </c>
      <c r="U8451" s="1">
        <v>0</v>
      </c>
      <c r="V8451" s="1">
        <v>21.285599999999999</v>
      </c>
    </row>
    <row r="8452" spans="1:22" ht="14.25" customHeight="1" x14ac:dyDescent="0.25">
      <c r="A8452" s="1">
        <v>8451</v>
      </c>
      <c r="B8452" s="1" t="s">
        <v>10035</v>
      </c>
      <c r="C8452" s="1">
        <f>YEAR(Data!$D8452)</f>
        <v>2014</v>
      </c>
      <c r="D8452" s="2">
        <v>41936</v>
      </c>
      <c r="E8452" s="2">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
        <v>2.2200000000000002</v>
      </c>
      <c r="T8452" s="1">
        <v>1</v>
      </c>
      <c r="U8452" s="1">
        <v>0</v>
      </c>
      <c r="V8452" s="1">
        <v>0.66599999999999993</v>
      </c>
    </row>
    <row r="8453" spans="1:22" ht="14.25" customHeight="1" x14ac:dyDescent="0.25">
      <c r="A8453" s="1">
        <v>8452</v>
      </c>
      <c r="B8453" s="1" t="s">
        <v>10036</v>
      </c>
      <c r="C8453" s="1">
        <f>YEAR(Data!$D8453)</f>
        <v>2011</v>
      </c>
      <c r="D8453" s="2">
        <v>40661</v>
      </c>
      <c r="E8453" s="2">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
        <v>1679.96</v>
      </c>
      <c r="T8453" s="1">
        <v>5</v>
      </c>
      <c r="U8453" s="1">
        <v>0.2</v>
      </c>
      <c r="V8453" s="1">
        <v>125.99700000000007</v>
      </c>
    </row>
    <row r="8454" spans="1:22" ht="14.25" customHeight="1" x14ac:dyDescent="0.25">
      <c r="A8454" s="1">
        <v>8453</v>
      </c>
      <c r="B8454" s="1" t="s">
        <v>10037</v>
      </c>
      <c r="C8454" s="1">
        <f>YEAR(Data!$D8454)</f>
        <v>2013</v>
      </c>
      <c r="D8454" s="2">
        <v>41383</v>
      </c>
      <c r="E8454" s="2">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
        <v>344.37199999999996</v>
      </c>
      <c r="T8454" s="1">
        <v>4</v>
      </c>
      <c r="U8454" s="1">
        <v>0.3</v>
      </c>
      <c r="V8454" s="1">
        <v>-93.472400000000022</v>
      </c>
    </row>
    <row r="8455" spans="1:22" ht="14.25" customHeight="1" x14ac:dyDescent="0.25">
      <c r="A8455" s="1">
        <v>8454</v>
      </c>
      <c r="B8455" s="1" t="s">
        <v>10037</v>
      </c>
      <c r="C8455" s="1">
        <f>YEAR(Data!$D8455)</f>
        <v>2013</v>
      </c>
      <c r="D8455" s="2">
        <v>41383</v>
      </c>
      <c r="E8455" s="2">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
        <v>1554.9360000000001</v>
      </c>
      <c r="T8455" s="1">
        <v>3</v>
      </c>
      <c r="U8455" s="1">
        <v>0.2</v>
      </c>
      <c r="V8455" s="1">
        <v>77.746800000000007</v>
      </c>
    </row>
    <row r="8456" spans="1:22" ht="14.25" customHeight="1" x14ac:dyDescent="0.25">
      <c r="A8456" s="1">
        <v>8455</v>
      </c>
      <c r="B8456" s="1" t="s">
        <v>10037</v>
      </c>
      <c r="C8456" s="1">
        <f>YEAR(Data!$D8456)</f>
        <v>2013</v>
      </c>
      <c r="D8456" s="2">
        <v>41383</v>
      </c>
      <c r="E8456" s="2">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1">
        <v>-67.137</v>
      </c>
    </row>
    <row r="8457" spans="1:22" ht="14.25" customHeight="1" x14ac:dyDescent="0.25">
      <c r="A8457" s="1">
        <v>8456</v>
      </c>
      <c r="B8457" s="1" t="s">
        <v>10038</v>
      </c>
      <c r="C8457" s="1">
        <f>YEAR(Data!$D8457)</f>
        <v>2013</v>
      </c>
      <c r="D8457" s="2">
        <v>41417</v>
      </c>
      <c r="E8457" s="2">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222.38400000000001</v>
      </c>
      <c r="T8457" s="1">
        <v>2</v>
      </c>
      <c r="U8457" s="1">
        <v>0.2</v>
      </c>
      <c r="V8457" s="1">
        <v>22.238400000000013</v>
      </c>
    </row>
    <row r="8458" spans="1:22" ht="14.25" customHeight="1" x14ac:dyDescent="0.25">
      <c r="A8458" s="1">
        <v>8457</v>
      </c>
      <c r="B8458" s="1" t="s">
        <v>10039</v>
      </c>
      <c r="C8458" s="1">
        <f>YEAR(Data!$D8458)</f>
        <v>2014</v>
      </c>
      <c r="D8458" s="2">
        <v>41788</v>
      </c>
      <c r="E8458" s="2">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1">
        <v>-29.007299999999994</v>
      </c>
    </row>
    <row r="8459" spans="1:22" ht="14.25" customHeight="1" x14ac:dyDescent="0.25">
      <c r="A8459" s="1">
        <v>8458</v>
      </c>
      <c r="B8459" s="1" t="s">
        <v>10039</v>
      </c>
      <c r="C8459" s="1">
        <f>YEAR(Data!$D8459)</f>
        <v>2014</v>
      </c>
      <c r="D8459" s="2">
        <v>41788</v>
      </c>
      <c r="E8459" s="2">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3.5639999999999992</v>
      </c>
      <c r="T8459" s="1">
        <v>3</v>
      </c>
      <c r="U8459" s="1">
        <v>0.8</v>
      </c>
      <c r="V8459" s="1">
        <v>-6.2370000000000019</v>
      </c>
    </row>
    <row r="8460" spans="1:22" ht="14.25" customHeight="1" x14ac:dyDescent="0.25">
      <c r="A8460" s="1">
        <v>8459</v>
      </c>
      <c r="B8460" s="1" t="s">
        <v>10040</v>
      </c>
      <c r="C8460" s="1">
        <f>YEAR(Data!$D8460)</f>
        <v>2011</v>
      </c>
      <c r="D8460" s="2">
        <v>40780</v>
      </c>
      <c r="E8460" s="2">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25.679999999999993</v>
      </c>
      <c r="T8460" s="1">
        <v>3</v>
      </c>
      <c r="U8460" s="1">
        <v>0.8</v>
      </c>
      <c r="V8460" s="1">
        <v>-39.804000000000002</v>
      </c>
    </row>
    <row r="8461" spans="1:22" ht="14.25" customHeight="1" x14ac:dyDescent="0.25">
      <c r="A8461" s="1">
        <v>8460</v>
      </c>
      <c r="B8461" s="1" t="s">
        <v>10040</v>
      </c>
      <c r="C8461" s="1">
        <f>YEAR(Data!$D8461)</f>
        <v>2011</v>
      </c>
      <c r="D8461" s="2">
        <v>40780</v>
      </c>
      <c r="E8461" s="2">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12.383999999999997</v>
      </c>
      <c r="T8461" s="1">
        <v>3</v>
      </c>
      <c r="U8461" s="1">
        <v>0.8</v>
      </c>
      <c r="V8461" s="1">
        <v>-19.814400000000003</v>
      </c>
    </row>
    <row r="8462" spans="1:22" ht="14.25" customHeight="1" x14ac:dyDescent="0.25">
      <c r="A8462" s="1">
        <v>8461</v>
      </c>
      <c r="B8462" s="1" t="s">
        <v>10041</v>
      </c>
      <c r="C8462" s="1">
        <f>YEAR(Data!$D8462)</f>
        <v>2011</v>
      </c>
      <c r="D8462" s="2">
        <v>40785</v>
      </c>
      <c r="E8462" s="2">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25.299999999999997</v>
      </c>
      <c r="T8462" s="1">
        <v>5</v>
      </c>
      <c r="U8462" s="1">
        <v>0</v>
      </c>
      <c r="V8462" s="1">
        <v>11.890999999999998</v>
      </c>
    </row>
    <row r="8463" spans="1:22" ht="14.25" customHeight="1" x14ac:dyDescent="0.25">
      <c r="A8463" s="1">
        <v>8462</v>
      </c>
      <c r="B8463" s="1" t="s">
        <v>10041</v>
      </c>
      <c r="C8463" s="1">
        <f>YEAR(Data!$D8463)</f>
        <v>2011</v>
      </c>
      <c r="D8463" s="2">
        <v>40785</v>
      </c>
      <c r="E8463" s="2">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1">
        <v>9.5940000000000012</v>
      </c>
    </row>
    <row r="8464" spans="1:22" ht="14.25" customHeight="1" x14ac:dyDescent="0.25">
      <c r="A8464" s="1">
        <v>8463</v>
      </c>
      <c r="B8464" s="1" t="s">
        <v>10042</v>
      </c>
      <c r="C8464" s="1">
        <f>YEAR(Data!$D8464)</f>
        <v>2012</v>
      </c>
      <c r="D8464" s="2">
        <v>41155</v>
      </c>
      <c r="E8464" s="2">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
        <v>7.5</v>
      </c>
      <c r="T8464" s="1">
        <v>2</v>
      </c>
      <c r="U8464" s="1">
        <v>0</v>
      </c>
      <c r="V8464" s="1">
        <v>3.5999999999999996</v>
      </c>
    </row>
    <row r="8465" spans="1:22" ht="14.25" customHeight="1" x14ac:dyDescent="0.25">
      <c r="A8465" s="1">
        <v>8464</v>
      </c>
      <c r="B8465" s="1" t="s">
        <v>10043</v>
      </c>
      <c r="C8465" s="1">
        <f>YEAR(Data!$D8465)</f>
        <v>2011</v>
      </c>
      <c r="D8465" s="2">
        <v>40630</v>
      </c>
      <c r="E8465" s="2">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
        <v>302.37599999999998</v>
      </c>
      <c r="T8465" s="1">
        <v>3</v>
      </c>
      <c r="U8465" s="1">
        <v>0.2</v>
      </c>
      <c r="V8465" s="1">
        <v>22.678200000000018</v>
      </c>
    </row>
    <row r="8466" spans="1:22" ht="14.25" customHeight="1" x14ac:dyDescent="0.25">
      <c r="A8466" s="1">
        <v>8465</v>
      </c>
      <c r="B8466" s="1" t="s">
        <v>10044</v>
      </c>
      <c r="C8466" s="1">
        <f>YEAR(Data!$D8466)</f>
        <v>2012</v>
      </c>
      <c r="D8466" s="2">
        <v>41039</v>
      </c>
      <c r="E8466" s="2">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1">
        <v>-2.9180000000000028</v>
      </c>
    </row>
    <row r="8467" spans="1:22" ht="14.25" customHeight="1" x14ac:dyDescent="0.25">
      <c r="A8467" s="1">
        <v>8466</v>
      </c>
      <c r="B8467" s="1" t="s">
        <v>10045</v>
      </c>
      <c r="C8467" s="1">
        <f>YEAR(Data!$D8467)</f>
        <v>2012</v>
      </c>
      <c r="D8467" s="2">
        <v>41008</v>
      </c>
      <c r="E8467" s="2">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1">
        <v>3.0497999999999985</v>
      </c>
    </row>
    <row r="8468" spans="1:22" ht="14.25" customHeight="1" x14ac:dyDescent="0.25">
      <c r="A8468" s="1">
        <v>8467</v>
      </c>
      <c r="B8468" s="1" t="s">
        <v>10046</v>
      </c>
      <c r="C8468" s="1">
        <f>YEAR(Data!$D8468)</f>
        <v>2012</v>
      </c>
      <c r="D8468" s="2">
        <v>41008</v>
      </c>
      <c r="E8468" s="2">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1">
        <v>144.3546</v>
      </c>
    </row>
    <row r="8469" spans="1:22" ht="14.25" customHeight="1" x14ac:dyDescent="0.25">
      <c r="A8469" s="1">
        <v>8468</v>
      </c>
      <c r="B8469" s="1" t="s">
        <v>10047</v>
      </c>
      <c r="C8469" s="1">
        <f>YEAR(Data!$D8469)</f>
        <v>2013</v>
      </c>
      <c r="D8469" s="2">
        <v>41537</v>
      </c>
      <c r="E8469" s="2">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1">
        <v>3.1247999999999996</v>
      </c>
    </row>
    <row r="8470" spans="1:22" ht="14.25" customHeight="1" x14ac:dyDescent="0.25">
      <c r="A8470" s="1">
        <v>8469</v>
      </c>
      <c r="B8470" s="1" t="s">
        <v>10048</v>
      </c>
      <c r="C8470" s="1">
        <f>YEAR(Data!$D8470)</f>
        <v>2013</v>
      </c>
      <c r="D8470" s="2">
        <v>41590</v>
      </c>
      <c r="E8470" s="2">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
        <v>2678.94</v>
      </c>
      <c r="T8470" s="1">
        <v>6</v>
      </c>
      <c r="U8470" s="1">
        <v>0</v>
      </c>
      <c r="V8470" s="1">
        <v>241.1046</v>
      </c>
    </row>
    <row r="8471" spans="1:22" ht="14.25" customHeight="1" x14ac:dyDescent="0.25">
      <c r="A8471" s="1">
        <v>8470</v>
      </c>
      <c r="B8471" s="1" t="s">
        <v>10049</v>
      </c>
      <c r="C8471" s="1">
        <f>YEAR(Data!$D8471)</f>
        <v>2014</v>
      </c>
      <c r="D8471" s="2">
        <v>41753</v>
      </c>
      <c r="E8471" s="2">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
        <v>387.13600000000002</v>
      </c>
      <c r="T8471" s="1">
        <v>4</v>
      </c>
      <c r="U8471" s="1">
        <v>0.2</v>
      </c>
      <c r="V8471" s="1">
        <v>-14.51760000000003</v>
      </c>
    </row>
    <row r="8472" spans="1:22" ht="14.25" customHeight="1" x14ac:dyDescent="0.25">
      <c r="A8472" s="1">
        <v>8471</v>
      </c>
      <c r="B8472" s="1" t="s">
        <v>10049</v>
      </c>
      <c r="C8472" s="1">
        <f>YEAR(Data!$D8472)</f>
        <v>2014</v>
      </c>
      <c r="D8472" s="2">
        <v>41753</v>
      </c>
      <c r="E8472" s="2">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
        <v>45.408000000000001</v>
      </c>
      <c r="T8472" s="1">
        <v>2</v>
      </c>
      <c r="U8472" s="1">
        <v>0.2</v>
      </c>
      <c r="V8472" s="1">
        <v>11.919599999999999</v>
      </c>
    </row>
    <row r="8473" spans="1:22" ht="14.25" customHeight="1" x14ac:dyDescent="0.25">
      <c r="A8473" s="1">
        <v>8472</v>
      </c>
      <c r="B8473" s="1" t="s">
        <v>10049</v>
      </c>
      <c r="C8473" s="1">
        <f>YEAR(Data!$D8473)</f>
        <v>2014</v>
      </c>
      <c r="D8473" s="2">
        <v>41753</v>
      </c>
      <c r="E8473" s="2">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
        <v>77.951999999999998</v>
      </c>
      <c r="T8473" s="1">
        <v>3</v>
      </c>
      <c r="U8473" s="1">
        <v>0.2</v>
      </c>
      <c r="V8473" s="1">
        <v>-11.692800000000005</v>
      </c>
    </row>
    <row r="8474" spans="1:22" ht="14.25" customHeight="1" x14ac:dyDescent="0.25">
      <c r="A8474" s="1">
        <v>8473</v>
      </c>
      <c r="B8474" s="1" t="s">
        <v>10049</v>
      </c>
      <c r="C8474" s="1">
        <f>YEAR(Data!$D8474)</f>
        <v>2014</v>
      </c>
      <c r="D8474" s="2">
        <v>41753</v>
      </c>
      <c r="E8474" s="2">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
        <v>3</v>
      </c>
      <c r="T8474" s="1">
        <v>1</v>
      </c>
      <c r="U8474" s="1">
        <v>0.2</v>
      </c>
      <c r="V8474" s="1">
        <v>1.0499999999999998</v>
      </c>
    </row>
    <row r="8475" spans="1:22" ht="14.25" customHeight="1" x14ac:dyDescent="0.25">
      <c r="A8475" s="1">
        <v>8474</v>
      </c>
      <c r="B8475" s="1" t="s">
        <v>10050</v>
      </c>
      <c r="C8475" s="1">
        <f>YEAR(Data!$D8475)</f>
        <v>2012</v>
      </c>
      <c r="D8475" s="2">
        <v>41204</v>
      </c>
      <c r="E8475" s="2">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
        <v>9.952</v>
      </c>
      <c r="T8475" s="1">
        <v>1</v>
      </c>
      <c r="U8475" s="1">
        <v>0.2</v>
      </c>
      <c r="V8475" s="1">
        <v>0.99520000000000008</v>
      </c>
    </row>
    <row r="8476" spans="1:22" ht="14.25" customHeight="1" x14ac:dyDescent="0.25">
      <c r="A8476" s="1">
        <v>8475</v>
      </c>
      <c r="B8476" s="1" t="s">
        <v>10051</v>
      </c>
      <c r="C8476" s="1">
        <f>YEAR(Data!$D8476)</f>
        <v>2014</v>
      </c>
      <c r="D8476" s="2">
        <v>41739</v>
      </c>
      <c r="E8476" s="2">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1">
        <v>-29.053600000000003</v>
      </c>
    </row>
    <row r="8477" spans="1:22" ht="14.25" customHeight="1" x14ac:dyDescent="0.25">
      <c r="A8477" s="1">
        <v>8476</v>
      </c>
      <c r="B8477" s="1" t="s">
        <v>10051</v>
      </c>
      <c r="C8477" s="1">
        <f>YEAR(Data!$D8477)</f>
        <v>2014</v>
      </c>
      <c r="D8477" s="2">
        <v>41739</v>
      </c>
      <c r="E8477" s="2">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
        <v>65.584000000000003</v>
      </c>
      <c r="T8477" s="1">
        <v>2</v>
      </c>
      <c r="U8477" s="1">
        <v>0.2</v>
      </c>
      <c r="V8477" s="1">
        <v>23.7742</v>
      </c>
    </row>
    <row r="8478" spans="1:22" ht="14.25" customHeight="1" x14ac:dyDescent="0.25">
      <c r="A8478" s="1">
        <v>8477</v>
      </c>
      <c r="B8478" s="1" t="s">
        <v>10052</v>
      </c>
      <c r="C8478" s="1">
        <f>YEAR(Data!$D8478)</f>
        <v>2014</v>
      </c>
      <c r="D8478" s="2">
        <v>41940</v>
      </c>
      <c r="E8478" s="2">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
        <v>44.783999999999999</v>
      </c>
      <c r="T8478" s="1">
        <v>1</v>
      </c>
      <c r="U8478" s="1">
        <v>0.2</v>
      </c>
      <c r="V8478" s="1">
        <v>16.234200000000001</v>
      </c>
    </row>
    <row r="8479" spans="1:22" ht="14.25" customHeight="1" x14ac:dyDescent="0.25">
      <c r="A8479" s="1">
        <v>8478</v>
      </c>
      <c r="B8479" s="1" t="s">
        <v>10053</v>
      </c>
      <c r="C8479" s="1">
        <f>YEAR(Data!$D8479)</f>
        <v>2012</v>
      </c>
      <c r="D8479" s="2">
        <v>41212</v>
      </c>
      <c r="E8479" s="2">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
        <v>1035.8</v>
      </c>
      <c r="T8479" s="1">
        <v>4</v>
      </c>
      <c r="U8479" s="1">
        <v>0</v>
      </c>
      <c r="V8479" s="1">
        <v>269.30799999999999</v>
      </c>
    </row>
    <row r="8480" spans="1:22" ht="14.25" customHeight="1" x14ac:dyDescent="0.25">
      <c r="A8480" s="1">
        <v>8479</v>
      </c>
      <c r="B8480" s="1" t="s">
        <v>10056</v>
      </c>
      <c r="C8480" s="1">
        <f>YEAR(Data!$D8480)</f>
        <v>2014</v>
      </c>
      <c r="D8480" s="2">
        <v>41992</v>
      </c>
      <c r="E8480" s="2">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1">
        <v>1.6703999999999999</v>
      </c>
    </row>
    <row r="8481" spans="1:22" ht="14.25" customHeight="1" x14ac:dyDescent="0.25">
      <c r="A8481" s="1">
        <v>8480</v>
      </c>
      <c r="B8481" s="1" t="s">
        <v>10057</v>
      </c>
      <c r="C8481" s="1">
        <f>YEAR(Data!$D8481)</f>
        <v>2013</v>
      </c>
      <c r="D8481" s="2">
        <v>41346</v>
      </c>
      <c r="E8481" s="2">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
        <v>19.98</v>
      </c>
      <c r="T8481" s="1">
        <v>2</v>
      </c>
      <c r="U8481" s="1">
        <v>0</v>
      </c>
      <c r="V8481" s="1">
        <v>8.9909999999999997</v>
      </c>
    </row>
    <row r="8482" spans="1:22" ht="14.25" customHeight="1" x14ac:dyDescent="0.25">
      <c r="A8482" s="1">
        <v>8481</v>
      </c>
      <c r="B8482" s="1" t="s">
        <v>10058</v>
      </c>
      <c r="C8482" s="1">
        <f>YEAR(Data!$D8482)</f>
        <v>2011</v>
      </c>
      <c r="D8482" s="2">
        <v>40745</v>
      </c>
      <c r="E8482" s="2">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
        <v>35.979999999999997</v>
      </c>
      <c r="T8482" s="1">
        <v>2</v>
      </c>
      <c r="U8482" s="1">
        <v>0</v>
      </c>
      <c r="V8482" s="1">
        <v>10.074400000000001</v>
      </c>
    </row>
    <row r="8483" spans="1:22" ht="14.25" customHeight="1" x14ac:dyDescent="0.25">
      <c r="A8483" s="1">
        <v>8482</v>
      </c>
      <c r="B8483" s="1" t="s">
        <v>10059</v>
      </c>
      <c r="C8483" s="1">
        <f>YEAR(Data!$D8483)</f>
        <v>2013</v>
      </c>
      <c r="D8483" s="2">
        <v>41419</v>
      </c>
      <c r="E8483" s="2">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16.656000000000002</v>
      </c>
      <c r="T8483" s="1">
        <v>3</v>
      </c>
      <c r="U8483" s="1">
        <v>0.2</v>
      </c>
      <c r="V8483" s="1">
        <v>3.3311999999999999</v>
      </c>
    </row>
    <row r="8484" spans="1:22" ht="14.25" customHeight="1" x14ac:dyDescent="0.25">
      <c r="A8484" s="1">
        <v>8483</v>
      </c>
      <c r="B8484" s="1" t="s">
        <v>10060</v>
      </c>
      <c r="C8484" s="1">
        <f>YEAR(Data!$D8484)</f>
        <v>2014</v>
      </c>
      <c r="D8484" s="2">
        <v>41682</v>
      </c>
      <c r="E8484" s="2">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1">
        <v>9.9359999999999999</v>
      </c>
    </row>
    <row r="8485" spans="1:22" ht="14.25" customHeight="1" x14ac:dyDescent="0.25">
      <c r="A8485" s="1">
        <v>8484</v>
      </c>
      <c r="B8485" s="1" t="s">
        <v>10061</v>
      </c>
      <c r="C8485" s="1">
        <f>YEAR(Data!$D8485)</f>
        <v>2013</v>
      </c>
      <c r="D8485" s="2">
        <v>41538</v>
      </c>
      <c r="E8485" s="2">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
        <v>83.699999999999989</v>
      </c>
      <c r="T8485" s="1">
        <v>5</v>
      </c>
      <c r="U8485" s="1">
        <v>0</v>
      </c>
      <c r="V8485" s="1">
        <v>41.012999999999991</v>
      </c>
    </row>
    <row r="8486" spans="1:22" ht="14.25" customHeight="1" x14ac:dyDescent="0.25">
      <c r="A8486" s="1">
        <v>8485</v>
      </c>
      <c r="B8486" s="1" t="s">
        <v>10062</v>
      </c>
      <c r="C8486" s="1">
        <f>YEAR(Data!$D8486)</f>
        <v>2014</v>
      </c>
      <c r="D8486" s="2">
        <v>41907</v>
      </c>
      <c r="E8486" s="2">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1">
        <v>71.927999999999997</v>
      </c>
    </row>
    <row r="8487" spans="1:22" ht="14.25" customHeight="1" x14ac:dyDescent="0.25">
      <c r="A8487" s="1">
        <v>8486</v>
      </c>
      <c r="B8487" s="1" t="s">
        <v>10063</v>
      </c>
      <c r="C8487" s="1">
        <f>YEAR(Data!$D8487)</f>
        <v>2014</v>
      </c>
      <c r="D8487" s="2">
        <v>41726</v>
      </c>
      <c r="E8487" s="2">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1">
        <v>21.012799999999999</v>
      </c>
    </row>
    <row r="8488" spans="1:22" ht="14.25" customHeight="1" x14ac:dyDescent="0.25">
      <c r="A8488" s="1">
        <v>8487</v>
      </c>
      <c r="B8488" s="1" t="s">
        <v>10063</v>
      </c>
      <c r="C8488" s="1">
        <f>YEAR(Data!$D8488)</f>
        <v>2014</v>
      </c>
      <c r="D8488" s="2">
        <v>41726</v>
      </c>
      <c r="E8488" s="2">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1">
        <v>53.260799999999996</v>
      </c>
    </row>
    <row r="8489" spans="1:22" ht="14.25" customHeight="1" x14ac:dyDescent="0.25">
      <c r="A8489" s="1">
        <v>8488</v>
      </c>
      <c r="B8489" s="1" t="s">
        <v>10063</v>
      </c>
      <c r="C8489" s="1">
        <f>YEAR(Data!$D8489)</f>
        <v>2014</v>
      </c>
      <c r="D8489" s="2">
        <v>41726</v>
      </c>
      <c r="E8489" s="2">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
        <v>11.94</v>
      </c>
      <c r="T8489" s="1">
        <v>3</v>
      </c>
      <c r="U8489" s="1">
        <v>0</v>
      </c>
      <c r="V8489" s="1">
        <v>5.97</v>
      </c>
    </row>
    <row r="8490" spans="1:22" ht="14.25" customHeight="1" x14ac:dyDescent="0.25">
      <c r="A8490" s="1">
        <v>8489</v>
      </c>
      <c r="B8490" s="1" t="s">
        <v>10066</v>
      </c>
      <c r="C8490" s="1">
        <f>YEAR(Data!$D8490)</f>
        <v>2013</v>
      </c>
      <c r="D8490" s="2">
        <v>41307</v>
      </c>
      <c r="E8490" s="2">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
        <v>8749.9500000000007</v>
      </c>
      <c r="T8490" s="1">
        <v>5</v>
      </c>
      <c r="U8490" s="1">
        <v>0</v>
      </c>
      <c r="V8490" s="1">
        <v>2799.9839999999995</v>
      </c>
    </row>
    <row r="8491" spans="1:22" ht="14.25" customHeight="1" x14ac:dyDescent="0.25">
      <c r="A8491" s="1">
        <v>8490</v>
      </c>
      <c r="B8491" s="1" t="s">
        <v>10066</v>
      </c>
      <c r="C8491" s="1">
        <f>YEAR(Data!$D8491)</f>
        <v>2013</v>
      </c>
      <c r="D8491" s="2">
        <v>41307</v>
      </c>
      <c r="E8491" s="2">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1">
        <v>18.2</v>
      </c>
    </row>
    <row r="8492" spans="1:22" ht="14.25" customHeight="1" x14ac:dyDescent="0.25">
      <c r="A8492" s="1">
        <v>8491</v>
      </c>
      <c r="B8492" s="1" t="s">
        <v>10066</v>
      </c>
      <c r="C8492" s="1">
        <f>YEAR(Data!$D8492)</f>
        <v>2013</v>
      </c>
      <c r="D8492" s="2">
        <v>41307</v>
      </c>
      <c r="E8492" s="2">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
        <v>18.689999999999998</v>
      </c>
      <c r="T8492" s="1">
        <v>7</v>
      </c>
      <c r="U8492" s="1">
        <v>0</v>
      </c>
      <c r="V8492" s="1">
        <v>7.1021999999999998</v>
      </c>
    </row>
    <row r="8493" spans="1:22" ht="14.25" customHeight="1" x14ac:dyDescent="0.25">
      <c r="A8493" s="1">
        <v>8492</v>
      </c>
      <c r="B8493" s="1" t="s">
        <v>10067</v>
      </c>
      <c r="C8493" s="1">
        <f>YEAR(Data!$D8493)</f>
        <v>2014</v>
      </c>
      <c r="D8493" s="2">
        <v>41828</v>
      </c>
      <c r="E8493" s="2">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5.9399999999999995</v>
      </c>
      <c r="T8493" s="1">
        <v>3</v>
      </c>
      <c r="U8493" s="1">
        <v>0</v>
      </c>
      <c r="V8493" s="1">
        <v>0.11880000000000024</v>
      </c>
    </row>
    <row r="8494" spans="1:22" ht="14.25" customHeight="1" x14ac:dyDescent="0.25">
      <c r="A8494" s="1">
        <v>8493</v>
      </c>
      <c r="B8494" s="1" t="s">
        <v>10068</v>
      </c>
      <c r="C8494" s="1">
        <f>YEAR(Data!$D8494)</f>
        <v>2012</v>
      </c>
      <c r="D8494" s="2">
        <v>41205</v>
      </c>
      <c r="E8494" s="2">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
        <v>60.736000000000004</v>
      </c>
      <c r="T8494" s="1">
        <v>8</v>
      </c>
      <c r="U8494" s="1">
        <v>0.2</v>
      </c>
      <c r="V8494" s="1">
        <v>20.4984</v>
      </c>
    </row>
    <row r="8495" spans="1:22" ht="14.25" customHeight="1" x14ac:dyDescent="0.25">
      <c r="A8495" s="1">
        <v>8494</v>
      </c>
      <c r="B8495" s="1" t="s">
        <v>10068</v>
      </c>
      <c r="C8495" s="1">
        <f>YEAR(Data!$D8495)</f>
        <v>2012</v>
      </c>
      <c r="D8495" s="2">
        <v>41205</v>
      </c>
      <c r="E8495" s="2">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
        <v>479.97600000000006</v>
      </c>
      <c r="T8495" s="1">
        <v>3</v>
      </c>
      <c r="U8495" s="1">
        <v>0.2</v>
      </c>
      <c r="V8495" s="1">
        <v>161.99189999999999</v>
      </c>
    </row>
    <row r="8496" spans="1:22" ht="14.25" customHeight="1" x14ac:dyDescent="0.25">
      <c r="A8496" s="1">
        <v>8495</v>
      </c>
      <c r="B8496" s="1" t="s">
        <v>10068</v>
      </c>
      <c r="C8496" s="1">
        <f>YEAR(Data!$D8496)</f>
        <v>2012</v>
      </c>
      <c r="D8496" s="2">
        <v>41205</v>
      </c>
      <c r="E8496" s="2">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6.0799999999999983</v>
      </c>
      <c r="T8496" s="1">
        <v>1</v>
      </c>
      <c r="U8496" s="1">
        <v>0.8</v>
      </c>
      <c r="V8496" s="1">
        <v>-10.336000000000002</v>
      </c>
    </row>
    <row r="8497" spans="1:22" ht="14.25" customHeight="1" x14ac:dyDescent="0.25">
      <c r="A8497" s="1">
        <v>8496</v>
      </c>
      <c r="B8497" s="1" t="s">
        <v>10069</v>
      </c>
      <c r="C8497" s="1">
        <f>YEAR(Data!$D8497)</f>
        <v>2013</v>
      </c>
      <c r="D8497" s="2">
        <v>41611</v>
      </c>
      <c r="E8497" s="2">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
        <v>165.60000000000002</v>
      </c>
      <c r="T8497" s="1">
        <v>3</v>
      </c>
      <c r="U8497" s="1">
        <v>0.2</v>
      </c>
      <c r="V8497" s="1">
        <v>-6.2100000000000151</v>
      </c>
    </row>
    <row r="8498" spans="1:22" ht="14.25" customHeight="1" x14ac:dyDescent="0.25">
      <c r="A8498" s="1">
        <v>8497</v>
      </c>
      <c r="B8498" s="1" t="s">
        <v>10070</v>
      </c>
      <c r="C8498" s="1">
        <f>YEAR(Data!$D8498)</f>
        <v>2011</v>
      </c>
      <c r="D8498" s="2">
        <v>40607</v>
      </c>
      <c r="E8498" s="2">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59.519999999999996</v>
      </c>
      <c r="T8498" s="1">
        <v>3</v>
      </c>
      <c r="U8498" s="1">
        <v>0</v>
      </c>
      <c r="V8498" s="1">
        <v>15.475200000000001</v>
      </c>
    </row>
    <row r="8499" spans="1:22" ht="14.25" customHeight="1" x14ac:dyDescent="0.25">
      <c r="A8499" s="1">
        <v>8498</v>
      </c>
      <c r="B8499" s="1" t="s">
        <v>10070</v>
      </c>
      <c r="C8499" s="1">
        <f>YEAR(Data!$D8499)</f>
        <v>2011</v>
      </c>
      <c r="D8499" s="2">
        <v>40607</v>
      </c>
      <c r="E8499" s="2">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1">
        <v>177.58890000000002</v>
      </c>
    </row>
    <row r="8500" spans="1:22" ht="14.25" customHeight="1" x14ac:dyDescent="0.25">
      <c r="A8500" s="1">
        <v>8499</v>
      </c>
      <c r="B8500" s="1" t="s">
        <v>10070</v>
      </c>
      <c r="C8500" s="1">
        <f>YEAR(Data!$D8500)</f>
        <v>2011</v>
      </c>
      <c r="D8500" s="2">
        <v>40607</v>
      </c>
      <c r="E8500" s="2">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1">
        <v>5.399799999999999</v>
      </c>
    </row>
    <row r="8501" spans="1:22" ht="14.25" customHeight="1" x14ac:dyDescent="0.25">
      <c r="A8501" s="1">
        <v>8500</v>
      </c>
      <c r="B8501" s="1" t="s">
        <v>10070</v>
      </c>
      <c r="C8501" s="1">
        <f>YEAR(Data!$D8501)</f>
        <v>2011</v>
      </c>
      <c r="D8501" s="2">
        <v>40607</v>
      </c>
      <c r="E8501" s="2">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
        <v>49.632000000000005</v>
      </c>
      <c r="T8501" s="1">
        <v>6</v>
      </c>
      <c r="U8501" s="1">
        <v>0.2</v>
      </c>
      <c r="V8501" s="1">
        <v>16.750799999999998</v>
      </c>
    </row>
    <row r="8502" spans="1:22" ht="14.25" customHeight="1" x14ac:dyDescent="0.25">
      <c r="A8502" s="1">
        <v>8501</v>
      </c>
      <c r="B8502" s="1" t="s">
        <v>10070</v>
      </c>
      <c r="C8502" s="1">
        <f>YEAR(Data!$D8502)</f>
        <v>2011</v>
      </c>
      <c r="D8502" s="2">
        <v>40607</v>
      </c>
      <c r="E8502" s="2">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1">
        <v>45.975399999999993</v>
      </c>
    </row>
    <row r="8503" spans="1:22" ht="14.25" customHeight="1" x14ac:dyDescent="0.25">
      <c r="A8503" s="1">
        <v>8502</v>
      </c>
      <c r="B8503" s="1" t="s">
        <v>10071</v>
      </c>
      <c r="C8503" s="1">
        <f>YEAR(Data!$D8503)</f>
        <v>2012</v>
      </c>
      <c r="D8503" s="2">
        <v>40968</v>
      </c>
      <c r="E8503" s="2">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
        <v>15.984000000000002</v>
      </c>
      <c r="T8503" s="1">
        <v>2</v>
      </c>
      <c r="U8503" s="1">
        <v>0.2</v>
      </c>
      <c r="V8503" s="1">
        <v>1.1988000000000003</v>
      </c>
    </row>
    <row r="8504" spans="1:22" ht="14.25" customHeight="1" x14ac:dyDescent="0.25">
      <c r="A8504" s="1">
        <v>8503</v>
      </c>
      <c r="B8504" s="1" t="s">
        <v>10071</v>
      </c>
      <c r="C8504" s="1">
        <f>YEAR(Data!$D8504)</f>
        <v>2012</v>
      </c>
      <c r="D8504" s="2">
        <v>40968</v>
      </c>
      <c r="E8504" s="2">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1">
        <v>-20.784600000000012</v>
      </c>
    </row>
    <row r="8505" spans="1:22" ht="14.25" customHeight="1" x14ac:dyDescent="0.25">
      <c r="A8505" s="1">
        <v>8504</v>
      </c>
      <c r="B8505" s="1" t="s">
        <v>10072</v>
      </c>
      <c r="C8505" s="1">
        <f>YEAR(Data!$D8505)</f>
        <v>2011</v>
      </c>
      <c r="D8505" s="2">
        <v>40595</v>
      </c>
      <c r="E8505" s="2">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
        <v>12.96</v>
      </c>
      <c r="T8505" s="1">
        <v>2</v>
      </c>
      <c r="U8505" s="1">
        <v>0</v>
      </c>
      <c r="V8505" s="1">
        <v>6.2208000000000006</v>
      </c>
    </row>
    <row r="8506" spans="1:22" ht="14.25" customHeight="1" x14ac:dyDescent="0.25">
      <c r="A8506" s="1">
        <v>8505</v>
      </c>
      <c r="B8506" s="1" t="s">
        <v>10073</v>
      </c>
      <c r="C8506" s="1">
        <f>YEAR(Data!$D8506)</f>
        <v>2013</v>
      </c>
      <c r="D8506" s="2">
        <v>41397</v>
      </c>
      <c r="E8506" s="2">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
        <v>366.74399999999997</v>
      </c>
      <c r="T8506" s="1">
        <v>4</v>
      </c>
      <c r="U8506" s="1">
        <v>0.3</v>
      </c>
      <c r="V8506" s="1">
        <v>-110.02320000000003</v>
      </c>
    </row>
    <row r="8507" spans="1:22" ht="14.25" customHeight="1" x14ac:dyDescent="0.25">
      <c r="A8507" s="1">
        <v>8506</v>
      </c>
      <c r="B8507" s="1" t="s">
        <v>10074</v>
      </c>
      <c r="C8507" s="1">
        <f>YEAR(Data!$D8507)</f>
        <v>2013</v>
      </c>
      <c r="D8507" s="2">
        <v>41342</v>
      </c>
      <c r="E8507" s="2">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8.8559999999999981</v>
      </c>
      <c r="T8507" s="1">
        <v>9</v>
      </c>
      <c r="U8507" s="1">
        <v>0.8</v>
      </c>
      <c r="V8507" s="1">
        <v>-14.169600000000003</v>
      </c>
    </row>
    <row r="8508" spans="1:22" ht="14.25" customHeight="1" x14ac:dyDescent="0.25">
      <c r="A8508" s="1">
        <v>8507</v>
      </c>
      <c r="B8508" s="1" t="s">
        <v>10074</v>
      </c>
      <c r="C8508" s="1">
        <f>YEAR(Data!$D8508)</f>
        <v>2013</v>
      </c>
      <c r="D8508" s="2">
        <v>41342</v>
      </c>
      <c r="E8508" s="2">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1">
        <v>8.3880000000000035</v>
      </c>
    </row>
    <row r="8509" spans="1:22" ht="14.25" customHeight="1" x14ac:dyDescent="0.25">
      <c r="A8509" s="1">
        <v>8508</v>
      </c>
      <c r="B8509" s="1" t="s">
        <v>10074</v>
      </c>
      <c r="C8509" s="1">
        <f>YEAR(Data!$D8509)</f>
        <v>2013</v>
      </c>
      <c r="D8509" s="2">
        <v>41342</v>
      </c>
      <c r="E8509" s="2">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
        <v>146.352</v>
      </c>
      <c r="T8509" s="1">
        <v>3</v>
      </c>
      <c r="U8509" s="1">
        <v>0.2</v>
      </c>
      <c r="V8509" s="1">
        <v>49.393799999999992</v>
      </c>
    </row>
    <row r="8510" spans="1:22" ht="14.25" customHeight="1" x14ac:dyDescent="0.25">
      <c r="A8510" s="1">
        <v>8509</v>
      </c>
      <c r="B8510" s="1" t="s">
        <v>10075</v>
      </c>
      <c r="C8510" s="1">
        <f>YEAR(Data!$D8510)</f>
        <v>2012</v>
      </c>
      <c r="D8510" s="2">
        <v>41254</v>
      </c>
      <c r="E8510" s="2">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1">
        <v>61.330500000000001</v>
      </c>
    </row>
    <row r="8511" spans="1:22" ht="14.25" customHeight="1" x14ac:dyDescent="0.25">
      <c r="A8511" s="1">
        <v>8510</v>
      </c>
      <c r="B8511" s="1" t="s">
        <v>10075</v>
      </c>
      <c r="C8511" s="1">
        <f>YEAR(Data!$D8511)</f>
        <v>2012</v>
      </c>
      <c r="D8511" s="2">
        <v>41254</v>
      </c>
      <c r="E8511" s="2">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
        <v>125.99</v>
      </c>
      <c r="T8511" s="1">
        <v>1</v>
      </c>
      <c r="U8511" s="1">
        <v>0</v>
      </c>
      <c r="V8511" s="1">
        <v>31.497500000000002</v>
      </c>
    </row>
    <row r="8512" spans="1:22" ht="14.25" customHeight="1" x14ac:dyDescent="0.25">
      <c r="A8512" s="1">
        <v>8511</v>
      </c>
      <c r="B8512" s="1" t="s">
        <v>10075</v>
      </c>
      <c r="C8512" s="1">
        <f>YEAR(Data!$D8512)</f>
        <v>2012</v>
      </c>
      <c r="D8512" s="2">
        <v>41254</v>
      </c>
      <c r="E8512" s="2">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1">
        <v>10.35</v>
      </c>
    </row>
    <row r="8513" spans="1:22" ht="14.25" customHeight="1" x14ac:dyDescent="0.25">
      <c r="A8513" s="1">
        <v>8512</v>
      </c>
      <c r="B8513" s="1" t="s">
        <v>10076</v>
      </c>
      <c r="C8513" s="1">
        <f>YEAR(Data!$D8513)</f>
        <v>2013</v>
      </c>
      <c r="D8513" s="2">
        <v>41631</v>
      </c>
      <c r="E8513" s="2">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
        <v>25.584000000000003</v>
      </c>
      <c r="T8513" s="1">
        <v>2</v>
      </c>
      <c r="U8513" s="1">
        <v>0.2</v>
      </c>
      <c r="V8513" s="1">
        <v>8.9543999999999997</v>
      </c>
    </row>
    <row r="8514" spans="1:22" ht="14.25" customHeight="1" x14ac:dyDescent="0.25">
      <c r="A8514" s="1">
        <v>8513</v>
      </c>
      <c r="B8514" s="1" t="s">
        <v>10077</v>
      </c>
      <c r="C8514" s="1">
        <f>YEAR(Data!$D8514)</f>
        <v>2013</v>
      </c>
      <c r="D8514" s="2">
        <v>41307</v>
      </c>
      <c r="E8514" s="2">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1">
        <v>-77.473200000000006</v>
      </c>
    </row>
    <row r="8515" spans="1:22" ht="14.25" customHeight="1" x14ac:dyDescent="0.25">
      <c r="A8515" s="1">
        <v>8514</v>
      </c>
      <c r="B8515" s="1" t="s">
        <v>10078</v>
      </c>
      <c r="C8515" s="1">
        <f>YEAR(Data!$D8515)</f>
        <v>2014</v>
      </c>
      <c r="D8515" s="2">
        <v>41796</v>
      </c>
      <c r="E8515" s="2">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
        <v>20.736000000000004</v>
      </c>
      <c r="T8515" s="1">
        <v>4</v>
      </c>
      <c r="U8515" s="1">
        <v>0.2</v>
      </c>
      <c r="V8515" s="1">
        <v>7.2576000000000001</v>
      </c>
    </row>
    <row r="8516" spans="1:22" ht="14.25" customHeight="1" x14ac:dyDescent="0.25">
      <c r="A8516" s="1">
        <v>8515</v>
      </c>
      <c r="B8516" s="1" t="s">
        <v>10079</v>
      </c>
      <c r="C8516" s="1">
        <f>YEAR(Data!$D8516)</f>
        <v>2012</v>
      </c>
      <c r="D8516" s="2">
        <v>41142</v>
      </c>
      <c r="E8516" s="2">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1">
        <v>8.2343999999999991</v>
      </c>
    </row>
    <row r="8517" spans="1:22" ht="14.25" customHeight="1" x14ac:dyDescent="0.25">
      <c r="A8517" s="1">
        <v>8516</v>
      </c>
      <c r="B8517" s="1" t="s">
        <v>10079</v>
      </c>
      <c r="C8517" s="1">
        <f>YEAR(Data!$D8517)</f>
        <v>2012</v>
      </c>
      <c r="D8517" s="2">
        <v>41142</v>
      </c>
      <c r="E8517" s="2">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1">
        <v>10.0128</v>
      </c>
    </row>
    <row r="8518" spans="1:22" ht="14.25" customHeight="1" x14ac:dyDescent="0.25">
      <c r="A8518" s="1">
        <v>8517</v>
      </c>
      <c r="B8518" s="1" t="s">
        <v>10080</v>
      </c>
      <c r="C8518" s="1">
        <f>YEAR(Data!$D8518)</f>
        <v>2013</v>
      </c>
      <c r="D8518" s="2">
        <v>41372</v>
      </c>
      <c r="E8518" s="2">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1">
        <v>0.98280000000000012</v>
      </c>
    </row>
    <row r="8519" spans="1:22" ht="14.25" customHeight="1" x14ac:dyDescent="0.25">
      <c r="A8519" s="1">
        <v>8518</v>
      </c>
      <c r="B8519" s="1" t="s">
        <v>10081</v>
      </c>
      <c r="C8519" s="1">
        <f>YEAR(Data!$D8519)</f>
        <v>2014</v>
      </c>
      <c r="D8519" s="2">
        <v>41795</v>
      </c>
      <c r="E8519" s="2">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
        <v>30.336000000000006</v>
      </c>
      <c r="T8519" s="1">
        <v>6</v>
      </c>
      <c r="U8519" s="1">
        <v>0.6</v>
      </c>
      <c r="V8519" s="1">
        <v>-17.443199999999997</v>
      </c>
    </row>
    <row r="8520" spans="1:22" ht="14.25" customHeight="1" x14ac:dyDescent="0.25">
      <c r="A8520" s="1">
        <v>8519</v>
      </c>
      <c r="B8520" s="1" t="s">
        <v>10082</v>
      </c>
      <c r="C8520" s="1">
        <f>YEAR(Data!$D8520)</f>
        <v>2014</v>
      </c>
      <c r="D8520" s="2">
        <v>41978</v>
      </c>
      <c r="E8520" s="2">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
        <v>12.99</v>
      </c>
      <c r="T8520" s="1">
        <v>1</v>
      </c>
      <c r="U8520" s="1">
        <v>0</v>
      </c>
      <c r="V8520" s="1">
        <v>1.5587999999999997</v>
      </c>
    </row>
    <row r="8521" spans="1:22" ht="14.25" customHeight="1" x14ac:dyDescent="0.25">
      <c r="A8521" s="1">
        <v>8520</v>
      </c>
      <c r="B8521" s="1" t="s">
        <v>10082</v>
      </c>
      <c r="C8521" s="1">
        <f>YEAR(Data!$D8521)</f>
        <v>2014</v>
      </c>
      <c r="D8521" s="2">
        <v>41978</v>
      </c>
      <c r="E8521" s="2">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1">
        <v>45.555000000000007</v>
      </c>
    </row>
    <row r="8522" spans="1:22" ht="14.25" customHeight="1" x14ac:dyDescent="0.25">
      <c r="A8522" s="1">
        <v>8521</v>
      </c>
      <c r="B8522" s="1" t="s">
        <v>10082</v>
      </c>
      <c r="C8522" s="1">
        <f>YEAR(Data!$D8522)</f>
        <v>2014</v>
      </c>
      <c r="D8522" s="2">
        <v>41978</v>
      </c>
      <c r="E8522" s="2">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1">
        <v>18.176399999999973</v>
      </c>
    </row>
    <row r="8523" spans="1:22" ht="14.25" customHeight="1" x14ac:dyDescent="0.25">
      <c r="A8523" s="1">
        <v>8522</v>
      </c>
      <c r="B8523" s="1" t="s">
        <v>10083</v>
      </c>
      <c r="C8523" s="1">
        <f>YEAR(Data!$D8523)</f>
        <v>2013</v>
      </c>
      <c r="D8523" s="2">
        <v>41285</v>
      </c>
      <c r="E8523" s="2">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54.992000000000004</v>
      </c>
      <c r="T8523" s="1">
        <v>14</v>
      </c>
      <c r="U8523" s="1">
        <v>0.2</v>
      </c>
      <c r="V8523" s="1">
        <v>8.9361999999999959</v>
      </c>
    </row>
    <row r="8524" spans="1:22" ht="14.25" customHeight="1" x14ac:dyDescent="0.25">
      <c r="A8524" s="1">
        <v>8523</v>
      </c>
      <c r="B8524" s="1" t="s">
        <v>10084</v>
      </c>
      <c r="C8524" s="1">
        <f>YEAR(Data!$D8524)</f>
        <v>2013</v>
      </c>
      <c r="D8524" s="2">
        <v>41366</v>
      </c>
      <c r="E8524" s="2">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1">
        <v>0.25980000000000025</v>
      </c>
    </row>
    <row r="8525" spans="1:22" ht="14.25" customHeight="1" x14ac:dyDescent="0.25">
      <c r="A8525" s="1">
        <v>8524</v>
      </c>
      <c r="B8525" s="1" t="s">
        <v>10085</v>
      </c>
      <c r="C8525" s="1">
        <f>YEAR(Data!$D8525)</f>
        <v>2014</v>
      </c>
      <c r="D8525" s="2">
        <v>41904</v>
      </c>
      <c r="E8525" s="2">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1">
        <v>27.93</v>
      </c>
    </row>
    <row r="8526" spans="1:22" ht="14.25" customHeight="1" x14ac:dyDescent="0.25">
      <c r="A8526" s="1">
        <v>8525</v>
      </c>
      <c r="B8526" s="1" t="s">
        <v>10086</v>
      </c>
      <c r="C8526" s="1">
        <f>YEAR(Data!$D8526)</f>
        <v>2014</v>
      </c>
      <c r="D8526" s="2">
        <v>41715</v>
      </c>
      <c r="E8526" s="2">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1">
        <v>-7.3960000000000043</v>
      </c>
    </row>
    <row r="8527" spans="1:22" ht="14.25" customHeight="1" x14ac:dyDescent="0.25">
      <c r="A8527" s="1">
        <v>8526</v>
      </c>
      <c r="B8527" s="1" t="s">
        <v>10086</v>
      </c>
      <c r="C8527" s="1">
        <f>YEAR(Data!$D8527)</f>
        <v>2014</v>
      </c>
      <c r="D8527" s="2">
        <v>41715</v>
      </c>
      <c r="E8527" s="2">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
        <v>51.264000000000003</v>
      </c>
      <c r="T8527" s="1">
        <v>6</v>
      </c>
      <c r="U8527" s="1">
        <v>0.2</v>
      </c>
      <c r="V8527" s="1">
        <v>7.6895999999999933</v>
      </c>
    </row>
    <row r="8528" spans="1:22" ht="14.25" customHeight="1" x14ac:dyDescent="0.25">
      <c r="A8528" s="1">
        <v>8527</v>
      </c>
      <c r="B8528" s="1" t="s">
        <v>10086</v>
      </c>
      <c r="C8528" s="1">
        <f>YEAR(Data!$D8528)</f>
        <v>2014</v>
      </c>
      <c r="D8528" s="2">
        <v>41715</v>
      </c>
      <c r="E8528" s="2">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
        <v>5.1930000000000005</v>
      </c>
      <c r="T8528" s="1">
        <v>3</v>
      </c>
      <c r="U8528" s="1">
        <v>0.7</v>
      </c>
      <c r="V8528" s="1">
        <v>-3.4619999999999997</v>
      </c>
    </row>
    <row r="8529" spans="1:22" ht="14.25" customHeight="1" x14ac:dyDescent="0.25">
      <c r="A8529" s="1">
        <v>8528</v>
      </c>
      <c r="B8529" s="1" t="s">
        <v>10086</v>
      </c>
      <c r="C8529" s="1">
        <f>YEAR(Data!$D8529)</f>
        <v>2014</v>
      </c>
      <c r="D8529" s="2">
        <v>41715</v>
      </c>
      <c r="E8529" s="2">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1">
        <v>43.995600000000003</v>
      </c>
    </row>
    <row r="8530" spans="1:22" ht="14.25" customHeight="1" x14ac:dyDescent="0.25">
      <c r="A8530" s="1">
        <v>8529</v>
      </c>
      <c r="B8530" s="1" t="s">
        <v>10086</v>
      </c>
      <c r="C8530" s="1">
        <f>YEAR(Data!$D8530)</f>
        <v>2014</v>
      </c>
      <c r="D8530" s="2">
        <v>41715</v>
      </c>
      <c r="E8530" s="2">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
        <v>54.224000000000004</v>
      </c>
      <c r="T8530" s="1">
        <v>2</v>
      </c>
      <c r="U8530" s="1">
        <v>0.2</v>
      </c>
      <c r="V8530" s="1">
        <v>3.3889999999999993</v>
      </c>
    </row>
    <row r="8531" spans="1:22" ht="14.25" customHeight="1" x14ac:dyDescent="0.25">
      <c r="A8531" s="1">
        <v>8530</v>
      </c>
      <c r="B8531" s="1" t="s">
        <v>10087</v>
      </c>
      <c r="C8531" s="1">
        <f>YEAR(Data!$D8531)</f>
        <v>2014</v>
      </c>
      <c r="D8531" s="2">
        <v>41954</v>
      </c>
      <c r="E8531" s="2">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
        <v>241.42399999999998</v>
      </c>
      <c r="T8531" s="1">
        <v>2</v>
      </c>
      <c r="U8531" s="1">
        <v>0.2</v>
      </c>
      <c r="V8531" s="1">
        <v>-36.213599999999985</v>
      </c>
    </row>
    <row r="8532" spans="1:22" ht="14.25" customHeight="1" x14ac:dyDescent="0.25">
      <c r="A8532" s="1">
        <v>8531</v>
      </c>
      <c r="B8532" s="1" t="s">
        <v>10088</v>
      </c>
      <c r="C8532" s="1">
        <f>YEAR(Data!$D8532)</f>
        <v>2013</v>
      </c>
      <c r="D8532" s="2">
        <v>41609</v>
      </c>
      <c r="E8532" s="2">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
        <v>33.36</v>
      </c>
      <c r="T8532" s="1">
        <v>4</v>
      </c>
      <c r="U8532" s="1">
        <v>0</v>
      </c>
      <c r="V8532" s="1">
        <v>16.68</v>
      </c>
    </row>
    <row r="8533" spans="1:22" ht="14.25" customHeight="1" x14ac:dyDescent="0.25">
      <c r="A8533" s="1">
        <v>8532</v>
      </c>
      <c r="B8533" s="1" t="s">
        <v>10088</v>
      </c>
      <c r="C8533" s="1">
        <f>YEAR(Data!$D8533)</f>
        <v>2013</v>
      </c>
      <c r="D8533" s="2">
        <v>41609</v>
      </c>
      <c r="E8533" s="2">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1">
        <v>6.3295999999999992</v>
      </c>
    </row>
    <row r="8534" spans="1:22" ht="14.25" customHeight="1" x14ac:dyDescent="0.25">
      <c r="A8534" s="1">
        <v>8533</v>
      </c>
      <c r="B8534" s="1" t="s">
        <v>10088</v>
      </c>
      <c r="C8534" s="1">
        <f>YEAR(Data!$D8534)</f>
        <v>2013</v>
      </c>
      <c r="D8534" s="2">
        <v>41609</v>
      </c>
      <c r="E8534" s="2">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1">
        <v>24.842999999999947</v>
      </c>
    </row>
    <row r="8535" spans="1:22" ht="14.25" customHeight="1" x14ac:dyDescent="0.25">
      <c r="A8535" s="1">
        <v>8534</v>
      </c>
      <c r="B8535" s="1" t="s">
        <v>10088</v>
      </c>
      <c r="C8535" s="1">
        <f>YEAR(Data!$D8535)</f>
        <v>2013</v>
      </c>
      <c r="D8535" s="2">
        <v>41609</v>
      </c>
      <c r="E8535" s="2">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1">
        <v>35.097300000000004</v>
      </c>
    </row>
    <row r="8536" spans="1:22" ht="14.25" customHeight="1" x14ac:dyDescent="0.25">
      <c r="A8536" s="1">
        <v>8535</v>
      </c>
      <c r="B8536" s="1" t="s">
        <v>10089</v>
      </c>
      <c r="C8536" s="1">
        <f>YEAR(Data!$D8536)</f>
        <v>2012</v>
      </c>
      <c r="D8536" s="2">
        <v>40921</v>
      </c>
      <c r="E8536" s="2">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1">
        <v>4.8117999999999999</v>
      </c>
    </row>
    <row r="8537" spans="1:22" ht="14.25" customHeight="1" x14ac:dyDescent="0.25">
      <c r="A8537" s="1">
        <v>8536</v>
      </c>
      <c r="B8537" s="1" t="s">
        <v>10090</v>
      </c>
      <c r="C8537" s="1">
        <f>YEAR(Data!$D8537)</f>
        <v>2011</v>
      </c>
      <c r="D8537" s="2">
        <v>40679</v>
      </c>
      <c r="E8537" s="2">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
        <v>56.400000000000006</v>
      </c>
      <c r="T8537" s="1">
        <v>3</v>
      </c>
      <c r="U8537" s="1">
        <v>0</v>
      </c>
      <c r="V8537" s="1">
        <v>3.3840000000000003</v>
      </c>
    </row>
    <row r="8538" spans="1:22" ht="14.25" customHeight="1" x14ac:dyDescent="0.25">
      <c r="A8538" s="1">
        <v>8537</v>
      </c>
      <c r="B8538" s="1" t="s">
        <v>10091</v>
      </c>
      <c r="C8538" s="1">
        <f>YEAR(Data!$D8538)</f>
        <v>2012</v>
      </c>
      <c r="D8538" s="2">
        <v>41067</v>
      </c>
      <c r="E8538" s="2">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1">
        <v>-12.207999999999995</v>
      </c>
    </row>
    <row r="8539" spans="1:22" ht="14.25" customHeight="1" x14ac:dyDescent="0.25">
      <c r="A8539" s="1">
        <v>8538</v>
      </c>
      <c r="B8539" s="1" t="s">
        <v>10091</v>
      </c>
      <c r="C8539" s="1">
        <f>YEAR(Data!$D8539)</f>
        <v>2012</v>
      </c>
      <c r="D8539" s="2">
        <v>41067</v>
      </c>
      <c r="E8539" s="2">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
        <v>25.920000000000005</v>
      </c>
      <c r="T8539" s="1">
        <v>5</v>
      </c>
      <c r="U8539" s="1">
        <v>0.2</v>
      </c>
      <c r="V8539" s="1">
        <v>9.0719999999999992</v>
      </c>
    </row>
    <row r="8540" spans="1:22" ht="14.25" customHeight="1" x14ac:dyDescent="0.25">
      <c r="A8540" s="1">
        <v>8539</v>
      </c>
      <c r="B8540" s="1" t="s">
        <v>10091</v>
      </c>
      <c r="C8540" s="1">
        <f>YEAR(Data!$D8540)</f>
        <v>2012</v>
      </c>
      <c r="D8540" s="2">
        <v>41067</v>
      </c>
      <c r="E8540" s="2">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
        <v>8.016</v>
      </c>
      <c r="T8540" s="1">
        <v>3</v>
      </c>
      <c r="U8540" s="1">
        <v>0.2</v>
      </c>
      <c r="V8540" s="1">
        <v>1.0019999999999993</v>
      </c>
    </row>
    <row r="8541" spans="1:22" ht="14.25" customHeight="1" x14ac:dyDescent="0.25">
      <c r="A8541" s="1">
        <v>8540</v>
      </c>
      <c r="B8541" s="1" t="s">
        <v>10094</v>
      </c>
      <c r="C8541" s="1">
        <f>YEAR(Data!$D8541)</f>
        <v>2014</v>
      </c>
      <c r="D8541" s="2">
        <v>41708</v>
      </c>
      <c r="E8541" s="2">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
        <v>479.98400000000004</v>
      </c>
      <c r="T8541" s="1">
        <v>2</v>
      </c>
      <c r="U8541" s="1">
        <v>0.2</v>
      </c>
      <c r="V8541" s="1">
        <v>59.997999999999962</v>
      </c>
    </row>
    <row r="8542" spans="1:22" ht="14.25" customHeight="1" x14ac:dyDescent="0.25">
      <c r="A8542" s="1">
        <v>8541</v>
      </c>
      <c r="B8542" s="1" t="s">
        <v>10094</v>
      </c>
      <c r="C8542" s="1">
        <f>YEAR(Data!$D8542)</f>
        <v>2014</v>
      </c>
      <c r="D8542" s="2">
        <v>41708</v>
      </c>
      <c r="E8542" s="2">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1">
        <v>9.6374999999999993</v>
      </c>
    </row>
    <row r="8543" spans="1:22" ht="14.25" customHeight="1" x14ac:dyDescent="0.25">
      <c r="A8543" s="1">
        <v>8542</v>
      </c>
      <c r="B8543" s="1" t="s">
        <v>10095</v>
      </c>
      <c r="C8543" s="1">
        <f>YEAR(Data!$D8543)</f>
        <v>2012</v>
      </c>
      <c r="D8543" s="2">
        <v>41265</v>
      </c>
      <c r="E8543" s="2">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33.568000000000005</v>
      </c>
      <c r="T8543" s="1">
        <v>2</v>
      </c>
      <c r="U8543" s="1">
        <v>0.2</v>
      </c>
      <c r="V8543" s="1">
        <v>1.6783999999999981</v>
      </c>
    </row>
    <row r="8544" spans="1:22" ht="14.25" customHeight="1" x14ac:dyDescent="0.25">
      <c r="A8544" s="1">
        <v>8543</v>
      </c>
      <c r="B8544" s="1" t="s">
        <v>10095</v>
      </c>
      <c r="C8544" s="1">
        <f>YEAR(Data!$D8544)</f>
        <v>2012</v>
      </c>
      <c r="D8544" s="2">
        <v>41265</v>
      </c>
      <c r="E8544" s="2">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422.62499999999994</v>
      </c>
      <c r="T8544" s="1">
        <v>7</v>
      </c>
      <c r="U8544" s="1">
        <v>0.3</v>
      </c>
      <c r="V8544" s="1">
        <v>0</v>
      </c>
    </row>
    <row r="8545" spans="1:22" ht="14.25" customHeight="1" x14ac:dyDescent="0.25">
      <c r="A8545" s="1">
        <v>8544</v>
      </c>
      <c r="B8545" s="1" t="s">
        <v>10096</v>
      </c>
      <c r="C8545" s="1">
        <f>YEAR(Data!$D8545)</f>
        <v>2011</v>
      </c>
      <c r="D8545" s="2">
        <v>40761</v>
      </c>
      <c r="E8545" s="2">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1">
        <v>83.991600000000005</v>
      </c>
    </row>
    <row r="8546" spans="1:22" ht="14.25" customHeight="1" x14ac:dyDescent="0.25">
      <c r="A8546" s="1">
        <v>8545</v>
      </c>
      <c r="B8546" s="1" t="s">
        <v>10097</v>
      </c>
      <c r="C8546" s="1">
        <f>YEAR(Data!$D8546)</f>
        <v>2013</v>
      </c>
      <c r="D8546" s="2">
        <v>41361</v>
      </c>
      <c r="E8546" s="2">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
        <v>20.239999999999998</v>
      </c>
      <c r="T8546" s="1">
        <v>1</v>
      </c>
      <c r="U8546" s="1">
        <v>0</v>
      </c>
      <c r="V8546" s="1">
        <v>8.7032000000000007</v>
      </c>
    </row>
    <row r="8547" spans="1:22" ht="14.25" customHeight="1" x14ac:dyDescent="0.25">
      <c r="A8547" s="1">
        <v>8546</v>
      </c>
      <c r="B8547" s="1" t="s">
        <v>10097</v>
      </c>
      <c r="C8547" s="1">
        <f>YEAR(Data!$D8547)</f>
        <v>2013</v>
      </c>
      <c r="D8547" s="2">
        <v>41361</v>
      </c>
      <c r="E8547" s="2">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
        <v>39.92</v>
      </c>
      <c r="T8547" s="1">
        <v>4</v>
      </c>
      <c r="U8547" s="1">
        <v>0</v>
      </c>
      <c r="V8547" s="1">
        <v>11.177600000000002</v>
      </c>
    </row>
    <row r="8548" spans="1:22" ht="14.25" customHeight="1" x14ac:dyDescent="0.25">
      <c r="A8548" s="1">
        <v>8547</v>
      </c>
      <c r="B8548" s="1" t="s">
        <v>10097</v>
      </c>
      <c r="C8548" s="1">
        <f>YEAR(Data!$D8548)</f>
        <v>2013</v>
      </c>
      <c r="D8548" s="2">
        <v>41361</v>
      </c>
      <c r="E8548" s="2">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
        <v>32.54</v>
      </c>
      <c r="T8548" s="1">
        <v>2</v>
      </c>
      <c r="U8548" s="1">
        <v>0</v>
      </c>
      <c r="V8548" s="1">
        <v>15.944599999999998</v>
      </c>
    </row>
    <row r="8549" spans="1:22" ht="14.25" customHeight="1" x14ac:dyDescent="0.25">
      <c r="A8549" s="1">
        <v>8548</v>
      </c>
      <c r="B8549" s="1" t="s">
        <v>10098</v>
      </c>
      <c r="C8549" s="1">
        <f>YEAR(Data!$D8549)</f>
        <v>2012</v>
      </c>
      <c r="D8549" s="2">
        <v>41248</v>
      </c>
      <c r="E8549" s="2">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1">
        <v>17.549999999999997</v>
      </c>
    </row>
    <row r="8550" spans="1:22" ht="14.25" customHeight="1" x14ac:dyDescent="0.25">
      <c r="A8550" s="1">
        <v>8549</v>
      </c>
      <c r="B8550" s="1" t="s">
        <v>10098</v>
      </c>
      <c r="C8550" s="1">
        <f>YEAR(Data!$D8550)</f>
        <v>2012</v>
      </c>
      <c r="D8550" s="2">
        <v>41248</v>
      </c>
      <c r="E8550" s="2">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1">
        <v>6.048</v>
      </c>
    </row>
    <row r="8551" spans="1:22" ht="14.25" customHeight="1" x14ac:dyDescent="0.25">
      <c r="A8551" s="1">
        <v>8550</v>
      </c>
      <c r="B8551" s="1" t="s">
        <v>10099</v>
      </c>
      <c r="C8551" s="1">
        <f>YEAR(Data!$D8551)</f>
        <v>2012</v>
      </c>
      <c r="D8551" s="2">
        <v>41163</v>
      </c>
      <c r="E8551" s="2">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1">
        <v>4.0039999999999978</v>
      </c>
    </row>
    <row r="8552" spans="1:22" ht="14.25" customHeight="1" x14ac:dyDescent="0.25">
      <c r="A8552" s="1">
        <v>8551</v>
      </c>
      <c r="B8552" s="1" t="s">
        <v>10100</v>
      </c>
      <c r="C8552" s="1">
        <f>YEAR(Data!$D8552)</f>
        <v>2012</v>
      </c>
      <c r="D8552" s="2">
        <v>41107</v>
      </c>
      <c r="E8552" s="2">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
        <v>6.2640000000000002</v>
      </c>
      <c r="T8552" s="1">
        <v>3</v>
      </c>
      <c r="U8552" s="1">
        <v>0.2</v>
      </c>
      <c r="V8552" s="1">
        <v>2.0358000000000001</v>
      </c>
    </row>
    <row r="8553" spans="1:22" ht="14.25" customHeight="1" x14ac:dyDescent="0.25">
      <c r="A8553" s="1">
        <v>8552</v>
      </c>
      <c r="B8553" s="1" t="s">
        <v>10100</v>
      </c>
      <c r="C8553" s="1">
        <f>YEAR(Data!$D8553)</f>
        <v>2012</v>
      </c>
      <c r="D8553" s="2">
        <v>41107</v>
      </c>
      <c r="E8553" s="2">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1">
        <v>3.4276000000000004</v>
      </c>
    </row>
    <row r="8554" spans="1:22" ht="14.25" customHeight="1" x14ac:dyDescent="0.25">
      <c r="A8554" s="1">
        <v>8553</v>
      </c>
      <c r="B8554" s="1" t="s">
        <v>10101</v>
      </c>
      <c r="C8554" s="1">
        <f>YEAR(Data!$D8554)</f>
        <v>2011</v>
      </c>
      <c r="D8554" s="2">
        <v>40693</v>
      </c>
      <c r="E8554" s="2">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719.97600000000011</v>
      </c>
      <c r="T8554" s="1">
        <v>3</v>
      </c>
      <c r="U8554" s="1">
        <v>0.2</v>
      </c>
      <c r="V8554" s="1">
        <v>134.99549999999999</v>
      </c>
    </row>
    <row r="8555" spans="1:22" ht="14.25" customHeight="1" x14ac:dyDescent="0.25">
      <c r="A8555" s="1">
        <v>8554</v>
      </c>
      <c r="B8555" s="1" t="s">
        <v>10102</v>
      </c>
      <c r="C8555" s="1">
        <f>YEAR(Data!$D8555)</f>
        <v>2014</v>
      </c>
      <c r="D8555" s="2">
        <v>41957</v>
      </c>
      <c r="E8555" s="2">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1">
        <v>23.99199999999999</v>
      </c>
    </row>
    <row r="8556" spans="1:22" ht="14.25" customHeight="1" x14ac:dyDescent="0.25">
      <c r="A8556" s="1">
        <v>8555</v>
      </c>
      <c r="B8556" s="1" t="s">
        <v>10103</v>
      </c>
      <c r="C8556" s="1">
        <f>YEAR(Data!$D8556)</f>
        <v>2013</v>
      </c>
      <c r="D8556" s="2">
        <v>41618</v>
      </c>
      <c r="E8556" s="2">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1">
        <v>158.52899999999994</v>
      </c>
    </row>
    <row r="8557" spans="1:22" ht="14.25" customHeight="1" x14ac:dyDescent="0.25">
      <c r="A8557" s="1">
        <v>8556</v>
      </c>
      <c r="B8557" s="1" t="s">
        <v>10104</v>
      </c>
      <c r="C8557" s="1">
        <f>YEAR(Data!$D8557)</f>
        <v>2012</v>
      </c>
      <c r="D8557" s="2">
        <v>40990</v>
      </c>
      <c r="E8557" s="2">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
        <v>447.94399999999996</v>
      </c>
      <c r="T8557" s="1">
        <v>7</v>
      </c>
      <c r="U8557" s="1">
        <v>0.2</v>
      </c>
      <c r="V8557" s="1">
        <v>89.588799999999992</v>
      </c>
    </row>
    <row r="8558" spans="1:22" ht="14.25" customHeight="1" x14ac:dyDescent="0.25">
      <c r="A8558" s="1">
        <v>8557</v>
      </c>
      <c r="B8558" s="1" t="s">
        <v>10104</v>
      </c>
      <c r="C8558" s="1">
        <f>YEAR(Data!$D8558)</f>
        <v>2012</v>
      </c>
      <c r="D8558" s="2">
        <v>40990</v>
      </c>
      <c r="E8558" s="2">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
        <v>150.40799999999999</v>
      </c>
      <c r="T8558" s="1">
        <v>9</v>
      </c>
      <c r="U8558" s="1">
        <v>0.2</v>
      </c>
      <c r="V8558" s="1">
        <v>-33.841799999999999</v>
      </c>
    </row>
    <row r="8559" spans="1:22" ht="14.25" customHeight="1" x14ac:dyDescent="0.25">
      <c r="A8559" s="1">
        <v>8558</v>
      </c>
      <c r="B8559" s="1" t="s">
        <v>10105</v>
      </c>
      <c r="C8559" s="1">
        <f>YEAR(Data!$D8559)</f>
        <v>2013</v>
      </c>
      <c r="D8559" s="2">
        <v>41632</v>
      </c>
      <c r="E8559" s="2">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1">
        <v>39.687899999999985</v>
      </c>
    </row>
    <row r="8560" spans="1:22" ht="14.25" customHeight="1" x14ac:dyDescent="0.25">
      <c r="A8560" s="1">
        <v>8559</v>
      </c>
      <c r="B8560" s="1" t="s">
        <v>10105</v>
      </c>
      <c r="C8560" s="1">
        <f>YEAR(Data!$D8560)</f>
        <v>2013</v>
      </c>
      <c r="D8560" s="2">
        <v>41632</v>
      </c>
      <c r="E8560" s="2">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
        <v>45.36</v>
      </c>
      <c r="T8560" s="1">
        <v>9</v>
      </c>
      <c r="U8560" s="1">
        <v>0.2</v>
      </c>
      <c r="V8560" s="1">
        <v>14.741999999999997</v>
      </c>
    </row>
    <row r="8561" spans="1:22" ht="14.25" customHeight="1" x14ac:dyDescent="0.25">
      <c r="A8561" s="1">
        <v>8560</v>
      </c>
      <c r="B8561" s="1" t="s">
        <v>10105</v>
      </c>
      <c r="C8561" s="1">
        <f>YEAR(Data!$D8561)</f>
        <v>2013</v>
      </c>
      <c r="D8561" s="2">
        <v>41632</v>
      </c>
      <c r="E8561" s="2">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1">
        <v>35.984999999999999</v>
      </c>
    </row>
    <row r="8562" spans="1:22" ht="14.25" customHeight="1" x14ac:dyDescent="0.25">
      <c r="A8562" s="1">
        <v>8561</v>
      </c>
      <c r="B8562" s="1" t="s">
        <v>10105</v>
      </c>
      <c r="C8562" s="1">
        <f>YEAR(Data!$D8562)</f>
        <v>2013</v>
      </c>
      <c r="D8562" s="2">
        <v>41632</v>
      </c>
      <c r="E8562" s="2">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
        <v>131.88000000000002</v>
      </c>
      <c r="T8562" s="1">
        <v>3</v>
      </c>
      <c r="U8562" s="1">
        <v>0.2</v>
      </c>
      <c r="V8562" s="1">
        <v>14.836499999999987</v>
      </c>
    </row>
    <row r="8563" spans="1:22" ht="14.25" customHeight="1" x14ac:dyDescent="0.25">
      <c r="A8563" s="1">
        <v>8562</v>
      </c>
      <c r="B8563" s="1" t="s">
        <v>10105</v>
      </c>
      <c r="C8563" s="1">
        <f>YEAR(Data!$D8563)</f>
        <v>2013</v>
      </c>
      <c r="D8563" s="2">
        <v>41632</v>
      </c>
      <c r="E8563" s="2">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2.3280000000000003</v>
      </c>
      <c r="T8563" s="1">
        <v>2</v>
      </c>
      <c r="U8563" s="1">
        <v>0.6</v>
      </c>
      <c r="V8563" s="1">
        <v>-0.75660000000000016</v>
      </c>
    </row>
    <row r="8564" spans="1:22" ht="14.25" customHeight="1" x14ac:dyDescent="0.25">
      <c r="A8564" s="1">
        <v>8563</v>
      </c>
      <c r="B8564" s="1" t="s">
        <v>10106</v>
      </c>
      <c r="C8564" s="1">
        <f>YEAR(Data!$D8564)</f>
        <v>2013</v>
      </c>
      <c r="D8564" s="2">
        <v>41367</v>
      </c>
      <c r="E8564" s="2">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1">
        <v>378.274</v>
      </c>
    </row>
    <row r="8565" spans="1:22" ht="14.25" customHeight="1" x14ac:dyDescent="0.25">
      <c r="A8565" s="1">
        <v>8564</v>
      </c>
      <c r="B8565" s="1" t="s">
        <v>10107</v>
      </c>
      <c r="C8565" s="1">
        <f>YEAR(Data!$D8565)</f>
        <v>2014</v>
      </c>
      <c r="D8565" s="2">
        <v>41760</v>
      </c>
      <c r="E8565" s="2">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
        <v>4.8420000000000005</v>
      </c>
      <c r="T8565" s="1">
        <v>3</v>
      </c>
      <c r="U8565" s="1">
        <v>0.7</v>
      </c>
      <c r="V8565" s="1">
        <v>-3.5507999999999988</v>
      </c>
    </row>
    <row r="8566" spans="1:22" ht="14.25" customHeight="1" x14ac:dyDescent="0.25">
      <c r="A8566" s="1">
        <v>8565</v>
      </c>
      <c r="B8566" s="1" t="s">
        <v>10107</v>
      </c>
      <c r="C8566" s="1">
        <f>YEAR(Data!$D8566)</f>
        <v>2014</v>
      </c>
      <c r="D8566" s="2">
        <v>41760</v>
      </c>
      <c r="E8566" s="2">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
        <v>220.70400000000001</v>
      </c>
      <c r="T8566" s="1">
        <v>6</v>
      </c>
      <c r="U8566" s="1">
        <v>0.2</v>
      </c>
      <c r="V8566" s="1">
        <v>-8.2764000000000379</v>
      </c>
    </row>
    <row r="8567" spans="1:22" ht="14.25" customHeight="1" x14ac:dyDescent="0.25">
      <c r="A8567" s="1">
        <v>8566</v>
      </c>
      <c r="B8567" s="1" t="s">
        <v>10109</v>
      </c>
      <c r="C8567" s="1">
        <f>YEAR(Data!$D8567)</f>
        <v>2013</v>
      </c>
      <c r="D8567" s="2">
        <v>41596</v>
      </c>
      <c r="E8567" s="2">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
        <v>67.176000000000002</v>
      </c>
      <c r="T8567" s="1">
        <v>3</v>
      </c>
      <c r="U8567" s="1">
        <v>0.2</v>
      </c>
      <c r="V8567" s="1">
        <v>6.7175999999999974</v>
      </c>
    </row>
    <row r="8568" spans="1:22" ht="14.25" customHeight="1" x14ac:dyDescent="0.25">
      <c r="A8568" s="1">
        <v>8567</v>
      </c>
      <c r="B8568" s="1" t="s">
        <v>10109</v>
      </c>
      <c r="C8568" s="1">
        <f>YEAR(Data!$D8568)</f>
        <v>2013</v>
      </c>
      <c r="D8568" s="2">
        <v>41596</v>
      </c>
      <c r="E8568" s="2">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
        <v>15.231999999999999</v>
      </c>
      <c r="T8568" s="1">
        <v>4</v>
      </c>
      <c r="U8568" s="1">
        <v>0.2</v>
      </c>
      <c r="V8568" s="1">
        <v>5.5215999999999994</v>
      </c>
    </row>
    <row r="8569" spans="1:22" ht="14.25" customHeight="1" x14ac:dyDescent="0.25">
      <c r="A8569" s="1">
        <v>8568</v>
      </c>
      <c r="B8569" s="1" t="s">
        <v>10110</v>
      </c>
      <c r="C8569" s="1">
        <f>YEAR(Data!$D8569)</f>
        <v>2013</v>
      </c>
      <c r="D8569" s="2">
        <v>41589</v>
      </c>
      <c r="E8569" s="2">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
        <v>31.104000000000006</v>
      </c>
      <c r="T8569" s="1">
        <v>6</v>
      </c>
      <c r="U8569" s="1">
        <v>0.2</v>
      </c>
      <c r="V8569" s="1">
        <v>10.8864</v>
      </c>
    </row>
    <row r="8570" spans="1:22" ht="14.25" customHeight="1" x14ac:dyDescent="0.25">
      <c r="A8570" s="1">
        <v>8569</v>
      </c>
      <c r="B8570" s="1" t="s">
        <v>10111</v>
      </c>
      <c r="C8570" s="1">
        <f>YEAR(Data!$D8570)</f>
        <v>2013</v>
      </c>
      <c r="D8570" s="2">
        <v>41615</v>
      </c>
      <c r="E8570" s="2">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
        <v>968.74400000000014</v>
      </c>
      <c r="T8570" s="1">
        <v>7</v>
      </c>
      <c r="U8570" s="1">
        <v>0.2</v>
      </c>
      <c r="V8570" s="1">
        <v>314.84180000000003</v>
      </c>
    </row>
    <row r="8571" spans="1:22" ht="14.25" customHeight="1" x14ac:dyDescent="0.25">
      <c r="A8571" s="1">
        <v>8570</v>
      </c>
      <c r="B8571" s="1" t="s">
        <v>10111</v>
      </c>
      <c r="C8571" s="1">
        <f>YEAR(Data!$D8571)</f>
        <v>2013</v>
      </c>
      <c r="D8571" s="2">
        <v>41615</v>
      </c>
      <c r="E8571" s="2">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
        <v>222.35199999999998</v>
      </c>
      <c r="T8571" s="1">
        <v>13</v>
      </c>
      <c r="U8571" s="1">
        <v>0.2</v>
      </c>
      <c r="V8571" s="1">
        <v>77.823200000000014</v>
      </c>
    </row>
    <row r="8572" spans="1:22" ht="14.25" customHeight="1" x14ac:dyDescent="0.25">
      <c r="A8572" s="1">
        <v>8571</v>
      </c>
      <c r="B8572" s="1" t="s">
        <v>10111</v>
      </c>
      <c r="C8572" s="1">
        <f>YEAR(Data!$D8572)</f>
        <v>2013</v>
      </c>
      <c r="D8572" s="2">
        <v>41615</v>
      </c>
      <c r="E8572" s="2">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
        <v>479.98400000000004</v>
      </c>
      <c r="T8572" s="1">
        <v>2</v>
      </c>
      <c r="U8572" s="1">
        <v>0.2</v>
      </c>
      <c r="V8572" s="1">
        <v>89.996999999999986</v>
      </c>
    </row>
    <row r="8573" spans="1:22" ht="14.25" customHeight="1" x14ac:dyDescent="0.25">
      <c r="A8573" s="1">
        <v>8572</v>
      </c>
      <c r="B8573" s="1" t="s">
        <v>10112</v>
      </c>
      <c r="C8573" s="1">
        <f>YEAR(Data!$D8573)</f>
        <v>2013</v>
      </c>
      <c r="D8573" s="2">
        <v>41368</v>
      </c>
      <c r="E8573" s="2">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10.272000000000002</v>
      </c>
      <c r="T8573" s="1">
        <v>3</v>
      </c>
      <c r="U8573" s="1">
        <v>0.2</v>
      </c>
      <c r="V8573" s="1">
        <v>3.2099999999999982</v>
      </c>
    </row>
    <row r="8574" spans="1:22" ht="14.25" customHeight="1" x14ac:dyDescent="0.25">
      <c r="A8574" s="1">
        <v>8573</v>
      </c>
      <c r="B8574" s="1" t="s">
        <v>10113</v>
      </c>
      <c r="C8574" s="1">
        <f>YEAR(Data!$D8574)</f>
        <v>2011</v>
      </c>
      <c r="D8574" s="2">
        <v>40875</v>
      </c>
      <c r="E8574" s="2">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998.84999999999991</v>
      </c>
      <c r="T8574" s="1">
        <v>5</v>
      </c>
      <c r="U8574" s="1">
        <v>0.4</v>
      </c>
      <c r="V8574" s="1">
        <v>-199.7700000000001</v>
      </c>
    </row>
    <row r="8575" spans="1:22" ht="14.25" customHeight="1" x14ac:dyDescent="0.25">
      <c r="A8575" s="1">
        <v>8574</v>
      </c>
      <c r="B8575" s="1" t="s">
        <v>10114</v>
      </c>
      <c r="C8575" s="1">
        <f>YEAR(Data!$D8575)</f>
        <v>2012</v>
      </c>
      <c r="D8575" s="2">
        <v>41202</v>
      </c>
      <c r="E8575" s="2">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1">
        <v>11.543199999999999</v>
      </c>
    </row>
    <row r="8576" spans="1:22" ht="14.25" customHeight="1" x14ac:dyDescent="0.25">
      <c r="A8576" s="1">
        <v>8575</v>
      </c>
      <c r="B8576" s="1" t="s">
        <v>10115</v>
      </c>
      <c r="C8576" s="1">
        <f>YEAR(Data!$D8576)</f>
        <v>2011</v>
      </c>
      <c r="D8576" s="2">
        <v>40805</v>
      </c>
      <c r="E8576" s="2">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1">
        <v>0.11340000000000017</v>
      </c>
    </row>
    <row r="8577" spans="1:22" ht="14.25" customHeight="1" x14ac:dyDescent="0.25">
      <c r="A8577" s="1">
        <v>8576</v>
      </c>
      <c r="B8577" s="1" t="s">
        <v>10116</v>
      </c>
      <c r="C8577" s="1">
        <f>YEAR(Data!$D8577)</f>
        <v>2014</v>
      </c>
      <c r="D8577" s="2">
        <v>41879</v>
      </c>
      <c r="E8577" s="2">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
        <v>14.336000000000002</v>
      </c>
      <c r="T8577" s="1">
        <v>4</v>
      </c>
      <c r="U8577" s="1">
        <v>0.2</v>
      </c>
      <c r="V8577" s="1">
        <v>0.89599999999999991</v>
      </c>
    </row>
    <row r="8578" spans="1:22" ht="14.25" customHeight="1" x14ac:dyDescent="0.25">
      <c r="A8578" s="1">
        <v>8577</v>
      </c>
      <c r="B8578" s="1" t="s">
        <v>10117</v>
      </c>
      <c r="C8578" s="1">
        <f>YEAR(Data!$D8578)</f>
        <v>2014</v>
      </c>
      <c r="D8578" s="2">
        <v>41824</v>
      </c>
      <c r="E8578" s="2">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1">
        <v>26.597999999999999</v>
      </c>
    </row>
    <row r="8579" spans="1:22" ht="14.25" customHeight="1" x14ac:dyDescent="0.25">
      <c r="A8579" s="1">
        <v>8578</v>
      </c>
      <c r="B8579" s="1" t="s">
        <v>10118</v>
      </c>
      <c r="C8579" s="1">
        <f>YEAR(Data!$D8579)</f>
        <v>2014</v>
      </c>
      <c r="D8579" s="2">
        <v>41996</v>
      </c>
      <c r="E8579" s="2">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1">
        <v>97.203200000000038</v>
      </c>
    </row>
    <row r="8580" spans="1:22" ht="14.25" customHeight="1" x14ac:dyDescent="0.25">
      <c r="A8580" s="1">
        <v>8579</v>
      </c>
      <c r="B8580" s="1" t="s">
        <v>10118</v>
      </c>
      <c r="C8580" s="1">
        <f>YEAR(Data!$D8580)</f>
        <v>2014</v>
      </c>
      <c r="D8580" s="2">
        <v>41996</v>
      </c>
      <c r="E8580" s="2">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1">
        <v>7.7899999999999991</v>
      </c>
    </row>
    <row r="8581" spans="1:22" ht="14.25" customHeight="1" x14ac:dyDescent="0.25">
      <c r="A8581" s="1">
        <v>8580</v>
      </c>
      <c r="B8581" s="1" t="s">
        <v>10119</v>
      </c>
      <c r="C8581" s="1">
        <f>YEAR(Data!$D8581)</f>
        <v>2013</v>
      </c>
      <c r="D8581" s="2">
        <v>41636</v>
      </c>
      <c r="E8581" s="2">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
        <v>2.61</v>
      </c>
      <c r="T8581" s="1">
        <v>1</v>
      </c>
      <c r="U8581" s="1">
        <v>0</v>
      </c>
      <c r="V8581" s="1">
        <v>1.2005999999999999</v>
      </c>
    </row>
    <row r="8582" spans="1:22" ht="14.25" customHeight="1" x14ac:dyDescent="0.25">
      <c r="A8582" s="1">
        <v>8581</v>
      </c>
      <c r="B8582" s="1" t="s">
        <v>10120</v>
      </c>
      <c r="C8582" s="1">
        <f>YEAR(Data!$D8582)</f>
        <v>2011</v>
      </c>
      <c r="D8582" s="2">
        <v>40683</v>
      </c>
      <c r="E8582" s="2">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
        <v>10.332000000000001</v>
      </c>
      <c r="T8582" s="1">
        <v>3</v>
      </c>
      <c r="U8582" s="1">
        <v>0.6</v>
      </c>
      <c r="V8582" s="1">
        <v>-5.9408999999999992</v>
      </c>
    </row>
    <row r="8583" spans="1:22" ht="14.25" customHeight="1" x14ac:dyDescent="0.25">
      <c r="A8583" s="1">
        <v>8582</v>
      </c>
      <c r="B8583" s="1" t="s">
        <v>10120</v>
      </c>
      <c r="C8583" s="1">
        <f>YEAR(Data!$D8583)</f>
        <v>2011</v>
      </c>
      <c r="D8583" s="2">
        <v>40683</v>
      </c>
      <c r="E8583" s="2">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
        <v>10.368000000000002</v>
      </c>
      <c r="T8583" s="1">
        <v>2</v>
      </c>
      <c r="U8583" s="1">
        <v>0.2</v>
      </c>
      <c r="V8583" s="1">
        <v>3.6288</v>
      </c>
    </row>
    <row r="8584" spans="1:22" ht="14.25" customHeight="1" x14ac:dyDescent="0.25">
      <c r="A8584" s="1">
        <v>8583</v>
      </c>
      <c r="B8584" s="1" t="s">
        <v>10120</v>
      </c>
      <c r="C8584" s="1">
        <f>YEAR(Data!$D8584)</f>
        <v>2011</v>
      </c>
      <c r="D8584" s="2">
        <v>40683</v>
      </c>
      <c r="E8584" s="2">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
        <v>20.784000000000002</v>
      </c>
      <c r="T8584" s="1">
        <v>2</v>
      </c>
      <c r="U8584" s="1">
        <v>0.2</v>
      </c>
      <c r="V8584" s="1">
        <v>-3.6372000000000027</v>
      </c>
    </row>
    <row r="8585" spans="1:22" ht="14.25" customHeight="1" x14ac:dyDescent="0.25">
      <c r="A8585" s="1">
        <v>8584</v>
      </c>
      <c r="B8585" s="1" t="s">
        <v>10120</v>
      </c>
      <c r="C8585" s="1">
        <f>YEAR(Data!$D8585)</f>
        <v>2011</v>
      </c>
      <c r="D8585" s="2">
        <v>40683</v>
      </c>
      <c r="E8585" s="2">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
        <v>66.959999999999994</v>
      </c>
      <c r="T8585" s="1">
        <v>5</v>
      </c>
      <c r="U8585" s="1">
        <v>0.2</v>
      </c>
      <c r="V8585" s="1">
        <v>-13.392000000000003</v>
      </c>
    </row>
    <row r="8586" spans="1:22" ht="14.25" customHeight="1" x14ac:dyDescent="0.25">
      <c r="A8586" s="1">
        <v>8585</v>
      </c>
      <c r="B8586" s="1" t="s">
        <v>10122</v>
      </c>
      <c r="C8586" s="1">
        <f>YEAR(Data!$D8586)</f>
        <v>2011</v>
      </c>
      <c r="D8586" s="2">
        <v>40579</v>
      </c>
      <c r="E8586" s="2">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1">
        <v>6.0367999999999986</v>
      </c>
    </row>
    <row r="8587" spans="1:22" ht="14.25" customHeight="1" x14ac:dyDescent="0.25">
      <c r="A8587" s="1">
        <v>8586</v>
      </c>
      <c r="B8587" s="1" t="s">
        <v>10123</v>
      </c>
      <c r="C8587" s="1">
        <f>YEAR(Data!$D8587)</f>
        <v>2014</v>
      </c>
      <c r="D8587" s="2">
        <v>41983</v>
      </c>
      <c r="E8587" s="2">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
        <v>11.088000000000003</v>
      </c>
      <c r="T8587" s="1">
        <v>7</v>
      </c>
      <c r="U8587" s="1">
        <v>0.7</v>
      </c>
      <c r="V8587" s="1">
        <v>-8.1311999999999998</v>
      </c>
    </row>
    <row r="8588" spans="1:22" ht="14.25" customHeight="1" x14ac:dyDescent="0.25">
      <c r="A8588" s="1">
        <v>8587</v>
      </c>
      <c r="B8588" s="1" t="s">
        <v>10124</v>
      </c>
      <c r="C8588" s="1">
        <f>YEAR(Data!$D8588)</f>
        <v>2014</v>
      </c>
      <c r="D8588" s="2">
        <v>41832</v>
      </c>
      <c r="E8588" s="2">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1">
        <v>244.61549999999988</v>
      </c>
    </row>
    <row r="8589" spans="1:22" ht="14.25" customHeight="1" x14ac:dyDescent="0.25">
      <c r="A8589" s="1">
        <v>8588</v>
      </c>
      <c r="B8589" s="1" t="s">
        <v>10124</v>
      </c>
      <c r="C8589" s="1">
        <f>YEAR(Data!$D8589)</f>
        <v>2014</v>
      </c>
      <c r="D8589" s="2">
        <v>41832</v>
      </c>
      <c r="E8589" s="2">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1">
        <v>43.705999999999996</v>
      </c>
    </row>
    <row r="8590" spans="1:22" ht="14.25" customHeight="1" x14ac:dyDescent="0.25">
      <c r="A8590" s="1">
        <v>8589</v>
      </c>
      <c r="B8590" s="1" t="s">
        <v>10125</v>
      </c>
      <c r="C8590" s="1">
        <f>YEAR(Data!$D8590)</f>
        <v>2012</v>
      </c>
      <c r="D8590" s="2">
        <v>41044</v>
      </c>
      <c r="E8590" s="2">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
        <v>51.967999999999996</v>
      </c>
      <c r="T8590" s="1">
        <v>2</v>
      </c>
      <c r="U8590" s="1">
        <v>0.2</v>
      </c>
      <c r="V8590" s="1">
        <v>-10.393600000000001</v>
      </c>
    </row>
    <row r="8591" spans="1:22" ht="14.25" customHeight="1" x14ac:dyDescent="0.25">
      <c r="A8591" s="1">
        <v>8590</v>
      </c>
      <c r="B8591" s="1" t="s">
        <v>10126</v>
      </c>
      <c r="C8591" s="1">
        <f>YEAR(Data!$D8591)</f>
        <v>2014</v>
      </c>
      <c r="D8591" s="2">
        <v>41669</v>
      </c>
      <c r="E8591" s="2">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1">
        <v>0.47680000000000011</v>
      </c>
    </row>
    <row r="8592" spans="1:22" ht="14.25" customHeight="1" x14ac:dyDescent="0.25">
      <c r="A8592" s="1">
        <v>8591</v>
      </c>
      <c r="B8592" s="1" t="s">
        <v>10127</v>
      </c>
      <c r="C8592" s="1">
        <f>YEAR(Data!$D8592)</f>
        <v>2014</v>
      </c>
      <c r="D8592" s="2">
        <v>41912</v>
      </c>
      <c r="E8592" s="2">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
        <v>7.98</v>
      </c>
      <c r="T8592" s="1">
        <v>3</v>
      </c>
      <c r="U8592" s="1">
        <v>0</v>
      </c>
      <c r="V8592" s="1">
        <v>3.9102000000000006</v>
      </c>
    </row>
    <row r="8593" spans="1:22" ht="14.25" customHeight="1" x14ac:dyDescent="0.25">
      <c r="A8593" s="1">
        <v>8592</v>
      </c>
      <c r="B8593" s="1" t="s">
        <v>10128</v>
      </c>
      <c r="C8593" s="1">
        <f>YEAR(Data!$D8593)</f>
        <v>2014</v>
      </c>
      <c r="D8593" s="2">
        <v>41753</v>
      </c>
      <c r="E8593" s="2">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
        <v>18.687999999999999</v>
      </c>
      <c r="T8593" s="1">
        <v>2</v>
      </c>
      <c r="U8593" s="1">
        <v>0.2</v>
      </c>
      <c r="V8593" s="1">
        <v>7.008</v>
      </c>
    </row>
    <row r="8594" spans="1:22" ht="14.25" customHeight="1" x14ac:dyDescent="0.25">
      <c r="A8594" s="1">
        <v>8593</v>
      </c>
      <c r="B8594" s="1" t="s">
        <v>10128</v>
      </c>
      <c r="C8594" s="1">
        <f>YEAR(Data!$D8594)</f>
        <v>2014</v>
      </c>
      <c r="D8594" s="2">
        <v>41753</v>
      </c>
      <c r="E8594" s="2">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
        <v>11.664000000000001</v>
      </c>
      <c r="T8594" s="1">
        <v>3</v>
      </c>
      <c r="U8594" s="1">
        <v>0.2</v>
      </c>
      <c r="V8594" s="1">
        <v>3.3534000000000006</v>
      </c>
    </row>
    <row r="8595" spans="1:22" ht="14.25" customHeight="1" x14ac:dyDescent="0.25">
      <c r="A8595" s="1">
        <v>8594</v>
      </c>
      <c r="B8595" s="1" t="s">
        <v>10130</v>
      </c>
      <c r="C8595" s="1">
        <f>YEAR(Data!$D8595)</f>
        <v>2014</v>
      </c>
      <c r="D8595" s="2">
        <v>41953</v>
      </c>
      <c r="E8595" s="2">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1">
        <v>38.395199999999988</v>
      </c>
    </row>
    <row r="8596" spans="1:22" ht="14.25" customHeight="1" x14ac:dyDescent="0.25">
      <c r="A8596" s="1">
        <v>8595</v>
      </c>
      <c r="B8596" s="1" t="s">
        <v>10130</v>
      </c>
      <c r="C8596" s="1">
        <f>YEAR(Data!$D8596)</f>
        <v>2014</v>
      </c>
      <c r="D8596" s="2">
        <v>41953</v>
      </c>
      <c r="E8596" s="2">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
        <v>499.16800000000006</v>
      </c>
      <c r="T8596" s="1">
        <v>4</v>
      </c>
      <c r="U8596" s="1">
        <v>0.2</v>
      </c>
      <c r="V8596" s="1">
        <v>31.197999999999993</v>
      </c>
    </row>
    <row r="8597" spans="1:22" ht="14.25" customHeight="1" x14ac:dyDescent="0.25">
      <c r="A8597" s="1">
        <v>8596</v>
      </c>
      <c r="B8597" s="1" t="s">
        <v>10131</v>
      </c>
      <c r="C8597" s="1">
        <f>YEAR(Data!$D8597)</f>
        <v>2011</v>
      </c>
      <c r="D8597" s="2">
        <v>40668</v>
      </c>
      <c r="E8597" s="2">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1">
        <v>5.3460000000000001</v>
      </c>
    </row>
    <row r="8598" spans="1:22" ht="14.25" customHeight="1" x14ac:dyDescent="0.25">
      <c r="A8598" s="1">
        <v>8597</v>
      </c>
      <c r="B8598" s="1" t="s">
        <v>10131</v>
      </c>
      <c r="C8598" s="1">
        <f>YEAR(Data!$D8598)</f>
        <v>2011</v>
      </c>
      <c r="D8598" s="2">
        <v>40668</v>
      </c>
      <c r="E8598" s="2">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1">
        <v>16.656799999999997</v>
      </c>
    </row>
    <row r="8599" spans="1:22" ht="14.25" customHeight="1" x14ac:dyDescent="0.25">
      <c r="A8599" s="1">
        <v>8598</v>
      </c>
      <c r="B8599" s="1" t="s">
        <v>10132</v>
      </c>
      <c r="C8599" s="1">
        <f>YEAR(Data!$D8599)</f>
        <v>2013</v>
      </c>
      <c r="D8599" s="2">
        <v>41575</v>
      </c>
      <c r="E8599" s="2">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
        <v>67.13600000000001</v>
      </c>
      <c r="T8599" s="1">
        <v>4</v>
      </c>
      <c r="U8599" s="1">
        <v>0.2</v>
      </c>
      <c r="V8599" s="1">
        <v>25.175999999999998</v>
      </c>
    </row>
    <row r="8600" spans="1:22" ht="14.25" customHeight="1" x14ac:dyDescent="0.25">
      <c r="A8600" s="1">
        <v>8599</v>
      </c>
      <c r="B8600" s="1" t="s">
        <v>10133</v>
      </c>
      <c r="C8600" s="1">
        <f>YEAR(Data!$D8600)</f>
        <v>2011</v>
      </c>
      <c r="D8600" s="2">
        <v>40873</v>
      </c>
      <c r="E8600" s="2">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1">
        <v>1.512</v>
      </c>
    </row>
    <row r="8601" spans="1:22" ht="14.25" customHeight="1" x14ac:dyDescent="0.25">
      <c r="A8601" s="1">
        <v>8600</v>
      </c>
      <c r="B8601" s="1" t="s">
        <v>10133</v>
      </c>
      <c r="C8601" s="1">
        <f>YEAR(Data!$D8601)</f>
        <v>2011</v>
      </c>
      <c r="D8601" s="2">
        <v>40873</v>
      </c>
      <c r="E8601" s="2">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
        <v>14.940000000000001</v>
      </c>
      <c r="T8601" s="1">
        <v>3</v>
      </c>
      <c r="U8601" s="1">
        <v>0</v>
      </c>
      <c r="V8601" s="1">
        <v>7.0218000000000007</v>
      </c>
    </row>
    <row r="8602" spans="1:22" ht="14.25" customHeight="1" x14ac:dyDescent="0.25">
      <c r="A8602" s="1">
        <v>8601</v>
      </c>
      <c r="B8602" s="1" t="s">
        <v>10133</v>
      </c>
      <c r="C8602" s="1">
        <f>YEAR(Data!$D8602)</f>
        <v>2011</v>
      </c>
      <c r="D8602" s="2">
        <v>40873</v>
      </c>
      <c r="E8602" s="2">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1">
        <v>11.351200000000002</v>
      </c>
    </row>
    <row r="8603" spans="1:22" ht="14.25" customHeight="1" x14ac:dyDescent="0.25">
      <c r="A8603" s="1">
        <v>8602</v>
      </c>
      <c r="B8603" s="1" t="s">
        <v>10133</v>
      </c>
      <c r="C8603" s="1">
        <f>YEAR(Data!$D8603)</f>
        <v>2011</v>
      </c>
      <c r="D8603" s="2">
        <v>40873</v>
      </c>
      <c r="E8603" s="2">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
        <v>7.3120000000000012</v>
      </c>
      <c r="T8603" s="1">
        <v>1</v>
      </c>
      <c r="U8603" s="1">
        <v>0.2</v>
      </c>
      <c r="V8603" s="1">
        <v>2.5591999999999997</v>
      </c>
    </row>
    <row r="8604" spans="1:22" ht="14.25" customHeight="1" x14ac:dyDescent="0.25">
      <c r="A8604" s="1">
        <v>8603</v>
      </c>
      <c r="B8604" s="1" t="s">
        <v>10134</v>
      </c>
      <c r="C8604" s="1">
        <f>YEAR(Data!$D8604)</f>
        <v>2011</v>
      </c>
      <c r="D8604" s="2">
        <v>40908</v>
      </c>
      <c r="E8604" s="2">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
        <v>475.94400000000002</v>
      </c>
      <c r="T8604" s="1">
        <v>7</v>
      </c>
      <c r="U8604" s="1">
        <v>0.2</v>
      </c>
      <c r="V8604" s="1">
        <v>59.492999999999952</v>
      </c>
    </row>
    <row r="8605" spans="1:22" ht="14.25" customHeight="1" x14ac:dyDescent="0.25">
      <c r="A8605" s="1">
        <v>8604</v>
      </c>
      <c r="B8605" s="1" t="s">
        <v>10135</v>
      </c>
      <c r="C8605" s="1">
        <f>YEAR(Data!$D8605)</f>
        <v>2013</v>
      </c>
      <c r="D8605" s="2">
        <v>41277</v>
      </c>
      <c r="E8605" s="2">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30.080000000000002</v>
      </c>
      <c r="T8605" s="1">
        <v>2</v>
      </c>
      <c r="U8605" s="1">
        <v>0.2</v>
      </c>
      <c r="V8605" s="1">
        <v>-5.2640000000000002</v>
      </c>
    </row>
    <row r="8606" spans="1:22" ht="14.25" customHeight="1" x14ac:dyDescent="0.25">
      <c r="A8606" s="1">
        <v>8605</v>
      </c>
      <c r="B8606" s="1" t="s">
        <v>10135</v>
      </c>
      <c r="C8606" s="1">
        <f>YEAR(Data!$D8606)</f>
        <v>2013</v>
      </c>
      <c r="D8606" s="2">
        <v>41277</v>
      </c>
      <c r="E8606" s="2">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
        <v>165.60000000000002</v>
      </c>
      <c r="T8606" s="1">
        <v>3</v>
      </c>
      <c r="U8606" s="1">
        <v>0.2</v>
      </c>
      <c r="V8606" s="1">
        <v>-6.2100000000000151</v>
      </c>
    </row>
    <row r="8607" spans="1:22" ht="14.25" customHeight="1" x14ac:dyDescent="0.25">
      <c r="A8607" s="1">
        <v>8606</v>
      </c>
      <c r="B8607" s="1" t="s">
        <v>10135</v>
      </c>
      <c r="C8607" s="1">
        <f>YEAR(Data!$D8607)</f>
        <v>2013</v>
      </c>
      <c r="D8607" s="2">
        <v>41277</v>
      </c>
      <c r="E8607" s="2">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
        <v>180.96</v>
      </c>
      <c r="T8607" s="1">
        <v>5</v>
      </c>
      <c r="U8607" s="1">
        <v>0.2</v>
      </c>
      <c r="V8607" s="1">
        <v>13.571999999999996</v>
      </c>
    </row>
    <row r="8608" spans="1:22" ht="14.25" customHeight="1" x14ac:dyDescent="0.25">
      <c r="A8608" s="1">
        <v>8607</v>
      </c>
      <c r="B8608" s="1" t="s">
        <v>10136</v>
      </c>
      <c r="C8608" s="1">
        <f>YEAR(Data!$D8608)</f>
        <v>2014</v>
      </c>
      <c r="D8608" s="2">
        <v>41870</v>
      </c>
      <c r="E8608" s="2">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1">
        <v>7.6493999999999982</v>
      </c>
    </row>
    <row r="8609" spans="1:22" ht="14.25" customHeight="1" x14ac:dyDescent="0.25">
      <c r="A8609" s="1">
        <v>8608</v>
      </c>
      <c r="B8609" s="1" t="s">
        <v>10137</v>
      </c>
      <c r="C8609" s="1">
        <f>YEAR(Data!$D8609)</f>
        <v>2011</v>
      </c>
      <c r="D8609" s="2">
        <v>40698</v>
      </c>
      <c r="E8609" s="2">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1">
        <v>21.075200000000002</v>
      </c>
    </row>
    <row r="8610" spans="1:22" ht="14.25" customHeight="1" x14ac:dyDescent="0.25">
      <c r="A8610" s="1">
        <v>8609</v>
      </c>
      <c r="B8610" s="1" t="s">
        <v>10137</v>
      </c>
      <c r="C8610" s="1">
        <f>YEAR(Data!$D8610)</f>
        <v>2011</v>
      </c>
      <c r="D8610" s="2">
        <v>40698</v>
      </c>
      <c r="E8610" s="2">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1">
        <v>4.0456000000000003</v>
      </c>
    </row>
    <row r="8611" spans="1:22" ht="14.25" customHeight="1" x14ac:dyDescent="0.25">
      <c r="A8611" s="1">
        <v>8610</v>
      </c>
      <c r="B8611" s="1" t="s">
        <v>10137</v>
      </c>
      <c r="C8611" s="1">
        <f>YEAR(Data!$D8611)</f>
        <v>2011</v>
      </c>
      <c r="D8611" s="2">
        <v>40698</v>
      </c>
      <c r="E8611" s="2">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1">
        <v>-44.196000000000026</v>
      </c>
    </row>
    <row r="8612" spans="1:22" ht="14.25" customHeight="1" x14ac:dyDescent="0.25">
      <c r="A8612" s="1">
        <v>8611</v>
      </c>
      <c r="B8612" s="1" t="s">
        <v>10137</v>
      </c>
      <c r="C8612" s="1">
        <f>YEAR(Data!$D8612)</f>
        <v>2011</v>
      </c>
      <c r="D8612" s="2">
        <v>40698</v>
      </c>
      <c r="E8612" s="2">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1">
        <v>6.7008000000000001</v>
      </c>
    </row>
    <row r="8613" spans="1:22" ht="14.25" customHeight="1" x14ac:dyDescent="0.25">
      <c r="A8613" s="1">
        <v>8612</v>
      </c>
      <c r="B8613" s="1" t="s">
        <v>10138</v>
      </c>
      <c r="C8613" s="1">
        <f>YEAR(Data!$D8613)</f>
        <v>2014</v>
      </c>
      <c r="D8613" s="2">
        <v>41957</v>
      </c>
      <c r="E8613" s="2">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
        <v>82.95</v>
      </c>
      <c r="T8613" s="1">
        <v>5</v>
      </c>
      <c r="U8613" s="1">
        <v>0</v>
      </c>
      <c r="V8613" s="1">
        <v>29.032499999999999</v>
      </c>
    </row>
    <row r="8614" spans="1:22" ht="14.25" customHeight="1" x14ac:dyDescent="0.25">
      <c r="A8614" s="1">
        <v>8613</v>
      </c>
      <c r="B8614" s="1" t="s">
        <v>10139</v>
      </c>
      <c r="C8614" s="1">
        <f>YEAR(Data!$D8614)</f>
        <v>2013</v>
      </c>
      <c r="D8614" s="2">
        <v>41302</v>
      </c>
      <c r="E8614" s="2">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1">
        <v>10.316800000000001</v>
      </c>
    </row>
    <row r="8615" spans="1:22" ht="14.25" customHeight="1" x14ac:dyDescent="0.25">
      <c r="A8615" s="1">
        <v>8614</v>
      </c>
      <c r="B8615" s="1" t="s">
        <v>10140</v>
      </c>
      <c r="C8615" s="1">
        <f>YEAR(Data!$D8615)</f>
        <v>2013</v>
      </c>
      <c r="D8615" s="2">
        <v>41588</v>
      </c>
      <c r="E8615" s="2">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1">
        <v>177.58890000000002</v>
      </c>
    </row>
    <row r="8616" spans="1:22" ht="14.25" customHeight="1" x14ac:dyDescent="0.25">
      <c r="A8616" s="1">
        <v>8615</v>
      </c>
      <c r="B8616" s="1" t="s">
        <v>10141</v>
      </c>
      <c r="C8616" s="1">
        <f>YEAR(Data!$D8616)</f>
        <v>2013</v>
      </c>
      <c r="D8616" s="2">
        <v>41528</v>
      </c>
      <c r="E8616" s="2">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
        <v>7.38</v>
      </c>
      <c r="T8616" s="1">
        <v>2</v>
      </c>
      <c r="U8616" s="1">
        <v>0</v>
      </c>
      <c r="V8616" s="1">
        <v>3.4685999999999999</v>
      </c>
    </row>
    <row r="8617" spans="1:22" ht="14.25" customHeight="1" x14ac:dyDescent="0.25">
      <c r="A8617" s="1">
        <v>8616</v>
      </c>
      <c r="B8617" s="1" t="s">
        <v>10141</v>
      </c>
      <c r="C8617" s="1">
        <f>YEAR(Data!$D8617)</f>
        <v>2013</v>
      </c>
      <c r="D8617" s="2">
        <v>41528</v>
      </c>
      <c r="E8617" s="2">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14.256000000000002</v>
      </c>
      <c r="T8617" s="1">
        <v>3</v>
      </c>
      <c r="U8617" s="1">
        <v>0.2</v>
      </c>
      <c r="V8617" s="1">
        <v>4.4550000000000001</v>
      </c>
    </row>
    <row r="8618" spans="1:22" ht="14.25" customHeight="1" x14ac:dyDescent="0.25">
      <c r="A8618" s="1">
        <v>8617</v>
      </c>
      <c r="B8618" s="1" t="s">
        <v>10141</v>
      </c>
      <c r="C8618" s="1">
        <f>YEAR(Data!$D8618)</f>
        <v>2013</v>
      </c>
      <c r="D8618" s="2">
        <v>41528</v>
      </c>
      <c r="E8618" s="2">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1">
        <v>40.170200000000001</v>
      </c>
    </row>
    <row r="8619" spans="1:22" ht="14.25" customHeight="1" x14ac:dyDescent="0.25">
      <c r="A8619" s="1">
        <v>8618</v>
      </c>
      <c r="B8619" s="1" t="s">
        <v>10141</v>
      </c>
      <c r="C8619" s="1">
        <f>YEAR(Data!$D8619)</f>
        <v>2013</v>
      </c>
      <c r="D8619" s="2">
        <v>41528</v>
      </c>
      <c r="E8619" s="2">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39.624000000000009</v>
      </c>
      <c r="T8619" s="1">
        <v>3</v>
      </c>
      <c r="U8619" s="1">
        <v>0.2</v>
      </c>
      <c r="V8619" s="1">
        <v>13.868400000000001</v>
      </c>
    </row>
    <row r="8620" spans="1:22" ht="14.25" customHeight="1" x14ac:dyDescent="0.25">
      <c r="A8620" s="1">
        <v>8619</v>
      </c>
      <c r="B8620" s="1" t="s">
        <v>10142</v>
      </c>
      <c r="C8620" s="1">
        <f>YEAR(Data!$D8620)</f>
        <v>2014</v>
      </c>
      <c r="D8620" s="2">
        <v>41702</v>
      </c>
      <c r="E8620" s="2">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1">
        <v>-14.987700000000061</v>
      </c>
    </row>
    <row r="8621" spans="1:22" ht="14.25" customHeight="1" x14ac:dyDescent="0.25">
      <c r="A8621" s="1">
        <v>8620</v>
      </c>
      <c r="B8621" s="1" t="s">
        <v>10143</v>
      </c>
      <c r="C8621" s="1">
        <f>YEAR(Data!$D8621)</f>
        <v>2014</v>
      </c>
      <c r="D8621" s="2">
        <v>41891</v>
      </c>
      <c r="E8621" s="2">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
        <v>65.12</v>
      </c>
      <c r="T8621" s="1">
        <v>4</v>
      </c>
      <c r="U8621" s="1">
        <v>0</v>
      </c>
      <c r="V8621" s="1">
        <v>16.931200000000004</v>
      </c>
    </row>
    <row r="8622" spans="1:22" ht="14.25" customHeight="1" x14ac:dyDescent="0.25">
      <c r="A8622" s="1">
        <v>8621</v>
      </c>
      <c r="B8622" s="1" t="s">
        <v>10144</v>
      </c>
      <c r="C8622" s="1">
        <f>YEAR(Data!$D8622)</f>
        <v>2014</v>
      </c>
      <c r="D8622" s="2">
        <v>41950</v>
      </c>
      <c r="E8622" s="2">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
        <v>30.560000000000002</v>
      </c>
      <c r="T8622" s="1">
        <v>5</v>
      </c>
      <c r="U8622" s="1">
        <v>0.6</v>
      </c>
      <c r="V8622" s="1">
        <v>-19.863999999999997</v>
      </c>
    </row>
    <row r="8623" spans="1:22" ht="14.25" customHeight="1" x14ac:dyDescent="0.25">
      <c r="A8623" s="1">
        <v>8622</v>
      </c>
      <c r="B8623" s="1" t="s">
        <v>10145</v>
      </c>
      <c r="C8623" s="1">
        <f>YEAR(Data!$D8623)</f>
        <v>2014</v>
      </c>
      <c r="D8623" s="2">
        <v>41773</v>
      </c>
      <c r="E8623" s="2">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1">
        <v>2.3363999999999976</v>
      </c>
    </row>
    <row r="8624" spans="1:22" ht="14.25" customHeight="1" x14ac:dyDescent="0.25">
      <c r="A8624" s="1">
        <v>8623</v>
      </c>
      <c r="B8624" s="1" t="s">
        <v>10146</v>
      </c>
      <c r="C8624" s="1">
        <f>YEAR(Data!$D8624)</f>
        <v>2013</v>
      </c>
      <c r="D8624" s="2">
        <v>41606</v>
      </c>
      <c r="E8624" s="2">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1">
        <v>3.9808000000000003</v>
      </c>
    </row>
    <row r="8625" spans="1:22" ht="14.25" customHeight="1" x14ac:dyDescent="0.25">
      <c r="A8625" s="1">
        <v>8624</v>
      </c>
      <c r="B8625" s="1" t="s">
        <v>10147</v>
      </c>
      <c r="C8625" s="1">
        <f>YEAR(Data!$D8625)</f>
        <v>2012</v>
      </c>
      <c r="D8625" s="2">
        <v>41226</v>
      </c>
      <c r="E8625" s="2">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121.10400000000003</v>
      </c>
      <c r="T8625" s="1">
        <v>6</v>
      </c>
      <c r="U8625" s="1">
        <v>0.7</v>
      </c>
      <c r="V8625" s="1">
        <v>-100.91999999999999</v>
      </c>
    </row>
    <row r="8626" spans="1:22" ht="14.25" customHeight="1" x14ac:dyDescent="0.25">
      <c r="A8626" s="1">
        <v>8625</v>
      </c>
      <c r="B8626" s="1" t="s">
        <v>10147</v>
      </c>
      <c r="C8626" s="1">
        <f>YEAR(Data!$D8626)</f>
        <v>2012</v>
      </c>
      <c r="D8626" s="2">
        <v>41226</v>
      </c>
      <c r="E8626" s="2">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1">
        <v>-1.3995000000000104</v>
      </c>
    </row>
    <row r="8627" spans="1:22" ht="14.25" customHeight="1" x14ac:dyDescent="0.25">
      <c r="A8627" s="1">
        <v>8626</v>
      </c>
      <c r="B8627" s="1" t="s">
        <v>10148</v>
      </c>
      <c r="C8627" s="1">
        <f>YEAR(Data!$D8627)</f>
        <v>2012</v>
      </c>
      <c r="D8627" s="2">
        <v>41251</v>
      </c>
      <c r="E8627" s="2">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15.696000000000002</v>
      </c>
      <c r="T8627" s="1">
        <v>3</v>
      </c>
      <c r="U8627" s="1">
        <v>0.2</v>
      </c>
      <c r="V8627" s="1">
        <v>5.1011999999999995</v>
      </c>
    </row>
    <row r="8628" spans="1:22" ht="14.25" customHeight="1" x14ac:dyDescent="0.25">
      <c r="A8628" s="1">
        <v>8627</v>
      </c>
      <c r="B8628" s="1" t="s">
        <v>10149</v>
      </c>
      <c r="C8628" s="1">
        <f>YEAR(Data!$D8628)</f>
        <v>2012</v>
      </c>
      <c r="D8628" s="2">
        <v>41159</v>
      </c>
      <c r="E8628" s="2">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1">
        <v>18.970199999999998</v>
      </c>
    </row>
    <row r="8629" spans="1:22" ht="14.25" customHeight="1" x14ac:dyDescent="0.25">
      <c r="A8629" s="1">
        <v>8628</v>
      </c>
      <c r="B8629" s="1" t="s">
        <v>10149</v>
      </c>
      <c r="C8629" s="1">
        <f>YEAR(Data!$D8629)</f>
        <v>2012</v>
      </c>
      <c r="D8629" s="2">
        <v>41159</v>
      </c>
      <c r="E8629" s="2">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
        <v>90</v>
      </c>
      <c r="T8629" s="1">
        <v>5</v>
      </c>
      <c r="U8629" s="1">
        <v>0</v>
      </c>
      <c r="V8629" s="1">
        <v>16.199999999999992</v>
      </c>
    </row>
    <row r="8630" spans="1:22" ht="14.25" customHeight="1" x14ac:dyDescent="0.25">
      <c r="A8630" s="1">
        <v>8629</v>
      </c>
      <c r="B8630" s="1" t="s">
        <v>10149</v>
      </c>
      <c r="C8630" s="1">
        <f>YEAR(Data!$D8630)</f>
        <v>2012</v>
      </c>
      <c r="D8630" s="2">
        <v>41159</v>
      </c>
      <c r="E8630" s="2">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1">
        <v>2.0573999999999995</v>
      </c>
    </row>
    <row r="8631" spans="1:22" ht="14.25" customHeight="1" x14ac:dyDescent="0.25">
      <c r="A8631" s="1">
        <v>8630</v>
      </c>
      <c r="B8631" s="1" t="s">
        <v>10149</v>
      </c>
      <c r="C8631" s="1">
        <f>YEAR(Data!$D8631)</f>
        <v>2012</v>
      </c>
      <c r="D8631" s="2">
        <v>41159</v>
      </c>
      <c r="E8631" s="2">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
        <v>481.17599999999999</v>
      </c>
      <c r="T8631" s="1">
        <v>2</v>
      </c>
      <c r="U8631" s="1">
        <v>0.4</v>
      </c>
      <c r="V8631" s="1">
        <v>-120.29400000000004</v>
      </c>
    </row>
    <row r="8632" spans="1:22" ht="14.25" customHeight="1" x14ac:dyDescent="0.25">
      <c r="A8632" s="1">
        <v>8631</v>
      </c>
      <c r="B8632" s="1" t="s">
        <v>10149</v>
      </c>
      <c r="C8632" s="1">
        <f>YEAR(Data!$D8632)</f>
        <v>2012</v>
      </c>
      <c r="D8632" s="2">
        <v>41159</v>
      </c>
      <c r="E8632" s="2">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1">
        <v>2.3891999999999998</v>
      </c>
    </row>
    <row r="8633" spans="1:22" ht="14.25" customHeight="1" x14ac:dyDescent="0.25">
      <c r="A8633" s="1">
        <v>8632</v>
      </c>
      <c r="B8633" s="1" t="s">
        <v>10150</v>
      </c>
      <c r="C8633" s="1">
        <f>YEAR(Data!$D8633)</f>
        <v>2013</v>
      </c>
      <c r="D8633" s="2">
        <v>41484</v>
      </c>
      <c r="E8633" s="2">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
        <v>177.45000000000002</v>
      </c>
      <c r="T8633" s="1">
        <v>5</v>
      </c>
      <c r="U8633" s="1">
        <v>0.5</v>
      </c>
      <c r="V8633" s="1">
        <v>-78.078000000000003</v>
      </c>
    </row>
    <row r="8634" spans="1:22" ht="14.25" customHeight="1" x14ac:dyDescent="0.25">
      <c r="A8634" s="1">
        <v>8633</v>
      </c>
      <c r="B8634" s="1" t="s">
        <v>10150</v>
      </c>
      <c r="C8634" s="1">
        <f>YEAR(Data!$D8634)</f>
        <v>2013</v>
      </c>
      <c r="D8634" s="2">
        <v>41484</v>
      </c>
      <c r="E8634" s="2">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
        <v>1369.7640000000001</v>
      </c>
      <c r="T8634" s="1">
        <v>6</v>
      </c>
      <c r="U8634" s="1">
        <v>0.7</v>
      </c>
      <c r="V8634" s="1">
        <v>-913.17599999999993</v>
      </c>
    </row>
    <row r="8635" spans="1:22" ht="14.25" customHeight="1" x14ac:dyDescent="0.25">
      <c r="A8635" s="1">
        <v>8634</v>
      </c>
      <c r="B8635" s="1" t="s">
        <v>10150</v>
      </c>
      <c r="C8635" s="1">
        <f>YEAR(Data!$D8635)</f>
        <v>2013</v>
      </c>
      <c r="D8635" s="2">
        <v>41484</v>
      </c>
      <c r="E8635" s="2">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
        <v>9.48</v>
      </c>
      <c r="T8635" s="1">
        <v>3</v>
      </c>
      <c r="U8635" s="1">
        <v>0.2</v>
      </c>
      <c r="V8635" s="1">
        <v>0.7110000000000003</v>
      </c>
    </row>
    <row r="8636" spans="1:22" ht="14.25" customHeight="1" x14ac:dyDescent="0.25">
      <c r="A8636" s="1">
        <v>8635</v>
      </c>
      <c r="B8636" s="1" t="s">
        <v>10151</v>
      </c>
      <c r="C8636" s="1">
        <f>YEAR(Data!$D8636)</f>
        <v>2014</v>
      </c>
      <c r="D8636" s="2">
        <v>41877</v>
      </c>
      <c r="E8636" s="2">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1">
        <v>-89.066399999999987</v>
      </c>
    </row>
    <row r="8637" spans="1:22" ht="14.25" customHeight="1" x14ac:dyDescent="0.25">
      <c r="A8637" s="1">
        <v>8636</v>
      </c>
      <c r="B8637" s="1" t="s">
        <v>10152</v>
      </c>
      <c r="C8637" s="1">
        <f>YEAR(Data!$D8637)</f>
        <v>2011</v>
      </c>
      <c r="D8637" s="2">
        <v>40663</v>
      </c>
      <c r="E8637" s="2">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
        <v>174.95000000000002</v>
      </c>
      <c r="T8637" s="1">
        <v>5</v>
      </c>
      <c r="U8637" s="1">
        <v>0</v>
      </c>
      <c r="V8637" s="1">
        <v>45.487000000000002</v>
      </c>
    </row>
    <row r="8638" spans="1:22" ht="14.25" customHeight="1" x14ac:dyDescent="0.25">
      <c r="A8638" s="1">
        <v>8637</v>
      </c>
      <c r="B8638" s="1" t="s">
        <v>10152</v>
      </c>
      <c r="C8638" s="1">
        <f>YEAR(Data!$D8638)</f>
        <v>2011</v>
      </c>
      <c r="D8638" s="2">
        <v>40663</v>
      </c>
      <c r="E8638" s="2">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1">
        <v>214.76</v>
      </c>
    </row>
    <row r="8639" spans="1:22" ht="14.25" customHeight="1" x14ac:dyDescent="0.25">
      <c r="A8639" s="1">
        <v>8638</v>
      </c>
      <c r="B8639" s="1" t="s">
        <v>10153</v>
      </c>
      <c r="C8639" s="1">
        <f>YEAR(Data!$D8639)</f>
        <v>2014</v>
      </c>
      <c r="D8639" s="2">
        <v>41757</v>
      </c>
      <c r="E8639" s="2">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1">
        <v>39.082400000000007</v>
      </c>
    </row>
    <row r="8640" spans="1:22" ht="14.25" customHeight="1" x14ac:dyDescent="0.25">
      <c r="A8640" s="1">
        <v>8639</v>
      </c>
      <c r="B8640" s="1" t="s">
        <v>10154</v>
      </c>
      <c r="C8640" s="1">
        <f>YEAR(Data!$D8640)</f>
        <v>2014</v>
      </c>
      <c r="D8640" s="2">
        <v>41844</v>
      </c>
      <c r="E8640" s="2">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1">
        <v>143.982</v>
      </c>
    </row>
    <row r="8641" spans="1:22" ht="14.25" customHeight="1" x14ac:dyDescent="0.25">
      <c r="A8641" s="1">
        <v>8640</v>
      </c>
      <c r="B8641" s="1" t="s">
        <v>10155</v>
      </c>
      <c r="C8641" s="1">
        <f>YEAR(Data!$D8641)</f>
        <v>2011</v>
      </c>
      <c r="D8641" s="2">
        <v>40890</v>
      </c>
      <c r="E8641" s="2">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1">
        <v>5.8232999999999997</v>
      </c>
    </row>
    <row r="8642" spans="1:22" ht="14.25" customHeight="1" x14ac:dyDescent="0.25">
      <c r="A8642" s="1">
        <v>8641</v>
      </c>
      <c r="B8642" s="1" t="s">
        <v>10156</v>
      </c>
      <c r="C8642" s="1">
        <f>YEAR(Data!$D8642)</f>
        <v>2014</v>
      </c>
      <c r="D8642" s="2">
        <v>41652</v>
      </c>
      <c r="E8642" s="2">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760.97999999999979</v>
      </c>
      <c r="T8642" s="1">
        <v>5</v>
      </c>
      <c r="U8642" s="1">
        <v>0.8</v>
      </c>
      <c r="V8642" s="1">
        <v>-1141.47</v>
      </c>
    </row>
    <row r="8643" spans="1:22" ht="14.25" customHeight="1" x14ac:dyDescent="0.25">
      <c r="A8643" s="1">
        <v>8642</v>
      </c>
      <c r="B8643" s="1" t="s">
        <v>10157</v>
      </c>
      <c r="C8643" s="1">
        <f>YEAR(Data!$D8643)</f>
        <v>2014</v>
      </c>
      <c r="D8643" s="2">
        <v>41976</v>
      </c>
      <c r="E8643" s="2">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
        <v>67.860000000000014</v>
      </c>
      <c r="T8643" s="1">
        <v>6</v>
      </c>
      <c r="U8643" s="1">
        <v>0.7</v>
      </c>
      <c r="V8643" s="1">
        <v>-45.239999999999995</v>
      </c>
    </row>
    <row r="8644" spans="1:22" ht="14.25" customHeight="1" x14ac:dyDescent="0.25">
      <c r="A8644" s="1">
        <v>8643</v>
      </c>
      <c r="B8644" s="1" t="s">
        <v>10158</v>
      </c>
      <c r="C8644" s="1">
        <f>YEAR(Data!$D8644)</f>
        <v>2012</v>
      </c>
      <c r="D8644" s="2">
        <v>41221</v>
      </c>
      <c r="E8644" s="2">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31.504000000000005</v>
      </c>
      <c r="T8644" s="1">
        <v>11</v>
      </c>
      <c r="U8644" s="1">
        <v>0.2</v>
      </c>
      <c r="V8644" s="1">
        <v>11.814</v>
      </c>
    </row>
    <row r="8645" spans="1:22" ht="14.25" customHeight="1" x14ac:dyDescent="0.25">
      <c r="A8645" s="1">
        <v>8644</v>
      </c>
      <c r="B8645" s="1" t="s">
        <v>10158</v>
      </c>
      <c r="C8645" s="1">
        <f>YEAR(Data!$D8645)</f>
        <v>2012</v>
      </c>
      <c r="D8645" s="2">
        <v>41221</v>
      </c>
      <c r="E8645" s="2">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
        <v>5.04</v>
      </c>
      <c r="T8645" s="1">
        <v>1</v>
      </c>
      <c r="U8645" s="1">
        <v>0.2</v>
      </c>
      <c r="V8645" s="1">
        <v>1.6379999999999997</v>
      </c>
    </row>
    <row r="8646" spans="1:22" ht="14.25" customHeight="1" x14ac:dyDescent="0.25">
      <c r="A8646" s="1">
        <v>8645</v>
      </c>
      <c r="B8646" s="1" t="s">
        <v>10158</v>
      </c>
      <c r="C8646" s="1">
        <f>YEAR(Data!$D8646)</f>
        <v>2012</v>
      </c>
      <c r="D8646" s="2">
        <v>41221</v>
      </c>
      <c r="E8646" s="2">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1">
        <v>-29.244599999999991</v>
      </c>
    </row>
    <row r="8647" spans="1:22" ht="14.25" customHeight="1" x14ac:dyDescent="0.25">
      <c r="A8647" s="1">
        <v>8646</v>
      </c>
      <c r="B8647" s="1" t="s">
        <v>10158</v>
      </c>
      <c r="C8647" s="1">
        <f>YEAR(Data!$D8647)</f>
        <v>2012</v>
      </c>
      <c r="D8647" s="2">
        <v>41221</v>
      </c>
      <c r="E8647" s="2">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1">
        <v>1.4136000000000002</v>
      </c>
    </row>
    <row r="8648" spans="1:22" ht="14.25" customHeight="1" x14ac:dyDescent="0.25">
      <c r="A8648" s="1">
        <v>8647</v>
      </c>
      <c r="B8648" s="1" t="s">
        <v>10159</v>
      </c>
      <c r="C8648" s="1">
        <f>YEAR(Data!$D8648)</f>
        <v>2013</v>
      </c>
      <c r="D8648" s="2">
        <v>41604</v>
      </c>
      <c r="E8648" s="2">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
        <v>194.35200000000003</v>
      </c>
      <c r="T8648" s="1">
        <v>3</v>
      </c>
      <c r="U8648" s="1">
        <v>0.2</v>
      </c>
      <c r="V8648" s="1">
        <v>19.435200000000009</v>
      </c>
    </row>
    <row r="8649" spans="1:22" ht="14.25" customHeight="1" x14ac:dyDescent="0.25">
      <c r="A8649" s="1">
        <v>8648</v>
      </c>
      <c r="B8649" s="1" t="s">
        <v>10160</v>
      </c>
      <c r="C8649" s="1">
        <f>YEAR(Data!$D8649)</f>
        <v>2012</v>
      </c>
      <c r="D8649" s="2">
        <v>41248</v>
      </c>
      <c r="E8649" s="2">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
        <v>97.424000000000007</v>
      </c>
      <c r="T8649" s="1">
        <v>2</v>
      </c>
      <c r="U8649" s="1">
        <v>0.2</v>
      </c>
      <c r="V8649" s="1">
        <v>10.960199999999993</v>
      </c>
    </row>
    <row r="8650" spans="1:22" ht="14.25" customHeight="1" x14ac:dyDescent="0.25">
      <c r="A8650" s="1">
        <v>8649</v>
      </c>
      <c r="B8650" s="1" t="s">
        <v>10161</v>
      </c>
      <c r="C8650" s="1">
        <f>YEAR(Data!$D8650)</f>
        <v>2013</v>
      </c>
      <c r="D8650" s="2">
        <v>41485</v>
      </c>
      <c r="E8650" s="2">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1">
        <v>26.428499999999957</v>
      </c>
    </row>
    <row r="8651" spans="1:22" ht="14.25" customHeight="1" x14ac:dyDescent="0.25">
      <c r="A8651" s="1">
        <v>8650</v>
      </c>
      <c r="B8651" s="1" t="s">
        <v>10161</v>
      </c>
      <c r="C8651" s="1">
        <f>YEAR(Data!$D8651)</f>
        <v>2013</v>
      </c>
      <c r="D8651" s="2">
        <v>41485</v>
      </c>
      <c r="E8651" s="2">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
        <v>27.396000000000004</v>
      </c>
      <c r="T8651" s="1">
        <v>3</v>
      </c>
      <c r="U8651" s="1">
        <v>0.7</v>
      </c>
      <c r="V8651" s="1">
        <v>-20.090399999999995</v>
      </c>
    </row>
    <row r="8652" spans="1:22" ht="14.25" customHeight="1" x14ac:dyDescent="0.25">
      <c r="A8652" s="1">
        <v>8651</v>
      </c>
      <c r="B8652" s="1" t="s">
        <v>10162</v>
      </c>
      <c r="C8652" s="1">
        <f>YEAR(Data!$D8652)</f>
        <v>2011</v>
      </c>
      <c r="D8652" s="2">
        <v>40799</v>
      </c>
      <c r="E8652" s="2">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
        <v>5.6999999999999993</v>
      </c>
      <c r="T8652" s="1">
        <v>5</v>
      </c>
      <c r="U8652" s="1">
        <v>0</v>
      </c>
      <c r="V8652" s="1">
        <v>2.6789999999999998</v>
      </c>
    </row>
    <row r="8653" spans="1:22" ht="14.25" customHeight="1" x14ac:dyDescent="0.25">
      <c r="A8653" s="1">
        <v>8652</v>
      </c>
      <c r="B8653" s="1" t="s">
        <v>10162</v>
      </c>
      <c r="C8653" s="1">
        <f>YEAR(Data!$D8653)</f>
        <v>2011</v>
      </c>
      <c r="D8653" s="2">
        <v>40799</v>
      </c>
      <c r="E8653" s="2">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14.190000000000001</v>
      </c>
      <c r="T8653" s="1">
        <v>3</v>
      </c>
      <c r="U8653" s="1">
        <v>0</v>
      </c>
      <c r="V8653" s="1">
        <v>5.5341000000000014</v>
      </c>
    </row>
    <row r="8654" spans="1:22" ht="14.25" customHeight="1" x14ac:dyDescent="0.25">
      <c r="A8654" s="1">
        <v>8653</v>
      </c>
      <c r="B8654" s="1" t="s">
        <v>10162</v>
      </c>
      <c r="C8654" s="1">
        <f>YEAR(Data!$D8654)</f>
        <v>2011</v>
      </c>
      <c r="D8654" s="2">
        <v>40799</v>
      </c>
      <c r="E8654" s="2">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1">
        <v>2.1899999999999995</v>
      </c>
    </row>
    <row r="8655" spans="1:22" ht="14.25" customHeight="1" x14ac:dyDescent="0.25">
      <c r="A8655" s="1">
        <v>8654</v>
      </c>
      <c r="B8655" s="1" t="s">
        <v>10162</v>
      </c>
      <c r="C8655" s="1">
        <f>YEAR(Data!$D8655)</f>
        <v>2011</v>
      </c>
      <c r="D8655" s="2">
        <v>40799</v>
      </c>
      <c r="E8655" s="2">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1">
        <v>75.992400000000004</v>
      </c>
    </row>
    <row r="8656" spans="1:22" ht="14.25" customHeight="1" x14ac:dyDescent="0.25">
      <c r="A8656" s="1">
        <v>8655</v>
      </c>
      <c r="B8656" s="1" t="s">
        <v>10162</v>
      </c>
      <c r="C8656" s="1">
        <f>YEAR(Data!$D8656)</f>
        <v>2011</v>
      </c>
      <c r="D8656" s="2">
        <v>40799</v>
      </c>
      <c r="E8656" s="2">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
        <v>144.96</v>
      </c>
      <c r="T8656" s="1">
        <v>4</v>
      </c>
      <c r="U8656" s="1">
        <v>0</v>
      </c>
      <c r="V8656" s="1">
        <v>60.883200000000002</v>
      </c>
    </row>
    <row r="8657" spans="1:22" ht="14.25" customHeight="1" x14ac:dyDescent="0.25">
      <c r="A8657" s="1">
        <v>8656</v>
      </c>
      <c r="B8657" s="1" t="s">
        <v>10162</v>
      </c>
      <c r="C8657" s="1">
        <f>YEAR(Data!$D8657)</f>
        <v>2011</v>
      </c>
      <c r="D8657" s="2">
        <v>40799</v>
      </c>
      <c r="E8657" s="2">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1">
        <v>20.059999999999988</v>
      </c>
    </row>
    <row r="8658" spans="1:22" ht="14.25" customHeight="1" x14ac:dyDescent="0.25">
      <c r="A8658" s="1">
        <v>8657</v>
      </c>
      <c r="B8658" s="1" t="s">
        <v>10162</v>
      </c>
      <c r="C8658" s="1">
        <f>YEAR(Data!$D8658)</f>
        <v>2011</v>
      </c>
      <c r="D8658" s="2">
        <v>40799</v>
      </c>
      <c r="E8658" s="2">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
        <v>48.94</v>
      </c>
      <c r="T8658" s="1">
        <v>1</v>
      </c>
      <c r="U8658" s="1">
        <v>0</v>
      </c>
      <c r="V8658" s="1">
        <v>24.47</v>
      </c>
    </row>
    <row r="8659" spans="1:22" ht="14.25" customHeight="1" x14ac:dyDescent="0.25">
      <c r="A8659" s="1">
        <v>8658</v>
      </c>
      <c r="B8659" s="1" t="s">
        <v>10162</v>
      </c>
      <c r="C8659" s="1">
        <f>YEAR(Data!$D8659)</f>
        <v>2011</v>
      </c>
      <c r="D8659" s="2">
        <v>40799</v>
      </c>
      <c r="E8659" s="2">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1">
        <v>9.743800000000002</v>
      </c>
    </row>
    <row r="8660" spans="1:22" ht="14.25" customHeight="1" x14ac:dyDescent="0.25">
      <c r="A8660" s="1">
        <v>8659</v>
      </c>
      <c r="B8660" s="1" t="s">
        <v>10163</v>
      </c>
      <c r="C8660" s="1">
        <f>YEAR(Data!$D8660)</f>
        <v>2013</v>
      </c>
      <c r="D8660" s="2">
        <v>41447</v>
      </c>
      <c r="E8660" s="2">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0.83599999999999974</v>
      </c>
      <c r="T8660" s="1">
        <v>1</v>
      </c>
      <c r="U8660" s="1">
        <v>0.8</v>
      </c>
      <c r="V8660" s="1">
        <v>-1.3376000000000001</v>
      </c>
    </row>
    <row r="8661" spans="1:22" ht="14.25" customHeight="1" x14ac:dyDescent="0.25">
      <c r="A8661" s="1">
        <v>8660</v>
      </c>
      <c r="B8661" s="1" t="s">
        <v>10164</v>
      </c>
      <c r="C8661" s="1">
        <f>YEAR(Data!$D8661)</f>
        <v>2013</v>
      </c>
      <c r="D8661" s="2">
        <v>41521</v>
      </c>
      <c r="E8661" s="2">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
        <v>30.96</v>
      </c>
      <c r="T8661" s="1">
        <v>6</v>
      </c>
      <c r="U8661" s="1">
        <v>0.2</v>
      </c>
      <c r="V8661" s="1">
        <v>11.223000000000001</v>
      </c>
    </row>
    <row r="8662" spans="1:22" ht="14.25" customHeight="1" x14ac:dyDescent="0.25">
      <c r="A8662" s="1">
        <v>8661</v>
      </c>
      <c r="B8662" s="1" t="s">
        <v>10165</v>
      </c>
      <c r="C8662" s="1">
        <f>YEAR(Data!$D8662)</f>
        <v>2014</v>
      </c>
      <c r="D8662" s="2">
        <v>41969</v>
      </c>
      <c r="E8662" s="2">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1">
        <v>-81.440999999999946</v>
      </c>
    </row>
    <row r="8663" spans="1:22" ht="14.25" customHeight="1" x14ac:dyDescent="0.25">
      <c r="A8663" s="1">
        <v>8662</v>
      </c>
      <c r="B8663" s="1" t="s">
        <v>10166</v>
      </c>
      <c r="C8663" s="1">
        <f>YEAR(Data!$D8663)</f>
        <v>2012</v>
      </c>
      <c r="D8663" s="2">
        <v>41041</v>
      </c>
      <c r="E8663" s="2">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
        <v>21.968000000000004</v>
      </c>
      <c r="T8663" s="1">
        <v>4</v>
      </c>
      <c r="U8663" s="1">
        <v>0.6</v>
      </c>
      <c r="V8663" s="1">
        <v>-15.9268</v>
      </c>
    </row>
    <row r="8664" spans="1:22" ht="14.25" customHeight="1" x14ac:dyDescent="0.25">
      <c r="A8664" s="1">
        <v>8663</v>
      </c>
      <c r="B8664" s="1" t="s">
        <v>10166</v>
      </c>
      <c r="C8664" s="1">
        <f>YEAR(Data!$D8664)</f>
        <v>2012</v>
      </c>
      <c r="D8664" s="2">
        <v>41041</v>
      </c>
      <c r="E8664" s="2">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1">
        <v>69.654599999999988</v>
      </c>
    </row>
    <row r="8665" spans="1:22" ht="14.25" customHeight="1" x14ac:dyDescent="0.25">
      <c r="A8665" s="1">
        <v>8664</v>
      </c>
      <c r="B8665" s="1" t="s">
        <v>10166</v>
      </c>
      <c r="C8665" s="1">
        <f>YEAR(Data!$D8665)</f>
        <v>2012</v>
      </c>
      <c r="D8665" s="2">
        <v>41041</v>
      </c>
      <c r="E8665" s="2">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127.90400000000001</v>
      </c>
      <c r="T8665" s="1">
        <v>7</v>
      </c>
      <c r="U8665" s="1">
        <v>0.2</v>
      </c>
      <c r="V8665" s="1">
        <v>41.568799999999996</v>
      </c>
    </row>
    <row r="8666" spans="1:22" ht="14.25" customHeight="1" x14ac:dyDescent="0.25">
      <c r="A8666" s="1">
        <v>8665</v>
      </c>
      <c r="B8666" s="1" t="s">
        <v>10167</v>
      </c>
      <c r="C8666" s="1">
        <f>YEAR(Data!$D8666)</f>
        <v>2014</v>
      </c>
      <c r="D8666" s="2">
        <v>41729</v>
      </c>
      <c r="E8666" s="2">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1">
        <v>39.564000000000007</v>
      </c>
    </row>
    <row r="8667" spans="1:22" ht="14.25" customHeight="1" x14ac:dyDescent="0.25">
      <c r="A8667" s="1">
        <v>8666</v>
      </c>
      <c r="B8667" s="1" t="s">
        <v>10168</v>
      </c>
      <c r="C8667" s="1">
        <f>YEAR(Data!$D8667)</f>
        <v>2013</v>
      </c>
      <c r="D8667" s="2">
        <v>41596</v>
      </c>
      <c r="E8667" s="2">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1">
        <v>13.365</v>
      </c>
    </row>
    <row r="8668" spans="1:22" ht="14.25" customHeight="1" x14ac:dyDescent="0.25">
      <c r="A8668" s="1">
        <v>8667</v>
      </c>
      <c r="B8668" s="1" t="s">
        <v>10169</v>
      </c>
      <c r="C8668" s="1">
        <f>YEAR(Data!$D8668)</f>
        <v>2013</v>
      </c>
      <c r="D8668" s="2">
        <v>41639</v>
      </c>
      <c r="E8668" s="2">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
        <v>16.520000000000003</v>
      </c>
      <c r="T8668" s="1">
        <v>5</v>
      </c>
      <c r="U8668" s="1">
        <v>0.2</v>
      </c>
      <c r="V8668" s="1">
        <v>1.6519999999999992</v>
      </c>
    </row>
    <row r="8669" spans="1:22" ht="14.25" customHeight="1" x14ac:dyDescent="0.25">
      <c r="A8669" s="1">
        <v>8668</v>
      </c>
      <c r="B8669" s="1" t="s">
        <v>10172</v>
      </c>
      <c r="C8669" s="1">
        <f>YEAR(Data!$D8669)</f>
        <v>2013</v>
      </c>
      <c r="D8669" s="2">
        <v>41631</v>
      </c>
      <c r="E8669" s="2">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55.360000000000007</v>
      </c>
      <c r="T8669" s="1">
        <v>4</v>
      </c>
      <c r="U8669" s="1">
        <v>0.2</v>
      </c>
      <c r="V8669" s="1">
        <v>19.375999999999998</v>
      </c>
    </row>
    <row r="8670" spans="1:22" ht="14.25" customHeight="1" x14ac:dyDescent="0.25">
      <c r="A8670" s="1">
        <v>8669</v>
      </c>
      <c r="B8670" s="1" t="s">
        <v>10172</v>
      </c>
      <c r="C8670" s="1">
        <f>YEAR(Data!$D8670)</f>
        <v>2013</v>
      </c>
      <c r="D8670" s="2">
        <v>41631</v>
      </c>
      <c r="E8670" s="2">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
        <v>11.56</v>
      </c>
      <c r="T8670" s="1">
        <v>1</v>
      </c>
      <c r="U8670" s="1">
        <v>0.2</v>
      </c>
      <c r="V8670" s="1">
        <v>3.7569999999999992</v>
      </c>
    </row>
    <row r="8671" spans="1:22" ht="14.25" customHeight="1" x14ac:dyDescent="0.25">
      <c r="A8671" s="1">
        <v>8670</v>
      </c>
      <c r="B8671" s="1" t="s">
        <v>10173</v>
      </c>
      <c r="C8671" s="1">
        <f>YEAR(Data!$D8671)</f>
        <v>2012</v>
      </c>
      <c r="D8671" s="2">
        <v>41263</v>
      </c>
      <c r="E8671" s="2">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1">
        <v>7.7039999999999988</v>
      </c>
    </row>
    <row r="8672" spans="1:22" ht="14.25" customHeight="1" x14ac:dyDescent="0.25">
      <c r="A8672" s="1">
        <v>8671</v>
      </c>
      <c r="B8672" s="1" t="s">
        <v>10174</v>
      </c>
      <c r="C8672" s="1">
        <f>YEAR(Data!$D8672)</f>
        <v>2011</v>
      </c>
      <c r="D8672" s="2">
        <v>40904</v>
      </c>
      <c r="E8672" s="2">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
        <v>182.35200000000003</v>
      </c>
      <c r="T8672" s="1">
        <v>3</v>
      </c>
      <c r="U8672" s="1">
        <v>0.2</v>
      </c>
      <c r="V8672" s="1">
        <v>-18.23520000000002</v>
      </c>
    </row>
    <row r="8673" spans="1:22" ht="14.25" customHeight="1" x14ac:dyDescent="0.25">
      <c r="A8673" s="1">
        <v>8672</v>
      </c>
      <c r="B8673" s="1" t="s">
        <v>10174</v>
      </c>
      <c r="C8673" s="1">
        <f>YEAR(Data!$D8673)</f>
        <v>2011</v>
      </c>
      <c r="D8673" s="2">
        <v>40904</v>
      </c>
      <c r="E8673" s="2">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1">
        <v>-25.108999999999988</v>
      </c>
    </row>
    <row r="8674" spans="1:22" ht="14.25" customHeight="1" x14ac:dyDescent="0.25">
      <c r="A8674" s="1">
        <v>8673</v>
      </c>
      <c r="B8674" s="1" t="s">
        <v>10175</v>
      </c>
      <c r="C8674" s="1">
        <f>YEAR(Data!$D8674)</f>
        <v>2014</v>
      </c>
      <c r="D8674" s="2">
        <v>41687</v>
      </c>
      <c r="E8674" s="2">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18.368000000000002</v>
      </c>
      <c r="T8674" s="1">
        <v>2</v>
      </c>
      <c r="U8674" s="1">
        <v>0.2</v>
      </c>
      <c r="V8674" s="1">
        <v>6.1991999999999994</v>
      </c>
    </row>
    <row r="8675" spans="1:22" ht="14.25" customHeight="1" x14ac:dyDescent="0.25">
      <c r="A8675" s="1">
        <v>8674</v>
      </c>
      <c r="B8675" s="1" t="s">
        <v>10175</v>
      </c>
      <c r="C8675" s="1">
        <f>YEAR(Data!$D8675)</f>
        <v>2014</v>
      </c>
      <c r="D8675" s="2">
        <v>41687</v>
      </c>
      <c r="E8675" s="2">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1">
        <v>-8.5794000000000779</v>
      </c>
    </row>
    <row r="8676" spans="1:22" ht="14.25" customHeight="1" x14ac:dyDescent="0.25">
      <c r="A8676" s="1">
        <v>8675</v>
      </c>
      <c r="B8676" s="1" t="s">
        <v>10175</v>
      </c>
      <c r="C8676" s="1">
        <f>YEAR(Data!$D8676)</f>
        <v>2014</v>
      </c>
      <c r="D8676" s="2">
        <v>41687</v>
      </c>
      <c r="E8676" s="2">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50.352000000000004</v>
      </c>
      <c r="T8676" s="1">
        <v>3</v>
      </c>
      <c r="U8676" s="1">
        <v>0.2</v>
      </c>
      <c r="V8676" s="1">
        <v>-8.1822000000000052</v>
      </c>
    </row>
    <row r="8677" spans="1:22" ht="14.25" customHeight="1" x14ac:dyDescent="0.25">
      <c r="A8677" s="1">
        <v>8676</v>
      </c>
      <c r="B8677" s="1" t="s">
        <v>10175</v>
      </c>
      <c r="C8677" s="1">
        <f>YEAR(Data!$D8677)</f>
        <v>2014</v>
      </c>
      <c r="D8677" s="2">
        <v>41687</v>
      </c>
      <c r="E8677" s="2">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28.031999999999996</v>
      </c>
      <c r="T8677" s="1">
        <v>6</v>
      </c>
      <c r="U8677" s="1">
        <v>0.2</v>
      </c>
      <c r="V8677" s="1">
        <v>3.5039999999999996</v>
      </c>
    </row>
    <row r="8678" spans="1:22" ht="14.25" customHeight="1" x14ac:dyDescent="0.25">
      <c r="A8678" s="1">
        <v>8677</v>
      </c>
      <c r="B8678" s="1" t="s">
        <v>10175</v>
      </c>
      <c r="C8678" s="1">
        <f>YEAR(Data!$D8678)</f>
        <v>2014</v>
      </c>
      <c r="D8678" s="2">
        <v>41687</v>
      </c>
      <c r="E8678" s="2">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
        <v>7.6920000000000002</v>
      </c>
      <c r="T8678" s="1">
        <v>1</v>
      </c>
      <c r="U8678" s="1">
        <v>0.6</v>
      </c>
      <c r="V8678" s="1">
        <v>-3.6536999999999988</v>
      </c>
    </row>
    <row r="8679" spans="1:22" ht="14.25" customHeight="1" x14ac:dyDescent="0.25">
      <c r="A8679" s="1">
        <v>8678</v>
      </c>
      <c r="B8679" s="1" t="s">
        <v>10176</v>
      </c>
      <c r="C8679" s="1">
        <f>YEAR(Data!$D8679)</f>
        <v>2014</v>
      </c>
      <c r="D8679" s="2">
        <v>41937</v>
      </c>
      <c r="E8679" s="2">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
        <v>517.40500000000009</v>
      </c>
      <c r="T8679" s="1">
        <v>5</v>
      </c>
      <c r="U8679" s="1">
        <v>0.3</v>
      </c>
      <c r="V8679" s="1">
        <v>-81.306500000000028</v>
      </c>
    </row>
    <row r="8680" spans="1:22" ht="14.25" customHeight="1" x14ac:dyDescent="0.25">
      <c r="A8680" s="1">
        <v>8679</v>
      </c>
      <c r="B8680" s="1" t="s">
        <v>10178</v>
      </c>
      <c r="C8680" s="1">
        <f>YEAR(Data!$D8680)</f>
        <v>2013</v>
      </c>
      <c r="D8680" s="2">
        <v>41520</v>
      </c>
      <c r="E8680" s="2">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8.6079999999999988</v>
      </c>
      <c r="T8680" s="1">
        <v>8</v>
      </c>
      <c r="U8680" s="1">
        <v>0.8</v>
      </c>
      <c r="V8680" s="1">
        <v>-13.342400000000001</v>
      </c>
    </row>
    <row r="8681" spans="1:22" ht="14.25" customHeight="1" x14ac:dyDescent="0.25">
      <c r="A8681" s="1">
        <v>8680</v>
      </c>
      <c r="B8681" s="1" t="s">
        <v>10178</v>
      </c>
      <c r="C8681" s="1">
        <f>YEAR(Data!$D8681)</f>
        <v>2013</v>
      </c>
      <c r="D8681" s="2">
        <v>41520</v>
      </c>
      <c r="E8681" s="2">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1">
        <v>33.906499999999994</v>
      </c>
    </row>
    <row r="8682" spans="1:22" ht="14.25" customHeight="1" x14ac:dyDescent="0.25">
      <c r="A8682" s="1">
        <v>8681</v>
      </c>
      <c r="B8682" s="1" t="s">
        <v>10179</v>
      </c>
      <c r="C8682" s="1">
        <f>YEAR(Data!$D8682)</f>
        <v>2013</v>
      </c>
      <c r="D8682" s="2">
        <v>41610</v>
      </c>
      <c r="E8682" s="2">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2104.5499999999997</v>
      </c>
      <c r="T8682" s="1">
        <v>7</v>
      </c>
      <c r="U8682" s="1">
        <v>0</v>
      </c>
      <c r="V8682" s="1">
        <v>694.50149999999985</v>
      </c>
    </row>
    <row r="8683" spans="1:22" ht="14.25" customHeight="1" x14ac:dyDescent="0.25">
      <c r="A8683" s="1">
        <v>8682</v>
      </c>
      <c r="B8683" s="1" t="s">
        <v>10179</v>
      </c>
      <c r="C8683" s="1">
        <f>YEAR(Data!$D8683)</f>
        <v>2013</v>
      </c>
      <c r="D8683" s="2">
        <v>41610</v>
      </c>
      <c r="E8683" s="2">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1">
        <v>11.802999999999999</v>
      </c>
    </row>
    <row r="8684" spans="1:22" ht="14.25" customHeight="1" x14ac:dyDescent="0.25">
      <c r="A8684" s="1">
        <v>8683</v>
      </c>
      <c r="B8684" s="1" t="s">
        <v>10180</v>
      </c>
      <c r="C8684" s="1">
        <f>YEAR(Data!$D8684)</f>
        <v>2011</v>
      </c>
      <c r="D8684" s="2">
        <v>40852</v>
      </c>
      <c r="E8684" s="2">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
        <v>47.79</v>
      </c>
      <c r="T8684" s="1">
        <v>3</v>
      </c>
      <c r="U8684" s="1">
        <v>0</v>
      </c>
      <c r="V8684" s="1">
        <v>16.2486</v>
      </c>
    </row>
    <row r="8685" spans="1:22" ht="14.25" customHeight="1" x14ac:dyDescent="0.25">
      <c r="A8685" s="1">
        <v>8684</v>
      </c>
      <c r="B8685" s="1" t="s">
        <v>10181</v>
      </c>
      <c r="C8685" s="1">
        <f>YEAR(Data!$D8685)</f>
        <v>2014</v>
      </c>
      <c r="D8685" s="2">
        <v>41969</v>
      </c>
      <c r="E8685" s="2">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1">
        <v>1.3416000000000001</v>
      </c>
    </row>
    <row r="8686" spans="1:22" ht="14.25" customHeight="1" x14ac:dyDescent="0.25">
      <c r="A8686" s="1">
        <v>8685</v>
      </c>
      <c r="B8686" s="1" t="s">
        <v>10182</v>
      </c>
      <c r="C8686" s="1">
        <f>YEAR(Data!$D8686)</f>
        <v>2013</v>
      </c>
      <c r="D8686" s="2">
        <v>41625</v>
      </c>
      <c r="E8686" s="2">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21.209999999999997</v>
      </c>
      <c r="T8686" s="1">
        <v>7</v>
      </c>
      <c r="U8686" s="1">
        <v>0</v>
      </c>
      <c r="V8686" s="1">
        <v>4.4540999999999986</v>
      </c>
    </row>
    <row r="8687" spans="1:22" ht="14.25" customHeight="1" x14ac:dyDescent="0.25">
      <c r="A8687" s="1">
        <v>8686</v>
      </c>
      <c r="B8687" s="1" t="s">
        <v>10183</v>
      </c>
      <c r="C8687" s="1">
        <f>YEAR(Data!$D8687)</f>
        <v>2014</v>
      </c>
      <c r="D8687" s="2">
        <v>41958</v>
      </c>
      <c r="E8687" s="2">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96.359999999999985</v>
      </c>
      <c r="T8687" s="1">
        <v>6</v>
      </c>
      <c r="U8687" s="1">
        <v>0</v>
      </c>
      <c r="V8687" s="1">
        <v>25.053599999999996</v>
      </c>
    </row>
    <row r="8688" spans="1:22" ht="14.25" customHeight="1" x14ac:dyDescent="0.25">
      <c r="A8688" s="1">
        <v>8687</v>
      </c>
      <c r="B8688" s="1" t="s">
        <v>10184</v>
      </c>
      <c r="C8688" s="1">
        <f>YEAR(Data!$D8688)</f>
        <v>2013</v>
      </c>
      <c r="D8688" s="2">
        <v>41452</v>
      </c>
      <c r="E8688" s="2">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1">
        <v>11.585999999999984</v>
      </c>
    </row>
    <row r="8689" spans="1:22" ht="14.25" customHeight="1" x14ac:dyDescent="0.25">
      <c r="A8689" s="1">
        <v>8688</v>
      </c>
      <c r="B8689" s="1" t="s">
        <v>10184</v>
      </c>
      <c r="C8689" s="1">
        <f>YEAR(Data!$D8689)</f>
        <v>2013</v>
      </c>
      <c r="D8689" s="2">
        <v>41452</v>
      </c>
      <c r="E8689" s="2">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1">
        <v>8.9499999999999993</v>
      </c>
    </row>
    <row r="8690" spans="1:22" ht="14.25" customHeight="1" x14ac:dyDescent="0.25">
      <c r="A8690" s="1">
        <v>8689</v>
      </c>
      <c r="B8690" s="1" t="s">
        <v>10184</v>
      </c>
      <c r="C8690" s="1">
        <f>YEAR(Data!$D8690)</f>
        <v>2013</v>
      </c>
      <c r="D8690" s="2">
        <v>41452</v>
      </c>
      <c r="E8690" s="2">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1">
        <v>5.6159999999999997</v>
      </c>
    </row>
    <row r="8691" spans="1:22" ht="14.25" customHeight="1" x14ac:dyDescent="0.25">
      <c r="A8691" s="1">
        <v>8690</v>
      </c>
      <c r="B8691" s="1" t="s">
        <v>10185</v>
      </c>
      <c r="C8691" s="1">
        <f>YEAR(Data!$D8691)</f>
        <v>2011</v>
      </c>
      <c r="D8691" s="2">
        <v>40903</v>
      </c>
      <c r="E8691" s="2">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1">
        <v>1.102199999999999</v>
      </c>
    </row>
    <row r="8692" spans="1:22" ht="14.25" customHeight="1" x14ac:dyDescent="0.25">
      <c r="A8692" s="1">
        <v>8691</v>
      </c>
      <c r="B8692" s="1" t="s">
        <v>10186</v>
      </c>
      <c r="C8692" s="1">
        <f>YEAR(Data!$D8692)</f>
        <v>2013</v>
      </c>
      <c r="D8692" s="2">
        <v>41501</v>
      </c>
      <c r="E8692" s="2">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1">
        <v>-56.310799999999972</v>
      </c>
    </row>
    <row r="8693" spans="1:22" ht="14.25" customHeight="1" x14ac:dyDescent="0.25">
      <c r="A8693" s="1">
        <v>8692</v>
      </c>
      <c r="B8693" s="1" t="s">
        <v>10186</v>
      </c>
      <c r="C8693" s="1">
        <f>YEAR(Data!$D8693)</f>
        <v>2013</v>
      </c>
      <c r="D8693" s="2">
        <v>41501</v>
      </c>
      <c r="E8693" s="2">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1">
        <v>-49.437600000000032</v>
      </c>
    </row>
    <row r="8694" spans="1:22" ht="14.25" customHeight="1" x14ac:dyDescent="0.25">
      <c r="A8694" s="1">
        <v>8693</v>
      </c>
      <c r="B8694" s="1" t="s">
        <v>10186</v>
      </c>
      <c r="C8694" s="1">
        <f>YEAR(Data!$D8694)</f>
        <v>2013</v>
      </c>
      <c r="D8694" s="2">
        <v>41501</v>
      </c>
      <c r="E8694" s="2">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
        <v>279.95999999999998</v>
      </c>
      <c r="T8694" s="1">
        <v>5</v>
      </c>
      <c r="U8694" s="1">
        <v>0.2</v>
      </c>
      <c r="V8694" s="1">
        <v>48.992999999999995</v>
      </c>
    </row>
    <row r="8695" spans="1:22" ht="14.25" customHeight="1" x14ac:dyDescent="0.25">
      <c r="A8695" s="1">
        <v>8694</v>
      </c>
      <c r="B8695" s="1" t="s">
        <v>10187</v>
      </c>
      <c r="C8695" s="1">
        <f>YEAR(Data!$D8695)</f>
        <v>2013</v>
      </c>
      <c r="D8695" s="2">
        <v>41572</v>
      </c>
      <c r="E8695" s="2">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1">
        <v>162</v>
      </c>
    </row>
    <row r="8696" spans="1:22" ht="14.25" customHeight="1" x14ac:dyDescent="0.25">
      <c r="A8696" s="1">
        <v>8695</v>
      </c>
      <c r="B8696" s="1" t="s">
        <v>10188</v>
      </c>
      <c r="C8696" s="1">
        <f>YEAR(Data!$D8696)</f>
        <v>2011</v>
      </c>
      <c r="D8696" s="2">
        <v>40778</v>
      </c>
      <c r="E8696" s="2">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
        <v>19.440000000000001</v>
      </c>
      <c r="T8696" s="1">
        <v>3</v>
      </c>
      <c r="U8696" s="1">
        <v>0</v>
      </c>
      <c r="V8696" s="1">
        <v>9.5256000000000007</v>
      </c>
    </row>
    <row r="8697" spans="1:22" ht="14.25" customHeight="1" x14ac:dyDescent="0.25">
      <c r="A8697" s="1">
        <v>8696</v>
      </c>
      <c r="B8697" s="1" t="s">
        <v>10189</v>
      </c>
      <c r="C8697" s="1">
        <f>YEAR(Data!$D8697)</f>
        <v>2014</v>
      </c>
      <c r="D8697" s="2">
        <v>41898</v>
      </c>
      <c r="E8697" s="2">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1">
        <v>11.283900000000017</v>
      </c>
    </row>
    <row r="8698" spans="1:22" ht="14.25" customHeight="1" x14ac:dyDescent="0.25">
      <c r="A8698" s="1">
        <v>8697</v>
      </c>
      <c r="B8698" s="1" t="s">
        <v>10190</v>
      </c>
      <c r="C8698" s="1">
        <f>YEAR(Data!$D8698)</f>
        <v>2014</v>
      </c>
      <c r="D8698" s="2">
        <v>41806</v>
      </c>
      <c r="E8698" s="2">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
        <v>239.976</v>
      </c>
      <c r="T8698" s="1">
        <v>3</v>
      </c>
      <c r="U8698" s="1">
        <v>0.2</v>
      </c>
      <c r="V8698" s="1">
        <v>26.997299999999967</v>
      </c>
    </row>
    <row r="8699" spans="1:22" ht="14.25" customHeight="1" x14ac:dyDescent="0.25">
      <c r="A8699" s="1">
        <v>8698</v>
      </c>
      <c r="B8699" s="1" t="s">
        <v>10190</v>
      </c>
      <c r="C8699" s="1">
        <f>YEAR(Data!$D8699)</f>
        <v>2014</v>
      </c>
      <c r="D8699" s="2">
        <v>41806</v>
      </c>
      <c r="E8699" s="2">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
        <v>31.168000000000003</v>
      </c>
      <c r="T8699" s="1">
        <v>4</v>
      </c>
      <c r="U8699" s="1">
        <v>0.2</v>
      </c>
      <c r="V8699" s="1">
        <v>9.3504000000000005</v>
      </c>
    </row>
    <row r="8700" spans="1:22" ht="14.25" customHeight="1" x14ac:dyDescent="0.25">
      <c r="A8700" s="1">
        <v>8699</v>
      </c>
      <c r="B8700" s="1" t="s">
        <v>10190</v>
      </c>
      <c r="C8700" s="1">
        <f>YEAR(Data!$D8700)</f>
        <v>2014</v>
      </c>
      <c r="D8700" s="2">
        <v>41806</v>
      </c>
      <c r="E8700" s="2">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
        <v>120.96</v>
      </c>
      <c r="T8700" s="1">
        <v>2</v>
      </c>
      <c r="U8700" s="1">
        <v>0.4</v>
      </c>
      <c r="V8700" s="1">
        <v>-28.224000000000004</v>
      </c>
    </row>
    <row r="8701" spans="1:22" ht="14.25" customHeight="1" x14ac:dyDescent="0.25">
      <c r="A8701" s="1">
        <v>8700</v>
      </c>
      <c r="B8701" s="1" t="s">
        <v>10190</v>
      </c>
      <c r="C8701" s="1">
        <f>YEAR(Data!$D8701)</f>
        <v>2014</v>
      </c>
      <c r="D8701" s="2">
        <v>41806</v>
      </c>
      <c r="E8701" s="2">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
        <v>2239.9360000000001</v>
      </c>
      <c r="T8701" s="1">
        <v>8</v>
      </c>
      <c r="U8701" s="1">
        <v>0.2</v>
      </c>
      <c r="V8701" s="1">
        <v>223.99360000000013</v>
      </c>
    </row>
    <row r="8702" spans="1:22" ht="14.25" customHeight="1" x14ac:dyDescent="0.25">
      <c r="A8702" s="1">
        <v>8701</v>
      </c>
      <c r="B8702" s="1" t="s">
        <v>10190</v>
      </c>
      <c r="C8702" s="1">
        <f>YEAR(Data!$D8702)</f>
        <v>2014</v>
      </c>
      <c r="D8702" s="2">
        <v>41806</v>
      </c>
      <c r="E8702" s="2">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
        <v>76.608000000000004</v>
      </c>
      <c r="T8702" s="1">
        <v>8</v>
      </c>
      <c r="U8702" s="1">
        <v>0.2</v>
      </c>
      <c r="V8702" s="1">
        <v>6.7031999999999954</v>
      </c>
    </row>
    <row r="8703" spans="1:22" ht="14.25" customHeight="1" x14ac:dyDescent="0.25">
      <c r="A8703" s="1">
        <v>8702</v>
      </c>
      <c r="B8703" s="1" t="s">
        <v>10190</v>
      </c>
      <c r="C8703" s="1">
        <f>YEAR(Data!$D8703)</f>
        <v>2014</v>
      </c>
      <c r="D8703" s="2">
        <v>41806</v>
      </c>
      <c r="E8703" s="2">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
        <v>142.77600000000001</v>
      </c>
      <c r="T8703" s="1">
        <v>1</v>
      </c>
      <c r="U8703" s="1">
        <v>0.2</v>
      </c>
      <c r="V8703" s="1">
        <v>17.84699999999998</v>
      </c>
    </row>
    <row r="8704" spans="1:22" ht="14.25" customHeight="1" x14ac:dyDescent="0.25">
      <c r="A8704" s="1">
        <v>8703</v>
      </c>
      <c r="B8704" s="1" t="s">
        <v>10190</v>
      </c>
      <c r="C8704" s="1">
        <f>YEAR(Data!$D8704)</f>
        <v>2014</v>
      </c>
      <c r="D8704" s="2">
        <v>41806</v>
      </c>
      <c r="E8704" s="2">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
        <v>91.360000000000014</v>
      </c>
      <c r="T8704" s="1">
        <v>5</v>
      </c>
      <c r="U8704" s="1">
        <v>0.2</v>
      </c>
      <c r="V8704" s="1">
        <v>29.691999999999993</v>
      </c>
    </row>
    <row r="8705" spans="1:22" ht="14.25" customHeight="1" x14ac:dyDescent="0.25">
      <c r="A8705" s="1">
        <v>8704</v>
      </c>
      <c r="B8705" s="1" t="s">
        <v>10193</v>
      </c>
      <c r="C8705" s="1">
        <f>YEAR(Data!$D8705)</f>
        <v>2012</v>
      </c>
      <c r="D8705" s="2">
        <v>40969</v>
      </c>
      <c r="E8705" s="2">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3.5520000000000005</v>
      </c>
      <c r="T8705" s="1">
        <v>2</v>
      </c>
      <c r="U8705" s="1">
        <v>0.2</v>
      </c>
      <c r="V8705" s="1">
        <v>0.44399999999999973</v>
      </c>
    </row>
    <row r="8706" spans="1:22" ht="14.25" customHeight="1" x14ac:dyDescent="0.25">
      <c r="A8706" s="1">
        <v>8705</v>
      </c>
      <c r="B8706" s="1" t="s">
        <v>10194</v>
      </c>
      <c r="C8706" s="1">
        <f>YEAR(Data!$D8706)</f>
        <v>2013</v>
      </c>
      <c r="D8706" s="2">
        <v>41479</v>
      </c>
      <c r="E8706" s="2">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
        <v>115.136</v>
      </c>
      <c r="T8706" s="1">
        <v>8</v>
      </c>
      <c r="U8706" s="1">
        <v>0.2</v>
      </c>
      <c r="V8706" s="1">
        <v>11.513600000000004</v>
      </c>
    </row>
    <row r="8707" spans="1:22" ht="14.25" customHeight="1" x14ac:dyDescent="0.25">
      <c r="A8707" s="1">
        <v>8706</v>
      </c>
      <c r="B8707" s="1" t="s">
        <v>10195</v>
      </c>
      <c r="C8707" s="1">
        <f>YEAR(Data!$D8707)</f>
        <v>2011</v>
      </c>
      <c r="D8707" s="2">
        <v>40817</v>
      </c>
      <c r="E8707" s="2">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
        <v>4.71</v>
      </c>
      <c r="T8707" s="1">
        <v>1</v>
      </c>
      <c r="U8707" s="1">
        <v>0</v>
      </c>
      <c r="V8707" s="1">
        <v>0</v>
      </c>
    </row>
    <row r="8708" spans="1:22" ht="14.25" customHeight="1" x14ac:dyDescent="0.25">
      <c r="A8708" s="1">
        <v>8707</v>
      </c>
      <c r="B8708" s="1" t="s">
        <v>10196</v>
      </c>
      <c r="C8708" s="1">
        <f>YEAR(Data!$D8708)</f>
        <v>2011</v>
      </c>
      <c r="D8708" s="2">
        <v>40794</v>
      </c>
      <c r="E8708" s="2">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1">
        <v>13.437199999999986</v>
      </c>
    </row>
    <row r="8709" spans="1:22" ht="14.25" customHeight="1" x14ac:dyDescent="0.25">
      <c r="A8709" s="1">
        <v>8708</v>
      </c>
      <c r="B8709" s="1" t="s">
        <v>10196</v>
      </c>
      <c r="C8709" s="1">
        <f>YEAR(Data!$D8709)</f>
        <v>2011</v>
      </c>
      <c r="D8709" s="2">
        <v>40794</v>
      </c>
      <c r="E8709" s="2">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1">
        <v>1.6896</v>
      </c>
    </row>
    <row r="8710" spans="1:22" ht="14.25" customHeight="1" x14ac:dyDescent="0.25">
      <c r="A8710" s="1">
        <v>8709</v>
      </c>
      <c r="B8710" s="1" t="s">
        <v>10197</v>
      </c>
      <c r="C8710" s="1">
        <f>YEAR(Data!$D8710)</f>
        <v>2011</v>
      </c>
      <c r="D8710" s="2">
        <v>40863</v>
      </c>
      <c r="E8710" s="2">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1">
        <v>-17.992799999999999</v>
      </c>
    </row>
    <row r="8711" spans="1:22" ht="14.25" customHeight="1" x14ac:dyDescent="0.25">
      <c r="A8711" s="1">
        <v>8710</v>
      </c>
      <c r="B8711" s="1" t="s">
        <v>10197</v>
      </c>
      <c r="C8711" s="1">
        <f>YEAR(Data!$D8711)</f>
        <v>2011</v>
      </c>
      <c r="D8711" s="2">
        <v>40863</v>
      </c>
      <c r="E8711" s="2">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1">
        <v>25.197899999999969</v>
      </c>
    </row>
    <row r="8712" spans="1:22" ht="14.25" customHeight="1" x14ac:dyDescent="0.25">
      <c r="A8712" s="1">
        <v>8711</v>
      </c>
      <c r="B8712" s="1" t="s">
        <v>10197</v>
      </c>
      <c r="C8712" s="1">
        <f>YEAR(Data!$D8712)</f>
        <v>2011</v>
      </c>
      <c r="D8712" s="2">
        <v>40863</v>
      </c>
      <c r="E8712" s="2">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344.90999999999997</v>
      </c>
      <c r="T8712" s="1">
        <v>3</v>
      </c>
      <c r="U8712" s="1">
        <v>0</v>
      </c>
      <c r="V8712" s="1">
        <v>10.347300000000004</v>
      </c>
    </row>
    <row r="8713" spans="1:22" ht="14.25" customHeight="1" x14ac:dyDescent="0.25">
      <c r="A8713" s="1">
        <v>8712</v>
      </c>
      <c r="B8713" s="1" t="s">
        <v>10198</v>
      </c>
      <c r="C8713" s="1">
        <f>YEAR(Data!$D8713)</f>
        <v>2011</v>
      </c>
      <c r="D8713" s="2">
        <v>40605</v>
      </c>
      <c r="E8713" s="2">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626.35200000000009</v>
      </c>
      <c r="T8713" s="1">
        <v>3</v>
      </c>
      <c r="U8713" s="1">
        <v>0.2</v>
      </c>
      <c r="V8713" s="1">
        <v>-23.488200000000091</v>
      </c>
    </row>
    <row r="8714" spans="1:22" ht="14.25" customHeight="1" x14ac:dyDescent="0.25">
      <c r="A8714" s="1">
        <v>8713</v>
      </c>
      <c r="B8714" s="1" t="s">
        <v>10199</v>
      </c>
      <c r="C8714" s="1">
        <f>YEAR(Data!$D8714)</f>
        <v>2012</v>
      </c>
      <c r="D8714" s="2">
        <v>41246</v>
      </c>
      <c r="E8714" s="2">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
        <v>359.49899999999997</v>
      </c>
      <c r="T8714" s="1">
        <v>3</v>
      </c>
      <c r="U8714" s="1">
        <v>0.15</v>
      </c>
      <c r="V8714" s="1">
        <v>-29.605799999999981</v>
      </c>
    </row>
    <row r="8715" spans="1:22" ht="14.25" customHeight="1" x14ac:dyDescent="0.25">
      <c r="A8715" s="1">
        <v>8714</v>
      </c>
      <c r="B8715" s="1" t="s">
        <v>10200</v>
      </c>
      <c r="C8715" s="1">
        <f>YEAR(Data!$D8715)</f>
        <v>2014</v>
      </c>
      <c r="D8715" s="2">
        <v>41832</v>
      </c>
      <c r="E8715" s="2">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1">
        <v>5.3963999999999963</v>
      </c>
    </row>
    <row r="8716" spans="1:22" ht="14.25" customHeight="1" x14ac:dyDescent="0.25">
      <c r="A8716" s="1">
        <v>8715</v>
      </c>
      <c r="B8716" s="1" t="s">
        <v>10200</v>
      </c>
      <c r="C8716" s="1">
        <f>YEAR(Data!$D8716)</f>
        <v>2014</v>
      </c>
      <c r="D8716" s="2">
        <v>41832</v>
      </c>
      <c r="E8716" s="2">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
        <v>29.800000000000004</v>
      </c>
      <c r="T8716" s="1">
        <v>5</v>
      </c>
      <c r="U8716" s="1">
        <v>0.2</v>
      </c>
      <c r="V8716" s="1">
        <v>9.3124999999999982</v>
      </c>
    </row>
    <row r="8717" spans="1:22" ht="14.25" customHeight="1" x14ac:dyDescent="0.25">
      <c r="A8717" s="1">
        <v>8716</v>
      </c>
      <c r="B8717" s="1" t="s">
        <v>10201</v>
      </c>
      <c r="C8717" s="1">
        <f>YEAR(Data!$D8717)</f>
        <v>2014</v>
      </c>
      <c r="D8717" s="2">
        <v>41960</v>
      </c>
      <c r="E8717" s="2">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
        <v>1.8240000000000003</v>
      </c>
      <c r="T8717" s="1">
        <v>1</v>
      </c>
      <c r="U8717" s="1">
        <v>0.7</v>
      </c>
      <c r="V8717" s="1">
        <v>-1.3983999999999996</v>
      </c>
    </row>
    <row r="8718" spans="1:22" ht="14.25" customHeight="1" x14ac:dyDescent="0.25">
      <c r="A8718" s="1">
        <v>8717</v>
      </c>
      <c r="B8718" s="1" t="s">
        <v>10203</v>
      </c>
      <c r="C8718" s="1">
        <f>YEAR(Data!$D8718)</f>
        <v>2013</v>
      </c>
      <c r="D8718" s="2">
        <v>41438</v>
      </c>
      <c r="E8718" s="2">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
        <v>64.383999999999986</v>
      </c>
      <c r="T8718" s="1">
        <v>4</v>
      </c>
      <c r="U8718" s="1">
        <v>0.8</v>
      </c>
      <c r="V8718" s="1">
        <v>-160.96</v>
      </c>
    </row>
    <row r="8719" spans="1:22" ht="14.25" customHeight="1" x14ac:dyDescent="0.25">
      <c r="A8719" s="1">
        <v>8718</v>
      </c>
      <c r="B8719" s="1" t="s">
        <v>10203</v>
      </c>
      <c r="C8719" s="1">
        <f>YEAR(Data!$D8719)</f>
        <v>2013</v>
      </c>
      <c r="D8719" s="2">
        <v>41438</v>
      </c>
      <c r="E8719" s="2">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6.9840000000000009</v>
      </c>
      <c r="T8719" s="1">
        <v>2</v>
      </c>
      <c r="U8719" s="1">
        <v>0.6</v>
      </c>
      <c r="V8719" s="1">
        <v>-4.5396000000000019</v>
      </c>
    </row>
    <row r="8720" spans="1:22" ht="14.25" customHeight="1" x14ac:dyDescent="0.25">
      <c r="A8720" s="1">
        <v>8719</v>
      </c>
      <c r="B8720" s="1" t="s">
        <v>10203</v>
      </c>
      <c r="C8720" s="1">
        <f>YEAR(Data!$D8720)</f>
        <v>2013</v>
      </c>
      <c r="D8720" s="2">
        <v>41438</v>
      </c>
      <c r="E8720" s="2">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11.264000000000001</v>
      </c>
      <c r="T8720" s="1">
        <v>8</v>
      </c>
      <c r="U8720" s="1">
        <v>0.2</v>
      </c>
      <c r="V8720" s="1">
        <v>3.9423999999999997</v>
      </c>
    </row>
    <row r="8721" spans="1:22" ht="14.25" customHeight="1" x14ac:dyDescent="0.25">
      <c r="A8721" s="1">
        <v>8720</v>
      </c>
      <c r="B8721" s="1" t="s">
        <v>10203</v>
      </c>
      <c r="C8721" s="1">
        <f>YEAR(Data!$D8721)</f>
        <v>2013</v>
      </c>
      <c r="D8721" s="2">
        <v>41438</v>
      </c>
      <c r="E8721" s="2">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
        <v>15.552000000000003</v>
      </c>
      <c r="T8721" s="1">
        <v>3</v>
      </c>
      <c r="U8721" s="1">
        <v>0.2</v>
      </c>
      <c r="V8721" s="1">
        <v>5.6375999999999999</v>
      </c>
    </row>
    <row r="8722" spans="1:22" ht="14.25" customHeight="1" x14ac:dyDescent="0.25">
      <c r="A8722" s="1">
        <v>8721</v>
      </c>
      <c r="B8722" s="1" t="s">
        <v>10203</v>
      </c>
      <c r="C8722" s="1">
        <f>YEAR(Data!$D8722)</f>
        <v>2013</v>
      </c>
      <c r="D8722" s="2">
        <v>41438</v>
      </c>
      <c r="E8722" s="2">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
        <v>379.37200000000001</v>
      </c>
      <c r="T8722" s="1">
        <v>2</v>
      </c>
      <c r="U8722" s="1">
        <v>0.3</v>
      </c>
      <c r="V8722" s="1">
        <v>-119.23120000000003</v>
      </c>
    </row>
    <row r="8723" spans="1:22" ht="14.25" customHeight="1" x14ac:dyDescent="0.25">
      <c r="A8723" s="1">
        <v>8722</v>
      </c>
      <c r="B8723" s="1" t="s">
        <v>10203</v>
      </c>
      <c r="C8723" s="1">
        <f>YEAR(Data!$D8723)</f>
        <v>2013</v>
      </c>
      <c r="D8723" s="2">
        <v>41438</v>
      </c>
      <c r="E8723" s="2">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67.536000000000016</v>
      </c>
      <c r="T8723" s="1">
        <v>9</v>
      </c>
      <c r="U8723" s="1">
        <v>0.2</v>
      </c>
      <c r="V8723" s="1">
        <v>6.7535999999999987</v>
      </c>
    </row>
    <row r="8724" spans="1:22" ht="14.25" customHeight="1" x14ac:dyDescent="0.25">
      <c r="A8724" s="1">
        <v>8723</v>
      </c>
      <c r="B8724" s="1" t="s">
        <v>10203</v>
      </c>
      <c r="C8724" s="1">
        <f>YEAR(Data!$D8724)</f>
        <v>2013</v>
      </c>
      <c r="D8724" s="2">
        <v>41438</v>
      </c>
      <c r="E8724" s="2">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1.5239999999999996</v>
      </c>
      <c r="T8724" s="1">
        <v>2</v>
      </c>
      <c r="U8724" s="1">
        <v>0.8</v>
      </c>
      <c r="V8724" s="1">
        <v>-2.6670000000000007</v>
      </c>
    </row>
    <row r="8725" spans="1:22" ht="14.25" customHeight="1" x14ac:dyDescent="0.25">
      <c r="A8725" s="1">
        <v>8724</v>
      </c>
      <c r="B8725" s="1" t="s">
        <v>10204</v>
      </c>
      <c r="C8725" s="1">
        <f>YEAR(Data!$D8725)</f>
        <v>2013</v>
      </c>
      <c r="D8725" s="2">
        <v>41638</v>
      </c>
      <c r="E8725" s="2">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1">
        <v>13.0928</v>
      </c>
    </row>
    <row r="8726" spans="1:22" ht="14.25" customHeight="1" x14ac:dyDescent="0.25">
      <c r="A8726" s="1">
        <v>8725</v>
      </c>
      <c r="B8726" s="1" t="s">
        <v>10204</v>
      </c>
      <c r="C8726" s="1">
        <f>YEAR(Data!$D8726)</f>
        <v>2013</v>
      </c>
      <c r="D8726" s="2">
        <v>41638</v>
      </c>
      <c r="E8726" s="2">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
        <v>25.344000000000001</v>
      </c>
      <c r="T8726" s="1">
        <v>6</v>
      </c>
      <c r="U8726" s="1">
        <v>0.2</v>
      </c>
      <c r="V8726" s="1">
        <v>8.8704000000000018</v>
      </c>
    </row>
    <row r="8727" spans="1:22" ht="14.25" customHeight="1" x14ac:dyDescent="0.25">
      <c r="A8727" s="1">
        <v>8726</v>
      </c>
      <c r="B8727" s="1" t="s">
        <v>10205</v>
      </c>
      <c r="C8727" s="1">
        <f>YEAR(Data!$D8727)</f>
        <v>2014</v>
      </c>
      <c r="D8727" s="2">
        <v>41717</v>
      </c>
      <c r="E8727" s="2">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1">
        <v>21.251999999999999</v>
      </c>
    </row>
    <row r="8728" spans="1:22" ht="14.25" customHeight="1" x14ac:dyDescent="0.25">
      <c r="A8728" s="1">
        <v>8727</v>
      </c>
      <c r="B8728" s="1" t="s">
        <v>10206</v>
      </c>
      <c r="C8728" s="1">
        <f>YEAR(Data!$D8728)</f>
        <v>2012</v>
      </c>
      <c r="D8728" s="2">
        <v>41270</v>
      </c>
      <c r="E8728" s="2">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
        <v>4.7279999999999998</v>
      </c>
      <c r="T8728" s="1">
        <v>3</v>
      </c>
      <c r="U8728" s="1">
        <v>0.2</v>
      </c>
      <c r="V8728" s="1">
        <v>0.70919999999999961</v>
      </c>
    </row>
    <row r="8729" spans="1:22" ht="14.25" customHeight="1" x14ac:dyDescent="0.25">
      <c r="A8729" s="1">
        <v>8728</v>
      </c>
      <c r="B8729" s="1" t="s">
        <v>10206</v>
      </c>
      <c r="C8729" s="1">
        <f>YEAR(Data!$D8729)</f>
        <v>2012</v>
      </c>
      <c r="D8729" s="2">
        <v>41270</v>
      </c>
      <c r="E8729" s="2">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
        <v>53.352000000000004</v>
      </c>
      <c r="T8729" s="1">
        <v>3</v>
      </c>
      <c r="U8729" s="1">
        <v>0.2</v>
      </c>
      <c r="V8729" s="1">
        <v>16.005600000000005</v>
      </c>
    </row>
    <row r="8730" spans="1:22" ht="14.25" customHeight="1" x14ac:dyDescent="0.25">
      <c r="A8730" s="1">
        <v>8729</v>
      </c>
      <c r="B8730" s="1" t="s">
        <v>10206</v>
      </c>
      <c r="C8730" s="1">
        <f>YEAR(Data!$D8730)</f>
        <v>2012</v>
      </c>
      <c r="D8730" s="2">
        <v>41270</v>
      </c>
      <c r="E8730" s="2">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
        <v>131.10400000000001</v>
      </c>
      <c r="T8730" s="1">
        <v>2</v>
      </c>
      <c r="U8730" s="1">
        <v>0.2</v>
      </c>
      <c r="V8730" s="1">
        <v>8.1939999999999955</v>
      </c>
    </row>
    <row r="8731" spans="1:22" ht="14.25" customHeight="1" x14ac:dyDescent="0.25">
      <c r="A8731" s="1">
        <v>8730</v>
      </c>
      <c r="B8731" s="1" t="s">
        <v>10206</v>
      </c>
      <c r="C8731" s="1">
        <f>YEAR(Data!$D8731)</f>
        <v>2012</v>
      </c>
      <c r="D8731" s="2">
        <v>41270</v>
      </c>
      <c r="E8731" s="2">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22.512000000000004</v>
      </c>
      <c r="T8731" s="1">
        <v>3</v>
      </c>
      <c r="U8731" s="1">
        <v>0.2</v>
      </c>
      <c r="V8731" s="1">
        <v>2.2511999999999999</v>
      </c>
    </row>
    <row r="8732" spans="1:22" ht="14.25" customHeight="1" x14ac:dyDescent="0.25">
      <c r="A8732" s="1">
        <v>8731</v>
      </c>
      <c r="B8732" s="1" t="s">
        <v>10206</v>
      </c>
      <c r="C8732" s="1">
        <f>YEAR(Data!$D8732)</f>
        <v>2012</v>
      </c>
      <c r="D8732" s="2">
        <v>41270</v>
      </c>
      <c r="E8732" s="2">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
        <v>72.744000000000014</v>
      </c>
      <c r="T8732" s="1">
        <v>7</v>
      </c>
      <c r="U8732" s="1">
        <v>0.2</v>
      </c>
      <c r="V8732" s="1">
        <v>-12.730200000000011</v>
      </c>
    </row>
    <row r="8733" spans="1:22" ht="14.25" customHeight="1" x14ac:dyDescent="0.25">
      <c r="A8733" s="1">
        <v>8732</v>
      </c>
      <c r="B8733" s="1" t="s">
        <v>10207</v>
      </c>
      <c r="C8733" s="1">
        <f>YEAR(Data!$D8733)</f>
        <v>2012</v>
      </c>
      <c r="D8733" s="2">
        <v>41121</v>
      </c>
      <c r="E8733" s="2">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1">
        <v>15.776999999999996</v>
      </c>
    </row>
    <row r="8734" spans="1:22" ht="14.25" customHeight="1" x14ac:dyDescent="0.25">
      <c r="A8734" s="1">
        <v>8733</v>
      </c>
      <c r="B8734" s="1" t="s">
        <v>10208</v>
      </c>
      <c r="C8734" s="1">
        <f>YEAR(Data!$D8734)</f>
        <v>2014</v>
      </c>
      <c r="D8734" s="2">
        <v>41818</v>
      </c>
      <c r="E8734" s="2">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
        <v>19.440000000000001</v>
      </c>
      <c r="T8734" s="1">
        <v>3</v>
      </c>
      <c r="U8734" s="1">
        <v>0</v>
      </c>
      <c r="V8734" s="1">
        <v>9.3312000000000008</v>
      </c>
    </row>
    <row r="8735" spans="1:22" ht="14.25" customHeight="1" x14ac:dyDescent="0.25">
      <c r="A8735" s="1">
        <v>8734</v>
      </c>
      <c r="B8735" s="1" t="s">
        <v>10208</v>
      </c>
      <c r="C8735" s="1">
        <f>YEAR(Data!$D8735)</f>
        <v>2014</v>
      </c>
      <c r="D8735" s="2">
        <v>41818</v>
      </c>
      <c r="E8735" s="2">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126.30000000000001</v>
      </c>
      <c r="T8735" s="1">
        <v>3</v>
      </c>
      <c r="U8735" s="1">
        <v>0</v>
      </c>
      <c r="V8735" s="1">
        <v>40.415999999999997</v>
      </c>
    </row>
    <row r="8736" spans="1:22" ht="14.25" customHeight="1" x14ac:dyDescent="0.25">
      <c r="A8736" s="1">
        <v>8735</v>
      </c>
      <c r="B8736" s="1" t="s">
        <v>10208</v>
      </c>
      <c r="C8736" s="1">
        <f>YEAR(Data!$D8736)</f>
        <v>2014</v>
      </c>
      <c r="D8736" s="2">
        <v>41818</v>
      </c>
      <c r="E8736" s="2">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1">
        <v>244.61549999999988</v>
      </c>
    </row>
    <row r="8737" spans="1:22" ht="14.25" customHeight="1" x14ac:dyDescent="0.25">
      <c r="A8737" s="1">
        <v>8736</v>
      </c>
      <c r="B8737" s="1" t="s">
        <v>10209</v>
      </c>
      <c r="C8737" s="1">
        <f>YEAR(Data!$D8737)</f>
        <v>2011</v>
      </c>
      <c r="D8737" s="2">
        <v>40582</v>
      </c>
      <c r="E8737" s="2">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1">
        <v>9.7439999999999998</v>
      </c>
    </row>
    <row r="8738" spans="1:22" ht="14.25" customHeight="1" x14ac:dyDescent="0.25">
      <c r="A8738" s="1">
        <v>8737</v>
      </c>
      <c r="B8738" s="1" t="s">
        <v>10210</v>
      </c>
      <c r="C8738" s="1">
        <f>YEAR(Data!$D8738)</f>
        <v>2013</v>
      </c>
      <c r="D8738" s="2">
        <v>41522</v>
      </c>
      <c r="E8738" s="2">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
        <v>535.41</v>
      </c>
      <c r="T8738" s="1">
        <v>3</v>
      </c>
      <c r="U8738" s="1">
        <v>0</v>
      </c>
      <c r="V8738" s="1">
        <v>160.62299999999993</v>
      </c>
    </row>
    <row r="8739" spans="1:22" ht="14.25" customHeight="1" x14ac:dyDescent="0.25">
      <c r="A8739" s="1">
        <v>8738</v>
      </c>
      <c r="B8739" s="1" t="s">
        <v>10211</v>
      </c>
      <c r="C8739" s="1">
        <f>YEAR(Data!$D8739)</f>
        <v>2014</v>
      </c>
      <c r="D8739" s="2">
        <v>41736</v>
      </c>
      <c r="E8739" s="2">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
        <v>8.1000000000000014</v>
      </c>
      <c r="T8739" s="1">
        <v>5</v>
      </c>
      <c r="U8739" s="1">
        <v>0.7</v>
      </c>
      <c r="V8739" s="1">
        <v>-5.9399999999999977</v>
      </c>
    </row>
    <row r="8740" spans="1:22" ht="14.25" customHeight="1" x14ac:dyDescent="0.25">
      <c r="A8740" s="1">
        <v>8739</v>
      </c>
      <c r="B8740" s="1" t="s">
        <v>10212</v>
      </c>
      <c r="C8740" s="1">
        <f>YEAR(Data!$D8740)</f>
        <v>2014</v>
      </c>
      <c r="D8740" s="2">
        <v>41982</v>
      </c>
      <c r="E8740" s="2">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1">
        <v>3.6431999999999998</v>
      </c>
    </row>
    <row r="8741" spans="1:22" ht="14.25" customHeight="1" x14ac:dyDescent="0.25">
      <c r="A8741" s="1">
        <v>8740</v>
      </c>
      <c r="B8741" s="1" t="s">
        <v>10212</v>
      </c>
      <c r="C8741" s="1">
        <f>YEAR(Data!$D8741)</f>
        <v>2014</v>
      </c>
      <c r="D8741" s="2">
        <v>41982</v>
      </c>
      <c r="E8741" s="2">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83.987999999999985</v>
      </c>
      <c r="T8741" s="1">
        <v>2</v>
      </c>
      <c r="U8741" s="1">
        <v>0.4</v>
      </c>
      <c r="V8741" s="1">
        <v>-20.996999999999993</v>
      </c>
    </row>
    <row r="8742" spans="1:22" ht="14.25" customHeight="1" x14ac:dyDescent="0.25">
      <c r="A8742" s="1">
        <v>8741</v>
      </c>
      <c r="B8742" s="1" t="s">
        <v>10213</v>
      </c>
      <c r="C8742" s="1">
        <f>YEAR(Data!$D8742)</f>
        <v>2013</v>
      </c>
      <c r="D8742" s="2">
        <v>41480</v>
      </c>
      <c r="E8742" s="2">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1">
        <v>21.227999999999998</v>
      </c>
    </row>
    <row r="8743" spans="1:22" ht="14.25" customHeight="1" x14ac:dyDescent="0.25">
      <c r="A8743" s="1">
        <v>8742</v>
      </c>
      <c r="B8743" s="1" t="s">
        <v>10214</v>
      </c>
      <c r="C8743" s="1">
        <f>YEAR(Data!$D8743)</f>
        <v>2012</v>
      </c>
      <c r="D8743" s="2">
        <v>41222</v>
      </c>
      <c r="E8743" s="2">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1">
        <v>5.1551999999999998</v>
      </c>
    </row>
    <row r="8744" spans="1:22" ht="14.25" customHeight="1" x14ac:dyDescent="0.25">
      <c r="A8744" s="1">
        <v>8743</v>
      </c>
      <c r="B8744" s="1" t="s">
        <v>10215</v>
      </c>
      <c r="C8744" s="1">
        <f>YEAR(Data!$D8744)</f>
        <v>2012</v>
      </c>
      <c r="D8744" s="2">
        <v>41184</v>
      </c>
      <c r="E8744" s="2">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
        <v>11.032</v>
      </c>
      <c r="T8744" s="1">
        <v>1</v>
      </c>
      <c r="U8744" s="1">
        <v>0.2</v>
      </c>
      <c r="V8744" s="1">
        <v>3.0338000000000003</v>
      </c>
    </row>
    <row r="8745" spans="1:22" ht="14.25" customHeight="1" x14ac:dyDescent="0.25">
      <c r="A8745" s="1">
        <v>8744</v>
      </c>
      <c r="B8745" s="1" t="s">
        <v>10215</v>
      </c>
      <c r="C8745" s="1">
        <f>YEAR(Data!$D8745)</f>
        <v>2012</v>
      </c>
      <c r="D8745" s="2">
        <v>41184</v>
      </c>
      <c r="E8745" s="2">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
        <v>53.040000000000006</v>
      </c>
      <c r="T8745" s="1">
        <v>3</v>
      </c>
      <c r="U8745" s="1">
        <v>0.2</v>
      </c>
      <c r="V8745" s="1">
        <v>-4.6409999999999982</v>
      </c>
    </row>
    <row r="8746" spans="1:22" ht="14.25" customHeight="1" x14ac:dyDescent="0.25">
      <c r="A8746" s="1">
        <v>8745</v>
      </c>
      <c r="B8746" s="1" t="s">
        <v>10216</v>
      </c>
      <c r="C8746" s="1">
        <f>YEAR(Data!$D8746)</f>
        <v>2012</v>
      </c>
      <c r="D8746" s="2">
        <v>41235</v>
      </c>
      <c r="E8746" s="2">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
        <v>17.12</v>
      </c>
      <c r="T8746" s="1">
        <v>4</v>
      </c>
      <c r="U8746" s="1">
        <v>0</v>
      </c>
      <c r="V8746" s="1">
        <v>4.9647999999999985</v>
      </c>
    </row>
    <row r="8747" spans="1:22" ht="14.25" customHeight="1" x14ac:dyDescent="0.25">
      <c r="A8747" s="1">
        <v>8746</v>
      </c>
      <c r="B8747" s="1" t="s">
        <v>10216</v>
      </c>
      <c r="C8747" s="1">
        <f>YEAR(Data!$D8747)</f>
        <v>2012</v>
      </c>
      <c r="D8747" s="2">
        <v>41235</v>
      </c>
      <c r="E8747" s="2">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
        <v>59.94</v>
      </c>
      <c r="T8747" s="1">
        <v>3</v>
      </c>
      <c r="U8747" s="1">
        <v>0</v>
      </c>
      <c r="V8747" s="1">
        <v>28.171799999999998</v>
      </c>
    </row>
    <row r="8748" spans="1:22" ht="14.25" customHeight="1" x14ac:dyDescent="0.25">
      <c r="A8748" s="1">
        <v>8747</v>
      </c>
      <c r="B8748" s="1" t="s">
        <v>10217</v>
      </c>
      <c r="C8748" s="1">
        <f>YEAR(Data!$D8748)</f>
        <v>2014</v>
      </c>
      <c r="D8748" s="2">
        <v>41673</v>
      </c>
      <c r="E8748" s="2">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1">
        <v>12.634799999999984</v>
      </c>
    </row>
    <row r="8749" spans="1:22" ht="14.25" customHeight="1" x14ac:dyDescent="0.25">
      <c r="A8749" s="1">
        <v>8748</v>
      </c>
      <c r="B8749" s="1" t="s">
        <v>10217</v>
      </c>
      <c r="C8749" s="1">
        <f>YEAR(Data!$D8749)</f>
        <v>2014</v>
      </c>
      <c r="D8749" s="2">
        <v>41673</v>
      </c>
      <c r="E8749" s="2">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
        <v>30.960000000000004</v>
      </c>
      <c r="T8749" s="1">
        <v>2</v>
      </c>
      <c r="U8749" s="1">
        <v>0.2</v>
      </c>
      <c r="V8749" s="1">
        <v>10.061999999999998</v>
      </c>
    </row>
    <row r="8750" spans="1:22" ht="14.25" customHeight="1" x14ac:dyDescent="0.25">
      <c r="A8750" s="1">
        <v>8749</v>
      </c>
      <c r="B8750" s="1" t="s">
        <v>10217</v>
      </c>
      <c r="C8750" s="1">
        <f>YEAR(Data!$D8750)</f>
        <v>2014</v>
      </c>
      <c r="D8750" s="2">
        <v>41673</v>
      </c>
      <c r="E8750" s="2">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
        <v>239.98400000000004</v>
      </c>
      <c r="T8750" s="1">
        <v>2</v>
      </c>
      <c r="U8750" s="1">
        <v>0.2</v>
      </c>
      <c r="V8750" s="1">
        <v>38.997399999999971</v>
      </c>
    </row>
    <row r="8751" spans="1:22" ht="14.25" customHeight="1" x14ac:dyDescent="0.25">
      <c r="A8751" s="1">
        <v>8750</v>
      </c>
      <c r="B8751" s="1" t="s">
        <v>10218</v>
      </c>
      <c r="C8751" s="1">
        <f>YEAR(Data!$D8751)</f>
        <v>2012</v>
      </c>
      <c r="D8751" s="2">
        <v>41076</v>
      </c>
      <c r="E8751" s="2">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1">
        <v>1143.8910000000001</v>
      </c>
    </row>
    <row r="8752" spans="1:22" ht="14.25" customHeight="1" x14ac:dyDescent="0.25">
      <c r="A8752" s="1">
        <v>8751</v>
      </c>
      <c r="B8752" s="1" t="s">
        <v>10218</v>
      </c>
      <c r="C8752" s="1">
        <f>YEAR(Data!$D8752)</f>
        <v>2012</v>
      </c>
      <c r="D8752" s="2">
        <v>41076</v>
      </c>
      <c r="E8752" s="2">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1">
        <v>33.495000000000005</v>
      </c>
    </row>
    <row r="8753" spans="1:22" ht="14.25" customHeight="1" x14ac:dyDescent="0.25">
      <c r="A8753" s="1">
        <v>8752</v>
      </c>
      <c r="B8753" s="1" t="s">
        <v>10219</v>
      </c>
      <c r="C8753" s="1">
        <f>YEAR(Data!$D8753)</f>
        <v>2013</v>
      </c>
      <c r="D8753" s="2">
        <v>41400</v>
      </c>
      <c r="E8753" s="2">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
        <v>93.248000000000005</v>
      </c>
      <c r="T8753" s="1">
        <v>4</v>
      </c>
      <c r="U8753" s="1">
        <v>0.2</v>
      </c>
      <c r="V8753" s="1">
        <v>31.4712</v>
      </c>
    </row>
    <row r="8754" spans="1:22" ht="14.25" customHeight="1" x14ac:dyDescent="0.25">
      <c r="A8754" s="1">
        <v>8753</v>
      </c>
      <c r="B8754" s="1" t="s">
        <v>10219</v>
      </c>
      <c r="C8754" s="1">
        <f>YEAR(Data!$D8754)</f>
        <v>2013</v>
      </c>
      <c r="D8754" s="2">
        <v>41400</v>
      </c>
      <c r="E8754" s="2">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
        <v>177.48000000000002</v>
      </c>
      <c r="T8754" s="1">
        <v>3</v>
      </c>
      <c r="U8754" s="1">
        <v>0.2</v>
      </c>
      <c r="V8754" s="1">
        <v>19.966499999999982</v>
      </c>
    </row>
    <row r="8755" spans="1:22" ht="14.25" customHeight="1" x14ac:dyDescent="0.25">
      <c r="A8755" s="1">
        <v>8754</v>
      </c>
      <c r="B8755" s="1" t="s">
        <v>10222</v>
      </c>
      <c r="C8755" s="1">
        <f>YEAR(Data!$D8755)</f>
        <v>2014</v>
      </c>
      <c r="D8755" s="2">
        <v>41892</v>
      </c>
      <c r="E8755" s="2">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1">
        <v>5.9777999999999993</v>
      </c>
    </row>
    <row r="8756" spans="1:22" ht="14.25" customHeight="1" x14ac:dyDescent="0.25">
      <c r="A8756" s="1">
        <v>8755</v>
      </c>
      <c r="B8756" s="1" t="s">
        <v>10222</v>
      </c>
      <c r="C8756" s="1">
        <f>YEAR(Data!$D8756)</f>
        <v>2014</v>
      </c>
      <c r="D8756" s="2">
        <v>41892</v>
      </c>
      <c r="E8756" s="2">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4.8600000000000012</v>
      </c>
      <c r="T8756" s="1">
        <v>3</v>
      </c>
      <c r="U8756" s="1">
        <v>0.7</v>
      </c>
      <c r="V8756" s="1">
        <v>-3.5640000000000001</v>
      </c>
    </row>
    <row r="8757" spans="1:22" ht="14.25" customHeight="1" x14ac:dyDescent="0.25">
      <c r="A8757" s="1">
        <v>8756</v>
      </c>
      <c r="B8757" s="1" t="s">
        <v>10222</v>
      </c>
      <c r="C8757" s="1">
        <f>YEAR(Data!$D8757)</f>
        <v>2014</v>
      </c>
      <c r="D8757" s="2">
        <v>41892</v>
      </c>
      <c r="E8757" s="2">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6.2580000000000009</v>
      </c>
      <c r="T8757" s="1">
        <v>2</v>
      </c>
      <c r="U8757" s="1">
        <v>0.7</v>
      </c>
      <c r="V8757" s="1">
        <v>-5.2149999999999999</v>
      </c>
    </row>
    <row r="8758" spans="1:22" ht="14.25" customHeight="1" x14ac:dyDescent="0.25">
      <c r="A8758" s="1">
        <v>8757</v>
      </c>
      <c r="B8758" s="1" t="s">
        <v>10223</v>
      </c>
      <c r="C8758" s="1">
        <f>YEAR(Data!$D8758)</f>
        <v>2013</v>
      </c>
      <c r="D8758" s="2">
        <v>41478</v>
      </c>
      <c r="E8758" s="2">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1">
        <v>10.5504</v>
      </c>
    </row>
    <row r="8759" spans="1:22" ht="14.25" customHeight="1" x14ac:dyDescent="0.25">
      <c r="A8759" s="1">
        <v>8758</v>
      </c>
      <c r="B8759" s="1" t="s">
        <v>10223</v>
      </c>
      <c r="C8759" s="1">
        <f>YEAR(Data!$D8759)</f>
        <v>2013</v>
      </c>
      <c r="D8759" s="2">
        <v>41478</v>
      </c>
      <c r="E8759" s="2">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1">
        <v>24.883200000000002</v>
      </c>
    </row>
    <row r="8760" spans="1:22" ht="14.25" customHeight="1" x14ac:dyDescent="0.25">
      <c r="A8760" s="1">
        <v>8759</v>
      </c>
      <c r="B8760" s="1" t="s">
        <v>10223</v>
      </c>
      <c r="C8760" s="1">
        <f>YEAR(Data!$D8760)</f>
        <v>2013</v>
      </c>
      <c r="D8760" s="2">
        <v>41478</v>
      </c>
      <c r="E8760" s="2">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1">
        <v>9.3227999999999991</v>
      </c>
    </row>
    <row r="8761" spans="1:22" ht="14.25" customHeight="1" x14ac:dyDescent="0.25">
      <c r="A8761" s="1">
        <v>8760</v>
      </c>
      <c r="B8761" s="1" t="s">
        <v>10223</v>
      </c>
      <c r="C8761" s="1">
        <f>YEAR(Data!$D8761)</f>
        <v>2013</v>
      </c>
      <c r="D8761" s="2">
        <v>41478</v>
      </c>
      <c r="E8761" s="2">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1">
        <v>2.5920000000000001</v>
      </c>
    </row>
    <row r="8762" spans="1:22" ht="14.25" customHeight="1" x14ac:dyDescent="0.25">
      <c r="A8762" s="1">
        <v>8761</v>
      </c>
      <c r="B8762" s="1" t="s">
        <v>10224</v>
      </c>
      <c r="C8762" s="1">
        <f>YEAR(Data!$D8762)</f>
        <v>2013</v>
      </c>
      <c r="D8762" s="2">
        <v>41305</v>
      </c>
      <c r="E8762" s="2">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1">
        <v>635.495</v>
      </c>
    </row>
    <row r="8763" spans="1:22" ht="14.25" customHeight="1" x14ac:dyDescent="0.25">
      <c r="A8763" s="1">
        <v>8762</v>
      </c>
      <c r="B8763" s="1" t="s">
        <v>10224</v>
      </c>
      <c r="C8763" s="1">
        <f>YEAR(Data!$D8763)</f>
        <v>2013</v>
      </c>
      <c r="D8763" s="2">
        <v>41305</v>
      </c>
      <c r="E8763" s="2">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
        <v>125.36</v>
      </c>
      <c r="T8763" s="1">
        <v>8</v>
      </c>
      <c r="U8763" s="1">
        <v>0</v>
      </c>
      <c r="V8763" s="1">
        <v>58.919199999999989</v>
      </c>
    </row>
    <row r="8764" spans="1:22" ht="14.25" customHeight="1" x14ac:dyDescent="0.25">
      <c r="A8764" s="1">
        <v>8763</v>
      </c>
      <c r="B8764" s="1" t="s">
        <v>10225</v>
      </c>
      <c r="C8764" s="1">
        <f>YEAR(Data!$D8764)</f>
        <v>2013</v>
      </c>
      <c r="D8764" s="2">
        <v>41638</v>
      </c>
      <c r="E8764" s="2">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
        <v>14.03</v>
      </c>
      <c r="T8764" s="1">
        <v>1</v>
      </c>
      <c r="U8764" s="1">
        <v>0</v>
      </c>
      <c r="V8764" s="1">
        <v>4.068699999999998</v>
      </c>
    </row>
    <row r="8765" spans="1:22" ht="14.25" customHeight="1" x14ac:dyDescent="0.25">
      <c r="A8765" s="1">
        <v>8764</v>
      </c>
      <c r="B8765" s="1" t="s">
        <v>10225</v>
      </c>
      <c r="C8765" s="1">
        <f>YEAR(Data!$D8765)</f>
        <v>2013</v>
      </c>
      <c r="D8765" s="2">
        <v>41638</v>
      </c>
      <c r="E8765" s="2">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
        <v>27.96</v>
      </c>
      <c r="T8765" s="1">
        <v>2</v>
      </c>
      <c r="U8765" s="1">
        <v>0</v>
      </c>
      <c r="V8765" s="1">
        <v>7.2696000000000005</v>
      </c>
    </row>
    <row r="8766" spans="1:22" ht="14.25" customHeight="1" x14ac:dyDescent="0.25">
      <c r="A8766" s="1">
        <v>8765</v>
      </c>
      <c r="B8766" s="1" t="s">
        <v>10226</v>
      </c>
      <c r="C8766" s="1">
        <f>YEAR(Data!$D8766)</f>
        <v>2012</v>
      </c>
      <c r="D8766" s="2">
        <v>41234</v>
      </c>
      <c r="E8766" s="2">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1">
        <v>0.73479999999999923</v>
      </c>
    </row>
    <row r="8767" spans="1:22" ht="14.25" customHeight="1" x14ac:dyDescent="0.25">
      <c r="A8767" s="1">
        <v>8766</v>
      </c>
      <c r="B8767" s="1" t="s">
        <v>10226</v>
      </c>
      <c r="C8767" s="1">
        <f>YEAR(Data!$D8767)</f>
        <v>2012</v>
      </c>
      <c r="D8767" s="2">
        <v>41234</v>
      </c>
      <c r="E8767" s="2">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1.6959999999999997</v>
      </c>
      <c r="T8767" s="1">
        <v>2</v>
      </c>
      <c r="U8767" s="1">
        <v>0.8</v>
      </c>
      <c r="V8767" s="1">
        <v>-2.5440000000000005</v>
      </c>
    </row>
    <row r="8768" spans="1:22" ht="14.25" customHeight="1" x14ac:dyDescent="0.25">
      <c r="A8768" s="1">
        <v>8767</v>
      </c>
      <c r="B8768" s="1" t="s">
        <v>10226</v>
      </c>
      <c r="C8768" s="1">
        <f>YEAR(Data!$D8768)</f>
        <v>2012</v>
      </c>
      <c r="D8768" s="2">
        <v>41234</v>
      </c>
      <c r="E8768" s="2">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
        <v>24.587999999999994</v>
      </c>
      <c r="T8768" s="1">
        <v>3</v>
      </c>
      <c r="U8768" s="1">
        <v>0.8</v>
      </c>
      <c r="V8768" s="1">
        <v>-67.617000000000019</v>
      </c>
    </row>
    <row r="8769" spans="1:22" ht="14.25" customHeight="1" x14ac:dyDescent="0.25">
      <c r="A8769" s="1">
        <v>8768</v>
      </c>
      <c r="B8769" s="1" t="s">
        <v>10226</v>
      </c>
      <c r="C8769" s="1">
        <f>YEAR(Data!$D8769)</f>
        <v>2012</v>
      </c>
      <c r="D8769" s="2">
        <v>41234</v>
      </c>
      <c r="E8769" s="2">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7.9799999999999986</v>
      </c>
      <c r="T8769" s="1">
        <v>5</v>
      </c>
      <c r="U8769" s="1">
        <v>0.8</v>
      </c>
      <c r="V8769" s="1">
        <v>-13.167000000000002</v>
      </c>
    </row>
    <row r="8770" spans="1:22" ht="14.25" customHeight="1" x14ac:dyDescent="0.25">
      <c r="A8770" s="1">
        <v>8769</v>
      </c>
      <c r="B8770" s="1" t="s">
        <v>10227</v>
      </c>
      <c r="C8770" s="1">
        <f>YEAR(Data!$D8770)</f>
        <v>2012</v>
      </c>
      <c r="D8770" s="2">
        <v>41187</v>
      </c>
      <c r="E8770" s="2">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1">
        <v>57.599999999999994</v>
      </c>
    </row>
    <row r="8771" spans="1:22" ht="14.25" customHeight="1" x14ac:dyDescent="0.25">
      <c r="A8771" s="1">
        <v>8770</v>
      </c>
      <c r="B8771" s="1" t="s">
        <v>10228</v>
      </c>
      <c r="C8771" s="1">
        <f>YEAR(Data!$D8771)</f>
        <v>2013</v>
      </c>
      <c r="D8771" s="2">
        <v>41530</v>
      </c>
      <c r="E8771" s="2">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
        <v>146.952</v>
      </c>
      <c r="T8771" s="1">
        <v>3</v>
      </c>
      <c r="U8771" s="1">
        <v>0.2</v>
      </c>
      <c r="V8771" s="1">
        <v>9.1844999999999928</v>
      </c>
    </row>
    <row r="8772" spans="1:22" ht="14.25" customHeight="1" x14ac:dyDescent="0.25">
      <c r="A8772" s="1">
        <v>8771</v>
      </c>
      <c r="B8772" s="1" t="s">
        <v>10228</v>
      </c>
      <c r="C8772" s="1">
        <f>YEAR(Data!$D8772)</f>
        <v>2013</v>
      </c>
      <c r="D8772" s="2">
        <v>41530</v>
      </c>
      <c r="E8772" s="2">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83.13600000000001</v>
      </c>
      <c r="T8772" s="1">
        <v>4</v>
      </c>
      <c r="U8772" s="1">
        <v>0.2</v>
      </c>
      <c r="V8772" s="1">
        <v>5.1960000000000015</v>
      </c>
    </row>
    <row r="8773" spans="1:22" ht="14.25" customHeight="1" x14ac:dyDescent="0.25">
      <c r="A8773" s="1">
        <v>8772</v>
      </c>
      <c r="B8773" s="1" t="s">
        <v>10229</v>
      </c>
      <c r="C8773" s="1">
        <f>YEAR(Data!$D8773)</f>
        <v>2014</v>
      </c>
      <c r="D8773" s="2">
        <v>41897</v>
      </c>
      <c r="E8773" s="2">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942.78400000000011</v>
      </c>
      <c r="T8773" s="1">
        <v>4</v>
      </c>
      <c r="U8773" s="1">
        <v>0.2</v>
      </c>
      <c r="V8773" s="1">
        <v>94.278400000000033</v>
      </c>
    </row>
    <row r="8774" spans="1:22" ht="14.25" customHeight="1" x14ac:dyDescent="0.25">
      <c r="A8774" s="1">
        <v>8773</v>
      </c>
      <c r="B8774" s="1" t="s">
        <v>10229</v>
      </c>
      <c r="C8774" s="1">
        <f>YEAR(Data!$D8774)</f>
        <v>2014</v>
      </c>
      <c r="D8774" s="2">
        <v>41897</v>
      </c>
      <c r="E8774" s="2">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1">
        <v>23.234999999999992</v>
      </c>
    </row>
    <row r="8775" spans="1:22" ht="14.25" customHeight="1" x14ac:dyDescent="0.25">
      <c r="A8775" s="1">
        <v>8774</v>
      </c>
      <c r="B8775" s="1" t="s">
        <v>10230</v>
      </c>
      <c r="C8775" s="1">
        <f>YEAR(Data!$D8775)</f>
        <v>2012</v>
      </c>
      <c r="D8775" s="2">
        <v>40962</v>
      </c>
      <c r="E8775" s="2">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
        <v>26.880000000000003</v>
      </c>
      <c r="T8775" s="1">
        <v>6</v>
      </c>
      <c r="U8775" s="1">
        <v>0</v>
      </c>
      <c r="V8775" s="1">
        <v>6.7200000000000006</v>
      </c>
    </row>
    <row r="8776" spans="1:22" ht="14.25" customHeight="1" x14ac:dyDescent="0.25">
      <c r="A8776" s="1">
        <v>8775</v>
      </c>
      <c r="B8776" s="1" t="s">
        <v>10230</v>
      </c>
      <c r="C8776" s="1">
        <f>YEAR(Data!$D8776)</f>
        <v>2012</v>
      </c>
      <c r="D8776" s="2">
        <v>40962</v>
      </c>
      <c r="E8776" s="2">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
        <v>10.896000000000001</v>
      </c>
      <c r="T8776" s="1">
        <v>2</v>
      </c>
      <c r="U8776" s="1">
        <v>0.2</v>
      </c>
      <c r="V8776" s="1">
        <v>3.8135999999999992</v>
      </c>
    </row>
    <row r="8777" spans="1:22" ht="14.25" customHeight="1" x14ac:dyDescent="0.25">
      <c r="A8777" s="1">
        <v>8776</v>
      </c>
      <c r="B8777" s="1" t="s">
        <v>10231</v>
      </c>
      <c r="C8777" s="1">
        <f>YEAR(Data!$D8777)</f>
        <v>2013</v>
      </c>
      <c r="D8777" s="2">
        <v>41614</v>
      </c>
      <c r="E8777" s="2">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1">
        <v>0.30940000000000001</v>
      </c>
    </row>
    <row r="8778" spans="1:22" ht="14.25" customHeight="1" x14ac:dyDescent="0.25">
      <c r="A8778" s="1">
        <v>8777</v>
      </c>
      <c r="B8778" s="1" t="s">
        <v>10232</v>
      </c>
      <c r="C8778" s="1">
        <f>YEAR(Data!$D8778)</f>
        <v>2013</v>
      </c>
      <c r="D8778" s="2">
        <v>41458</v>
      </c>
      <c r="E8778" s="2">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1">
        <v>0</v>
      </c>
    </row>
    <row r="8779" spans="1:22" ht="14.25" customHeight="1" x14ac:dyDescent="0.25">
      <c r="A8779" s="1">
        <v>8778</v>
      </c>
      <c r="B8779" s="1" t="s">
        <v>10232</v>
      </c>
      <c r="C8779" s="1">
        <f>YEAR(Data!$D8779)</f>
        <v>2013</v>
      </c>
      <c r="D8779" s="2">
        <v>41458</v>
      </c>
      <c r="E8779" s="2">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
        <v>41.472000000000008</v>
      </c>
      <c r="T8779" s="1">
        <v>8</v>
      </c>
      <c r="U8779" s="1">
        <v>0.2</v>
      </c>
      <c r="V8779" s="1">
        <v>14.5152</v>
      </c>
    </row>
    <row r="8780" spans="1:22" ht="14.25" customHeight="1" x14ac:dyDescent="0.25">
      <c r="A8780" s="1">
        <v>8779</v>
      </c>
      <c r="B8780" s="1" t="s">
        <v>10233</v>
      </c>
      <c r="C8780" s="1">
        <f>YEAR(Data!$D8780)</f>
        <v>2014</v>
      </c>
      <c r="D8780" s="2">
        <v>41987</v>
      </c>
      <c r="E8780" s="2">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1">
        <v>7.1993999999999687</v>
      </c>
    </row>
    <row r="8781" spans="1:22" ht="14.25" customHeight="1" x14ac:dyDescent="0.25">
      <c r="A8781" s="1">
        <v>8780</v>
      </c>
      <c r="B8781" s="1" t="s">
        <v>10234</v>
      </c>
      <c r="C8781" s="1">
        <f>YEAR(Data!$D8781)</f>
        <v>2012</v>
      </c>
      <c r="D8781" s="2">
        <v>40988</v>
      </c>
      <c r="E8781" s="2">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29.304000000000002</v>
      </c>
      <c r="T8781" s="1">
        <v>3</v>
      </c>
      <c r="U8781" s="1">
        <v>0.2</v>
      </c>
      <c r="V8781" s="1">
        <v>2.5641000000000034</v>
      </c>
    </row>
    <row r="8782" spans="1:22" ht="14.25" customHeight="1" x14ac:dyDescent="0.25">
      <c r="A8782" s="1">
        <v>8781</v>
      </c>
      <c r="B8782" s="1" t="s">
        <v>10235</v>
      </c>
      <c r="C8782" s="1">
        <f>YEAR(Data!$D8782)</f>
        <v>2012</v>
      </c>
      <c r="D8782" s="2">
        <v>40969</v>
      </c>
      <c r="E8782" s="2">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1">
        <v>6.2243999999999957</v>
      </c>
    </row>
    <row r="8783" spans="1:22" ht="14.25" customHeight="1" x14ac:dyDescent="0.25">
      <c r="A8783" s="1">
        <v>8782</v>
      </c>
      <c r="B8783" s="1" t="s">
        <v>10235</v>
      </c>
      <c r="C8783" s="1">
        <f>YEAR(Data!$D8783)</f>
        <v>2012</v>
      </c>
      <c r="D8783" s="2">
        <v>40969</v>
      </c>
      <c r="E8783" s="2">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1">
        <v>-36.117600000000152</v>
      </c>
    </row>
    <row r="8784" spans="1:22" ht="14.25" customHeight="1" x14ac:dyDescent="0.25">
      <c r="A8784" s="1">
        <v>8783</v>
      </c>
      <c r="B8784" s="1" t="s">
        <v>10236</v>
      </c>
      <c r="C8784" s="1">
        <f>YEAR(Data!$D8784)</f>
        <v>2013</v>
      </c>
      <c r="D8784" s="2">
        <v>41533</v>
      </c>
      <c r="E8784" s="2">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
        <v>20.416</v>
      </c>
      <c r="T8784" s="1">
        <v>4</v>
      </c>
      <c r="U8784" s="1">
        <v>0.2</v>
      </c>
      <c r="V8784" s="1">
        <v>6.6351999999999984</v>
      </c>
    </row>
    <row r="8785" spans="1:22" ht="14.25" customHeight="1" x14ac:dyDescent="0.25">
      <c r="A8785" s="1">
        <v>8784</v>
      </c>
      <c r="B8785" s="1" t="s">
        <v>10236</v>
      </c>
      <c r="C8785" s="1">
        <f>YEAR(Data!$D8785)</f>
        <v>2013</v>
      </c>
      <c r="D8785" s="2">
        <v>41533</v>
      </c>
      <c r="E8785" s="2">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
        <v>1128.3899999999999</v>
      </c>
      <c r="T8785" s="1">
        <v>3</v>
      </c>
      <c r="U8785" s="1">
        <v>0</v>
      </c>
      <c r="V8785" s="1">
        <v>259.52970000000005</v>
      </c>
    </row>
    <row r="8786" spans="1:22" ht="14.25" customHeight="1" x14ac:dyDescent="0.25">
      <c r="A8786" s="1">
        <v>8785</v>
      </c>
      <c r="B8786" s="1" t="s">
        <v>10238</v>
      </c>
      <c r="C8786" s="1">
        <f>YEAR(Data!$D8786)</f>
        <v>2014</v>
      </c>
      <c r="D8786" s="2">
        <v>41716</v>
      </c>
      <c r="E8786" s="2">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1">
        <v>1.6704000000000001</v>
      </c>
    </row>
    <row r="8787" spans="1:22" ht="14.25" customHeight="1" x14ac:dyDescent="0.25">
      <c r="A8787" s="1">
        <v>8786</v>
      </c>
      <c r="B8787" s="1" t="s">
        <v>10239</v>
      </c>
      <c r="C8787" s="1">
        <f>YEAR(Data!$D8787)</f>
        <v>2014</v>
      </c>
      <c r="D8787" s="2">
        <v>41788</v>
      </c>
      <c r="E8787" s="2">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
        <v>195.96000000000004</v>
      </c>
      <c r="T8787" s="1">
        <v>5</v>
      </c>
      <c r="U8787" s="1">
        <v>0.2</v>
      </c>
      <c r="V8787" s="1">
        <v>19.596000000000018</v>
      </c>
    </row>
    <row r="8788" spans="1:22" ht="14.25" customHeight="1" x14ac:dyDescent="0.25">
      <c r="A8788" s="1">
        <v>8787</v>
      </c>
      <c r="B8788" s="1" t="s">
        <v>10239</v>
      </c>
      <c r="C8788" s="1">
        <f>YEAR(Data!$D8788)</f>
        <v>2014</v>
      </c>
      <c r="D8788" s="2">
        <v>41788</v>
      </c>
      <c r="E8788" s="2">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
        <v>15.552000000000003</v>
      </c>
      <c r="T8788" s="1">
        <v>3</v>
      </c>
      <c r="U8788" s="1">
        <v>0.2</v>
      </c>
      <c r="V8788" s="1">
        <v>5.4432</v>
      </c>
    </row>
    <row r="8789" spans="1:22" ht="14.25" customHeight="1" x14ac:dyDescent="0.25">
      <c r="A8789" s="1">
        <v>8788</v>
      </c>
      <c r="B8789" s="1" t="s">
        <v>10239</v>
      </c>
      <c r="C8789" s="1">
        <f>YEAR(Data!$D8789)</f>
        <v>2014</v>
      </c>
      <c r="D8789" s="2">
        <v>41788</v>
      </c>
      <c r="E8789" s="2">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1">
        <v>54.393599999999978</v>
      </c>
    </row>
    <row r="8790" spans="1:22" ht="14.25" customHeight="1" x14ac:dyDescent="0.25">
      <c r="A8790" s="1">
        <v>8789</v>
      </c>
      <c r="B8790" s="1" t="s">
        <v>10240</v>
      </c>
      <c r="C8790" s="1">
        <f>YEAR(Data!$D8790)</f>
        <v>2014</v>
      </c>
      <c r="D8790" s="2">
        <v>41806</v>
      </c>
      <c r="E8790" s="2">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698.35200000000009</v>
      </c>
      <c r="T8790" s="1">
        <v>3</v>
      </c>
      <c r="U8790" s="1">
        <v>0.2</v>
      </c>
      <c r="V8790" s="1">
        <v>52.376399999999961</v>
      </c>
    </row>
    <row r="8791" spans="1:22" ht="14.25" customHeight="1" x14ac:dyDescent="0.25">
      <c r="A8791" s="1">
        <v>8790</v>
      </c>
      <c r="B8791" s="1" t="s">
        <v>10240</v>
      </c>
      <c r="C8791" s="1">
        <f>YEAR(Data!$D8791)</f>
        <v>2014</v>
      </c>
      <c r="D8791" s="2">
        <v>41806</v>
      </c>
      <c r="E8791" s="2">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77.728000000000009</v>
      </c>
      <c r="T8791" s="1">
        <v>2</v>
      </c>
      <c r="U8791" s="1">
        <v>0.2</v>
      </c>
      <c r="V8791" s="1">
        <v>-3.8863999999999947</v>
      </c>
    </row>
    <row r="8792" spans="1:22" ht="14.25" customHeight="1" x14ac:dyDescent="0.25">
      <c r="A8792" s="1">
        <v>8791</v>
      </c>
      <c r="B8792" s="1" t="s">
        <v>10241</v>
      </c>
      <c r="C8792" s="1">
        <f>YEAR(Data!$D8792)</f>
        <v>2012</v>
      </c>
      <c r="D8792" s="2">
        <v>41158</v>
      </c>
      <c r="E8792" s="2">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
        <v>46.62</v>
      </c>
      <c r="T8792" s="1">
        <v>9</v>
      </c>
      <c r="U8792" s="1">
        <v>0</v>
      </c>
      <c r="V8792" s="1">
        <v>21.445199999999996</v>
      </c>
    </row>
    <row r="8793" spans="1:22" ht="14.25" customHeight="1" x14ac:dyDescent="0.25">
      <c r="A8793" s="1">
        <v>8792</v>
      </c>
      <c r="B8793" s="1" t="s">
        <v>10242</v>
      </c>
      <c r="C8793" s="1">
        <f>YEAR(Data!$D8793)</f>
        <v>2014</v>
      </c>
      <c r="D8793" s="2">
        <v>41717</v>
      </c>
      <c r="E8793" s="2">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1">
        <v>47.035099999999971</v>
      </c>
    </row>
    <row r="8794" spans="1:22" ht="14.25" customHeight="1" x14ac:dyDescent="0.25">
      <c r="A8794" s="1">
        <v>8793</v>
      </c>
      <c r="B8794" s="1" t="s">
        <v>10243</v>
      </c>
      <c r="C8794" s="1">
        <f>YEAR(Data!$D8794)</f>
        <v>2011</v>
      </c>
      <c r="D8794" s="2">
        <v>40896</v>
      </c>
      <c r="E8794" s="2">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1">
        <v>6.8713999999999995</v>
      </c>
    </row>
    <row r="8795" spans="1:22" ht="14.25" customHeight="1" x14ac:dyDescent="0.25">
      <c r="A8795" s="1">
        <v>8794</v>
      </c>
      <c r="B8795" s="1" t="s">
        <v>10243</v>
      </c>
      <c r="C8795" s="1">
        <f>YEAR(Data!$D8795)</f>
        <v>2011</v>
      </c>
      <c r="D8795" s="2">
        <v>40896</v>
      </c>
      <c r="E8795" s="2">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22.549999999999997</v>
      </c>
      <c r="T8795" s="1">
        <v>5</v>
      </c>
      <c r="U8795" s="1">
        <v>0</v>
      </c>
      <c r="V8795" s="1">
        <v>8.7945000000000011</v>
      </c>
    </row>
    <row r="8796" spans="1:22" ht="14.25" customHeight="1" x14ac:dyDescent="0.25">
      <c r="A8796" s="1">
        <v>8795</v>
      </c>
      <c r="B8796" s="1" t="s">
        <v>10243</v>
      </c>
      <c r="C8796" s="1">
        <f>YEAR(Data!$D8796)</f>
        <v>2011</v>
      </c>
      <c r="D8796" s="2">
        <v>40896</v>
      </c>
      <c r="E8796" s="2">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
        <v>583.79999999999995</v>
      </c>
      <c r="T8796" s="1">
        <v>5</v>
      </c>
      <c r="U8796" s="1">
        <v>0.2</v>
      </c>
      <c r="V8796" s="1">
        <v>72.974999999999909</v>
      </c>
    </row>
    <row r="8797" spans="1:22" ht="14.25" customHeight="1" x14ac:dyDescent="0.25">
      <c r="A8797" s="1">
        <v>8796</v>
      </c>
      <c r="B8797" s="1" t="s">
        <v>10243</v>
      </c>
      <c r="C8797" s="1">
        <f>YEAR(Data!$D8797)</f>
        <v>2011</v>
      </c>
      <c r="D8797" s="2">
        <v>40896</v>
      </c>
      <c r="E8797" s="2">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1">
        <v>15.837600000000009</v>
      </c>
    </row>
    <row r="8798" spans="1:22" ht="14.25" customHeight="1" x14ac:dyDescent="0.25">
      <c r="A8798" s="1">
        <v>8797</v>
      </c>
      <c r="B8798" s="1" t="s">
        <v>10244</v>
      </c>
      <c r="C8798" s="1">
        <f>YEAR(Data!$D8798)</f>
        <v>2013</v>
      </c>
      <c r="D8798" s="2">
        <v>41463</v>
      </c>
      <c r="E8798" s="2">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1">
        <v>6.2208000000000006</v>
      </c>
    </row>
    <row r="8799" spans="1:22" ht="14.25" customHeight="1" x14ac:dyDescent="0.25">
      <c r="A8799" s="1">
        <v>8798</v>
      </c>
      <c r="B8799" s="1" t="s">
        <v>10244</v>
      </c>
      <c r="C8799" s="1">
        <f>YEAR(Data!$D8799)</f>
        <v>2013</v>
      </c>
      <c r="D8799" s="2">
        <v>41463</v>
      </c>
      <c r="E8799" s="2">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1">
        <v>12.874400000000001</v>
      </c>
    </row>
    <row r="8800" spans="1:22" ht="14.25" customHeight="1" x14ac:dyDescent="0.25">
      <c r="A8800" s="1">
        <v>8799</v>
      </c>
      <c r="B8800" s="1" t="s">
        <v>10245</v>
      </c>
      <c r="C8800" s="1">
        <f>YEAR(Data!$D8800)</f>
        <v>2013</v>
      </c>
      <c r="D8800" s="2">
        <v>41371</v>
      </c>
      <c r="E8800" s="2">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
        <v>1294.75</v>
      </c>
      <c r="T8800" s="1">
        <v>5</v>
      </c>
      <c r="U8800" s="1">
        <v>0</v>
      </c>
      <c r="V8800" s="1">
        <v>336.63499999999999</v>
      </c>
    </row>
    <row r="8801" spans="1:22" ht="14.25" customHeight="1" x14ac:dyDescent="0.25">
      <c r="A8801" s="1">
        <v>8800</v>
      </c>
      <c r="B8801" s="1" t="s">
        <v>10246</v>
      </c>
      <c r="C8801" s="1">
        <f>YEAR(Data!$D8801)</f>
        <v>2011</v>
      </c>
      <c r="D8801" s="2">
        <v>40671</v>
      </c>
      <c r="E8801" s="2">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1799.9699999999998</v>
      </c>
      <c r="T8801" s="1">
        <v>5</v>
      </c>
      <c r="U8801" s="1">
        <v>0.4</v>
      </c>
      <c r="V8801" s="1">
        <v>239.99600000000009</v>
      </c>
    </row>
    <row r="8802" spans="1:22" ht="14.25" customHeight="1" x14ac:dyDescent="0.25">
      <c r="A8802" s="1">
        <v>8801</v>
      </c>
      <c r="B8802" s="1" t="s">
        <v>10247</v>
      </c>
      <c r="C8802" s="1">
        <f>YEAR(Data!$D8802)</f>
        <v>2014</v>
      </c>
      <c r="D8802" s="2">
        <v>41967</v>
      </c>
      <c r="E8802" s="2">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
        <v>10.688000000000001</v>
      </c>
      <c r="T8802" s="1">
        <v>2</v>
      </c>
      <c r="U8802" s="1">
        <v>0.2</v>
      </c>
      <c r="V8802" s="1">
        <v>3.7407999999999997</v>
      </c>
    </row>
    <row r="8803" spans="1:22" ht="14.25" customHeight="1" x14ac:dyDescent="0.25">
      <c r="A8803" s="1">
        <v>8802</v>
      </c>
      <c r="B8803" s="1" t="s">
        <v>10248</v>
      </c>
      <c r="C8803" s="1">
        <f>YEAR(Data!$D8803)</f>
        <v>2013</v>
      </c>
      <c r="D8803" s="2">
        <v>41589</v>
      </c>
      <c r="E8803" s="2">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
        <v>221.98</v>
      </c>
      <c r="T8803" s="1">
        <v>2</v>
      </c>
      <c r="U8803" s="1">
        <v>0</v>
      </c>
      <c r="V8803" s="1">
        <v>62.15440000000001</v>
      </c>
    </row>
    <row r="8804" spans="1:22" ht="14.25" customHeight="1" x14ac:dyDescent="0.25">
      <c r="A8804" s="1">
        <v>8803</v>
      </c>
      <c r="B8804" s="1" t="s">
        <v>10248</v>
      </c>
      <c r="C8804" s="1">
        <f>YEAR(Data!$D8804)</f>
        <v>2013</v>
      </c>
      <c r="D8804" s="2">
        <v>41589</v>
      </c>
      <c r="E8804" s="2">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1">
        <v>54.713599999999985</v>
      </c>
    </row>
    <row r="8805" spans="1:22" ht="14.25" customHeight="1" x14ac:dyDescent="0.25">
      <c r="A8805" s="1">
        <v>8804</v>
      </c>
      <c r="B8805" s="1" t="s">
        <v>10249</v>
      </c>
      <c r="C8805" s="1">
        <f>YEAR(Data!$D8805)</f>
        <v>2011</v>
      </c>
      <c r="D8805" s="2">
        <v>40908</v>
      </c>
      <c r="E8805" s="2">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
        <v>34.769999999999996</v>
      </c>
      <c r="T8805" s="1">
        <v>3</v>
      </c>
      <c r="U8805" s="1">
        <v>0</v>
      </c>
      <c r="V8805" s="1">
        <v>11.474099999999996</v>
      </c>
    </row>
    <row r="8806" spans="1:22" ht="14.25" customHeight="1" x14ac:dyDescent="0.25">
      <c r="A8806" s="1">
        <v>8805</v>
      </c>
      <c r="B8806" s="1" t="s">
        <v>10249</v>
      </c>
      <c r="C8806" s="1">
        <f>YEAR(Data!$D8806)</f>
        <v>2011</v>
      </c>
      <c r="D8806" s="2">
        <v>40908</v>
      </c>
      <c r="E8806" s="2">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1">
        <v>8.6939999999999991</v>
      </c>
    </row>
    <row r="8807" spans="1:22" ht="14.25" customHeight="1" x14ac:dyDescent="0.25">
      <c r="A8807" s="1">
        <v>8806</v>
      </c>
      <c r="B8807" s="1" t="s">
        <v>10250</v>
      </c>
      <c r="C8807" s="1">
        <f>YEAR(Data!$D8807)</f>
        <v>2014</v>
      </c>
      <c r="D8807" s="2">
        <v>41871</v>
      </c>
      <c r="E8807" s="2">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1">
        <v>37.235999999999997</v>
      </c>
    </row>
    <row r="8808" spans="1:22" ht="14.25" customHeight="1" x14ac:dyDescent="0.25">
      <c r="A8808" s="1">
        <v>8807</v>
      </c>
      <c r="B8808" s="1" t="s">
        <v>10251</v>
      </c>
      <c r="C8808" s="1">
        <f>YEAR(Data!$D8808)</f>
        <v>2013</v>
      </c>
      <c r="D8808" s="2">
        <v>41530</v>
      </c>
      <c r="E8808" s="2">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
        <v>40.479999999999997</v>
      </c>
      <c r="T8808" s="1">
        <v>2</v>
      </c>
      <c r="U8808" s="1">
        <v>0</v>
      </c>
      <c r="V8808" s="1">
        <v>14.572799999999997</v>
      </c>
    </row>
    <row r="8809" spans="1:22" ht="14.25" customHeight="1" x14ac:dyDescent="0.25">
      <c r="A8809" s="1">
        <v>8808</v>
      </c>
      <c r="B8809" s="1" t="s">
        <v>10252</v>
      </c>
      <c r="C8809" s="1">
        <f>YEAR(Data!$D8809)</f>
        <v>2014</v>
      </c>
      <c r="D8809" s="2">
        <v>41939</v>
      </c>
      <c r="E8809" s="2">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33.282000000000004</v>
      </c>
      <c r="T8809" s="1">
        <v>3</v>
      </c>
      <c r="U8809" s="1">
        <v>0.7</v>
      </c>
      <c r="V8809" s="1">
        <v>-27.734999999999992</v>
      </c>
    </row>
    <row r="8810" spans="1:22" ht="14.25" customHeight="1" x14ac:dyDescent="0.25">
      <c r="A8810" s="1">
        <v>8809</v>
      </c>
      <c r="B8810" s="1" t="s">
        <v>10252</v>
      </c>
      <c r="C8810" s="1">
        <f>YEAR(Data!$D8810)</f>
        <v>2014</v>
      </c>
      <c r="D8810" s="2">
        <v>41939</v>
      </c>
      <c r="E8810" s="2">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118.64999999999998</v>
      </c>
      <c r="T8810" s="1">
        <v>5</v>
      </c>
      <c r="U8810" s="1">
        <v>0.4</v>
      </c>
      <c r="V8810" s="1">
        <v>19.775000000000006</v>
      </c>
    </row>
    <row r="8811" spans="1:22" ht="14.25" customHeight="1" x14ac:dyDescent="0.25">
      <c r="A8811" s="1">
        <v>8810</v>
      </c>
      <c r="B8811" s="1" t="s">
        <v>10252</v>
      </c>
      <c r="C8811" s="1">
        <f>YEAR(Data!$D8811)</f>
        <v>2014</v>
      </c>
      <c r="D8811" s="2">
        <v>41939</v>
      </c>
      <c r="E8811" s="2">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1">
        <v>4.9815000000000005</v>
      </c>
    </row>
    <row r="8812" spans="1:22" ht="14.25" customHeight="1" x14ac:dyDescent="0.25">
      <c r="A8812" s="1">
        <v>8811</v>
      </c>
      <c r="B8812" s="1" t="s">
        <v>10253</v>
      </c>
      <c r="C8812" s="1">
        <f>YEAR(Data!$D8812)</f>
        <v>2014</v>
      </c>
      <c r="D8812" s="2">
        <v>41790</v>
      </c>
      <c r="E8812" s="2">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1">
        <v>18.009600000000002</v>
      </c>
    </row>
    <row r="8813" spans="1:22" ht="14.25" customHeight="1" x14ac:dyDescent="0.25">
      <c r="A8813" s="1">
        <v>8812</v>
      </c>
      <c r="B8813" s="1" t="s">
        <v>10254</v>
      </c>
      <c r="C8813" s="1">
        <f>YEAR(Data!$D8813)</f>
        <v>2013</v>
      </c>
      <c r="D8813" s="2">
        <v>41342</v>
      </c>
      <c r="E8813" s="2">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1">
        <v>48.333599999999976</v>
      </c>
    </row>
    <row r="8814" spans="1:22" ht="14.25" customHeight="1" x14ac:dyDescent="0.25">
      <c r="A8814" s="1">
        <v>8813</v>
      </c>
      <c r="B8814" s="1" t="s">
        <v>10254</v>
      </c>
      <c r="C8814" s="1">
        <f>YEAR(Data!$D8814)</f>
        <v>2013</v>
      </c>
      <c r="D8814" s="2">
        <v>41342</v>
      </c>
      <c r="E8814" s="2">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
        <v>13.899999999999999</v>
      </c>
      <c r="T8814" s="1">
        <v>5</v>
      </c>
      <c r="U8814" s="1">
        <v>0</v>
      </c>
      <c r="V8814" s="1">
        <v>3.7529999999999997</v>
      </c>
    </row>
    <row r="8815" spans="1:22" ht="14.25" customHeight="1" x14ac:dyDescent="0.25">
      <c r="A8815" s="1">
        <v>8814</v>
      </c>
      <c r="B8815" s="1" t="s">
        <v>10255</v>
      </c>
      <c r="C8815" s="1">
        <f>YEAR(Data!$D8815)</f>
        <v>2012</v>
      </c>
      <c r="D8815" s="2">
        <v>41116</v>
      </c>
      <c r="E8815" s="2">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266.35200000000003</v>
      </c>
      <c r="T8815" s="1">
        <v>3</v>
      </c>
      <c r="U8815" s="1">
        <v>0.2</v>
      </c>
      <c r="V8815" s="1">
        <v>13.317599999999985</v>
      </c>
    </row>
    <row r="8816" spans="1:22" ht="14.25" customHeight="1" x14ac:dyDescent="0.25">
      <c r="A8816" s="1">
        <v>8815</v>
      </c>
      <c r="B8816" s="1" t="s">
        <v>10256</v>
      </c>
      <c r="C8816" s="1">
        <f>YEAR(Data!$D8816)</f>
        <v>2012</v>
      </c>
      <c r="D8816" s="2">
        <v>41236</v>
      </c>
      <c r="E8816" s="2">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1">
        <v>89.314199999999971</v>
      </c>
    </row>
    <row r="8817" spans="1:22" ht="14.25" customHeight="1" x14ac:dyDescent="0.25">
      <c r="A8817" s="1">
        <v>8816</v>
      </c>
      <c r="B8817" s="1" t="s">
        <v>10256</v>
      </c>
      <c r="C8817" s="1">
        <f>YEAR(Data!$D8817)</f>
        <v>2012</v>
      </c>
      <c r="D8817" s="2">
        <v>41236</v>
      </c>
      <c r="E8817" s="2">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
        <v>44.099999999999994</v>
      </c>
      <c r="T8817" s="1">
        <v>6</v>
      </c>
      <c r="U8817" s="1">
        <v>0</v>
      </c>
      <c r="V8817" s="1">
        <v>20.726999999999997</v>
      </c>
    </row>
    <row r="8818" spans="1:22" ht="14.25" customHeight="1" x14ac:dyDescent="0.25">
      <c r="A8818" s="1">
        <v>8817</v>
      </c>
      <c r="B8818" s="1" t="s">
        <v>10256</v>
      </c>
      <c r="C8818" s="1">
        <f>YEAR(Data!$D8818)</f>
        <v>2012</v>
      </c>
      <c r="D8818" s="2">
        <v>41236</v>
      </c>
      <c r="E8818" s="2">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1">
        <v>5.6416000000000004</v>
      </c>
    </row>
    <row r="8819" spans="1:22" ht="14.25" customHeight="1" x14ac:dyDescent="0.25">
      <c r="A8819" s="1">
        <v>8818</v>
      </c>
      <c r="B8819" s="1" t="s">
        <v>10256</v>
      </c>
      <c r="C8819" s="1">
        <f>YEAR(Data!$D8819)</f>
        <v>2012</v>
      </c>
      <c r="D8819" s="2">
        <v>41236</v>
      </c>
      <c r="E8819" s="2">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
        <v>16.559999999999999</v>
      </c>
      <c r="T8819" s="1">
        <v>2</v>
      </c>
      <c r="U8819" s="1">
        <v>0</v>
      </c>
      <c r="V8819" s="1">
        <v>7.783199999999999</v>
      </c>
    </row>
    <row r="8820" spans="1:22" ht="14.25" customHeight="1" x14ac:dyDescent="0.25">
      <c r="A8820" s="1">
        <v>8819</v>
      </c>
      <c r="B8820" s="1" t="s">
        <v>10256</v>
      </c>
      <c r="C8820" s="1">
        <f>YEAR(Data!$D8820)</f>
        <v>2012</v>
      </c>
      <c r="D8820" s="2">
        <v>41236</v>
      </c>
      <c r="E8820" s="2">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1">
        <v>18.662400000000002</v>
      </c>
    </row>
    <row r="8821" spans="1:22" ht="14.25" customHeight="1" x14ac:dyDescent="0.25">
      <c r="A8821" s="1">
        <v>8820</v>
      </c>
      <c r="B8821" s="1" t="s">
        <v>10259</v>
      </c>
      <c r="C8821" s="1">
        <f>YEAR(Data!$D8821)</f>
        <v>2012</v>
      </c>
      <c r="D8821" s="2">
        <v>41241</v>
      </c>
      <c r="E8821" s="2">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1">
        <v>117.43199999999999</v>
      </c>
    </row>
    <row r="8822" spans="1:22" ht="14.25" customHeight="1" x14ac:dyDescent="0.25">
      <c r="A8822" s="1">
        <v>8821</v>
      </c>
      <c r="B8822" s="1" t="s">
        <v>10260</v>
      </c>
      <c r="C8822" s="1">
        <f>YEAR(Data!$D8822)</f>
        <v>2014</v>
      </c>
      <c r="D8822" s="2">
        <v>41947</v>
      </c>
      <c r="E8822" s="2">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
        <v>959.98400000000004</v>
      </c>
      <c r="T8822" s="1">
        <v>2</v>
      </c>
      <c r="U8822" s="1">
        <v>0.2</v>
      </c>
      <c r="V8822" s="1">
        <v>311.99479999999994</v>
      </c>
    </row>
    <row r="8823" spans="1:22" ht="14.25" customHeight="1" x14ac:dyDescent="0.25">
      <c r="A8823" s="1">
        <v>8822</v>
      </c>
      <c r="B8823" s="1" t="s">
        <v>10260</v>
      </c>
      <c r="C8823" s="1">
        <f>YEAR(Data!$D8823)</f>
        <v>2014</v>
      </c>
      <c r="D8823" s="2">
        <v>41947</v>
      </c>
      <c r="E8823" s="2">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
        <v>4.0860000000000003</v>
      </c>
      <c r="T8823" s="1">
        <v>2</v>
      </c>
      <c r="U8823" s="1">
        <v>0.7</v>
      </c>
      <c r="V8823" s="1">
        <v>-2.9963999999999995</v>
      </c>
    </row>
    <row r="8824" spans="1:22" ht="14.25" customHeight="1" x14ac:dyDescent="0.25">
      <c r="A8824" s="1">
        <v>8823</v>
      </c>
      <c r="B8824" s="1" t="s">
        <v>10260</v>
      </c>
      <c r="C8824" s="1">
        <f>YEAR(Data!$D8824)</f>
        <v>2014</v>
      </c>
      <c r="D8824" s="2">
        <v>41947</v>
      </c>
      <c r="E8824" s="2">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
        <v>55.984000000000009</v>
      </c>
      <c r="T8824" s="1">
        <v>2</v>
      </c>
      <c r="U8824" s="1">
        <v>0.2</v>
      </c>
      <c r="V8824" s="1">
        <v>4.1987999999999985</v>
      </c>
    </row>
    <row r="8825" spans="1:22" ht="14.25" customHeight="1" x14ac:dyDescent="0.25">
      <c r="A8825" s="1">
        <v>8824</v>
      </c>
      <c r="B8825" s="1" t="s">
        <v>10260</v>
      </c>
      <c r="C8825" s="1">
        <f>YEAR(Data!$D8825)</f>
        <v>2014</v>
      </c>
      <c r="D8825" s="2">
        <v>41947</v>
      </c>
      <c r="E8825" s="2">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
        <v>10.688000000000001</v>
      </c>
      <c r="T8825" s="1">
        <v>2</v>
      </c>
      <c r="U8825" s="1">
        <v>0.2</v>
      </c>
      <c r="V8825" s="1">
        <v>3.7407999999999997</v>
      </c>
    </row>
    <row r="8826" spans="1:22" ht="14.25" customHeight="1" x14ac:dyDescent="0.25">
      <c r="A8826" s="1">
        <v>8825</v>
      </c>
      <c r="B8826" s="1" t="s">
        <v>10261</v>
      </c>
      <c r="C8826" s="1">
        <f>YEAR(Data!$D8826)</f>
        <v>2014</v>
      </c>
      <c r="D8826" s="2">
        <v>41720</v>
      </c>
      <c r="E8826" s="2">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1">
        <v>2.8781999999999992</v>
      </c>
    </row>
    <row r="8827" spans="1:22" ht="14.25" customHeight="1" x14ac:dyDescent="0.25">
      <c r="A8827" s="1">
        <v>8826</v>
      </c>
      <c r="B8827" s="1" t="s">
        <v>10262</v>
      </c>
      <c r="C8827" s="1">
        <f>YEAR(Data!$D8827)</f>
        <v>2012</v>
      </c>
      <c r="D8827" s="2">
        <v>41262</v>
      </c>
      <c r="E8827" s="2">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v>
      </c>
      <c r="T8827" s="1">
        <v>3</v>
      </c>
      <c r="U8827" s="1">
        <v>0.2</v>
      </c>
      <c r="V8827" s="1">
        <v>2.5056000000000003</v>
      </c>
    </row>
    <row r="8828" spans="1:22" ht="14.25" customHeight="1" x14ac:dyDescent="0.25">
      <c r="A8828" s="1">
        <v>8827</v>
      </c>
      <c r="B8828" s="1" t="s">
        <v>10263</v>
      </c>
      <c r="C8828" s="1">
        <f>YEAR(Data!$D8828)</f>
        <v>2011</v>
      </c>
      <c r="D8828" s="2">
        <v>40635</v>
      </c>
      <c r="E8828" s="2">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
        <v>26.720000000000002</v>
      </c>
      <c r="T8828" s="1">
        <v>5</v>
      </c>
      <c r="U8828" s="1">
        <v>0.2</v>
      </c>
      <c r="V8828" s="1">
        <v>9.3520000000000003</v>
      </c>
    </row>
    <row r="8829" spans="1:22" ht="14.25" customHeight="1" x14ac:dyDescent="0.25">
      <c r="A8829" s="1">
        <v>8828</v>
      </c>
      <c r="B8829" s="1" t="s">
        <v>10263</v>
      </c>
      <c r="C8829" s="1">
        <f>YEAR(Data!$D8829)</f>
        <v>2011</v>
      </c>
      <c r="D8829" s="2">
        <v>40635</v>
      </c>
      <c r="E8829" s="2">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
        <v>33.488000000000007</v>
      </c>
      <c r="T8829" s="1">
        <v>7</v>
      </c>
      <c r="U8829" s="1">
        <v>0.2</v>
      </c>
      <c r="V8829" s="1">
        <v>10.464999999999998</v>
      </c>
    </row>
    <row r="8830" spans="1:22" ht="14.25" customHeight="1" x14ac:dyDescent="0.25">
      <c r="A8830" s="1">
        <v>8829</v>
      </c>
      <c r="B8830" s="1" t="s">
        <v>10264</v>
      </c>
      <c r="C8830" s="1">
        <f>YEAR(Data!$D8830)</f>
        <v>2012</v>
      </c>
      <c r="D8830" s="2">
        <v>41065</v>
      </c>
      <c r="E8830" s="2">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
        <v>10.56</v>
      </c>
      <c r="T8830" s="1">
        <v>2</v>
      </c>
      <c r="U8830" s="1">
        <v>0</v>
      </c>
      <c r="V8830" s="1">
        <v>4.7519999999999998</v>
      </c>
    </row>
    <row r="8831" spans="1:22" ht="14.25" customHeight="1" x14ac:dyDescent="0.25">
      <c r="A8831" s="1">
        <v>8830</v>
      </c>
      <c r="B8831" s="1" t="s">
        <v>10265</v>
      </c>
      <c r="C8831" s="1">
        <f>YEAR(Data!$D8831)</f>
        <v>2011</v>
      </c>
      <c r="D8831" s="2">
        <v>40822</v>
      </c>
      <c r="E8831" s="2">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
        <v>386.34</v>
      </c>
      <c r="T8831" s="1">
        <v>2</v>
      </c>
      <c r="U8831" s="1">
        <v>0</v>
      </c>
      <c r="V8831" s="1">
        <v>54.087600000000009</v>
      </c>
    </row>
    <row r="8832" spans="1:22" ht="14.25" customHeight="1" x14ac:dyDescent="0.25">
      <c r="A8832" s="1">
        <v>8831</v>
      </c>
      <c r="B8832" s="1" t="s">
        <v>10266</v>
      </c>
      <c r="C8832" s="1">
        <f>YEAR(Data!$D8832)</f>
        <v>2013</v>
      </c>
      <c r="D8832" s="2">
        <v>41508</v>
      </c>
      <c r="E8832" s="2">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1">
        <v>11.703999999999997</v>
      </c>
    </row>
    <row r="8833" spans="1:22" ht="14.25" customHeight="1" x14ac:dyDescent="0.25">
      <c r="A8833" s="1">
        <v>8832</v>
      </c>
      <c r="B8833" s="1" t="s">
        <v>10267</v>
      </c>
      <c r="C8833" s="1">
        <f>YEAR(Data!$D8833)</f>
        <v>2012</v>
      </c>
      <c r="D8833" s="2">
        <v>41228</v>
      </c>
      <c r="E8833" s="2">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1">
        <v>14.3856</v>
      </c>
    </row>
    <row r="8834" spans="1:22" ht="14.25" customHeight="1" x14ac:dyDescent="0.25">
      <c r="A8834" s="1">
        <v>8833</v>
      </c>
      <c r="B8834" s="1" t="s">
        <v>10268</v>
      </c>
      <c r="C8834" s="1">
        <f>YEAR(Data!$D8834)</f>
        <v>2012</v>
      </c>
      <c r="D8834" s="2">
        <v>41082</v>
      </c>
      <c r="E8834" s="2">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1">
        <v>456.58800000000002</v>
      </c>
    </row>
    <row r="8835" spans="1:22" ht="14.25" customHeight="1" x14ac:dyDescent="0.25">
      <c r="A8835" s="1">
        <v>8834</v>
      </c>
      <c r="B8835" s="1" t="s">
        <v>10269</v>
      </c>
      <c r="C8835" s="1">
        <f>YEAR(Data!$D8835)</f>
        <v>2014</v>
      </c>
      <c r="D8835" s="2">
        <v>41907</v>
      </c>
      <c r="E8835" s="2">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
        <v>15.51</v>
      </c>
      <c r="T8835" s="1">
        <v>1</v>
      </c>
      <c r="U8835" s="1">
        <v>0</v>
      </c>
      <c r="V8835" s="1">
        <v>3.8774999999999995</v>
      </c>
    </row>
    <row r="8836" spans="1:22" ht="14.25" customHeight="1" x14ac:dyDescent="0.25">
      <c r="A8836" s="1">
        <v>8835</v>
      </c>
      <c r="B8836" s="1" t="s">
        <v>10269</v>
      </c>
      <c r="C8836" s="1">
        <f>YEAR(Data!$D8836)</f>
        <v>2014</v>
      </c>
      <c r="D8836" s="2">
        <v>41907</v>
      </c>
      <c r="E8836" s="2">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
        <v>89.9</v>
      </c>
      <c r="T8836" s="1">
        <v>2</v>
      </c>
      <c r="U8836" s="1">
        <v>0</v>
      </c>
      <c r="V8836" s="1">
        <v>25.171999999999997</v>
      </c>
    </row>
    <row r="8837" spans="1:22" ht="14.25" customHeight="1" x14ac:dyDescent="0.25">
      <c r="A8837" s="1">
        <v>8836</v>
      </c>
      <c r="B8837" s="1" t="s">
        <v>10269</v>
      </c>
      <c r="C8837" s="1">
        <f>YEAR(Data!$D8837)</f>
        <v>2014</v>
      </c>
      <c r="D8837" s="2">
        <v>41907</v>
      </c>
      <c r="E8837" s="2">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
        <v>14.28</v>
      </c>
      <c r="T8837" s="1">
        <v>4</v>
      </c>
      <c r="U8837" s="1">
        <v>0</v>
      </c>
      <c r="V8837" s="1">
        <v>3.7127999999999997</v>
      </c>
    </row>
    <row r="8838" spans="1:22" ht="14.25" customHeight="1" x14ac:dyDescent="0.25">
      <c r="A8838" s="1">
        <v>8837</v>
      </c>
      <c r="B8838" s="1" t="s">
        <v>10269</v>
      </c>
      <c r="C8838" s="1">
        <f>YEAR(Data!$D8838)</f>
        <v>2014</v>
      </c>
      <c r="D8838" s="2">
        <v>41907</v>
      </c>
      <c r="E8838" s="2">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
        <v>12.72</v>
      </c>
      <c r="T8838" s="1">
        <v>3</v>
      </c>
      <c r="U8838" s="1">
        <v>0</v>
      </c>
      <c r="V8838" s="1">
        <v>4.9607999999999999</v>
      </c>
    </row>
    <row r="8839" spans="1:22" ht="14.25" customHeight="1" x14ac:dyDescent="0.25">
      <c r="A8839" s="1">
        <v>8838</v>
      </c>
      <c r="B8839" s="1" t="s">
        <v>10269</v>
      </c>
      <c r="C8839" s="1">
        <f>YEAR(Data!$D8839)</f>
        <v>2014</v>
      </c>
      <c r="D8839" s="2">
        <v>41907</v>
      </c>
      <c r="E8839" s="2">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
        <v>15.75</v>
      </c>
      <c r="T8839" s="1">
        <v>5</v>
      </c>
      <c r="U8839" s="1">
        <v>0</v>
      </c>
      <c r="V8839" s="1">
        <v>7.5600000000000005</v>
      </c>
    </row>
    <row r="8840" spans="1:22" ht="14.25" customHeight="1" x14ac:dyDescent="0.25">
      <c r="A8840" s="1">
        <v>8839</v>
      </c>
      <c r="B8840" s="1" t="s">
        <v>10270</v>
      </c>
      <c r="C8840" s="1">
        <f>YEAR(Data!$D8840)</f>
        <v>2011</v>
      </c>
      <c r="D8840" s="2">
        <v>40639</v>
      </c>
      <c r="E8840" s="2">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
        <v>70.949999999999989</v>
      </c>
      <c r="T8840" s="1">
        <v>3</v>
      </c>
      <c r="U8840" s="1">
        <v>0</v>
      </c>
      <c r="V8840" s="1">
        <v>18.447000000000003</v>
      </c>
    </row>
    <row r="8841" spans="1:22" ht="14.25" customHeight="1" x14ac:dyDescent="0.25">
      <c r="A8841" s="1">
        <v>8840</v>
      </c>
      <c r="B8841" s="1" t="s">
        <v>10270</v>
      </c>
      <c r="C8841" s="1">
        <f>YEAR(Data!$D8841)</f>
        <v>2011</v>
      </c>
      <c r="D8841" s="2">
        <v>40639</v>
      </c>
      <c r="E8841" s="2">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1">
        <v>23.768399999999996</v>
      </c>
    </row>
    <row r="8842" spans="1:22" ht="14.25" customHeight="1" x14ac:dyDescent="0.25">
      <c r="A8842" s="1">
        <v>8841</v>
      </c>
      <c r="B8842" s="1" t="s">
        <v>10270</v>
      </c>
      <c r="C8842" s="1">
        <f>YEAR(Data!$D8842)</f>
        <v>2011</v>
      </c>
      <c r="D8842" s="2">
        <v>40639</v>
      </c>
      <c r="E8842" s="2">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
        <v>299.96999999999997</v>
      </c>
      <c r="T8842" s="1">
        <v>3</v>
      </c>
      <c r="U8842" s="1">
        <v>0</v>
      </c>
      <c r="V8842" s="1">
        <v>131.98680000000002</v>
      </c>
    </row>
    <row r="8843" spans="1:22" ht="14.25" customHeight="1" x14ac:dyDescent="0.25">
      <c r="A8843" s="1">
        <v>8842</v>
      </c>
      <c r="B8843" s="1" t="s">
        <v>10271</v>
      </c>
      <c r="C8843" s="1">
        <f>YEAR(Data!$D8843)</f>
        <v>2013</v>
      </c>
      <c r="D8843" s="2">
        <v>41314</v>
      </c>
      <c r="E8843" s="2">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1">
        <v>39.586800000000011</v>
      </c>
    </row>
    <row r="8844" spans="1:22" ht="14.25" customHeight="1" x14ac:dyDescent="0.25">
      <c r="A8844" s="1">
        <v>8843</v>
      </c>
      <c r="B8844" s="1" t="s">
        <v>10271</v>
      </c>
      <c r="C8844" s="1">
        <f>YEAR(Data!$D8844)</f>
        <v>2013</v>
      </c>
      <c r="D8844" s="2">
        <v>41314</v>
      </c>
      <c r="E8844" s="2">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1">
        <v>11.151</v>
      </c>
    </row>
    <row r="8845" spans="1:22" ht="14.25" customHeight="1" x14ac:dyDescent="0.25">
      <c r="A8845" s="1">
        <v>8844</v>
      </c>
      <c r="B8845" s="1" t="s">
        <v>10272</v>
      </c>
      <c r="C8845" s="1">
        <f>YEAR(Data!$D8845)</f>
        <v>2011</v>
      </c>
      <c r="D8845" s="2">
        <v>40865</v>
      </c>
      <c r="E8845" s="2">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
        <v>67.150000000000006</v>
      </c>
      <c r="T8845" s="1">
        <v>5</v>
      </c>
      <c r="U8845" s="1">
        <v>0</v>
      </c>
      <c r="V8845" s="1">
        <v>16.787500000000001</v>
      </c>
    </row>
    <row r="8846" spans="1:22" ht="14.25" customHeight="1" x14ac:dyDescent="0.25">
      <c r="A8846" s="1">
        <v>8845</v>
      </c>
      <c r="B8846" s="1" t="s">
        <v>10273</v>
      </c>
      <c r="C8846" s="1">
        <f>YEAR(Data!$D8846)</f>
        <v>2014</v>
      </c>
      <c r="D8846" s="2">
        <v>41992</v>
      </c>
      <c r="E8846" s="2">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1">
        <v>-6.0299999999999976</v>
      </c>
    </row>
    <row r="8847" spans="1:22" ht="14.25" customHeight="1" x14ac:dyDescent="0.25">
      <c r="A8847" s="1">
        <v>8846</v>
      </c>
      <c r="B8847" s="1" t="s">
        <v>10273</v>
      </c>
      <c r="C8847" s="1">
        <f>YEAR(Data!$D8847)</f>
        <v>2014</v>
      </c>
      <c r="D8847" s="2">
        <v>41992</v>
      </c>
      <c r="E8847" s="2">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1">
        <v>1.7486999999999999</v>
      </c>
    </row>
    <row r="8848" spans="1:22" ht="14.25" customHeight="1" x14ac:dyDescent="0.25">
      <c r="A8848" s="1">
        <v>8847</v>
      </c>
      <c r="B8848" s="1" t="s">
        <v>10273</v>
      </c>
      <c r="C8848" s="1">
        <f>YEAR(Data!$D8848)</f>
        <v>2014</v>
      </c>
      <c r="D8848" s="2">
        <v>41992</v>
      </c>
      <c r="E8848" s="2">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91.360000000000014</v>
      </c>
      <c r="T8848" s="1">
        <v>5</v>
      </c>
      <c r="U8848" s="1">
        <v>0.2</v>
      </c>
      <c r="V8848" s="1">
        <v>29.691999999999993</v>
      </c>
    </row>
    <row r="8849" spans="1:22" ht="14.25" customHeight="1" x14ac:dyDescent="0.25">
      <c r="A8849" s="1">
        <v>8848</v>
      </c>
      <c r="B8849" s="1" t="s">
        <v>10273</v>
      </c>
      <c r="C8849" s="1">
        <f>YEAR(Data!$D8849)</f>
        <v>2014</v>
      </c>
      <c r="D8849" s="2">
        <v>41992</v>
      </c>
      <c r="E8849" s="2">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1">
        <v>13.011199999999995</v>
      </c>
    </row>
    <row r="8850" spans="1:22" ht="14.25" customHeight="1" x14ac:dyDescent="0.25">
      <c r="A8850" s="1">
        <v>8849</v>
      </c>
      <c r="B8850" s="1" t="s">
        <v>10274</v>
      </c>
      <c r="C8850" s="1">
        <f>YEAR(Data!$D8850)</f>
        <v>2012</v>
      </c>
      <c r="D8850" s="2">
        <v>41092</v>
      </c>
      <c r="E8850" s="2">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1">
        <v>8.3519999999999932</v>
      </c>
    </row>
    <row r="8851" spans="1:22" ht="14.25" customHeight="1" x14ac:dyDescent="0.25">
      <c r="A8851" s="1">
        <v>8850</v>
      </c>
      <c r="B8851" s="1" t="s">
        <v>10274</v>
      </c>
      <c r="C8851" s="1">
        <f>YEAR(Data!$D8851)</f>
        <v>2012</v>
      </c>
      <c r="D8851" s="2">
        <v>41092</v>
      </c>
      <c r="E8851" s="2">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159.84000000000003</v>
      </c>
      <c r="T8851" s="1">
        <v>10</v>
      </c>
      <c r="U8851" s="1">
        <v>0.2</v>
      </c>
      <c r="V8851" s="1">
        <v>45.954000000000008</v>
      </c>
    </row>
    <row r="8852" spans="1:22" ht="14.25" customHeight="1" x14ac:dyDescent="0.25">
      <c r="A8852" s="1">
        <v>8851</v>
      </c>
      <c r="B8852" s="1" t="s">
        <v>10274</v>
      </c>
      <c r="C8852" s="1">
        <f>YEAR(Data!$D8852)</f>
        <v>2012</v>
      </c>
      <c r="D8852" s="2">
        <v>41092</v>
      </c>
      <c r="E8852" s="2">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2.8920000000000008</v>
      </c>
      <c r="T8852" s="1">
        <v>2</v>
      </c>
      <c r="U8852" s="1">
        <v>0.7</v>
      </c>
      <c r="V8852" s="1">
        <v>-2.3136000000000001</v>
      </c>
    </row>
    <row r="8853" spans="1:22" ht="14.25" customHeight="1" x14ac:dyDescent="0.25">
      <c r="A8853" s="1">
        <v>8852</v>
      </c>
      <c r="B8853" s="1" t="s">
        <v>10274</v>
      </c>
      <c r="C8853" s="1">
        <f>YEAR(Data!$D8853)</f>
        <v>2012</v>
      </c>
      <c r="D8853" s="2">
        <v>41092</v>
      </c>
      <c r="E8853" s="2">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9.3920000000000012</v>
      </c>
      <c r="T8853" s="1">
        <v>2</v>
      </c>
      <c r="U8853" s="1">
        <v>0.2</v>
      </c>
      <c r="V8853" s="1">
        <v>3.2871999999999999</v>
      </c>
    </row>
    <row r="8854" spans="1:22" ht="14.25" customHeight="1" x14ac:dyDescent="0.25">
      <c r="A8854" s="1">
        <v>8853</v>
      </c>
      <c r="B8854" s="1" t="s">
        <v>10275</v>
      </c>
      <c r="C8854" s="1">
        <f>YEAR(Data!$D8854)</f>
        <v>2011</v>
      </c>
      <c r="D8854" s="2">
        <v>40824</v>
      </c>
      <c r="E8854" s="2">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1">
        <v>55.763999999999996</v>
      </c>
    </row>
    <row r="8855" spans="1:22" ht="14.25" customHeight="1" x14ac:dyDescent="0.25">
      <c r="A8855" s="1">
        <v>8854</v>
      </c>
      <c r="B8855" s="1" t="s">
        <v>10276</v>
      </c>
      <c r="C8855" s="1">
        <f>YEAR(Data!$D8855)</f>
        <v>2012</v>
      </c>
      <c r="D8855" s="2">
        <v>41174</v>
      </c>
      <c r="E8855" s="2">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55.600000000000009</v>
      </c>
      <c r="T8855" s="1">
        <v>5</v>
      </c>
      <c r="U8855" s="1">
        <v>0.2</v>
      </c>
      <c r="V8855" s="1">
        <v>6.2549999999999919</v>
      </c>
    </row>
    <row r="8856" spans="1:22" ht="14.25" customHeight="1" x14ac:dyDescent="0.25">
      <c r="A8856" s="1">
        <v>8855</v>
      </c>
      <c r="B8856" s="1" t="s">
        <v>10276</v>
      </c>
      <c r="C8856" s="1">
        <f>YEAR(Data!$D8856)</f>
        <v>2012</v>
      </c>
      <c r="D8856" s="2">
        <v>41174</v>
      </c>
      <c r="E8856" s="2">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617.97600000000011</v>
      </c>
      <c r="T8856" s="1">
        <v>3</v>
      </c>
      <c r="U8856" s="1">
        <v>0.2</v>
      </c>
      <c r="V8856" s="1">
        <v>-7.724700000000098</v>
      </c>
    </row>
    <row r="8857" spans="1:22" ht="14.25" customHeight="1" x14ac:dyDescent="0.25">
      <c r="A8857" s="1">
        <v>8856</v>
      </c>
      <c r="B8857" s="1" t="s">
        <v>10277</v>
      </c>
      <c r="C8857" s="1">
        <f>YEAR(Data!$D8857)</f>
        <v>2014</v>
      </c>
      <c r="D8857" s="2">
        <v>41998</v>
      </c>
      <c r="E8857" s="2">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
        <v>21.312000000000005</v>
      </c>
      <c r="T8857" s="1">
        <v>3</v>
      </c>
      <c r="U8857" s="1">
        <v>0.2</v>
      </c>
      <c r="V8857" s="1">
        <v>7.9919999999999991</v>
      </c>
    </row>
    <row r="8858" spans="1:22" ht="14.25" customHeight="1" x14ac:dyDescent="0.25">
      <c r="A8858" s="1">
        <v>8857</v>
      </c>
      <c r="B8858" s="1" t="s">
        <v>10278</v>
      </c>
      <c r="C8858" s="1">
        <f>YEAR(Data!$D8858)</f>
        <v>2014</v>
      </c>
      <c r="D8858" s="2">
        <v>41926</v>
      </c>
      <c r="E8858" s="2">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
        <v>209.94</v>
      </c>
      <c r="T8858" s="1">
        <v>6</v>
      </c>
      <c r="U8858" s="1">
        <v>0</v>
      </c>
      <c r="V8858" s="1">
        <v>39.888599999999997</v>
      </c>
    </row>
    <row r="8859" spans="1:22" ht="14.25" customHeight="1" x14ac:dyDescent="0.25">
      <c r="A8859" s="1">
        <v>8858</v>
      </c>
      <c r="B8859" s="1" t="s">
        <v>10278</v>
      </c>
      <c r="C8859" s="1">
        <f>YEAR(Data!$D8859)</f>
        <v>2014</v>
      </c>
      <c r="D8859" s="2">
        <v>41926</v>
      </c>
      <c r="E8859" s="2">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
        <v>31.983999999999998</v>
      </c>
      <c r="T8859" s="1">
        <v>2</v>
      </c>
      <c r="U8859" s="1">
        <v>0.2</v>
      </c>
      <c r="V8859" s="1">
        <v>-7.9959999999999996</v>
      </c>
    </row>
    <row r="8860" spans="1:22" ht="14.25" customHeight="1" x14ac:dyDescent="0.25">
      <c r="A8860" s="1">
        <v>8859</v>
      </c>
      <c r="B8860" s="1" t="s">
        <v>10278</v>
      </c>
      <c r="C8860" s="1">
        <f>YEAR(Data!$D8860)</f>
        <v>2014</v>
      </c>
      <c r="D8860" s="2">
        <v>41926</v>
      </c>
      <c r="E8860" s="2">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
        <v>5083.96</v>
      </c>
      <c r="T8860" s="1">
        <v>5</v>
      </c>
      <c r="U8860" s="1">
        <v>0.2</v>
      </c>
      <c r="V8860" s="1">
        <v>1906.4849999999999</v>
      </c>
    </row>
    <row r="8861" spans="1:22" ht="14.25" customHeight="1" x14ac:dyDescent="0.25">
      <c r="A8861" s="1">
        <v>8860</v>
      </c>
      <c r="B8861" s="1" t="s">
        <v>10279</v>
      </c>
      <c r="C8861" s="1">
        <f>YEAR(Data!$D8861)</f>
        <v>2014</v>
      </c>
      <c r="D8861" s="2">
        <v>41872</v>
      </c>
      <c r="E8861" s="2">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
        <v>35.96</v>
      </c>
      <c r="T8861" s="1">
        <v>1</v>
      </c>
      <c r="U8861" s="1">
        <v>0.2</v>
      </c>
      <c r="V8861" s="1">
        <v>3.5959999999999983</v>
      </c>
    </row>
    <row r="8862" spans="1:22" ht="14.25" customHeight="1" x14ac:dyDescent="0.25">
      <c r="A8862" s="1">
        <v>8861</v>
      </c>
      <c r="B8862" s="1" t="s">
        <v>10280</v>
      </c>
      <c r="C8862" s="1">
        <f>YEAR(Data!$D8862)</f>
        <v>2012</v>
      </c>
      <c r="D8862" s="2">
        <v>41163</v>
      </c>
      <c r="E8862" s="2">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
        <v>31.049999999999997</v>
      </c>
      <c r="T8862" s="1">
        <v>3</v>
      </c>
      <c r="U8862" s="1">
        <v>0</v>
      </c>
      <c r="V8862" s="1">
        <v>14.904</v>
      </c>
    </row>
    <row r="8863" spans="1:22" ht="14.25" customHeight="1" x14ac:dyDescent="0.25">
      <c r="A8863" s="1">
        <v>8862</v>
      </c>
      <c r="B8863" s="1" t="s">
        <v>10280</v>
      </c>
      <c r="C8863" s="1">
        <f>YEAR(Data!$D8863)</f>
        <v>2012</v>
      </c>
      <c r="D8863" s="2">
        <v>41163</v>
      </c>
      <c r="E8863" s="2">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
        <v>8.92</v>
      </c>
      <c r="T8863" s="1">
        <v>4</v>
      </c>
      <c r="U8863" s="1">
        <v>0</v>
      </c>
      <c r="V8863" s="1">
        <v>3.9248000000000003</v>
      </c>
    </row>
    <row r="8864" spans="1:22" ht="14.25" customHeight="1" x14ac:dyDescent="0.25">
      <c r="A8864" s="1">
        <v>8863</v>
      </c>
      <c r="B8864" s="1" t="s">
        <v>10280</v>
      </c>
      <c r="C8864" s="1">
        <f>YEAR(Data!$D8864)</f>
        <v>2012</v>
      </c>
      <c r="D8864" s="2">
        <v>41163</v>
      </c>
      <c r="E8864" s="2">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1">
        <v>96.415999999999997</v>
      </c>
    </row>
    <row r="8865" spans="1:22" ht="14.25" customHeight="1" x14ac:dyDescent="0.25">
      <c r="A8865" s="1">
        <v>8864</v>
      </c>
      <c r="B8865" s="1" t="s">
        <v>10280</v>
      </c>
      <c r="C8865" s="1">
        <f>YEAR(Data!$D8865)</f>
        <v>2012</v>
      </c>
      <c r="D8865" s="2">
        <v>41163</v>
      </c>
      <c r="E8865" s="2">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1">
        <v>29.980800000000002</v>
      </c>
    </row>
    <row r="8866" spans="1:22" ht="14.25" customHeight="1" x14ac:dyDescent="0.25">
      <c r="A8866" s="1">
        <v>8865</v>
      </c>
      <c r="B8866" s="1" t="s">
        <v>10280</v>
      </c>
      <c r="C8866" s="1">
        <f>YEAR(Data!$D8866)</f>
        <v>2012</v>
      </c>
      <c r="D8866" s="2">
        <v>41163</v>
      </c>
      <c r="E8866" s="2">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
        <v>38.880000000000003</v>
      </c>
      <c r="T8866" s="1">
        <v>6</v>
      </c>
      <c r="U8866" s="1">
        <v>0</v>
      </c>
      <c r="V8866" s="1">
        <v>18.662400000000002</v>
      </c>
    </row>
    <row r="8867" spans="1:22" ht="14.25" customHeight="1" x14ac:dyDescent="0.25">
      <c r="A8867" s="1">
        <v>8866</v>
      </c>
      <c r="B8867" s="1" t="s">
        <v>10281</v>
      </c>
      <c r="C8867" s="1">
        <f>YEAR(Data!$D8867)</f>
        <v>2012</v>
      </c>
      <c r="D8867" s="2">
        <v>41263</v>
      </c>
      <c r="E8867" s="2">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
        <v>36.269999999999996</v>
      </c>
      <c r="T8867" s="1">
        <v>3</v>
      </c>
      <c r="U8867" s="1">
        <v>0</v>
      </c>
      <c r="V8867" s="1">
        <v>10.880999999999997</v>
      </c>
    </row>
    <row r="8868" spans="1:22" ht="14.25" customHeight="1" x14ac:dyDescent="0.25">
      <c r="A8868" s="1">
        <v>8867</v>
      </c>
      <c r="B8868" s="1" t="s">
        <v>10282</v>
      </c>
      <c r="C8868" s="1">
        <f>YEAR(Data!$D8868)</f>
        <v>2011</v>
      </c>
      <c r="D8868" s="2">
        <v>40806</v>
      </c>
      <c r="E8868" s="2">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
        <v>493.42999999999995</v>
      </c>
      <c r="T8868" s="1">
        <v>5</v>
      </c>
      <c r="U8868" s="1">
        <v>0.3</v>
      </c>
      <c r="V8868" s="1">
        <v>-70.489999999999981</v>
      </c>
    </row>
    <row r="8869" spans="1:22" ht="14.25" customHeight="1" x14ac:dyDescent="0.25">
      <c r="A8869" s="1">
        <v>8868</v>
      </c>
      <c r="B8869" s="1" t="s">
        <v>10282</v>
      </c>
      <c r="C8869" s="1">
        <f>YEAR(Data!$D8869)</f>
        <v>2011</v>
      </c>
      <c r="D8869" s="2">
        <v>40806</v>
      </c>
      <c r="E8869" s="2">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
        <v>11.120000000000001</v>
      </c>
      <c r="T8869" s="1">
        <v>2</v>
      </c>
      <c r="U8869" s="1">
        <v>0.2</v>
      </c>
      <c r="V8869" s="1">
        <v>3.4749999999999996</v>
      </c>
    </row>
    <row r="8870" spans="1:22" ht="14.25" customHeight="1" x14ac:dyDescent="0.25">
      <c r="A8870" s="1">
        <v>8869</v>
      </c>
      <c r="B8870" s="1" t="s">
        <v>10283</v>
      </c>
      <c r="C8870" s="1">
        <f>YEAR(Data!$D8870)</f>
        <v>2013</v>
      </c>
      <c r="D8870" s="2">
        <v>41583</v>
      </c>
      <c r="E8870" s="2">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
        <v>686.40000000000009</v>
      </c>
      <c r="T8870" s="1">
        <v>2</v>
      </c>
      <c r="U8870" s="1">
        <v>0.2</v>
      </c>
      <c r="V8870" s="1">
        <v>77.219999999999914</v>
      </c>
    </row>
    <row r="8871" spans="1:22" ht="14.25" customHeight="1" x14ac:dyDescent="0.25">
      <c r="A8871" s="1">
        <v>8870</v>
      </c>
      <c r="B8871" s="1" t="s">
        <v>10284</v>
      </c>
      <c r="C8871" s="1">
        <f>YEAR(Data!$D8871)</f>
        <v>2014</v>
      </c>
      <c r="D8871" s="2">
        <v>41975</v>
      </c>
      <c r="E8871" s="2">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
        <v>15.920000000000002</v>
      </c>
      <c r="T8871" s="1">
        <v>5</v>
      </c>
      <c r="U8871" s="1">
        <v>0.2</v>
      </c>
      <c r="V8871" s="1">
        <v>5.3729999999999993</v>
      </c>
    </row>
    <row r="8872" spans="1:22" ht="14.25" customHeight="1" x14ac:dyDescent="0.25">
      <c r="A8872" s="1">
        <v>8871</v>
      </c>
      <c r="B8872" s="1" t="s">
        <v>10284</v>
      </c>
      <c r="C8872" s="1">
        <f>YEAR(Data!$D8872)</f>
        <v>2014</v>
      </c>
      <c r="D8872" s="2">
        <v>41975</v>
      </c>
      <c r="E8872" s="2">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70.679999999999993</v>
      </c>
      <c r="T8872" s="1">
        <v>12</v>
      </c>
      <c r="U8872" s="1">
        <v>0</v>
      </c>
      <c r="V8872" s="1">
        <v>31.099200000000003</v>
      </c>
    </row>
    <row r="8873" spans="1:22" ht="14.25" customHeight="1" x14ac:dyDescent="0.25">
      <c r="A8873" s="1">
        <v>8872</v>
      </c>
      <c r="B8873" s="1" t="s">
        <v>10284</v>
      </c>
      <c r="C8873" s="1">
        <f>YEAR(Data!$D8873)</f>
        <v>2014</v>
      </c>
      <c r="D8873" s="2">
        <v>41975</v>
      </c>
      <c r="E8873" s="2">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1">
        <v>5.4124000000000478</v>
      </c>
    </row>
    <row r="8874" spans="1:22" ht="14.25" customHeight="1" x14ac:dyDescent="0.25">
      <c r="A8874" s="1">
        <v>8873</v>
      </c>
      <c r="B8874" s="1" t="s">
        <v>10285</v>
      </c>
      <c r="C8874" s="1">
        <f>YEAR(Data!$D8874)</f>
        <v>2011</v>
      </c>
      <c r="D8874" s="2">
        <v>40826</v>
      </c>
      <c r="E8874" s="2">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
        <v>101.99400000000001</v>
      </c>
      <c r="T8874" s="1">
        <v>2</v>
      </c>
      <c r="U8874" s="1">
        <v>0.7</v>
      </c>
      <c r="V8874" s="1">
        <v>-71.39579999999998</v>
      </c>
    </row>
    <row r="8875" spans="1:22" ht="14.25" customHeight="1" x14ac:dyDescent="0.25">
      <c r="A8875" s="1">
        <v>8874</v>
      </c>
      <c r="B8875" s="1" t="s">
        <v>10285</v>
      </c>
      <c r="C8875" s="1">
        <f>YEAR(Data!$D8875)</f>
        <v>2011</v>
      </c>
      <c r="D8875" s="2">
        <v>40826</v>
      </c>
      <c r="E8875" s="2">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18.264000000000003</v>
      </c>
      <c r="T8875" s="1">
        <v>2</v>
      </c>
      <c r="U8875" s="1">
        <v>0.7</v>
      </c>
      <c r="V8875" s="1">
        <v>-13.393599999999999</v>
      </c>
    </row>
    <row r="8876" spans="1:22" ht="14.25" customHeight="1" x14ac:dyDescent="0.25">
      <c r="A8876" s="1">
        <v>8875</v>
      </c>
      <c r="B8876" s="1" t="s">
        <v>10288</v>
      </c>
      <c r="C8876" s="1">
        <f>YEAR(Data!$D8876)</f>
        <v>2014</v>
      </c>
      <c r="D8876" s="2">
        <v>41958</v>
      </c>
      <c r="E8876" s="2">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
        <v>21.989999999999995</v>
      </c>
      <c r="T8876" s="1">
        <v>5</v>
      </c>
      <c r="U8876" s="1">
        <v>0.8</v>
      </c>
      <c r="V8876" s="1">
        <v>-32.984999999999999</v>
      </c>
    </row>
    <row r="8877" spans="1:22" ht="14.25" customHeight="1" x14ac:dyDescent="0.25">
      <c r="A8877" s="1">
        <v>8876</v>
      </c>
      <c r="B8877" s="1" t="s">
        <v>10289</v>
      </c>
      <c r="C8877" s="1">
        <f>YEAR(Data!$D8877)</f>
        <v>2013</v>
      </c>
      <c r="D8877" s="2">
        <v>41500</v>
      </c>
      <c r="E8877" s="2">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1">
        <v>-34.758000000000017</v>
      </c>
    </row>
    <row r="8878" spans="1:22" ht="14.25" customHeight="1" x14ac:dyDescent="0.25">
      <c r="A8878" s="1">
        <v>8877</v>
      </c>
      <c r="B8878" s="1" t="s">
        <v>10289</v>
      </c>
      <c r="C8878" s="1">
        <f>YEAR(Data!$D8878)</f>
        <v>2013</v>
      </c>
      <c r="D8878" s="2">
        <v>41500</v>
      </c>
      <c r="E8878" s="2">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58.923999999999985</v>
      </c>
      <c r="T8878" s="1">
        <v>1</v>
      </c>
      <c r="U8878" s="1">
        <v>0.8</v>
      </c>
      <c r="V8878" s="1">
        <v>-153.20240000000001</v>
      </c>
    </row>
    <row r="8879" spans="1:22" ht="14.25" customHeight="1" x14ac:dyDescent="0.25">
      <c r="A8879" s="1">
        <v>8878</v>
      </c>
      <c r="B8879" s="1" t="s">
        <v>10290</v>
      </c>
      <c r="C8879" s="1">
        <f>YEAR(Data!$D8879)</f>
        <v>2014</v>
      </c>
      <c r="D8879" s="2">
        <v>41900</v>
      </c>
      <c r="E8879" s="2">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
        <v>480</v>
      </c>
      <c r="T8879" s="1">
        <v>4</v>
      </c>
      <c r="U8879" s="1">
        <v>0</v>
      </c>
      <c r="V8879" s="1">
        <v>225.6</v>
      </c>
    </row>
    <row r="8880" spans="1:22" ht="14.25" customHeight="1" x14ac:dyDescent="0.25">
      <c r="A8880" s="1">
        <v>8879</v>
      </c>
      <c r="B8880" s="1" t="s">
        <v>10290</v>
      </c>
      <c r="C8880" s="1">
        <f>YEAR(Data!$D8880)</f>
        <v>2014</v>
      </c>
      <c r="D8880" s="2">
        <v>41900</v>
      </c>
      <c r="E8880" s="2">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1">
        <v>9.5340000000000025</v>
      </c>
    </row>
    <row r="8881" spans="1:22" ht="14.25" customHeight="1" x14ac:dyDescent="0.25">
      <c r="A8881" s="1">
        <v>8880</v>
      </c>
      <c r="B8881" s="1" t="s">
        <v>10293</v>
      </c>
      <c r="C8881" s="1">
        <f>YEAR(Data!$D8881)</f>
        <v>2012</v>
      </c>
      <c r="D8881" s="2">
        <v>40991</v>
      </c>
      <c r="E8881" s="2">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
        <v>192.72</v>
      </c>
      <c r="T8881" s="1">
        <v>11</v>
      </c>
      <c r="U8881" s="1">
        <v>0</v>
      </c>
      <c r="V8881" s="1">
        <v>92.505599999999987</v>
      </c>
    </row>
    <row r="8882" spans="1:22" ht="14.25" customHeight="1" x14ac:dyDescent="0.25">
      <c r="A8882" s="1">
        <v>8881</v>
      </c>
      <c r="B8882" s="1" t="s">
        <v>10293</v>
      </c>
      <c r="C8882" s="1">
        <f>YEAR(Data!$D8882)</f>
        <v>2012</v>
      </c>
      <c r="D8882" s="2">
        <v>40991</v>
      </c>
      <c r="E8882" s="2">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239.96999999999997</v>
      </c>
      <c r="T8882" s="1">
        <v>3</v>
      </c>
      <c r="U8882" s="1">
        <v>0</v>
      </c>
      <c r="V8882" s="1">
        <v>86.389199999999988</v>
      </c>
    </row>
    <row r="8883" spans="1:22" ht="14.25" customHeight="1" x14ac:dyDescent="0.25">
      <c r="A8883" s="1">
        <v>8882</v>
      </c>
      <c r="B8883" s="1" t="s">
        <v>10294</v>
      </c>
      <c r="C8883" s="1">
        <f>YEAR(Data!$D8883)</f>
        <v>2013</v>
      </c>
      <c r="D8883" s="2">
        <v>41456</v>
      </c>
      <c r="E8883" s="2">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50.120000000000005</v>
      </c>
      <c r="T8883" s="1">
        <v>7</v>
      </c>
      <c r="U8883" s="1">
        <v>0.2</v>
      </c>
      <c r="V8883" s="1">
        <v>-0.62650000000000716</v>
      </c>
    </row>
    <row r="8884" spans="1:22" ht="14.25" customHeight="1" x14ac:dyDescent="0.25">
      <c r="A8884" s="1">
        <v>8883</v>
      </c>
      <c r="B8884" s="1" t="s">
        <v>10295</v>
      </c>
      <c r="C8884" s="1">
        <f>YEAR(Data!$D8884)</f>
        <v>2014</v>
      </c>
      <c r="D8884" s="2">
        <v>41933</v>
      </c>
      <c r="E8884" s="2">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
        <v>15.984000000000002</v>
      </c>
      <c r="T8884" s="1">
        <v>2</v>
      </c>
      <c r="U8884" s="1">
        <v>0.2</v>
      </c>
      <c r="V8884" s="1">
        <v>1.3986000000000001</v>
      </c>
    </row>
    <row r="8885" spans="1:22" ht="14.25" customHeight="1" x14ac:dyDescent="0.25">
      <c r="A8885" s="1">
        <v>8884</v>
      </c>
      <c r="B8885" s="1" t="s">
        <v>10295</v>
      </c>
      <c r="C8885" s="1">
        <f>YEAR(Data!$D8885)</f>
        <v>2014</v>
      </c>
      <c r="D8885" s="2">
        <v>41933</v>
      </c>
      <c r="E8885" s="2">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14.352000000000002</v>
      </c>
      <c r="T8885" s="1">
        <v>3</v>
      </c>
      <c r="U8885" s="1">
        <v>0.2</v>
      </c>
      <c r="V8885" s="1">
        <v>4.4849999999999994</v>
      </c>
    </row>
    <row r="8886" spans="1:22" ht="14.25" customHeight="1" x14ac:dyDescent="0.25">
      <c r="A8886" s="1">
        <v>8885</v>
      </c>
      <c r="B8886" s="1" t="s">
        <v>10296</v>
      </c>
      <c r="C8886" s="1">
        <f>YEAR(Data!$D8886)</f>
        <v>2011</v>
      </c>
      <c r="D8886" s="2">
        <v>40780</v>
      </c>
      <c r="E8886" s="2">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6.5280000000000014</v>
      </c>
      <c r="T8886" s="1">
        <v>4</v>
      </c>
      <c r="U8886" s="1">
        <v>0.7</v>
      </c>
      <c r="V8886" s="1">
        <v>-4.5695999999999994</v>
      </c>
    </row>
    <row r="8887" spans="1:22" ht="14.25" customHeight="1" x14ac:dyDescent="0.25">
      <c r="A8887" s="1">
        <v>8886</v>
      </c>
      <c r="B8887" s="1" t="s">
        <v>10296</v>
      </c>
      <c r="C8887" s="1">
        <f>YEAR(Data!$D8887)</f>
        <v>2011</v>
      </c>
      <c r="D8887" s="2">
        <v>40780</v>
      </c>
      <c r="E8887" s="2">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
        <v>2.8620000000000005</v>
      </c>
      <c r="T8887" s="1">
        <v>3</v>
      </c>
      <c r="U8887" s="1">
        <v>0.7</v>
      </c>
      <c r="V8887" s="1">
        <v>-2.2896000000000001</v>
      </c>
    </row>
    <row r="8888" spans="1:22" ht="14.25" customHeight="1" x14ac:dyDescent="0.25">
      <c r="A8888" s="1">
        <v>8887</v>
      </c>
      <c r="B8888" s="1" t="s">
        <v>10296</v>
      </c>
      <c r="C8888" s="1">
        <f>YEAR(Data!$D8888)</f>
        <v>2011</v>
      </c>
      <c r="D8888" s="2">
        <v>40780</v>
      </c>
      <c r="E8888" s="2">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1">
        <v>-16.684799999999996</v>
      </c>
    </row>
    <row r="8889" spans="1:22" ht="14.25" customHeight="1" x14ac:dyDescent="0.25">
      <c r="A8889" s="1">
        <v>8888</v>
      </c>
      <c r="B8889" s="1" t="s">
        <v>10297</v>
      </c>
      <c r="C8889" s="1">
        <f>YEAR(Data!$D8889)</f>
        <v>2011</v>
      </c>
      <c r="D8889" s="2">
        <v>40751</v>
      </c>
      <c r="E8889" s="2">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1">
        <v>0</v>
      </c>
    </row>
    <row r="8890" spans="1:22" ht="14.25" customHeight="1" x14ac:dyDescent="0.25">
      <c r="A8890" s="1">
        <v>8889</v>
      </c>
      <c r="B8890" s="1" t="s">
        <v>10298</v>
      </c>
      <c r="C8890" s="1">
        <f>YEAR(Data!$D8890)</f>
        <v>2014</v>
      </c>
      <c r="D8890" s="2">
        <v>41975</v>
      </c>
      <c r="E8890" s="2">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1">
        <v>107.03879999999994</v>
      </c>
    </row>
    <row r="8891" spans="1:22" ht="14.25" customHeight="1" x14ac:dyDescent="0.25">
      <c r="A8891" s="1">
        <v>8890</v>
      </c>
      <c r="B8891" s="1" t="s">
        <v>10299</v>
      </c>
      <c r="C8891" s="1">
        <f>YEAR(Data!$D8891)</f>
        <v>2013</v>
      </c>
      <c r="D8891" s="2">
        <v>41565</v>
      </c>
      <c r="E8891" s="2">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
        <v>449.97</v>
      </c>
      <c r="T8891" s="1">
        <v>3</v>
      </c>
      <c r="U8891" s="1">
        <v>0</v>
      </c>
      <c r="V8891" s="1">
        <v>220.48530000000002</v>
      </c>
    </row>
    <row r="8892" spans="1:22" ht="14.25" customHeight="1" x14ac:dyDescent="0.25">
      <c r="A8892" s="1">
        <v>8891</v>
      </c>
      <c r="B8892" s="1" t="s">
        <v>10299</v>
      </c>
      <c r="C8892" s="1">
        <f>YEAR(Data!$D8892)</f>
        <v>2013</v>
      </c>
      <c r="D8892" s="2">
        <v>41565</v>
      </c>
      <c r="E8892" s="2">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
        <v>1927.5900000000001</v>
      </c>
      <c r="T8892" s="1">
        <v>7</v>
      </c>
      <c r="U8892" s="1">
        <v>0</v>
      </c>
      <c r="V8892" s="1">
        <v>751.76010000000008</v>
      </c>
    </row>
    <row r="8893" spans="1:22" ht="14.25" customHeight="1" x14ac:dyDescent="0.25">
      <c r="A8893" s="1">
        <v>8892</v>
      </c>
      <c r="B8893" s="1" t="s">
        <v>10300</v>
      </c>
      <c r="C8893" s="1">
        <f>YEAR(Data!$D8893)</f>
        <v>2013</v>
      </c>
      <c r="D8893" s="2">
        <v>41534</v>
      </c>
      <c r="E8893" s="2">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1">
        <v>30.444999999999993</v>
      </c>
    </row>
    <row r="8894" spans="1:22" ht="14.25" customHeight="1" x14ac:dyDescent="0.25">
      <c r="A8894" s="1">
        <v>8893</v>
      </c>
      <c r="B8894" s="1" t="s">
        <v>10301</v>
      </c>
      <c r="C8894" s="1">
        <f>YEAR(Data!$D8894)</f>
        <v>2012</v>
      </c>
      <c r="D8894" s="2">
        <v>41244</v>
      </c>
      <c r="E8894" s="2">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1">
        <v>267.66720000000009</v>
      </c>
    </row>
    <row r="8895" spans="1:22" ht="14.25" customHeight="1" x14ac:dyDescent="0.25">
      <c r="A8895" s="1">
        <v>8894</v>
      </c>
      <c r="B8895" s="1" t="s">
        <v>10302</v>
      </c>
      <c r="C8895" s="1">
        <f>YEAR(Data!$D8895)</f>
        <v>2011</v>
      </c>
      <c r="D8895" s="2">
        <v>40760</v>
      </c>
      <c r="E8895" s="2">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
        <v>489.22999999999996</v>
      </c>
      <c r="T8895" s="1">
        <v>2</v>
      </c>
      <c r="U8895" s="1">
        <v>0.3</v>
      </c>
      <c r="V8895" s="1">
        <v>41.933999999999997</v>
      </c>
    </row>
    <row r="8896" spans="1:22" ht="14.25" customHeight="1" x14ac:dyDescent="0.25">
      <c r="A8896" s="1">
        <v>8895</v>
      </c>
      <c r="B8896" s="1" t="s">
        <v>10303</v>
      </c>
      <c r="C8896" s="1">
        <f>YEAR(Data!$D8896)</f>
        <v>2013</v>
      </c>
      <c r="D8896" s="2">
        <v>41502</v>
      </c>
      <c r="E8896" s="2">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312.03000000000003</v>
      </c>
      <c r="T8896" s="1">
        <v>3</v>
      </c>
      <c r="U8896" s="1">
        <v>0</v>
      </c>
      <c r="V8896" s="1">
        <v>43.684200000000018</v>
      </c>
    </row>
    <row r="8897" spans="1:22" ht="14.25" customHeight="1" x14ac:dyDescent="0.25">
      <c r="A8897" s="1">
        <v>8896</v>
      </c>
      <c r="B8897" s="1" t="s">
        <v>10303</v>
      </c>
      <c r="C8897" s="1">
        <f>YEAR(Data!$D8897)</f>
        <v>2013</v>
      </c>
      <c r="D8897" s="2">
        <v>41502</v>
      </c>
      <c r="E8897" s="2">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1">
        <v>3.0497999999999985</v>
      </c>
    </row>
    <row r="8898" spans="1:22" ht="14.25" customHeight="1" x14ac:dyDescent="0.25">
      <c r="A8898" s="1">
        <v>8897</v>
      </c>
      <c r="B8898" s="1" t="s">
        <v>10303</v>
      </c>
      <c r="C8898" s="1">
        <f>YEAR(Data!$D8898)</f>
        <v>2013</v>
      </c>
      <c r="D8898" s="2">
        <v>41502</v>
      </c>
      <c r="E8898" s="2">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165.60000000000002</v>
      </c>
      <c r="T8898" s="1">
        <v>3</v>
      </c>
      <c r="U8898" s="1">
        <v>0.2</v>
      </c>
      <c r="V8898" s="1">
        <v>10.349999999999994</v>
      </c>
    </row>
    <row r="8899" spans="1:22" ht="14.25" customHeight="1" x14ac:dyDescent="0.25">
      <c r="A8899" s="1">
        <v>8898</v>
      </c>
      <c r="B8899" s="1" t="s">
        <v>10303</v>
      </c>
      <c r="C8899" s="1">
        <f>YEAR(Data!$D8899)</f>
        <v>2013</v>
      </c>
      <c r="D8899" s="2">
        <v>41502</v>
      </c>
      <c r="E8899" s="2">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1">
        <v>18.009600000000002</v>
      </c>
    </row>
    <row r="8900" spans="1:22" ht="14.25" customHeight="1" x14ac:dyDescent="0.25">
      <c r="A8900" s="1">
        <v>8899</v>
      </c>
      <c r="B8900" s="1" t="s">
        <v>10304</v>
      </c>
      <c r="C8900" s="1">
        <f>YEAR(Data!$D8900)</f>
        <v>2012</v>
      </c>
      <c r="D8900" s="2">
        <v>41128</v>
      </c>
      <c r="E8900" s="2">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
        <v>494.97</v>
      </c>
      <c r="T8900" s="1">
        <v>3</v>
      </c>
      <c r="U8900" s="1">
        <v>0</v>
      </c>
      <c r="V8900" s="1">
        <v>148.49099999999996</v>
      </c>
    </row>
    <row r="8901" spans="1:22" ht="14.25" customHeight="1" x14ac:dyDescent="0.25">
      <c r="A8901" s="1">
        <v>8900</v>
      </c>
      <c r="B8901" s="1" t="s">
        <v>10304</v>
      </c>
      <c r="C8901" s="1">
        <f>YEAR(Data!$D8901)</f>
        <v>2012</v>
      </c>
      <c r="D8901" s="2">
        <v>41128</v>
      </c>
      <c r="E8901" s="2">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
        <v>25.06</v>
      </c>
      <c r="T8901" s="1">
        <v>2</v>
      </c>
      <c r="U8901" s="1">
        <v>0</v>
      </c>
      <c r="V8901" s="1">
        <v>11.778199999999998</v>
      </c>
    </row>
    <row r="8902" spans="1:22" ht="14.25" customHeight="1" x14ac:dyDescent="0.25">
      <c r="A8902" s="1">
        <v>8901</v>
      </c>
      <c r="B8902" s="1" t="s">
        <v>10305</v>
      </c>
      <c r="C8902" s="1">
        <f>YEAR(Data!$D8902)</f>
        <v>2013</v>
      </c>
      <c r="D8902" s="2">
        <v>41426</v>
      </c>
      <c r="E8902" s="2">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
        <v>32.064</v>
      </c>
      <c r="T8902" s="1">
        <v>3</v>
      </c>
      <c r="U8902" s="1">
        <v>0.6</v>
      </c>
      <c r="V8902" s="1">
        <v>-12.825599999999994</v>
      </c>
    </row>
    <row r="8903" spans="1:22" ht="14.25" customHeight="1" x14ac:dyDescent="0.25">
      <c r="A8903" s="1">
        <v>8902</v>
      </c>
      <c r="B8903" s="1" t="s">
        <v>10305</v>
      </c>
      <c r="C8903" s="1">
        <f>YEAR(Data!$D8903)</f>
        <v>2013</v>
      </c>
      <c r="D8903" s="2">
        <v>41426</v>
      </c>
      <c r="E8903" s="2">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
        <v>18.496000000000002</v>
      </c>
      <c r="T8903" s="1">
        <v>4</v>
      </c>
      <c r="U8903" s="1">
        <v>0.2</v>
      </c>
      <c r="V8903" s="1">
        <v>6.7048000000000005</v>
      </c>
    </row>
    <row r="8904" spans="1:22" ht="14.25" customHeight="1" x14ac:dyDescent="0.25">
      <c r="A8904" s="1">
        <v>8903</v>
      </c>
      <c r="B8904" s="1" t="s">
        <v>10305</v>
      </c>
      <c r="C8904" s="1">
        <f>YEAR(Data!$D8904)</f>
        <v>2013</v>
      </c>
      <c r="D8904" s="2">
        <v>41426</v>
      </c>
      <c r="E8904" s="2">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
        <v>191.07899999999998</v>
      </c>
      <c r="T8904" s="1">
        <v>3</v>
      </c>
      <c r="U8904" s="1">
        <v>0.3</v>
      </c>
      <c r="V8904" s="1">
        <v>-38.215799999999973</v>
      </c>
    </row>
    <row r="8905" spans="1:22" ht="14.25" customHeight="1" x14ac:dyDescent="0.25">
      <c r="A8905" s="1">
        <v>8904</v>
      </c>
      <c r="B8905" s="1" t="s">
        <v>10305</v>
      </c>
      <c r="C8905" s="1">
        <f>YEAR(Data!$D8905)</f>
        <v>2013</v>
      </c>
      <c r="D8905" s="2">
        <v>41426</v>
      </c>
      <c r="E8905" s="2">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10.368000000000002</v>
      </c>
      <c r="T8905" s="1">
        <v>2</v>
      </c>
      <c r="U8905" s="1">
        <v>0.2</v>
      </c>
      <c r="V8905" s="1">
        <v>3.6288</v>
      </c>
    </row>
    <row r="8906" spans="1:22" ht="14.25" customHeight="1" x14ac:dyDescent="0.25">
      <c r="A8906" s="1">
        <v>8905</v>
      </c>
      <c r="B8906" s="1" t="s">
        <v>10306</v>
      </c>
      <c r="C8906" s="1">
        <f>YEAR(Data!$D8906)</f>
        <v>2013</v>
      </c>
      <c r="D8906" s="2">
        <v>41457</v>
      </c>
      <c r="E8906" s="2">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1">
        <v>14.043800000000001</v>
      </c>
    </row>
    <row r="8907" spans="1:22" ht="14.25" customHeight="1" x14ac:dyDescent="0.25">
      <c r="A8907" s="1">
        <v>8906</v>
      </c>
      <c r="B8907" s="1" t="s">
        <v>10306</v>
      </c>
      <c r="C8907" s="1">
        <f>YEAR(Data!$D8907)</f>
        <v>2013</v>
      </c>
      <c r="D8907" s="2">
        <v>41457</v>
      </c>
      <c r="E8907" s="2">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
        <v>30.839999999999996</v>
      </c>
      <c r="T8907" s="1">
        <v>3</v>
      </c>
      <c r="U8907" s="1">
        <v>0</v>
      </c>
      <c r="V8907" s="1">
        <v>6.1679999999999975</v>
      </c>
    </row>
    <row r="8908" spans="1:22" ht="14.25" customHeight="1" x14ac:dyDescent="0.25">
      <c r="A8908" s="1">
        <v>8907</v>
      </c>
      <c r="B8908" s="1" t="s">
        <v>10306</v>
      </c>
      <c r="C8908" s="1">
        <f>YEAR(Data!$D8908)</f>
        <v>2013</v>
      </c>
      <c r="D8908" s="2">
        <v>41457</v>
      </c>
      <c r="E8908" s="2">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1">
        <v>33.776999999999994</v>
      </c>
    </row>
    <row r="8909" spans="1:22" ht="14.25" customHeight="1" x14ac:dyDescent="0.25">
      <c r="A8909" s="1">
        <v>8908</v>
      </c>
      <c r="B8909" s="1" t="s">
        <v>10307</v>
      </c>
      <c r="C8909" s="1">
        <f>YEAR(Data!$D8909)</f>
        <v>2013</v>
      </c>
      <c r="D8909" s="2">
        <v>41627</v>
      </c>
      <c r="E8909" s="2">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
        <v>66.976000000000013</v>
      </c>
      <c r="T8909" s="1">
        <v>7</v>
      </c>
      <c r="U8909" s="1">
        <v>0.2</v>
      </c>
      <c r="V8909" s="1">
        <v>6.6976000000000013</v>
      </c>
    </row>
    <row r="8910" spans="1:22" ht="14.25" customHeight="1" x14ac:dyDescent="0.25">
      <c r="A8910" s="1">
        <v>8909</v>
      </c>
      <c r="B8910" s="1" t="s">
        <v>10308</v>
      </c>
      <c r="C8910" s="1">
        <f>YEAR(Data!$D8910)</f>
        <v>2012</v>
      </c>
      <c r="D8910" s="2">
        <v>40934</v>
      </c>
      <c r="E8910" s="2">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
        <v>182.72</v>
      </c>
      <c r="T8910" s="1">
        <v>8</v>
      </c>
      <c r="U8910" s="1">
        <v>0</v>
      </c>
      <c r="V8910" s="1">
        <v>84.051199999999994</v>
      </c>
    </row>
    <row r="8911" spans="1:22" ht="14.25" customHeight="1" x14ac:dyDescent="0.25">
      <c r="A8911" s="1">
        <v>8910</v>
      </c>
      <c r="B8911" s="1" t="s">
        <v>10309</v>
      </c>
      <c r="C8911" s="1">
        <f>YEAR(Data!$D8911)</f>
        <v>2014</v>
      </c>
      <c r="D8911" s="2">
        <v>41941</v>
      </c>
      <c r="E8911" s="2">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1">
        <v>10.307099999999998</v>
      </c>
    </row>
    <row r="8912" spans="1:22" ht="14.25" customHeight="1" x14ac:dyDescent="0.25">
      <c r="A8912" s="1">
        <v>8911</v>
      </c>
      <c r="B8912" s="1" t="s">
        <v>10310</v>
      </c>
      <c r="C8912" s="1">
        <f>YEAR(Data!$D8912)</f>
        <v>2014</v>
      </c>
      <c r="D8912" s="2">
        <v>41948</v>
      </c>
      <c r="E8912" s="2">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
        <v>95.976000000000013</v>
      </c>
      <c r="T8912" s="1">
        <v>3</v>
      </c>
      <c r="U8912" s="1">
        <v>0.2</v>
      </c>
      <c r="V8912" s="1">
        <v>15.596099999999996</v>
      </c>
    </row>
    <row r="8913" spans="1:22" ht="14.25" customHeight="1" x14ac:dyDescent="0.25">
      <c r="A8913" s="1">
        <v>8912</v>
      </c>
      <c r="B8913" s="1" t="s">
        <v>10310</v>
      </c>
      <c r="C8913" s="1">
        <f>YEAR(Data!$D8913)</f>
        <v>2014</v>
      </c>
      <c r="D8913" s="2">
        <v>41948</v>
      </c>
      <c r="E8913" s="2">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
        <v>143.928</v>
      </c>
      <c r="T8913" s="1">
        <v>9</v>
      </c>
      <c r="U8913" s="1">
        <v>0.2</v>
      </c>
      <c r="V8913" s="1">
        <v>-32.383800000000008</v>
      </c>
    </row>
    <row r="8914" spans="1:22" ht="14.25" customHeight="1" x14ac:dyDescent="0.25">
      <c r="A8914" s="1">
        <v>8913</v>
      </c>
      <c r="B8914" s="1" t="s">
        <v>10310</v>
      </c>
      <c r="C8914" s="1">
        <f>YEAR(Data!$D8914)</f>
        <v>2014</v>
      </c>
      <c r="D8914" s="2">
        <v>41948</v>
      </c>
      <c r="E8914" s="2">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
        <v>3.5640000000000009</v>
      </c>
      <c r="T8914" s="1">
        <v>2</v>
      </c>
      <c r="U8914" s="1">
        <v>0.7</v>
      </c>
      <c r="V8914" s="1">
        <v>-2.9700000000000006</v>
      </c>
    </row>
    <row r="8915" spans="1:22" ht="14.25" customHeight="1" x14ac:dyDescent="0.25">
      <c r="A8915" s="1">
        <v>8914</v>
      </c>
      <c r="B8915" s="1" t="s">
        <v>10310</v>
      </c>
      <c r="C8915" s="1">
        <f>YEAR(Data!$D8915)</f>
        <v>2014</v>
      </c>
      <c r="D8915" s="2">
        <v>41948</v>
      </c>
      <c r="E8915" s="2">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
        <v>4.9280000000000008</v>
      </c>
      <c r="T8915" s="1">
        <v>2</v>
      </c>
      <c r="U8915" s="1">
        <v>0.2</v>
      </c>
      <c r="V8915" s="1">
        <v>1.7247999999999997</v>
      </c>
    </row>
    <row r="8916" spans="1:22" ht="14.25" customHeight="1" x14ac:dyDescent="0.25">
      <c r="A8916" s="1">
        <v>8915</v>
      </c>
      <c r="B8916" s="1" t="s">
        <v>10311</v>
      </c>
      <c r="C8916" s="1">
        <f>YEAR(Data!$D8916)</f>
        <v>2013</v>
      </c>
      <c r="D8916" s="2">
        <v>41404</v>
      </c>
      <c r="E8916" s="2">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856.65600000000006</v>
      </c>
      <c r="T8916" s="1">
        <v>6</v>
      </c>
      <c r="U8916" s="1">
        <v>0.2</v>
      </c>
      <c r="V8916" s="1">
        <v>107.08199999999985</v>
      </c>
    </row>
    <row r="8917" spans="1:22" ht="14.25" customHeight="1" x14ac:dyDescent="0.25">
      <c r="A8917" s="1">
        <v>8916</v>
      </c>
      <c r="B8917" s="1" t="s">
        <v>10311</v>
      </c>
      <c r="C8917" s="1">
        <f>YEAR(Data!$D8917)</f>
        <v>2013</v>
      </c>
      <c r="D8917" s="2">
        <v>41404</v>
      </c>
      <c r="E8917" s="2">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13.183999999999997</v>
      </c>
      <c r="T8917" s="1">
        <v>4</v>
      </c>
      <c r="U8917" s="1">
        <v>0.8</v>
      </c>
      <c r="V8917" s="1">
        <v>-20.435200000000002</v>
      </c>
    </row>
    <row r="8918" spans="1:22" ht="14.25" customHeight="1" x14ac:dyDescent="0.25">
      <c r="A8918" s="1">
        <v>8917</v>
      </c>
      <c r="B8918" s="1" t="s">
        <v>10311</v>
      </c>
      <c r="C8918" s="1">
        <f>YEAR(Data!$D8918)</f>
        <v>2013</v>
      </c>
      <c r="D8918" s="2">
        <v>41404</v>
      </c>
      <c r="E8918" s="2">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
        <v>48.783999999999985</v>
      </c>
      <c r="T8918" s="1">
        <v>4</v>
      </c>
      <c r="U8918" s="1">
        <v>0.8</v>
      </c>
      <c r="V8918" s="1">
        <v>-131.71680000000001</v>
      </c>
    </row>
    <row r="8919" spans="1:22" ht="14.25" customHeight="1" x14ac:dyDescent="0.25">
      <c r="A8919" s="1">
        <v>8918</v>
      </c>
      <c r="B8919" s="1" t="s">
        <v>10311</v>
      </c>
      <c r="C8919" s="1">
        <f>YEAR(Data!$D8919)</f>
        <v>2013</v>
      </c>
      <c r="D8919" s="2">
        <v>41404</v>
      </c>
      <c r="E8919" s="2">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1">
        <v>26.823999999999995</v>
      </c>
    </row>
    <row r="8920" spans="1:22" ht="14.25" customHeight="1" x14ac:dyDescent="0.25">
      <c r="A8920" s="1">
        <v>8919</v>
      </c>
      <c r="B8920" s="1" t="s">
        <v>10311</v>
      </c>
      <c r="C8920" s="1">
        <f>YEAR(Data!$D8920)</f>
        <v>2013</v>
      </c>
      <c r="D8920" s="2">
        <v>41404</v>
      </c>
      <c r="E8920" s="2">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18.527999999999995</v>
      </c>
      <c r="T8920" s="1">
        <v>6</v>
      </c>
      <c r="U8920" s="1">
        <v>0.8</v>
      </c>
      <c r="V8920" s="1">
        <v>-27.791999999999994</v>
      </c>
    </row>
    <row r="8921" spans="1:22" ht="14.25" customHeight="1" x14ac:dyDescent="0.25">
      <c r="A8921" s="1">
        <v>8920</v>
      </c>
      <c r="B8921" s="1" t="s">
        <v>10312</v>
      </c>
      <c r="C8921" s="1">
        <f>YEAR(Data!$D8921)</f>
        <v>2011</v>
      </c>
      <c r="D8921" s="2">
        <v>40635</v>
      </c>
      <c r="E8921" s="2">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
        <v>177.68</v>
      </c>
      <c r="T8921" s="1">
        <v>2</v>
      </c>
      <c r="U8921" s="1">
        <v>0</v>
      </c>
      <c r="V8921" s="1">
        <v>46.196799999999996</v>
      </c>
    </row>
    <row r="8922" spans="1:22" ht="14.25" customHeight="1" x14ac:dyDescent="0.25">
      <c r="A8922" s="1">
        <v>8921</v>
      </c>
      <c r="B8922" s="1" t="s">
        <v>10313</v>
      </c>
      <c r="C8922" s="1">
        <f>YEAR(Data!$D8922)</f>
        <v>2011</v>
      </c>
      <c r="D8922" s="2">
        <v>40661</v>
      </c>
      <c r="E8922" s="2">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
        <v>159.97999999999999</v>
      </c>
      <c r="T8922" s="1">
        <v>2</v>
      </c>
      <c r="U8922" s="1">
        <v>0</v>
      </c>
      <c r="V8922" s="1">
        <v>57.592799999999997</v>
      </c>
    </row>
    <row r="8923" spans="1:22" ht="14.25" customHeight="1" x14ac:dyDescent="0.25">
      <c r="A8923" s="1">
        <v>8922</v>
      </c>
      <c r="B8923" s="1" t="s">
        <v>10314</v>
      </c>
      <c r="C8923" s="1">
        <f>YEAR(Data!$D8923)</f>
        <v>2013</v>
      </c>
      <c r="D8923" s="2">
        <v>41552</v>
      </c>
      <c r="E8923" s="2">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
        <v>52.679999999999993</v>
      </c>
      <c r="T8923" s="1">
        <v>3</v>
      </c>
      <c r="U8923" s="1">
        <v>0.2</v>
      </c>
      <c r="V8923" s="1">
        <v>19.754999999999999</v>
      </c>
    </row>
    <row r="8924" spans="1:22" ht="14.25" customHeight="1" x14ac:dyDescent="0.25">
      <c r="A8924" s="1">
        <v>8923</v>
      </c>
      <c r="B8924" s="1" t="s">
        <v>10314</v>
      </c>
      <c r="C8924" s="1">
        <f>YEAR(Data!$D8924)</f>
        <v>2013</v>
      </c>
      <c r="D8924" s="2">
        <v>41552</v>
      </c>
      <c r="E8924" s="2">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
        <v>11.568000000000001</v>
      </c>
      <c r="T8924" s="1">
        <v>3</v>
      </c>
      <c r="U8924" s="1">
        <v>0.2</v>
      </c>
      <c r="V8924" s="1">
        <v>2.6028000000000011</v>
      </c>
    </row>
    <row r="8925" spans="1:22" ht="14.25" customHeight="1" x14ac:dyDescent="0.25">
      <c r="A8925" s="1">
        <v>8924</v>
      </c>
      <c r="B8925" s="1" t="s">
        <v>10316</v>
      </c>
      <c r="C8925" s="1">
        <f>YEAR(Data!$D8925)</f>
        <v>2014</v>
      </c>
      <c r="D8925" s="2">
        <v>41802</v>
      </c>
      <c r="E8925" s="2">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
        <v>4.572000000000001</v>
      </c>
      <c r="T8925" s="1">
        <v>4</v>
      </c>
      <c r="U8925" s="1">
        <v>0.7</v>
      </c>
      <c r="V8925" s="1">
        <v>-3.8100000000000005</v>
      </c>
    </row>
    <row r="8926" spans="1:22" ht="14.25" customHeight="1" x14ac:dyDescent="0.25">
      <c r="A8926" s="1">
        <v>8925</v>
      </c>
      <c r="B8926" s="1" t="s">
        <v>10317</v>
      </c>
      <c r="C8926" s="1">
        <f>YEAR(Data!$D8926)</f>
        <v>2013</v>
      </c>
      <c r="D8926" s="2">
        <v>41304</v>
      </c>
      <c r="E8926" s="2">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
        <v>1439.9680000000001</v>
      </c>
      <c r="T8926" s="1">
        <v>4</v>
      </c>
      <c r="U8926" s="1">
        <v>0.2</v>
      </c>
      <c r="V8926" s="1">
        <v>143.99680000000006</v>
      </c>
    </row>
    <row r="8927" spans="1:22" ht="14.25" customHeight="1" x14ac:dyDescent="0.25">
      <c r="A8927" s="1">
        <v>8926</v>
      </c>
      <c r="B8927" s="1" t="s">
        <v>10317</v>
      </c>
      <c r="C8927" s="1">
        <f>YEAR(Data!$D8927)</f>
        <v>2013</v>
      </c>
      <c r="D8927" s="2">
        <v>41304</v>
      </c>
      <c r="E8927" s="2">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
        <v>1.7279999999999995</v>
      </c>
      <c r="T8927" s="1">
        <v>3</v>
      </c>
      <c r="U8927" s="1">
        <v>0.8</v>
      </c>
      <c r="V8927" s="1">
        <v>-2.678399999999999</v>
      </c>
    </row>
    <row r="8928" spans="1:22" ht="14.25" customHeight="1" x14ac:dyDescent="0.25">
      <c r="A8928" s="1">
        <v>8927</v>
      </c>
      <c r="B8928" s="1" t="s">
        <v>10317</v>
      </c>
      <c r="C8928" s="1">
        <f>YEAR(Data!$D8928)</f>
        <v>2013</v>
      </c>
      <c r="D8928" s="2">
        <v>41304</v>
      </c>
      <c r="E8928" s="2">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
        <v>626.09999999999991</v>
      </c>
      <c r="T8928" s="1">
        <v>3</v>
      </c>
      <c r="U8928" s="1">
        <v>0.5</v>
      </c>
      <c r="V8928" s="1">
        <v>-538.44600000000003</v>
      </c>
    </row>
    <row r="8929" spans="1:22" ht="14.25" customHeight="1" x14ac:dyDescent="0.25">
      <c r="A8929" s="1">
        <v>8928</v>
      </c>
      <c r="B8929" s="1" t="s">
        <v>10320</v>
      </c>
      <c r="C8929" s="1">
        <f>YEAR(Data!$D8929)</f>
        <v>2012</v>
      </c>
      <c r="D8929" s="2">
        <v>41179</v>
      </c>
      <c r="E8929" s="2">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1">
        <v>25.792000000000002</v>
      </c>
    </row>
    <row r="8930" spans="1:22" ht="14.25" customHeight="1" x14ac:dyDescent="0.25">
      <c r="A8930" s="1">
        <v>8929</v>
      </c>
      <c r="B8930" s="1" t="s">
        <v>10321</v>
      </c>
      <c r="C8930" s="1">
        <f>YEAR(Data!$D8930)</f>
        <v>2012</v>
      </c>
      <c r="D8930" s="2">
        <v>41012</v>
      </c>
      <c r="E8930" s="2">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609.9799999999999</v>
      </c>
      <c r="T8930" s="1">
        <v>4</v>
      </c>
      <c r="U8930" s="1">
        <v>0.3</v>
      </c>
      <c r="V8930" s="1">
        <v>-113.28200000000004</v>
      </c>
    </row>
    <row r="8931" spans="1:22" ht="14.25" customHeight="1" x14ac:dyDescent="0.25">
      <c r="A8931" s="1">
        <v>8930</v>
      </c>
      <c r="B8931" s="1" t="s">
        <v>10321</v>
      </c>
      <c r="C8931" s="1">
        <f>YEAR(Data!$D8931)</f>
        <v>2012</v>
      </c>
      <c r="D8931" s="2">
        <v>41012</v>
      </c>
      <c r="E8931" s="2">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211.37199999999999</v>
      </c>
      <c r="T8931" s="1">
        <v>2</v>
      </c>
      <c r="U8931" s="1">
        <v>0.3</v>
      </c>
      <c r="V8931" s="1">
        <v>-45.294000000000011</v>
      </c>
    </row>
    <row r="8932" spans="1:22" ht="14.25" customHeight="1" x14ac:dyDescent="0.25">
      <c r="A8932" s="1">
        <v>8931</v>
      </c>
      <c r="B8932" s="1" t="s">
        <v>10321</v>
      </c>
      <c r="C8932" s="1">
        <f>YEAR(Data!$D8932)</f>
        <v>2012</v>
      </c>
      <c r="D8932" s="2">
        <v>41012</v>
      </c>
      <c r="E8932" s="2">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1">
        <v>17.998199999999997</v>
      </c>
    </row>
    <row r="8933" spans="1:22" ht="14.25" customHeight="1" x14ac:dyDescent="0.25">
      <c r="A8933" s="1">
        <v>8932</v>
      </c>
      <c r="B8933" s="1" t="s">
        <v>10322</v>
      </c>
      <c r="C8933" s="1">
        <f>YEAR(Data!$D8933)</f>
        <v>2014</v>
      </c>
      <c r="D8933" s="2">
        <v>41992</v>
      </c>
      <c r="E8933" s="2">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
        <v>99.949999999999989</v>
      </c>
      <c r="T8933" s="1">
        <v>5</v>
      </c>
      <c r="U8933" s="1">
        <v>0</v>
      </c>
      <c r="V8933" s="1">
        <v>22.988499999999998</v>
      </c>
    </row>
    <row r="8934" spans="1:22" ht="14.25" customHeight="1" x14ac:dyDescent="0.25">
      <c r="A8934" s="1">
        <v>8933</v>
      </c>
      <c r="B8934" s="1" t="s">
        <v>10322</v>
      </c>
      <c r="C8934" s="1">
        <f>YEAR(Data!$D8934)</f>
        <v>2014</v>
      </c>
      <c r="D8934" s="2">
        <v>41992</v>
      </c>
      <c r="E8934" s="2">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
        <v>29.339999999999996</v>
      </c>
      <c r="T8934" s="1">
        <v>3</v>
      </c>
      <c r="U8934" s="1">
        <v>0</v>
      </c>
      <c r="V8934" s="1">
        <v>10.855799999999999</v>
      </c>
    </row>
    <row r="8935" spans="1:22" ht="14.25" customHeight="1" x14ac:dyDescent="0.25">
      <c r="A8935" s="1">
        <v>8934</v>
      </c>
      <c r="B8935" s="1" t="s">
        <v>10323</v>
      </c>
      <c r="C8935" s="1">
        <f>YEAR(Data!$D8935)</f>
        <v>2013</v>
      </c>
      <c r="D8935" s="2">
        <v>41348</v>
      </c>
      <c r="E8935" s="2">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1">
        <v>4.3523999999999994</v>
      </c>
    </row>
    <row r="8936" spans="1:22" ht="14.25" customHeight="1" x14ac:dyDescent="0.25">
      <c r="A8936" s="1">
        <v>8935</v>
      </c>
      <c r="B8936" s="1" t="s">
        <v>10324</v>
      </c>
      <c r="C8936" s="1">
        <f>YEAR(Data!$D8936)</f>
        <v>2014</v>
      </c>
      <c r="D8936" s="2">
        <v>41879</v>
      </c>
      <c r="E8936" s="2">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1">
        <v>3.96</v>
      </c>
    </row>
    <row r="8937" spans="1:22" ht="14.25" customHeight="1" x14ac:dyDescent="0.25">
      <c r="A8937" s="1">
        <v>8936</v>
      </c>
      <c r="B8937" s="1" t="s">
        <v>10324</v>
      </c>
      <c r="C8937" s="1">
        <f>YEAR(Data!$D8937)</f>
        <v>2014</v>
      </c>
      <c r="D8937" s="2">
        <v>41879</v>
      </c>
      <c r="E8937" s="2">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1119.8880000000001</v>
      </c>
      <c r="T8937" s="1">
        <v>14</v>
      </c>
      <c r="U8937" s="1">
        <v>0.2</v>
      </c>
      <c r="V8937" s="1">
        <v>209.97899999999993</v>
      </c>
    </row>
    <row r="8938" spans="1:22" ht="14.25" customHeight="1" x14ac:dyDescent="0.25">
      <c r="A8938" s="1">
        <v>8937</v>
      </c>
      <c r="B8938" s="1" t="s">
        <v>10325</v>
      </c>
      <c r="C8938" s="1">
        <f>YEAR(Data!$D8938)</f>
        <v>2012</v>
      </c>
      <c r="D8938" s="2">
        <v>41260</v>
      </c>
      <c r="E8938" s="2">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1">
        <v>53.261000000000003</v>
      </c>
    </row>
    <row r="8939" spans="1:22" ht="14.25" customHeight="1" x14ac:dyDescent="0.25">
      <c r="A8939" s="1">
        <v>8938</v>
      </c>
      <c r="B8939" s="1" t="s">
        <v>10325</v>
      </c>
      <c r="C8939" s="1">
        <f>YEAR(Data!$D8939)</f>
        <v>2012</v>
      </c>
      <c r="D8939" s="2">
        <v>41260</v>
      </c>
      <c r="E8939" s="2">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
        <v>135.98400000000001</v>
      </c>
      <c r="T8939" s="1">
        <v>2</v>
      </c>
      <c r="U8939" s="1">
        <v>0.2</v>
      </c>
      <c r="V8939" s="1">
        <v>16.997999999999983</v>
      </c>
    </row>
    <row r="8940" spans="1:22" ht="14.25" customHeight="1" x14ac:dyDescent="0.25">
      <c r="A8940" s="1">
        <v>8939</v>
      </c>
      <c r="B8940" s="1" t="s">
        <v>10325</v>
      </c>
      <c r="C8940" s="1">
        <f>YEAR(Data!$D8940)</f>
        <v>2012</v>
      </c>
      <c r="D8940" s="2">
        <v>41260</v>
      </c>
      <c r="E8940" s="2">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1">
        <v>7.0520000000000005</v>
      </c>
    </row>
    <row r="8941" spans="1:22" ht="14.25" customHeight="1" x14ac:dyDescent="0.25">
      <c r="A8941" s="1">
        <v>8940</v>
      </c>
      <c r="B8941" s="1" t="s">
        <v>10325</v>
      </c>
      <c r="C8941" s="1">
        <f>YEAR(Data!$D8941)</f>
        <v>2012</v>
      </c>
      <c r="D8941" s="2">
        <v>41260</v>
      </c>
      <c r="E8941" s="2">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92.960000000000008</v>
      </c>
      <c r="T8941" s="1">
        <v>2</v>
      </c>
      <c r="U8941" s="1">
        <v>0.2</v>
      </c>
      <c r="V8941" s="1">
        <v>31.373999999999995</v>
      </c>
    </row>
    <row r="8942" spans="1:22" ht="14.25" customHeight="1" x14ac:dyDescent="0.25">
      <c r="A8942" s="1">
        <v>8941</v>
      </c>
      <c r="B8942" s="1" t="s">
        <v>10326</v>
      </c>
      <c r="C8942" s="1">
        <f>YEAR(Data!$D8942)</f>
        <v>2011</v>
      </c>
      <c r="D8942" s="2">
        <v>40777</v>
      </c>
      <c r="E8942" s="2">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
        <v>7.6320000000000014</v>
      </c>
      <c r="T8942" s="1">
        <v>3</v>
      </c>
      <c r="U8942" s="1">
        <v>0.2</v>
      </c>
      <c r="V8942" s="1">
        <v>-1.8126000000000002</v>
      </c>
    </row>
    <row r="8943" spans="1:22" ht="14.25" customHeight="1" x14ac:dyDescent="0.25">
      <c r="A8943" s="1">
        <v>8942</v>
      </c>
      <c r="B8943" s="1" t="s">
        <v>10329</v>
      </c>
      <c r="C8943" s="1">
        <f>YEAR(Data!$D8943)</f>
        <v>2013</v>
      </c>
      <c r="D8943" s="2">
        <v>41582</v>
      </c>
      <c r="E8943" s="2">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1">
        <v>-3.4649999999999999</v>
      </c>
    </row>
    <row r="8944" spans="1:22" ht="14.25" customHeight="1" x14ac:dyDescent="0.25">
      <c r="A8944" s="1">
        <v>8943</v>
      </c>
      <c r="B8944" s="1" t="s">
        <v>10329</v>
      </c>
      <c r="C8944" s="1">
        <f>YEAR(Data!$D8944)</f>
        <v>2013</v>
      </c>
      <c r="D8944" s="2">
        <v>41582</v>
      </c>
      <c r="E8944" s="2">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
        <v>179.99100000000004</v>
      </c>
      <c r="T8944" s="1">
        <v>3</v>
      </c>
      <c r="U8944" s="1">
        <v>0.7</v>
      </c>
      <c r="V8944" s="1">
        <v>-251.98739999999992</v>
      </c>
    </row>
    <row r="8945" spans="1:22" ht="14.25" customHeight="1" x14ac:dyDescent="0.25">
      <c r="A8945" s="1">
        <v>8944</v>
      </c>
      <c r="B8945" s="1" t="s">
        <v>10332</v>
      </c>
      <c r="C8945" s="1">
        <f>YEAR(Data!$D8945)</f>
        <v>2014</v>
      </c>
      <c r="D8945" s="2">
        <v>41923</v>
      </c>
      <c r="E8945" s="2">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
        <v>239.358</v>
      </c>
      <c r="T8945" s="1">
        <v>3</v>
      </c>
      <c r="U8945" s="1">
        <v>0.3</v>
      </c>
      <c r="V8945" s="1">
        <v>-47.871600000000001</v>
      </c>
    </row>
    <row r="8946" spans="1:22" ht="14.25" customHeight="1" x14ac:dyDescent="0.25">
      <c r="A8946" s="1">
        <v>8945</v>
      </c>
      <c r="B8946" s="1" t="s">
        <v>10333</v>
      </c>
      <c r="C8946" s="1">
        <f>YEAR(Data!$D8946)</f>
        <v>2011</v>
      </c>
      <c r="D8946" s="2">
        <v>40884</v>
      </c>
      <c r="E8946" s="2">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
        <v>164.88</v>
      </c>
      <c r="T8946" s="1">
        <v>3</v>
      </c>
      <c r="U8946" s="1">
        <v>0</v>
      </c>
      <c r="V8946" s="1">
        <v>80.791200000000003</v>
      </c>
    </row>
    <row r="8947" spans="1:22" ht="14.25" customHeight="1" x14ac:dyDescent="0.25">
      <c r="A8947" s="1">
        <v>8946</v>
      </c>
      <c r="B8947" s="1" t="s">
        <v>10334</v>
      </c>
      <c r="C8947" s="1">
        <f>YEAR(Data!$D8947)</f>
        <v>2011</v>
      </c>
      <c r="D8947" s="2">
        <v>40862</v>
      </c>
      <c r="E8947" s="2">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1">
        <v>3.2849999999999993</v>
      </c>
    </row>
    <row r="8948" spans="1:22" ht="14.25" customHeight="1" x14ac:dyDescent="0.25">
      <c r="A8948" s="1">
        <v>8947</v>
      </c>
      <c r="B8948" s="1" t="s">
        <v>10335</v>
      </c>
      <c r="C8948" s="1">
        <f>YEAR(Data!$D8948)</f>
        <v>2014</v>
      </c>
      <c r="D8948" s="2">
        <v>41998</v>
      </c>
      <c r="E8948" s="2">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1">
        <v>9.3312000000000008</v>
      </c>
    </row>
    <row r="8949" spans="1:22" ht="14.25" customHeight="1" x14ac:dyDescent="0.25">
      <c r="A8949" s="1">
        <v>8948</v>
      </c>
      <c r="B8949" s="1" t="s">
        <v>10335</v>
      </c>
      <c r="C8949" s="1">
        <f>YEAR(Data!$D8949)</f>
        <v>2014</v>
      </c>
      <c r="D8949" s="2">
        <v>41998</v>
      </c>
      <c r="E8949" s="2">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
        <v>12.3</v>
      </c>
      <c r="T8949" s="1">
        <v>5</v>
      </c>
      <c r="U8949" s="1">
        <v>0</v>
      </c>
      <c r="V8949" s="1">
        <v>6.15</v>
      </c>
    </row>
    <row r="8950" spans="1:22" ht="14.25" customHeight="1" x14ac:dyDescent="0.25">
      <c r="A8950" s="1">
        <v>8949</v>
      </c>
      <c r="B8950" s="1" t="s">
        <v>10336</v>
      </c>
      <c r="C8950" s="1">
        <f>YEAR(Data!$D8950)</f>
        <v>2011</v>
      </c>
      <c r="D8950" s="2">
        <v>40901</v>
      </c>
      <c r="E8950" s="2">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
        <v>13.97</v>
      </c>
      <c r="T8950" s="1">
        <v>1</v>
      </c>
      <c r="U8950" s="1">
        <v>0</v>
      </c>
      <c r="V8950" s="1">
        <v>3.632200000000001</v>
      </c>
    </row>
    <row r="8951" spans="1:22" ht="14.25" customHeight="1" x14ac:dyDescent="0.25">
      <c r="A8951" s="1">
        <v>8950</v>
      </c>
      <c r="B8951" s="1" t="s">
        <v>10337</v>
      </c>
      <c r="C8951" s="1">
        <f>YEAR(Data!$D8951)</f>
        <v>2014</v>
      </c>
      <c r="D8951" s="2">
        <v>41996</v>
      </c>
      <c r="E8951" s="2">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
        <v>934.9559999999999</v>
      </c>
      <c r="T8951" s="1">
        <v>6</v>
      </c>
      <c r="U8951" s="1">
        <v>0.4</v>
      </c>
      <c r="V8951" s="1">
        <v>-249.32159999999999</v>
      </c>
    </row>
    <row r="8952" spans="1:22" ht="14.25" customHeight="1" x14ac:dyDescent="0.25">
      <c r="A8952" s="1">
        <v>8951</v>
      </c>
      <c r="B8952" s="1" t="s">
        <v>10337</v>
      </c>
      <c r="C8952" s="1">
        <f>YEAR(Data!$D8952)</f>
        <v>2014</v>
      </c>
      <c r="D8952" s="2">
        <v>41996</v>
      </c>
      <c r="E8952" s="2">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
        <v>46.864000000000004</v>
      </c>
      <c r="T8952" s="1">
        <v>2</v>
      </c>
      <c r="U8952" s="1">
        <v>0.2</v>
      </c>
      <c r="V8952" s="1">
        <v>7.615399999999994</v>
      </c>
    </row>
    <row r="8953" spans="1:22" ht="14.25" customHeight="1" x14ac:dyDescent="0.25">
      <c r="A8953" s="1">
        <v>8952</v>
      </c>
      <c r="B8953" s="1" t="s">
        <v>10337</v>
      </c>
      <c r="C8953" s="1">
        <f>YEAR(Data!$D8953)</f>
        <v>2014</v>
      </c>
      <c r="D8953" s="2">
        <v>41996</v>
      </c>
      <c r="E8953" s="2">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
        <v>26.160000000000004</v>
      </c>
      <c r="T8953" s="1">
        <v>3</v>
      </c>
      <c r="U8953" s="1">
        <v>0.2</v>
      </c>
      <c r="V8953" s="1">
        <v>1.961999999999998</v>
      </c>
    </row>
    <row r="8954" spans="1:22" ht="14.25" customHeight="1" x14ac:dyDescent="0.25">
      <c r="A8954" s="1">
        <v>8953</v>
      </c>
      <c r="B8954" s="1" t="s">
        <v>10337</v>
      </c>
      <c r="C8954" s="1">
        <f>YEAR(Data!$D8954)</f>
        <v>2014</v>
      </c>
      <c r="D8954" s="2">
        <v>41996</v>
      </c>
      <c r="E8954" s="2">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1">
        <v>2.8909999999999982</v>
      </c>
    </row>
    <row r="8955" spans="1:22" ht="14.25" customHeight="1" x14ac:dyDescent="0.25">
      <c r="A8955" s="1">
        <v>8954</v>
      </c>
      <c r="B8955" s="1" t="s">
        <v>10337</v>
      </c>
      <c r="C8955" s="1">
        <f>YEAR(Data!$D8955)</f>
        <v>2014</v>
      </c>
      <c r="D8955" s="2">
        <v>41996</v>
      </c>
      <c r="E8955" s="2">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1">
        <v>16.290999999999997</v>
      </c>
    </row>
    <row r="8956" spans="1:22" ht="14.25" customHeight="1" x14ac:dyDescent="0.25">
      <c r="A8956" s="1">
        <v>8955</v>
      </c>
      <c r="B8956" s="1" t="s">
        <v>10338</v>
      </c>
      <c r="C8956" s="1">
        <f>YEAR(Data!$D8956)</f>
        <v>2011</v>
      </c>
      <c r="D8956" s="2">
        <v>40763</v>
      </c>
      <c r="E8956" s="2">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155.45600000000002</v>
      </c>
      <c r="T8956" s="1">
        <v>4</v>
      </c>
      <c r="U8956" s="1">
        <v>0.2</v>
      </c>
      <c r="V8956" s="1">
        <v>-7.7727999999999895</v>
      </c>
    </row>
    <row r="8957" spans="1:22" ht="14.25" customHeight="1" x14ac:dyDescent="0.25">
      <c r="A8957" s="1">
        <v>8956</v>
      </c>
      <c r="B8957" s="1" t="s">
        <v>10339</v>
      </c>
      <c r="C8957" s="1">
        <f>YEAR(Data!$D8957)</f>
        <v>2011</v>
      </c>
      <c r="D8957" s="2">
        <v>40806</v>
      </c>
      <c r="E8957" s="2">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
        <v>8.56</v>
      </c>
      <c r="T8957" s="1">
        <v>2</v>
      </c>
      <c r="U8957" s="1">
        <v>0</v>
      </c>
      <c r="V8957" s="1">
        <v>3.8519999999999994</v>
      </c>
    </row>
    <row r="8958" spans="1:22" ht="14.25" customHeight="1" x14ac:dyDescent="0.25">
      <c r="A8958" s="1">
        <v>8957</v>
      </c>
      <c r="B8958" s="1" t="s">
        <v>10340</v>
      </c>
      <c r="C8958" s="1">
        <f>YEAR(Data!$D8958)</f>
        <v>2014</v>
      </c>
      <c r="D8958" s="2">
        <v>41999</v>
      </c>
      <c r="E8958" s="2">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
        <v>21</v>
      </c>
      <c r="T8958" s="1">
        <v>3</v>
      </c>
      <c r="U8958" s="1">
        <v>0.2</v>
      </c>
      <c r="V8958" s="1">
        <v>5.7750000000000021</v>
      </c>
    </row>
    <row r="8959" spans="1:22" ht="14.25" customHeight="1" x14ac:dyDescent="0.25">
      <c r="A8959" s="1">
        <v>8958</v>
      </c>
      <c r="B8959" s="1" t="s">
        <v>10340</v>
      </c>
      <c r="C8959" s="1">
        <f>YEAR(Data!$D8959)</f>
        <v>2014</v>
      </c>
      <c r="D8959" s="2">
        <v>41999</v>
      </c>
      <c r="E8959" s="2">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
        <v>120</v>
      </c>
      <c r="T8959" s="1">
        <v>2</v>
      </c>
      <c r="U8959" s="1">
        <v>0.5</v>
      </c>
      <c r="V8959" s="1">
        <v>-7.2000000000000028</v>
      </c>
    </row>
    <row r="8960" spans="1:22" ht="14.25" customHeight="1" x14ac:dyDescent="0.25">
      <c r="A8960" s="1">
        <v>8959</v>
      </c>
      <c r="B8960" s="1" t="s">
        <v>10341</v>
      </c>
      <c r="C8960" s="1">
        <f>YEAR(Data!$D8960)</f>
        <v>2014</v>
      </c>
      <c r="D8960" s="2">
        <v>41969</v>
      </c>
      <c r="E8960" s="2">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1">
        <v>37.494999999999962</v>
      </c>
    </row>
    <row r="8961" spans="1:22" ht="14.25" customHeight="1" x14ac:dyDescent="0.25">
      <c r="A8961" s="1">
        <v>8960</v>
      </c>
      <c r="B8961" s="1" t="s">
        <v>10341</v>
      </c>
      <c r="C8961" s="1">
        <f>YEAR(Data!$D8961)</f>
        <v>2014</v>
      </c>
      <c r="D8961" s="2">
        <v>41969</v>
      </c>
      <c r="E8961" s="2">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
        <v>67.839999999999989</v>
      </c>
      <c r="T8961" s="1">
        <v>5</v>
      </c>
      <c r="U8961" s="1">
        <v>0.8</v>
      </c>
      <c r="V8961" s="1">
        <v>-179.77600000000001</v>
      </c>
    </row>
    <row r="8962" spans="1:22" ht="14.25" customHeight="1" x14ac:dyDescent="0.25">
      <c r="A8962" s="1">
        <v>8961</v>
      </c>
      <c r="B8962" s="1" t="s">
        <v>10341</v>
      </c>
      <c r="C8962" s="1">
        <f>YEAR(Data!$D8962)</f>
        <v>2014</v>
      </c>
      <c r="D8962" s="2">
        <v>41969</v>
      </c>
      <c r="E8962" s="2">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853.92999999999984</v>
      </c>
      <c r="T8962" s="1">
        <v>5</v>
      </c>
      <c r="U8962" s="1">
        <v>0.3</v>
      </c>
      <c r="V8962" s="1">
        <v>-24.397999999999911</v>
      </c>
    </row>
    <row r="8963" spans="1:22" ht="14.25" customHeight="1" x14ac:dyDescent="0.25">
      <c r="A8963" s="1">
        <v>8962</v>
      </c>
      <c r="B8963" s="1" t="s">
        <v>10341</v>
      </c>
      <c r="C8963" s="1">
        <f>YEAR(Data!$D8963)</f>
        <v>2014</v>
      </c>
      <c r="D8963" s="2">
        <v>41969</v>
      </c>
      <c r="E8963" s="2">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
        <v>18.687999999999999</v>
      </c>
      <c r="T8963" s="1">
        <v>4</v>
      </c>
      <c r="U8963" s="1">
        <v>0.2</v>
      </c>
      <c r="V8963" s="1">
        <v>3.7375999999999996</v>
      </c>
    </row>
    <row r="8964" spans="1:22" ht="14.25" customHeight="1" x14ac:dyDescent="0.25">
      <c r="A8964" s="1">
        <v>8963</v>
      </c>
      <c r="B8964" s="1" t="s">
        <v>10342</v>
      </c>
      <c r="C8964" s="1">
        <f>YEAR(Data!$D8964)</f>
        <v>2013</v>
      </c>
      <c r="D8964" s="2">
        <v>41584</v>
      </c>
      <c r="E8964" s="2">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
        <v>273.95999999999998</v>
      </c>
      <c r="T8964" s="1">
        <v>2</v>
      </c>
      <c r="U8964" s="1">
        <v>0</v>
      </c>
      <c r="V8964" s="1">
        <v>71.229600000000005</v>
      </c>
    </row>
    <row r="8965" spans="1:22" ht="14.25" customHeight="1" x14ac:dyDescent="0.25">
      <c r="A8965" s="1">
        <v>8964</v>
      </c>
      <c r="B8965" s="1" t="s">
        <v>10342</v>
      </c>
      <c r="C8965" s="1">
        <f>YEAR(Data!$D8965)</f>
        <v>2013</v>
      </c>
      <c r="D8965" s="2">
        <v>41584</v>
      </c>
      <c r="E8965" s="2">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1">
        <v>18.893699999999995</v>
      </c>
    </row>
    <row r="8966" spans="1:22" ht="14.25" customHeight="1" x14ac:dyDescent="0.25">
      <c r="A8966" s="1">
        <v>8965</v>
      </c>
      <c r="B8966" s="1" t="s">
        <v>10342</v>
      </c>
      <c r="C8966" s="1">
        <f>YEAR(Data!$D8966)</f>
        <v>2013</v>
      </c>
      <c r="D8966" s="2">
        <v>41584</v>
      </c>
      <c r="E8966" s="2">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
        <v>756.80000000000007</v>
      </c>
      <c r="T8966" s="1">
        <v>5</v>
      </c>
      <c r="U8966" s="1">
        <v>0</v>
      </c>
      <c r="V8966" s="1">
        <v>75.679999999999978</v>
      </c>
    </row>
    <row r="8967" spans="1:22" ht="14.25" customHeight="1" x14ac:dyDescent="0.25">
      <c r="A8967" s="1">
        <v>8966</v>
      </c>
      <c r="B8967" s="1" t="s">
        <v>10343</v>
      </c>
      <c r="C8967" s="1">
        <f>YEAR(Data!$D8967)</f>
        <v>2014</v>
      </c>
      <c r="D8967" s="2">
        <v>41950</v>
      </c>
      <c r="E8967" s="2">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
        <v>1.2479999999999998</v>
      </c>
      <c r="T8967" s="1">
        <v>2</v>
      </c>
      <c r="U8967" s="1">
        <v>0.8</v>
      </c>
      <c r="V8967" s="1">
        <v>-1.934400000000001</v>
      </c>
    </row>
    <row r="8968" spans="1:22" ht="14.25" customHeight="1" x14ac:dyDescent="0.25">
      <c r="A8968" s="1">
        <v>8967</v>
      </c>
      <c r="B8968" s="1" t="s">
        <v>10344</v>
      </c>
      <c r="C8968" s="1">
        <f>YEAR(Data!$D8968)</f>
        <v>2013</v>
      </c>
      <c r="D8968" s="2">
        <v>41582</v>
      </c>
      <c r="E8968" s="2">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1">
        <v>14.399999999999999</v>
      </c>
    </row>
    <row r="8969" spans="1:22" ht="14.25" customHeight="1" x14ac:dyDescent="0.25">
      <c r="A8969" s="1">
        <v>8968</v>
      </c>
      <c r="B8969" s="1" t="s">
        <v>10344</v>
      </c>
      <c r="C8969" s="1">
        <f>YEAR(Data!$D8969)</f>
        <v>2013</v>
      </c>
      <c r="D8969" s="2">
        <v>41582</v>
      </c>
      <c r="E8969" s="2">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1">
        <v>-13.432999999999993</v>
      </c>
    </row>
    <row r="8970" spans="1:22" ht="14.25" customHeight="1" x14ac:dyDescent="0.25">
      <c r="A8970" s="1">
        <v>8969</v>
      </c>
      <c r="B8970" s="1" t="s">
        <v>10345</v>
      </c>
      <c r="C8970" s="1">
        <f>YEAR(Data!$D8970)</f>
        <v>2011</v>
      </c>
      <c r="D8970" s="2">
        <v>40907</v>
      </c>
      <c r="E8970" s="2">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1">
        <v>-8.803799999999999</v>
      </c>
    </row>
    <row r="8971" spans="1:22" ht="14.25" customHeight="1" x14ac:dyDescent="0.25">
      <c r="A8971" s="1">
        <v>8970</v>
      </c>
      <c r="B8971" s="1" t="s">
        <v>10346</v>
      </c>
      <c r="C8971" s="1">
        <f>YEAR(Data!$D8971)</f>
        <v>2014</v>
      </c>
      <c r="D8971" s="2">
        <v>41976</v>
      </c>
      <c r="E8971" s="2">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1">
        <v>1.7262000000000022</v>
      </c>
    </row>
    <row r="8972" spans="1:22" ht="14.25" customHeight="1" x14ac:dyDescent="0.25">
      <c r="A8972" s="1">
        <v>8971</v>
      </c>
      <c r="B8972" s="1" t="s">
        <v>10346</v>
      </c>
      <c r="C8972" s="1">
        <f>YEAR(Data!$D8972)</f>
        <v>2014</v>
      </c>
      <c r="D8972" s="2">
        <v>41976</v>
      </c>
      <c r="E8972" s="2">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
        <v>151.18799999999999</v>
      </c>
      <c r="T8972" s="1">
        <v>2</v>
      </c>
      <c r="U8972" s="1">
        <v>0.4</v>
      </c>
      <c r="V8972" s="1">
        <v>-25.198000000000008</v>
      </c>
    </row>
    <row r="8973" spans="1:22" ht="14.25" customHeight="1" x14ac:dyDescent="0.25">
      <c r="A8973" s="1">
        <v>8972</v>
      </c>
      <c r="B8973" s="1" t="s">
        <v>10347</v>
      </c>
      <c r="C8973" s="1">
        <f>YEAR(Data!$D8973)</f>
        <v>2014</v>
      </c>
      <c r="D8973" s="2">
        <v>41723</v>
      </c>
      <c r="E8973" s="2">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1">
        <v>60.391999999999967</v>
      </c>
    </row>
    <row r="8974" spans="1:22" ht="14.25" customHeight="1" x14ac:dyDescent="0.25">
      <c r="A8974" s="1">
        <v>8973</v>
      </c>
      <c r="B8974" s="1" t="s">
        <v>10348</v>
      </c>
      <c r="C8974" s="1">
        <f>YEAR(Data!$D8974)</f>
        <v>2011</v>
      </c>
      <c r="D8974" s="2">
        <v>40866</v>
      </c>
      <c r="E8974" s="2">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1">
        <v>-1.187400000000002</v>
      </c>
    </row>
    <row r="8975" spans="1:22" ht="14.25" customHeight="1" x14ac:dyDescent="0.25">
      <c r="A8975" s="1">
        <v>8974</v>
      </c>
      <c r="B8975" s="1" t="s">
        <v>10349</v>
      </c>
      <c r="C8975" s="1">
        <f>YEAR(Data!$D8975)</f>
        <v>2014</v>
      </c>
      <c r="D8975" s="2">
        <v>41755</v>
      </c>
      <c r="E8975" s="2">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344.98099999999994</v>
      </c>
      <c r="T8975" s="1">
        <v>7</v>
      </c>
      <c r="U8975" s="1">
        <v>0.15</v>
      </c>
      <c r="V8975" s="1">
        <v>28.410200000000017</v>
      </c>
    </row>
    <row r="8976" spans="1:22" ht="14.25" customHeight="1" x14ac:dyDescent="0.25">
      <c r="A8976" s="1">
        <v>8975</v>
      </c>
      <c r="B8976" s="1" t="s">
        <v>10350</v>
      </c>
      <c r="C8976" s="1">
        <f>YEAR(Data!$D8976)</f>
        <v>2014</v>
      </c>
      <c r="D8976" s="2">
        <v>41967</v>
      </c>
      <c r="E8976" s="2">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
        <v>36.288000000000011</v>
      </c>
      <c r="T8976" s="1">
        <v>7</v>
      </c>
      <c r="U8976" s="1">
        <v>0.2</v>
      </c>
      <c r="V8976" s="1">
        <v>12.700800000000001</v>
      </c>
    </row>
    <row r="8977" spans="1:22" ht="14.25" customHeight="1" x14ac:dyDescent="0.25">
      <c r="A8977" s="1">
        <v>8976</v>
      </c>
      <c r="B8977" s="1" t="s">
        <v>10350</v>
      </c>
      <c r="C8977" s="1">
        <f>YEAR(Data!$D8977)</f>
        <v>2014</v>
      </c>
      <c r="D8977" s="2">
        <v>41967</v>
      </c>
      <c r="E8977" s="2">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
        <v>78.304000000000002</v>
      </c>
      <c r="T8977" s="1">
        <v>2</v>
      </c>
      <c r="U8977" s="1">
        <v>0.2</v>
      </c>
      <c r="V8977" s="1">
        <v>29.363999999999997</v>
      </c>
    </row>
    <row r="8978" spans="1:22" ht="14.25" customHeight="1" x14ac:dyDescent="0.25">
      <c r="A8978" s="1">
        <v>8977</v>
      </c>
      <c r="B8978" s="1" t="s">
        <v>10350</v>
      </c>
      <c r="C8978" s="1">
        <f>YEAR(Data!$D8978)</f>
        <v>2014</v>
      </c>
      <c r="D8978" s="2">
        <v>41967</v>
      </c>
      <c r="E8978" s="2">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1">
        <v>-31.033499999999989</v>
      </c>
    </row>
    <row r="8979" spans="1:22" ht="14.25" customHeight="1" x14ac:dyDescent="0.25">
      <c r="A8979" s="1">
        <v>8978</v>
      </c>
      <c r="B8979" s="1" t="s">
        <v>10350</v>
      </c>
      <c r="C8979" s="1">
        <f>YEAR(Data!$D8979)</f>
        <v>2014</v>
      </c>
      <c r="D8979" s="2">
        <v>41967</v>
      </c>
      <c r="E8979" s="2">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
        <v>6.1039999999999983</v>
      </c>
      <c r="T8979" s="1">
        <v>2</v>
      </c>
      <c r="U8979" s="1">
        <v>0.8</v>
      </c>
      <c r="V8979" s="1">
        <v>-9.1560000000000006</v>
      </c>
    </row>
    <row r="8980" spans="1:22" ht="14.25" customHeight="1" x14ac:dyDescent="0.25">
      <c r="A8980" s="1">
        <v>8979</v>
      </c>
      <c r="B8980" s="1" t="s">
        <v>10351</v>
      </c>
      <c r="C8980" s="1">
        <f>YEAR(Data!$D8980)</f>
        <v>2011</v>
      </c>
      <c r="D8980" s="2">
        <v>40850</v>
      </c>
      <c r="E8980" s="2">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
        <v>5.76</v>
      </c>
      <c r="T8980" s="1">
        <v>2</v>
      </c>
      <c r="U8980" s="1">
        <v>0</v>
      </c>
      <c r="V8980" s="1">
        <v>2.8224</v>
      </c>
    </row>
    <row r="8981" spans="1:22" ht="14.25" customHeight="1" x14ac:dyDescent="0.25">
      <c r="A8981" s="1">
        <v>8980</v>
      </c>
      <c r="B8981" s="1" t="s">
        <v>10352</v>
      </c>
      <c r="C8981" s="1">
        <f>YEAR(Data!$D8981)</f>
        <v>2012</v>
      </c>
      <c r="D8981" s="2">
        <v>41201</v>
      </c>
      <c r="E8981" s="2">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
        <v>1.7199999999999995</v>
      </c>
      <c r="T8981" s="1">
        <v>1</v>
      </c>
      <c r="U8981" s="1">
        <v>0.8</v>
      </c>
      <c r="V8981" s="1">
        <v>-2.8380000000000001</v>
      </c>
    </row>
    <row r="8982" spans="1:22" ht="14.25" customHeight="1" x14ac:dyDescent="0.25">
      <c r="A8982" s="1">
        <v>8981</v>
      </c>
      <c r="B8982" s="1" t="s">
        <v>10353</v>
      </c>
      <c r="C8982" s="1">
        <f>YEAR(Data!$D8982)</f>
        <v>2011</v>
      </c>
      <c r="D8982" s="2">
        <v>40581</v>
      </c>
      <c r="E8982" s="2">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
        <v>8.9519999999999982</v>
      </c>
      <c r="T8982" s="1">
        <v>2</v>
      </c>
      <c r="U8982" s="1">
        <v>0.8</v>
      </c>
      <c r="V8982" s="1">
        <v>-14.770800000000001</v>
      </c>
    </row>
    <row r="8983" spans="1:22" ht="14.25" customHeight="1" x14ac:dyDescent="0.25">
      <c r="A8983" s="1">
        <v>8982</v>
      </c>
      <c r="B8983" s="1" t="s">
        <v>10355</v>
      </c>
      <c r="C8983" s="1">
        <f>YEAR(Data!$D8983)</f>
        <v>2013</v>
      </c>
      <c r="D8983" s="2">
        <v>41340</v>
      </c>
      <c r="E8983" s="2">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2.3339999999999996</v>
      </c>
      <c r="T8983" s="1">
        <v>3</v>
      </c>
      <c r="U8983" s="1">
        <v>0.8</v>
      </c>
      <c r="V8983" s="1">
        <v>-6.3018000000000001</v>
      </c>
    </row>
    <row r="8984" spans="1:22" ht="14.25" customHeight="1" x14ac:dyDescent="0.25">
      <c r="A8984" s="1">
        <v>8983</v>
      </c>
      <c r="B8984" s="1" t="s">
        <v>10355</v>
      </c>
      <c r="C8984" s="1">
        <f>YEAR(Data!$D8984)</f>
        <v>2013</v>
      </c>
      <c r="D8984" s="2">
        <v>41340</v>
      </c>
      <c r="E8984" s="2">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1.7279999999999998</v>
      </c>
      <c r="T8984" s="1">
        <v>4</v>
      </c>
      <c r="U8984" s="1">
        <v>0.8</v>
      </c>
      <c r="V8984" s="1">
        <v>-2.764800000000001</v>
      </c>
    </row>
    <row r="8985" spans="1:22" ht="14.25" customHeight="1" x14ac:dyDescent="0.25">
      <c r="A8985" s="1">
        <v>8984</v>
      </c>
      <c r="B8985" s="1" t="s">
        <v>10355</v>
      </c>
      <c r="C8985" s="1">
        <f>YEAR(Data!$D8985)</f>
        <v>2013</v>
      </c>
      <c r="D8985" s="2">
        <v>41340</v>
      </c>
      <c r="E8985" s="2">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1">
        <v>-194.82400000000001</v>
      </c>
    </row>
    <row r="8986" spans="1:22" ht="14.25" customHeight="1" x14ac:dyDescent="0.25">
      <c r="A8986" s="1">
        <v>8985</v>
      </c>
      <c r="B8986" s="1" t="s">
        <v>10355</v>
      </c>
      <c r="C8986" s="1">
        <f>YEAR(Data!$D8986)</f>
        <v>2013</v>
      </c>
      <c r="D8986" s="2">
        <v>41340</v>
      </c>
      <c r="E8986" s="2">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
        <v>145.97999999999999</v>
      </c>
      <c r="T8986" s="1">
        <v>2</v>
      </c>
      <c r="U8986" s="1">
        <v>0.5</v>
      </c>
      <c r="V8986" s="1">
        <v>-99.266399999999976</v>
      </c>
    </row>
    <row r="8987" spans="1:22" ht="14.25" customHeight="1" x14ac:dyDescent="0.25">
      <c r="A8987" s="1">
        <v>8986</v>
      </c>
      <c r="B8987" s="1" t="s">
        <v>10356</v>
      </c>
      <c r="C8987" s="1">
        <f>YEAR(Data!$D8987)</f>
        <v>2012</v>
      </c>
      <c r="D8987" s="2">
        <v>41246</v>
      </c>
      <c r="E8987" s="2">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1">
        <v>12.667199999999994</v>
      </c>
    </row>
    <row r="8988" spans="1:22" ht="14.25" customHeight="1" x14ac:dyDescent="0.25">
      <c r="A8988" s="1">
        <v>8987</v>
      </c>
      <c r="B8988" s="1" t="s">
        <v>10356</v>
      </c>
      <c r="C8988" s="1">
        <f>YEAR(Data!$D8988)</f>
        <v>2012</v>
      </c>
      <c r="D8988" s="2">
        <v>41246</v>
      </c>
      <c r="E8988" s="2">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95.970000000000013</v>
      </c>
      <c r="T8988" s="1">
        <v>5</v>
      </c>
      <c r="U8988" s="1">
        <v>0.7</v>
      </c>
      <c r="V8988" s="1">
        <v>-73.57699999999997</v>
      </c>
    </row>
    <row r="8989" spans="1:22" ht="14.25" customHeight="1" x14ac:dyDescent="0.25">
      <c r="A8989" s="1">
        <v>8988</v>
      </c>
      <c r="B8989" s="1" t="s">
        <v>10356</v>
      </c>
      <c r="C8989" s="1">
        <f>YEAR(Data!$D8989)</f>
        <v>2012</v>
      </c>
      <c r="D8989" s="2">
        <v>41246</v>
      </c>
      <c r="E8989" s="2">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1">
        <v>9.2386000000000053</v>
      </c>
    </row>
    <row r="8990" spans="1:22" ht="14.25" customHeight="1" x14ac:dyDescent="0.25">
      <c r="A8990" s="1">
        <v>8989</v>
      </c>
      <c r="B8990" s="1" t="s">
        <v>10356</v>
      </c>
      <c r="C8990" s="1">
        <f>YEAR(Data!$D8990)</f>
        <v>2012</v>
      </c>
      <c r="D8990" s="2">
        <v>41246</v>
      </c>
      <c r="E8990" s="2">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1">
        <v>1.1679999999999997</v>
      </c>
    </row>
    <row r="8991" spans="1:22" ht="14.25" customHeight="1" x14ac:dyDescent="0.25">
      <c r="A8991" s="1">
        <v>8990</v>
      </c>
      <c r="B8991" s="1" t="s">
        <v>10357</v>
      </c>
      <c r="C8991" s="1">
        <f>YEAR(Data!$D8991)</f>
        <v>2012</v>
      </c>
      <c r="D8991" s="2">
        <v>41267</v>
      </c>
      <c r="E8991" s="2">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
        <v>9.68</v>
      </c>
      <c r="T8991" s="1">
        <v>2</v>
      </c>
      <c r="U8991" s="1">
        <v>0</v>
      </c>
      <c r="V8991" s="1">
        <v>3.7751999999999999</v>
      </c>
    </row>
    <row r="8992" spans="1:22" ht="14.25" customHeight="1" x14ac:dyDescent="0.25">
      <c r="A8992" s="1">
        <v>8991</v>
      </c>
      <c r="B8992" s="1" t="s">
        <v>10357</v>
      </c>
      <c r="C8992" s="1">
        <f>YEAR(Data!$D8992)</f>
        <v>2012</v>
      </c>
      <c r="D8992" s="2">
        <v>41267</v>
      </c>
      <c r="E8992" s="2">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
        <v>4899.93</v>
      </c>
      <c r="T8992" s="1">
        <v>7</v>
      </c>
      <c r="U8992" s="1">
        <v>0</v>
      </c>
      <c r="V8992" s="1">
        <v>2302.9670999999998</v>
      </c>
    </row>
    <row r="8993" spans="1:22" ht="14.25" customHeight="1" x14ac:dyDescent="0.25">
      <c r="A8993" s="1">
        <v>8992</v>
      </c>
      <c r="B8993" s="1" t="s">
        <v>10358</v>
      </c>
      <c r="C8993" s="1">
        <f>YEAR(Data!$D8993)</f>
        <v>2014</v>
      </c>
      <c r="D8993" s="2">
        <v>41914</v>
      </c>
      <c r="E8993" s="2">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1">
        <v>21.997499999999999</v>
      </c>
    </row>
    <row r="8994" spans="1:22" ht="14.25" customHeight="1" x14ac:dyDescent="0.25">
      <c r="A8994" s="1">
        <v>8993</v>
      </c>
      <c r="B8994" s="1" t="s">
        <v>10359</v>
      </c>
      <c r="C8994" s="1">
        <f>YEAR(Data!$D8994)</f>
        <v>2014</v>
      </c>
      <c r="D8994" s="2">
        <v>41929</v>
      </c>
      <c r="E8994" s="2">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
        <v>18.528000000000002</v>
      </c>
      <c r="T8994" s="1">
        <v>2</v>
      </c>
      <c r="U8994" s="1">
        <v>0.2</v>
      </c>
      <c r="V8994" s="1">
        <v>4.4004000000000003</v>
      </c>
    </row>
    <row r="8995" spans="1:22" ht="14.25" customHeight="1" x14ac:dyDescent="0.25">
      <c r="A8995" s="1">
        <v>8994</v>
      </c>
      <c r="B8995" s="1" t="s">
        <v>10359</v>
      </c>
      <c r="C8995" s="1">
        <f>YEAR(Data!$D8995)</f>
        <v>2014</v>
      </c>
      <c r="D8995" s="2">
        <v>41929</v>
      </c>
      <c r="E8995" s="2">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
        <v>1875.258</v>
      </c>
      <c r="T8995" s="1">
        <v>7</v>
      </c>
      <c r="U8995" s="1">
        <v>0.4</v>
      </c>
      <c r="V8995" s="1">
        <v>-968.88329999999996</v>
      </c>
    </row>
    <row r="8996" spans="1:22" ht="14.25" customHeight="1" x14ac:dyDescent="0.25">
      <c r="A8996" s="1">
        <v>8995</v>
      </c>
      <c r="B8996" s="1" t="s">
        <v>10360</v>
      </c>
      <c r="C8996" s="1">
        <f>YEAR(Data!$D8996)</f>
        <v>2011</v>
      </c>
      <c r="D8996" s="2">
        <v>40770</v>
      </c>
      <c r="E8996" s="2">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
        <v>91.360000000000014</v>
      </c>
      <c r="T8996" s="1">
        <v>5</v>
      </c>
      <c r="U8996" s="1">
        <v>0.2</v>
      </c>
      <c r="V8996" s="1">
        <v>29.691999999999993</v>
      </c>
    </row>
    <row r="8997" spans="1:22" ht="14.25" customHeight="1" x14ac:dyDescent="0.25">
      <c r="A8997" s="1">
        <v>8996</v>
      </c>
      <c r="B8997" s="1" t="s">
        <v>10360</v>
      </c>
      <c r="C8997" s="1">
        <f>YEAR(Data!$D8997)</f>
        <v>2011</v>
      </c>
      <c r="D8997" s="2">
        <v>40770</v>
      </c>
      <c r="E8997" s="2">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
        <v>152.24</v>
      </c>
      <c r="T8997" s="1">
        <v>5</v>
      </c>
      <c r="U8997" s="1">
        <v>0.2</v>
      </c>
      <c r="V8997" s="1">
        <v>17.126999999999988</v>
      </c>
    </row>
    <row r="8998" spans="1:22" ht="14.25" customHeight="1" x14ac:dyDescent="0.25">
      <c r="A8998" s="1">
        <v>8997</v>
      </c>
      <c r="B8998" s="1" t="s">
        <v>10361</v>
      </c>
      <c r="C8998" s="1">
        <f>YEAR(Data!$D8998)</f>
        <v>2014</v>
      </c>
      <c r="D8998" s="2">
        <v>41955</v>
      </c>
      <c r="E8998" s="2">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1">
        <v>12.314399999999999</v>
      </c>
    </row>
    <row r="8999" spans="1:22" ht="14.25" customHeight="1" x14ac:dyDescent="0.25">
      <c r="A8999" s="1">
        <v>8998</v>
      </c>
      <c r="B8999" s="1" t="s">
        <v>10362</v>
      </c>
      <c r="C8999" s="1">
        <f>YEAR(Data!$D8999)</f>
        <v>2014</v>
      </c>
      <c r="D8999" s="2">
        <v>41719</v>
      </c>
      <c r="E8999" s="2">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1">
        <v>19.137599999999992</v>
      </c>
    </row>
    <row r="9000" spans="1:22" ht="14.25" customHeight="1" x14ac:dyDescent="0.25">
      <c r="A9000" s="1">
        <v>8999</v>
      </c>
      <c r="B9000" s="1" t="s">
        <v>10362</v>
      </c>
      <c r="C9000" s="1">
        <f>YEAR(Data!$D9000)</f>
        <v>2014</v>
      </c>
      <c r="D9000" s="2">
        <v>41719</v>
      </c>
      <c r="E9000" s="2">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1">
        <v>102.77399999999999</v>
      </c>
    </row>
    <row r="9001" spans="1:22" ht="14.25" customHeight="1" x14ac:dyDescent="0.25">
      <c r="A9001" s="1">
        <v>9000</v>
      </c>
      <c r="B9001" s="1" t="s">
        <v>10363</v>
      </c>
      <c r="C9001" s="1">
        <f>YEAR(Data!$D9001)</f>
        <v>2014</v>
      </c>
      <c r="D9001" s="2">
        <v>41773</v>
      </c>
      <c r="E9001" s="2">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458.42999999999995</v>
      </c>
      <c r="T9001" s="1">
        <v>5</v>
      </c>
      <c r="U9001" s="1">
        <v>0.3</v>
      </c>
      <c r="V9001" s="1">
        <v>-124.431</v>
      </c>
    </row>
    <row r="9002" spans="1:22" ht="14.25" customHeight="1" x14ac:dyDescent="0.25">
      <c r="A9002" s="1">
        <v>9001</v>
      </c>
      <c r="B9002" s="1" t="s">
        <v>10364</v>
      </c>
      <c r="C9002" s="1">
        <f>YEAR(Data!$D9002)</f>
        <v>2011</v>
      </c>
      <c r="D9002" s="2">
        <v>40716</v>
      </c>
      <c r="E9002" s="2">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
        <v>8.2260000000000009</v>
      </c>
      <c r="T9002" s="1">
        <v>3</v>
      </c>
      <c r="U9002" s="1">
        <v>0.7</v>
      </c>
      <c r="V9002" s="1">
        <v>-6.0323999999999991</v>
      </c>
    </row>
    <row r="9003" spans="1:22" ht="14.25" customHeight="1" x14ac:dyDescent="0.25">
      <c r="A9003" s="1">
        <v>9002</v>
      </c>
      <c r="B9003" s="1" t="s">
        <v>10365</v>
      </c>
      <c r="C9003" s="1">
        <f>YEAR(Data!$D9003)</f>
        <v>2011</v>
      </c>
      <c r="D9003" s="2">
        <v>40879</v>
      </c>
      <c r="E9003" s="2">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
        <v>5.95</v>
      </c>
      <c r="T9003" s="1">
        <v>1</v>
      </c>
      <c r="U9003" s="1">
        <v>0</v>
      </c>
      <c r="V9003" s="1">
        <v>0.83300000000000018</v>
      </c>
    </row>
    <row r="9004" spans="1:22" ht="14.25" customHeight="1" x14ac:dyDescent="0.25">
      <c r="A9004" s="1">
        <v>9003</v>
      </c>
      <c r="B9004" s="1" t="s">
        <v>10365</v>
      </c>
      <c r="C9004" s="1">
        <f>YEAR(Data!$D9004)</f>
        <v>2011</v>
      </c>
      <c r="D9004" s="2">
        <v>40879</v>
      </c>
      <c r="E9004" s="2">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
        <v>15.24</v>
      </c>
      <c r="T9004" s="1">
        <v>3</v>
      </c>
      <c r="U9004" s="1">
        <v>0</v>
      </c>
      <c r="V9004" s="1">
        <v>7.1627999999999998</v>
      </c>
    </row>
    <row r="9005" spans="1:22" ht="14.25" customHeight="1" x14ac:dyDescent="0.25">
      <c r="A9005" s="1">
        <v>9004</v>
      </c>
      <c r="B9005" s="1" t="s">
        <v>10366</v>
      </c>
      <c r="C9005" s="1">
        <f>YEAR(Data!$D9005)</f>
        <v>2012</v>
      </c>
      <c r="D9005" s="2">
        <v>41004</v>
      </c>
      <c r="E9005" s="2">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1">
        <v>26.393399999999986</v>
      </c>
    </row>
    <row r="9006" spans="1:22" ht="14.25" customHeight="1" x14ac:dyDescent="0.25">
      <c r="A9006" s="1">
        <v>9005</v>
      </c>
      <c r="B9006" s="1" t="s">
        <v>10366</v>
      </c>
      <c r="C9006" s="1">
        <f>YEAR(Data!$D9006)</f>
        <v>2012</v>
      </c>
      <c r="D9006" s="2">
        <v>41004</v>
      </c>
      <c r="E9006" s="2">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
        <v>23.84</v>
      </c>
      <c r="T9006" s="1">
        <v>8</v>
      </c>
      <c r="U9006" s="1">
        <v>0</v>
      </c>
      <c r="V9006" s="1">
        <v>6.4368000000000016</v>
      </c>
    </row>
    <row r="9007" spans="1:22" ht="14.25" customHeight="1" x14ac:dyDescent="0.25">
      <c r="A9007" s="1">
        <v>9006</v>
      </c>
      <c r="B9007" s="1" t="s">
        <v>10367</v>
      </c>
      <c r="C9007" s="1">
        <f>YEAR(Data!$D9007)</f>
        <v>2014</v>
      </c>
      <c r="D9007" s="2">
        <v>41962</v>
      </c>
      <c r="E9007" s="2">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1">
        <v>24.980400000000007</v>
      </c>
    </row>
    <row r="9008" spans="1:22" ht="14.25" customHeight="1" x14ac:dyDescent="0.25">
      <c r="A9008" s="1">
        <v>9007</v>
      </c>
      <c r="B9008" s="1" t="s">
        <v>10367</v>
      </c>
      <c r="C9008" s="1">
        <f>YEAR(Data!$D9008)</f>
        <v>2014</v>
      </c>
      <c r="D9008" s="2">
        <v>41962</v>
      </c>
      <c r="E9008" s="2">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1">
        <v>10.572800000000001</v>
      </c>
    </row>
    <row r="9009" spans="1:22" ht="14.25" customHeight="1" x14ac:dyDescent="0.25">
      <c r="A9009" s="1">
        <v>9008</v>
      </c>
      <c r="B9009" s="1" t="s">
        <v>10367</v>
      </c>
      <c r="C9009" s="1">
        <f>YEAR(Data!$D9009)</f>
        <v>2014</v>
      </c>
      <c r="D9009" s="2">
        <v>41962</v>
      </c>
      <c r="E9009" s="2">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
        <v>7.38</v>
      </c>
      <c r="T9009" s="1">
        <v>2</v>
      </c>
      <c r="U9009" s="1">
        <v>0</v>
      </c>
      <c r="V9009" s="1">
        <v>3.4685999999999999</v>
      </c>
    </row>
    <row r="9010" spans="1:22" ht="14.25" customHeight="1" x14ac:dyDescent="0.25">
      <c r="A9010" s="1">
        <v>9009</v>
      </c>
      <c r="B9010" s="1" t="s">
        <v>10367</v>
      </c>
      <c r="C9010" s="1">
        <f>YEAR(Data!$D9010)</f>
        <v>2014</v>
      </c>
      <c r="D9010" s="2">
        <v>41962</v>
      </c>
      <c r="E9010" s="2">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1">
        <v>2.7353999999999998</v>
      </c>
    </row>
    <row r="9011" spans="1:22" ht="14.25" customHeight="1" x14ac:dyDescent="0.25">
      <c r="A9011" s="1">
        <v>9010</v>
      </c>
      <c r="B9011" s="1" t="s">
        <v>10368</v>
      </c>
      <c r="C9011" s="1">
        <f>YEAR(Data!$D9011)</f>
        <v>2014</v>
      </c>
      <c r="D9011" s="2">
        <v>41833</v>
      </c>
      <c r="E9011" s="2">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
        <v>3.8159999999999998</v>
      </c>
      <c r="T9011" s="1">
        <v>1</v>
      </c>
      <c r="U9011" s="1">
        <v>0.2</v>
      </c>
      <c r="V9011" s="1">
        <v>1.1924999999999997</v>
      </c>
    </row>
    <row r="9012" spans="1:22" ht="14.25" customHeight="1" x14ac:dyDescent="0.25">
      <c r="A9012" s="1">
        <v>9011</v>
      </c>
      <c r="B9012" s="1" t="s">
        <v>10369</v>
      </c>
      <c r="C9012" s="1">
        <f>YEAR(Data!$D9012)</f>
        <v>2014</v>
      </c>
      <c r="D9012" s="2">
        <v>41779</v>
      </c>
      <c r="E9012" s="2">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
        <v>26.16</v>
      </c>
      <c r="T9012" s="1">
        <v>4</v>
      </c>
      <c r="U9012" s="1">
        <v>0</v>
      </c>
      <c r="V9012" s="1">
        <v>12.8184</v>
      </c>
    </row>
    <row r="9013" spans="1:22" ht="14.25" customHeight="1" x14ac:dyDescent="0.25">
      <c r="A9013" s="1">
        <v>9012</v>
      </c>
      <c r="B9013" s="1" t="s">
        <v>10370</v>
      </c>
      <c r="C9013" s="1">
        <f>YEAR(Data!$D9013)</f>
        <v>2012</v>
      </c>
      <c r="D9013" s="2">
        <v>41263</v>
      </c>
      <c r="E9013" s="2">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100.80000000000001</v>
      </c>
      <c r="T9013" s="1">
        <v>2</v>
      </c>
      <c r="U9013" s="1">
        <v>0.2</v>
      </c>
      <c r="V9013" s="1">
        <v>21.42</v>
      </c>
    </row>
    <row r="9014" spans="1:22" ht="14.25" customHeight="1" x14ac:dyDescent="0.25">
      <c r="A9014" s="1">
        <v>9013</v>
      </c>
      <c r="B9014" s="1" t="s">
        <v>10371</v>
      </c>
      <c r="C9014" s="1">
        <f>YEAR(Data!$D9014)</f>
        <v>2013</v>
      </c>
      <c r="D9014" s="2">
        <v>41326</v>
      </c>
      <c r="E9014" s="2">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135.79999999999998</v>
      </c>
      <c r="T9014" s="1">
        <v>7</v>
      </c>
      <c r="U9014" s="1">
        <v>0</v>
      </c>
      <c r="V9014" s="1">
        <v>66.541999999999987</v>
      </c>
    </row>
    <row r="9015" spans="1:22" ht="14.25" customHeight="1" x14ac:dyDescent="0.25">
      <c r="A9015" s="1">
        <v>9014</v>
      </c>
      <c r="B9015" s="1" t="s">
        <v>10372</v>
      </c>
      <c r="C9015" s="1">
        <f>YEAR(Data!$D9015)</f>
        <v>2014</v>
      </c>
      <c r="D9015" s="2">
        <v>41717</v>
      </c>
      <c r="E9015" s="2">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
        <v>13.899999999999999</v>
      </c>
      <c r="T9015" s="1">
        <v>5</v>
      </c>
      <c r="U9015" s="1">
        <v>0</v>
      </c>
      <c r="V9015" s="1">
        <v>3.7529999999999997</v>
      </c>
    </row>
    <row r="9016" spans="1:22" ht="14.25" customHeight="1" x14ac:dyDescent="0.25">
      <c r="A9016" s="1">
        <v>9015</v>
      </c>
      <c r="B9016" s="1" t="s">
        <v>10372</v>
      </c>
      <c r="C9016" s="1">
        <f>YEAR(Data!$D9016)</f>
        <v>2014</v>
      </c>
      <c r="D9016" s="2">
        <v>41717</v>
      </c>
      <c r="E9016" s="2">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1">
        <v>9.3120000000000012</v>
      </c>
    </row>
    <row r="9017" spans="1:22" ht="14.25" customHeight="1" x14ac:dyDescent="0.25">
      <c r="A9017" s="1">
        <v>9016</v>
      </c>
      <c r="B9017" s="1" t="s">
        <v>10373</v>
      </c>
      <c r="C9017" s="1">
        <f>YEAR(Data!$D9017)</f>
        <v>2013</v>
      </c>
      <c r="D9017" s="2">
        <v>41626</v>
      </c>
      <c r="E9017" s="2">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1">
        <v>4.3835999999999995</v>
      </c>
    </row>
    <row r="9018" spans="1:22" ht="14.25" customHeight="1" x14ac:dyDescent="0.25">
      <c r="A9018" s="1">
        <v>9017</v>
      </c>
      <c r="B9018" s="1" t="s">
        <v>10373</v>
      </c>
      <c r="C9018" s="1">
        <f>YEAR(Data!$D9018)</f>
        <v>2013</v>
      </c>
      <c r="D9018" s="2">
        <v>41626</v>
      </c>
      <c r="E9018" s="2">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
        <v>11.416</v>
      </c>
      <c r="T9018" s="1">
        <v>1</v>
      </c>
      <c r="U9018" s="1">
        <v>0.2</v>
      </c>
      <c r="V9018" s="1">
        <v>3.8528999999999991</v>
      </c>
    </row>
    <row r="9019" spans="1:22" ht="14.25" customHeight="1" x14ac:dyDescent="0.25">
      <c r="A9019" s="1">
        <v>9018</v>
      </c>
      <c r="B9019" s="1" t="s">
        <v>10374</v>
      </c>
      <c r="C9019" s="1">
        <f>YEAR(Data!$D9019)</f>
        <v>2013</v>
      </c>
      <c r="D9019" s="2">
        <v>41360</v>
      </c>
      <c r="E9019" s="2">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
        <v>17.64</v>
      </c>
      <c r="T9019" s="1">
        <v>3</v>
      </c>
      <c r="U9019" s="1">
        <v>0</v>
      </c>
      <c r="V9019" s="1">
        <v>8.6435999999999993</v>
      </c>
    </row>
    <row r="9020" spans="1:22" ht="14.25" customHeight="1" x14ac:dyDescent="0.25">
      <c r="A9020" s="1">
        <v>9019</v>
      </c>
      <c r="B9020" s="1" t="s">
        <v>10374</v>
      </c>
      <c r="C9020" s="1">
        <f>YEAR(Data!$D9020)</f>
        <v>2013</v>
      </c>
      <c r="D9020" s="2">
        <v>41360</v>
      </c>
      <c r="E9020" s="2">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
        <v>17.04</v>
      </c>
      <c r="T9020" s="1">
        <v>3</v>
      </c>
      <c r="U9020" s="1">
        <v>0.2</v>
      </c>
      <c r="V9020" s="1">
        <v>5.5379999999999985</v>
      </c>
    </row>
    <row r="9021" spans="1:22" ht="14.25" customHeight="1" x14ac:dyDescent="0.25">
      <c r="A9021" s="1">
        <v>9020</v>
      </c>
      <c r="B9021" s="1" t="s">
        <v>10375</v>
      </c>
      <c r="C9021" s="1">
        <f>YEAR(Data!$D9021)</f>
        <v>2011</v>
      </c>
      <c r="D9021" s="2">
        <v>40893</v>
      </c>
      <c r="E9021" s="2">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1">
        <v>7.9983999999999895</v>
      </c>
    </row>
    <row r="9022" spans="1:22" ht="14.25" customHeight="1" x14ac:dyDescent="0.25">
      <c r="A9022" s="1">
        <v>9021</v>
      </c>
      <c r="B9022" s="1" t="s">
        <v>10375</v>
      </c>
      <c r="C9022" s="1">
        <f>YEAR(Data!$D9022)</f>
        <v>2011</v>
      </c>
      <c r="D9022" s="2">
        <v>40893</v>
      </c>
      <c r="E9022" s="2">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1">
        <v>9.7217999999999982</v>
      </c>
    </row>
    <row r="9023" spans="1:22" ht="14.25" customHeight="1" x14ac:dyDescent="0.25">
      <c r="A9023" s="1">
        <v>9022</v>
      </c>
      <c r="B9023" s="1" t="s">
        <v>10376</v>
      </c>
      <c r="C9023" s="1">
        <f>YEAR(Data!$D9023)</f>
        <v>2012</v>
      </c>
      <c r="D9023" s="2">
        <v>41228</v>
      </c>
      <c r="E9023" s="2">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
        <v>166.92000000000002</v>
      </c>
      <c r="T9023" s="1">
        <v>13</v>
      </c>
      <c r="U9023" s="1">
        <v>0.7</v>
      </c>
      <c r="V9023" s="1">
        <v>-116.84399999999999</v>
      </c>
    </row>
    <row r="9024" spans="1:22" ht="14.25" customHeight="1" x14ac:dyDescent="0.25">
      <c r="A9024" s="1">
        <v>9023</v>
      </c>
      <c r="B9024" s="1" t="s">
        <v>10377</v>
      </c>
      <c r="C9024" s="1">
        <f>YEAR(Data!$D9024)</f>
        <v>2013</v>
      </c>
      <c r="D9024" s="2">
        <v>41509</v>
      </c>
      <c r="E9024" s="2">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
        <v>98.328000000000003</v>
      </c>
      <c r="T9024" s="1">
        <v>3</v>
      </c>
      <c r="U9024" s="1">
        <v>0.2</v>
      </c>
      <c r="V9024" s="1">
        <v>9.832800000000006</v>
      </c>
    </row>
    <row r="9025" spans="1:22" ht="14.25" customHeight="1" x14ac:dyDescent="0.25">
      <c r="A9025" s="1">
        <v>9024</v>
      </c>
      <c r="B9025" s="1" t="s">
        <v>10378</v>
      </c>
      <c r="C9025" s="1">
        <f>YEAR(Data!$D9025)</f>
        <v>2012</v>
      </c>
      <c r="D9025" s="2">
        <v>41089</v>
      </c>
      <c r="E9025" s="2">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117.88199999999999</v>
      </c>
      <c r="T9025" s="1">
        <v>1</v>
      </c>
      <c r="U9025" s="1">
        <v>0.1</v>
      </c>
      <c r="V9025" s="1">
        <v>1.3097999999999956</v>
      </c>
    </row>
    <row r="9026" spans="1:22" ht="14.25" customHeight="1" x14ac:dyDescent="0.25">
      <c r="A9026" s="1">
        <v>9025</v>
      </c>
      <c r="B9026" s="1" t="s">
        <v>10379</v>
      </c>
      <c r="C9026" s="1">
        <f>YEAR(Data!$D9026)</f>
        <v>2013</v>
      </c>
      <c r="D9026" s="2">
        <v>41452</v>
      </c>
      <c r="E9026" s="2">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
        <v>20.97</v>
      </c>
      <c r="T9026" s="1">
        <v>3</v>
      </c>
      <c r="U9026" s="1">
        <v>0</v>
      </c>
      <c r="V9026" s="1">
        <v>9.017100000000001</v>
      </c>
    </row>
    <row r="9027" spans="1:22" ht="14.25" customHeight="1" x14ac:dyDescent="0.25">
      <c r="A9027" s="1">
        <v>9026</v>
      </c>
      <c r="B9027" s="1" t="s">
        <v>10379</v>
      </c>
      <c r="C9027" s="1">
        <f>YEAR(Data!$D9027)</f>
        <v>2013</v>
      </c>
      <c r="D9027" s="2">
        <v>41452</v>
      </c>
      <c r="E9027" s="2">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
        <v>139.96</v>
      </c>
      <c r="T9027" s="1">
        <v>4</v>
      </c>
      <c r="U9027" s="1">
        <v>0</v>
      </c>
      <c r="V9027" s="1">
        <v>9.7972000000000037</v>
      </c>
    </row>
    <row r="9028" spans="1:22" ht="14.25" customHeight="1" x14ac:dyDescent="0.25">
      <c r="A9028" s="1">
        <v>9027</v>
      </c>
      <c r="B9028" s="1" t="s">
        <v>10379</v>
      </c>
      <c r="C9028" s="1">
        <f>YEAR(Data!$D9028)</f>
        <v>2013</v>
      </c>
      <c r="D9028" s="2">
        <v>41452</v>
      </c>
      <c r="E9028" s="2">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1">
        <v>12.831599999999996</v>
      </c>
    </row>
    <row r="9029" spans="1:22" ht="14.25" customHeight="1" x14ac:dyDescent="0.25">
      <c r="A9029" s="1">
        <v>9028</v>
      </c>
      <c r="B9029" s="1" t="s">
        <v>10380</v>
      </c>
      <c r="C9029" s="1">
        <f>YEAR(Data!$D9029)</f>
        <v>2013</v>
      </c>
      <c r="D9029" s="2">
        <v>41535</v>
      </c>
      <c r="E9029" s="2">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
        <v>14.82</v>
      </c>
      <c r="T9029" s="1">
        <v>3</v>
      </c>
      <c r="U9029" s="1">
        <v>0</v>
      </c>
      <c r="V9029" s="1">
        <v>6.224400000000001</v>
      </c>
    </row>
    <row r="9030" spans="1:22" ht="14.25" customHeight="1" x14ac:dyDescent="0.25">
      <c r="A9030" s="1">
        <v>9029</v>
      </c>
      <c r="B9030" s="1" t="s">
        <v>10380</v>
      </c>
      <c r="C9030" s="1">
        <f>YEAR(Data!$D9030)</f>
        <v>2013</v>
      </c>
      <c r="D9030" s="2">
        <v>41535</v>
      </c>
      <c r="E9030" s="2">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
        <v>191.82</v>
      </c>
      <c r="T9030" s="1">
        <v>3</v>
      </c>
      <c r="U9030" s="1">
        <v>0</v>
      </c>
      <c r="V9030" s="1">
        <v>61.382399999999997</v>
      </c>
    </row>
    <row r="9031" spans="1:22" ht="14.25" customHeight="1" x14ac:dyDescent="0.25">
      <c r="A9031" s="1">
        <v>9030</v>
      </c>
      <c r="B9031" s="1" t="s">
        <v>10382</v>
      </c>
      <c r="C9031" s="1">
        <f>YEAR(Data!$D9031)</f>
        <v>2011</v>
      </c>
      <c r="D9031" s="2">
        <v>40742</v>
      </c>
      <c r="E9031" s="2">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1">
        <v>4.5187999999999997</v>
      </c>
    </row>
    <row r="9032" spans="1:22" ht="14.25" customHeight="1" x14ac:dyDescent="0.25">
      <c r="A9032" s="1">
        <v>9031</v>
      </c>
      <c r="B9032" s="1" t="s">
        <v>10383</v>
      </c>
      <c r="C9032" s="1">
        <f>YEAR(Data!$D9032)</f>
        <v>2014</v>
      </c>
      <c r="D9032" s="2">
        <v>41884</v>
      </c>
      <c r="E9032" s="2">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1">
        <v>103.81799999999998</v>
      </c>
    </row>
    <row r="9033" spans="1:22" ht="14.25" customHeight="1" x14ac:dyDescent="0.25">
      <c r="A9033" s="1">
        <v>9032</v>
      </c>
      <c r="B9033" s="1" t="s">
        <v>10383</v>
      </c>
      <c r="C9033" s="1">
        <f>YEAR(Data!$D9033)</f>
        <v>2014</v>
      </c>
      <c r="D9033" s="2">
        <v>41884</v>
      </c>
      <c r="E9033" s="2">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1">
        <v>45.36960000000002</v>
      </c>
    </row>
    <row r="9034" spans="1:22" ht="14.25" customHeight="1" x14ac:dyDescent="0.25">
      <c r="A9034" s="1">
        <v>9033</v>
      </c>
      <c r="B9034" s="1" t="s">
        <v>10384</v>
      </c>
      <c r="C9034" s="1">
        <f>YEAR(Data!$D9034)</f>
        <v>2014</v>
      </c>
      <c r="D9034" s="2">
        <v>41813</v>
      </c>
      <c r="E9034" s="2">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1">
        <v>146.38799999999998</v>
      </c>
    </row>
    <row r="9035" spans="1:22" ht="14.25" customHeight="1" x14ac:dyDescent="0.25">
      <c r="A9035" s="1">
        <v>9034</v>
      </c>
      <c r="B9035" s="1" t="s">
        <v>10385</v>
      </c>
      <c r="C9035" s="1">
        <f>YEAR(Data!$D9035)</f>
        <v>2011</v>
      </c>
      <c r="D9035" s="2">
        <v>40788</v>
      </c>
      <c r="E9035" s="2">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1">
        <v>843.17059999999992</v>
      </c>
    </row>
    <row r="9036" spans="1:22" ht="14.25" customHeight="1" x14ac:dyDescent="0.25">
      <c r="A9036" s="1">
        <v>9035</v>
      </c>
      <c r="B9036" s="1" t="s">
        <v>10386</v>
      </c>
      <c r="C9036" s="1">
        <f>YEAR(Data!$D9036)</f>
        <v>2012</v>
      </c>
      <c r="D9036" s="2">
        <v>41183</v>
      </c>
      <c r="E9036" s="2">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
        <v>2.9919999999999995</v>
      </c>
      <c r="T9036" s="1">
        <v>4</v>
      </c>
      <c r="U9036" s="1">
        <v>0.8</v>
      </c>
      <c r="V9036" s="1">
        <v>-4.4880000000000013</v>
      </c>
    </row>
    <row r="9037" spans="1:22" ht="14.25" customHeight="1" x14ac:dyDescent="0.25">
      <c r="A9037" s="1">
        <v>9036</v>
      </c>
      <c r="B9037" s="1" t="s">
        <v>10386</v>
      </c>
      <c r="C9037" s="1">
        <f>YEAR(Data!$D9037)</f>
        <v>2012</v>
      </c>
      <c r="D9037" s="2">
        <v>41183</v>
      </c>
      <c r="E9037" s="2">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108.76800000000001</v>
      </c>
      <c r="T9037" s="1">
        <v>4</v>
      </c>
      <c r="U9037" s="1">
        <v>0.2</v>
      </c>
      <c r="V9037" s="1">
        <v>2.7191999999999901</v>
      </c>
    </row>
    <row r="9038" spans="1:22" ht="14.25" customHeight="1" x14ac:dyDescent="0.25">
      <c r="A9038" s="1">
        <v>9037</v>
      </c>
      <c r="B9038" s="1" t="s">
        <v>10387</v>
      </c>
      <c r="C9038" s="1">
        <f>YEAR(Data!$D9038)</f>
        <v>2012</v>
      </c>
      <c r="D9038" s="2">
        <v>41006</v>
      </c>
      <c r="E9038" s="2">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1">
        <v>12.441600000000001</v>
      </c>
    </row>
    <row r="9039" spans="1:22" ht="14.25" customHeight="1" x14ac:dyDescent="0.25">
      <c r="A9039" s="1">
        <v>9038</v>
      </c>
      <c r="B9039" s="1" t="s">
        <v>10387</v>
      </c>
      <c r="C9039" s="1">
        <f>YEAR(Data!$D9039)</f>
        <v>2012</v>
      </c>
      <c r="D9039" s="2">
        <v>41006</v>
      </c>
      <c r="E9039" s="2">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1">
        <v>5.8707999999999991</v>
      </c>
    </row>
    <row r="9040" spans="1:22" ht="14.25" customHeight="1" x14ac:dyDescent="0.25">
      <c r="A9040" s="1">
        <v>9039</v>
      </c>
      <c r="B9040" s="1" t="s">
        <v>10388</v>
      </c>
      <c r="C9040" s="1">
        <f>YEAR(Data!$D9040)</f>
        <v>2014</v>
      </c>
      <c r="D9040" s="2">
        <v>41965</v>
      </c>
      <c r="E9040" s="2">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1">
        <v>-12.414599999999997</v>
      </c>
    </row>
    <row r="9041" spans="1:22" ht="14.25" customHeight="1" x14ac:dyDescent="0.25">
      <c r="A9041" s="1">
        <v>9040</v>
      </c>
      <c r="B9041" s="1" t="s">
        <v>10389</v>
      </c>
      <c r="C9041" s="1">
        <f>YEAR(Data!$D9041)</f>
        <v>2013</v>
      </c>
      <c r="D9041" s="2">
        <v>41626</v>
      </c>
      <c r="E9041" s="2">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1">
        <v>4946.37</v>
      </c>
    </row>
    <row r="9042" spans="1:22" ht="14.25" customHeight="1" x14ac:dyDescent="0.25">
      <c r="A9042" s="1">
        <v>9041</v>
      </c>
      <c r="B9042" s="1" t="s">
        <v>10390</v>
      </c>
      <c r="C9042" s="1">
        <f>YEAR(Data!$D9042)</f>
        <v>2011</v>
      </c>
      <c r="D9042" s="2">
        <v>40805</v>
      </c>
      <c r="E9042" s="2">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
        <v>73.915000000000006</v>
      </c>
      <c r="T9042" s="1">
        <v>1</v>
      </c>
      <c r="U9042" s="1">
        <v>0.5</v>
      </c>
      <c r="V9042" s="1">
        <v>-45.827300000000008</v>
      </c>
    </row>
    <row r="9043" spans="1:22" ht="14.25" customHeight="1" x14ac:dyDescent="0.25">
      <c r="A9043" s="1">
        <v>9042</v>
      </c>
      <c r="B9043" s="1" t="s">
        <v>10391</v>
      </c>
      <c r="C9043" s="1">
        <f>YEAR(Data!$D9043)</f>
        <v>2011</v>
      </c>
      <c r="D9043" s="2">
        <v>40814</v>
      </c>
      <c r="E9043" s="2">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
        <v>337.08800000000002</v>
      </c>
      <c r="T9043" s="1">
        <v>4</v>
      </c>
      <c r="U9043" s="1">
        <v>0.2</v>
      </c>
      <c r="V9043" s="1">
        <v>16.854399999999984</v>
      </c>
    </row>
    <row r="9044" spans="1:22" ht="14.25" customHeight="1" x14ac:dyDescent="0.25">
      <c r="A9044" s="1">
        <v>9043</v>
      </c>
      <c r="B9044" s="1" t="s">
        <v>10392</v>
      </c>
      <c r="C9044" s="1">
        <f>YEAR(Data!$D9044)</f>
        <v>2012</v>
      </c>
      <c r="D9044" s="2">
        <v>41174</v>
      </c>
      <c r="E9044" s="2">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1">
        <v>16.588799999999999</v>
      </c>
    </row>
    <row r="9045" spans="1:22" ht="14.25" customHeight="1" x14ac:dyDescent="0.25">
      <c r="A9045" s="1">
        <v>9044</v>
      </c>
      <c r="B9045" s="1" t="s">
        <v>10393</v>
      </c>
      <c r="C9045" s="1">
        <f>YEAR(Data!$D9045)</f>
        <v>2013</v>
      </c>
      <c r="D9045" s="2">
        <v>41586</v>
      </c>
      <c r="E9045" s="2">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1">
        <v>163.18979999999999</v>
      </c>
    </row>
    <row r="9046" spans="1:22" ht="14.25" customHeight="1" x14ac:dyDescent="0.25">
      <c r="A9046" s="1">
        <v>9045</v>
      </c>
      <c r="B9046" s="1" t="s">
        <v>10394</v>
      </c>
      <c r="C9046" s="1">
        <f>YEAR(Data!$D9046)</f>
        <v>2014</v>
      </c>
      <c r="D9046" s="2">
        <v>41990</v>
      </c>
      <c r="E9046" s="2">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
        <v>5.9840000000000009</v>
      </c>
      <c r="T9046" s="1">
        <v>2</v>
      </c>
      <c r="U9046" s="1">
        <v>0.2</v>
      </c>
      <c r="V9046" s="1">
        <v>2.2439999999999998</v>
      </c>
    </row>
    <row r="9047" spans="1:22" ht="14.25" customHeight="1" x14ac:dyDescent="0.25">
      <c r="A9047" s="1">
        <v>9046</v>
      </c>
      <c r="B9047" s="1" t="s">
        <v>10394</v>
      </c>
      <c r="C9047" s="1">
        <f>YEAR(Data!$D9047)</f>
        <v>2014</v>
      </c>
      <c r="D9047" s="2">
        <v>41990</v>
      </c>
      <c r="E9047" s="2">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
        <v>189.95000000000002</v>
      </c>
      <c r="T9047" s="1">
        <v>5</v>
      </c>
      <c r="U9047" s="1">
        <v>0</v>
      </c>
      <c r="V9047" s="1">
        <v>45.587999999999994</v>
      </c>
    </row>
    <row r="9048" spans="1:22" ht="14.25" customHeight="1" x14ac:dyDescent="0.25">
      <c r="A9048" s="1">
        <v>9047</v>
      </c>
      <c r="B9048" s="1" t="s">
        <v>10394</v>
      </c>
      <c r="C9048" s="1">
        <f>YEAR(Data!$D9048)</f>
        <v>2014</v>
      </c>
      <c r="D9048" s="2">
        <v>41990</v>
      </c>
      <c r="E9048" s="2">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1">
        <v>31.489499999999992</v>
      </c>
    </row>
    <row r="9049" spans="1:22" ht="14.25" customHeight="1" x14ac:dyDescent="0.25">
      <c r="A9049" s="1">
        <v>9048</v>
      </c>
      <c r="B9049" s="1" t="s">
        <v>10394</v>
      </c>
      <c r="C9049" s="1">
        <f>YEAR(Data!$D9049)</f>
        <v>2014</v>
      </c>
      <c r="D9049" s="2">
        <v>41990</v>
      </c>
      <c r="E9049" s="2">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29.950000000000003</v>
      </c>
      <c r="T9049" s="1">
        <v>5</v>
      </c>
      <c r="U9049" s="1">
        <v>0</v>
      </c>
      <c r="V9049" s="1">
        <v>8.6854999999999993</v>
      </c>
    </row>
    <row r="9050" spans="1:22" ht="14.25" customHeight="1" x14ac:dyDescent="0.25">
      <c r="A9050" s="1">
        <v>9049</v>
      </c>
      <c r="B9050" s="1" t="s">
        <v>10394</v>
      </c>
      <c r="C9050" s="1">
        <f>YEAR(Data!$D9050)</f>
        <v>2014</v>
      </c>
      <c r="D9050" s="2">
        <v>41990</v>
      </c>
      <c r="E9050" s="2">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
        <v>44.400000000000006</v>
      </c>
      <c r="T9050" s="1">
        <v>3</v>
      </c>
      <c r="U9050" s="1">
        <v>0</v>
      </c>
      <c r="V9050" s="1">
        <v>22.200000000000003</v>
      </c>
    </row>
    <row r="9051" spans="1:22" ht="14.25" customHeight="1" x14ac:dyDescent="0.25">
      <c r="A9051" s="1">
        <v>9050</v>
      </c>
      <c r="B9051" s="1" t="s">
        <v>10395</v>
      </c>
      <c r="C9051" s="1">
        <f>YEAR(Data!$D9051)</f>
        <v>2011</v>
      </c>
      <c r="D9051" s="2">
        <v>40807</v>
      </c>
      <c r="E9051" s="2">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1">
        <v>17.1678</v>
      </c>
    </row>
    <row r="9052" spans="1:22" ht="14.25" customHeight="1" x14ac:dyDescent="0.25">
      <c r="A9052" s="1">
        <v>9051</v>
      </c>
      <c r="B9052" s="1" t="s">
        <v>10396</v>
      </c>
      <c r="C9052" s="1">
        <f>YEAR(Data!$D9052)</f>
        <v>2012</v>
      </c>
      <c r="D9052" s="2">
        <v>41047</v>
      </c>
      <c r="E9052" s="2">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1">
        <v>5.3213999999999997</v>
      </c>
    </row>
    <row r="9053" spans="1:22" ht="14.25" customHeight="1" x14ac:dyDescent="0.25">
      <c r="A9053" s="1">
        <v>9052</v>
      </c>
      <c r="B9053" s="1" t="s">
        <v>10397</v>
      </c>
      <c r="C9053" s="1">
        <f>YEAR(Data!$D9053)</f>
        <v>2011</v>
      </c>
      <c r="D9053" s="2">
        <v>40628</v>
      </c>
      <c r="E9053" s="2">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1">
        <v>0.83999999999999986</v>
      </c>
    </row>
    <row r="9054" spans="1:22" ht="14.25" customHeight="1" x14ac:dyDescent="0.25">
      <c r="A9054" s="1">
        <v>9053</v>
      </c>
      <c r="B9054" s="1" t="s">
        <v>10397</v>
      </c>
      <c r="C9054" s="1">
        <f>YEAR(Data!$D9054)</f>
        <v>2011</v>
      </c>
      <c r="D9054" s="2">
        <v>40628</v>
      </c>
      <c r="E9054" s="2">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27.936000000000003</v>
      </c>
      <c r="T9054" s="1">
        <v>4</v>
      </c>
      <c r="U9054" s="1">
        <v>0.2</v>
      </c>
      <c r="V9054" s="1">
        <v>9.4283999999999963</v>
      </c>
    </row>
    <row r="9055" spans="1:22" ht="14.25" customHeight="1" x14ac:dyDescent="0.25">
      <c r="A9055" s="1">
        <v>9054</v>
      </c>
      <c r="B9055" s="1" t="s">
        <v>10397</v>
      </c>
      <c r="C9055" s="1">
        <f>YEAR(Data!$D9055)</f>
        <v>2011</v>
      </c>
      <c r="D9055" s="2">
        <v>40628</v>
      </c>
      <c r="E9055" s="2">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
        <v>28.783999999999999</v>
      </c>
      <c r="T9055" s="1">
        <v>2</v>
      </c>
      <c r="U9055" s="1">
        <v>0.2</v>
      </c>
      <c r="V9055" s="1">
        <v>2.878400000000001</v>
      </c>
    </row>
    <row r="9056" spans="1:22" ht="14.25" customHeight="1" x14ac:dyDescent="0.25">
      <c r="A9056" s="1">
        <v>9055</v>
      </c>
      <c r="B9056" s="1" t="s">
        <v>10398</v>
      </c>
      <c r="C9056" s="1">
        <f>YEAR(Data!$D9056)</f>
        <v>2014</v>
      </c>
      <c r="D9056" s="2">
        <v>41905</v>
      </c>
      <c r="E9056" s="2">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1">
        <v>6.1488000000000014</v>
      </c>
    </row>
    <row r="9057" spans="1:22" ht="14.25" customHeight="1" x14ac:dyDescent="0.25">
      <c r="A9057" s="1">
        <v>9056</v>
      </c>
      <c r="B9057" s="1" t="s">
        <v>10399</v>
      </c>
      <c r="C9057" s="1">
        <f>YEAR(Data!$D9057)</f>
        <v>2012</v>
      </c>
      <c r="D9057" s="2">
        <v>41164</v>
      </c>
      <c r="E9057" s="2">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1">
        <v>8.5722000000000005</v>
      </c>
    </row>
    <row r="9058" spans="1:22" ht="14.25" customHeight="1" x14ac:dyDescent="0.25">
      <c r="A9058" s="1">
        <v>9057</v>
      </c>
      <c r="B9058" s="1" t="s">
        <v>10400</v>
      </c>
      <c r="C9058" s="1">
        <f>YEAR(Data!$D9058)</f>
        <v>2012</v>
      </c>
      <c r="D9058" s="2">
        <v>41215</v>
      </c>
      <c r="E9058" s="2">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
        <v>2621.3220000000001</v>
      </c>
      <c r="T9058" s="1">
        <v>11</v>
      </c>
      <c r="U9058" s="1">
        <v>0.1</v>
      </c>
      <c r="V9058" s="1">
        <v>553.39019999999982</v>
      </c>
    </row>
    <row r="9059" spans="1:22" ht="14.25" customHeight="1" x14ac:dyDescent="0.25">
      <c r="A9059" s="1">
        <v>9058</v>
      </c>
      <c r="B9059" s="1" t="s">
        <v>10401</v>
      </c>
      <c r="C9059" s="1">
        <f>YEAR(Data!$D9059)</f>
        <v>2012</v>
      </c>
      <c r="D9059" s="2">
        <v>41202</v>
      </c>
      <c r="E9059" s="2">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
        <v>74.759999999999991</v>
      </c>
      <c r="T9059" s="1">
        <v>7</v>
      </c>
      <c r="U9059" s="1">
        <v>0</v>
      </c>
      <c r="V9059" s="1">
        <v>23.923199999999994</v>
      </c>
    </row>
    <row r="9060" spans="1:22" ht="14.25" customHeight="1" x14ac:dyDescent="0.25">
      <c r="A9060" s="1">
        <v>9059</v>
      </c>
      <c r="B9060" s="1" t="s">
        <v>10401</v>
      </c>
      <c r="C9060" s="1">
        <f>YEAR(Data!$D9060)</f>
        <v>2012</v>
      </c>
      <c r="D9060" s="2">
        <v>41202</v>
      </c>
      <c r="E9060" s="2">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
        <v>364.77600000000007</v>
      </c>
      <c r="T9060" s="1">
        <v>3</v>
      </c>
      <c r="U9060" s="1">
        <v>0.2</v>
      </c>
      <c r="V9060" s="1">
        <v>27.358200000000011</v>
      </c>
    </row>
    <row r="9061" spans="1:22" ht="14.25" customHeight="1" x14ac:dyDescent="0.25">
      <c r="A9061" s="1">
        <v>9060</v>
      </c>
      <c r="B9061" s="1" t="s">
        <v>10402</v>
      </c>
      <c r="C9061" s="1">
        <f>YEAR(Data!$D9061)</f>
        <v>2013</v>
      </c>
      <c r="D9061" s="2">
        <v>41440</v>
      </c>
      <c r="E9061" s="2">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1">
        <v>334.55099999999993</v>
      </c>
    </row>
    <row r="9062" spans="1:22" ht="14.25" customHeight="1" x14ac:dyDescent="0.25">
      <c r="A9062" s="1">
        <v>9061</v>
      </c>
      <c r="B9062" s="1" t="s">
        <v>10403</v>
      </c>
      <c r="C9062" s="1">
        <f>YEAR(Data!$D9062)</f>
        <v>2012</v>
      </c>
      <c r="D9062" s="2">
        <v>41233</v>
      </c>
      <c r="E9062" s="2">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89.696000000000012</v>
      </c>
      <c r="T9062" s="1">
        <v>4</v>
      </c>
      <c r="U9062" s="1">
        <v>0.2</v>
      </c>
      <c r="V9062" s="1">
        <v>33.635999999999996</v>
      </c>
    </row>
    <row r="9063" spans="1:22" ht="14.25" customHeight="1" x14ac:dyDescent="0.25">
      <c r="A9063" s="1">
        <v>9062</v>
      </c>
      <c r="B9063" s="1" t="s">
        <v>10403</v>
      </c>
      <c r="C9063" s="1">
        <f>YEAR(Data!$D9063)</f>
        <v>2012</v>
      </c>
      <c r="D9063" s="2">
        <v>41233</v>
      </c>
      <c r="E9063" s="2">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1">
        <v>23.556399999999996</v>
      </c>
    </row>
    <row r="9064" spans="1:22" ht="14.25" customHeight="1" x14ac:dyDescent="0.25">
      <c r="A9064" s="1">
        <v>9063</v>
      </c>
      <c r="B9064" s="1" t="s">
        <v>10404</v>
      </c>
      <c r="C9064" s="1">
        <f>YEAR(Data!$D9064)</f>
        <v>2013</v>
      </c>
      <c r="D9064" s="2">
        <v>41333</v>
      </c>
      <c r="E9064" s="2">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
        <v>36.480000000000004</v>
      </c>
      <c r="T9064" s="1">
        <v>6</v>
      </c>
      <c r="U9064" s="1">
        <v>0</v>
      </c>
      <c r="V9064" s="1">
        <v>18.240000000000002</v>
      </c>
    </row>
    <row r="9065" spans="1:22" ht="14.25" customHeight="1" x14ac:dyDescent="0.25">
      <c r="A9065" s="1">
        <v>9064</v>
      </c>
      <c r="B9065" s="1" t="s">
        <v>10405</v>
      </c>
      <c r="C9065" s="1">
        <f>YEAR(Data!$D9065)</f>
        <v>2011</v>
      </c>
      <c r="D9065" s="2">
        <v>40830</v>
      </c>
      <c r="E9065" s="2">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
        <v>322.19200000000001</v>
      </c>
      <c r="T9065" s="1">
        <v>13</v>
      </c>
      <c r="U9065" s="1">
        <v>0.2</v>
      </c>
      <c r="V9065" s="1">
        <v>100.68499999999997</v>
      </c>
    </row>
    <row r="9066" spans="1:22" ht="14.25" customHeight="1" x14ac:dyDescent="0.25">
      <c r="A9066" s="1">
        <v>9065</v>
      </c>
      <c r="B9066" s="1" t="s">
        <v>10405</v>
      </c>
      <c r="C9066" s="1">
        <f>YEAR(Data!$D9066)</f>
        <v>2011</v>
      </c>
      <c r="D9066" s="2">
        <v>40830</v>
      </c>
      <c r="E9066" s="2">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2.9459999999999993</v>
      </c>
      <c r="T9066" s="1">
        <v>3</v>
      </c>
      <c r="U9066" s="1">
        <v>0.8</v>
      </c>
      <c r="V9066" s="1">
        <v>-4.8609000000000009</v>
      </c>
    </row>
    <row r="9067" spans="1:22" ht="14.25" customHeight="1" x14ac:dyDescent="0.25">
      <c r="A9067" s="1">
        <v>9066</v>
      </c>
      <c r="B9067" s="1" t="s">
        <v>10405</v>
      </c>
      <c r="C9067" s="1">
        <f>YEAR(Data!$D9067)</f>
        <v>2011</v>
      </c>
      <c r="D9067" s="2">
        <v>40830</v>
      </c>
      <c r="E9067" s="2">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
        <v>19.136000000000003</v>
      </c>
      <c r="T9067" s="1">
        <v>4</v>
      </c>
      <c r="U9067" s="1">
        <v>0.2</v>
      </c>
      <c r="V9067" s="1">
        <v>6.9367999999999999</v>
      </c>
    </row>
    <row r="9068" spans="1:22" ht="14.25" customHeight="1" x14ac:dyDescent="0.25">
      <c r="A9068" s="1">
        <v>9067</v>
      </c>
      <c r="B9068" s="1" t="s">
        <v>10406</v>
      </c>
      <c r="C9068" s="1">
        <f>YEAR(Data!$D9068)</f>
        <v>2014</v>
      </c>
      <c r="D9068" s="2">
        <v>41786</v>
      </c>
      <c r="E9068" s="2">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
        <v>23.08</v>
      </c>
      <c r="T9068" s="1">
        <v>2</v>
      </c>
      <c r="U9068" s="1">
        <v>0</v>
      </c>
      <c r="V9068" s="1">
        <v>6.9239999999999995</v>
      </c>
    </row>
    <row r="9069" spans="1:22" ht="14.25" customHeight="1" x14ac:dyDescent="0.25">
      <c r="A9069" s="1">
        <v>9068</v>
      </c>
      <c r="B9069" s="1" t="s">
        <v>10407</v>
      </c>
      <c r="C9069" s="1">
        <f>YEAR(Data!$D9069)</f>
        <v>2013</v>
      </c>
      <c r="D9069" s="2">
        <v>41309</v>
      </c>
      <c r="E9069" s="2">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
        <v>90.48</v>
      </c>
      <c r="T9069" s="1">
        <v>2</v>
      </c>
      <c r="U9069" s="1">
        <v>0</v>
      </c>
      <c r="V9069" s="1">
        <v>23.524799999999999</v>
      </c>
    </row>
    <row r="9070" spans="1:22" ht="14.25" customHeight="1" x14ac:dyDescent="0.25">
      <c r="A9070" s="1">
        <v>9069</v>
      </c>
      <c r="B9070" s="1" t="s">
        <v>10408</v>
      </c>
      <c r="C9070" s="1">
        <f>YEAR(Data!$D9070)</f>
        <v>2013</v>
      </c>
      <c r="D9070" s="2">
        <v>41520</v>
      </c>
      <c r="E9070" s="2">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1">
        <v>-2.6997000000000355</v>
      </c>
    </row>
    <row r="9071" spans="1:22" ht="14.25" customHeight="1" x14ac:dyDescent="0.25">
      <c r="A9071" s="1">
        <v>9070</v>
      </c>
      <c r="B9071" s="1" t="s">
        <v>10408</v>
      </c>
      <c r="C9071" s="1">
        <f>YEAR(Data!$D9071)</f>
        <v>2013</v>
      </c>
      <c r="D9071" s="2">
        <v>41520</v>
      </c>
      <c r="E9071" s="2">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
        <v>65.94</v>
      </c>
      <c r="T9071" s="1">
        <v>3</v>
      </c>
      <c r="U9071" s="1">
        <v>0</v>
      </c>
      <c r="V9071" s="1">
        <v>30.991800000000001</v>
      </c>
    </row>
    <row r="9072" spans="1:22" ht="14.25" customHeight="1" x14ac:dyDescent="0.25">
      <c r="A9072" s="1">
        <v>9071</v>
      </c>
      <c r="B9072" s="1" t="s">
        <v>10409</v>
      </c>
      <c r="C9072" s="1">
        <f>YEAR(Data!$D9072)</f>
        <v>2014</v>
      </c>
      <c r="D9072" s="2">
        <v>41978</v>
      </c>
      <c r="E9072" s="2">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
        <v>11.352000000000002</v>
      </c>
      <c r="T9072" s="1">
        <v>3</v>
      </c>
      <c r="U9072" s="1">
        <v>0.2</v>
      </c>
      <c r="V9072" s="1">
        <v>2.6961000000000008</v>
      </c>
    </row>
    <row r="9073" spans="1:22" ht="14.25" customHeight="1" x14ac:dyDescent="0.25">
      <c r="A9073" s="1">
        <v>9072</v>
      </c>
      <c r="B9073" s="1" t="s">
        <v>10410</v>
      </c>
      <c r="C9073" s="1">
        <f>YEAR(Data!$D9073)</f>
        <v>2012</v>
      </c>
      <c r="D9073" s="2">
        <v>41072</v>
      </c>
      <c r="E9073" s="2">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1">
        <v>6.8767999999999994</v>
      </c>
    </row>
    <row r="9074" spans="1:22" ht="14.25" customHeight="1" x14ac:dyDescent="0.25">
      <c r="A9074" s="1">
        <v>9073</v>
      </c>
      <c r="B9074" s="1" t="s">
        <v>10411</v>
      </c>
      <c r="C9074" s="1">
        <f>YEAR(Data!$D9074)</f>
        <v>2013</v>
      </c>
      <c r="D9074" s="2">
        <v>41522</v>
      </c>
      <c r="E9074" s="2">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
        <v>16.559999999999999</v>
      </c>
      <c r="T9074" s="1">
        <v>2</v>
      </c>
      <c r="U9074" s="1">
        <v>0</v>
      </c>
      <c r="V9074" s="1">
        <v>7.783199999999999</v>
      </c>
    </row>
    <row r="9075" spans="1:22" ht="14.25" customHeight="1" x14ac:dyDescent="0.25">
      <c r="A9075" s="1">
        <v>9074</v>
      </c>
      <c r="B9075" s="1" t="s">
        <v>10411</v>
      </c>
      <c r="C9075" s="1">
        <f>YEAR(Data!$D9075)</f>
        <v>2013</v>
      </c>
      <c r="D9075" s="2">
        <v>41522</v>
      </c>
      <c r="E9075" s="2">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1">
        <v>67.188000000000017</v>
      </c>
    </row>
    <row r="9076" spans="1:22" ht="14.25" customHeight="1" x14ac:dyDescent="0.25">
      <c r="A9076" s="1">
        <v>9075</v>
      </c>
      <c r="B9076" s="1" t="s">
        <v>10412</v>
      </c>
      <c r="C9076" s="1">
        <f>YEAR(Data!$D9076)</f>
        <v>2011</v>
      </c>
      <c r="D9076" s="2">
        <v>40654</v>
      </c>
      <c r="E9076" s="2">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828.83999999999992</v>
      </c>
      <c r="T9076" s="1">
        <v>6</v>
      </c>
      <c r="U9076" s="1">
        <v>0</v>
      </c>
      <c r="V9076" s="1">
        <v>0</v>
      </c>
    </row>
    <row r="9077" spans="1:22" ht="14.25" customHeight="1" x14ac:dyDescent="0.25">
      <c r="A9077" s="1">
        <v>9076</v>
      </c>
      <c r="B9077" s="1" t="s">
        <v>10413</v>
      </c>
      <c r="C9077" s="1">
        <f>YEAR(Data!$D9077)</f>
        <v>2012</v>
      </c>
      <c r="D9077" s="2">
        <v>41218</v>
      </c>
      <c r="E9077" s="2">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1">
        <v>-5.5338000000000012</v>
      </c>
    </row>
    <row r="9078" spans="1:22" ht="14.25" customHeight="1" x14ac:dyDescent="0.25">
      <c r="A9078" s="1">
        <v>9077</v>
      </c>
      <c r="B9078" s="1" t="s">
        <v>10413</v>
      </c>
      <c r="C9078" s="1">
        <f>YEAR(Data!$D9078)</f>
        <v>2012</v>
      </c>
      <c r="D9078" s="2">
        <v>41218</v>
      </c>
      <c r="E9078" s="2">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
        <v>27.200000000000003</v>
      </c>
      <c r="T9078" s="1">
        <v>4</v>
      </c>
      <c r="U9078" s="1">
        <v>0.2</v>
      </c>
      <c r="V9078" s="1">
        <v>2.0399999999999991</v>
      </c>
    </row>
    <row r="9079" spans="1:22" ht="14.25" customHeight="1" x14ac:dyDescent="0.25">
      <c r="A9079" s="1">
        <v>9078</v>
      </c>
      <c r="B9079" s="1" t="s">
        <v>10414</v>
      </c>
      <c r="C9079" s="1">
        <f>YEAR(Data!$D9079)</f>
        <v>2011</v>
      </c>
      <c r="D9079" s="2">
        <v>40850</v>
      </c>
      <c r="E9079" s="2">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1">
        <v>18.893699999999995</v>
      </c>
    </row>
    <row r="9080" spans="1:22" ht="14.25" customHeight="1" x14ac:dyDescent="0.25">
      <c r="A9080" s="1">
        <v>9079</v>
      </c>
      <c r="B9080" s="1" t="s">
        <v>10415</v>
      </c>
      <c r="C9080" s="1">
        <f>YEAR(Data!$D9080)</f>
        <v>2013</v>
      </c>
      <c r="D9080" s="2">
        <v>41321</v>
      </c>
      <c r="E9080" s="2">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1">
        <v>34.988799999999969</v>
      </c>
    </row>
    <row r="9081" spans="1:22" ht="14.25" customHeight="1" x14ac:dyDescent="0.25">
      <c r="A9081" s="1">
        <v>9080</v>
      </c>
      <c r="B9081" s="1" t="s">
        <v>10415</v>
      </c>
      <c r="C9081" s="1">
        <f>YEAR(Data!$D9081)</f>
        <v>2013</v>
      </c>
      <c r="D9081" s="2">
        <v>41321</v>
      </c>
      <c r="E9081" s="2">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1">
        <v>2.61</v>
      </c>
    </row>
    <row r="9082" spans="1:22" ht="14.25" customHeight="1" x14ac:dyDescent="0.25">
      <c r="A9082" s="1">
        <v>9081</v>
      </c>
      <c r="B9082" s="1" t="s">
        <v>10416</v>
      </c>
      <c r="C9082" s="1">
        <f>YEAR(Data!$D9082)</f>
        <v>2014</v>
      </c>
      <c r="D9082" s="2">
        <v>41894</v>
      </c>
      <c r="E9082" s="2">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1">
        <v>17.993999999999978</v>
      </c>
    </row>
    <row r="9083" spans="1:22" ht="14.25" customHeight="1" x14ac:dyDescent="0.25">
      <c r="A9083" s="1">
        <v>9082</v>
      </c>
      <c r="B9083" s="1" t="s">
        <v>10416</v>
      </c>
      <c r="C9083" s="1">
        <f>YEAR(Data!$D9083)</f>
        <v>2014</v>
      </c>
      <c r="D9083" s="2">
        <v>41894</v>
      </c>
      <c r="E9083" s="2">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1">
        <v>9.3312000000000008</v>
      </c>
    </row>
    <row r="9084" spans="1:22" ht="14.25" customHeight="1" x14ac:dyDescent="0.25">
      <c r="A9084" s="1">
        <v>9083</v>
      </c>
      <c r="B9084" s="1" t="s">
        <v>10417</v>
      </c>
      <c r="C9084" s="1">
        <f>YEAR(Data!$D9084)</f>
        <v>2014</v>
      </c>
      <c r="D9084" s="2">
        <v>41946</v>
      </c>
      <c r="E9084" s="2">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1">
        <v>1.4455999999999998</v>
      </c>
    </row>
    <row r="9085" spans="1:22" ht="14.25" customHeight="1" x14ac:dyDescent="0.25">
      <c r="A9085" s="1">
        <v>9084</v>
      </c>
      <c r="B9085" s="1" t="s">
        <v>10418</v>
      </c>
      <c r="C9085" s="1">
        <f>YEAR(Data!$D9085)</f>
        <v>2012</v>
      </c>
      <c r="D9085" s="2">
        <v>40945</v>
      </c>
      <c r="E9085" s="2">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1">
        <v>2.9346000000000032</v>
      </c>
    </row>
    <row r="9086" spans="1:22" ht="14.25" customHeight="1" x14ac:dyDescent="0.25">
      <c r="A9086" s="1">
        <v>9085</v>
      </c>
      <c r="B9086" s="1" t="s">
        <v>10418</v>
      </c>
      <c r="C9086" s="1">
        <f>YEAR(Data!$D9086)</f>
        <v>2012</v>
      </c>
      <c r="D9086" s="2">
        <v>40945</v>
      </c>
      <c r="E9086" s="2">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
        <v>29.900000000000002</v>
      </c>
      <c r="T9086" s="1">
        <v>5</v>
      </c>
      <c r="U9086" s="1">
        <v>0</v>
      </c>
      <c r="V9086" s="1">
        <v>13.454999999999998</v>
      </c>
    </row>
    <row r="9087" spans="1:22" ht="14.25" customHeight="1" x14ac:dyDescent="0.25">
      <c r="A9087" s="1">
        <v>9086</v>
      </c>
      <c r="B9087" s="1" t="s">
        <v>10419</v>
      </c>
      <c r="C9087" s="1">
        <f>YEAR(Data!$D9087)</f>
        <v>2013</v>
      </c>
      <c r="D9087" s="2">
        <v>41528</v>
      </c>
      <c r="E9087" s="2">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
        <v>276.78400000000005</v>
      </c>
      <c r="T9087" s="1">
        <v>2</v>
      </c>
      <c r="U9087" s="1">
        <v>0.2</v>
      </c>
      <c r="V9087" s="1">
        <v>89.954799999999992</v>
      </c>
    </row>
    <row r="9088" spans="1:22" ht="14.25" customHeight="1" x14ac:dyDescent="0.25">
      <c r="A9088" s="1">
        <v>9087</v>
      </c>
      <c r="B9088" s="1" t="s">
        <v>10420</v>
      </c>
      <c r="C9088" s="1">
        <f>YEAR(Data!$D9088)</f>
        <v>2013</v>
      </c>
      <c r="D9088" s="2">
        <v>41544</v>
      </c>
      <c r="E9088" s="2">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
        <v>93.031999999999982</v>
      </c>
      <c r="T9088" s="1">
        <v>2</v>
      </c>
      <c r="U9088" s="1">
        <v>0.8</v>
      </c>
      <c r="V9088" s="1">
        <v>-251.18640000000005</v>
      </c>
    </row>
    <row r="9089" spans="1:22" ht="14.25" customHeight="1" x14ac:dyDescent="0.25">
      <c r="A9089" s="1">
        <v>9088</v>
      </c>
      <c r="B9089" s="1" t="s">
        <v>10420</v>
      </c>
      <c r="C9089" s="1">
        <f>YEAR(Data!$D9089)</f>
        <v>2013</v>
      </c>
      <c r="D9089" s="2">
        <v>41544</v>
      </c>
      <c r="E9089" s="2">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1">
        <v>-136.48950000000002</v>
      </c>
    </row>
    <row r="9090" spans="1:22" ht="14.25" customHeight="1" x14ac:dyDescent="0.25">
      <c r="A9090" s="1">
        <v>9089</v>
      </c>
      <c r="B9090" s="1" t="s">
        <v>10421</v>
      </c>
      <c r="C9090" s="1">
        <f>YEAR(Data!$D9090)</f>
        <v>2012</v>
      </c>
      <c r="D9090" s="2">
        <v>41258</v>
      </c>
      <c r="E9090" s="2">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1">
        <v>21.539699999999996</v>
      </c>
    </row>
    <row r="9091" spans="1:22" ht="14.25" customHeight="1" x14ac:dyDescent="0.25">
      <c r="A9091" s="1">
        <v>9090</v>
      </c>
      <c r="B9091" s="1" t="s">
        <v>10422</v>
      </c>
      <c r="C9091" s="1">
        <f>YEAR(Data!$D9091)</f>
        <v>2013</v>
      </c>
      <c r="D9091" s="2">
        <v>41535</v>
      </c>
      <c r="E9091" s="2">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1">
        <v>-62.772499999999965</v>
      </c>
    </row>
    <row r="9092" spans="1:22" ht="14.25" customHeight="1" x14ac:dyDescent="0.25">
      <c r="A9092" s="1">
        <v>9091</v>
      </c>
      <c r="B9092" s="1" t="s">
        <v>10423</v>
      </c>
      <c r="C9092" s="1">
        <f>YEAR(Data!$D9092)</f>
        <v>2014</v>
      </c>
      <c r="D9092" s="2">
        <v>41926</v>
      </c>
      <c r="E9092" s="2">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1">
        <v>104.56799999999998</v>
      </c>
    </row>
    <row r="9093" spans="1:22" ht="14.25" customHeight="1" x14ac:dyDescent="0.25">
      <c r="A9093" s="1">
        <v>9092</v>
      </c>
      <c r="B9093" s="1" t="s">
        <v>10424</v>
      </c>
      <c r="C9093" s="1">
        <f>YEAR(Data!$D9093)</f>
        <v>2012</v>
      </c>
      <c r="D9093" s="2">
        <v>41088</v>
      </c>
      <c r="E9093" s="2">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15.552000000000003</v>
      </c>
      <c r="T9093" s="1">
        <v>3</v>
      </c>
      <c r="U9093" s="1">
        <v>0.2</v>
      </c>
      <c r="V9093" s="1">
        <v>5.4432</v>
      </c>
    </row>
    <row r="9094" spans="1:22" ht="14.25" customHeight="1" x14ac:dyDescent="0.25">
      <c r="A9094" s="1">
        <v>9093</v>
      </c>
      <c r="B9094" s="1" t="s">
        <v>10424</v>
      </c>
      <c r="C9094" s="1">
        <f>YEAR(Data!$D9094)</f>
        <v>2012</v>
      </c>
      <c r="D9094" s="2">
        <v>41088</v>
      </c>
      <c r="E9094" s="2">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482.93999999999994</v>
      </c>
      <c r="T9094" s="1">
        <v>6</v>
      </c>
      <c r="U9094" s="1">
        <v>0.5</v>
      </c>
      <c r="V9094" s="1">
        <v>-376.69319999999999</v>
      </c>
    </row>
    <row r="9095" spans="1:22" ht="14.25" customHeight="1" x14ac:dyDescent="0.25">
      <c r="A9095" s="1">
        <v>9094</v>
      </c>
      <c r="B9095" s="1" t="s">
        <v>10425</v>
      </c>
      <c r="C9095" s="1">
        <f>YEAR(Data!$D9095)</f>
        <v>2012</v>
      </c>
      <c r="D9095" s="2">
        <v>41061</v>
      </c>
      <c r="E9095" s="2">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
        <v>299.98</v>
      </c>
      <c r="T9095" s="1">
        <v>2</v>
      </c>
      <c r="U9095" s="1">
        <v>0</v>
      </c>
      <c r="V9095" s="1">
        <v>83.994400000000013</v>
      </c>
    </row>
    <row r="9096" spans="1:22" ht="14.25" customHeight="1" x14ac:dyDescent="0.25">
      <c r="A9096" s="1">
        <v>9095</v>
      </c>
      <c r="B9096" s="1" t="s">
        <v>10425</v>
      </c>
      <c r="C9096" s="1">
        <f>YEAR(Data!$D9096)</f>
        <v>2012</v>
      </c>
      <c r="D9096" s="2">
        <v>41061</v>
      </c>
      <c r="E9096" s="2">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1">
        <v>181.65599999999998</v>
      </c>
    </row>
    <row r="9097" spans="1:22" ht="14.25" customHeight="1" x14ac:dyDescent="0.25">
      <c r="A9097" s="1">
        <v>9096</v>
      </c>
      <c r="B9097" s="1" t="s">
        <v>10425</v>
      </c>
      <c r="C9097" s="1">
        <f>YEAR(Data!$D9097)</f>
        <v>2012</v>
      </c>
      <c r="D9097" s="2">
        <v>41061</v>
      </c>
      <c r="E9097" s="2">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1">
        <v>11.731999999999999</v>
      </c>
    </row>
    <row r="9098" spans="1:22" ht="14.25" customHeight="1" x14ac:dyDescent="0.25">
      <c r="A9098" s="1">
        <v>9097</v>
      </c>
      <c r="B9098" s="1" t="s">
        <v>10425</v>
      </c>
      <c r="C9098" s="1">
        <f>YEAR(Data!$D9098)</f>
        <v>2012</v>
      </c>
      <c r="D9098" s="2">
        <v>41061</v>
      </c>
      <c r="E9098" s="2">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
        <v>28.91</v>
      </c>
      <c r="T9098" s="1">
        <v>7</v>
      </c>
      <c r="U9098" s="1">
        <v>0</v>
      </c>
      <c r="V9098" s="1">
        <v>13.2986</v>
      </c>
    </row>
    <row r="9099" spans="1:22" ht="14.25" customHeight="1" x14ac:dyDescent="0.25">
      <c r="A9099" s="1">
        <v>9098</v>
      </c>
      <c r="B9099" s="1" t="s">
        <v>10426</v>
      </c>
      <c r="C9099" s="1">
        <f>YEAR(Data!$D9099)</f>
        <v>2011</v>
      </c>
      <c r="D9099" s="2">
        <v>40645</v>
      </c>
      <c r="E9099" s="2">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
        <v>32.400000000000006</v>
      </c>
      <c r="T9099" s="1">
        <v>5</v>
      </c>
      <c r="U9099" s="1">
        <v>0</v>
      </c>
      <c r="V9099" s="1">
        <v>15.552000000000001</v>
      </c>
    </row>
    <row r="9100" spans="1:22" ht="14.25" customHeight="1" x14ac:dyDescent="0.25">
      <c r="A9100" s="1">
        <v>9099</v>
      </c>
      <c r="B9100" s="1" t="s">
        <v>10427</v>
      </c>
      <c r="C9100" s="1">
        <f>YEAR(Data!$D9100)</f>
        <v>2014</v>
      </c>
      <c r="D9100" s="2">
        <v>41925</v>
      </c>
      <c r="E9100" s="2">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1">
        <v>27.71580000000003</v>
      </c>
    </row>
    <row r="9101" spans="1:22" ht="14.25" customHeight="1" x14ac:dyDescent="0.25">
      <c r="A9101" s="1">
        <v>9100</v>
      </c>
      <c r="B9101" s="1" t="s">
        <v>10427</v>
      </c>
      <c r="C9101" s="1">
        <f>YEAR(Data!$D9101)</f>
        <v>2014</v>
      </c>
      <c r="D9101" s="2">
        <v>41925</v>
      </c>
      <c r="E9101" s="2">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10.368000000000002</v>
      </c>
      <c r="T9101" s="1">
        <v>2</v>
      </c>
      <c r="U9101" s="1">
        <v>0.2</v>
      </c>
      <c r="V9101" s="1">
        <v>3.7584</v>
      </c>
    </row>
    <row r="9102" spans="1:22" ht="14.25" customHeight="1" x14ac:dyDescent="0.25">
      <c r="A9102" s="1">
        <v>9101</v>
      </c>
      <c r="B9102" s="1" t="s">
        <v>10427</v>
      </c>
      <c r="C9102" s="1">
        <f>YEAR(Data!$D9102)</f>
        <v>2014</v>
      </c>
      <c r="D9102" s="2">
        <v>41925</v>
      </c>
      <c r="E9102" s="2">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791.87999999999988</v>
      </c>
      <c r="T9102" s="1">
        <v>3</v>
      </c>
      <c r="U9102" s="1">
        <v>0.2</v>
      </c>
      <c r="V9102" s="1">
        <v>128.68049999999994</v>
      </c>
    </row>
    <row r="9103" spans="1:22" ht="14.25" customHeight="1" x14ac:dyDescent="0.25">
      <c r="A9103" s="1">
        <v>9102</v>
      </c>
      <c r="B9103" s="1" t="s">
        <v>10428</v>
      </c>
      <c r="C9103" s="1">
        <f>YEAR(Data!$D9103)</f>
        <v>2012</v>
      </c>
      <c r="D9103" s="2">
        <v>41220</v>
      </c>
      <c r="E9103" s="2">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1">
        <v>5.3190000000000008</v>
      </c>
    </row>
    <row r="9104" spans="1:22" ht="14.25" customHeight="1" x14ac:dyDescent="0.25">
      <c r="A9104" s="1">
        <v>9103</v>
      </c>
      <c r="B9104" s="1" t="s">
        <v>10428</v>
      </c>
      <c r="C9104" s="1">
        <f>YEAR(Data!$D9104)</f>
        <v>2012</v>
      </c>
      <c r="D9104" s="2">
        <v>41220</v>
      </c>
      <c r="E9104" s="2">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1">
        <v>-16.956800000000005</v>
      </c>
    </row>
    <row r="9105" spans="1:22" ht="14.25" customHeight="1" x14ac:dyDescent="0.25">
      <c r="A9105" s="1">
        <v>9104</v>
      </c>
      <c r="B9105" s="1" t="s">
        <v>10428</v>
      </c>
      <c r="C9105" s="1">
        <f>YEAR(Data!$D9105)</f>
        <v>2012</v>
      </c>
      <c r="D9105" s="2">
        <v>41220</v>
      </c>
      <c r="E9105" s="2">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
        <v>64.959999999999994</v>
      </c>
      <c r="T9105" s="1">
        <v>5</v>
      </c>
      <c r="U9105" s="1">
        <v>0.6</v>
      </c>
      <c r="V9105" s="1">
        <v>-84.447999999999993</v>
      </c>
    </row>
    <row r="9106" spans="1:22" ht="14.25" customHeight="1" x14ac:dyDescent="0.25">
      <c r="A9106" s="1">
        <v>9105</v>
      </c>
      <c r="B9106" s="1" t="s">
        <v>10428</v>
      </c>
      <c r="C9106" s="1">
        <f>YEAR(Data!$D9106)</f>
        <v>2012</v>
      </c>
      <c r="D9106" s="2">
        <v>41220</v>
      </c>
      <c r="E9106" s="2">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32.059999999999995</v>
      </c>
      <c r="T9106" s="1">
        <v>10</v>
      </c>
      <c r="U9106" s="1">
        <v>0.8</v>
      </c>
      <c r="V9106" s="1">
        <v>-51.296000000000006</v>
      </c>
    </row>
    <row r="9107" spans="1:22" ht="14.25" customHeight="1" x14ac:dyDescent="0.25">
      <c r="A9107" s="1">
        <v>9106</v>
      </c>
      <c r="B9107" s="1" t="s">
        <v>10428</v>
      </c>
      <c r="C9107" s="1">
        <f>YEAR(Data!$D9107)</f>
        <v>2012</v>
      </c>
      <c r="D9107" s="2">
        <v>41220</v>
      </c>
      <c r="E9107" s="2">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
        <v>177.64800000000002</v>
      </c>
      <c r="T9107" s="1">
        <v>2</v>
      </c>
      <c r="U9107" s="1">
        <v>0.2</v>
      </c>
      <c r="V9107" s="1">
        <v>-28.867800000000017</v>
      </c>
    </row>
    <row r="9108" spans="1:22" ht="14.25" customHeight="1" x14ac:dyDescent="0.25">
      <c r="A9108" s="1">
        <v>9107</v>
      </c>
      <c r="B9108" s="1" t="s">
        <v>10428</v>
      </c>
      <c r="C9108" s="1">
        <f>YEAR(Data!$D9108)</f>
        <v>2012</v>
      </c>
      <c r="D9108" s="2">
        <v>41220</v>
      </c>
      <c r="E9108" s="2">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
        <v>287.90999999999997</v>
      </c>
      <c r="T9108" s="1">
        <v>3</v>
      </c>
      <c r="U9108" s="1">
        <v>0.4</v>
      </c>
      <c r="V9108" s="1">
        <v>33.589499999999987</v>
      </c>
    </row>
    <row r="9109" spans="1:22" ht="14.25" customHeight="1" x14ac:dyDescent="0.25">
      <c r="A9109" s="1">
        <v>9108</v>
      </c>
      <c r="B9109" s="1" t="s">
        <v>10429</v>
      </c>
      <c r="C9109" s="1">
        <f>YEAR(Data!$D9109)</f>
        <v>2012</v>
      </c>
      <c r="D9109" s="2">
        <v>41054</v>
      </c>
      <c r="E9109" s="2">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
        <v>22.368000000000002</v>
      </c>
      <c r="T9109" s="1">
        <v>2</v>
      </c>
      <c r="U9109" s="1">
        <v>0.2</v>
      </c>
      <c r="V9109" s="1">
        <v>1.6776</v>
      </c>
    </row>
    <row r="9110" spans="1:22" ht="14.25" customHeight="1" x14ac:dyDescent="0.25">
      <c r="A9110" s="1">
        <v>9109</v>
      </c>
      <c r="B9110" s="1" t="s">
        <v>10429</v>
      </c>
      <c r="C9110" s="1">
        <f>YEAR(Data!$D9110)</f>
        <v>2012</v>
      </c>
      <c r="D9110" s="2">
        <v>41054</v>
      </c>
      <c r="E9110" s="2">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
        <v>32.368000000000002</v>
      </c>
      <c r="T9110" s="1">
        <v>7</v>
      </c>
      <c r="U9110" s="1">
        <v>0.2</v>
      </c>
      <c r="V9110" s="1">
        <v>11.733400000000001</v>
      </c>
    </row>
    <row r="9111" spans="1:22" ht="14.25" customHeight="1" x14ac:dyDescent="0.25">
      <c r="A9111" s="1">
        <v>9110</v>
      </c>
      <c r="B9111" s="1" t="s">
        <v>10429</v>
      </c>
      <c r="C9111" s="1">
        <f>YEAR(Data!$D9111)</f>
        <v>2012</v>
      </c>
      <c r="D9111" s="2">
        <v>41054</v>
      </c>
      <c r="E9111" s="2">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
        <v>207.98400000000004</v>
      </c>
      <c r="T9111" s="1">
        <v>2</v>
      </c>
      <c r="U9111" s="1">
        <v>0.2</v>
      </c>
      <c r="V9111" s="1">
        <v>36.397199999999998</v>
      </c>
    </row>
    <row r="9112" spans="1:22" ht="14.25" customHeight="1" x14ac:dyDescent="0.25">
      <c r="A9112" s="1">
        <v>9111</v>
      </c>
      <c r="B9112" s="1" t="s">
        <v>10430</v>
      </c>
      <c r="C9112" s="1">
        <f>YEAR(Data!$D9112)</f>
        <v>2011</v>
      </c>
      <c r="D9112" s="2">
        <v>40829</v>
      </c>
      <c r="E9112" s="2">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1">
        <v>17.472000000000001</v>
      </c>
    </row>
    <row r="9113" spans="1:22" ht="14.25" customHeight="1" x14ac:dyDescent="0.25">
      <c r="A9113" s="1">
        <v>9112</v>
      </c>
      <c r="B9113" s="1" t="s">
        <v>10430</v>
      </c>
      <c r="C9113" s="1">
        <f>YEAR(Data!$D9113)</f>
        <v>2011</v>
      </c>
      <c r="D9113" s="2">
        <v>40829</v>
      </c>
      <c r="E9113" s="2">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
        <v>22.96</v>
      </c>
      <c r="T9113" s="1">
        <v>2</v>
      </c>
      <c r="U9113" s="1">
        <v>0</v>
      </c>
      <c r="V9113" s="1">
        <v>4.3623999999999974</v>
      </c>
    </row>
    <row r="9114" spans="1:22" ht="14.25" customHeight="1" x14ac:dyDescent="0.25">
      <c r="A9114" s="1">
        <v>9113</v>
      </c>
      <c r="B9114" s="1" t="s">
        <v>10430</v>
      </c>
      <c r="C9114" s="1">
        <f>YEAR(Data!$D9114)</f>
        <v>2011</v>
      </c>
      <c r="D9114" s="2">
        <v>40829</v>
      </c>
      <c r="E9114" s="2">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
        <v>315.2</v>
      </c>
      <c r="T9114" s="1">
        <v>4</v>
      </c>
      <c r="U9114" s="1">
        <v>0</v>
      </c>
      <c r="V9114" s="1">
        <v>6.3040000000000305</v>
      </c>
    </row>
    <row r="9115" spans="1:22" ht="14.25" customHeight="1" x14ac:dyDescent="0.25">
      <c r="A9115" s="1">
        <v>9114</v>
      </c>
      <c r="B9115" s="1" t="s">
        <v>10430</v>
      </c>
      <c r="C9115" s="1">
        <f>YEAR(Data!$D9115)</f>
        <v>2011</v>
      </c>
      <c r="D9115" s="2">
        <v>40829</v>
      </c>
      <c r="E9115" s="2">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1">
        <v>7.1345999999999989</v>
      </c>
    </row>
    <row r="9116" spans="1:22" ht="14.25" customHeight="1" x14ac:dyDescent="0.25">
      <c r="A9116" s="1">
        <v>9115</v>
      </c>
      <c r="B9116" s="1" t="s">
        <v>10431</v>
      </c>
      <c r="C9116" s="1">
        <f>YEAR(Data!$D9116)</f>
        <v>2013</v>
      </c>
      <c r="D9116" s="2">
        <v>41312</v>
      </c>
      <c r="E9116" s="2">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
        <v>623.96</v>
      </c>
      <c r="T9116" s="1">
        <v>5</v>
      </c>
      <c r="U9116" s="1">
        <v>0.2</v>
      </c>
      <c r="V9116" s="1">
        <v>38.997500000000002</v>
      </c>
    </row>
    <row r="9117" spans="1:22" ht="14.25" customHeight="1" x14ac:dyDescent="0.25">
      <c r="A9117" s="1">
        <v>9116</v>
      </c>
      <c r="B9117" s="1" t="s">
        <v>10432</v>
      </c>
      <c r="C9117" s="1">
        <f>YEAR(Data!$D9117)</f>
        <v>2014</v>
      </c>
      <c r="D9117" s="2">
        <v>41659</v>
      </c>
      <c r="E9117" s="2">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429.59999999999997</v>
      </c>
      <c r="T9117" s="1">
        <v>2</v>
      </c>
      <c r="U9117" s="1">
        <v>0.4</v>
      </c>
      <c r="V9117" s="1">
        <v>-93.079999999999984</v>
      </c>
    </row>
    <row r="9118" spans="1:22" ht="14.25" customHeight="1" x14ac:dyDescent="0.25">
      <c r="A9118" s="1">
        <v>9117</v>
      </c>
      <c r="B9118" s="1" t="s">
        <v>10432</v>
      </c>
      <c r="C9118" s="1">
        <f>YEAR(Data!$D9118)</f>
        <v>2014</v>
      </c>
      <c r="D9118" s="2">
        <v>41659</v>
      </c>
      <c r="E9118" s="2">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31.968000000000004</v>
      </c>
      <c r="T9118" s="1">
        <v>2</v>
      </c>
      <c r="U9118" s="1">
        <v>0.2</v>
      </c>
      <c r="V9118" s="1">
        <v>6.3935999999999993</v>
      </c>
    </row>
    <row r="9119" spans="1:22" ht="14.25" customHeight="1" x14ac:dyDescent="0.25">
      <c r="A9119" s="1">
        <v>9118</v>
      </c>
      <c r="B9119" s="1" t="s">
        <v>10432</v>
      </c>
      <c r="C9119" s="1">
        <f>YEAR(Data!$D9119)</f>
        <v>2014</v>
      </c>
      <c r="D9119" s="2">
        <v>41659</v>
      </c>
      <c r="E9119" s="2">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887.27099999999984</v>
      </c>
      <c r="T9119" s="1">
        <v>3</v>
      </c>
      <c r="U9119" s="1">
        <v>0.3</v>
      </c>
      <c r="V9119" s="1">
        <v>-63.376499999999965</v>
      </c>
    </row>
    <row r="9120" spans="1:22" ht="14.25" customHeight="1" x14ac:dyDescent="0.25">
      <c r="A9120" s="1">
        <v>9119</v>
      </c>
      <c r="B9120" s="1" t="s">
        <v>10432</v>
      </c>
      <c r="C9120" s="1">
        <f>YEAR(Data!$D9120)</f>
        <v>2014</v>
      </c>
      <c r="D9120" s="2">
        <v>41659</v>
      </c>
      <c r="E9120" s="2">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1">
        <v>7.0511999999999988</v>
      </c>
    </row>
    <row r="9121" spans="1:22" ht="14.25" customHeight="1" x14ac:dyDescent="0.25">
      <c r="A9121" s="1">
        <v>9120</v>
      </c>
      <c r="B9121" s="1" t="s">
        <v>10433</v>
      </c>
      <c r="C9121" s="1">
        <f>YEAR(Data!$D9121)</f>
        <v>2013</v>
      </c>
      <c r="D9121" s="2">
        <v>41432</v>
      </c>
      <c r="E9121" s="2">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1">
        <v>10.584</v>
      </c>
    </row>
    <row r="9122" spans="1:22" ht="14.25" customHeight="1" x14ac:dyDescent="0.25">
      <c r="A9122" s="1">
        <v>9121</v>
      </c>
      <c r="B9122" s="1" t="s">
        <v>10433</v>
      </c>
      <c r="C9122" s="1">
        <f>YEAR(Data!$D9122)</f>
        <v>2013</v>
      </c>
      <c r="D9122" s="2">
        <v>41432</v>
      </c>
      <c r="E9122" s="2">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
        <v>99.9</v>
      </c>
      <c r="T9122" s="1">
        <v>5</v>
      </c>
      <c r="U9122" s="1">
        <v>0</v>
      </c>
      <c r="V9122" s="1">
        <v>46.952999999999996</v>
      </c>
    </row>
    <row r="9123" spans="1:22" ht="14.25" customHeight="1" x14ac:dyDescent="0.25">
      <c r="A9123" s="1">
        <v>9122</v>
      </c>
      <c r="B9123" s="1" t="s">
        <v>10436</v>
      </c>
      <c r="C9123" s="1">
        <f>YEAR(Data!$D9123)</f>
        <v>2014</v>
      </c>
      <c r="D9123" s="2">
        <v>41717</v>
      </c>
      <c r="E9123" s="2">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1">
        <v>26.349399999999992</v>
      </c>
    </row>
    <row r="9124" spans="1:22" ht="14.25" customHeight="1" x14ac:dyDescent="0.25">
      <c r="A9124" s="1">
        <v>9123</v>
      </c>
      <c r="B9124" s="1" t="s">
        <v>10437</v>
      </c>
      <c r="C9124" s="1">
        <f>YEAR(Data!$D9124)</f>
        <v>2014</v>
      </c>
      <c r="D9124" s="2">
        <v>41968</v>
      </c>
      <c r="E9124" s="2">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1">
        <v>3.5009999999999994</v>
      </c>
    </row>
    <row r="9125" spans="1:22" ht="14.25" customHeight="1" x14ac:dyDescent="0.25">
      <c r="A9125" s="1">
        <v>9124</v>
      </c>
      <c r="B9125" s="1" t="s">
        <v>10438</v>
      </c>
      <c r="C9125" s="1">
        <f>YEAR(Data!$D9125)</f>
        <v>2013</v>
      </c>
      <c r="D9125" s="2">
        <v>41605</v>
      </c>
      <c r="E9125" s="2">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78.759000000000015</v>
      </c>
      <c r="T9125" s="1">
        <v>9</v>
      </c>
      <c r="U9125" s="1">
        <v>0.7</v>
      </c>
      <c r="V9125" s="1">
        <v>-57.75660000000002</v>
      </c>
    </row>
    <row r="9126" spans="1:22" ht="14.25" customHeight="1" x14ac:dyDescent="0.25">
      <c r="A9126" s="1">
        <v>9125</v>
      </c>
      <c r="B9126" s="1" t="s">
        <v>10439</v>
      </c>
      <c r="C9126" s="1">
        <f>YEAR(Data!$D9126)</f>
        <v>2013</v>
      </c>
      <c r="D9126" s="2">
        <v>41505</v>
      </c>
      <c r="E9126" s="2">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1">
        <v>-3.8207999999999984</v>
      </c>
    </row>
    <row r="9127" spans="1:22" ht="14.25" customHeight="1" x14ac:dyDescent="0.25">
      <c r="A9127" s="1">
        <v>9126</v>
      </c>
      <c r="B9127" s="1" t="s">
        <v>10439</v>
      </c>
      <c r="C9127" s="1">
        <f>YEAR(Data!$D9127)</f>
        <v>2013</v>
      </c>
      <c r="D9127" s="2">
        <v>41505</v>
      </c>
      <c r="E9127" s="2">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
        <v>5.3440000000000003</v>
      </c>
      <c r="T9127" s="1">
        <v>4</v>
      </c>
      <c r="U9127" s="1">
        <v>0.6</v>
      </c>
      <c r="V9127" s="1">
        <v>-2.1375999999999991</v>
      </c>
    </row>
    <row r="9128" spans="1:22" ht="14.25" customHeight="1" x14ac:dyDescent="0.25">
      <c r="A9128" s="1">
        <v>9127</v>
      </c>
      <c r="B9128" s="1" t="s">
        <v>10440</v>
      </c>
      <c r="C9128" s="1">
        <f>YEAR(Data!$D9128)</f>
        <v>2012</v>
      </c>
      <c r="D9128" s="2">
        <v>41241</v>
      </c>
      <c r="E9128" s="2">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
        <v>8.2799999999999994</v>
      </c>
      <c r="T9128" s="1">
        <v>2</v>
      </c>
      <c r="U9128" s="1">
        <v>0</v>
      </c>
      <c r="V9128" s="1">
        <v>3.4775999999999998</v>
      </c>
    </row>
    <row r="9129" spans="1:22" ht="14.25" customHeight="1" x14ac:dyDescent="0.25">
      <c r="A9129" s="1">
        <v>9128</v>
      </c>
      <c r="B9129" s="1" t="s">
        <v>10441</v>
      </c>
      <c r="C9129" s="1">
        <f>YEAR(Data!$D9129)</f>
        <v>2014</v>
      </c>
      <c r="D9129" s="2">
        <v>41785</v>
      </c>
      <c r="E9129" s="2">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
        <v>50.135999999999996</v>
      </c>
      <c r="T9129" s="1">
        <v>3</v>
      </c>
      <c r="U9129" s="1">
        <v>0.2</v>
      </c>
      <c r="V9129" s="1">
        <v>-11.2806</v>
      </c>
    </row>
    <row r="9130" spans="1:22" ht="14.25" customHeight="1" x14ac:dyDescent="0.25">
      <c r="A9130" s="1">
        <v>9129</v>
      </c>
      <c r="B9130" s="1" t="s">
        <v>10442</v>
      </c>
      <c r="C9130" s="1">
        <f>YEAR(Data!$D9130)</f>
        <v>2014</v>
      </c>
      <c r="D9130" s="2">
        <v>41887</v>
      </c>
      <c r="E9130" s="2">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88.074000000000012</v>
      </c>
      <c r="T9130" s="1">
        <v>7</v>
      </c>
      <c r="U9130" s="1">
        <v>0.7</v>
      </c>
      <c r="V9130" s="1">
        <v>-58.71599999999998</v>
      </c>
    </row>
    <row r="9131" spans="1:22" ht="14.25" customHeight="1" x14ac:dyDescent="0.25">
      <c r="A9131" s="1">
        <v>9130</v>
      </c>
      <c r="B9131" s="1" t="s">
        <v>10443</v>
      </c>
      <c r="C9131" s="1">
        <f>YEAR(Data!$D9131)</f>
        <v>2013</v>
      </c>
      <c r="D9131" s="2">
        <v>41358</v>
      </c>
      <c r="E9131" s="2">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
        <v>301.46999999999997</v>
      </c>
      <c r="T9131" s="1">
        <v>3</v>
      </c>
      <c r="U9131" s="1">
        <v>0.5</v>
      </c>
      <c r="V9131" s="1">
        <v>-241.17600000000002</v>
      </c>
    </row>
    <row r="9132" spans="1:22" ht="14.25" customHeight="1" x14ac:dyDescent="0.25">
      <c r="A9132" s="1">
        <v>9131</v>
      </c>
      <c r="B9132" s="1" t="s">
        <v>10443</v>
      </c>
      <c r="C9132" s="1">
        <f>YEAR(Data!$D9132)</f>
        <v>2013</v>
      </c>
      <c r="D9132" s="2">
        <v>41358</v>
      </c>
      <c r="E9132" s="2">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18.656000000000002</v>
      </c>
      <c r="T9132" s="1">
        <v>2</v>
      </c>
      <c r="U9132" s="1">
        <v>0.2</v>
      </c>
      <c r="V9132" s="1">
        <v>1.6324000000000014</v>
      </c>
    </row>
    <row r="9133" spans="1:22" ht="14.25" customHeight="1" x14ac:dyDescent="0.25">
      <c r="A9133" s="1">
        <v>9132</v>
      </c>
      <c r="B9133" s="1" t="s">
        <v>10444</v>
      </c>
      <c r="C9133" s="1">
        <f>YEAR(Data!$D9133)</f>
        <v>2014</v>
      </c>
      <c r="D9133" s="2">
        <v>41788</v>
      </c>
      <c r="E9133" s="2">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
        <v>27.46</v>
      </c>
      <c r="T9133" s="1">
        <v>2</v>
      </c>
      <c r="U9133" s="1">
        <v>0</v>
      </c>
      <c r="V9133" s="1">
        <v>9.8856000000000002</v>
      </c>
    </row>
    <row r="9134" spans="1:22" ht="14.25" customHeight="1" x14ac:dyDescent="0.25">
      <c r="A9134" s="1">
        <v>9133</v>
      </c>
      <c r="B9134" s="1" t="s">
        <v>10444</v>
      </c>
      <c r="C9134" s="1">
        <f>YEAR(Data!$D9134)</f>
        <v>2014</v>
      </c>
      <c r="D9134" s="2">
        <v>41788</v>
      </c>
      <c r="E9134" s="2">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
        <v>125.13</v>
      </c>
      <c r="T9134" s="1">
        <v>3</v>
      </c>
      <c r="U9134" s="1">
        <v>0</v>
      </c>
      <c r="V9134" s="1">
        <v>36.287699999999987</v>
      </c>
    </row>
    <row r="9135" spans="1:22" ht="14.25" customHeight="1" x14ac:dyDescent="0.25">
      <c r="A9135" s="1">
        <v>9134</v>
      </c>
      <c r="B9135" s="1" t="s">
        <v>10446</v>
      </c>
      <c r="C9135" s="1">
        <f>YEAR(Data!$D9135)</f>
        <v>2012</v>
      </c>
      <c r="D9135" s="2">
        <v>41152</v>
      </c>
      <c r="E9135" s="2">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1">
        <v>41.697000000000003</v>
      </c>
    </row>
    <row r="9136" spans="1:22" ht="14.25" customHeight="1" x14ac:dyDescent="0.25">
      <c r="A9136" s="1">
        <v>9135</v>
      </c>
      <c r="B9136" s="1" t="s">
        <v>10447</v>
      </c>
      <c r="C9136" s="1">
        <f>YEAR(Data!$D9136)</f>
        <v>2013</v>
      </c>
      <c r="D9136" s="2">
        <v>41377</v>
      </c>
      <c r="E9136" s="2">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
        <v>129.55199999999999</v>
      </c>
      <c r="T9136" s="1">
        <v>3</v>
      </c>
      <c r="U9136" s="1">
        <v>0.2</v>
      </c>
      <c r="V9136" s="1">
        <v>-22.671600000000005</v>
      </c>
    </row>
    <row r="9137" spans="1:22" ht="14.25" customHeight="1" x14ac:dyDescent="0.25">
      <c r="A9137" s="1">
        <v>9136</v>
      </c>
      <c r="B9137" s="1" t="s">
        <v>10447</v>
      </c>
      <c r="C9137" s="1">
        <f>YEAR(Data!$D9137)</f>
        <v>2013</v>
      </c>
      <c r="D9137" s="2">
        <v>41377</v>
      </c>
      <c r="E9137" s="2">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
        <v>51.984000000000009</v>
      </c>
      <c r="T9137" s="1">
        <v>1</v>
      </c>
      <c r="U9137" s="1">
        <v>0.2</v>
      </c>
      <c r="V9137" s="1">
        <v>-5.1983999999999995</v>
      </c>
    </row>
    <row r="9138" spans="1:22" ht="14.25" customHeight="1" x14ac:dyDescent="0.25">
      <c r="A9138" s="1">
        <v>9137</v>
      </c>
      <c r="B9138" s="1" t="s">
        <v>10447</v>
      </c>
      <c r="C9138" s="1">
        <f>YEAR(Data!$D9138)</f>
        <v>2013</v>
      </c>
      <c r="D9138" s="2">
        <v>41377</v>
      </c>
      <c r="E9138" s="2">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
        <v>10.272000000000002</v>
      </c>
      <c r="T9138" s="1">
        <v>3</v>
      </c>
      <c r="U9138" s="1">
        <v>0.2</v>
      </c>
      <c r="V9138" s="1">
        <v>3.4668000000000001</v>
      </c>
    </row>
    <row r="9139" spans="1:22" ht="14.25" customHeight="1" x14ac:dyDescent="0.25">
      <c r="A9139" s="1">
        <v>9138</v>
      </c>
      <c r="B9139" s="1" t="s">
        <v>10448</v>
      </c>
      <c r="C9139" s="1">
        <f>YEAR(Data!$D9139)</f>
        <v>2011</v>
      </c>
      <c r="D9139" s="2">
        <v>40577</v>
      </c>
      <c r="E9139" s="2">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18.336000000000002</v>
      </c>
      <c r="T9139" s="1">
        <v>2</v>
      </c>
      <c r="U9139" s="1">
        <v>0.7</v>
      </c>
      <c r="V9139" s="1">
        <v>-12.224</v>
      </c>
    </row>
    <row r="9140" spans="1:22" ht="14.25" customHeight="1" x14ac:dyDescent="0.25">
      <c r="A9140" s="1">
        <v>9139</v>
      </c>
      <c r="B9140" s="1" t="s">
        <v>10448</v>
      </c>
      <c r="C9140" s="1">
        <f>YEAR(Data!$D9140)</f>
        <v>2011</v>
      </c>
      <c r="D9140" s="2">
        <v>40577</v>
      </c>
      <c r="E9140" s="2">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
        <v>180.96</v>
      </c>
      <c r="T9140" s="1">
        <v>5</v>
      </c>
      <c r="U9140" s="1">
        <v>0.2</v>
      </c>
      <c r="V9140" s="1">
        <v>13.571999999999996</v>
      </c>
    </row>
    <row r="9141" spans="1:22" ht="14.25" customHeight="1" x14ac:dyDescent="0.25">
      <c r="A9141" s="1">
        <v>9140</v>
      </c>
      <c r="B9141" s="1" t="s">
        <v>10449</v>
      </c>
      <c r="C9141" s="1">
        <f>YEAR(Data!$D9141)</f>
        <v>2011</v>
      </c>
      <c r="D9141" s="2">
        <v>40788</v>
      </c>
      <c r="E9141" s="2">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
        <v>475.94400000000002</v>
      </c>
      <c r="T9141" s="1">
        <v>7</v>
      </c>
      <c r="U9141" s="1">
        <v>0.2</v>
      </c>
      <c r="V9141" s="1">
        <v>95.188799999999972</v>
      </c>
    </row>
    <row r="9142" spans="1:22" ht="14.25" customHeight="1" x14ac:dyDescent="0.25">
      <c r="A9142" s="1">
        <v>9141</v>
      </c>
      <c r="B9142" s="1" t="s">
        <v>10450</v>
      </c>
      <c r="C9142" s="1">
        <f>YEAR(Data!$D9142)</f>
        <v>2014</v>
      </c>
      <c r="D9142" s="2">
        <v>41913</v>
      </c>
      <c r="E9142" s="2">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1">
        <v>47.993999999999986</v>
      </c>
    </row>
    <row r="9143" spans="1:22" ht="14.25" customHeight="1" x14ac:dyDescent="0.25">
      <c r="A9143" s="1">
        <v>9142</v>
      </c>
      <c r="B9143" s="1" t="s">
        <v>10451</v>
      </c>
      <c r="C9143" s="1">
        <f>YEAR(Data!$D9143)</f>
        <v>2013</v>
      </c>
      <c r="D9143" s="2">
        <v>41523</v>
      </c>
      <c r="E9143" s="2">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1">
        <v>12.208000000000002</v>
      </c>
    </row>
    <row r="9144" spans="1:22" ht="14.25" customHeight="1" x14ac:dyDescent="0.25">
      <c r="A9144" s="1">
        <v>9143</v>
      </c>
      <c r="B9144" s="1" t="s">
        <v>10452</v>
      </c>
      <c r="C9144" s="1">
        <f>YEAR(Data!$D9144)</f>
        <v>2014</v>
      </c>
      <c r="D9144" s="2">
        <v>41780</v>
      </c>
      <c r="E9144" s="2">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
        <v>8.2880000000000003</v>
      </c>
      <c r="T9144" s="1">
        <v>2</v>
      </c>
      <c r="U9144" s="1">
        <v>0.2</v>
      </c>
      <c r="V9144" s="1">
        <v>3.0043999999999995</v>
      </c>
    </row>
    <row r="9145" spans="1:22" ht="14.25" customHeight="1" x14ac:dyDescent="0.25">
      <c r="A9145" s="1">
        <v>9144</v>
      </c>
      <c r="B9145" s="1" t="s">
        <v>10452</v>
      </c>
      <c r="C9145" s="1">
        <f>YEAR(Data!$D9145)</f>
        <v>2014</v>
      </c>
      <c r="D9145" s="2">
        <v>41780</v>
      </c>
      <c r="E9145" s="2">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
        <v>1123.1280000000002</v>
      </c>
      <c r="T9145" s="1">
        <v>9</v>
      </c>
      <c r="U9145" s="1">
        <v>0.2</v>
      </c>
      <c r="V9145" s="1">
        <v>70.195499999999981</v>
      </c>
    </row>
    <row r="9146" spans="1:22" ht="14.25" customHeight="1" x14ac:dyDescent="0.25">
      <c r="A9146" s="1">
        <v>9145</v>
      </c>
      <c r="B9146" s="1" t="s">
        <v>10452</v>
      </c>
      <c r="C9146" s="1">
        <f>YEAR(Data!$D9146)</f>
        <v>2014</v>
      </c>
      <c r="D9146" s="2">
        <v>41780</v>
      </c>
      <c r="E9146" s="2">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1">
        <v>18.820999999999994</v>
      </c>
    </row>
    <row r="9147" spans="1:22" ht="14.25" customHeight="1" x14ac:dyDescent="0.25">
      <c r="A9147" s="1">
        <v>9146</v>
      </c>
      <c r="B9147" s="1" t="s">
        <v>10453</v>
      </c>
      <c r="C9147" s="1">
        <f>YEAR(Data!$D9147)</f>
        <v>2012</v>
      </c>
      <c r="D9147" s="2">
        <v>41172</v>
      </c>
      <c r="E9147" s="2">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2.8079999999999989</v>
      </c>
      <c r="T9147" s="1">
        <v>3</v>
      </c>
      <c r="U9147" s="1">
        <v>0.8</v>
      </c>
      <c r="V9147" s="1">
        <v>-4.492799999999999</v>
      </c>
    </row>
    <row r="9148" spans="1:22" ht="14.25" customHeight="1" x14ac:dyDescent="0.25">
      <c r="A9148" s="1">
        <v>9147</v>
      </c>
      <c r="B9148" s="1" t="s">
        <v>10454</v>
      </c>
      <c r="C9148" s="1">
        <f>YEAR(Data!$D9148)</f>
        <v>2013</v>
      </c>
      <c r="D9148" s="2">
        <v>41297</v>
      </c>
      <c r="E9148" s="2">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
        <v>99.98</v>
      </c>
      <c r="T9148" s="1">
        <v>2</v>
      </c>
      <c r="U9148" s="1">
        <v>0</v>
      </c>
      <c r="V9148" s="1">
        <v>42.991400000000006</v>
      </c>
    </row>
    <row r="9149" spans="1:22" ht="14.25" customHeight="1" x14ac:dyDescent="0.25">
      <c r="A9149" s="1">
        <v>9148</v>
      </c>
      <c r="B9149" s="1" t="s">
        <v>10454</v>
      </c>
      <c r="C9149" s="1">
        <f>YEAR(Data!$D9149)</f>
        <v>2013</v>
      </c>
      <c r="D9149" s="2">
        <v>41297</v>
      </c>
      <c r="E9149" s="2">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
        <v>8.0400000000000009</v>
      </c>
      <c r="T9149" s="1">
        <v>6</v>
      </c>
      <c r="U9149" s="1">
        <v>0</v>
      </c>
      <c r="V9149" s="1">
        <v>2.7336</v>
      </c>
    </row>
    <row r="9150" spans="1:22" ht="14.25" customHeight="1" x14ac:dyDescent="0.25">
      <c r="A9150" s="1">
        <v>9149</v>
      </c>
      <c r="B9150" s="1" t="s">
        <v>10454</v>
      </c>
      <c r="C9150" s="1">
        <f>YEAR(Data!$D9150)</f>
        <v>2013</v>
      </c>
      <c r="D9150" s="2">
        <v>41297</v>
      </c>
      <c r="E9150" s="2">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
        <v>1564.29</v>
      </c>
      <c r="T9150" s="1">
        <v>13</v>
      </c>
      <c r="U9150" s="1">
        <v>0</v>
      </c>
      <c r="V9150" s="1">
        <v>406.71539999999993</v>
      </c>
    </row>
    <row r="9151" spans="1:22" ht="14.25" customHeight="1" x14ac:dyDescent="0.25">
      <c r="A9151" s="1">
        <v>9150</v>
      </c>
      <c r="B9151" s="1" t="s">
        <v>10457</v>
      </c>
      <c r="C9151" s="1">
        <f>YEAR(Data!$D9151)</f>
        <v>2011</v>
      </c>
      <c r="D9151" s="2">
        <v>40695</v>
      </c>
      <c r="E9151" s="2">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1">
        <v>66.508799999999994</v>
      </c>
    </row>
    <row r="9152" spans="1:22" ht="14.25" customHeight="1" x14ac:dyDescent="0.25">
      <c r="A9152" s="1">
        <v>9151</v>
      </c>
      <c r="B9152" s="1" t="s">
        <v>10457</v>
      </c>
      <c r="C9152" s="1">
        <f>YEAR(Data!$D9152)</f>
        <v>2011</v>
      </c>
      <c r="D9152" s="2">
        <v>40695</v>
      </c>
      <c r="E9152" s="2">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65.52000000000001</v>
      </c>
      <c r="T9152" s="1">
        <v>5</v>
      </c>
      <c r="U9152" s="1">
        <v>0.1</v>
      </c>
      <c r="V9152" s="1">
        <v>12.376000000000001</v>
      </c>
    </row>
    <row r="9153" spans="1:22" ht="14.25" customHeight="1" x14ac:dyDescent="0.25">
      <c r="A9153" s="1">
        <v>9152</v>
      </c>
      <c r="B9153" s="1" t="s">
        <v>10458</v>
      </c>
      <c r="C9153" s="1">
        <f>YEAR(Data!$D9153)</f>
        <v>2012</v>
      </c>
      <c r="D9153" s="2">
        <v>41176</v>
      </c>
      <c r="E9153" s="2">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
        <v>14.576000000000001</v>
      </c>
      <c r="T9153" s="1">
        <v>2</v>
      </c>
      <c r="U9153" s="1">
        <v>0.2</v>
      </c>
      <c r="V9153" s="1">
        <v>2.3685999999999989</v>
      </c>
    </row>
    <row r="9154" spans="1:22" ht="14.25" customHeight="1" x14ac:dyDescent="0.25">
      <c r="A9154" s="1">
        <v>9153</v>
      </c>
      <c r="B9154" s="1" t="s">
        <v>10458</v>
      </c>
      <c r="C9154" s="1">
        <f>YEAR(Data!$D9154)</f>
        <v>2012</v>
      </c>
      <c r="D9154" s="2">
        <v>41176</v>
      </c>
      <c r="E9154" s="2">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
        <v>23.200000000000003</v>
      </c>
      <c r="T9154" s="1">
        <v>2</v>
      </c>
      <c r="U9154" s="1">
        <v>0.2</v>
      </c>
      <c r="V9154" s="1">
        <v>1.4499999999999993</v>
      </c>
    </row>
    <row r="9155" spans="1:22" ht="14.25" customHeight="1" x14ac:dyDescent="0.25">
      <c r="A9155" s="1">
        <v>9154</v>
      </c>
      <c r="B9155" s="1" t="s">
        <v>10458</v>
      </c>
      <c r="C9155" s="1">
        <f>YEAR(Data!$D9155)</f>
        <v>2012</v>
      </c>
      <c r="D9155" s="2">
        <v>41176</v>
      </c>
      <c r="E9155" s="2">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
        <v>16.463999999999999</v>
      </c>
      <c r="T9155" s="1">
        <v>7</v>
      </c>
      <c r="U9155" s="1">
        <v>0.2</v>
      </c>
      <c r="V9155" s="1">
        <v>1.852199999999999</v>
      </c>
    </row>
    <row r="9156" spans="1:22" ht="14.25" customHeight="1" x14ac:dyDescent="0.25">
      <c r="A9156" s="1">
        <v>9155</v>
      </c>
      <c r="B9156" s="1" t="s">
        <v>10459</v>
      </c>
      <c r="C9156" s="1">
        <f>YEAR(Data!$D9156)</f>
        <v>2013</v>
      </c>
      <c r="D9156" s="2">
        <v>41488</v>
      </c>
      <c r="E9156" s="2">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
        <v>19.312000000000001</v>
      </c>
      <c r="T9156" s="1">
        <v>2</v>
      </c>
      <c r="U9156" s="1">
        <v>0.2</v>
      </c>
      <c r="V9156" s="1">
        <v>3.1382000000000003</v>
      </c>
    </row>
    <row r="9157" spans="1:22" ht="14.25" customHeight="1" x14ac:dyDescent="0.25">
      <c r="A9157" s="1">
        <v>9156</v>
      </c>
      <c r="B9157" s="1" t="s">
        <v>10460</v>
      </c>
      <c r="C9157" s="1">
        <f>YEAR(Data!$D9157)</f>
        <v>2011</v>
      </c>
      <c r="D9157" s="2">
        <v>40567</v>
      </c>
      <c r="E9157" s="2">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1">
        <v>19.238399999999999</v>
      </c>
    </row>
    <row r="9158" spans="1:22" ht="14.25" customHeight="1" x14ac:dyDescent="0.25">
      <c r="A9158" s="1">
        <v>9157</v>
      </c>
      <c r="B9158" s="1" t="s">
        <v>10461</v>
      </c>
      <c r="C9158" s="1">
        <f>YEAR(Data!$D9158)</f>
        <v>2011</v>
      </c>
      <c r="D9158" s="2">
        <v>40759</v>
      </c>
      <c r="E9158" s="2">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
        <v>101.96</v>
      </c>
      <c r="T9158" s="1">
        <v>2</v>
      </c>
      <c r="U9158" s="1">
        <v>0</v>
      </c>
      <c r="V9158" s="1">
        <v>27.529200000000003</v>
      </c>
    </row>
    <row r="9159" spans="1:22" ht="14.25" customHeight="1" x14ac:dyDescent="0.25">
      <c r="A9159" s="1">
        <v>9158</v>
      </c>
      <c r="B9159" s="1" t="s">
        <v>10461</v>
      </c>
      <c r="C9159" s="1">
        <f>YEAR(Data!$D9159)</f>
        <v>2011</v>
      </c>
      <c r="D9159" s="2">
        <v>40759</v>
      </c>
      <c r="E9159" s="2">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
        <v>259.74</v>
      </c>
      <c r="T9159" s="1">
        <v>13</v>
      </c>
      <c r="U9159" s="1">
        <v>0</v>
      </c>
      <c r="V9159" s="1">
        <v>124.6752</v>
      </c>
    </row>
    <row r="9160" spans="1:22" ht="14.25" customHeight="1" x14ac:dyDescent="0.25">
      <c r="A9160" s="1">
        <v>9159</v>
      </c>
      <c r="B9160" s="1" t="s">
        <v>10461</v>
      </c>
      <c r="C9160" s="1">
        <f>YEAR(Data!$D9160)</f>
        <v>2011</v>
      </c>
      <c r="D9160" s="2">
        <v>40759</v>
      </c>
      <c r="E9160" s="2">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
        <v>255.42</v>
      </c>
      <c r="T9160" s="1">
        <v>9</v>
      </c>
      <c r="U9160" s="1">
        <v>0</v>
      </c>
      <c r="V9160" s="1">
        <v>104.7222</v>
      </c>
    </row>
    <row r="9161" spans="1:22" ht="14.25" customHeight="1" x14ac:dyDescent="0.25">
      <c r="A9161" s="1">
        <v>9160</v>
      </c>
      <c r="B9161" s="1" t="s">
        <v>10462</v>
      </c>
      <c r="C9161" s="1">
        <f>YEAR(Data!$D9161)</f>
        <v>2013</v>
      </c>
      <c r="D9161" s="2">
        <v>41496</v>
      </c>
      <c r="E9161" s="2">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
        <v>4.338000000000001</v>
      </c>
      <c r="T9161" s="1">
        <v>3</v>
      </c>
      <c r="U9161" s="1">
        <v>0.7</v>
      </c>
      <c r="V9161" s="1">
        <v>-3.0366</v>
      </c>
    </row>
    <row r="9162" spans="1:22" ht="14.25" customHeight="1" x14ac:dyDescent="0.25">
      <c r="A9162" s="1">
        <v>9161</v>
      </c>
      <c r="B9162" s="1" t="s">
        <v>10462</v>
      </c>
      <c r="C9162" s="1">
        <f>YEAR(Data!$D9162)</f>
        <v>2013</v>
      </c>
      <c r="D9162" s="2">
        <v>41496</v>
      </c>
      <c r="E9162" s="2">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
        <v>11.880000000000003</v>
      </c>
      <c r="T9162" s="1">
        <v>5</v>
      </c>
      <c r="U9162" s="1">
        <v>0.7</v>
      </c>
      <c r="V9162" s="1">
        <v>-7.9199999999999982</v>
      </c>
    </row>
    <row r="9163" spans="1:22" ht="14.25" customHeight="1" x14ac:dyDescent="0.25">
      <c r="A9163" s="1">
        <v>9162</v>
      </c>
      <c r="B9163" s="1" t="s">
        <v>10463</v>
      </c>
      <c r="C9163" s="1">
        <f>YEAR(Data!$D9163)</f>
        <v>2013</v>
      </c>
      <c r="D9163" s="2">
        <v>41617</v>
      </c>
      <c r="E9163" s="2">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
        <v>405.85999999999996</v>
      </c>
      <c r="T9163" s="1">
        <v>7</v>
      </c>
      <c r="U9163" s="1">
        <v>0</v>
      </c>
      <c r="V9163" s="1">
        <v>32.46879999999998</v>
      </c>
    </row>
    <row r="9164" spans="1:22" ht="14.25" customHeight="1" x14ac:dyDescent="0.25">
      <c r="A9164" s="1">
        <v>9163</v>
      </c>
      <c r="B9164" s="1" t="s">
        <v>10463</v>
      </c>
      <c r="C9164" s="1">
        <f>YEAR(Data!$D9164)</f>
        <v>2013</v>
      </c>
      <c r="D9164" s="2">
        <v>41617</v>
      </c>
      <c r="E9164" s="2">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
        <v>680.01</v>
      </c>
      <c r="T9164" s="1">
        <v>3</v>
      </c>
      <c r="U9164" s="1">
        <v>0</v>
      </c>
      <c r="V9164" s="1">
        <v>176.80260000000001</v>
      </c>
    </row>
    <row r="9165" spans="1:22" ht="14.25" customHeight="1" x14ac:dyDescent="0.25">
      <c r="A9165" s="1">
        <v>9164</v>
      </c>
      <c r="B9165" s="1" t="s">
        <v>10464</v>
      </c>
      <c r="C9165" s="1">
        <f>YEAR(Data!$D9165)</f>
        <v>2012</v>
      </c>
      <c r="D9165" s="2">
        <v>41068</v>
      </c>
      <c r="E9165" s="2">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
        <v>2.3760000000000003</v>
      </c>
      <c r="T9165" s="1">
        <v>3</v>
      </c>
      <c r="U9165" s="1">
        <v>0.2</v>
      </c>
      <c r="V9165" s="1">
        <v>0.74249999999999994</v>
      </c>
    </row>
    <row r="9166" spans="1:22" ht="14.25" customHeight="1" x14ac:dyDescent="0.25">
      <c r="A9166" s="1">
        <v>9165</v>
      </c>
      <c r="B9166" s="1" t="s">
        <v>10464</v>
      </c>
      <c r="C9166" s="1">
        <f>YEAR(Data!$D9166)</f>
        <v>2012</v>
      </c>
      <c r="D9166" s="2">
        <v>41068</v>
      </c>
      <c r="E9166" s="2">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
        <v>143.12799999999996</v>
      </c>
      <c r="T9166" s="1">
        <v>2</v>
      </c>
      <c r="U9166" s="1">
        <v>0.8</v>
      </c>
      <c r="V9166" s="1">
        <v>-393.60200000000009</v>
      </c>
    </row>
    <row r="9167" spans="1:22" ht="14.25" customHeight="1" x14ac:dyDescent="0.25">
      <c r="A9167" s="1">
        <v>9166</v>
      </c>
      <c r="B9167" s="1" t="s">
        <v>10465</v>
      </c>
      <c r="C9167" s="1">
        <f>YEAR(Data!$D9167)</f>
        <v>2013</v>
      </c>
      <c r="D9167" s="2">
        <v>41450</v>
      </c>
      <c r="E9167" s="2">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
        <v>4476.8</v>
      </c>
      <c r="T9167" s="1">
        <v>4</v>
      </c>
      <c r="U9167" s="1">
        <v>0.2</v>
      </c>
      <c r="V9167" s="1">
        <v>503.63999999999965</v>
      </c>
    </row>
    <row r="9168" spans="1:22" ht="14.25" customHeight="1" x14ac:dyDescent="0.25">
      <c r="A9168" s="1">
        <v>9167</v>
      </c>
      <c r="B9168" s="1" t="s">
        <v>10465</v>
      </c>
      <c r="C9168" s="1">
        <f>YEAR(Data!$D9168)</f>
        <v>2013</v>
      </c>
      <c r="D9168" s="2">
        <v>41450</v>
      </c>
      <c r="E9168" s="2">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1">
        <v>50.327999999999996</v>
      </c>
    </row>
    <row r="9169" spans="1:22" ht="14.25" customHeight="1" x14ac:dyDescent="0.25">
      <c r="A9169" s="1">
        <v>9168</v>
      </c>
      <c r="B9169" s="1" t="s">
        <v>10465</v>
      </c>
      <c r="C9169" s="1">
        <f>YEAR(Data!$D9169)</f>
        <v>2013</v>
      </c>
      <c r="D9169" s="2">
        <v>41450</v>
      </c>
      <c r="E9169" s="2">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
        <v>241.44</v>
      </c>
      <c r="T9169" s="1">
        <v>3</v>
      </c>
      <c r="U9169" s="1">
        <v>0</v>
      </c>
      <c r="V9169" s="1">
        <v>72.431999999999988</v>
      </c>
    </row>
    <row r="9170" spans="1:22" ht="14.25" customHeight="1" x14ac:dyDescent="0.25">
      <c r="A9170" s="1">
        <v>9169</v>
      </c>
      <c r="B9170" s="1" t="s">
        <v>10466</v>
      </c>
      <c r="C9170" s="1">
        <f>YEAR(Data!$D9170)</f>
        <v>2013</v>
      </c>
      <c r="D9170" s="2">
        <v>41349</v>
      </c>
      <c r="E9170" s="2">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1">
        <v>147.08959999999999</v>
      </c>
    </row>
    <row r="9171" spans="1:22" ht="14.25" customHeight="1" x14ac:dyDescent="0.25">
      <c r="A9171" s="1">
        <v>9170</v>
      </c>
      <c r="B9171" s="1" t="s">
        <v>10466</v>
      </c>
      <c r="C9171" s="1">
        <f>YEAR(Data!$D9171)</f>
        <v>2013</v>
      </c>
      <c r="D9171" s="2">
        <v>41349</v>
      </c>
      <c r="E9171" s="2">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1">
        <v>21.012799999999999</v>
      </c>
    </row>
    <row r="9172" spans="1:22" ht="14.25" customHeight="1" x14ac:dyDescent="0.25">
      <c r="A9172" s="1">
        <v>9171</v>
      </c>
      <c r="B9172" s="1" t="s">
        <v>10467</v>
      </c>
      <c r="C9172" s="1">
        <f>YEAR(Data!$D9172)</f>
        <v>2013</v>
      </c>
      <c r="D9172" s="2">
        <v>41610</v>
      </c>
      <c r="E9172" s="2">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
        <v>31.96</v>
      </c>
      <c r="T9172" s="1">
        <v>2</v>
      </c>
      <c r="U9172" s="1">
        <v>0</v>
      </c>
      <c r="V9172" s="1">
        <v>1.597999999999999</v>
      </c>
    </row>
    <row r="9173" spans="1:22" ht="14.25" customHeight="1" x14ac:dyDescent="0.25">
      <c r="A9173" s="1">
        <v>9172</v>
      </c>
      <c r="B9173" s="1" t="s">
        <v>10467</v>
      </c>
      <c r="C9173" s="1">
        <f>YEAR(Data!$D9173)</f>
        <v>2013</v>
      </c>
      <c r="D9173" s="2">
        <v>41610</v>
      </c>
      <c r="E9173" s="2">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
        <v>47.9</v>
      </c>
      <c r="T9173" s="1">
        <v>1</v>
      </c>
      <c r="U9173" s="1">
        <v>0</v>
      </c>
      <c r="V9173" s="1">
        <v>22.991999999999997</v>
      </c>
    </row>
    <row r="9174" spans="1:22" ht="14.25" customHeight="1" x14ac:dyDescent="0.25">
      <c r="A9174" s="1">
        <v>9173</v>
      </c>
      <c r="B9174" s="1" t="s">
        <v>10467</v>
      </c>
      <c r="C9174" s="1">
        <f>YEAR(Data!$D9174)</f>
        <v>2013</v>
      </c>
      <c r="D9174" s="2">
        <v>41610</v>
      </c>
      <c r="E9174" s="2">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
        <v>1112.94</v>
      </c>
      <c r="T9174" s="1">
        <v>3</v>
      </c>
      <c r="U9174" s="1">
        <v>0</v>
      </c>
      <c r="V9174" s="1">
        <v>222.58799999999991</v>
      </c>
    </row>
    <row r="9175" spans="1:22" ht="14.25" customHeight="1" x14ac:dyDescent="0.25">
      <c r="A9175" s="1">
        <v>9174</v>
      </c>
      <c r="B9175" s="1" t="s">
        <v>10467</v>
      </c>
      <c r="C9175" s="1">
        <f>YEAR(Data!$D9175)</f>
        <v>2013</v>
      </c>
      <c r="D9175" s="2">
        <v>41610</v>
      </c>
      <c r="E9175" s="2">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
        <v>22.919999999999998</v>
      </c>
      <c r="T9175" s="1">
        <v>3</v>
      </c>
      <c r="U9175" s="1">
        <v>0</v>
      </c>
      <c r="V9175" s="1">
        <v>11.230799999999999</v>
      </c>
    </row>
    <row r="9176" spans="1:22" ht="14.25" customHeight="1" x14ac:dyDescent="0.25">
      <c r="A9176" s="1">
        <v>9175</v>
      </c>
      <c r="B9176" s="1" t="s">
        <v>10468</v>
      </c>
      <c r="C9176" s="1">
        <f>YEAR(Data!$D9176)</f>
        <v>2014</v>
      </c>
      <c r="D9176" s="2">
        <v>41803</v>
      </c>
      <c r="E9176" s="2">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1">
        <v>8.9969999999999892</v>
      </c>
    </row>
    <row r="9177" spans="1:22" ht="14.25" customHeight="1" x14ac:dyDescent="0.25">
      <c r="A9177" s="1">
        <v>9176</v>
      </c>
      <c r="B9177" s="1" t="s">
        <v>10468</v>
      </c>
      <c r="C9177" s="1">
        <f>YEAR(Data!$D9177)</f>
        <v>2014</v>
      </c>
      <c r="D9177" s="2">
        <v>41803</v>
      </c>
      <c r="E9177" s="2">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1">
        <v>9.3312000000000008</v>
      </c>
    </row>
    <row r="9178" spans="1:22" ht="14.25" customHeight="1" x14ac:dyDescent="0.25">
      <c r="A9178" s="1">
        <v>9177</v>
      </c>
      <c r="B9178" s="1" t="s">
        <v>10469</v>
      </c>
      <c r="C9178" s="1">
        <f>YEAR(Data!$D9178)</f>
        <v>2013</v>
      </c>
      <c r="D9178" s="2">
        <v>41353</v>
      </c>
      <c r="E9178" s="2">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
        <v>31.086000000000006</v>
      </c>
      <c r="T9178" s="1">
        <v>3</v>
      </c>
      <c r="U9178" s="1">
        <v>0.7</v>
      </c>
      <c r="V9178" s="1">
        <v>-20.72399999999999</v>
      </c>
    </row>
    <row r="9179" spans="1:22" ht="14.25" customHeight="1" x14ac:dyDescent="0.25">
      <c r="A9179" s="1">
        <v>9178</v>
      </c>
      <c r="B9179" s="1" t="s">
        <v>10470</v>
      </c>
      <c r="C9179" s="1">
        <f>YEAR(Data!$D9179)</f>
        <v>2013</v>
      </c>
      <c r="D9179" s="2">
        <v>41593</v>
      </c>
      <c r="E9179" s="2">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
        <v>13.98</v>
      </c>
      <c r="T9179" s="1">
        <v>2</v>
      </c>
      <c r="U9179" s="1">
        <v>0</v>
      </c>
      <c r="V9179" s="1">
        <v>3.9144000000000005</v>
      </c>
    </row>
    <row r="9180" spans="1:22" ht="14.25" customHeight="1" x14ac:dyDescent="0.25">
      <c r="A9180" s="1">
        <v>9179</v>
      </c>
      <c r="B9180" s="1" t="s">
        <v>10470</v>
      </c>
      <c r="C9180" s="1">
        <f>YEAR(Data!$D9180)</f>
        <v>2013</v>
      </c>
      <c r="D9180" s="2">
        <v>41593</v>
      </c>
      <c r="E9180" s="2">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
        <v>23.65</v>
      </c>
      <c r="T9180" s="1">
        <v>1</v>
      </c>
      <c r="U9180" s="1">
        <v>0</v>
      </c>
      <c r="V9180" s="1">
        <v>6.1490000000000009</v>
      </c>
    </row>
    <row r="9181" spans="1:22" ht="14.25" customHeight="1" x14ac:dyDescent="0.25">
      <c r="A9181" s="1">
        <v>9180</v>
      </c>
      <c r="B9181" s="1" t="s">
        <v>10471</v>
      </c>
      <c r="C9181" s="1">
        <f>YEAR(Data!$D9181)</f>
        <v>2014</v>
      </c>
      <c r="D9181" s="2">
        <v>41859</v>
      </c>
      <c r="E9181" s="2">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
        <v>707.88</v>
      </c>
      <c r="T9181" s="1">
        <v>3</v>
      </c>
      <c r="U9181" s="1">
        <v>0.2</v>
      </c>
      <c r="V9181" s="1">
        <v>44.242500000000035</v>
      </c>
    </row>
    <row r="9182" spans="1:22" ht="14.25" customHeight="1" x14ac:dyDescent="0.25">
      <c r="A9182" s="1">
        <v>9181</v>
      </c>
      <c r="B9182" s="1" t="s">
        <v>10471</v>
      </c>
      <c r="C9182" s="1">
        <f>YEAR(Data!$D9182)</f>
        <v>2014</v>
      </c>
      <c r="D9182" s="2">
        <v>41859</v>
      </c>
      <c r="E9182" s="2">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11.952000000000002</v>
      </c>
      <c r="T9182" s="1">
        <v>3</v>
      </c>
      <c r="U9182" s="1">
        <v>0.2</v>
      </c>
      <c r="V9182" s="1">
        <v>4.1832000000000003</v>
      </c>
    </row>
    <row r="9183" spans="1:22" ht="14.25" customHeight="1" x14ac:dyDescent="0.25">
      <c r="A9183" s="1">
        <v>9182</v>
      </c>
      <c r="B9183" s="1" t="s">
        <v>10471</v>
      </c>
      <c r="C9183" s="1">
        <f>YEAR(Data!$D9183)</f>
        <v>2014</v>
      </c>
      <c r="D9183" s="2">
        <v>41859</v>
      </c>
      <c r="E9183" s="2">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
        <v>31.128000000000004</v>
      </c>
      <c r="T9183" s="1">
        <v>3</v>
      </c>
      <c r="U9183" s="1">
        <v>0.2</v>
      </c>
      <c r="V9183" s="1">
        <v>11.673000000000002</v>
      </c>
    </row>
    <row r="9184" spans="1:22" ht="14.25" customHeight="1" x14ac:dyDescent="0.25">
      <c r="A9184" s="1">
        <v>9183</v>
      </c>
      <c r="B9184" s="1" t="s">
        <v>10471</v>
      </c>
      <c r="C9184" s="1">
        <f>YEAR(Data!$D9184)</f>
        <v>2014</v>
      </c>
      <c r="D9184" s="2">
        <v>41859</v>
      </c>
      <c r="E9184" s="2">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
        <v>55.76</v>
      </c>
      <c r="T9184" s="1">
        <v>4</v>
      </c>
      <c r="U9184" s="1">
        <v>0</v>
      </c>
      <c r="V9184" s="1">
        <v>7.8064000000000036</v>
      </c>
    </row>
    <row r="9185" spans="1:22" ht="14.25" customHeight="1" x14ac:dyDescent="0.25">
      <c r="A9185" s="1">
        <v>9184</v>
      </c>
      <c r="B9185" s="1" t="s">
        <v>10471</v>
      </c>
      <c r="C9185" s="1">
        <f>YEAR(Data!$D9185)</f>
        <v>2014</v>
      </c>
      <c r="D9185" s="2">
        <v>41859</v>
      </c>
      <c r="E9185" s="2">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1">
        <v>11.543199999999999</v>
      </c>
    </row>
    <row r="9186" spans="1:22" ht="14.25" customHeight="1" x14ac:dyDescent="0.25">
      <c r="A9186" s="1">
        <v>9185</v>
      </c>
      <c r="B9186" s="1" t="s">
        <v>10471</v>
      </c>
      <c r="C9186" s="1">
        <f>YEAR(Data!$D9186)</f>
        <v>2014</v>
      </c>
      <c r="D9186" s="2">
        <v>41859</v>
      </c>
      <c r="E9186" s="2">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1">
        <v>15.524999999999999</v>
      </c>
    </row>
    <row r="9187" spans="1:22" ht="14.25" customHeight="1" x14ac:dyDescent="0.25">
      <c r="A9187" s="1">
        <v>9186</v>
      </c>
      <c r="B9187" s="1" t="s">
        <v>10471</v>
      </c>
      <c r="C9187" s="1">
        <f>YEAR(Data!$D9187)</f>
        <v>2014</v>
      </c>
      <c r="D9187" s="2">
        <v>41859</v>
      </c>
      <c r="E9187" s="2">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
        <v>207.18400000000003</v>
      </c>
      <c r="T9187" s="1">
        <v>1</v>
      </c>
      <c r="U9187" s="1">
        <v>0.2</v>
      </c>
      <c r="V9187" s="1">
        <v>25.897999999999982</v>
      </c>
    </row>
    <row r="9188" spans="1:22" ht="14.25" customHeight="1" x14ac:dyDescent="0.25">
      <c r="A9188" s="1">
        <v>9187</v>
      </c>
      <c r="B9188" s="1" t="s">
        <v>10471</v>
      </c>
      <c r="C9188" s="1">
        <f>YEAR(Data!$D9188)</f>
        <v>2014</v>
      </c>
      <c r="D9188" s="2">
        <v>41859</v>
      </c>
      <c r="E9188" s="2">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1">
        <v>412.46800000000007</v>
      </c>
    </row>
    <row r="9189" spans="1:22" ht="14.25" customHeight="1" x14ac:dyDescent="0.25">
      <c r="A9189" s="1">
        <v>9188</v>
      </c>
      <c r="B9189" s="1" t="s">
        <v>10474</v>
      </c>
      <c r="C9189" s="1">
        <f>YEAR(Data!$D9189)</f>
        <v>2012</v>
      </c>
      <c r="D9189" s="2">
        <v>41142</v>
      </c>
      <c r="E9189" s="2">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
        <v>3.4880000000000004</v>
      </c>
      <c r="T9189" s="1">
        <v>2</v>
      </c>
      <c r="U9189" s="1">
        <v>0.2</v>
      </c>
      <c r="V9189" s="1">
        <v>-0.69760000000000066</v>
      </c>
    </row>
    <row r="9190" spans="1:22" ht="14.25" customHeight="1" x14ac:dyDescent="0.25">
      <c r="A9190" s="1">
        <v>9189</v>
      </c>
      <c r="B9190" s="1" t="s">
        <v>10474</v>
      </c>
      <c r="C9190" s="1">
        <f>YEAR(Data!$D9190)</f>
        <v>2012</v>
      </c>
      <c r="D9190" s="2">
        <v>41142</v>
      </c>
      <c r="E9190" s="2">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1">
        <v>3.8024000000000004</v>
      </c>
    </row>
    <row r="9191" spans="1:22" ht="14.25" customHeight="1" x14ac:dyDescent="0.25">
      <c r="A9191" s="1">
        <v>9190</v>
      </c>
      <c r="B9191" s="1" t="s">
        <v>10474</v>
      </c>
      <c r="C9191" s="1">
        <f>YEAR(Data!$D9191)</f>
        <v>2012</v>
      </c>
      <c r="D9191" s="2">
        <v>41142</v>
      </c>
      <c r="E9191" s="2">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1">
        <v>-165.768</v>
      </c>
    </row>
    <row r="9192" spans="1:22" ht="14.25" customHeight="1" x14ac:dyDescent="0.25">
      <c r="A9192" s="1">
        <v>9191</v>
      </c>
      <c r="B9192" s="1" t="s">
        <v>10474</v>
      </c>
      <c r="C9192" s="1">
        <f>YEAR(Data!$D9192)</f>
        <v>2012</v>
      </c>
      <c r="D9192" s="2">
        <v>41142</v>
      </c>
      <c r="E9192" s="2">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
        <v>99.588000000000008</v>
      </c>
      <c r="T9192" s="1">
        <v>2</v>
      </c>
      <c r="U9192" s="1">
        <v>0.7</v>
      </c>
      <c r="V9192" s="1">
        <v>-82.989999999999981</v>
      </c>
    </row>
    <row r="9193" spans="1:22" ht="14.25" customHeight="1" x14ac:dyDescent="0.25">
      <c r="A9193" s="1">
        <v>9192</v>
      </c>
      <c r="B9193" s="1" t="s">
        <v>10474</v>
      </c>
      <c r="C9193" s="1">
        <f>YEAR(Data!$D9193)</f>
        <v>2012</v>
      </c>
      <c r="D9193" s="2">
        <v>41142</v>
      </c>
      <c r="E9193" s="2">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
        <v>49.568000000000005</v>
      </c>
      <c r="T9193" s="1">
        <v>2</v>
      </c>
      <c r="U9193" s="1">
        <v>0.2</v>
      </c>
      <c r="V9193" s="1">
        <v>15.489999999999997</v>
      </c>
    </row>
    <row r="9194" spans="1:22" ht="14.25" customHeight="1" x14ac:dyDescent="0.25">
      <c r="A9194" s="1">
        <v>9193</v>
      </c>
      <c r="B9194" s="1" t="s">
        <v>10475</v>
      </c>
      <c r="C9194" s="1">
        <f>YEAR(Data!$D9194)</f>
        <v>2012</v>
      </c>
      <c r="D9194" s="2">
        <v>41215</v>
      </c>
      <c r="E9194" s="2">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29.371999999999993</v>
      </c>
      <c r="T9194" s="1">
        <v>7</v>
      </c>
      <c r="U9194" s="1">
        <v>0.8</v>
      </c>
      <c r="V9194" s="1">
        <v>-46.995200000000025</v>
      </c>
    </row>
    <row r="9195" spans="1:22" ht="14.25" customHeight="1" x14ac:dyDescent="0.25">
      <c r="A9195" s="1">
        <v>9194</v>
      </c>
      <c r="B9195" s="1" t="s">
        <v>10475</v>
      </c>
      <c r="C9195" s="1">
        <f>YEAR(Data!$D9195)</f>
        <v>2012</v>
      </c>
      <c r="D9195" s="2">
        <v>41215</v>
      </c>
      <c r="E9195" s="2">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
        <v>344.70400000000001</v>
      </c>
      <c r="T9195" s="1">
        <v>2</v>
      </c>
      <c r="U9195" s="1">
        <v>0.2</v>
      </c>
      <c r="V9195" s="1">
        <v>38.779199999999989</v>
      </c>
    </row>
    <row r="9196" spans="1:22" ht="14.25" customHeight="1" x14ac:dyDescent="0.25">
      <c r="A9196" s="1">
        <v>9195</v>
      </c>
      <c r="B9196" s="1" t="s">
        <v>10476</v>
      </c>
      <c r="C9196" s="1">
        <f>YEAR(Data!$D9196)</f>
        <v>2011</v>
      </c>
      <c r="D9196" s="2">
        <v>40877</v>
      </c>
      <c r="E9196" s="2">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
        <v>47.992000000000004</v>
      </c>
      <c r="T9196" s="1">
        <v>7</v>
      </c>
      <c r="U9196" s="1">
        <v>0.2</v>
      </c>
      <c r="V9196" s="1">
        <v>3.5993999999999993</v>
      </c>
    </row>
    <row r="9197" spans="1:22" ht="14.25" customHeight="1" x14ac:dyDescent="0.25">
      <c r="A9197" s="1">
        <v>9196</v>
      </c>
      <c r="B9197" s="1" t="s">
        <v>10476</v>
      </c>
      <c r="C9197" s="1">
        <f>YEAR(Data!$D9197)</f>
        <v>2011</v>
      </c>
      <c r="D9197" s="2">
        <v>40877</v>
      </c>
      <c r="E9197" s="2">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
        <v>102.24000000000001</v>
      </c>
      <c r="T9197" s="1">
        <v>4</v>
      </c>
      <c r="U9197" s="1">
        <v>0.2</v>
      </c>
      <c r="V9197" s="1">
        <v>-16.614000000000004</v>
      </c>
    </row>
    <row r="9198" spans="1:22" ht="14.25" customHeight="1" x14ac:dyDescent="0.25">
      <c r="A9198" s="1">
        <v>9197</v>
      </c>
      <c r="B9198" s="1" t="s">
        <v>10477</v>
      </c>
      <c r="C9198" s="1">
        <f>YEAR(Data!$D9198)</f>
        <v>2011</v>
      </c>
      <c r="D9198" s="2">
        <v>40673</v>
      </c>
      <c r="E9198" s="2">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
        <v>39.96</v>
      </c>
      <c r="T9198" s="1">
        <v>2</v>
      </c>
      <c r="U9198" s="1">
        <v>0</v>
      </c>
      <c r="V9198" s="1">
        <v>19.180800000000001</v>
      </c>
    </row>
    <row r="9199" spans="1:22" ht="14.25" customHeight="1" x14ac:dyDescent="0.25">
      <c r="A9199" s="1">
        <v>9198</v>
      </c>
      <c r="B9199" s="1" t="s">
        <v>10477</v>
      </c>
      <c r="C9199" s="1">
        <f>YEAR(Data!$D9199)</f>
        <v>2011</v>
      </c>
      <c r="D9199" s="2">
        <v>40673</v>
      </c>
      <c r="E9199" s="2">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1432.0000000000002</v>
      </c>
      <c r="T9199" s="1">
        <v>5</v>
      </c>
      <c r="U9199" s="1">
        <v>0.2</v>
      </c>
      <c r="V9199" s="1">
        <v>125.30000000000007</v>
      </c>
    </row>
    <row r="9200" spans="1:22" ht="14.25" customHeight="1" x14ac:dyDescent="0.25">
      <c r="A9200" s="1">
        <v>9199</v>
      </c>
      <c r="B9200" s="1" t="s">
        <v>10477</v>
      </c>
      <c r="C9200" s="1">
        <f>YEAR(Data!$D9200)</f>
        <v>2011</v>
      </c>
      <c r="D9200" s="2">
        <v>40673</v>
      </c>
      <c r="E9200" s="2">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
        <v>41.04</v>
      </c>
      <c r="T9200" s="1">
        <v>6</v>
      </c>
      <c r="U9200" s="1">
        <v>0</v>
      </c>
      <c r="V9200" s="1">
        <v>11.0808</v>
      </c>
    </row>
    <row r="9201" spans="1:22" ht="14.25" customHeight="1" x14ac:dyDescent="0.25">
      <c r="A9201" s="1">
        <v>9200</v>
      </c>
      <c r="B9201" s="1" t="s">
        <v>10477</v>
      </c>
      <c r="C9201" s="1">
        <f>YEAR(Data!$D9201)</f>
        <v>2011</v>
      </c>
      <c r="D9201" s="2">
        <v>40673</v>
      </c>
      <c r="E9201" s="2">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
        <v>256.78400000000005</v>
      </c>
      <c r="T9201" s="1">
        <v>1</v>
      </c>
      <c r="U9201" s="1">
        <v>0.2</v>
      </c>
      <c r="V9201" s="1">
        <v>32.097999999999971</v>
      </c>
    </row>
    <row r="9202" spans="1:22" ht="14.25" customHeight="1" x14ac:dyDescent="0.25">
      <c r="A9202" s="1">
        <v>9201</v>
      </c>
      <c r="B9202" s="1" t="s">
        <v>10478</v>
      </c>
      <c r="C9202" s="1">
        <f>YEAR(Data!$D9202)</f>
        <v>2013</v>
      </c>
      <c r="D9202" s="2">
        <v>41565</v>
      </c>
      <c r="E9202" s="2">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1">
        <v>12.097999999999999</v>
      </c>
    </row>
    <row r="9203" spans="1:22" ht="14.25" customHeight="1" x14ac:dyDescent="0.25">
      <c r="A9203" s="1">
        <v>9202</v>
      </c>
      <c r="B9203" s="1" t="s">
        <v>10478</v>
      </c>
      <c r="C9203" s="1">
        <f>YEAR(Data!$D9203)</f>
        <v>2013</v>
      </c>
      <c r="D9203" s="2">
        <v>41565</v>
      </c>
      <c r="E9203" s="2">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1">
        <v>148.51060000000001</v>
      </c>
    </row>
    <row r="9204" spans="1:22" ht="14.25" customHeight="1" x14ac:dyDescent="0.25">
      <c r="A9204" s="1">
        <v>9203</v>
      </c>
      <c r="B9204" s="1" t="s">
        <v>10479</v>
      </c>
      <c r="C9204" s="1">
        <f>YEAR(Data!$D9204)</f>
        <v>2013</v>
      </c>
      <c r="D9204" s="2">
        <v>41578</v>
      </c>
      <c r="E9204" s="2">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28.752000000000002</v>
      </c>
      <c r="T9204" s="1">
        <v>3</v>
      </c>
      <c r="U9204" s="1">
        <v>0.2</v>
      </c>
      <c r="V9204" s="1">
        <v>10.0632</v>
      </c>
    </row>
    <row r="9205" spans="1:22" ht="14.25" customHeight="1" x14ac:dyDescent="0.25">
      <c r="A9205" s="1">
        <v>9204</v>
      </c>
      <c r="B9205" s="1" t="s">
        <v>10479</v>
      </c>
      <c r="C9205" s="1">
        <f>YEAR(Data!$D9205)</f>
        <v>2013</v>
      </c>
      <c r="D9205" s="2">
        <v>41578</v>
      </c>
      <c r="E9205" s="2">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114.94999999999999</v>
      </c>
      <c r="T9205" s="1">
        <v>5</v>
      </c>
      <c r="U9205" s="1">
        <v>0</v>
      </c>
      <c r="V9205" s="1">
        <v>32.186000000000007</v>
      </c>
    </row>
    <row r="9206" spans="1:22" ht="14.25" customHeight="1" x14ac:dyDescent="0.25">
      <c r="A9206" s="1">
        <v>9205</v>
      </c>
      <c r="B9206" s="1" t="s">
        <v>10480</v>
      </c>
      <c r="C9206" s="1">
        <f>YEAR(Data!$D9206)</f>
        <v>2013</v>
      </c>
      <c r="D9206" s="2">
        <v>41610</v>
      </c>
      <c r="E9206" s="2">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1">
        <v>6.911999999999999</v>
      </c>
    </row>
    <row r="9207" spans="1:22" ht="14.25" customHeight="1" x14ac:dyDescent="0.25">
      <c r="A9207" s="1">
        <v>9206</v>
      </c>
      <c r="B9207" s="1" t="s">
        <v>10481</v>
      </c>
      <c r="C9207" s="1">
        <f>YEAR(Data!$D9207)</f>
        <v>2013</v>
      </c>
      <c r="D9207" s="2">
        <v>41386</v>
      </c>
      <c r="E9207" s="2">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
        <v>15.48</v>
      </c>
      <c r="T9207" s="1">
        <v>3</v>
      </c>
      <c r="U9207" s="1">
        <v>0</v>
      </c>
      <c r="V9207" s="1">
        <v>4.4891999999999985</v>
      </c>
    </row>
    <row r="9208" spans="1:22" ht="14.25" customHeight="1" x14ac:dyDescent="0.25">
      <c r="A9208" s="1">
        <v>9207</v>
      </c>
      <c r="B9208" s="1" t="s">
        <v>10481</v>
      </c>
      <c r="C9208" s="1">
        <f>YEAR(Data!$D9208)</f>
        <v>2013</v>
      </c>
      <c r="D9208" s="2">
        <v>41386</v>
      </c>
      <c r="E9208" s="2">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
        <v>51.84</v>
      </c>
      <c r="T9208" s="1">
        <v>8</v>
      </c>
      <c r="U9208" s="1">
        <v>0</v>
      </c>
      <c r="V9208" s="1">
        <v>24.883200000000002</v>
      </c>
    </row>
    <row r="9209" spans="1:22" ht="14.25" customHeight="1" x14ac:dyDescent="0.25">
      <c r="A9209" s="1">
        <v>9208</v>
      </c>
      <c r="B9209" s="1" t="s">
        <v>10482</v>
      </c>
      <c r="C9209" s="1">
        <f>YEAR(Data!$D9209)</f>
        <v>2014</v>
      </c>
      <c r="D9209" s="2">
        <v>41855</v>
      </c>
      <c r="E9209" s="2">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
        <v>39.816000000000003</v>
      </c>
      <c r="T9209" s="1">
        <v>3</v>
      </c>
      <c r="U9209" s="1">
        <v>0.2</v>
      </c>
      <c r="V9209" s="1">
        <v>7.4654999999999987</v>
      </c>
    </row>
    <row r="9210" spans="1:22" ht="14.25" customHeight="1" x14ac:dyDescent="0.25">
      <c r="A9210" s="1">
        <v>9209</v>
      </c>
      <c r="B9210" s="1" t="s">
        <v>10483</v>
      </c>
      <c r="C9210" s="1">
        <f>YEAR(Data!$D9210)</f>
        <v>2014</v>
      </c>
      <c r="D9210" s="2">
        <v>41855</v>
      </c>
      <c r="E9210" s="2">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1">
        <v>4.1755999999999993</v>
      </c>
    </row>
    <row r="9211" spans="1:22" ht="14.25" customHeight="1" x14ac:dyDescent="0.25">
      <c r="A9211" s="1">
        <v>9210</v>
      </c>
      <c r="B9211" s="1" t="s">
        <v>10484</v>
      </c>
      <c r="C9211" s="1">
        <f>YEAR(Data!$D9211)</f>
        <v>2014</v>
      </c>
      <c r="D9211" s="2">
        <v>41985</v>
      </c>
      <c r="E9211" s="2">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1">
        <v>3.4944000000000002</v>
      </c>
    </row>
    <row r="9212" spans="1:22" ht="14.25" customHeight="1" x14ac:dyDescent="0.25">
      <c r="A9212" s="1">
        <v>9211</v>
      </c>
      <c r="B9212" s="1" t="s">
        <v>10484</v>
      </c>
      <c r="C9212" s="1">
        <f>YEAR(Data!$D9212)</f>
        <v>2014</v>
      </c>
      <c r="D9212" s="2">
        <v>41985</v>
      </c>
      <c r="E9212" s="2">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1">
        <v>2.5920000000000001</v>
      </c>
    </row>
    <row r="9213" spans="1:22" ht="14.25" customHeight="1" x14ac:dyDescent="0.25">
      <c r="A9213" s="1">
        <v>9212</v>
      </c>
      <c r="B9213" s="1" t="s">
        <v>10487</v>
      </c>
      <c r="C9213" s="1">
        <f>YEAR(Data!$D9213)</f>
        <v>2012</v>
      </c>
      <c r="D9213" s="2">
        <v>40982</v>
      </c>
      <c r="E9213" s="2">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1">
        <v>9.3312000000000008</v>
      </c>
    </row>
    <row r="9214" spans="1:22" ht="14.25" customHeight="1" x14ac:dyDescent="0.25">
      <c r="A9214" s="1">
        <v>9213</v>
      </c>
      <c r="B9214" s="1" t="s">
        <v>10488</v>
      </c>
      <c r="C9214" s="1">
        <f>YEAR(Data!$D9214)</f>
        <v>2011</v>
      </c>
      <c r="D9214" s="2">
        <v>40885</v>
      </c>
      <c r="E9214" s="2">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1">
        <v>11.166400000000003</v>
      </c>
    </row>
    <row r="9215" spans="1:22" ht="14.25" customHeight="1" x14ac:dyDescent="0.25">
      <c r="A9215" s="1">
        <v>9214</v>
      </c>
      <c r="B9215" s="1" t="s">
        <v>10488</v>
      </c>
      <c r="C9215" s="1">
        <f>YEAR(Data!$D9215)</f>
        <v>2011</v>
      </c>
      <c r="D9215" s="2">
        <v>40885</v>
      </c>
      <c r="E9215" s="2">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1">
        <v>28.598399999999994</v>
      </c>
    </row>
    <row r="9216" spans="1:22" ht="14.25" customHeight="1" x14ac:dyDescent="0.25">
      <c r="A9216" s="1">
        <v>9215</v>
      </c>
      <c r="B9216" s="1" t="s">
        <v>10489</v>
      </c>
      <c r="C9216" s="1">
        <f>YEAR(Data!$D9216)</f>
        <v>2014</v>
      </c>
      <c r="D9216" s="2">
        <v>41913</v>
      </c>
      <c r="E9216" s="2">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
        <v>20.664000000000001</v>
      </c>
      <c r="T9216" s="1">
        <v>7</v>
      </c>
      <c r="U9216" s="1">
        <v>0.2</v>
      </c>
      <c r="V9216" s="1">
        <v>6.9741</v>
      </c>
    </row>
    <row r="9217" spans="1:22" ht="14.25" customHeight="1" x14ac:dyDescent="0.25">
      <c r="A9217" s="1">
        <v>9216</v>
      </c>
      <c r="B9217" s="1" t="s">
        <v>10492</v>
      </c>
      <c r="C9217" s="1">
        <f>YEAR(Data!$D9217)</f>
        <v>2013</v>
      </c>
      <c r="D9217" s="2">
        <v>41600</v>
      </c>
      <c r="E9217" s="2">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32.400000000000006</v>
      </c>
      <c r="T9217" s="1">
        <v>5</v>
      </c>
      <c r="U9217" s="1">
        <v>0</v>
      </c>
      <c r="V9217" s="1">
        <v>15.552000000000001</v>
      </c>
    </row>
    <row r="9218" spans="1:22" ht="14.25" customHeight="1" x14ac:dyDescent="0.25">
      <c r="A9218" s="1">
        <v>9217</v>
      </c>
      <c r="B9218" s="1" t="s">
        <v>10493</v>
      </c>
      <c r="C9218" s="1">
        <f>YEAR(Data!$D9218)</f>
        <v>2014</v>
      </c>
      <c r="D9218" s="2">
        <v>41968</v>
      </c>
      <c r="E9218" s="2">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
        <v>13.761999999999997</v>
      </c>
      <c r="T9218" s="1">
        <v>1</v>
      </c>
      <c r="U9218" s="1">
        <v>0.8</v>
      </c>
      <c r="V9218" s="1">
        <v>-24.771599999999999</v>
      </c>
    </row>
    <row r="9219" spans="1:22" ht="14.25" customHeight="1" x14ac:dyDescent="0.25">
      <c r="A9219" s="1">
        <v>9218</v>
      </c>
      <c r="B9219" s="1" t="s">
        <v>10494</v>
      </c>
      <c r="C9219" s="1">
        <f>YEAR(Data!$D9219)</f>
        <v>2014</v>
      </c>
      <c r="D9219" s="2">
        <v>41958</v>
      </c>
      <c r="E9219" s="2">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1">
        <v>7.4871999999999996</v>
      </c>
    </row>
    <row r="9220" spans="1:22" ht="14.25" customHeight="1" x14ac:dyDescent="0.25">
      <c r="A9220" s="1">
        <v>9219</v>
      </c>
      <c r="B9220" s="1" t="s">
        <v>10495</v>
      </c>
      <c r="C9220" s="1">
        <f>YEAR(Data!$D9220)</f>
        <v>2012</v>
      </c>
      <c r="D9220" s="2">
        <v>41137</v>
      </c>
      <c r="E9220" s="2">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1">
        <v>3.3515999999999977</v>
      </c>
    </row>
    <row r="9221" spans="1:22" ht="14.25" customHeight="1" x14ac:dyDescent="0.25">
      <c r="A9221" s="1">
        <v>9220</v>
      </c>
      <c r="B9221" s="1" t="s">
        <v>10495</v>
      </c>
      <c r="C9221" s="1">
        <f>YEAR(Data!$D9221)</f>
        <v>2012</v>
      </c>
      <c r="D9221" s="2">
        <v>41137</v>
      </c>
      <c r="E9221" s="2">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
        <v>301.46999999999997</v>
      </c>
      <c r="T9221" s="1">
        <v>3</v>
      </c>
      <c r="U9221" s="1">
        <v>0.5</v>
      </c>
      <c r="V9221" s="1">
        <v>-204.99959999999996</v>
      </c>
    </row>
    <row r="9222" spans="1:22" ht="14.25" customHeight="1" x14ac:dyDescent="0.25">
      <c r="A9222" s="1">
        <v>9221</v>
      </c>
      <c r="B9222" s="1" t="s">
        <v>10496</v>
      </c>
      <c r="C9222" s="1">
        <f>YEAR(Data!$D9222)</f>
        <v>2014</v>
      </c>
      <c r="D9222" s="2">
        <v>41926</v>
      </c>
      <c r="E9222" s="2">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1">
        <v>5.2028999999999996</v>
      </c>
    </row>
    <row r="9223" spans="1:22" ht="14.25" customHeight="1" x14ac:dyDescent="0.25">
      <c r="A9223" s="1">
        <v>9222</v>
      </c>
      <c r="B9223" s="1" t="s">
        <v>10496</v>
      </c>
      <c r="C9223" s="1">
        <f>YEAR(Data!$D9223)</f>
        <v>2014</v>
      </c>
      <c r="D9223" s="2">
        <v>41926</v>
      </c>
      <c r="E9223" s="2">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1">
        <v>346.03960000000006</v>
      </c>
    </row>
    <row r="9224" spans="1:22" ht="14.25" customHeight="1" x14ac:dyDescent="0.25">
      <c r="A9224" s="1">
        <v>9223</v>
      </c>
      <c r="B9224" s="1" t="s">
        <v>10496</v>
      </c>
      <c r="C9224" s="1">
        <f>YEAR(Data!$D9224)</f>
        <v>2014</v>
      </c>
      <c r="D9224" s="2">
        <v>41926</v>
      </c>
      <c r="E9224" s="2">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1">
        <v>12.441600000000001</v>
      </c>
    </row>
    <row r="9225" spans="1:22" ht="14.25" customHeight="1" x14ac:dyDescent="0.25">
      <c r="A9225" s="1">
        <v>9224</v>
      </c>
      <c r="B9225" s="1" t="s">
        <v>10497</v>
      </c>
      <c r="C9225" s="1">
        <f>YEAR(Data!$D9225)</f>
        <v>2014</v>
      </c>
      <c r="D9225" s="2">
        <v>41948</v>
      </c>
      <c r="E9225" s="2">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
        <v>7.5359999999999987</v>
      </c>
      <c r="T9225" s="1">
        <v>6</v>
      </c>
      <c r="U9225" s="1">
        <v>0.8</v>
      </c>
      <c r="V9225" s="1">
        <v>-13.188000000000009</v>
      </c>
    </row>
    <row r="9226" spans="1:22" ht="14.25" customHeight="1" x14ac:dyDescent="0.25">
      <c r="A9226" s="1">
        <v>9225</v>
      </c>
      <c r="B9226" s="1" t="s">
        <v>10497</v>
      </c>
      <c r="C9226" s="1">
        <f>YEAR(Data!$D9226)</f>
        <v>2014</v>
      </c>
      <c r="D9226" s="2">
        <v>41948</v>
      </c>
      <c r="E9226" s="2">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
        <v>1.4079999999999997</v>
      </c>
      <c r="T9226" s="1">
        <v>2</v>
      </c>
      <c r="U9226" s="1">
        <v>0.8</v>
      </c>
      <c r="V9226" s="1">
        <v>-2.3232000000000008</v>
      </c>
    </row>
    <row r="9227" spans="1:22" ht="14.25" customHeight="1" x14ac:dyDescent="0.25">
      <c r="A9227" s="1">
        <v>9226</v>
      </c>
      <c r="B9227" s="1" t="s">
        <v>10497</v>
      </c>
      <c r="C9227" s="1">
        <f>YEAR(Data!$D9227)</f>
        <v>2014</v>
      </c>
      <c r="D9227" s="2">
        <v>41948</v>
      </c>
      <c r="E9227" s="2">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
        <v>4.1439999999999992</v>
      </c>
      <c r="T9227" s="1">
        <v>4</v>
      </c>
      <c r="U9227" s="1">
        <v>0.8</v>
      </c>
      <c r="V9227" s="1">
        <v>-6.4232000000000014</v>
      </c>
    </row>
    <row r="9228" spans="1:22" ht="14.25" customHeight="1" x14ac:dyDescent="0.25">
      <c r="A9228" s="1">
        <v>9227</v>
      </c>
      <c r="B9228" s="1" t="s">
        <v>10497</v>
      </c>
      <c r="C9228" s="1">
        <f>YEAR(Data!$D9228)</f>
        <v>2014</v>
      </c>
      <c r="D9228" s="2">
        <v>41948</v>
      </c>
      <c r="E9228" s="2">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
        <v>52.751999999999995</v>
      </c>
      <c r="T9228" s="1">
        <v>3</v>
      </c>
      <c r="U9228" s="1">
        <v>0.2</v>
      </c>
      <c r="V9228" s="1">
        <v>-12.528600000000001</v>
      </c>
    </row>
    <row r="9229" spans="1:22" ht="14.25" customHeight="1" x14ac:dyDescent="0.25">
      <c r="A9229" s="1">
        <v>9228</v>
      </c>
      <c r="B9229" s="1" t="s">
        <v>10499</v>
      </c>
      <c r="C9229" s="1">
        <f>YEAR(Data!$D9229)</f>
        <v>2014</v>
      </c>
      <c r="D9229" s="2">
        <v>41718</v>
      </c>
      <c r="E9229" s="2">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
        <v>381.35999999999996</v>
      </c>
      <c r="T9229" s="1">
        <v>7</v>
      </c>
      <c r="U9229" s="1">
        <v>0</v>
      </c>
      <c r="V9229" s="1">
        <v>106.78080000000003</v>
      </c>
    </row>
    <row r="9230" spans="1:22" ht="14.25" customHeight="1" x14ac:dyDescent="0.25">
      <c r="A9230" s="1">
        <v>9229</v>
      </c>
      <c r="B9230" s="1" t="s">
        <v>10500</v>
      </c>
      <c r="C9230" s="1">
        <f>YEAR(Data!$D9230)</f>
        <v>2011</v>
      </c>
      <c r="D9230" s="2">
        <v>40850</v>
      </c>
      <c r="E9230" s="2">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1">
        <v>3.36</v>
      </c>
    </row>
    <row r="9231" spans="1:22" ht="14.25" customHeight="1" x14ac:dyDescent="0.25">
      <c r="A9231" s="1">
        <v>9230</v>
      </c>
      <c r="B9231" s="1" t="s">
        <v>10501</v>
      </c>
      <c r="C9231" s="1">
        <f>YEAR(Data!$D9231)</f>
        <v>2014</v>
      </c>
      <c r="D9231" s="2">
        <v>41844</v>
      </c>
      <c r="E9231" s="2">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1">
        <v>5.5070999999999994</v>
      </c>
    </row>
    <row r="9232" spans="1:22" ht="14.25" customHeight="1" x14ac:dyDescent="0.25">
      <c r="A9232" s="1">
        <v>9231</v>
      </c>
      <c r="B9232" s="1" t="s">
        <v>10501</v>
      </c>
      <c r="C9232" s="1">
        <f>YEAR(Data!$D9232)</f>
        <v>2014</v>
      </c>
      <c r="D9232" s="2">
        <v>41844</v>
      </c>
      <c r="E9232" s="2">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58.320000000000007</v>
      </c>
      <c r="T9232" s="1">
        <v>9</v>
      </c>
      <c r="U9232" s="1">
        <v>0</v>
      </c>
      <c r="V9232" s="1">
        <v>27.993600000000001</v>
      </c>
    </row>
    <row r="9233" spans="1:22" ht="14.25" customHeight="1" x14ac:dyDescent="0.25">
      <c r="A9233" s="1">
        <v>9232</v>
      </c>
      <c r="B9233" s="1" t="s">
        <v>10502</v>
      </c>
      <c r="C9233" s="1">
        <f>YEAR(Data!$D9233)</f>
        <v>2011</v>
      </c>
      <c r="D9233" s="2">
        <v>40904</v>
      </c>
      <c r="E9233" s="2">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946.76400000000024</v>
      </c>
      <c r="T9233" s="1">
        <v>6</v>
      </c>
      <c r="U9233" s="1">
        <v>0.7</v>
      </c>
      <c r="V9233" s="1">
        <v>-694.29359999999997</v>
      </c>
    </row>
    <row r="9234" spans="1:22" ht="14.25" customHeight="1" x14ac:dyDescent="0.25">
      <c r="A9234" s="1">
        <v>9233</v>
      </c>
      <c r="B9234" s="1" t="s">
        <v>10503</v>
      </c>
      <c r="C9234" s="1">
        <f>YEAR(Data!$D9234)</f>
        <v>2013</v>
      </c>
      <c r="D9234" s="2">
        <v>41520</v>
      </c>
      <c r="E9234" s="2">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94.679999999999993</v>
      </c>
      <c r="T9234" s="1">
        <v>9</v>
      </c>
      <c r="U9234" s="1">
        <v>0</v>
      </c>
      <c r="V9234" s="1">
        <v>31.244399999999995</v>
      </c>
    </row>
    <row r="9235" spans="1:22" ht="14.25" customHeight="1" x14ac:dyDescent="0.25">
      <c r="A9235" s="1">
        <v>9234</v>
      </c>
      <c r="B9235" s="1" t="s">
        <v>10503</v>
      </c>
      <c r="C9235" s="1">
        <f>YEAR(Data!$D9235)</f>
        <v>2013</v>
      </c>
      <c r="D9235" s="2">
        <v>41520</v>
      </c>
      <c r="E9235" s="2">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
        <v>23.669999999999998</v>
      </c>
      <c r="T9235" s="1">
        <v>3</v>
      </c>
      <c r="U9235" s="1">
        <v>0</v>
      </c>
      <c r="V9235" s="1">
        <v>0.94679999999999698</v>
      </c>
    </row>
    <row r="9236" spans="1:22" ht="14.25" customHeight="1" x14ac:dyDescent="0.25">
      <c r="A9236" s="1">
        <v>9235</v>
      </c>
      <c r="B9236" s="1" t="s">
        <v>10503</v>
      </c>
      <c r="C9236" s="1">
        <f>YEAR(Data!$D9236)</f>
        <v>2013</v>
      </c>
      <c r="D9236" s="2">
        <v>41520</v>
      </c>
      <c r="E9236" s="2">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1091.1680000000001</v>
      </c>
      <c r="T9236" s="1">
        <v>4</v>
      </c>
      <c r="U9236" s="1">
        <v>0.2</v>
      </c>
      <c r="V9236" s="1">
        <v>68.197999999999979</v>
      </c>
    </row>
    <row r="9237" spans="1:22" ht="14.25" customHeight="1" x14ac:dyDescent="0.25">
      <c r="A9237" s="1">
        <v>9236</v>
      </c>
      <c r="B9237" s="1" t="s">
        <v>10503</v>
      </c>
      <c r="C9237" s="1">
        <f>YEAR(Data!$D9237)</f>
        <v>2013</v>
      </c>
      <c r="D9237" s="2">
        <v>41520</v>
      </c>
      <c r="E9237" s="2">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18.689999999999998</v>
      </c>
      <c r="T9237" s="1">
        <v>7</v>
      </c>
      <c r="U9237" s="1">
        <v>0</v>
      </c>
      <c r="V9237" s="1">
        <v>5.2332000000000001</v>
      </c>
    </row>
    <row r="9238" spans="1:22" ht="14.25" customHeight="1" x14ac:dyDescent="0.25">
      <c r="A9238" s="1">
        <v>9237</v>
      </c>
      <c r="B9238" s="1" t="s">
        <v>10503</v>
      </c>
      <c r="C9238" s="1">
        <f>YEAR(Data!$D9238)</f>
        <v>2013</v>
      </c>
      <c r="D9238" s="2">
        <v>41520</v>
      </c>
      <c r="E9238" s="2">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568.72800000000007</v>
      </c>
      <c r="T9238" s="1">
        <v>3</v>
      </c>
      <c r="U9238" s="1">
        <v>0.2</v>
      </c>
      <c r="V9238" s="1">
        <v>28.436399999999935</v>
      </c>
    </row>
    <row r="9239" spans="1:22" ht="14.25" customHeight="1" x14ac:dyDescent="0.25">
      <c r="A9239" s="1">
        <v>9238</v>
      </c>
      <c r="B9239" s="1" t="s">
        <v>10503</v>
      </c>
      <c r="C9239" s="1">
        <f>YEAR(Data!$D9239)</f>
        <v>2013</v>
      </c>
      <c r="D9239" s="2">
        <v>41520</v>
      </c>
      <c r="E9239" s="2">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
        <v>7.3120000000000012</v>
      </c>
      <c r="T9239" s="1">
        <v>1</v>
      </c>
      <c r="U9239" s="1">
        <v>0.2</v>
      </c>
      <c r="V9239" s="1">
        <v>2.5591999999999997</v>
      </c>
    </row>
    <row r="9240" spans="1:22" ht="14.25" customHeight="1" x14ac:dyDescent="0.25">
      <c r="A9240" s="1">
        <v>9239</v>
      </c>
      <c r="B9240" s="1" t="s">
        <v>10504</v>
      </c>
      <c r="C9240" s="1">
        <f>YEAR(Data!$D9240)</f>
        <v>2014</v>
      </c>
      <c r="D9240" s="2">
        <v>41682</v>
      </c>
      <c r="E9240" s="2">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1">
        <v>-3.6892000000000067</v>
      </c>
    </row>
    <row r="9241" spans="1:22" ht="14.25" customHeight="1" x14ac:dyDescent="0.25">
      <c r="A9241" s="1">
        <v>9240</v>
      </c>
      <c r="B9241" s="1" t="s">
        <v>10505</v>
      </c>
      <c r="C9241" s="1">
        <f>YEAR(Data!$D9241)</f>
        <v>2014</v>
      </c>
      <c r="D9241" s="2">
        <v>41940</v>
      </c>
      <c r="E9241" s="2">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
        <v>56.783999999999999</v>
      </c>
      <c r="T9241" s="1">
        <v>7</v>
      </c>
      <c r="U9241" s="1">
        <v>0.2</v>
      </c>
      <c r="V9241" s="1">
        <v>20.584200000000003</v>
      </c>
    </row>
    <row r="9242" spans="1:22" ht="14.25" customHeight="1" x14ac:dyDescent="0.25">
      <c r="A9242" s="1">
        <v>9241</v>
      </c>
      <c r="B9242" s="1" t="s">
        <v>10505</v>
      </c>
      <c r="C9242" s="1">
        <f>YEAR(Data!$D9242)</f>
        <v>2014</v>
      </c>
      <c r="D9242" s="2">
        <v>41940</v>
      </c>
      <c r="E9242" s="2">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
        <v>5.6070000000000011</v>
      </c>
      <c r="T9242" s="1">
        <v>3</v>
      </c>
      <c r="U9242" s="1">
        <v>0.7</v>
      </c>
      <c r="V9242" s="1">
        <v>-3.9248999999999974</v>
      </c>
    </row>
    <row r="9243" spans="1:22" ht="14.25" customHeight="1" x14ac:dyDescent="0.25">
      <c r="A9243" s="1">
        <v>9242</v>
      </c>
      <c r="B9243" s="1" t="s">
        <v>10505</v>
      </c>
      <c r="C9243" s="1">
        <f>YEAR(Data!$D9243)</f>
        <v>2014</v>
      </c>
      <c r="D9243" s="2">
        <v>41940</v>
      </c>
      <c r="E9243" s="2">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
        <v>6.5760000000000005</v>
      </c>
      <c r="T9243" s="1">
        <v>3</v>
      </c>
      <c r="U9243" s="1">
        <v>0.2</v>
      </c>
      <c r="V9243" s="1">
        <v>0.57540000000000058</v>
      </c>
    </row>
    <row r="9244" spans="1:22" ht="14.25" customHeight="1" x14ac:dyDescent="0.25">
      <c r="A9244" s="1">
        <v>9243</v>
      </c>
      <c r="B9244" s="1" t="s">
        <v>10506</v>
      </c>
      <c r="C9244" s="1">
        <f>YEAR(Data!$D9244)</f>
        <v>2011</v>
      </c>
      <c r="D9244" s="2">
        <v>40733</v>
      </c>
      <c r="E9244" s="2">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14.303999999999998</v>
      </c>
      <c r="T9244" s="1">
        <v>6</v>
      </c>
      <c r="U9244" s="1">
        <v>0.2</v>
      </c>
      <c r="V9244" s="1">
        <v>4.6487999999999987</v>
      </c>
    </row>
    <row r="9245" spans="1:22" ht="14.25" customHeight="1" x14ac:dyDescent="0.25">
      <c r="A9245" s="1">
        <v>9244</v>
      </c>
      <c r="B9245" s="1" t="s">
        <v>10506</v>
      </c>
      <c r="C9245" s="1">
        <f>YEAR(Data!$D9245)</f>
        <v>2011</v>
      </c>
      <c r="D9245" s="2">
        <v>40733</v>
      </c>
      <c r="E9245" s="2">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
        <v>119.83299999999998</v>
      </c>
      <c r="T9245" s="1">
        <v>1</v>
      </c>
      <c r="U9245" s="1">
        <v>0.15</v>
      </c>
      <c r="V9245" s="1">
        <v>7.0489999999999995</v>
      </c>
    </row>
    <row r="9246" spans="1:22" ht="14.25" customHeight="1" x14ac:dyDescent="0.25">
      <c r="A9246" s="1">
        <v>9245</v>
      </c>
      <c r="B9246" s="1" t="s">
        <v>10506</v>
      </c>
      <c r="C9246" s="1">
        <f>YEAR(Data!$D9246)</f>
        <v>2011</v>
      </c>
      <c r="D9246" s="2">
        <v>40733</v>
      </c>
      <c r="E9246" s="2">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1">
        <v>2.2239999999999998</v>
      </c>
    </row>
    <row r="9247" spans="1:22" ht="14.25" customHeight="1" x14ac:dyDescent="0.25">
      <c r="A9247" s="1">
        <v>9246</v>
      </c>
      <c r="B9247" s="1" t="s">
        <v>10506</v>
      </c>
      <c r="C9247" s="1">
        <f>YEAR(Data!$D9247)</f>
        <v>2011</v>
      </c>
      <c r="D9247" s="2">
        <v>40733</v>
      </c>
      <c r="E9247" s="2">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32.400000000000006</v>
      </c>
      <c r="T9247" s="1">
        <v>5</v>
      </c>
      <c r="U9247" s="1">
        <v>0</v>
      </c>
      <c r="V9247" s="1">
        <v>15.552000000000001</v>
      </c>
    </row>
    <row r="9248" spans="1:22" ht="14.25" customHeight="1" x14ac:dyDescent="0.25">
      <c r="A9248" s="1">
        <v>9247</v>
      </c>
      <c r="B9248" s="1" t="s">
        <v>10507</v>
      </c>
      <c r="C9248" s="1">
        <f>YEAR(Data!$D9248)</f>
        <v>2014</v>
      </c>
      <c r="D9248" s="2">
        <v>41782</v>
      </c>
      <c r="E9248" s="2">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1">
        <v>2.8535999999999988</v>
      </c>
    </row>
    <row r="9249" spans="1:22" ht="14.25" customHeight="1" x14ac:dyDescent="0.25">
      <c r="A9249" s="1">
        <v>9248</v>
      </c>
      <c r="B9249" s="1" t="s">
        <v>10507</v>
      </c>
      <c r="C9249" s="1">
        <f>YEAR(Data!$D9249)</f>
        <v>2014</v>
      </c>
      <c r="D9249" s="2">
        <v>41782</v>
      </c>
      <c r="E9249" s="2">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1">
        <v>0.72279999999999989</v>
      </c>
    </row>
    <row r="9250" spans="1:22" ht="14.25" customHeight="1" x14ac:dyDescent="0.25">
      <c r="A9250" s="1">
        <v>9249</v>
      </c>
      <c r="B9250" s="1" t="s">
        <v>10508</v>
      </c>
      <c r="C9250" s="1">
        <f>YEAR(Data!$D9250)</f>
        <v>2013</v>
      </c>
      <c r="D9250" s="2">
        <v>41589</v>
      </c>
      <c r="E9250" s="2">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1">
        <v>1.3649999999999998</v>
      </c>
    </row>
    <row r="9251" spans="1:22" ht="14.25" customHeight="1" x14ac:dyDescent="0.25">
      <c r="A9251" s="1">
        <v>9250</v>
      </c>
      <c r="B9251" s="1" t="s">
        <v>10508</v>
      </c>
      <c r="C9251" s="1">
        <f>YEAR(Data!$D9251)</f>
        <v>2013</v>
      </c>
      <c r="D9251" s="2">
        <v>41589</v>
      </c>
      <c r="E9251" s="2">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
        <v>881.93</v>
      </c>
      <c r="T9251" s="1">
        <v>7</v>
      </c>
      <c r="U9251" s="1">
        <v>0</v>
      </c>
      <c r="V9251" s="1">
        <v>220.48250000000002</v>
      </c>
    </row>
    <row r="9252" spans="1:22" ht="14.25" customHeight="1" x14ac:dyDescent="0.25">
      <c r="A9252" s="1">
        <v>9251</v>
      </c>
      <c r="B9252" s="1" t="s">
        <v>10509</v>
      </c>
      <c r="C9252" s="1">
        <f>YEAR(Data!$D9252)</f>
        <v>2013</v>
      </c>
      <c r="D9252" s="2">
        <v>41611</v>
      </c>
      <c r="E9252" s="2">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1">
        <v>54.444800000000001</v>
      </c>
    </row>
    <row r="9253" spans="1:22" ht="14.25" customHeight="1" x14ac:dyDescent="0.25">
      <c r="A9253" s="1">
        <v>9252</v>
      </c>
      <c r="B9253" s="1" t="s">
        <v>10510</v>
      </c>
      <c r="C9253" s="1">
        <f>YEAR(Data!$D9253)</f>
        <v>2014</v>
      </c>
      <c r="D9253" s="2">
        <v>41701</v>
      </c>
      <c r="E9253" s="2">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
        <v>107.64800000000001</v>
      </c>
      <c r="T9253" s="1">
        <v>2</v>
      </c>
      <c r="U9253" s="1">
        <v>0.2</v>
      </c>
      <c r="V9253" s="1">
        <v>33.639999999999986</v>
      </c>
    </row>
    <row r="9254" spans="1:22" ht="14.25" customHeight="1" x14ac:dyDescent="0.25">
      <c r="A9254" s="1">
        <v>9253</v>
      </c>
      <c r="B9254" s="1" t="s">
        <v>10511</v>
      </c>
      <c r="C9254" s="1">
        <f>YEAR(Data!$D9254)</f>
        <v>2014</v>
      </c>
      <c r="D9254" s="2">
        <v>41906</v>
      </c>
      <c r="E9254" s="2">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
        <v>199.95000000000002</v>
      </c>
      <c r="T9254" s="1">
        <v>5</v>
      </c>
      <c r="U9254" s="1">
        <v>0</v>
      </c>
      <c r="V9254" s="1">
        <v>63.983999999999988</v>
      </c>
    </row>
    <row r="9255" spans="1:22" ht="14.25" customHeight="1" x14ac:dyDescent="0.25">
      <c r="A9255" s="1">
        <v>9254</v>
      </c>
      <c r="B9255" s="1" t="s">
        <v>10511</v>
      </c>
      <c r="C9255" s="1">
        <f>YEAR(Data!$D9255)</f>
        <v>2014</v>
      </c>
      <c r="D9255" s="2">
        <v>41906</v>
      </c>
      <c r="E9255" s="2">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
        <v>12.96</v>
      </c>
      <c r="T9255" s="1">
        <v>2</v>
      </c>
      <c r="U9255" s="1">
        <v>0</v>
      </c>
      <c r="V9255" s="1">
        <v>6.2208000000000006</v>
      </c>
    </row>
    <row r="9256" spans="1:22" ht="14.25" customHeight="1" x14ac:dyDescent="0.25">
      <c r="A9256" s="1">
        <v>9255</v>
      </c>
      <c r="B9256" s="1" t="s">
        <v>10513</v>
      </c>
      <c r="C9256" s="1">
        <f>YEAR(Data!$D9256)</f>
        <v>2011</v>
      </c>
      <c r="D9256" s="2">
        <v>40586</v>
      </c>
      <c r="E9256" s="2">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1">
        <v>15.222499999999997</v>
      </c>
    </row>
    <row r="9257" spans="1:22" ht="14.25" customHeight="1" x14ac:dyDescent="0.25">
      <c r="A9257" s="1">
        <v>9256</v>
      </c>
      <c r="B9257" s="1" t="s">
        <v>10513</v>
      </c>
      <c r="C9257" s="1">
        <f>YEAR(Data!$D9257)</f>
        <v>2011</v>
      </c>
      <c r="D9257" s="2">
        <v>40586</v>
      </c>
      <c r="E9257" s="2">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14.940000000000001</v>
      </c>
      <c r="T9257" s="1">
        <v>3</v>
      </c>
      <c r="U9257" s="1">
        <v>0</v>
      </c>
      <c r="V9257" s="1">
        <v>6.8723999999999998</v>
      </c>
    </row>
    <row r="9258" spans="1:22" ht="14.25" customHeight="1" x14ac:dyDescent="0.25">
      <c r="A9258" s="1">
        <v>9257</v>
      </c>
      <c r="B9258" s="1" t="s">
        <v>10513</v>
      </c>
      <c r="C9258" s="1">
        <f>YEAR(Data!$D9258)</f>
        <v>2011</v>
      </c>
      <c r="D9258" s="2">
        <v>40586</v>
      </c>
      <c r="E9258" s="2">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1">
        <v>4.4344000000000001</v>
      </c>
    </row>
    <row r="9259" spans="1:22" ht="14.25" customHeight="1" x14ac:dyDescent="0.25">
      <c r="A9259" s="1">
        <v>9258</v>
      </c>
      <c r="B9259" s="1" t="s">
        <v>10513</v>
      </c>
      <c r="C9259" s="1">
        <f>YEAR(Data!$D9259)</f>
        <v>2011</v>
      </c>
      <c r="D9259" s="2">
        <v>40586</v>
      </c>
      <c r="E9259" s="2">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
        <v>332.94</v>
      </c>
      <c r="T9259" s="1">
        <v>3</v>
      </c>
      <c r="U9259" s="1">
        <v>0</v>
      </c>
      <c r="V9259" s="1">
        <v>53.270399999999995</v>
      </c>
    </row>
    <row r="9260" spans="1:22" ht="14.25" customHeight="1" x14ac:dyDescent="0.25">
      <c r="A9260" s="1">
        <v>9259</v>
      </c>
      <c r="B9260" s="1" t="s">
        <v>10513</v>
      </c>
      <c r="C9260" s="1">
        <f>YEAR(Data!$D9260)</f>
        <v>2011</v>
      </c>
      <c r="D9260" s="2">
        <v>40586</v>
      </c>
      <c r="E9260" s="2">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
        <v>51.900000000000006</v>
      </c>
      <c r="T9260" s="1">
        <v>3</v>
      </c>
      <c r="U9260" s="1">
        <v>0</v>
      </c>
      <c r="V9260" s="1">
        <v>24.393000000000001</v>
      </c>
    </row>
    <row r="9261" spans="1:22" ht="14.25" customHeight="1" x14ac:dyDescent="0.25">
      <c r="A9261" s="1">
        <v>9260</v>
      </c>
      <c r="B9261" s="1" t="s">
        <v>10513</v>
      </c>
      <c r="C9261" s="1">
        <f>YEAR(Data!$D9261)</f>
        <v>2011</v>
      </c>
      <c r="D9261" s="2">
        <v>40586</v>
      </c>
      <c r="E9261" s="2">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1">
        <v>2.598399999999998</v>
      </c>
    </row>
    <row r="9262" spans="1:22" ht="14.25" customHeight="1" x14ac:dyDescent="0.25">
      <c r="A9262" s="1">
        <v>9261</v>
      </c>
      <c r="B9262" s="1" t="s">
        <v>10514</v>
      </c>
      <c r="C9262" s="1">
        <f>YEAR(Data!$D9262)</f>
        <v>2014</v>
      </c>
      <c r="D9262" s="2">
        <v>41955</v>
      </c>
      <c r="E9262" s="2">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
        <v>25.5</v>
      </c>
      <c r="T9262" s="1">
        <v>3</v>
      </c>
      <c r="U9262" s="1">
        <v>0</v>
      </c>
      <c r="V9262" s="1">
        <v>6.63</v>
      </c>
    </row>
    <row r="9263" spans="1:22" ht="14.25" customHeight="1" x14ac:dyDescent="0.25">
      <c r="A9263" s="1">
        <v>9262</v>
      </c>
      <c r="B9263" s="1" t="s">
        <v>10516</v>
      </c>
      <c r="C9263" s="1">
        <f>YEAR(Data!$D9263)</f>
        <v>2014</v>
      </c>
      <c r="D9263" s="2">
        <v>41885</v>
      </c>
      <c r="E9263" s="2">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1">
        <v>-2.6997000000000355</v>
      </c>
    </row>
    <row r="9264" spans="1:22" ht="14.25" customHeight="1" x14ac:dyDescent="0.25">
      <c r="A9264" s="1">
        <v>9263</v>
      </c>
      <c r="B9264" s="1" t="s">
        <v>10517</v>
      </c>
      <c r="C9264" s="1">
        <f>YEAR(Data!$D9264)</f>
        <v>2012</v>
      </c>
      <c r="D9264" s="2">
        <v>41191</v>
      </c>
      <c r="E9264" s="2">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1">
        <v>35.097300000000004</v>
      </c>
    </row>
    <row r="9265" spans="1:22" ht="14.25" customHeight="1" x14ac:dyDescent="0.25">
      <c r="A9265" s="1">
        <v>9264</v>
      </c>
      <c r="B9265" s="1" t="s">
        <v>10517</v>
      </c>
      <c r="C9265" s="1">
        <f>YEAR(Data!$D9265)</f>
        <v>2012</v>
      </c>
      <c r="D9265" s="2">
        <v>41191</v>
      </c>
      <c r="E9265" s="2">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269.90999999999997</v>
      </c>
      <c r="T9265" s="1">
        <v>5</v>
      </c>
      <c r="U9265" s="1">
        <v>0.1</v>
      </c>
      <c r="V9265" s="1">
        <v>53.982000000000006</v>
      </c>
    </row>
    <row r="9266" spans="1:22" ht="14.25" customHeight="1" x14ac:dyDescent="0.25">
      <c r="A9266" s="1">
        <v>9265</v>
      </c>
      <c r="B9266" s="1" t="s">
        <v>10518</v>
      </c>
      <c r="C9266" s="1">
        <f>YEAR(Data!$D9266)</f>
        <v>2014</v>
      </c>
      <c r="D9266" s="2">
        <v>41968</v>
      </c>
      <c r="E9266" s="2">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
        <v>11.673000000000002</v>
      </c>
      <c r="T9266" s="1">
        <v>3</v>
      </c>
      <c r="U9266" s="1">
        <v>0.7</v>
      </c>
      <c r="V9266" s="1">
        <v>-7.782</v>
      </c>
    </row>
    <row r="9267" spans="1:22" ht="14.25" customHeight="1" x14ac:dyDescent="0.25">
      <c r="A9267" s="1">
        <v>9266</v>
      </c>
      <c r="B9267" s="1" t="s">
        <v>10518</v>
      </c>
      <c r="C9267" s="1">
        <f>YEAR(Data!$D9267)</f>
        <v>2014</v>
      </c>
      <c r="D9267" s="2">
        <v>41968</v>
      </c>
      <c r="E9267" s="2">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
        <v>64.848000000000013</v>
      </c>
      <c r="T9267" s="1">
        <v>7</v>
      </c>
      <c r="U9267" s="1">
        <v>0.2</v>
      </c>
      <c r="V9267" s="1">
        <v>24.317999999999998</v>
      </c>
    </row>
    <row r="9268" spans="1:22" ht="14.25" customHeight="1" x14ac:dyDescent="0.25">
      <c r="A9268" s="1">
        <v>9267</v>
      </c>
      <c r="B9268" s="1" t="s">
        <v>10519</v>
      </c>
      <c r="C9268" s="1">
        <f>YEAR(Data!$D9268)</f>
        <v>2011</v>
      </c>
      <c r="D9268" s="2">
        <v>40583</v>
      </c>
      <c r="E9268" s="2">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
        <v>14.56</v>
      </c>
      <c r="T9268" s="1">
        <v>2</v>
      </c>
      <c r="U9268" s="1">
        <v>0</v>
      </c>
      <c r="V9268" s="1">
        <v>5.5327999999999999</v>
      </c>
    </row>
    <row r="9269" spans="1:22" ht="14.25" customHeight="1" x14ac:dyDescent="0.25">
      <c r="A9269" s="1">
        <v>9268</v>
      </c>
      <c r="B9269" s="1" t="s">
        <v>10520</v>
      </c>
      <c r="C9269" s="1">
        <f>YEAR(Data!$D9269)</f>
        <v>2012</v>
      </c>
      <c r="D9269" s="2">
        <v>41177</v>
      </c>
      <c r="E9269" s="2">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
        <v>102.58200000000001</v>
      </c>
      <c r="T9269" s="1">
        <v>1</v>
      </c>
      <c r="U9269" s="1">
        <v>0.1</v>
      </c>
      <c r="V9269" s="1">
        <v>6.8388000000000009</v>
      </c>
    </row>
    <row r="9270" spans="1:22" ht="14.25" customHeight="1" x14ac:dyDescent="0.25">
      <c r="A9270" s="1">
        <v>9269</v>
      </c>
      <c r="B9270" s="1" t="s">
        <v>10520</v>
      </c>
      <c r="C9270" s="1">
        <f>YEAR(Data!$D9270)</f>
        <v>2012</v>
      </c>
      <c r="D9270" s="2">
        <v>41177</v>
      </c>
      <c r="E9270" s="2">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1">
        <v>9.6191999999999993</v>
      </c>
    </row>
    <row r="9271" spans="1:22" ht="14.25" customHeight="1" x14ac:dyDescent="0.25">
      <c r="A9271" s="1">
        <v>9270</v>
      </c>
      <c r="B9271" s="1" t="s">
        <v>10521</v>
      </c>
      <c r="C9271" s="1">
        <f>YEAR(Data!$D9271)</f>
        <v>2014</v>
      </c>
      <c r="D9271" s="2">
        <v>41873</v>
      </c>
      <c r="E9271" s="2">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
        <v>32.088000000000001</v>
      </c>
      <c r="T9271" s="1">
        <v>7</v>
      </c>
      <c r="U9271" s="1">
        <v>0.2</v>
      </c>
      <c r="V9271" s="1">
        <v>11.2308</v>
      </c>
    </row>
    <row r="9272" spans="1:22" ht="14.25" customHeight="1" x14ac:dyDescent="0.25">
      <c r="A9272" s="1">
        <v>9271</v>
      </c>
      <c r="B9272" s="1" t="s">
        <v>10521</v>
      </c>
      <c r="C9272" s="1">
        <f>YEAR(Data!$D9272)</f>
        <v>2014</v>
      </c>
      <c r="D9272" s="2">
        <v>41873</v>
      </c>
      <c r="E9272" s="2">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4305.5520000000006</v>
      </c>
      <c r="T9272" s="1">
        <v>6</v>
      </c>
      <c r="U9272" s="1">
        <v>0.2</v>
      </c>
      <c r="V9272" s="1">
        <v>1453.1237999999996</v>
      </c>
    </row>
    <row r="9273" spans="1:22" ht="14.25" customHeight="1" x14ac:dyDescent="0.25">
      <c r="A9273" s="1">
        <v>9272</v>
      </c>
      <c r="B9273" s="1" t="s">
        <v>10522</v>
      </c>
      <c r="C9273" s="1">
        <f>YEAR(Data!$D9273)</f>
        <v>2013</v>
      </c>
      <c r="D9273" s="2">
        <v>41407</v>
      </c>
      <c r="E9273" s="2">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
        <v>10.02</v>
      </c>
      <c r="T9273" s="1">
        <v>3</v>
      </c>
      <c r="U9273" s="1">
        <v>0</v>
      </c>
      <c r="V9273" s="1">
        <v>4.4088000000000012</v>
      </c>
    </row>
    <row r="9274" spans="1:22" ht="14.25" customHeight="1" x14ac:dyDescent="0.25">
      <c r="A9274" s="1">
        <v>9273</v>
      </c>
      <c r="B9274" s="1" t="s">
        <v>10522</v>
      </c>
      <c r="C9274" s="1">
        <f>YEAR(Data!$D9274)</f>
        <v>2013</v>
      </c>
      <c r="D9274" s="2">
        <v>41407</v>
      </c>
      <c r="E9274" s="2">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
        <v>631.96</v>
      </c>
      <c r="T9274" s="1">
        <v>4</v>
      </c>
      <c r="U9274" s="1">
        <v>0</v>
      </c>
      <c r="V9274" s="1">
        <v>303.3408</v>
      </c>
    </row>
    <row r="9275" spans="1:22" ht="14.25" customHeight="1" x14ac:dyDescent="0.25">
      <c r="A9275" s="1">
        <v>9274</v>
      </c>
      <c r="B9275" s="1" t="s">
        <v>10523</v>
      </c>
      <c r="C9275" s="1">
        <f>YEAR(Data!$D9275)</f>
        <v>2014</v>
      </c>
      <c r="D9275" s="2">
        <v>41885</v>
      </c>
      <c r="E9275" s="2">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1">
        <v>757.41120000000001</v>
      </c>
    </row>
    <row r="9276" spans="1:22" ht="14.25" customHeight="1" x14ac:dyDescent="0.25">
      <c r="A9276" s="1">
        <v>9275</v>
      </c>
      <c r="B9276" s="1" t="s">
        <v>10524</v>
      </c>
      <c r="C9276" s="1">
        <f>YEAR(Data!$D9276)</f>
        <v>2011</v>
      </c>
      <c r="D9276" s="2">
        <v>40826</v>
      </c>
      <c r="E9276" s="2">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
        <v>255.84999999999997</v>
      </c>
      <c r="T9276" s="1">
        <v>7</v>
      </c>
      <c r="U9276" s="1">
        <v>0</v>
      </c>
      <c r="V9276" s="1">
        <v>112.57400000000001</v>
      </c>
    </row>
    <row r="9277" spans="1:22" ht="14.25" customHeight="1" x14ac:dyDescent="0.25">
      <c r="A9277" s="1">
        <v>9276</v>
      </c>
      <c r="B9277" s="1" t="s">
        <v>10525</v>
      </c>
      <c r="C9277" s="1">
        <f>YEAR(Data!$D9277)</f>
        <v>2013</v>
      </c>
      <c r="D9277" s="2">
        <v>41421</v>
      </c>
      <c r="E9277" s="2">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
        <v>184.70400000000001</v>
      </c>
      <c r="T9277" s="1">
        <v>6</v>
      </c>
      <c r="U9277" s="1">
        <v>0.2</v>
      </c>
      <c r="V9277" s="1">
        <v>13.852799999999995</v>
      </c>
    </row>
    <row r="9278" spans="1:22" ht="14.25" customHeight="1" x14ac:dyDescent="0.25">
      <c r="A9278" s="1">
        <v>9277</v>
      </c>
      <c r="B9278" s="1" t="s">
        <v>10525</v>
      </c>
      <c r="C9278" s="1">
        <f>YEAR(Data!$D9278)</f>
        <v>2013</v>
      </c>
      <c r="D9278" s="2">
        <v>41421</v>
      </c>
      <c r="E9278" s="2">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
        <v>47.92</v>
      </c>
      <c r="T9278" s="1">
        <v>2</v>
      </c>
      <c r="U9278" s="1">
        <v>0.2</v>
      </c>
      <c r="V9278" s="1">
        <v>11.98</v>
      </c>
    </row>
    <row r="9279" spans="1:22" ht="14.25" customHeight="1" x14ac:dyDescent="0.25">
      <c r="A9279" s="1">
        <v>9278</v>
      </c>
      <c r="B9279" s="1" t="s">
        <v>10526</v>
      </c>
      <c r="C9279" s="1">
        <f>YEAR(Data!$D9279)</f>
        <v>2014</v>
      </c>
      <c r="D9279" s="2">
        <v>41975</v>
      </c>
      <c r="E9279" s="2">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15.936000000000002</v>
      </c>
      <c r="T9279" s="1">
        <v>4</v>
      </c>
      <c r="U9279" s="1">
        <v>0.2</v>
      </c>
      <c r="V9279" s="1">
        <v>5.1791999999999998</v>
      </c>
    </row>
    <row r="9280" spans="1:22" ht="14.25" customHeight="1" x14ac:dyDescent="0.25">
      <c r="A9280" s="1">
        <v>9279</v>
      </c>
      <c r="B9280" s="1" t="s">
        <v>10526</v>
      </c>
      <c r="C9280" s="1">
        <f>YEAR(Data!$D9280)</f>
        <v>2014</v>
      </c>
      <c r="D9280" s="2">
        <v>41975</v>
      </c>
      <c r="E9280" s="2">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8.0010000000000012</v>
      </c>
      <c r="T9280" s="1">
        <v>7</v>
      </c>
      <c r="U9280" s="1">
        <v>0.7</v>
      </c>
      <c r="V9280" s="1">
        <v>-5.6006999999999962</v>
      </c>
    </row>
    <row r="9281" spans="1:22" ht="14.25" customHeight="1" x14ac:dyDescent="0.25">
      <c r="A9281" s="1">
        <v>9280</v>
      </c>
      <c r="B9281" s="1" t="s">
        <v>10526</v>
      </c>
      <c r="C9281" s="1">
        <f>YEAR(Data!$D9281)</f>
        <v>2014</v>
      </c>
      <c r="D9281" s="2">
        <v>41975</v>
      </c>
      <c r="E9281" s="2">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1">
        <v>-28.49799999999999</v>
      </c>
    </row>
    <row r="9282" spans="1:22" ht="14.25" customHeight="1" x14ac:dyDescent="0.25">
      <c r="A9282" s="1">
        <v>9281</v>
      </c>
      <c r="B9282" s="1" t="s">
        <v>10527</v>
      </c>
      <c r="C9282" s="1">
        <f>YEAR(Data!$D9282)</f>
        <v>2013</v>
      </c>
      <c r="D9282" s="2">
        <v>41538</v>
      </c>
      <c r="E9282" s="2">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
        <v>163.88</v>
      </c>
      <c r="T9282" s="1">
        <v>2</v>
      </c>
      <c r="U9282" s="1">
        <v>0</v>
      </c>
      <c r="V9282" s="1">
        <v>40.97</v>
      </c>
    </row>
    <row r="9283" spans="1:22" ht="14.25" customHeight="1" x14ac:dyDescent="0.25">
      <c r="A9283" s="1">
        <v>9282</v>
      </c>
      <c r="B9283" s="1" t="s">
        <v>10528</v>
      </c>
      <c r="C9283" s="1">
        <f>YEAR(Data!$D9283)</f>
        <v>2014</v>
      </c>
      <c r="D9283" s="2">
        <v>41894</v>
      </c>
      <c r="E9283" s="2">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
        <v>67.900000000000006</v>
      </c>
      <c r="T9283" s="1">
        <v>5</v>
      </c>
      <c r="U9283" s="1">
        <v>0</v>
      </c>
      <c r="V9283" s="1">
        <v>20.369999999999997</v>
      </c>
    </row>
    <row r="9284" spans="1:22" ht="14.25" customHeight="1" x14ac:dyDescent="0.25">
      <c r="A9284" s="1">
        <v>9283</v>
      </c>
      <c r="B9284" s="1" t="s">
        <v>10529</v>
      </c>
      <c r="C9284" s="1">
        <f>YEAR(Data!$D9284)</f>
        <v>2013</v>
      </c>
      <c r="D9284" s="2">
        <v>41639</v>
      </c>
      <c r="E9284" s="2">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
        <v>72.224000000000004</v>
      </c>
      <c r="T9284" s="1">
        <v>4</v>
      </c>
      <c r="U9284" s="1">
        <v>0.2</v>
      </c>
      <c r="V9284" s="1">
        <v>25.278400000000001</v>
      </c>
    </row>
    <row r="9285" spans="1:22" ht="14.25" customHeight="1" x14ac:dyDescent="0.25">
      <c r="A9285" s="1">
        <v>9284</v>
      </c>
      <c r="B9285" s="1" t="s">
        <v>10530</v>
      </c>
      <c r="C9285" s="1">
        <f>YEAR(Data!$D9285)</f>
        <v>2014</v>
      </c>
      <c r="D9285" s="2">
        <v>41885</v>
      </c>
      <c r="E9285" s="2">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
        <v>11.696</v>
      </c>
      <c r="T9285" s="1">
        <v>2</v>
      </c>
      <c r="U9285" s="1">
        <v>0.2</v>
      </c>
      <c r="V9285" s="1">
        <v>3.9473999999999996</v>
      </c>
    </row>
    <row r="9286" spans="1:22" ht="14.25" customHeight="1" x14ac:dyDescent="0.25">
      <c r="A9286" s="1">
        <v>9285</v>
      </c>
      <c r="B9286" s="1" t="s">
        <v>10531</v>
      </c>
      <c r="C9286" s="1">
        <f>YEAR(Data!$D9286)</f>
        <v>2011</v>
      </c>
      <c r="D9286" s="2">
        <v>40865</v>
      </c>
      <c r="E9286" s="2">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392.93999999999994</v>
      </c>
      <c r="T9286" s="1">
        <v>3</v>
      </c>
      <c r="U9286" s="1">
        <v>0</v>
      </c>
      <c r="V9286" s="1">
        <v>43.223399999999984</v>
      </c>
    </row>
    <row r="9287" spans="1:22" ht="14.25" customHeight="1" x14ac:dyDescent="0.25">
      <c r="A9287" s="1">
        <v>9286</v>
      </c>
      <c r="B9287" s="1" t="s">
        <v>10532</v>
      </c>
      <c r="C9287" s="1">
        <f>YEAR(Data!$D9287)</f>
        <v>2012</v>
      </c>
      <c r="D9287" s="2">
        <v>41234</v>
      </c>
      <c r="E9287" s="2">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1">
        <v>4.7712000000000012</v>
      </c>
    </row>
    <row r="9288" spans="1:22" ht="14.25" customHeight="1" x14ac:dyDescent="0.25">
      <c r="A9288" s="1">
        <v>9287</v>
      </c>
      <c r="B9288" s="1" t="s">
        <v>10533</v>
      </c>
      <c r="C9288" s="1">
        <f>YEAR(Data!$D9288)</f>
        <v>2014</v>
      </c>
      <c r="D9288" s="2">
        <v>41810</v>
      </c>
      <c r="E9288" s="2">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
        <v>6.8879999999999981</v>
      </c>
      <c r="T9288" s="1">
        <v>3</v>
      </c>
      <c r="U9288" s="1">
        <v>0.8</v>
      </c>
      <c r="V9288" s="1">
        <v>-11.020800000000005</v>
      </c>
    </row>
    <row r="9289" spans="1:22" ht="14.25" customHeight="1" x14ac:dyDescent="0.25">
      <c r="A9289" s="1">
        <v>9288</v>
      </c>
      <c r="B9289" s="1" t="s">
        <v>10533</v>
      </c>
      <c r="C9289" s="1">
        <f>YEAR(Data!$D9289)</f>
        <v>2014</v>
      </c>
      <c r="D9289" s="2">
        <v>41810</v>
      </c>
      <c r="E9289" s="2">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457.4849999999999</v>
      </c>
      <c r="T9289" s="1">
        <v>3</v>
      </c>
      <c r="U9289" s="1">
        <v>0.3</v>
      </c>
      <c r="V9289" s="1">
        <v>-84.961500000000029</v>
      </c>
    </row>
    <row r="9290" spans="1:22" ht="14.25" customHeight="1" x14ac:dyDescent="0.25">
      <c r="A9290" s="1">
        <v>9289</v>
      </c>
      <c r="B9290" s="1" t="s">
        <v>10534</v>
      </c>
      <c r="C9290" s="1">
        <f>YEAR(Data!$D9290)</f>
        <v>2014</v>
      </c>
      <c r="D9290" s="2">
        <v>41974</v>
      </c>
      <c r="E9290" s="2">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1">
        <v>-15.418800000000203</v>
      </c>
    </row>
    <row r="9291" spans="1:22" ht="14.25" customHeight="1" x14ac:dyDescent="0.25">
      <c r="A9291" s="1">
        <v>9290</v>
      </c>
      <c r="B9291" s="1" t="s">
        <v>10535</v>
      </c>
      <c r="C9291" s="1">
        <f>YEAR(Data!$D9291)</f>
        <v>2011</v>
      </c>
      <c r="D9291" s="2">
        <v>40656</v>
      </c>
      <c r="E9291" s="2">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1">
        <v>22.987699999999997</v>
      </c>
    </row>
    <row r="9292" spans="1:22" ht="14.25" customHeight="1" x14ac:dyDescent="0.25">
      <c r="A9292" s="1">
        <v>9291</v>
      </c>
      <c r="B9292" s="1" t="s">
        <v>10536</v>
      </c>
      <c r="C9292" s="1">
        <f>YEAR(Data!$D9292)</f>
        <v>2011</v>
      </c>
      <c r="D9292" s="2">
        <v>40809</v>
      </c>
      <c r="E9292" s="2">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1">
        <v>2.8535999999999988</v>
      </c>
    </row>
    <row r="9293" spans="1:22" ht="14.25" customHeight="1" x14ac:dyDescent="0.25">
      <c r="A9293" s="1">
        <v>9292</v>
      </c>
      <c r="B9293" s="1" t="s">
        <v>10536</v>
      </c>
      <c r="C9293" s="1">
        <f>YEAR(Data!$D9293)</f>
        <v>2011</v>
      </c>
      <c r="D9293" s="2">
        <v>40809</v>
      </c>
      <c r="E9293" s="2">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1">
        <v>15.524999999999999</v>
      </c>
    </row>
    <row r="9294" spans="1:22" ht="14.25" customHeight="1" x14ac:dyDescent="0.25">
      <c r="A9294" s="1">
        <v>9293</v>
      </c>
      <c r="B9294" s="1" t="s">
        <v>10537</v>
      </c>
      <c r="C9294" s="1">
        <f>YEAR(Data!$D9294)</f>
        <v>2014</v>
      </c>
      <c r="D9294" s="2">
        <v>41701</v>
      </c>
      <c r="E9294" s="2">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
        <v>0.55599999999999983</v>
      </c>
      <c r="T9294" s="1">
        <v>1</v>
      </c>
      <c r="U9294" s="1">
        <v>0.8</v>
      </c>
      <c r="V9294" s="1">
        <v>-0.94520000000000004</v>
      </c>
    </row>
    <row r="9295" spans="1:22" ht="14.25" customHeight="1" x14ac:dyDescent="0.25">
      <c r="A9295" s="1">
        <v>9294</v>
      </c>
      <c r="B9295" s="1" t="s">
        <v>10538</v>
      </c>
      <c r="C9295" s="1">
        <f>YEAR(Data!$D9295)</f>
        <v>2014</v>
      </c>
      <c r="D9295" s="2">
        <v>41961</v>
      </c>
      <c r="E9295" s="2">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
        <v>43.8</v>
      </c>
      <c r="T9295" s="1">
        <v>6</v>
      </c>
      <c r="U9295" s="1">
        <v>0</v>
      </c>
      <c r="V9295" s="1">
        <v>20.585999999999999</v>
      </c>
    </row>
    <row r="9296" spans="1:22" ht="14.25" customHeight="1" x14ac:dyDescent="0.25">
      <c r="A9296" s="1">
        <v>9295</v>
      </c>
      <c r="B9296" s="1" t="s">
        <v>10540</v>
      </c>
      <c r="C9296" s="1">
        <f>YEAR(Data!$D9296)</f>
        <v>2014</v>
      </c>
      <c r="D9296" s="2">
        <v>41788</v>
      </c>
      <c r="E9296" s="2">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13.872000000000002</v>
      </c>
      <c r="T9296" s="1">
        <v>3</v>
      </c>
      <c r="U9296" s="1">
        <v>0.2</v>
      </c>
      <c r="V9296" s="1">
        <v>5.0286000000000008</v>
      </c>
    </row>
    <row r="9297" spans="1:22" ht="14.25" customHeight="1" x14ac:dyDescent="0.25">
      <c r="A9297" s="1">
        <v>9296</v>
      </c>
      <c r="B9297" s="1" t="s">
        <v>10540</v>
      </c>
      <c r="C9297" s="1">
        <f>YEAR(Data!$D9297)</f>
        <v>2014</v>
      </c>
      <c r="D9297" s="2">
        <v>41788</v>
      </c>
      <c r="E9297" s="2">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1">
        <v>-64.937599999999989</v>
      </c>
    </row>
    <row r="9298" spans="1:22" ht="14.25" customHeight="1" x14ac:dyDescent="0.25">
      <c r="A9298" s="1">
        <v>9297</v>
      </c>
      <c r="B9298" s="1" t="s">
        <v>10541</v>
      </c>
      <c r="C9298" s="1">
        <f>YEAR(Data!$D9298)</f>
        <v>2012</v>
      </c>
      <c r="D9298" s="2">
        <v>41017</v>
      </c>
      <c r="E9298" s="2">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
        <v>41.424000000000007</v>
      </c>
      <c r="T9298" s="1">
        <v>2</v>
      </c>
      <c r="U9298" s="1">
        <v>0.2</v>
      </c>
      <c r="V9298" s="1">
        <v>8.2847999999999971</v>
      </c>
    </row>
    <row r="9299" spans="1:22" ht="14.25" customHeight="1" x14ac:dyDescent="0.25">
      <c r="A9299" s="1">
        <v>9298</v>
      </c>
      <c r="B9299" s="1" t="s">
        <v>10541</v>
      </c>
      <c r="C9299" s="1">
        <f>YEAR(Data!$D9299)</f>
        <v>2012</v>
      </c>
      <c r="D9299" s="2">
        <v>41017</v>
      </c>
      <c r="E9299" s="2">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
        <v>244.768</v>
      </c>
      <c r="T9299" s="1">
        <v>4</v>
      </c>
      <c r="U9299" s="1">
        <v>0.2</v>
      </c>
      <c r="V9299" s="1">
        <v>24.476800000000004</v>
      </c>
    </row>
    <row r="9300" spans="1:22" ht="14.25" customHeight="1" x14ac:dyDescent="0.25">
      <c r="A9300" s="1">
        <v>9299</v>
      </c>
      <c r="B9300" s="1" t="s">
        <v>10541</v>
      </c>
      <c r="C9300" s="1">
        <f>YEAR(Data!$D9300)</f>
        <v>2012</v>
      </c>
      <c r="D9300" s="2">
        <v>41017</v>
      </c>
      <c r="E9300" s="2">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
        <v>74.352000000000004</v>
      </c>
      <c r="T9300" s="1">
        <v>3</v>
      </c>
      <c r="U9300" s="1">
        <v>0.2</v>
      </c>
      <c r="V9300" s="1">
        <v>6.5057999999999971</v>
      </c>
    </row>
    <row r="9301" spans="1:22" ht="14.25" customHeight="1" x14ac:dyDescent="0.25">
      <c r="A9301" s="1">
        <v>9300</v>
      </c>
      <c r="B9301" s="1" t="s">
        <v>10541</v>
      </c>
      <c r="C9301" s="1">
        <f>YEAR(Data!$D9301)</f>
        <v>2012</v>
      </c>
      <c r="D9301" s="2">
        <v>41017</v>
      </c>
      <c r="E9301" s="2">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
        <v>4.3119999999999985</v>
      </c>
      <c r="T9301" s="1">
        <v>2</v>
      </c>
      <c r="U9301" s="1">
        <v>0.8</v>
      </c>
      <c r="V9301" s="1">
        <v>-6.8992000000000022</v>
      </c>
    </row>
    <row r="9302" spans="1:22" ht="14.25" customHeight="1" x14ac:dyDescent="0.25">
      <c r="A9302" s="1">
        <v>9301</v>
      </c>
      <c r="B9302" s="1" t="s">
        <v>10541</v>
      </c>
      <c r="C9302" s="1">
        <f>YEAR(Data!$D9302)</f>
        <v>2012</v>
      </c>
      <c r="D9302" s="2">
        <v>41017</v>
      </c>
      <c r="E9302" s="2">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
        <v>56.686</v>
      </c>
      <c r="T9302" s="1">
        <v>1</v>
      </c>
      <c r="U9302" s="1">
        <v>0.3</v>
      </c>
      <c r="V9302" s="1">
        <v>-20.245000000000008</v>
      </c>
    </row>
    <row r="9303" spans="1:22" ht="14.25" customHeight="1" x14ac:dyDescent="0.25">
      <c r="A9303" s="1">
        <v>9302</v>
      </c>
      <c r="B9303" s="1" t="s">
        <v>10541</v>
      </c>
      <c r="C9303" s="1">
        <f>YEAR(Data!$D9303)</f>
        <v>2012</v>
      </c>
      <c r="D9303" s="2">
        <v>41017</v>
      </c>
      <c r="E9303" s="2">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
        <v>97.968000000000004</v>
      </c>
      <c r="T9303" s="1">
        <v>2</v>
      </c>
      <c r="U9303" s="1">
        <v>0.2</v>
      </c>
      <c r="V9303" s="1">
        <v>6.122999999999994</v>
      </c>
    </row>
    <row r="9304" spans="1:22" ht="14.25" customHeight="1" x14ac:dyDescent="0.25">
      <c r="A9304" s="1">
        <v>9303</v>
      </c>
      <c r="B9304" s="1" t="s">
        <v>10541</v>
      </c>
      <c r="C9304" s="1">
        <f>YEAR(Data!$D9304)</f>
        <v>2012</v>
      </c>
      <c r="D9304" s="2">
        <v>41017</v>
      </c>
      <c r="E9304" s="2">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
        <v>7.8719999999999999</v>
      </c>
      <c r="T9304" s="1">
        <v>3</v>
      </c>
      <c r="U9304" s="1">
        <v>0.2</v>
      </c>
      <c r="V9304" s="1">
        <v>0.88559999999999883</v>
      </c>
    </row>
    <row r="9305" spans="1:22" ht="14.25" customHeight="1" x14ac:dyDescent="0.25">
      <c r="A9305" s="1">
        <v>9304</v>
      </c>
      <c r="B9305" s="1" t="s">
        <v>10541</v>
      </c>
      <c r="C9305" s="1">
        <f>YEAR(Data!$D9305)</f>
        <v>2012</v>
      </c>
      <c r="D9305" s="2">
        <v>41017</v>
      </c>
      <c r="E9305" s="2">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
        <v>15.552000000000003</v>
      </c>
      <c r="T9305" s="1">
        <v>3</v>
      </c>
      <c r="U9305" s="1">
        <v>0.2</v>
      </c>
      <c r="V9305" s="1">
        <v>5.4432</v>
      </c>
    </row>
    <row r="9306" spans="1:22" ht="14.25" customHeight="1" x14ac:dyDescent="0.25">
      <c r="A9306" s="1">
        <v>9305</v>
      </c>
      <c r="B9306" s="1" t="s">
        <v>10541</v>
      </c>
      <c r="C9306" s="1">
        <f>YEAR(Data!$D9306)</f>
        <v>2012</v>
      </c>
      <c r="D9306" s="2">
        <v>41017</v>
      </c>
      <c r="E9306" s="2">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
        <v>1.4759999999999998</v>
      </c>
      <c r="T9306" s="1">
        <v>1</v>
      </c>
      <c r="U9306" s="1">
        <v>0.8</v>
      </c>
      <c r="V9306" s="1">
        <v>-2.2877999999999998</v>
      </c>
    </row>
    <row r="9307" spans="1:22" ht="14.25" customHeight="1" x14ac:dyDescent="0.25">
      <c r="A9307" s="1">
        <v>9306</v>
      </c>
      <c r="B9307" s="1" t="s">
        <v>10542</v>
      </c>
      <c r="C9307" s="1">
        <f>YEAR(Data!$D9307)</f>
        <v>2012</v>
      </c>
      <c r="D9307" s="2">
        <v>41171</v>
      </c>
      <c r="E9307" s="2">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
        <v>8.4</v>
      </c>
      <c r="T9307" s="1">
        <v>5</v>
      </c>
      <c r="U9307" s="1">
        <v>0</v>
      </c>
      <c r="V9307" s="1">
        <v>2.1840000000000002</v>
      </c>
    </row>
    <row r="9308" spans="1:22" ht="14.25" customHeight="1" x14ac:dyDescent="0.25">
      <c r="A9308" s="1">
        <v>9307</v>
      </c>
      <c r="B9308" s="1" t="s">
        <v>10543</v>
      </c>
      <c r="C9308" s="1">
        <f>YEAR(Data!$D9308)</f>
        <v>2011</v>
      </c>
      <c r="D9308" s="2">
        <v>40627</v>
      </c>
      <c r="E9308" s="2">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1">
        <v>1.9023999999999992</v>
      </c>
    </row>
    <row r="9309" spans="1:22" ht="14.25" customHeight="1" x14ac:dyDescent="0.25">
      <c r="A9309" s="1">
        <v>9308</v>
      </c>
      <c r="B9309" s="1" t="s">
        <v>10543</v>
      </c>
      <c r="C9309" s="1">
        <f>YEAR(Data!$D9309)</f>
        <v>2011</v>
      </c>
      <c r="D9309" s="2">
        <v>40627</v>
      </c>
      <c r="E9309" s="2">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
        <v>14.88</v>
      </c>
      <c r="T9309" s="1">
        <v>2</v>
      </c>
      <c r="U9309" s="1">
        <v>0</v>
      </c>
      <c r="V9309" s="1">
        <v>3.7200000000000006</v>
      </c>
    </row>
    <row r="9310" spans="1:22" ht="14.25" customHeight="1" x14ac:dyDescent="0.25">
      <c r="A9310" s="1">
        <v>9309</v>
      </c>
      <c r="B9310" s="1" t="s">
        <v>10543</v>
      </c>
      <c r="C9310" s="1">
        <f>YEAR(Data!$D9310)</f>
        <v>2011</v>
      </c>
      <c r="D9310" s="2">
        <v>40627</v>
      </c>
      <c r="E9310" s="2">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
        <v>45.48</v>
      </c>
      <c r="T9310" s="1">
        <v>4</v>
      </c>
      <c r="U9310" s="1">
        <v>0</v>
      </c>
      <c r="V9310" s="1">
        <v>15.917999999999999</v>
      </c>
    </row>
    <row r="9311" spans="1:22" ht="14.25" customHeight="1" x14ac:dyDescent="0.25">
      <c r="A9311" s="1">
        <v>9310</v>
      </c>
      <c r="B9311" s="1" t="s">
        <v>10543</v>
      </c>
      <c r="C9311" s="1">
        <f>YEAR(Data!$D9311)</f>
        <v>2011</v>
      </c>
      <c r="D9311" s="2">
        <v>40627</v>
      </c>
      <c r="E9311" s="2">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1">
        <v>9.9215999999999998</v>
      </c>
    </row>
    <row r="9312" spans="1:22" ht="14.25" customHeight="1" x14ac:dyDescent="0.25">
      <c r="A9312" s="1">
        <v>9311</v>
      </c>
      <c r="B9312" s="1" t="s">
        <v>10544</v>
      </c>
      <c r="C9312" s="1">
        <f>YEAR(Data!$D9312)</f>
        <v>2013</v>
      </c>
      <c r="D9312" s="2">
        <v>41513</v>
      </c>
      <c r="E9312" s="2">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
        <v>146.68800000000002</v>
      </c>
      <c r="T9312" s="1">
        <v>8</v>
      </c>
      <c r="U9312" s="1">
        <v>0.2</v>
      </c>
      <c r="V9312" s="1">
        <v>45.839999999999996</v>
      </c>
    </row>
    <row r="9313" spans="1:22" ht="14.25" customHeight="1" x14ac:dyDescent="0.25">
      <c r="A9313" s="1">
        <v>9312</v>
      </c>
      <c r="B9313" s="1" t="s">
        <v>10545</v>
      </c>
      <c r="C9313" s="1">
        <f>YEAR(Data!$D9313)</f>
        <v>2014</v>
      </c>
      <c r="D9313" s="2">
        <v>41705</v>
      </c>
      <c r="E9313" s="2">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4.9280000000000008</v>
      </c>
      <c r="T9313" s="1">
        <v>2</v>
      </c>
      <c r="U9313" s="1">
        <v>0.2</v>
      </c>
      <c r="V9313" s="1">
        <v>1.7247999999999997</v>
      </c>
    </row>
    <row r="9314" spans="1:22" ht="14.25" customHeight="1" x14ac:dyDescent="0.25">
      <c r="A9314" s="1">
        <v>9313</v>
      </c>
      <c r="B9314" s="1" t="s">
        <v>10545</v>
      </c>
      <c r="C9314" s="1">
        <f>YEAR(Data!$D9314)</f>
        <v>2014</v>
      </c>
      <c r="D9314" s="2">
        <v>41705</v>
      </c>
      <c r="E9314" s="2">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1">
        <v>4.7616000000000014</v>
      </c>
    </row>
    <row r="9315" spans="1:22" ht="14.25" customHeight="1" x14ac:dyDescent="0.25">
      <c r="A9315" s="1">
        <v>9314</v>
      </c>
      <c r="B9315" s="1" t="s">
        <v>10546</v>
      </c>
      <c r="C9315" s="1">
        <f>YEAR(Data!$D9315)</f>
        <v>2012</v>
      </c>
      <c r="D9315" s="2">
        <v>41224</v>
      </c>
      <c r="E9315" s="2">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1">
        <v>117.12960000000004</v>
      </c>
    </row>
    <row r="9316" spans="1:22" ht="14.25" customHeight="1" x14ac:dyDescent="0.25">
      <c r="A9316" s="1">
        <v>9315</v>
      </c>
      <c r="B9316" s="1" t="s">
        <v>10546</v>
      </c>
      <c r="C9316" s="1">
        <f>YEAR(Data!$D9316)</f>
        <v>2012</v>
      </c>
      <c r="D9316" s="2">
        <v>41224</v>
      </c>
      <c r="E9316" s="2">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1">
        <v>46.790800000000004</v>
      </c>
    </row>
    <row r="9317" spans="1:22" ht="14.25" customHeight="1" x14ac:dyDescent="0.25">
      <c r="A9317" s="1">
        <v>9316</v>
      </c>
      <c r="B9317" s="1" t="s">
        <v>10547</v>
      </c>
      <c r="C9317" s="1">
        <f>YEAR(Data!$D9317)</f>
        <v>2013</v>
      </c>
      <c r="D9317" s="2">
        <v>41370</v>
      </c>
      <c r="E9317" s="2">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
        <v>118.78199999999998</v>
      </c>
      <c r="T9317" s="1">
        <v>3</v>
      </c>
      <c r="U9317" s="1">
        <v>0.4</v>
      </c>
      <c r="V9317" s="1">
        <v>-27.715799999999994</v>
      </c>
    </row>
    <row r="9318" spans="1:22" ht="14.25" customHeight="1" x14ac:dyDescent="0.25">
      <c r="A9318" s="1">
        <v>9317</v>
      </c>
      <c r="B9318" s="1" t="s">
        <v>10547</v>
      </c>
      <c r="C9318" s="1">
        <f>YEAR(Data!$D9318)</f>
        <v>2013</v>
      </c>
      <c r="D9318" s="2">
        <v>41370</v>
      </c>
      <c r="E9318" s="2">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769.18400000000008</v>
      </c>
      <c r="T9318" s="1">
        <v>4</v>
      </c>
      <c r="U9318" s="1">
        <v>0.2</v>
      </c>
      <c r="V9318" s="1">
        <v>-163.45159999999996</v>
      </c>
    </row>
    <row r="9319" spans="1:22" ht="14.25" customHeight="1" x14ac:dyDescent="0.25">
      <c r="A9319" s="1">
        <v>9318</v>
      </c>
      <c r="B9319" s="1" t="s">
        <v>10548</v>
      </c>
      <c r="C9319" s="1">
        <f>YEAR(Data!$D9319)</f>
        <v>2014</v>
      </c>
      <c r="D9319" s="2">
        <v>41692</v>
      </c>
      <c r="E9319" s="2">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1">
        <v>-2.9940000000000015</v>
      </c>
    </row>
    <row r="9320" spans="1:22" ht="14.25" customHeight="1" x14ac:dyDescent="0.25">
      <c r="A9320" s="1">
        <v>9319</v>
      </c>
      <c r="B9320" s="1" t="s">
        <v>10549</v>
      </c>
      <c r="C9320" s="1">
        <f>YEAR(Data!$D9320)</f>
        <v>2014</v>
      </c>
      <c r="D9320" s="2">
        <v>41841</v>
      </c>
      <c r="E9320" s="2">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1">
        <v>6.4127999999999998</v>
      </c>
    </row>
    <row r="9321" spans="1:22" ht="14.25" customHeight="1" x14ac:dyDescent="0.25">
      <c r="A9321" s="1">
        <v>9320</v>
      </c>
      <c r="B9321" s="1" t="s">
        <v>10549</v>
      </c>
      <c r="C9321" s="1">
        <f>YEAR(Data!$D9321)</f>
        <v>2014</v>
      </c>
      <c r="D9321" s="2">
        <v>41841</v>
      </c>
      <c r="E9321" s="2">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
        <v>163.76400000000001</v>
      </c>
      <c r="T9321" s="1">
        <v>2</v>
      </c>
      <c r="U9321" s="1">
        <v>0.1</v>
      </c>
      <c r="V9321" s="1">
        <v>25.474399999999999</v>
      </c>
    </row>
    <row r="9322" spans="1:22" ht="14.25" customHeight="1" x14ac:dyDescent="0.25">
      <c r="A9322" s="1">
        <v>9321</v>
      </c>
      <c r="B9322" s="1" t="s">
        <v>10549</v>
      </c>
      <c r="C9322" s="1">
        <f>YEAR(Data!$D9322)</f>
        <v>2014</v>
      </c>
      <c r="D9322" s="2">
        <v>41841</v>
      </c>
      <c r="E9322" s="2">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
        <v>183.92</v>
      </c>
      <c r="T9322" s="1">
        <v>4</v>
      </c>
      <c r="U9322" s="1">
        <v>0</v>
      </c>
      <c r="V9322" s="1">
        <v>31.266399999999976</v>
      </c>
    </row>
    <row r="9323" spans="1:22" ht="14.25" customHeight="1" x14ac:dyDescent="0.25">
      <c r="A9323" s="1">
        <v>9322</v>
      </c>
      <c r="B9323" s="1" t="s">
        <v>10552</v>
      </c>
      <c r="C9323" s="1">
        <f>YEAR(Data!$D9323)</f>
        <v>2013</v>
      </c>
      <c r="D9323" s="2">
        <v>41583</v>
      </c>
      <c r="E9323" s="2">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
        <v>11.376000000000001</v>
      </c>
      <c r="T9323" s="1">
        <v>3</v>
      </c>
      <c r="U9323" s="1">
        <v>0.6</v>
      </c>
      <c r="V9323" s="1">
        <v>-5.6879999999999988</v>
      </c>
    </row>
    <row r="9324" spans="1:22" ht="14.25" customHeight="1" x14ac:dyDescent="0.25">
      <c r="A9324" s="1">
        <v>9323</v>
      </c>
      <c r="B9324" s="1" t="s">
        <v>10552</v>
      </c>
      <c r="C9324" s="1">
        <f>YEAR(Data!$D9324)</f>
        <v>2013</v>
      </c>
      <c r="D9324" s="2">
        <v>41583</v>
      </c>
      <c r="E9324" s="2">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66.112000000000009</v>
      </c>
      <c r="T9324" s="1">
        <v>4</v>
      </c>
      <c r="U9324" s="1">
        <v>0.6</v>
      </c>
      <c r="V9324" s="1">
        <v>-84.292799999999986</v>
      </c>
    </row>
    <row r="9325" spans="1:22" ht="14.25" customHeight="1" x14ac:dyDescent="0.25">
      <c r="A9325" s="1">
        <v>9324</v>
      </c>
      <c r="B9325" s="1" t="s">
        <v>10553</v>
      </c>
      <c r="C9325" s="1">
        <f>YEAR(Data!$D9325)</f>
        <v>2014</v>
      </c>
      <c r="D9325" s="2">
        <v>41906</v>
      </c>
      <c r="E9325" s="2">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1">
        <v>97.078399999999988</v>
      </c>
    </row>
    <row r="9326" spans="1:22" ht="14.25" customHeight="1" x14ac:dyDescent="0.25">
      <c r="A9326" s="1">
        <v>9325</v>
      </c>
      <c r="B9326" s="1" t="s">
        <v>10553</v>
      </c>
      <c r="C9326" s="1">
        <f>YEAR(Data!$D9326)</f>
        <v>2014</v>
      </c>
      <c r="D9326" s="2">
        <v>41906</v>
      </c>
      <c r="E9326" s="2">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1">
        <v>59.481600000000014</v>
      </c>
    </row>
    <row r="9327" spans="1:22" ht="14.25" customHeight="1" x14ac:dyDescent="0.25">
      <c r="A9327" s="1">
        <v>9326</v>
      </c>
      <c r="B9327" s="1" t="s">
        <v>10553</v>
      </c>
      <c r="C9327" s="1">
        <f>YEAR(Data!$D9327)</f>
        <v>2014</v>
      </c>
      <c r="D9327" s="2">
        <v>41906</v>
      </c>
      <c r="E9327" s="2">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72.960000000000008</v>
      </c>
      <c r="T9327" s="1">
        <v>3</v>
      </c>
      <c r="U9327" s="1">
        <v>0.2</v>
      </c>
      <c r="V9327" s="1">
        <v>23.711999999999996</v>
      </c>
    </row>
    <row r="9328" spans="1:22" ht="14.25" customHeight="1" x14ac:dyDescent="0.25">
      <c r="A9328" s="1">
        <v>9327</v>
      </c>
      <c r="B9328" s="1" t="s">
        <v>10554</v>
      </c>
      <c r="C9328" s="1">
        <f>YEAR(Data!$D9328)</f>
        <v>2014</v>
      </c>
      <c r="D9328" s="2">
        <v>41890</v>
      </c>
      <c r="E9328" s="2">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
        <v>80.959999999999994</v>
      </c>
      <c r="T9328" s="1">
        <v>4</v>
      </c>
      <c r="U9328" s="1">
        <v>0</v>
      </c>
      <c r="V9328" s="1">
        <v>34.812800000000003</v>
      </c>
    </row>
    <row r="9329" spans="1:22" ht="14.25" customHeight="1" x14ac:dyDescent="0.25">
      <c r="A9329" s="1">
        <v>9328</v>
      </c>
      <c r="B9329" s="1" t="s">
        <v>10554</v>
      </c>
      <c r="C9329" s="1">
        <f>YEAR(Data!$D9329)</f>
        <v>2014</v>
      </c>
      <c r="D9329" s="2">
        <v>41890</v>
      </c>
      <c r="E9329" s="2">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1">
        <v>34.178400000000011</v>
      </c>
    </row>
    <row r="9330" spans="1:22" ht="14.25" customHeight="1" x14ac:dyDescent="0.25">
      <c r="A9330" s="1">
        <v>9329</v>
      </c>
      <c r="B9330" s="1" t="s">
        <v>10554</v>
      </c>
      <c r="C9330" s="1">
        <f>YEAR(Data!$D9330)</f>
        <v>2014</v>
      </c>
      <c r="D9330" s="2">
        <v>41890</v>
      </c>
      <c r="E9330" s="2">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
        <v>25.98</v>
      </c>
      <c r="T9330" s="1">
        <v>1</v>
      </c>
      <c r="U9330" s="1">
        <v>0</v>
      </c>
      <c r="V9330" s="1">
        <v>7.2744</v>
      </c>
    </row>
    <row r="9331" spans="1:22" ht="14.25" customHeight="1" x14ac:dyDescent="0.25">
      <c r="A9331" s="1">
        <v>9330</v>
      </c>
      <c r="B9331" s="1" t="s">
        <v>10555</v>
      </c>
      <c r="C9331" s="1">
        <f>YEAR(Data!$D9331)</f>
        <v>2012</v>
      </c>
      <c r="D9331" s="2">
        <v>41241</v>
      </c>
      <c r="E9331" s="2">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
        <v>45.28</v>
      </c>
      <c r="T9331" s="1">
        <v>4</v>
      </c>
      <c r="U9331" s="1">
        <v>0</v>
      </c>
      <c r="V9331" s="1">
        <v>15.395199999999999</v>
      </c>
    </row>
    <row r="9332" spans="1:22" ht="14.25" customHeight="1" x14ac:dyDescent="0.25">
      <c r="A9332" s="1">
        <v>9331</v>
      </c>
      <c r="B9332" s="1" t="s">
        <v>10556</v>
      </c>
      <c r="C9332" s="1">
        <f>YEAR(Data!$D9332)</f>
        <v>2012</v>
      </c>
      <c r="D9332" s="2">
        <v>41225</v>
      </c>
      <c r="E9332" s="2">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1">
        <v>7.3132000000000001</v>
      </c>
    </row>
    <row r="9333" spans="1:22" ht="14.25" customHeight="1" x14ac:dyDescent="0.25">
      <c r="A9333" s="1">
        <v>9332</v>
      </c>
      <c r="B9333" s="1" t="s">
        <v>10557</v>
      </c>
      <c r="C9333" s="1">
        <f>YEAR(Data!$D9333)</f>
        <v>2013</v>
      </c>
      <c r="D9333" s="2">
        <v>41547</v>
      </c>
      <c r="E9333" s="2">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1">
        <v>75.180000000000064</v>
      </c>
    </row>
    <row r="9334" spans="1:22" ht="14.25" customHeight="1" x14ac:dyDescent="0.25">
      <c r="A9334" s="1">
        <v>9333</v>
      </c>
      <c r="B9334" s="1" t="s">
        <v>10558</v>
      </c>
      <c r="C9334" s="1">
        <f>YEAR(Data!$D9334)</f>
        <v>2014</v>
      </c>
      <c r="D9334" s="2">
        <v>41894</v>
      </c>
      <c r="E9334" s="2">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
        <v>195.68</v>
      </c>
      <c r="T9334" s="1">
        <v>4</v>
      </c>
      <c r="U9334" s="1">
        <v>0</v>
      </c>
      <c r="V9334" s="1">
        <v>50.876800000000003</v>
      </c>
    </row>
    <row r="9335" spans="1:22" ht="14.25" customHeight="1" x14ac:dyDescent="0.25">
      <c r="A9335" s="1">
        <v>9334</v>
      </c>
      <c r="B9335" s="1" t="s">
        <v>10558</v>
      </c>
      <c r="C9335" s="1">
        <f>YEAR(Data!$D9335)</f>
        <v>2014</v>
      </c>
      <c r="D9335" s="2">
        <v>41894</v>
      </c>
      <c r="E9335" s="2">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
        <v>14.2</v>
      </c>
      <c r="T9335" s="1">
        <v>4</v>
      </c>
      <c r="U9335" s="1">
        <v>0</v>
      </c>
      <c r="V9335" s="1">
        <v>6.6739999999999995</v>
      </c>
    </row>
    <row r="9336" spans="1:22" ht="14.25" customHeight="1" x14ac:dyDescent="0.25">
      <c r="A9336" s="1">
        <v>9335</v>
      </c>
      <c r="B9336" s="1" t="s">
        <v>10559</v>
      </c>
      <c r="C9336" s="1">
        <f>YEAR(Data!$D9336)</f>
        <v>2014</v>
      </c>
      <c r="D9336" s="2">
        <v>41761</v>
      </c>
      <c r="E9336" s="2">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1">
        <v>-15.71759999999999</v>
      </c>
    </row>
    <row r="9337" spans="1:22" ht="14.25" customHeight="1" x14ac:dyDescent="0.25">
      <c r="A9337" s="1">
        <v>9336</v>
      </c>
      <c r="B9337" s="1" t="s">
        <v>10559</v>
      </c>
      <c r="C9337" s="1">
        <f>YEAR(Data!$D9337)</f>
        <v>2014</v>
      </c>
      <c r="D9337" s="2">
        <v>41761</v>
      </c>
      <c r="E9337" s="2">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
        <v>4.6079999999999997</v>
      </c>
      <c r="T9337" s="1">
        <v>2</v>
      </c>
      <c r="U9337" s="1">
        <v>0.2</v>
      </c>
      <c r="V9337" s="1">
        <v>1.4975999999999996</v>
      </c>
    </row>
    <row r="9338" spans="1:22" ht="14.25" customHeight="1" x14ac:dyDescent="0.25">
      <c r="A9338" s="1">
        <v>9337</v>
      </c>
      <c r="B9338" s="1" t="s">
        <v>10560</v>
      </c>
      <c r="C9338" s="1">
        <f>YEAR(Data!$D9338)</f>
        <v>2014</v>
      </c>
      <c r="D9338" s="2">
        <v>41899</v>
      </c>
      <c r="E9338" s="2">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1">
        <v>8.7710000000000008</v>
      </c>
    </row>
    <row r="9339" spans="1:22" ht="14.25" customHeight="1" x14ac:dyDescent="0.25">
      <c r="A9339" s="1">
        <v>9338</v>
      </c>
      <c r="B9339" s="1" t="s">
        <v>10561</v>
      </c>
      <c r="C9339" s="1">
        <f>YEAR(Data!$D9339)</f>
        <v>2011</v>
      </c>
      <c r="D9339" s="2">
        <v>40835</v>
      </c>
      <c r="E9339" s="2">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
        <v>2.9920000000000004</v>
      </c>
      <c r="T9339" s="1">
        <v>1</v>
      </c>
      <c r="U9339" s="1">
        <v>0.2</v>
      </c>
      <c r="V9339" s="1">
        <v>1.1219999999999999</v>
      </c>
    </row>
    <row r="9340" spans="1:22" ht="14.25" customHeight="1" x14ac:dyDescent="0.25">
      <c r="A9340" s="1">
        <v>9339</v>
      </c>
      <c r="B9340" s="1" t="s">
        <v>10561</v>
      </c>
      <c r="C9340" s="1">
        <f>YEAR(Data!$D9340)</f>
        <v>2011</v>
      </c>
      <c r="D9340" s="2">
        <v>40835</v>
      </c>
      <c r="E9340" s="2">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1">
        <v>7.0223999999999993</v>
      </c>
    </row>
    <row r="9341" spans="1:22" ht="14.25" customHeight="1" x14ac:dyDescent="0.25">
      <c r="A9341" s="1">
        <v>9340</v>
      </c>
      <c r="B9341" s="1" t="s">
        <v>10561</v>
      </c>
      <c r="C9341" s="1">
        <f>YEAR(Data!$D9341)</f>
        <v>2011</v>
      </c>
      <c r="D9341" s="2">
        <v>40835</v>
      </c>
      <c r="E9341" s="2">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
        <v>146.72999999999999</v>
      </c>
      <c r="T9341" s="1">
        <v>3</v>
      </c>
      <c r="U9341" s="1">
        <v>0</v>
      </c>
      <c r="V9341" s="1">
        <v>68.963099999999997</v>
      </c>
    </row>
    <row r="9342" spans="1:22" ht="14.25" customHeight="1" x14ac:dyDescent="0.25">
      <c r="A9342" s="1">
        <v>9341</v>
      </c>
      <c r="B9342" s="1" t="s">
        <v>10561</v>
      </c>
      <c r="C9342" s="1">
        <f>YEAR(Data!$D9342)</f>
        <v>2011</v>
      </c>
      <c r="D9342" s="2">
        <v>40835</v>
      </c>
      <c r="E9342" s="2">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1">
        <v>9</v>
      </c>
    </row>
    <row r="9343" spans="1:22" ht="14.25" customHeight="1" x14ac:dyDescent="0.25">
      <c r="A9343" s="1">
        <v>9342</v>
      </c>
      <c r="B9343" s="1" t="s">
        <v>10561</v>
      </c>
      <c r="C9343" s="1">
        <f>YEAR(Data!$D9343)</f>
        <v>2011</v>
      </c>
      <c r="D9343" s="2">
        <v>40835</v>
      </c>
      <c r="E9343" s="2">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
        <v>117.57600000000002</v>
      </c>
      <c r="T9343" s="1">
        <v>3</v>
      </c>
      <c r="U9343" s="1">
        <v>0.2</v>
      </c>
      <c r="V9343" s="1">
        <v>11.757600000000011</v>
      </c>
    </row>
    <row r="9344" spans="1:22" ht="14.25" customHeight="1" x14ac:dyDescent="0.25">
      <c r="A9344" s="1">
        <v>9343</v>
      </c>
      <c r="B9344" s="1" t="s">
        <v>10562</v>
      </c>
      <c r="C9344" s="1">
        <f>YEAR(Data!$D9344)</f>
        <v>2013</v>
      </c>
      <c r="D9344" s="2">
        <v>41347</v>
      </c>
      <c r="E9344" s="2">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
        <v>51.184000000000012</v>
      </c>
      <c r="T9344" s="1">
        <v>7</v>
      </c>
      <c r="U9344" s="1">
        <v>0.2</v>
      </c>
      <c r="V9344" s="1">
        <v>19.193999999999999</v>
      </c>
    </row>
    <row r="9345" spans="1:22" ht="14.25" customHeight="1" x14ac:dyDescent="0.25">
      <c r="A9345" s="1">
        <v>9344</v>
      </c>
      <c r="B9345" s="1" t="s">
        <v>10563</v>
      </c>
      <c r="C9345" s="1">
        <f>YEAR(Data!$D9345)</f>
        <v>2014</v>
      </c>
      <c r="D9345" s="2">
        <v>41688</v>
      </c>
      <c r="E9345" s="2">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
        <v>455.97</v>
      </c>
      <c r="T9345" s="1">
        <v>5</v>
      </c>
      <c r="U9345" s="1">
        <v>0.4</v>
      </c>
      <c r="V9345" s="1">
        <v>-106.39299999999997</v>
      </c>
    </row>
    <row r="9346" spans="1:22" ht="14.25" customHeight="1" x14ac:dyDescent="0.25">
      <c r="A9346" s="1">
        <v>9345</v>
      </c>
      <c r="B9346" s="1" t="s">
        <v>10563</v>
      </c>
      <c r="C9346" s="1">
        <f>YEAR(Data!$D9346)</f>
        <v>2014</v>
      </c>
      <c r="D9346" s="2">
        <v>41688</v>
      </c>
      <c r="E9346" s="2">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5.7150000000000016</v>
      </c>
      <c r="T9346" s="1">
        <v>5</v>
      </c>
      <c r="U9346" s="1">
        <v>0.7</v>
      </c>
      <c r="V9346" s="1">
        <v>-4.7625000000000011</v>
      </c>
    </row>
    <row r="9347" spans="1:22" ht="14.25" customHeight="1" x14ac:dyDescent="0.25">
      <c r="A9347" s="1">
        <v>9346</v>
      </c>
      <c r="B9347" s="1" t="s">
        <v>10563</v>
      </c>
      <c r="C9347" s="1">
        <f>YEAR(Data!$D9347)</f>
        <v>2014</v>
      </c>
      <c r="D9347" s="2">
        <v>41688</v>
      </c>
      <c r="E9347" s="2">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
        <v>57.593999999999994</v>
      </c>
      <c r="T9347" s="1">
        <v>1</v>
      </c>
      <c r="U9347" s="1">
        <v>0.4</v>
      </c>
      <c r="V9347" s="1">
        <v>-11.518799999999999</v>
      </c>
    </row>
    <row r="9348" spans="1:22" ht="14.25" customHeight="1" x14ac:dyDescent="0.25">
      <c r="A9348" s="1">
        <v>9347</v>
      </c>
      <c r="B9348" s="1" t="s">
        <v>10563</v>
      </c>
      <c r="C9348" s="1">
        <f>YEAR(Data!$D9348)</f>
        <v>2014</v>
      </c>
      <c r="D9348" s="2">
        <v>41688</v>
      </c>
      <c r="E9348" s="2">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30.144000000000002</v>
      </c>
      <c r="T9348" s="1">
        <v>2</v>
      </c>
      <c r="U9348" s="1">
        <v>0.2</v>
      </c>
      <c r="V9348" s="1">
        <v>8.2896000000000001</v>
      </c>
    </row>
    <row r="9349" spans="1:22" ht="14.25" customHeight="1" x14ac:dyDescent="0.25">
      <c r="A9349" s="1">
        <v>9348</v>
      </c>
      <c r="B9349" s="1" t="s">
        <v>10563</v>
      </c>
      <c r="C9349" s="1">
        <f>YEAR(Data!$D9349)</f>
        <v>2014</v>
      </c>
      <c r="D9349" s="2">
        <v>41688</v>
      </c>
      <c r="E9349" s="2">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1">
        <v>-12.84900000000016</v>
      </c>
    </row>
    <row r="9350" spans="1:22" ht="14.25" customHeight="1" x14ac:dyDescent="0.25">
      <c r="A9350" s="1">
        <v>9349</v>
      </c>
      <c r="B9350" s="1" t="s">
        <v>10564</v>
      </c>
      <c r="C9350" s="1">
        <f>YEAR(Data!$D9350)</f>
        <v>2013</v>
      </c>
      <c r="D9350" s="2">
        <v>41631</v>
      </c>
      <c r="E9350" s="2">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
        <v>842.72</v>
      </c>
      <c r="T9350" s="1">
        <v>8</v>
      </c>
      <c r="U9350" s="1">
        <v>0</v>
      </c>
      <c r="V9350" s="1">
        <v>202.25279999999998</v>
      </c>
    </row>
    <row r="9351" spans="1:22" ht="14.25" customHeight="1" x14ac:dyDescent="0.25">
      <c r="A9351" s="1">
        <v>9350</v>
      </c>
      <c r="B9351" s="1" t="s">
        <v>10564</v>
      </c>
      <c r="C9351" s="1">
        <f>YEAR(Data!$D9351)</f>
        <v>2013</v>
      </c>
      <c r="D9351" s="2">
        <v>41631</v>
      </c>
      <c r="E9351" s="2">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
        <v>41.96</v>
      </c>
      <c r="T9351" s="1">
        <v>2</v>
      </c>
      <c r="U9351" s="1">
        <v>0</v>
      </c>
      <c r="V9351" s="1">
        <v>10.909600000000001</v>
      </c>
    </row>
    <row r="9352" spans="1:22" ht="14.25" customHeight="1" x14ac:dyDescent="0.25">
      <c r="A9352" s="1">
        <v>9351</v>
      </c>
      <c r="B9352" s="1" t="s">
        <v>10565</v>
      </c>
      <c r="C9352" s="1">
        <f>YEAR(Data!$D9352)</f>
        <v>2013</v>
      </c>
      <c r="D9352" s="2">
        <v>41541</v>
      </c>
      <c r="E9352" s="2">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13.216000000000001</v>
      </c>
      <c r="T9352" s="1">
        <v>4</v>
      </c>
      <c r="U9352" s="1">
        <v>0.2</v>
      </c>
      <c r="V9352" s="1">
        <v>4.4603999999999999</v>
      </c>
    </row>
    <row r="9353" spans="1:22" ht="14.25" customHeight="1" x14ac:dyDescent="0.25">
      <c r="A9353" s="1">
        <v>9352</v>
      </c>
      <c r="B9353" s="1" t="s">
        <v>10565</v>
      </c>
      <c r="C9353" s="1">
        <f>YEAR(Data!$D9353)</f>
        <v>2013</v>
      </c>
      <c r="D9353" s="2">
        <v>41541</v>
      </c>
      <c r="E9353" s="2">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1">
        <v>-20.784600000000012</v>
      </c>
    </row>
    <row r="9354" spans="1:22" ht="14.25" customHeight="1" x14ac:dyDescent="0.25">
      <c r="A9354" s="1">
        <v>9353</v>
      </c>
      <c r="B9354" s="1" t="s">
        <v>10566</v>
      </c>
      <c r="C9354" s="1">
        <f>YEAR(Data!$D9354)</f>
        <v>2014</v>
      </c>
      <c r="D9354" s="2">
        <v>41907</v>
      </c>
      <c r="E9354" s="2">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520.46399999999994</v>
      </c>
      <c r="T9354" s="1">
        <v>2</v>
      </c>
      <c r="U9354" s="1">
        <v>0.3</v>
      </c>
      <c r="V9354" s="1">
        <v>-14.870399999999961</v>
      </c>
    </row>
    <row r="9355" spans="1:22" ht="14.25" customHeight="1" x14ac:dyDescent="0.25">
      <c r="A9355" s="1">
        <v>9354</v>
      </c>
      <c r="B9355" s="1" t="s">
        <v>10566</v>
      </c>
      <c r="C9355" s="1">
        <f>YEAR(Data!$D9355)</f>
        <v>2014</v>
      </c>
      <c r="D9355" s="2">
        <v>41907</v>
      </c>
      <c r="E9355" s="2">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
        <v>11.423999999999999</v>
      </c>
      <c r="T9355" s="1">
        <v>3</v>
      </c>
      <c r="U9355" s="1">
        <v>0.2</v>
      </c>
      <c r="V9355" s="1">
        <v>3.7127999999999988</v>
      </c>
    </row>
    <row r="9356" spans="1:22" ht="14.25" customHeight="1" x14ac:dyDescent="0.25">
      <c r="A9356" s="1">
        <v>9355</v>
      </c>
      <c r="B9356" s="1" t="s">
        <v>10567</v>
      </c>
      <c r="C9356" s="1">
        <f>YEAR(Data!$D9356)</f>
        <v>2012</v>
      </c>
      <c r="D9356" s="2">
        <v>41244</v>
      </c>
      <c r="E9356" s="2">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
        <v>19.440000000000001</v>
      </c>
      <c r="T9356" s="1">
        <v>3</v>
      </c>
      <c r="U9356" s="1">
        <v>0</v>
      </c>
      <c r="V9356" s="1">
        <v>9.3312000000000008</v>
      </c>
    </row>
    <row r="9357" spans="1:22" ht="14.25" customHeight="1" x14ac:dyDescent="0.25">
      <c r="A9357" s="1">
        <v>9356</v>
      </c>
      <c r="B9357" s="1" t="s">
        <v>10567</v>
      </c>
      <c r="C9357" s="1">
        <f>YEAR(Data!$D9357)</f>
        <v>2012</v>
      </c>
      <c r="D9357" s="2">
        <v>41244</v>
      </c>
      <c r="E9357" s="2">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1">
        <v>1.0192000000000001</v>
      </c>
    </row>
    <row r="9358" spans="1:22" ht="14.25" customHeight="1" x14ac:dyDescent="0.25">
      <c r="A9358" s="1">
        <v>9357</v>
      </c>
      <c r="B9358" s="1" t="s">
        <v>10567</v>
      </c>
      <c r="C9358" s="1">
        <f>YEAR(Data!$D9358)</f>
        <v>2012</v>
      </c>
      <c r="D9358" s="2">
        <v>41244</v>
      </c>
      <c r="E9358" s="2">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
        <v>18.54</v>
      </c>
      <c r="T9358" s="1">
        <v>2</v>
      </c>
      <c r="U9358" s="1">
        <v>0</v>
      </c>
      <c r="V9358" s="1">
        <v>8.7137999999999991</v>
      </c>
    </row>
    <row r="9359" spans="1:22" ht="14.25" customHeight="1" x14ac:dyDescent="0.25">
      <c r="A9359" s="1">
        <v>9358</v>
      </c>
      <c r="B9359" s="1" t="s">
        <v>10568</v>
      </c>
      <c r="C9359" s="1">
        <f>YEAR(Data!$D9359)</f>
        <v>2013</v>
      </c>
      <c r="D9359" s="2">
        <v>41299</v>
      </c>
      <c r="E9359" s="2">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43.120000000000005</v>
      </c>
      <c r="T9359" s="1">
        <v>5</v>
      </c>
      <c r="U9359" s="1">
        <v>0.2</v>
      </c>
      <c r="V9359" s="1">
        <v>15.091999999999995</v>
      </c>
    </row>
    <row r="9360" spans="1:22" ht="14.25" customHeight="1" x14ac:dyDescent="0.25">
      <c r="A9360" s="1">
        <v>9359</v>
      </c>
      <c r="B9360" s="1" t="s">
        <v>10568</v>
      </c>
      <c r="C9360" s="1">
        <f>YEAR(Data!$D9360)</f>
        <v>2013</v>
      </c>
      <c r="D9360" s="2">
        <v>41299</v>
      </c>
      <c r="E9360" s="2">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1">
        <v>-99.34529999999998</v>
      </c>
    </row>
    <row r="9361" spans="1:22" ht="14.25" customHeight="1" x14ac:dyDescent="0.25">
      <c r="A9361" s="1">
        <v>9360</v>
      </c>
      <c r="B9361" s="1" t="s">
        <v>10568</v>
      </c>
      <c r="C9361" s="1">
        <f>YEAR(Data!$D9361)</f>
        <v>2013</v>
      </c>
      <c r="D9361" s="2">
        <v>41299</v>
      </c>
      <c r="E9361" s="2">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
        <v>45.98</v>
      </c>
      <c r="T9361" s="1">
        <v>1</v>
      </c>
      <c r="U9361" s="1">
        <v>0</v>
      </c>
      <c r="V9361" s="1">
        <v>7.816599999999994</v>
      </c>
    </row>
    <row r="9362" spans="1:22" ht="14.25" customHeight="1" x14ac:dyDescent="0.25">
      <c r="A9362" s="1">
        <v>9361</v>
      </c>
      <c r="B9362" s="1" t="s">
        <v>10568</v>
      </c>
      <c r="C9362" s="1">
        <f>YEAR(Data!$D9362)</f>
        <v>2013</v>
      </c>
      <c r="D9362" s="2">
        <v>41299</v>
      </c>
      <c r="E9362" s="2">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1">
        <v>0</v>
      </c>
    </row>
    <row r="9363" spans="1:22" ht="14.25" customHeight="1" x14ac:dyDescent="0.25">
      <c r="A9363" s="1">
        <v>9362</v>
      </c>
      <c r="B9363" s="1" t="s">
        <v>10569</v>
      </c>
      <c r="C9363" s="1">
        <f>YEAR(Data!$D9363)</f>
        <v>2014</v>
      </c>
      <c r="D9363" s="2">
        <v>41720</v>
      </c>
      <c r="E9363" s="2">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1">
        <v>10.3194</v>
      </c>
    </row>
    <row r="9364" spans="1:22" ht="14.25" customHeight="1" x14ac:dyDescent="0.25">
      <c r="A9364" s="1">
        <v>9363</v>
      </c>
      <c r="B9364" s="1" t="s">
        <v>10569</v>
      </c>
      <c r="C9364" s="1">
        <f>YEAR(Data!$D9364)</f>
        <v>2014</v>
      </c>
      <c r="D9364" s="2">
        <v>41720</v>
      </c>
      <c r="E9364" s="2">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13.020000000000001</v>
      </c>
      <c r="T9364" s="1">
        <v>7</v>
      </c>
      <c r="U9364" s="1">
        <v>0</v>
      </c>
      <c r="V9364" s="1">
        <v>0.3906000000000005</v>
      </c>
    </row>
    <row r="9365" spans="1:22" ht="14.25" customHeight="1" x14ac:dyDescent="0.25">
      <c r="A9365" s="1">
        <v>9364</v>
      </c>
      <c r="B9365" s="1" t="s">
        <v>10569</v>
      </c>
      <c r="C9365" s="1">
        <f>YEAR(Data!$D9365)</f>
        <v>2014</v>
      </c>
      <c r="D9365" s="2">
        <v>41720</v>
      </c>
      <c r="E9365" s="2">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1">
        <v>6.4205999999999976</v>
      </c>
    </row>
    <row r="9366" spans="1:22" ht="14.25" customHeight="1" x14ac:dyDescent="0.25">
      <c r="A9366" s="1">
        <v>9365</v>
      </c>
      <c r="B9366" s="1" t="s">
        <v>10569</v>
      </c>
      <c r="C9366" s="1">
        <f>YEAR(Data!$D9366)</f>
        <v>2014</v>
      </c>
      <c r="D9366" s="2">
        <v>41720</v>
      </c>
      <c r="E9366" s="2">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1">
        <v>7.1863999999999919</v>
      </c>
    </row>
    <row r="9367" spans="1:22" ht="14.25" customHeight="1" x14ac:dyDescent="0.25">
      <c r="A9367" s="1">
        <v>9366</v>
      </c>
      <c r="B9367" s="1" t="s">
        <v>10570</v>
      </c>
      <c r="C9367" s="1">
        <f>YEAR(Data!$D9367)</f>
        <v>2011</v>
      </c>
      <c r="D9367" s="2">
        <v>40777</v>
      </c>
      <c r="E9367" s="2">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
        <v>11.56</v>
      </c>
      <c r="T9367" s="1">
        <v>2</v>
      </c>
      <c r="U9367" s="1">
        <v>0</v>
      </c>
      <c r="V9367" s="1">
        <v>5.6644000000000005</v>
      </c>
    </row>
    <row r="9368" spans="1:22" ht="14.25" customHeight="1" x14ac:dyDescent="0.25">
      <c r="A9368" s="1">
        <v>9367</v>
      </c>
      <c r="B9368" s="1" t="s">
        <v>10571</v>
      </c>
      <c r="C9368" s="1">
        <f>YEAR(Data!$D9368)</f>
        <v>2011</v>
      </c>
      <c r="D9368" s="2">
        <v>40702</v>
      </c>
      <c r="E9368" s="2">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
        <v>68.48</v>
      </c>
      <c r="T9368" s="1">
        <v>2</v>
      </c>
      <c r="U9368" s="1">
        <v>0.2</v>
      </c>
      <c r="V9368" s="1">
        <v>25.679999999999996</v>
      </c>
    </row>
    <row r="9369" spans="1:22" ht="14.25" customHeight="1" x14ac:dyDescent="0.25">
      <c r="A9369" s="1">
        <v>9368</v>
      </c>
      <c r="B9369" s="1" t="s">
        <v>10571</v>
      </c>
      <c r="C9369" s="1">
        <f>YEAR(Data!$D9369)</f>
        <v>2011</v>
      </c>
      <c r="D9369" s="2">
        <v>40702</v>
      </c>
      <c r="E9369" s="2">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
        <v>1676.88</v>
      </c>
      <c r="T9369" s="1">
        <v>6</v>
      </c>
      <c r="U9369" s="1">
        <v>0</v>
      </c>
      <c r="V9369" s="1">
        <v>83.843999999999937</v>
      </c>
    </row>
    <row r="9370" spans="1:22" ht="14.25" customHeight="1" x14ac:dyDescent="0.25">
      <c r="A9370" s="1">
        <v>9369</v>
      </c>
      <c r="B9370" s="1" t="s">
        <v>10572</v>
      </c>
      <c r="C9370" s="1">
        <f>YEAR(Data!$D9370)</f>
        <v>2013</v>
      </c>
      <c r="D9370" s="2">
        <v>41372</v>
      </c>
      <c r="E9370" s="2">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1">
        <v>18.211199999999998</v>
      </c>
    </row>
    <row r="9371" spans="1:22" ht="14.25" customHeight="1" x14ac:dyDescent="0.25">
      <c r="A9371" s="1">
        <v>9370</v>
      </c>
      <c r="B9371" s="1" t="s">
        <v>10573</v>
      </c>
      <c r="C9371" s="1">
        <f>YEAR(Data!$D9371)</f>
        <v>2014</v>
      </c>
      <c r="D9371" s="2">
        <v>41951</v>
      </c>
      <c r="E9371" s="2">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
        <v>272.96999999999997</v>
      </c>
      <c r="T9371" s="1">
        <v>3</v>
      </c>
      <c r="U9371" s="1">
        <v>0</v>
      </c>
      <c r="V9371" s="1">
        <v>43.675200000000018</v>
      </c>
    </row>
    <row r="9372" spans="1:22" ht="14.25" customHeight="1" x14ac:dyDescent="0.25">
      <c r="A9372" s="1">
        <v>9371</v>
      </c>
      <c r="B9372" s="1" t="s">
        <v>10574</v>
      </c>
      <c r="C9372" s="1">
        <f>YEAR(Data!$D9372)</f>
        <v>2012</v>
      </c>
      <c r="D9372" s="2">
        <v>41058</v>
      </c>
      <c r="E9372" s="2">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
        <v>41.568000000000005</v>
      </c>
      <c r="T9372" s="1">
        <v>4</v>
      </c>
      <c r="U9372" s="1">
        <v>0.2</v>
      </c>
      <c r="V9372" s="1">
        <v>-4.1568000000000023</v>
      </c>
    </row>
    <row r="9373" spans="1:22" ht="14.25" customHeight="1" x14ac:dyDescent="0.25">
      <c r="A9373" s="1">
        <v>9372</v>
      </c>
      <c r="B9373" s="1" t="s">
        <v>10574</v>
      </c>
      <c r="C9373" s="1">
        <f>YEAR(Data!$D9373)</f>
        <v>2012</v>
      </c>
      <c r="D9373" s="2">
        <v>41058</v>
      </c>
      <c r="E9373" s="2">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1">
        <v>-86.058600000000013</v>
      </c>
    </row>
    <row r="9374" spans="1:22" ht="14.25" customHeight="1" x14ac:dyDescent="0.25">
      <c r="A9374" s="1">
        <v>9373</v>
      </c>
      <c r="B9374" s="1" t="s">
        <v>10574</v>
      </c>
      <c r="C9374" s="1">
        <f>YEAR(Data!$D9374)</f>
        <v>2012</v>
      </c>
      <c r="D9374" s="2">
        <v>41058</v>
      </c>
      <c r="E9374" s="2">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1">
        <v>2.9144999999999994</v>
      </c>
    </row>
    <row r="9375" spans="1:22" ht="14.25" customHeight="1" x14ac:dyDescent="0.25">
      <c r="A9375" s="1">
        <v>9374</v>
      </c>
      <c r="B9375" s="1" t="s">
        <v>10575</v>
      </c>
      <c r="C9375" s="1">
        <f>YEAR(Data!$D9375)</f>
        <v>2014</v>
      </c>
      <c r="D9375" s="2">
        <v>41767</v>
      </c>
      <c r="E9375" s="2">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419.94399999999996</v>
      </c>
      <c r="T9375" s="1">
        <v>7</v>
      </c>
      <c r="U9375" s="1">
        <v>0.2</v>
      </c>
      <c r="V9375" s="1">
        <v>52.492999999999967</v>
      </c>
    </row>
    <row r="9376" spans="1:22" ht="14.25" customHeight="1" x14ac:dyDescent="0.25">
      <c r="A9376" s="1">
        <v>9375</v>
      </c>
      <c r="B9376" s="1" t="s">
        <v>10576</v>
      </c>
      <c r="C9376" s="1">
        <f>YEAR(Data!$D9376)</f>
        <v>2013</v>
      </c>
      <c r="D9376" s="2">
        <v>41431</v>
      </c>
      <c r="E9376" s="2">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1">
        <v>15.958800000000004</v>
      </c>
    </row>
    <row r="9377" spans="1:22" ht="14.25" customHeight="1" x14ac:dyDescent="0.25">
      <c r="A9377" s="1">
        <v>9376</v>
      </c>
      <c r="B9377" s="1" t="s">
        <v>10577</v>
      </c>
      <c r="C9377" s="1">
        <f>YEAR(Data!$D9377)</f>
        <v>2012</v>
      </c>
      <c r="D9377" s="2">
        <v>41257</v>
      </c>
      <c r="E9377" s="2">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1">
        <v>10.5</v>
      </c>
    </row>
    <row r="9378" spans="1:22" ht="14.25" customHeight="1" x14ac:dyDescent="0.25">
      <c r="A9378" s="1">
        <v>9377</v>
      </c>
      <c r="B9378" s="1" t="s">
        <v>10578</v>
      </c>
      <c r="C9378" s="1">
        <f>YEAR(Data!$D9378)</f>
        <v>2014</v>
      </c>
      <c r="D9378" s="2">
        <v>41999</v>
      </c>
      <c r="E9378" s="2">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
        <v>31.799999999999997</v>
      </c>
      <c r="T9378" s="1">
        <v>3</v>
      </c>
      <c r="U9378" s="1">
        <v>0</v>
      </c>
      <c r="V9378" s="1">
        <v>13.674000000000003</v>
      </c>
    </row>
    <row r="9379" spans="1:22" ht="14.25" customHeight="1" x14ac:dyDescent="0.25">
      <c r="A9379" s="1">
        <v>9378</v>
      </c>
      <c r="B9379" s="1" t="s">
        <v>10580</v>
      </c>
      <c r="C9379" s="1">
        <f>YEAR(Data!$D9379)</f>
        <v>2014</v>
      </c>
      <c r="D9379" s="2">
        <v>41991</v>
      </c>
      <c r="E9379" s="2">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
        <v>32.56</v>
      </c>
      <c r="T9379" s="1">
        <v>2</v>
      </c>
      <c r="U9379" s="1">
        <v>0</v>
      </c>
      <c r="V9379" s="1">
        <v>8.465600000000002</v>
      </c>
    </row>
    <row r="9380" spans="1:22" ht="14.25" customHeight="1" x14ac:dyDescent="0.25">
      <c r="A9380" s="1">
        <v>9379</v>
      </c>
      <c r="B9380" s="1" t="s">
        <v>10581</v>
      </c>
      <c r="C9380" s="1">
        <f>YEAR(Data!$D9380)</f>
        <v>2013</v>
      </c>
      <c r="D9380" s="2">
        <v>41405</v>
      </c>
      <c r="E9380" s="2">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
        <v>7.0720000000000001</v>
      </c>
      <c r="T9380" s="1">
        <v>2</v>
      </c>
      <c r="U9380" s="1">
        <v>0.2</v>
      </c>
      <c r="V9380" s="1">
        <v>2.3868</v>
      </c>
    </row>
    <row r="9381" spans="1:22" ht="14.25" customHeight="1" x14ac:dyDescent="0.25">
      <c r="A9381" s="1">
        <v>9380</v>
      </c>
      <c r="B9381" s="1" t="s">
        <v>10584</v>
      </c>
      <c r="C9381" s="1">
        <f>YEAR(Data!$D9381)</f>
        <v>2011</v>
      </c>
      <c r="D9381" s="2">
        <v>40900</v>
      </c>
      <c r="E9381" s="2">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1">
        <v>15.934799999999997</v>
      </c>
    </row>
    <row r="9382" spans="1:22" ht="14.25" customHeight="1" x14ac:dyDescent="0.25">
      <c r="A9382" s="1">
        <v>9381</v>
      </c>
      <c r="B9382" s="1" t="s">
        <v>10584</v>
      </c>
      <c r="C9382" s="1">
        <f>YEAR(Data!$D9382)</f>
        <v>2011</v>
      </c>
      <c r="D9382" s="2">
        <v>40900</v>
      </c>
      <c r="E9382" s="2">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1">
        <v>6.4784000000000042</v>
      </c>
    </row>
    <row r="9383" spans="1:22" ht="14.25" customHeight="1" x14ac:dyDescent="0.25">
      <c r="A9383" s="1">
        <v>9382</v>
      </c>
      <c r="B9383" s="1" t="s">
        <v>10584</v>
      </c>
      <c r="C9383" s="1">
        <f>YEAR(Data!$D9383)</f>
        <v>2011</v>
      </c>
      <c r="D9383" s="2">
        <v>40900</v>
      </c>
      <c r="E9383" s="2">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424.27200000000005</v>
      </c>
      <c r="T9383" s="1">
        <v>2</v>
      </c>
      <c r="U9383" s="1">
        <v>0.2</v>
      </c>
      <c r="V9383" s="1">
        <v>-10.60680000000005</v>
      </c>
    </row>
    <row r="9384" spans="1:22" ht="14.25" customHeight="1" x14ac:dyDescent="0.25">
      <c r="A9384" s="1">
        <v>9383</v>
      </c>
      <c r="B9384" s="1" t="s">
        <v>10584</v>
      </c>
      <c r="C9384" s="1">
        <f>YEAR(Data!$D9384)</f>
        <v>2011</v>
      </c>
      <c r="D9384" s="2">
        <v>40900</v>
      </c>
      <c r="E9384" s="2">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1">
        <v>0.504</v>
      </c>
    </row>
    <row r="9385" spans="1:22" ht="14.25" customHeight="1" x14ac:dyDescent="0.25">
      <c r="A9385" s="1">
        <v>9384</v>
      </c>
      <c r="B9385" s="1" t="s">
        <v>10584</v>
      </c>
      <c r="C9385" s="1">
        <f>YEAR(Data!$D9385)</f>
        <v>2011</v>
      </c>
      <c r="D9385" s="2">
        <v>40900</v>
      </c>
      <c r="E9385" s="2">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83.920000000000016</v>
      </c>
      <c r="T9385" s="1">
        <v>5</v>
      </c>
      <c r="U9385" s="1">
        <v>0.2</v>
      </c>
      <c r="V9385" s="1">
        <v>-1.049000000000003</v>
      </c>
    </row>
    <row r="9386" spans="1:22" ht="14.25" customHeight="1" x14ac:dyDescent="0.25">
      <c r="A9386" s="1">
        <v>9385</v>
      </c>
      <c r="B9386" s="1" t="s">
        <v>10585</v>
      </c>
      <c r="C9386" s="1">
        <f>YEAR(Data!$D9386)</f>
        <v>2014</v>
      </c>
      <c r="D9386" s="2">
        <v>41863</v>
      </c>
      <c r="E9386" s="2">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1">
        <v>12.441600000000001</v>
      </c>
    </row>
    <row r="9387" spans="1:22" ht="14.25" customHeight="1" x14ac:dyDescent="0.25">
      <c r="A9387" s="1">
        <v>9386</v>
      </c>
      <c r="B9387" s="1" t="s">
        <v>10586</v>
      </c>
      <c r="C9387" s="1">
        <f>YEAR(Data!$D9387)</f>
        <v>2014</v>
      </c>
      <c r="D9387" s="2">
        <v>41879</v>
      </c>
      <c r="E9387" s="2">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120.57600000000001</v>
      </c>
      <c r="T9387" s="1">
        <v>8</v>
      </c>
      <c r="U9387" s="1">
        <v>0.2</v>
      </c>
      <c r="V9387" s="1">
        <v>33.1584</v>
      </c>
    </row>
    <row r="9388" spans="1:22" ht="14.25" customHeight="1" x14ac:dyDescent="0.25">
      <c r="A9388" s="1">
        <v>9387</v>
      </c>
      <c r="B9388" s="1" t="s">
        <v>10587</v>
      </c>
      <c r="C9388" s="1">
        <f>YEAR(Data!$D9388)</f>
        <v>2014</v>
      </c>
      <c r="D9388" s="2">
        <v>41659</v>
      </c>
      <c r="E9388" s="2">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
        <v>79.92</v>
      </c>
      <c r="T9388" s="1">
        <v>4</v>
      </c>
      <c r="U9388" s="1">
        <v>0</v>
      </c>
      <c r="V9388" s="1">
        <v>37.562399999999997</v>
      </c>
    </row>
    <row r="9389" spans="1:22" ht="14.25" customHeight="1" x14ac:dyDescent="0.25">
      <c r="A9389" s="1">
        <v>9388</v>
      </c>
      <c r="B9389" s="1" t="s">
        <v>10587</v>
      </c>
      <c r="C9389" s="1">
        <f>YEAR(Data!$D9389)</f>
        <v>2014</v>
      </c>
      <c r="D9389" s="2">
        <v>41659</v>
      </c>
      <c r="E9389" s="2">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
        <v>12.28</v>
      </c>
      <c r="T9389" s="1">
        <v>1</v>
      </c>
      <c r="U9389" s="1">
        <v>0</v>
      </c>
      <c r="V9389" s="1">
        <v>5.7715999999999994</v>
      </c>
    </row>
    <row r="9390" spans="1:22" ht="14.25" customHeight="1" x14ac:dyDescent="0.25">
      <c r="A9390" s="1">
        <v>9389</v>
      </c>
      <c r="B9390" s="1" t="s">
        <v>10587</v>
      </c>
      <c r="C9390" s="1">
        <f>YEAR(Data!$D9390)</f>
        <v>2014</v>
      </c>
      <c r="D9390" s="2">
        <v>41659</v>
      </c>
      <c r="E9390" s="2">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
        <v>542.93999999999994</v>
      </c>
      <c r="T9390" s="1">
        <v>3</v>
      </c>
      <c r="U9390" s="1">
        <v>0</v>
      </c>
      <c r="V9390" s="1">
        <v>152.02319999999997</v>
      </c>
    </row>
    <row r="9391" spans="1:22" ht="14.25" customHeight="1" x14ac:dyDescent="0.25">
      <c r="A9391" s="1">
        <v>9390</v>
      </c>
      <c r="B9391" s="1" t="s">
        <v>10587</v>
      </c>
      <c r="C9391" s="1">
        <f>YEAR(Data!$D9391)</f>
        <v>2014</v>
      </c>
      <c r="D9391" s="2">
        <v>41659</v>
      </c>
      <c r="E9391" s="2">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
        <v>2.04</v>
      </c>
      <c r="T9391" s="1">
        <v>1</v>
      </c>
      <c r="U9391" s="1">
        <v>0</v>
      </c>
      <c r="V9391" s="1">
        <v>0.95879999999999987</v>
      </c>
    </row>
    <row r="9392" spans="1:22" ht="14.25" customHeight="1" x14ac:dyDescent="0.25">
      <c r="A9392" s="1">
        <v>9391</v>
      </c>
      <c r="B9392" s="1" t="s">
        <v>10588</v>
      </c>
      <c r="C9392" s="1">
        <f>YEAR(Data!$D9392)</f>
        <v>2012</v>
      </c>
      <c r="D9392" s="2">
        <v>41079</v>
      </c>
      <c r="E9392" s="2">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1">
        <v>14.307499999999997</v>
      </c>
    </row>
    <row r="9393" spans="1:22" ht="14.25" customHeight="1" x14ac:dyDescent="0.25">
      <c r="A9393" s="1">
        <v>9392</v>
      </c>
      <c r="B9393" s="1" t="s">
        <v>10589</v>
      </c>
      <c r="C9393" s="1">
        <f>YEAR(Data!$D9393)</f>
        <v>2014</v>
      </c>
      <c r="D9393" s="2">
        <v>41712</v>
      </c>
      <c r="E9393" s="2">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7.9920000000000009</v>
      </c>
      <c r="T9393" s="1">
        <v>1</v>
      </c>
      <c r="U9393" s="1">
        <v>0.2</v>
      </c>
      <c r="V9393" s="1">
        <v>2.5973999999999995</v>
      </c>
    </row>
    <row r="9394" spans="1:22" ht="14.25" customHeight="1" x14ac:dyDescent="0.25">
      <c r="A9394" s="1">
        <v>9393</v>
      </c>
      <c r="B9394" s="1" t="s">
        <v>10590</v>
      </c>
      <c r="C9394" s="1">
        <f>YEAR(Data!$D9394)</f>
        <v>2012</v>
      </c>
      <c r="D9394" s="2">
        <v>41207</v>
      </c>
      <c r="E9394" s="2">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
        <v>582.33600000000001</v>
      </c>
      <c r="T9394" s="1">
        <v>8</v>
      </c>
      <c r="U9394" s="1">
        <v>0.2</v>
      </c>
      <c r="V9394" s="1">
        <v>-29.116799999999955</v>
      </c>
    </row>
    <row r="9395" spans="1:22" ht="14.25" customHeight="1" x14ac:dyDescent="0.25">
      <c r="A9395" s="1">
        <v>9394</v>
      </c>
      <c r="B9395" s="1" t="s">
        <v>10591</v>
      </c>
      <c r="C9395" s="1">
        <f>YEAR(Data!$D9395)</f>
        <v>2011</v>
      </c>
      <c r="D9395" s="2">
        <v>40806</v>
      </c>
      <c r="E9395" s="2">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
        <v>629.94999999999993</v>
      </c>
      <c r="T9395" s="1">
        <v>5</v>
      </c>
      <c r="U9395" s="1">
        <v>0</v>
      </c>
      <c r="V9395" s="1">
        <v>157.48750000000001</v>
      </c>
    </row>
    <row r="9396" spans="1:22" ht="14.25" customHeight="1" x14ac:dyDescent="0.25">
      <c r="A9396" s="1">
        <v>9395</v>
      </c>
      <c r="B9396" s="1" t="s">
        <v>10591</v>
      </c>
      <c r="C9396" s="1">
        <f>YEAR(Data!$D9396)</f>
        <v>2011</v>
      </c>
      <c r="D9396" s="2">
        <v>40806</v>
      </c>
      <c r="E9396" s="2">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1">
        <v>140.39599999999993</v>
      </c>
    </row>
    <row r="9397" spans="1:22" ht="14.25" customHeight="1" x14ac:dyDescent="0.25">
      <c r="A9397" s="1">
        <v>9396</v>
      </c>
      <c r="B9397" s="1" t="s">
        <v>10591</v>
      </c>
      <c r="C9397" s="1">
        <f>YEAR(Data!$D9397)</f>
        <v>2011</v>
      </c>
      <c r="D9397" s="2">
        <v>40806</v>
      </c>
      <c r="E9397" s="2">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
        <v>801.5680000000001</v>
      </c>
      <c r="T9397" s="1">
        <v>2</v>
      </c>
      <c r="U9397" s="1">
        <v>0.2</v>
      </c>
      <c r="V9397" s="1">
        <v>-10.019600000000054</v>
      </c>
    </row>
    <row r="9398" spans="1:22" ht="14.25" customHeight="1" x14ac:dyDescent="0.25">
      <c r="A9398" s="1">
        <v>9397</v>
      </c>
      <c r="B9398" s="1" t="s">
        <v>10591</v>
      </c>
      <c r="C9398" s="1">
        <f>YEAR(Data!$D9398)</f>
        <v>2011</v>
      </c>
      <c r="D9398" s="2">
        <v>40806</v>
      </c>
      <c r="E9398" s="2">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
        <v>75.179999999999993</v>
      </c>
      <c r="T9398" s="1">
        <v>6</v>
      </c>
      <c r="U9398" s="1">
        <v>0</v>
      </c>
      <c r="V9398" s="1">
        <v>35.334599999999995</v>
      </c>
    </row>
    <row r="9399" spans="1:22" ht="14.25" customHeight="1" x14ac:dyDescent="0.25">
      <c r="A9399" s="1">
        <v>9398</v>
      </c>
      <c r="B9399" s="1" t="s">
        <v>10591</v>
      </c>
      <c r="C9399" s="1">
        <f>YEAR(Data!$D9399)</f>
        <v>2011</v>
      </c>
      <c r="D9399" s="2">
        <v>40806</v>
      </c>
      <c r="E9399" s="2">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1">
        <v>8.0548000000000002</v>
      </c>
    </row>
    <row r="9400" spans="1:22" ht="14.25" customHeight="1" x14ac:dyDescent="0.25">
      <c r="A9400" s="1">
        <v>9399</v>
      </c>
      <c r="B9400" s="1" t="s">
        <v>10591</v>
      </c>
      <c r="C9400" s="1">
        <f>YEAR(Data!$D9400)</f>
        <v>2011</v>
      </c>
      <c r="D9400" s="2">
        <v>40806</v>
      </c>
      <c r="E9400" s="2">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
        <v>1349.91</v>
      </c>
      <c r="T9400" s="1">
        <v>9</v>
      </c>
      <c r="U9400" s="1">
        <v>0</v>
      </c>
      <c r="V9400" s="1">
        <v>661.45590000000004</v>
      </c>
    </row>
    <row r="9401" spans="1:22" ht="14.25" customHeight="1" x14ac:dyDescent="0.25">
      <c r="A9401" s="1">
        <v>9400</v>
      </c>
      <c r="B9401" s="1" t="s">
        <v>10592</v>
      </c>
      <c r="C9401" s="1">
        <f>YEAR(Data!$D9401)</f>
        <v>2013</v>
      </c>
      <c r="D9401" s="2">
        <v>41590</v>
      </c>
      <c r="E9401" s="2">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
        <v>14.111999999999998</v>
      </c>
      <c r="T9401" s="1">
        <v>6</v>
      </c>
      <c r="U9401" s="1">
        <v>0.2</v>
      </c>
      <c r="V9401" s="1">
        <v>1.2348000000000008</v>
      </c>
    </row>
    <row r="9402" spans="1:22" ht="14.25" customHeight="1" x14ac:dyDescent="0.25">
      <c r="A9402" s="1">
        <v>9401</v>
      </c>
      <c r="B9402" s="1" t="s">
        <v>10596</v>
      </c>
      <c r="C9402" s="1">
        <f>YEAR(Data!$D9402)</f>
        <v>2012</v>
      </c>
      <c r="D9402" s="2">
        <v>41168</v>
      </c>
      <c r="E9402" s="2">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
        <v>31.12</v>
      </c>
      <c r="T9402" s="1">
        <v>4</v>
      </c>
      <c r="U9402" s="1">
        <v>0</v>
      </c>
      <c r="V9402" s="1">
        <v>14.6264</v>
      </c>
    </row>
    <row r="9403" spans="1:22" ht="14.25" customHeight="1" x14ac:dyDescent="0.25">
      <c r="A9403" s="1">
        <v>9402</v>
      </c>
      <c r="B9403" s="1" t="s">
        <v>10597</v>
      </c>
      <c r="C9403" s="1">
        <f>YEAR(Data!$D9403)</f>
        <v>2011</v>
      </c>
      <c r="D9403" s="2">
        <v>40718</v>
      </c>
      <c r="E9403" s="2">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
        <v>4.2720000000000002</v>
      </c>
      <c r="T9403" s="1">
        <v>2</v>
      </c>
      <c r="U9403" s="1">
        <v>0.2</v>
      </c>
      <c r="V9403" s="1">
        <v>0.96119999999999983</v>
      </c>
    </row>
    <row r="9404" spans="1:22" ht="14.25" customHeight="1" x14ac:dyDescent="0.25">
      <c r="A9404" s="1">
        <v>9403</v>
      </c>
      <c r="B9404" s="1" t="s">
        <v>10598</v>
      </c>
      <c r="C9404" s="1">
        <f>YEAR(Data!$D9404)</f>
        <v>2013</v>
      </c>
      <c r="D9404" s="2">
        <v>41499</v>
      </c>
      <c r="E9404" s="2">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1">
        <v>-66.230199999999996</v>
      </c>
    </row>
    <row r="9405" spans="1:22" ht="14.25" customHeight="1" x14ac:dyDescent="0.25">
      <c r="A9405" s="1">
        <v>9404</v>
      </c>
      <c r="B9405" s="1" t="s">
        <v>10598</v>
      </c>
      <c r="C9405" s="1">
        <f>YEAR(Data!$D9405)</f>
        <v>2013</v>
      </c>
      <c r="D9405" s="2">
        <v>41499</v>
      </c>
      <c r="E9405" s="2">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1">
        <v>286.38359999999989</v>
      </c>
    </row>
    <row r="9406" spans="1:22" ht="14.25" customHeight="1" x14ac:dyDescent="0.25">
      <c r="A9406" s="1">
        <v>9405</v>
      </c>
      <c r="B9406" s="1" t="s">
        <v>10599</v>
      </c>
      <c r="C9406" s="1">
        <f>YEAR(Data!$D9406)</f>
        <v>2014</v>
      </c>
      <c r="D9406" s="2">
        <v>41743</v>
      </c>
      <c r="E9406" s="2">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1">
        <v>1.6829999999999994</v>
      </c>
    </row>
    <row r="9407" spans="1:22" ht="14.25" customHeight="1" x14ac:dyDescent="0.25">
      <c r="A9407" s="1">
        <v>9406</v>
      </c>
      <c r="B9407" s="1" t="s">
        <v>10600</v>
      </c>
      <c r="C9407" s="1">
        <f>YEAR(Data!$D9407)</f>
        <v>2011</v>
      </c>
      <c r="D9407" s="2">
        <v>40616</v>
      </c>
      <c r="E9407" s="2">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
        <v>574.91</v>
      </c>
      <c r="T9407" s="1">
        <v>2</v>
      </c>
      <c r="U9407" s="1">
        <v>0.3</v>
      </c>
      <c r="V9407" s="1">
        <v>156.04699999999997</v>
      </c>
    </row>
    <row r="9408" spans="1:22" ht="14.25" customHeight="1" x14ac:dyDescent="0.25">
      <c r="A9408" s="1">
        <v>9407</v>
      </c>
      <c r="B9408" s="1" t="s">
        <v>10600</v>
      </c>
      <c r="C9408" s="1">
        <f>YEAR(Data!$D9408)</f>
        <v>2011</v>
      </c>
      <c r="D9408" s="2">
        <v>40616</v>
      </c>
      <c r="E9408" s="2">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
        <v>8.4480000000000004</v>
      </c>
      <c r="T9408" s="1">
        <v>2</v>
      </c>
      <c r="U9408" s="1">
        <v>0.2</v>
      </c>
      <c r="V9408" s="1">
        <v>2.6399999999999997</v>
      </c>
    </row>
    <row r="9409" spans="1:22" ht="14.25" customHeight="1" x14ac:dyDescent="0.25">
      <c r="A9409" s="1">
        <v>9408</v>
      </c>
      <c r="B9409" s="1" t="s">
        <v>10601</v>
      </c>
      <c r="C9409" s="1">
        <f>YEAR(Data!$D9409)</f>
        <v>2014</v>
      </c>
      <c r="D9409" s="2">
        <v>41905</v>
      </c>
      <c r="E9409" s="2">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1">
        <v>171.36000000000007</v>
      </c>
    </row>
    <row r="9410" spans="1:22" ht="14.25" customHeight="1" x14ac:dyDescent="0.25">
      <c r="A9410" s="1">
        <v>9409</v>
      </c>
      <c r="B9410" s="1" t="s">
        <v>10601</v>
      </c>
      <c r="C9410" s="1">
        <f>YEAR(Data!$D9410)</f>
        <v>2014</v>
      </c>
      <c r="D9410" s="2">
        <v>41905</v>
      </c>
      <c r="E9410" s="2">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
        <v>12.07</v>
      </c>
      <c r="T9410" s="1">
        <v>1</v>
      </c>
      <c r="U9410" s="1">
        <v>0</v>
      </c>
      <c r="V9410" s="1">
        <v>3.9831000000000003</v>
      </c>
    </row>
    <row r="9411" spans="1:22" ht="14.25" customHeight="1" x14ac:dyDescent="0.25">
      <c r="A9411" s="1">
        <v>9410</v>
      </c>
      <c r="B9411" s="1" t="s">
        <v>10602</v>
      </c>
      <c r="C9411" s="1">
        <f>YEAR(Data!$D9411)</f>
        <v>2014</v>
      </c>
      <c r="D9411" s="2">
        <v>41984</v>
      </c>
      <c r="E9411" s="2">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3.2730000000000006</v>
      </c>
      <c r="T9411" s="1">
        <v>1</v>
      </c>
      <c r="U9411" s="1">
        <v>0.7</v>
      </c>
      <c r="V9411" s="1">
        <v>-2.5092999999999996</v>
      </c>
    </row>
    <row r="9412" spans="1:22" ht="14.25" customHeight="1" x14ac:dyDescent="0.25">
      <c r="A9412" s="1">
        <v>9411</v>
      </c>
      <c r="B9412" s="1" t="s">
        <v>10602</v>
      </c>
      <c r="C9412" s="1">
        <f>YEAR(Data!$D9412)</f>
        <v>2014</v>
      </c>
      <c r="D9412" s="2">
        <v>41984</v>
      </c>
      <c r="E9412" s="2">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1">
        <v>15.385999999999999</v>
      </c>
    </row>
    <row r="9413" spans="1:22" ht="14.25" customHeight="1" x14ac:dyDescent="0.25">
      <c r="A9413" s="1">
        <v>9412</v>
      </c>
      <c r="B9413" s="1" t="s">
        <v>10603</v>
      </c>
      <c r="C9413" s="1">
        <f>YEAR(Data!$D9413)</f>
        <v>2013</v>
      </c>
      <c r="D9413" s="2">
        <v>41344</v>
      </c>
      <c r="E9413" s="2">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104.69600000000001</v>
      </c>
      <c r="T9413" s="1">
        <v>1</v>
      </c>
      <c r="U9413" s="1">
        <v>0.2</v>
      </c>
      <c r="V9413" s="1">
        <v>6.5434999999999981</v>
      </c>
    </row>
    <row r="9414" spans="1:22" ht="14.25" customHeight="1" x14ac:dyDescent="0.25">
      <c r="A9414" s="1">
        <v>9413</v>
      </c>
      <c r="B9414" s="1" t="s">
        <v>10604</v>
      </c>
      <c r="C9414" s="1">
        <f>YEAR(Data!$D9414)</f>
        <v>2012</v>
      </c>
      <c r="D9414" s="2">
        <v>40935</v>
      </c>
      <c r="E9414" s="2">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1">
        <v>0</v>
      </c>
    </row>
    <row r="9415" spans="1:22" ht="14.25" customHeight="1" x14ac:dyDescent="0.25">
      <c r="A9415" s="1">
        <v>9414</v>
      </c>
      <c r="B9415" s="1" t="s">
        <v>10605</v>
      </c>
      <c r="C9415" s="1">
        <f>YEAR(Data!$D9415)</f>
        <v>2013</v>
      </c>
      <c r="D9415" s="2">
        <v>41544</v>
      </c>
      <c r="E9415" s="2">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6.8159999999999981</v>
      </c>
      <c r="T9415" s="1">
        <v>2</v>
      </c>
      <c r="U9415" s="1">
        <v>0.8</v>
      </c>
      <c r="V9415" s="1">
        <v>-11.587200000000003</v>
      </c>
    </row>
    <row r="9416" spans="1:22" ht="14.25" customHeight="1" x14ac:dyDescent="0.25">
      <c r="A9416" s="1">
        <v>9415</v>
      </c>
      <c r="B9416" s="1" t="s">
        <v>10606</v>
      </c>
      <c r="C9416" s="1">
        <f>YEAR(Data!$D9416)</f>
        <v>2012</v>
      </c>
      <c r="D9416" s="2">
        <v>41200</v>
      </c>
      <c r="E9416" s="2">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
        <v>249.58400000000003</v>
      </c>
      <c r="T9416" s="1">
        <v>2</v>
      </c>
      <c r="U9416" s="1">
        <v>0.2</v>
      </c>
      <c r="V9416" s="1">
        <v>15.598999999999997</v>
      </c>
    </row>
    <row r="9417" spans="1:22" ht="14.25" customHeight="1" x14ac:dyDescent="0.25">
      <c r="A9417" s="1">
        <v>9416</v>
      </c>
      <c r="B9417" s="1" t="s">
        <v>10606</v>
      </c>
      <c r="C9417" s="1">
        <f>YEAR(Data!$D9417)</f>
        <v>2012</v>
      </c>
      <c r="D9417" s="2">
        <v>41200</v>
      </c>
      <c r="E9417" s="2">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
        <v>17.940000000000001</v>
      </c>
      <c r="T9417" s="1">
        <v>3</v>
      </c>
      <c r="U9417" s="1">
        <v>0</v>
      </c>
      <c r="V9417" s="1">
        <v>8.7906000000000013</v>
      </c>
    </row>
    <row r="9418" spans="1:22" ht="14.25" customHeight="1" x14ac:dyDescent="0.25">
      <c r="A9418" s="1">
        <v>9417</v>
      </c>
      <c r="B9418" s="1" t="s">
        <v>10606</v>
      </c>
      <c r="C9418" s="1">
        <f>YEAR(Data!$D9418)</f>
        <v>2012</v>
      </c>
      <c r="D9418" s="2">
        <v>41200</v>
      </c>
      <c r="E9418" s="2">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1">
        <v>3.2351999999999994</v>
      </c>
    </row>
    <row r="9419" spans="1:22" ht="14.25" customHeight="1" x14ac:dyDescent="0.25">
      <c r="A9419" s="1">
        <v>9418</v>
      </c>
      <c r="B9419" s="1" t="s">
        <v>10607</v>
      </c>
      <c r="C9419" s="1">
        <f>YEAR(Data!$D9419)</f>
        <v>2011</v>
      </c>
      <c r="D9419" s="2">
        <v>40843</v>
      </c>
      <c r="E9419" s="2">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10.368000000000002</v>
      </c>
      <c r="T9419" s="1">
        <v>2</v>
      </c>
      <c r="U9419" s="1">
        <v>0.2</v>
      </c>
      <c r="V9419" s="1">
        <v>3.6288</v>
      </c>
    </row>
    <row r="9420" spans="1:22" ht="14.25" customHeight="1" x14ac:dyDescent="0.25">
      <c r="A9420" s="1">
        <v>9419</v>
      </c>
      <c r="B9420" s="1" t="s">
        <v>10607</v>
      </c>
      <c r="C9420" s="1">
        <f>YEAR(Data!$D9420)</f>
        <v>2011</v>
      </c>
      <c r="D9420" s="2">
        <v>40843</v>
      </c>
      <c r="E9420" s="2">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11.952000000000002</v>
      </c>
      <c r="T9420" s="1">
        <v>3</v>
      </c>
      <c r="U9420" s="1">
        <v>0.2</v>
      </c>
      <c r="V9420" s="1">
        <v>4.0338000000000003</v>
      </c>
    </row>
    <row r="9421" spans="1:22" ht="14.25" customHeight="1" x14ac:dyDescent="0.25">
      <c r="A9421" s="1">
        <v>9420</v>
      </c>
      <c r="B9421" s="1" t="s">
        <v>10608</v>
      </c>
      <c r="C9421" s="1">
        <f>YEAR(Data!$D9421)</f>
        <v>2014</v>
      </c>
      <c r="D9421" s="2">
        <v>41915</v>
      </c>
      <c r="E9421" s="2">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15.223999999999997</v>
      </c>
      <c r="T9421" s="1">
        <v>2</v>
      </c>
      <c r="U9421" s="1">
        <v>0.8</v>
      </c>
      <c r="V9421" s="1">
        <v>-38.821200000000012</v>
      </c>
    </row>
    <row r="9422" spans="1:22" ht="14.25" customHeight="1" x14ac:dyDescent="0.25">
      <c r="A9422" s="1">
        <v>9421</v>
      </c>
      <c r="B9422" s="1" t="s">
        <v>10608</v>
      </c>
      <c r="C9422" s="1">
        <f>YEAR(Data!$D9422)</f>
        <v>2014</v>
      </c>
      <c r="D9422" s="2">
        <v>41915</v>
      </c>
      <c r="E9422" s="2">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
        <v>21.983999999999995</v>
      </c>
      <c r="T9422" s="1">
        <v>6</v>
      </c>
      <c r="U9422" s="1">
        <v>0.8</v>
      </c>
      <c r="V9422" s="1">
        <v>-56.059200000000011</v>
      </c>
    </row>
    <row r="9423" spans="1:22" ht="14.25" customHeight="1" x14ac:dyDescent="0.25">
      <c r="A9423" s="1">
        <v>9422</v>
      </c>
      <c r="B9423" s="1" t="s">
        <v>10609</v>
      </c>
      <c r="C9423" s="1">
        <f>YEAR(Data!$D9423)</f>
        <v>2011</v>
      </c>
      <c r="D9423" s="2">
        <v>40747</v>
      </c>
      <c r="E9423" s="2">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1">
        <v>60.475200000000058</v>
      </c>
    </row>
    <row r="9424" spans="1:22" ht="14.25" customHeight="1" x14ac:dyDescent="0.25">
      <c r="A9424" s="1">
        <v>9423</v>
      </c>
      <c r="B9424" s="1" t="s">
        <v>10609</v>
      </c>
      <c r="C9424" s="1">
        <f>YEAR(Data!$D9424)</f>
        <v>2011</v>
      </c>
      <c r="D9424" s="2">
        <v>40747</v>
      </c>
      <c r="E9424" s="2">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1">
        <v>11.802999999999999</v>
      </c>
    </row>
    <row r="9425" spans="1:22" ht="14.25" customHeight="1" x14ac:dyDescent="0.25">
      <c r="A9425" s="1">
        <v>9424</v>
      </c>
      <c r="B9425" s="1" t="s">
        <v>10609</v>
      </c>
      <c r="C9425" s="1">
        <f>YEAR(Data!$D9425)</f>
        <v>2011</v>
      </c>
      <c r="D9425" s="2">
        <v>40747</v>
      </c>
      <c r="E9425" s="2">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
        <v>302.37599999999998</v>
      </c>
      <c r="T9425" s="1">
        <v>3</v>
      </c>
      <c r="U9425" s="1">
        <v>0.2</v>
      </c>
      <c r="V9425" s="1">
        <v>37.796999999999997</v>
      </c>
    </row>
    <row r="9426" spans="1:22" ht="14.25" customHeight="1" x14ac:dyDescent="0.25">
      <c r="A9426" s="1">
        <v>9425</v>
      </c>
      <c r="B9426" s="1" t="s">
        <v>10609</v>
      </c>
      <c r="C9426" s="1">
        <f>YEAR(Data!$D9426)</f>
        <v>2011</v>
      </c>
      <c r="D9426" s="2">
        <v>40747</v>
      </c>
      <c r="E9426" s="2">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1">
        <v>4.9500000000000011</v>
      </c>
    </row>
    <row r="9427" spans="1:22" ht="14.25" customHeight="1" x14ac:dyDescent="0.25">
      <c r="A9427" s="1">
        <v>9426</v>
      </c>
      <c r="B9427" s="1" t="s">
        <v>10610</v>
      </c>
      <c r="C9427" s="1">
        <f>YEAR(Data!$D9427)</f>
        <v>2011</v>
      </c>
      <c r="D9427" s="2">
        <v>40798</v>
      </c>
      <c r="E9427" s="2">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3785.2920000000004</v>
      </c>
      <c r="T9427" s="1">
        <v>6</v>
      </c>
      <c r="U9427" s="1">
        <v>0.1</v>
      </c>
      <c r="V9427" s="1">
        <v>420.58800000000019</v>
      </c>
    </row>
    <row r="9428" spans="1:22" ht="14.25" customHeight="1" x14ac:dyDescent="0.25">
      <c r="A9428" s="1">
        <v>9427</v>
      </c>
      <c r="B9428" s="1" t="s">
        <v>10611</v>
      </c>
      <c r="C9428" s="1">
        <f>YEAR(Data!$D9428)</f>
        <v>2013</v>
      </c>
      <c r="D9428" s="2">
        <v>41533</v>
      </c>
      <c r="E9428" s="2">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
        <v>35.4</v>
      </c>
      <c r="T9428" s="1">
        <v>5</v>
      </c>
      <c r="U9428" s="1">
        <v>0</v>
      </c>
      <c r="V9428" s="1">
        <v>13.452000000000002</v>
      </c>
    </row>
    <row r="9429" spans="1:22" ht="14.25" customHeight="1" x14ac:dyDescent="0.25">
      <c r="A9429" s="1">
        <v>9428</v>
      </c>
      <c r="B9429" s="1" t="s">
        <v>10612</v>
      </c>
      <c r="C9429" s="1">
        <f>YEAR(Data!$D9429)</f>
        <v>2011</v>
      </c>
      <c r="D9429" s="2">
        <v>40874</v>
      </c>
      <c r="E9429" s="2">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
        <v>199.89999999999998</v>
      </c>
      <c r="T9429" s="1">
        <v>5</v>
      </c>
      <c r="U9429" s="1">
        <v>0</v>
      </c>
      <c r="V9429" s="1">
        <v>39.97999999999999</v>
      </c>
    </row>
    <row r="9430" spans="1:22" ht="14.25" customHeight="1" x14ac:dyDescent="0.25">
      <c r="A9430" s="1">
        <v>9429</v>
      </c>
      <c r="B9430" s="1" t="s">
        <v>10613</v>
      </c>
      <c r="C9430" s="1">
        <f>YEAR(Data!$D9430)</f>
        <v>2011</v>
      </c>
      <c r="D9430" s="2">
        <v>40674</v>
      </c>
      <c r="E9430" s="2">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1212.9599999999998</v>
      </c>
      <c r="T9430" s="1">
        <v>8</v>
      </c>
      <c r="U9430" s="1">
        <v>0.3</v>
      </c>
      <c r="V9430" s="1">
        <v>-69.311999999999898</v>
      </c>
    </row>
    <row r="9431" spans="1:22" ht="14.25" customHeight="1" x14ac:dyDescent="0.25">
      <c r="A9431" s="1">
        <v>9430</v>
      </c>
      <c r="B9431" s="1" t="s">
        <v>10614</v>
      </c>
      <c r="C9431" s="1">
        <f>YEAR(Data!$D9431)</f>
        <v>2012</v>
      </c>
      <c r="D9431" s="2">
        <v>41149</v>
      </c>
      <c r="E9431" s="2">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1">
        <v>82.496999999999957</v>
      </c>
    </row>
    <row r="9432" spans="1:22" ht="14.25" customHeight="1" x14ac:dyDescent="0.25">
      <c r="A9432" s="1">
        <v>9431</v>
      </c>
      <c r="B9432" s="1" t="s">
        <v>10614</v>
      </c>
      <c r="C9432" s="1">
        <f>YEAR(Data!$D9432)</f>
        <v>2012</v>
      </c>
      <c r="D9432" s="2">
        <v>41149</v>
      </c>
      <c r="E9432" s="2">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103.48100000000001</v>
      </c>
      <c r="T9432" s="1">
        <v>1</v>
      </c>
      <c r="U9432" s="1">
        <v>0.3</v>
      </c>
      <c r="V9432" s="1">
        <v>-16.261300000000006</v>
      </c>
    </row>
    <row r="9433" spans="1:22" ht="14.25" customHeight="1" x14ac:dyDescent="0.25">
      <c r="A9433" s="1">
        <v>9432</v>
      </c>
      <c r="B9433" s="1" t="s">
        <v>10615</v>
      </c>
      <c r="C9433" s="1">
        <f>YEAR(Data!$D9433)</f>
        <v>2012</v>
      </c>
      <c r="D9433" s="2">
        <v>41079</v>
      </c>
      <c r="E9433" s="2">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
        <v>5.9039999999999999</v>
      </c>
      <c r="T9433" s="1">
        <v>2</v>
      </c>
      <c r="U9433" s="1">
        <v>0.2</v>
      </c>
      <c r="V9433" s="1">
        <v>1.9925999999999999</v>
      </c>
    </row>
    <row r="9434" spans="1:22" ht="14.25" customHeight="1" x14ac:dyDescent="0.25">
      <c r="A9434" s="1">
        <v>9433</v>
      </c>
      <c r="B9434" s="1" t="s">
        <v>10616</v>
      </c>
      <c r="C9434" s="1">
        <f>YEAR(Data!$D9434)</f>
        <v>2012</v>
      </c>
      <c r="D9434" s="2">
        <v>41138</v>
      </c>
      <c r="E9434" s="2">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30.080000000000002</v>
      </c>
      <c r="T9434" s="1">
        <v>2</v>
      </c>
      <c r="U9434" s="1">
        <v>0.2</v>
      </c>
      <c r="V9434" s="1">
        <v>-5.2640000000000002</v>
      </c>
    </row>
    <row r="9435" spans="1:22" ht="14.25" customHeight="1" x14ac:dyDescent="0.25">
      <c r="A9435" s="1">
        <v>9434</v>
      </c>
      <c r="B9435" s="1" t="s">
        <v>10616</v>
      </c>
      <c r="C9435" s="1">
        <f>YEAR(Data!$D9435)</f>
        <v>2012</v>
      </c>
      <c r="D9435" s="2">
        <v>41138</v>
      </c>
      <c r="E9435" s="2">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36.288000000000011</v>
      </c>
      <c r="T9435" s="1">
        <v>7</v>
      </c>
      <c r="U9435" s="1">
        <v>0.2</v>
      </c>
      <c r="V9435" s="1">
        <v>12.700800000000001</v>
      </c>
    </row>
    <row r="9436" spans="1:22" ht="14.25" customHeight="1" x14ac:dyDescent="0.25">
      <c r="A9436" s="1">
        <v>9435</v>
      </c>
      <c r="B9436" s="1" t="s">
        <v>10616</v>
      </c>
      <c r="C9436" s="1">
        <f>YEAR(Data!$D9436)</f>
        <v>2012</v>
      </c>
      <c r="D9436" s="2">
        <v>41138</v>
      </c>
      <c r="E9436" s="2">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10.272000000000002</v>
      </c>
      <c r="T9436" s="1">
        <v>3</v>
      </c>
      <c r="U9436" s="1">
        <v>0.2</v>
      </c>
      <c r="V9436" s="1">
        <v>1.1555999999999984</v>
      </c>
    </row>
    <row r="9437" spans="1:22" ht="14.25" customHeight="1" x14ac:dyDescent="0.25">
      <c r="A9437" s="1">
        <v>9436</v>
      </c>
      <c r="B9437" s="1" t="s">
        <v>10616</v>
      </c>
      <c r="C9437" s="1">
        <f>YEAR(Data!$D9437)</f>
        <v>2012</v>
      </c>
      <c r="D9437" s="2">
        <v>41138</v>
      </c>
      <c r="E9437" s="2">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1">
        <v>-31.600000000000037</v>
      </c>
    </row>
    <row r="9438" spans="1:22" ht="14.25" customHeight="1" x14ac:dyDescent="0.25">
      <c r="A9438" s="1">
        <v>9437</v>
      </c>
      <c r="B9438" s="1" t="s">
        <v>10617</v>
      </c>
      <c r="C9438" s="1">
        <f>YEAR(Data!$D9438)</f>
        <v>2012</v>
      </c>
      <c r="D9438" s="2">
        <v>41177</v>
      </c>
      <c r="E9438" s="2">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2.9460000000000006</v>
      </c>
      <c r="T9438" s="1">
        <v>2</v>
      </c>
      <c r="U9438" s="1">
        <v>0.7</v>
      </c>
      <c r="V9438" s="1">
        <v>-2.0621999999999998</v>
      </c>
    </row>
    <row r="9439" spans="1:22" ht="14.25" customHeight="1" x14ac:dyDescent="0.25">
      <c r="A9439" s="1">
        <v>9438</v>
      </c>
      <c r="B9439" s="1" t="s">
        <v>10618</v>
      </c>
      <c r="C9439" s="1">
        <f>YEAR(Data!$D9439)</f>
        <v>2014</v>
      </c>
      <c r="D9439" s="2">
        <v>41786</v>
      </c>
      <c r="E9439" s="2">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
        <v>12.96</v>
      </c>
      <c r="T9439" s="1">
        <v>2</v>
      </c>
      <c r="U9439" s="1">
        <v>0</v>
      </c>
      <c r="V9439" s="1">
        <v>6.2208000000000006</v>
      </c>
    </row>
    <row r="9440" spans="1:22" ht="14.25" customHeight="1" x14ac:dyDescent="0.25">
      <c r="A9440" s="1">
        <v>9439</v>
      </c>
      <c r="B9440" s="1" t="s">
        <v>10619</v>
      </c>
      <c r="C9440" s="1">
        <f>YEAR(Data!$D9440)</f>
        <v>2014</v>
      </c>
      <c r="D9440" s="2">
        <v>41852</v>
      </c>
      <c r="E9440" s="2">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285.57599999999996</v>
      </c>
      <c r="T9440" s="1">
        <v>4</v>
      </c>
      <c r="U9440" s="1">
        <v>0.4</v>
      </c>
      <c r="V9440" s="1">
        <v>-57.115200000000016</v>
      </c>
    </row>
    <row r="9441" spans="1:22" ht="14.25" customHeight="1" x14ac:dyDescent="0.25">
      <c r="A9441" s="1">
        <v>9440</v>
      </c>
      <c r="B9441" s="1" t="s">
        <v>10620</v>
      </c>
      <c r="C9441" s="1">
        <f>YEAR(Data!$D9441)</f>
        <v>2011</v>
      </c>
      <c r="D9441" s="2">
        <v>40828</v>
      </c>
      <c r="E9441" s="2">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
        <v>22.240000000000002</v>
      </c>
      <c r="T9441" s="1">
        <v>2</v>
      </c>
      <c r="U9441" s="1">
        <v>0.2</v>
      </c>
      <c r="V9441" s="1">
        <v>2.5019999999999971</v>
      </c>
    </row>
    <row r="9442" spans="1:22" ht="14.25" customHeight="1" x14ac:dyDescent="0.25">
      <c r="A9442" s="1">
        <v>9441</v>
      </c>
      <c r="B9442" s="1" t="s">
        <v>10621</v>
      </c>
      <c r="C9442" s="1">
        <f>YEAR(Data!$D9442)</f>
        <v>2011</v>
      </c>
      <c r="D9442" s="2">
        <v>40688</v>
      </c>
      <c r="E9442" s="2">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
        <v>14.62</v>
      </c>
      <c r="T9442" s="1">
        <v>2</v>
      </c>
      <c r="U9442" s="1">
        <v>0</v>
      </c>
      <c r="V9442" s="1">
        <v>6.7251999999999992</v>
      </c>
    </row>
    <row r="9443" spans="1:22" ht="14.25" customHeight="1" x14ac:dyDescent="0.25">
      <c r="A9443" s="1">
        <v>9442</v>
      </c>
      <c r="B9443" s="1" t="s">
        <v>10622</v>
      </c>
      <c r="C9443" s="1">
        <f>YEAR(Data!$D9443)</f>
        <v>2011</v>
      </c>
      <c r="D9443" s="2">
        <v>40906</v>
      </c>
      <c r="E9443" s="2">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1">
        <v>6.0449999999999946</v>
      </c>
    </row>
    <row r="9444" spans="1:22" ht="14.25" customHeight="1" x14ac:dyDescent="0.25">
      <c r="A9444" s="1">
        <v>9443</v>
      </c>
      <c r="B9444" s="1" t="s">
        <v>10625</v>
      </c>
      <c r="C9444" s="1">
        <f>YEAR(Data!$D9444)</f>
        <v>2014</v>
      </c>
      <c r="D9444" s="2">
        <v>41737</v>
      </c>
      <c r="E9444" s="2">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1">
        <v>1.2192000000000007</v>
      </c>
    </row>
    <row r="9445" spans="1:22" ht="14.25" customHeight="1" x14ac:dyDescent="0.25">
      <c r="A9445" s="1">
        <v>9444</v>
      </c>
      <c r="B9445" s="1" t="s">
        <v>10625</v>
      </c>
      <c r="C9445" s="1">
        <f>YEAR(Data!$D9445)</f>
        <v>2014</v>
      </c>
      <c r="D9445" s="2">
        <v>41737</v>
      </c>
      <c r="E9445" s="2">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219.18400000000003</v>
      </c>
      <c r="T9445" s="1">
        <v>2</v>
      </c>
      <c r="U9445" s="1">
        <v>0.2</v>
      </c>
      <c r="V9445" s="1">
        <v>19.178600000000003</v>
      </c>
    </row>
    <row r="9446" spans="1:22" ht="14.25" customHeight="1" x14ac:dyDescent="0.25">
      <c r="A9446" s="1">
        <v>9445</v>
      </c>
      <c r="B9446" s="1" t="s">
        <v>10626</v>
      </c>
      <c r="C9446" s="1">
        <f>YEAR(Data!$D9446)</f>
        <v>2012</v>
      </c>
      <c r="D9446" s="2">
        <v>40969</v>
      </c>
      <c r="E9446" s="2">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
        <v>95.84</v>
      </c>
      <c r="T9446" s="1">
        <v>4</v>
      </c>
      <c r="U9446" s="1">
        <v>0.2</v>
      </c>
      <c r="V9446" s="1">
        <v>34.741999999999997</v>
      </c>
    </row>
    <row r="9447" spans="1:22" ht="14.25" customHeight="1" x14ac:dyDescent="0.25">
      <c r="A9447" s="1">
        <v>9446</v>
      </c>
      <c r="B9447" s="1" t="s">
        <v>10627</v>
      </c>
      <c r="C9447" s="1">
        <f>YEAR(Data!$D9447)</f>
        <v>2012</v>
      </c>
      <c r="D9447" s="2">
        <v>41058</v>
      </c>
      <c r="E9447" s="2">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1">
        <v>5.6993999999999998</v>
      </c>
    </row>
    <row r="9448" spans="1:22" ht="14.25" customHeight="1" x14ac:dyDescent="0.25">
      <c r="A9448" s="1">
        <v>9447</v>
      </c>
      <c r="B9448" s="1" t="s">
        <v>10628</v>
      </c>
      <c r="C9448" s="1">
        <f>YEAR(Data!$D9448)</f>
        <v>2013</v>
      </c>
      <c r="D9448" s="2">
        <v>41540</v>
      </c>
      <c r="E9448" s="2">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
        <v>35.880000000000003</v>
      </c>
      <c r="T9448" s="1">
        <v>6</v>
      </c>
      <c r="U9448" s="1">
        <v>0</v>
      </c>
      <c r="V9448" s="1">
        <v>16.146000000000001</v>
      </c>
    </row>
    <row r="9449" spans="1:22" ht="14.25" customHeight="1" x14ac:dyDescent="0.25">
      <c r="A9449" s="1">
        <v>9448</v>
      </c>
      <c r="B9449" s="1" t="s">
        <v>10629</v>
      </c>
      <c r="C9449" s="1">
        <f>YEAR(Data!$D9449)</f>
        <v>2014</v>
      </c>
      <c r="D9449" s="2">
        <v>41787</v>
      </c>
      <c r="E9449" s="2">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477.29999999999995</v>
      </c>
      <c r="T9449" s="1">
        <v>5</v>
      </c>
      <c r="U9449" s="1">
        <v>0</v>
      </c>
      <c r="V9449" s="1">
        <v>138.41699999999997</v>
      </c>
    </row>
    <row r="9450" spans="1:22" ht="14.25" customHeight="1" x14ac:dyDescent="0.25">
      <c r="A9450" s="1">
        <v>9449</v>
      </c>
      <c r="B9450" s="1" t="s">
        <v>10630</v>
      </c>
      <c r="C9450" s="1">
        <f>YEAR(Data!$D9450)</f>
        <v>2013</v>
      </c>
      <c r="D9450" s="2">
        <v>41535</v>
      </c>
      <c r="E9450" s="2">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1">
        <v>5.9135999999999997</v>
      </c>
    </row>
    <row r="9451" spans="1:22" ht="14.25" customHeight="1" x14ac:dyDescent="0.25">
      <c r="A9451" s="1">
        <v>9450</v>
      </c>
      <c r="B9451" s="1" t="s">
        <v>10631</v>
      </c>
      <c r="C9451" s="1">
        <f>YEAR(Data!$D9451)</f>
        <v>2011</v>
      </c>
      <c r="D9451" s="2">
        <v>40794</v>
      </c>
      <c r="E9451" s="2">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1">
        <v>3.0127999999999995</v>
      </c>
    </row>
    <row r="9452" spans="1:22" ht="14.25" customHeight="1" x14ac:dyDescent="0.25">
      <c r="A9452" s="1">
        <v>9451</v>
      </c>
      <c r="B9452" s="1" t="s">
        <v>10632</v>
      </c>
      <c r="C9452" s="1">
        <f>YEAR(Data!$D9452)</f>
        <v>2014</v>
      </c>
      <c r="D9452" s="2">
        <v>41794</v>
      </c>
      <c r="E9452" s="2">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1">
        <v>5.4503999999999913</v>
      </c>
    </row>
    <row r="9453" spans="1:22" ht="14.25" customHeight="1" x14ac:dyDescent="0.25">
      <c r="A9453" s="1">
        <v>9452</v>
      </c>
      <c r="B9453" s="1" t="s">
        <v>10633</v>
      </c>
      <c r="C9453" s="1">
        <f>YEAR(Data!$D9453)</f>
        <v>2012</v>
      </c>
      <c r="D9453" s="2">
        <v>41180</v>
      </c>
      <c r="E9453" s="2">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186.14999999999998</v>
      </c>
      <c r="T9453" s="1">
        <v>3</v>
      </c>
      <c r="U9453" s="1">
        <v>0</v>
      </c>
      <c r="V9453" s="1">
        <v>55.844999999999985</v>
      </c>
    </row>
    <row r="9454" spans="1:22" ht="14.25" customHeight="1" x14ac:dyDescent="0.25">
      <c r="A9454" s="1">
        <v>9453</v>
      </c>
      <c r="B9454" s="1" t="s">
        <v>10633</v>
      </c>
      <c r="C9454" s="1">
        <f>YEAR(Data!$D9454)</f>
        <v>2012</v>
      </c>
      <c r="D9454" s="2">
        <v>41180</v>
      </c>
      <c r="E9454" s="2">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1">
        <v>26.582399999999986</v>
      </c>
    </row>
    <row r="9455" spans="1:22" ht="14.25" customHeight="1" x14ac:dyDescent="0.25">
      <c r="A9455" s="1">
        <v>9454</v>
      </c>
      <c r="B9455" s="1" t="s">
        <v>10633</v>
      </c>
      <c r="C9455" s="1">
        <f>YEAR(Data!$D9455)</f>
        <v>2012</v>
      </c>
      <c r="D9455" s="2">
        <v>41180</v>
      </c>
      <c r="E9455" s="2">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
        <v>47.19</v>
      </c>
      <c r="T9455" s="1">
        <v>3</v>
      </c>
      <c r="U9455" s="1">
        <v>0</v>
      </c>
      <c r="V9455" s="1">
        <v>13.685099999999995</v>
      </c>
    </row>
    <row r="9456" spans="1:22" ht="14.25" customHeight="1" x14ac:dyDescent="0.25">
      <c r="A9456" s="1">
        <v>9455</v>
      </c>
      <c r="B9456" s="1" t="s">
        <v>10633</v>
      </c>
      <c r="C9456" s="1">
        <f>YEAR(Data!$D9456)</f>
        <v>2012</v>
      </c>
      <c r="D9456" s="2">
        <v>41180</v>
      </c>
      <c r="E9456" s="2">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1">
        <v>-8.2763999999999971</v>
      </c>
    </row>
    <row r="9457" spans="1:22" ht="14.25" customHeight="1" x14ac:dyDescent="0.25">
      <c r="A9457" s="1">
        <v>9456</v>
      </c>
      <c r="B9457" s="1" t="s">
        <v>10634</v>
      </c>
      <c r="C9457" s="1">
        <f>YEAR(Data!$D9457)</f>
        <v>2013</v>
      </c>
      <c r="D9457" s="2">
        <v>41442</v>
      </c>
      <c r="E9457" s="2">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
        <v>91.474999999999994</v>
      </c>
      <c r="T9457" s="1">
        <v>1</v>
      </c>
      <c r="U9457" s="1">
        <v>0.5</v>
      </c>
      <c r="V9457" s="1">
        <v>-1.8294999999999959</v>
      </c>
    </row>
    <row r="9458" spans="1:22" ht="14.25" customHeight="1" x14ac:dyDescent="0.25">
      <c r="A9458" s="1">
        <v>9457</v>
      </c>
      <c r="B9458" s="1" t="s">
        <v>10637</v>
      </c>
      <c r="C9458" s="1">
        <f>YEAR(Data!$D9458)</f>
        <v>2014</v>
      </c>
      <c r="D9458" s="2">
        <v>41787</v>
      </c>
      <c r="E9458" s="2">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
        <v>27.192</v>
      </c>
      <c r="T9458" s="1">
        <v>3</v>
      </c>
      <c r="U9458" s="1">
        <v>0.2</v>
      </c>
      <c r="V9458" s="1">
        <v>0.33989999999999654</v>
      </c>
    </row>
    <row r="9459" spans="1:22" ht="14.25" customHeight="1" x14ac:dyDescent="0.25">
      <c r="A9459" s="1">
        <v>9458</v>
      </c>
      <c r="B9459" s="1" t="s">
        <v>10637</v>
      </c>
      <c r="C9459" s="1">
        <f>YEAR(Data!$D9459)</f>
        <v>2014</v>
      </c>
      <c r="D9459" s="2">
        <v>41787</v>
      </c>
      <c r="E9459" s="2">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12.059999999999999</v>
      </c>
      <c r="T9459" s="1">
        <v>5</v>
      </c>
      <c r="U9459" s="1">
        <v>0.7</v>
      </c>
      <c r="V9459" s="1">
        <v>-10.050000000000001</v>
      </c>
    </row>
    <row r="9460" spans="1:22" ht="14.25" customHeight="1" x14ac:dyDescent="0.25">
      <c r="A9460" s="1">
        <v>9459</v>
      </c>
      <c r="B9460" s="1" t="s">
        <v>10640</v>
      </c>
      <c r="C9460" s="1">
        <f>YEAR(Data!$D9460)</f>
        <v>2011</v>
      </c>
      <c r="D9460" s="2">
        <v>40825</v>
      </c>
      <c r="E9460" s="2">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144.60000000000002</v>
      </c>
      <c r="T9460" s="1">
        <v>3</v>
      </c>
      <c r="U9460" s="1">
        <v>0</v>
      </c>
      <c r="V9460" s="1">
        <v>41.933999999999983</v>
      </c>
    </row>
    <row r="9461" spans="1:22" ht="14.25" customHeight="1" x14ac:dyDescent="0.25">
      <c r="A9461" s="1">
        <v>9460</v>
      </c>
      <c r="B9461" s="1" t="s">
        <v>10640</v>
      </c>
      <c r="C9461" s="1">
        <f>YEAR(Data!$D9461)</f>
        <v>2011</v>
      </c>
      <c r="D9461" s="2">
        <v>40825</v>
      </c>
      <c r="E9461" s="2">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
        <v>15.991999999999999</v>
      </c>
      <c r="T9461" s="1">
        <v>1</v>
      </c>
      <c r="U9461" s="1">
        <v>0.2</v>
      </c>
      <c r="V9461" s="1">
        <v>-2.9985000000000022</v>
      </c>
    </row>
    <row r="9462" spans="1:22" ht="14.25" customHeight="1" x14ac:dyDescent="0.25">
      <c r="A9462" s="1">
        <v>9461</v>
      </c>
      <c r="B9462" s="1" t="s">
        <v>10641</v>
      </c>
      <c r="C9462" s="1">
        <f>YEAR(Data!$D9462)</f>
        <v>2011</v>
      </c>
      <c r="D9462" s="2">
        <v>40864</v>
      </c>
      <c r="E9462" s="2">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1">
        <v>17.22</v>
      </c>
    </row>
    <row r="9463" spans="1:22" ht="14.25" customHeight="1" x14ac:dyDescent="0.25">
      <c r="A9463" s="1">
        <v>9462</v>
      </c>
      <c r="B9463" s="1" t="s">
        <v>10642</v>
      </c>
      <c r="C9463" s="1">
        <f>YEAR(Data!$D9463)</f>
        <v>2011</v>
      </c>
      <c r="D9463" s="2">
        <v>40835</v>
      </c>
      <c r="E9463" s="2">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1">
        <v>20.097000000000008</v>
      </c>
    </row>
    <row r="9464" spans="1:22" ht="14.25" customHeight="1" x14ac:dyDescent="0.25">
      <c r="A9464" s="1">
        <v>9463</v>
      </c>
      <c r="B9464" s="1" t="s">
        <v>10643</v>
      </c>
      <c r="C9464" s="1">
        <f>YEAR(Data!$D9464)</f>
        <v>2014</v>
      </c>
      <c r="D9464" s="2">
        <v>41969</v>
      </c>
      <c r="E9464" s="2">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1">
        <v>168.47040000000004</v>
      </c>
    </row>
    <row r="9465" spans="1:22" ht="14.25" customHeight="1" x14ac:dyDescent="0.25">
      <c r="A9465" s="1">
        <v>9464</v>
      </c>
      <c r="B9465" s="1" t="s">
        <v>10644</v>
      </c>
      <c r="C9465" s="1">
        <f>YEAR(Data!$D9465)</f>
        <v>2011</v>
      </c>
      <c r="D9465" s="2">
        <v>40602</v>
      </c>
      <c r="E9465" s="2">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19.456000000000003</v>
      </c>
      <c r="T9465" s="1">
        <v>4</v>
      </c>
      <c r="U9465" s="1">
        <v>0.2</v>
      </c>
      <c r="V9465" s="1">
        <v>3.4047999999999981</v>
      </c>
    </row>
    <row r="9466" spans="1:22" ht="14.25" customHeight="1" x14ac:dyDescent="0.25">
      <c r="A9466" s="1">
        <v>9465</v>
      </c>
      <c r="B9466" s="1" t="s">
        <v>10645</v>
      </c>
      <c r="C9466" s="1">
        <f>YEAR(Data!$D9466)</f>
        <v>2011</v>
      </c>
      <c r="D9466" s="2">
        <v>40898</v>
      </c>
      <c r="E9466" s="2">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
        <v>17.28</v>
      </c>
      <c r="T9466" s="1">
        <v>6</v>
      </c>
      <c r="U9466" s="1">
        <v>0</v>
      </c>
      <c r="V9466" s="1">
        <v>7.9487999999999985</v>
      </c>
    </row>
    <row r="9467" spans="1:22" ht="14.25" customHeight="1" x14ac:dyDescent="0.25">
      <c r="A9467" s="1">
        <v>9466</v>
      </c>
      <c r="B9467" s="1" t="s">
        <v>10646</v>
      </c>
      <c r="C9467" s="1">
        <f>YEAR(Data!$D9467)</f>
        <v>2013</v>
      </c>
      <c r="D9467" s="2">
        <v>41598</v>
      </c>
      <c r="E9467" s="2">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1">
        <v>1.597999999999999</v>
      </c>
    </row>
    <row r="9468" spans="1:22" ht="14.25" customHeight="1" x14ac:dyDescent="0.25">
      <c r="A9468" s="1">
        <v>9467</v>
      </c>
      <c r="B9468" s="1" t="s">
        <v>10647</v>
      </c>
      <c r="C9468" s="1">
        <f>YEAR(Data!$D9468)</f>
        <v>2014</v>
      </c>
      <c r="D9468" s="2">
        <v>41949</v>
      </c>
      <c r="E9468" s="2">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164.68800000000002</v>
      </c>
      <c r="T9468" s="1">
        <v>6</v>
      </c>
      <c r="U9468" s="1">
        <v>0.2</v>
      </c>
      <c r="V9468" s="1">
        <v>55.582200000000007</v>
      </c>
    </row>
    <row r="9469" spans="1:22" ht="14.25" customHeight="1" x14ac:dyDescent="0.25">
      <c r="A9469" s="1">
        <v>9468</v>
      </c>
      <c r="B9469" s="1" t="s">
        <v>10647</v>
      </c>
      <c r="C9469" s="1">
        <f>YEAR(Data!$D9469)</f>
        <v>2014</v>
      </c>
      <c r="D9469" s="2">
        <v>41949</v>
      </c>
      <c r="E9469" s="2">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
        <v>166.5</v>
      </c>
      <c r="T9469" s="1">
        <v>2</v>
      </c>
      <c r="U9469" s="1">
        <v>0.4</v>
      </c>
      <c r="V9469" s="1">
        <v>-66.599999999999994</v>
      </c>
    </row>
    <row r="9470" spans="1:22" ht="14.25" customHeight="1" x14ac:dyDescent="0.25">
      <c r="A9470" s="1">
        <v>9469</v>
      </c>
      <c r="B9470" s="1" t="s">
        <v>10647</v>
      </c>
      <c r="C9470" s="1">
        <f>YEAR(Data!$D9470)</f>
        <v>2014</v>
      </c>
      <c r="D9470" s="2">
        <v>41949</v>
      </c>
      <c r="E9470" s="2">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1">
        <v>6.2208000000000006</v>
      </c>
    </row>
    <row r="9471" spans="1:22" ht="14.25" customHeight="1" x14ac:dyDescent="0.25">
      <c r="A9471" s="1">
        <v>9470</v>
      </c>
      <c r="B9471" s="1" t="s">
        <v>10647</v>
      </c>
      <c r="C9471" s="1">
        <f>YEAR(Data!$D9471)</f>
        <v>2014</v>
      </c>
      <c r="D9471" s="2">
        <v>41949</v>
      </c>
      <c r="E9471" s="2">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1">
        <v>53.260799999999996</v>
      </c>
    </row>
    <row r="9472" spans="1:22" ht="14.25" customHeight="1" x14ac:dyDescent="0.25">
      <c r="A9472" s="1">
        <v>9471</v>
      </c>
      <c r="B9472" s="1" t="s">
        <v>10647</v>
      </c>
      <c r="C9472" s="1">
        <f>YEAR(Data!$D9472)</f>
        <v>2014</v>
      </c>
      <c r="D9472" s="2">
        <v>41949</v>
      </c>
      <c r="E9472" s="2">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1">
        <v>3.9991999999999877</v>
      </c>
    </row>
    <row r="9473" spans="1:22" ht="14.25" customHeight="1" x14ac:dyDescent="0.25">
      <c r="A9473" s="1">
        <v>9472</v>
      </c>
      <c r="B9473" s="1" t="s">
        <v>10647</v>
      </c>
      <c r="C9473" s="1">
        <f>YEAR(Data!$D9473)</f>
        <v>2014</v>
      </c>
      <c r="D9473" s="2">
        <v>41949</v>
      </c>
      <c r="E9473" s="2">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1">
        <v>3.7127999999999997</v>
      </c>
    </row>
    <row r="9474" spans="1:22" ht="14.25" customHeight="1" x14ac:dyDescent="0.25">
      <c r="A9474" s="1">
        <v>9473</v>
      </c>
      <c r="B9474" s="1" t="s">
        <v>10647</v>
      </c>
      <c r="C9474" s="1">
        <f>YEAR(Data!$D9474)</f>
        <v>2014</v>
      </c>
      <c r="D9474" s="2">
        <v>41949</v>
      </c>
      <c r="E9474" s="2">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
        <v>128.12400000000002</v>
      </c>
      <c r="T9474" s="1">
        <v>2</v>
      </c>
      <c r="U9474" s="1">
        <v>0.1</v>
      </c>
      <c r="V9474" s="1">
        <v>24.2012</v>
      </c>
    </row>
    <row r="9475" spans="1:22" ht="14.25" customHeight="1" x14ac:dyDescent="0.25">
      <c r="A9475" s="1">
        <v>9474</v>
      </c>
      <c r="B9475" s="1" t="s">
        <v>10647</v>
      </c>
      <c r="C9475" s="1">
        <f>YEAR(Data!$D9475)</f>
        <v>2014</v>
      </c>
      <c r="D9475" s="2">
        <v>41949</v>
      </c>
      <c r="E9475" s="2">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
        <v>101.4</v>
      </c>
      <c r="T9475" s="1">
        <v>5</v>
      </c>
      <c r="U9475" s="1">
        <v>0</v>
      </c>
      <c r="V9475" s="1">
        <v>38.532000000000004</v>
      </c>
    </row>
    <row r="9476" spans="1:22" ht="14.25" customHeight="1" x14ac:dyDescent="0.25">
      <c r="A9476" s="1">
        <v>9475</v>
      </c>
      <c r="B9476" s="1" t="s">
        <v>10648</v>
      </c>
      <c r="C9476" s="1">
        <f>YEAR(Data!$D9476)</f>
        <v>2012</v>
      </c>
      <c r="D9476" s="2">
        <v>41060</v>
      </c>
      <c r="E9476" s="2">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1">
        <v>1.9925999999999999</v>
      </c>
    </row>
    <row r="9477" spans="1:22" ht="14.25" customHeight="1" x14ac:dyDescent="0.25">
      <c r="A9477" s="1">
        <v>9476</v>
      </c>
      <c r="B9477" s="1" t="s">
        <v>10648</v>
      </c>
      <c r="C9477" s="1">
        <f>YEAR(Data!$D9477)</f>
        <v>2012</v>
      </c>
      <c r="D9477" s="2">
        <v>41060</v>
      </c>
      <c r="E9477" s="2">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173.48800000000003</v>
      </c>
      <c r="T9477" s="1">
        <v>7</v>
      </c>
      <c r="U9477" s="1">
        <v>0.2</v>
      </c>
      <c r="V9477" s="1">
        <v>54.214999999999982</v>
      </c>
    </row>
    <row r="9478" spans="1:22" ht="14.25" customHeight="1" x14ac:dyDescent="0.25">
      <c r="A9478" s="1">
        <v>9477</v>
      </c>
      <c r="B9478" s="1" t="s">
        <v>10648</v>
      </c>
      <c r="C9478" s="1">
        <f>YEAR(Data!$D9478)</f>
        <v>2012</v>
      </c>
      <c r="D9478" s="2">
        <v>41060</v>
      </c>
      <c r="E9478" s="2">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
        <v>51.56</v>
      </c>
      <c r="T9478" s="1">
        <v>2</v>
      </c>
      <c r="U9478" s="1">
        <v>0.6</v>
      </c>
      <c r="V9478" s="1">
        <v>-61.872</v>
      </c>
    </row>
    <row r="9479" spans="1:22" ht="14.25" customHeight="1" x14ac:dyDescent="0.25">
      <c r="A9479" s="1">
        <v>9478</v>
      </c>
      <c r="B9479" s="1" t="s">
        <v>10648</v>
      </c>
      <c r="C9479" s="1">
        <f>YEAR(Data!$D9479)</f>
        <v>2012</v>
      </c>
      <c r="D9479" s="2">
        <v>41060</v>
      </c>
      <c r="E9479" s="2">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3.5639999999999992</v>
      </c>
      <c r="T9479" s="1">
        <v>3</v>
      </c>
      <c r="U9479" s="1">
        <v>0.8</v>
      </c>
      <c r="V9479" s="1">
        <v>-6.2370000000000019</v>
      </c>
    </row>
    <row r="9480" spans="1:22" ht="14.25" customHeight="1" x14ac:dyDescent="0.25">
      <c r="A9480" s="1">
        <v>9479</v>
      </c>
      <c r="B9480" s="1" t="s">
        <v>10649</v>
      </c>
      <c r="C9480" s="1">
        <f>YEAR(Data!$D9480)</f>
        <v>2011</v>
      </c>
      <c r="D9480" s="2">
        <v>40793</v>
      </c>
      <c r="E9480" s="2">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
        <v>13.16</v>
      </c>
      <c r="T9480" s="1">
        <v>5</v>
      </c>
      <c r="U9480" s="1">
        <v>0.2</v>
      </c>
      <c r="V9480" s="1">
        <v>4.1124999999999998</v>
      </c>
    </row>
    <row r="9481" spans="1:22" ht="14.25" customHeight="1" x14ac:dyDescent="0.25">
      <c r="A9481" s="1">
        <v>9480</v>
      </c>
      <c r="B9481" s="1" t="s">
        <v>10649</v>
      </c>
      <c r="C9481" s="1">
        <f>YEAR(Data!$D9481)</f>
        <v>2011</v>
      </c>
      <c r="D9481" s="2">
        <v>40793</v>
      </c>
      <c r="E9481" s="2">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
        <v>3.8279999999999994</v>
      </c>
      <c r="T9481" s="1">
        <v>3</v>
      </c>
      <c r="U9481" s="1">
        <v>0.8</v>
      </c>
      <c r="V9481" s="1">
        <v>-6.5076000000000018</v>
      </c>
    </row>
    <row r="9482" spans="1:22" ht="14.25" customHeight="1" x14ac:dyDescent="0.25">
      <c r="A9482" s="1">
        <v>9481</v>
      </c>
      <c r="B9482" s="1" t="s">
        <v>10649</v>
      </c>
      <c r="C9482" s="1">
        <f>YEAR(Data!$D9482)</f>
        <v>2011</v>
      </c>
      <c r="D9482" s="2">
        <v>40793</v>
      </c>
      <c r="E9482" s="2">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
        <v>304.98999999999995</v>
      </c>
      <c r="T9482" s="1">
        <v>5</v>
      </c>
      <c r="U9482" s="1">
        <v>0.8</v>
      </c>
      <c r="V9482" s="1">
        <v>-533.73250000000007</v>
      </c>
    </row>
    <row r="9483" spans="1:22" ht="14.25" customHeight="1" x14ac:dyDescent="0.25">
      <c r="A9483" s="1">
        <v>9482</v>
      </c>
      <c r="B9483" s="1" t="s">
        <v>10651</v>
      </c>
      <c r="C9483" s="1">
        <f>YEAR(Data!$D9483)</f>
        <v>2014</v>
      </c>
      <c r="D9483" s="2">
        <v>41950</v>
      </c>
      <c r="E9483" s="2">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1">
        <v>1.8160000000000016</v>
      </c>
    </row>
    <row r="9484" spans="1:22" ht="14.25" customHeight="1" x14ac:dyDescent="0.25">
      <c r="A9484" s="1">
        <v>9483</v>
      </c>
      <c r="B9484" s="1" t="s">
        <v>10652</v>
      </c>
      <c r="C9484" s="1">
        <f>YEAR(Data!$D9484)</f>
        <v>2012</v>
      </c>
      <c r="D9484" s="2">
        <v>41080</v>
      </c>
      <c r="E9484" s="2">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
        <v>319.98400000000004</v>
      </c>
      <c r="T9484" s="1">
        <v>2</v>
      </c>
      <c r="U9484" s="1">
        <v>0.2</v>
      </c>
      <c r="V9484" s="1">
        <v>91.995400000000018</v>
      </c>
    </row>
    <row r="9485" spans="1:22" ht="14.25" customHeight="1" x14ac:dyDescent="0.25">
      <c r="A9485" s="1">
        <v>9484</v>
      </c>
      <c r="B9485" s="1" t="s">
        <v>10653</v>
      </c>
      <c r="C9485" s="1">
        <f>YEAR(Data!$D9485)</f>
        <v>2011</v>
      </c>
      <c r="D9485" s="2">
        <v>40746</v>
      </c>
      <c r="E9485" s="2">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1">
        <v>6.4943999999999988</v>
      </c>
    </row>
    <row r="9486" spans="1:22" ht="14.25" customHeight="1" x14ac:dyDescent="0.25">
      <c r="A9486" s="1">
        <v>9485</v>
      </c>
      <c r="B9486" s="1" t="s">
        <v>10654</v>
      </c>
      <c r="C9486" s="1">
        <f>YEAR(Data!$D9486)</f>
        <v>2013</v>
      </c>
      <c r="D9486" s="2">
        <v>41611</v>
      </c>
      <c r="E9486" s="2">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
        <v>781.86399999999992</v>
      </c>
      <c r="T9486" s="1">
        <v>10</v>
      </c>
      <c r="U9486" s="1">
        <v>0.32</v>
      </c>
      <c r="V9486" s="1">
        <v>-137.97600000000008</v>
      </c>
    </row>
    <row r="9487" spans="1:22" ht="14.25" customHeight="1" x14ac:dyDescent="0.25">
      <c r="A9487" s="1">
        <v>9486</v>
      </c>
      <c r="B9487" s="1" t="s">
        <v>10654</v>
      </c>
      <c r="C9487" s="1">
        <f>YEAR(Data!$D9487)</f>
        <v>2013</v>
      </c>
      <c r="D9487" s="2">
        <v>41611</v>
      </c>
      <c r="E9487" s="2">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30.816000000000003</v>
      </c>
      <c r="T9487" s="1">
        <v>9</v>
      </c>
      <c r="U9487" s="1">
        <v>0.2</v>
      </c>
      <c r="V9487" s="1">
        <v>9.6299999999999955</v>
      </c>
    </row>
    <row r="9488" spans="1:22" ht="14.25" customHeight="1" x14ac:dyDescent="0.25">
      <c r="A9488" s="1">
        <v>9487</v>
      </c>
      <c r="B9488" s="1" t="s">
        <v>10655</v>
      </c>
      <c r="C9488" s="1">
        <f>YEAR(Data!$D9488)</f>
        <v>2014</v>
      </c>
      <c r="D9488" s="2">
        <v>41925</v>
      </c>
      <c r="E9488" s="2">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
        <v>673.34399999999994</v>
      </c>
      <c r="T9488" s="1">
        <v>3</v>
      </c>
      <c r="U9488" s="1">
        <v>0.3</v>
      </c>
      <c r="V9488" s="1">
        <v>-76.953599999999994</v>
      </c>
    </row>
    <row r="9489" spans="1:22" ht="14.25" customHeight="1" x14ac:dyDescent="0.25">
      <c r="A9489" s="1">
        <v>9488</v>
      </c>
      <c r="B9489" s="1" t="s">
        <v>10656</v>
      </c>
      <c r="C9489" s="1">
        <f>YEAR(Data!$D9489)</f>
        <v>2014</v>
      </c>
      <c r="D9489" s="2">
        <v>41985</v>
      </c>
      <c r="E9489" s="2">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6.5400000000000009</v>
      </c>
      <c r="T9489" s="1">
        <v>3</v>
      </c>
      <c r="U9489" s="1">
        <v>0</v>
      </c>
      <c r="V9489" s="1">
        <v>2.1581999999999999</v>
      </c>
    </row>
    <row r="9490" spans="1:22" ht="14.25" customHeight="1" x14ac:dyDescent="0.25">
      <c r="A9490" s="1">
        <v>9489</v>
      </c>
      <c r="B9490" s="1" t="s">
        <v>10657</v>
      </c>
      <c r="C9490" s="1">
        <f>YEAR(Data!$D9490)</f>
        <v>2012</v>
      </c>
      <c r="D9490" s="2">
        <v>41183</v>
      </c>
      <c r="E9490" s="2">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572.80000000000007</v>
      </c>
      <c r="T9490" s="1">
        <v>2</v>
      </c>
      <c r="U9490" s="1">
        <v>0.2</v>
      </c>
      <c r="V9490" s="1">
        <v>50.120000000000033</v>
      </c>
    </row>
    <row r="9491" spans="1:22" ht="14.25" customHeight="1" x14ac:dyDescent="0.25">
      <c r="A9491" s="1">
        <v>9490</v>
      </c>
      <c r="B9491" s="1" t="s">
        <v>10658</v>
      </c>
      <c r="C9491" s="1">
        <f>YEAR(Data!$D9491)</f>
        <v>2013</v>
      </c>
      <c r="D9491" s="2">
        <v>41492</v>
      </c>
      <c r="E9491" s="2">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
        <v>197.04999999999998</v>
      </c>
      <c r="T9491" s="1">
        <v>7</v>
      </c>
      <c r="U9491" s="1">
        <v>0</v>
      </c>
      <c r="V9491" s="1">
        <v>59.114999999999981</v>
      </c>
    </row>
    <row r="9492" spans="1:22" ht="14.25" customHeight="1" x14ac:dyDescent="0.25">
      <c r="A9492" s="1">
        <v>9491</v>
      </c>
      <c r="B9492" s="1" t="s">
        <v>10659</v>
      </c>
      <c r="C9492" s="1">
        <f>YEAR(Data!$D9492)</f>
        <v>2014</v>
      </c>
      <c r="D9492" s="2">
        <v>41643</v>
      </c>
      <c r="E9492" s="2">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2022.2720000000002</v>
      </c>
      <c r="T9492" s="1">
        <v>8</v>
      </c>
      <c r="U9492" s="1">
        <v>0.2</v>
      </c>
      <c r="V9492" s="1">
        <v>682.5168000000001</v>
      </c>
    </row>
    <row r="9493" spans="1:22" ht="14.25" customHeight="1" x14ac:dyDescent="0.25">
      <c r="A9493" s="1">
        <v>9492</v>
      </c>
      <c r="B9493" s="1" t="s">
        <v>10659</v>
      </c>
      <c r="C9493" s="1">
        <f>YEAR(Data!$D9493)</f>
        <v>2014</v>
      </c>
      <c r="D9493" s="2">
        <v>41643</v>
      </c>
      <c r="E9493" s="2">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
        <v>9.120000000000001</v>
      </c>
      <c r="T9493" s="1">
        <v>3</v>
      </c>
      <c r="U9493" s="1">
        <v>0</v>
      </c>
      <c r="V9493" s="1">
        <v>3.1007999999999996</v>
      </c>
    </row>
    <row r="9494" spans="1:22" ht="14.25" customHeight="1" x14ac:dyDescent="0.25">
      <c r="A9494" s="1">
        <v>9493</v>
      </c>
      <c r="B9494" s="1" t="s">
        <v>10660</v>
      </c>
      <c r="C9494" s="1">
        <f>YEAR(Data!$D9494)</f>
        <v>2014</v>
      </c>
      <c r="D9494" s="2">
        <v>41951</v>
      </c>
      <c r="E9494" s="2">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
        <v>38.160000000000004</v>
      </c>
      <c r="T9494" s="1">
        <v>9</v>
      </c>
      <c r="U9494" s="1">
        <v>0</v>
      </c>
      <c r="V9494" s="1">
        <v>19.080000000000002</v>
      </c>
    </row>
    <row r="9495" spans="1:22" ht="14.25" customHeight="1" x14ac:dyDescent="0.25">
      <c r="A9495" s="1">
        <v>9494</v>
      </c>
      <c r="B9495" s="1" t="s">
        <v>10661</v>
      </c>
      <c r="C9495" s="1">
        <f>YEAR(Data!$D9495)</f>
        <v>2013</v>
      </c>
      <c r="D9495" s="2">
        <v>41277</v>
      </c>
      <c r="E9495" s="2">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
        <v>1592.8500000000001</v>
      </c>
      <c r="T9495" s="1">
        <v>7</v>
      </c>
      <c r="U9495" s="1">
        <v>0</v>
      </c>
      <c r="V9495" s="1">
        <v>350.42700000000002</v>
      </c>
    </row>
    <row r="9496" spans="1:22" ht="14.25" customHeight="1" x14ac:dyDescent="0.25">
      <c r="A9496" s="1">
        <v>9495</v>
      </c>
      <c r="B9496" s="1" t="s">
        <v>10661</v>
      </c>
      <c r="C9496" s="1">
        <f>YEAR(Data!$D9496)</f>
        <v>2013</v>
      </c>
      <c r="D9496" s="2">
        <v>41277</v>
      </c>
      <c r="E9496" s="2">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
        <v>11.88</v>
      </c>
      <c r="T9496" s="1">
        <v>2</v>
      </c>
      <c r="U9496" s="1">
        <v>0</v>
      </c>
      <c r="V9496" s="1">
        <v>5.3460000000000001</v>
      </c>
    </row>
    <row r="9497" spans="1:22" ht="14.25" customHeight="1" x14ac:dyDescent="0.25">
      <c r="A9497" s="1">
        <v>9496</v>
      </c>
      <c r="B9497" s="1" t="s">
        <v>10662</v>
      </c>
      <c r="C9497" s="1">
        <f>YEAR(Data!$D9497)</f>
        <v>2013</v>
      </c>
      <c r="D9497" s="2">
        <v>41407</v>
      </c>
      <c r="E9497" s="2">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
        <v>120</v>
      </c>
      <c r="T9497" s="1">
        <v>6</v>
      </c>
      <c r="U9497" s="1">
        <v>0</v>
      </c>
      <c r="V9497" s="1">
        <v>46.800000000000004</v>
      </c>
    </row>
    <row r="9498" spans="1:22" ht="14.25" customHeight="1" x14ac:dyDescent="0.25">
      <c r="A9498" s="1">
        <v>9497</v>
      </c>
      <c r="B9498" s="1" t="s">
        <v>10662</v>
      </c>
      <c r="C9498" s="1">
        <f>YEAR(Data!$D9498)</f>
        <v>2013</v>
      </c>
      <c r="D9498" s="2">
        <v>41407</v>
      </c>
      <c r="E9498" s="2">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
        <v>8.67</v>
      </c>
      <c r="T9498" s="1">
        <v>1</v>
      </c>
      <c r="U9498" s="1">
        <v>0</v>
      </c>
      <c r="V9498" s="1">
        <v>2.3409000000000004</v>
      </c>
    </row>
    <row r="9499" spans="1:22" ht="14.25" customHeight="1" x14ac:dyDescent="0.25">
      <c r="A9499" s="1">
        <v>9498</v>
      </c>
      <c r="B9499" s="1" t="s">
        <v>10663</v>
      </c>
      <c r="C9499" s="1">
        <f>YEAR(Data!$D9499)</f>
        <v>2014</v>
      </c>
      <c r="D9499" s="2">
        <v>41949</v>
      </c>
      <c r="E9499" s="2">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
        <v>4.41</v>
      </c>
      <c r="T9499" s="1">
        <v>1</v>
      </c>
      <c r="U9499" s="1">
        <v>0</v>
      </c>
      <c r="V9499" s="1">
        <v>2.0286</v>
      </c>
    </row>
    <row r="9500" spans="1:22" ht="14.25" customHeight="1" x14ac:dyDescent="0.25">
      <c r="A9500" s="1">
        <v>9499</v>
      </c>
      <c r="B9500" s="1" t="s">
        <v>10663</v>
      </c>
      <c r="C9500" s="1">
        <f>YEAR(Data!$D9500)</f>
        <v>2014</v>
      </c>
      <c r="D9500" s="2">
        <v>41949</v>
      </c>
      <c r="E9500" s="2">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
        <v>167.94</v>
      </c>
      <c r="T9500" s="1">
        <v>3</v>
      </c>
      <c r="U9500" s="1">
        <v>0</v>
      </c>
      <c r="V9500" s="1">
        <v>82.290599999999998</v>
      </c>
    </row>
    <row r="9501" spans="1:22" ht="14.25" customHeight="1" x14ac:dyDescent="0.25">
      <c r="A9501" s="1">
        <v>9500</v>
      </c>
      <c r="B9501" s="1" t="s">
        <v>10663</v>
      </c>
      <c r="C9501" s="1">
        <f>YEAR(Data!$D9501)</f>
        <v>2014</v>
      </c>
      <c r="D9501" s="2">
        <v>41949</v>
      </c>
      <c r="E9501" s="2">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
        <v>67.8</v>
      </c>
      <c r="T9501" s="1">
        <v>10</v>
      </c>
      <c r="U9501" s="1">
        <v>0</v>
      </c>
      <c r="V9501" s="1">
        <v>31.187999999999999</v>
      </c>
    </row>
    <row r="9502" spans="1:22" ht="14.25" customHeight="1" x14ac:dyDescent="0.25">
      <c r="A9502" s="1">
        <v>9501</v>
      </c>
      <c r="B9502" s="1" t="s">
        <v>10664</v>
      </c>
      <c r="C9502" s="1">
        <f>YEAR(Data!$D9502)</f>
        <v>2013</v>
      </c>
      <c r="D9502" s="2">
        <v>41421</v>
      </c>
      <c r="E9502" s="2">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1">
        <v>11.314800000000002</v>
      </c>
    </row>
    <row r="9503" spans="1:22" ht="14.25" customHeight="1" x14ac:dyDescent="0.25">
      <c r="A9503" s="1">
        <v>9502</v>
      </c>
      <c r="B9503" s="1" t="s">
        <v>10665</v>
      </c>
      <c r="C9503" s="1">
        <f>YEAR(Data!$D9503)</f>
        <v>2012</v>
      </c>
      <c r="D9503" s="2">
        <v>41233</v>
      </c>
      <c r="E9503" s="2">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
        <v>32.04</v>
      </c>
      <c r="T9503" s="1">
        <v>3</v>
      </c>
      <c r="U9503" s="1">
        <v>0</v>
      </c>
      <c r="V9503" s="1">
        <v>8.01</v>
      </c>
    </row>
    <row r="9504" spans="1:22" ht="14.25" customHeight="1" x14ac:dyDescent="0.25">
      <c r="A9504" s="1">
        <v>9503</v>
      </c>
      <c r="B9504" s="1" t="s">
        <v>10666</v>
      </c>
      <c r="C9504" s="1">
        <f>YEAR(Data!$D9504)</f>
        <v>2013</v>
      </c>
      <c r="D9504" s="2">
        <v>41387</v>
      </c>
      <c r="E9504" s="2">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
        <v>32.129999999999995</v>
      </c>
      <c r="T9504" s="1">
        <v>9</v>
      </c>
      <c r="U9504" s="1">
        <v>0</v>
      </c>
      <c r="V9504" s="1">
        <v>8.3537999999999997</v>
      </c>
    </row>
    <row r="9505" spans="1:22" ht="14.25" customHeight="1" x14ac:dyDescent="0.25">
      <c r="A9505" s="1">
        <v>9504</v>
      </c>
      <c r="B9505" s="1" t="s">
        <v>10666</v>
      </c>
      <c r="C9505" s="1">
        <f>YEAR(Data!$D9505)</f>
        <v>2013</v>
      </c>
      <c r="D9505" s="2">
        <v>41387</v>
      </c>
      <c r="E9505" s="2">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
        <v>2.88</v>
      </c>
      <c r="T9505" s="1">
        <v>1</v>
      </c>
      <c r="U9505" s="1">
        <v>0</v>
      </c>
      <c r="V9505" s="1">
        <v>0.80640000000000001</v>
      </c>
    </row>
    <row r="9506" spans="1:22" ht="14.25" customHeight="1" x14ac:dyDescent="0.25">
      <c r="A9506" s="1">
        <v>9505</v>
      </c>
      <c r="B9506" s="1" t="s">
        <v>10667</v>
      </c>
      <c r="C9506" s="1">
        <f>YEAR(Data!$D9506)</f>
        <v>2013</v>
      </c>
      <c r="D9506" s="2">
        <v>41562</v>
      </c>
      <c r="E9506" s="2">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
        <v>1091.93</v>
      </c>
      <c r="T9506" s="1">
        <v>7</v>
      </c>
      <c r="U9506" s="1">
        <v>0</v>
      </c>
      <c r="V9506" s="1">
        <v>272.98250000000002</v>
      </c>
    </row>
    <row r="9507" spans="1:22" ht="14.25" customHeight="1" x14ac:dyDescent="0.25">
      <c r="A9507" s="1">
        <v>9506</v>
      </c>
      <c r="B9507" s="1" t="s">
        <v>10667</v>
      </c>
      <c r="C9507" s="1">
        <f>YEAR(Data!$D9507)</f>
        <v>2013</v>
      </c>
      <c r="D9507" s="2">
        <v>41562</v>
      </c>
      <c r="E9507" s="2">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1">
        <v>54.860399999999998</v>
      </c>
    </row>
    <row r="9508" spans="1:22" ht="14.25" customHeight="1" x14ac:dyDescent="0.25">
      <c r="A9508" s="1">
        <v>9507</v>
      </c>
      <c r="B9508" s="1" t="s">
        <v>10668</v>
      </c>
      <c r="C9508" s="1">
        <f>YEAR(Data!$D9508)</f>
        <v>2011</v>
      </c>
      <c r="D9508" s="2">
        <v>40638</v>
      </c>
      <c r="E9508" s="2">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
        <v>26.7</v>
      </c>
      <c r="T9508" s="1">
        <v>2</v>
      </c>
      <c r="U9508" s="1">
        <v>0</v>
      </c>
      <c r="V9508" s="1">
        <v>7.4759999999999991</v>
      </c>
    </row>
    <row r="9509" spans="1:22" ht="14.25" customHeight="1" x14ac:dyDescent="0.25">
      <c r="A9509" s="1">
        <v>9508</v>
      </c>
      <c r="B9509" s="1" t="s">
        <v>10668</v>
      </c>
      <c r="C9509" s="1">
        <f>YEAR(Data!$D9509)</f>
        <v>2011</v>
      </c>
      <c r="D9509" s="2">
        <v>40638</v>
      </c>
      <c r="E9509" s="2">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
        <v>40.199999999999996</v>
      </c>
      <c r="T9509" s="1">
        <v>5</v>
      </c>
      <c r="U9509" s="1">
        <v>0</v>
      </c>
      <c r="V9509" s="1">
        <v>18.089999999999996</v>
      </c>
    </row>
    <row r="9510" spans="1:22" ht="14.25" customHeight="1" x14ac:dyDescent="0.25">
      <c r="A9510" s="1">
        <v>9509</v>
      </c>
      <c r="B9510" s="1" t="s">
        <v>10668</v>
      </c>
      <c r="C9510" s="1">
        <f>YEAR(Data!$D9510)</f>
        <v>2011</v>
      </c>
      <c r="D9510" s="2">
        <v>40638</v>
      </c>
      <c r="E9510" s="2">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
        <v>13.89</v>
      </c>
      <c r="T9510" s="1">
        <v>3</v>
      </c>
      <c r="U9510" s="1">
        <v>0</v>
      </c>
      <c r="V9510" s="1">
        <v>4.5836999999999994</v>
      </c>
    </row>
    <row r="9511" spans="1:22" ht="14.25" customHeight="1" x14ac:dyDescent="0.25">
      <c r="A9511" s="1">
        <v>9510</v>
      </c>
      <c r="B9511" s="1" t="s">
        <v>10668</v>
      </c>
      <c r="C9511" s="1">
        <f>YEAR(Data!$D9511)</f>
        <v>2011</v>
      </c>
      <c r="D9511" s="2">
        <v>40638</v>
      </c>
      <c r="E9511" s="2">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
        <v>689.81999999999994</v>
      </c>
      <c r="T9511" s="1">
        <v>6</v>
      </c>
      <c r="U9511" s="1">
        <v>0</v>
      </c>
      <c r="V9511" s="1">
        <v>20.694600000000008</v>
      </c>
    </row>
    <row r="9512" spans="1:22" ht="14.25" customHeight="1" x14ac:dyDescent="0.25">
      <c r="A9512" s="1">
        <v>9511</v>
      </c>
      <c r="B9512" s="1" t="s">
        <v>10669</v>
      </c>
      <c r="C9512" s="1">
        <f>YEAR(Data!$D9512)</f>
        <v>2013</v>
      </c>
      <c r="D9512" s="2">
        <v>41493</v>
      </c>
      <c r="E9512" s="2">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38.339999999999996</v>
      </c>
      <c r="T9512" s="1">
        <v>9</v>
      </c>
      <c r="U9512" s="1">
        <v>0</v>
      </c>
      <c r="V9512" s="1">
        <v>15.7194</v>
      </c>
    </row>
    <row r="9513" spans="1:22" ht="14.25" customHeight="1" x14ac:dyDescent="0.25">
      <c r="A9513" s="1">
        <v>9512</v>
      </c>
      <c r="B9513" s="1" t="s">
        <v>10670</v>
      </c>
      <c r="C9513" s="1">
        <f>YEAR(Data!$D9513)</f>
        <v>2011</v>
      </c>
      <c r="D9513" s="2">
        <v>40891</v>
      </c>
      <c r="E9513" s="2">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
        <v>9.2639999999999976</v>
      </c>
      <c r="T9513" s="1">
        <v>3</v>
      </c>
      <c r="U9513" s="1">
        <v>0.8</v>
      </c>
      <c r="V9513" s="1">
        <v>-13.895999999999997</v>
      </c>
    </row>
    <row r="9514" spans="1:22" ht="14.25" customHeight="1" x14ac:dyDescent="0.25">
      <c r="A9514" s="1">
        <v>9513</v>
      </c>
      <c r="B9514" s="1" t="s">
        <v>10671</v>
      </c>
      <c r="C9514" s="1">
        <f>YEAR(Data!$D9514)</f>
        <v>2014</v>
      </c>
      <c r="D9514" s="2">
        <v>41790</v>
      </c>
      <c r="E9514" s="2">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204.66639999999998</v>
      </c>
      <c r="T9514" s="1">
        <v>1</v>
      </c>
      <c r="U9514" s="1">
        <v>0.32</v>
      </c>
      <c r="V9514" s="1">
        <v>-6.0196000000000254</v>
      </c>
    </row>
    <row r="9515" spans="1:22" ht="14.25" customHeight="1" x14ac:dyDescent="0.25">
      <c r="A9515" s="1">
        <v>9514</v>
      </c>
      <c r="B9515" s="1" t="s">
        <v>10672</v>
      </c>
      <c r="C9515" s="1">
        <f>YEAR(Data!$D9515)</f>
        <v>2013</v>
      </c>
      <c r="D9515" s="2">
        <v>41562</v>
      </c>
      <c r="E9515" s="2">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1">
        <v>544.41749999999979</v>
      </c>
    </row>
    <row r="9516" spans="1:22" ht="14.25" customHeight="1" x14ac:dyDescent="0.25">
      <c r="A9516" s="1">
        <v>9515</v>
      </c>
      <c r="B9516" s="1" t="s">
        <v>10673</v>
      </c>
      <c r="C9516" s="1">
        <f>YEAR(Data!$D9516)</f>
        <v>2011</v>
      </c>
      <c r="D9516" s="2">
        <v>40616</v>
      </c>
      <c r="E9516" s="2">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1">
        <v>31.869599999999995</v>
      </c>
    </row>
    <row r="9517" spans="1:22" ht="14.25" customHeight="1" x14ac:dyDescent="0.25">
      <c r="A9517" s="1">
        <v>9516</v>
      </c>
      <c r="B9517" s="1" t="s">
        <v>10674</v>
      </c>
      <c r="C9517" s="1">
        <f>YEAR(Data!$D9517)</f>
        <v>2011</v>
      </c>
      <c r="D9517" s="2">
        <v>40592</v>
      </c>
      <c r="E9517" s="2">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1">
        <v>8.808799999999998</v>
      </c>
    </row>
    <row r="9518" spans="1:22" ht="14.25" customHeight="1" x14ac:dyDescent="0.25">
      <c r="A9518" s="1">
        <v>9517</v>
      </c>
      <c r="B9518" s="1" t="s">
        <v>10675</v>
      </c>
      <c r="C9518" s="1">
        <f>YEAR(Data!$D9518)</f>
        <v>2012</v>
      </c>
      <c r="D9518" s="2">
        <v>41145</v>
      </c>
      <c r="E9518" s="2">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1">
        <v>4.0472999999999999</v>
      </c>
    </row>
    <row r="9519" spans="1:22" ht="14.25" customHeight="1" x14ac:dyDescent="0.25">
      <c r="A9519" s="1">
        <v>9518</v>
      </c>
      <c r="B9519" s="1" t="s">
        <v>10675</v>
      </c>
      <c r="C9519" s="1">
        <f>YEAR(Data!$D9519)</f>
        <v>2012</v>
      </c>
      <c r="D9519" s="2">
        <v>41145</v>
      </c>
      <c r="E9519" s="2">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v>
      </c>
      <c r="T9519" s="1">
        <v>3</v>
      </c>
      <c r="U9519" s="1">
        <v>0.2</v>
      </c>
      <c r="V9519" s="1">
        <v>2.5056000000000003</v>
      </c>
    </row>
    <row r="9520" spans="1:22" ht="14.25" customHeight="1" x14ac:dyDescent="0.25">
      <c r="A9520" s="1">
        <v>9519</v>
      </c>
      <c r="B9520" s="1" t="s">
        <v>10675</v>
      </c>
      <c r="C9520" s="1">
        <f>YEAR(Data!$D9520)</f>
        <v>2012</v>
      </c>
      <c r="D9520" s="2">
        <v>41145</v>
      </c>
      <c r="E9520" s="2">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1">
        <v>48.994199999999921</v>
      </c>
    </row>
    <row r="9521" spans="1:22" ht="14.25" customHeight="1" x14ac:dyDescent="0.25">
      <c r="A9521" s="1">
        <v>9520</v>
      </c>
      <c r="B9521" s="1" t="s">
        <v>10676</v>
      </c>
      <c r="C9521" s="1">
        <f>YEAR(Data!$D9521)</f>
        <v>2014</v>
      </c>
      <c r="D9521" s="2">
        <v>41768</v>
      </c>
      <c r="E9521" s="2">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1">
        <v>22.702400000000004</v>
      </c>
    </row>
    <row r="9522" spans="1:22" ht="14.25" customHeight="1" x14ac:dyDescent="0.25">
      <c r="A9522" s="1">
        <v>9521</v>
      </c>
      <c r="B9522" s="1" t="s">
        <v>10677</v>
      </c>
      <c r="C9522" s="1">
        <f>YEAR(Data!$D9522)</f>
        <v>2013</v>
      </c>
      <c r="D9522" s="2">
        <v>41309</v>
      </c>
      <c r="E9522" s="2">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1">
        <v>3.720799999999997</v>
      </c>
    </row>
    <row r="9523" spans="1:22" ht="14.25" customHeight="1" x14ac:dyDescent="0.25">
      <c r="A9523" s="1">
        <v>9522</v>
      </c>
      <c r="B9523" s="1" t="s">
        <v>10678</v>
      </c>
      <c r="C9523" s="1">
        <f>YEAR(Data!$D9523)</f>
        <v>2011</v>
      </c>
      <c r="D9523" s="2">
        <v>40896</v>
      </c>
      <c r="E9523" s="2">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
        <v>323.97600000000006</v>
      </c>
      <c r="T9523" s="1">
        <v>3</v>
      </c>
      <c r="U9523" s="1">
        <v>0.2</v>
      </c>
      <c r="V9523" s="1">
        <v>36.44729999999997</v>
      </c>
    </row>
    <row r="9524" spans="1:22" ht="14.25" customHeight="1" x14ac:dyDescent="0.25">
      <c r="A9524" s="1">
        <v>9523</v>
      </c>
      <c r="B9524" s="1" t="s">
        <v>10678</v>
      </c>
      <c r="C9524" s="1">
        <f>YEAR(Data!$D9524)</f>
        <v>2011</v>
      </c>
      <c r="D9524" s="2">
        <v>40896</v>
      </c>
      <c r="E9524" s="2">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
        <v>15.552000000000003</v>
      </c>
      <c r="T9524" s="1">
        <v>3</v>
      </c>
      <c r="U9524" s="1">
        <v>0.2</v>
      </c>
      <c r="V9524" s="1">
        <v>5.4432</v>
      </c>
    </row>
    <row r="9525" spans="1:22" ht="14.25" customHeight="1" x14ac:dyDescent="0.25">
      <c r="A9525" s="1">
        <v>9524</v>
      </c>
      <c r="B9525" s="1" t="s">
        <v>10678</v>
      </c>
      <c r="C9525" s="1">
        <f>YEAR(Data!$D9525)</f>
        <v>2011</v>
      </c>
      <c r="D9525" s="2">
        <v>40896</v>
      </c>
      <c r="E9525" s="2">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1">
        <v>-7.7406000000000006</v>
      </c>
    </row>
    <row r="9526" spans="1:22" ht="14.25" customHeight="1" x14ac:dyDescent="0.25">
      <c r="A9526" s="1">
        <v>9525</v>
      </c>
      <c r="B9526" s="1" t="s">
        <v>10681</v>
      </c>
      <c r="C9526" s="1">
        <f>YEAR(Data!$D9526)</f>
        <v>2014</v>
      </c>
      <c r="D9526" s="2">
        <v>41979</v>
      </c>
      <c r="E9526" s="2">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83.920000000000016</v>
      </c>
      <c r="T9526" s="1">
        <v>5</v>
      </c>
      <c r="U9526" s="1">
        <v>0.2</v>
      </c>
      <c r="V9526" s="1">
        <v>29.371999999999993</v>
      </c>
    </row>
    <row r="9527" spans="1:22" ht="14.25" customHeight="1" x14ac:dyDescent="0.25">
      <c r="A9527" s="1">
        <v>9526</v>
      </c>
      <c r="B9527" s="1" t="s">
        <v>10681</v>
      </c>
      <c r="C9527" s="1">
        <f>YEAR(Data!$D9527)</f>
        <v>2014</v>
      </c>
      <c r="D9527" s="2">
        <v>41979</v>
      </c>
      <c r="E9527" s="2">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199.89999999999998</v>
      </c>
      <c r="T9527" s="1">
        <v>5</v>
      </c>
      <c r="U9527" s="1">
        <v>0</v>
      </c>
      <c r="V9527" s="1">
        <v>39.97999999999999</v>
      </c>
    </row>
    <row r="9528" spans="1:22" ht="14.25" customHeight="1" x14ac:dyDescent="0.25">
      <c r="A9528" s="1">
        <v>9527</v>
      </c>
      <c r="B9528" s="1" t="s">
        <v>10681</v>
      </c>
      <c r="C9528" s="1">
        <f>YEAR(Data!$D9528)</f>
        <v>2014</v>
      </c>
      <c r="D9528" s="2">
        <v>41979</v>
      </c>
      <c r="E9528" s="2">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31.176000000000002</v>
      </c>
      <c r="T9528" s="1">
        <v>3</v>
      </c>
      <c r="U9528" s="1">
        <v>0.2</v>
      </c>
      <c r="V9528" s="1">
        <v>-7.0145999999999997</v>
      </c>
    </row>
    <row r="9529" spans="1:22" ht="14.25" customHeight="1" x14ac:dyDescent="0.25">
      <c r="A9529" s="1">
        <v>9528</v>
      </c>
      <c r="B9529" s="1" t="s">
        <v>10681</v>
      </c>
      <c r="C9529" s="1">
        <f>YEAR(Data!$D9529)</f>
        <v>2014</v>
      </c>
      <c r="D9529" s="2">
        <v>41979</v>
      </c>
      <c r="E9529" s="2">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1">
        <v>60.463200000000015</v>
      </c>
    </row>
    <row r="9530" spans="1:22" ht="14.25" customHeight="1" x14ac:dyDescent="0.25">
      <c r="A9530" s="1">
        <v>9529</v>
      </c>
      <c r="B9530" s="1" t="s">
        <v>10681</v>
      </c>
      <c r="C9530" s="1">
        <f>YEAR(Data!$D9530)</f>
        <v>2014</v>
      </c>
      <c r="D9530" s="2">
        <v>41979</v>
      </c>
      <c r="E9530" s="2">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1">
        <v>3.0211999999999994</v>
      </c>
    </row>
    <row r="9531" spans="1:22" ht="14.25" customHeight="1" x14ac:dyDescent="0.25">
      <c r="A9531" s="1">
        <v>9530</v>
      </c>
      <c r="B9531" s="1" t="s">
        <v>10682</v>
      </c>
      <c r="C9531" s="1">
        <f>YEAR(Data!$D9531)</f>
        <v>2014</v>
      </c>
      <c r="D9531" s="2">
        <v>41723</v>
      </c>
      <c r="E9531" s="2">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
        <v>12.768000000000001</v>
      </c>
      <c r="T9531" s="1">
        <v>2</v>
      </c>
      <c r="U9531" s="1">
        <v>0.2</v>
      </c>
      <c r="V9531" s="1">
        <v>0.95759999999999934</v>
      </c>
    </row>
    <row r="9532" spans="1:22" ht="14.25" customHeight="1" x14ac:dyDescent="0.25">
      <c r="A9532" s="1">
        <v>9531</v>
      </c>
      <c r="B9532" s="1" t="s">
        <v>10683</v>
      </c>
      <c r="C9532" s="1">
        <f>YEAR(Data!$D9532)</f>
        <v>2014</v>
      </c>
      <c r="D9532" s="2">
        <v>41829</v>
      </c>
      <c r="E9532" s="2">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1">
        <v>24.269599999999997</v>
      </c>
    </row>
    <row r="9533" spans="1:22" ht="14.25" customHeight="1" x14ac:dyDescent="0.25">
      <c r="A9533" s="1">
        <v>9532</v>
      </c>
      <c r="B9533" s="1" t="s">
        <v>10684</v>
      </c>
      <c r="C9533" s="1">
        <f>YEAR(Data!$D9533)</f>
        <v>2014</v>
      </c>
      <c r="D9533" s="2">
        <v>41939</v>
      </c>
      <c r="E9533" s="2">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1">
        <v>5.5616000000000021</v>
      </c>
    </row>
    <row r="9534" spans="1:22" ht="14.25" customHeight="1" x14ac:dyDescent="0.25">
      <c r="A9534" s="1">
        <v>9533</v>
      </c>
      <c r="B9534" s="1" t="s">
        <v>10685</v>
      </c>
      <c r="C9534" s="1">
        <f>YEAR(Data!$D9534)</f>
        <v>2013</v>
      </c>
      <c r="D9534" s="2">
        <v>41575</v>
      </c>
      <c r="E9534" s="2">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1">
        <v>80.777199999999979</v>
      </c>
    </row>
    <row r="9535" spans="1:22" ht="14.25" customHeight="1" x14ac:dyDescent="0.25">
      <c r="A9535" s="1">
        <v>9534</v>
      </c>
      <c r="B9535" s="1" t="s">
        <v>10685</v>
      </c>
      <c r="C9535" s="1">
        <f>YEAR(Data!$D9535)</f>
        <v>2013</v>
      </c>
      <c r="D9535" s="2">
        <v>41575</v>
      </c>
      <c r="E9535" s="2">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40.669999999999995</v>
      </c>
      <c r="T9535" s="1">
        <v>7</v>
      </c>
      <c r="U9535" s="1">
        <v>0</v>
      </c>
      <c r="V9535" s="1">
        <v>12.607699999999999</v>
      </c>
    </row>
    <row r="9536" spans="1:22" ht="14.25" customHeight="1" x14ac:dyDescent="0.25">
      <c r="A9536" s="1">
        <v>9535</v>
      </c>
      <c r="B9536" s="1" t="s">
        <v>10685</v>
      </c>
      <c r="C9536" s="1">
        <f>YEAR(Data!$D9536)</f>
        <v>2013</v>
      </c>
      <c r="D9536" s="2">
        <v>41575</v>
      </c>
      <c r="E9536" s="2">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
        <v>33.479999999999997</v>
      </c>
      <c r="T9536" s="1">
        <v>2</v>
      </c>
      <c r="U9536" s="1">
        <v>0</v>
      </c>
      <c r="V9536" s="1">
        <v>1.3391999999999982</v>
      </c>
    </row>
    <row r="9537" spans="1:22" ht="14.25" customHeight="1" x14ac:dyDescent="0.25">
      <c r="A9537" s="1">
        <v>9536</v>
      </c>
      <c r="B9537" s="1" t="s">
        <v>10685</v>
      </c>
      <c r="C9537" s="1">
        <f>YEAR(Data!$D9537)</f>
        <v>2013</v>
      </c>
      <c r="D9537" s="2">
        <v>41575</v>
      </c>
      <c r="E9537" s="2">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9.7280000000000015</v>
      </c>
      <c r="T9537" s="1">
        <v>2</v>
      </c>
      <c r="U9537" s="1">
        <v>0.2</v>
      </c>
      <c r="V9537" s="1">
        <v>3.283199999999999</v>
      </c>
    </row>
    <row r="9538" spans="1:22" ht="14.25" customHeight="1" x14ac:dyDescent="0.25">
      <c r="A9538" s="1">
        <v>9537</v>
      </c>
      <c r="B9538" s="1" t="s">
        <v>10686</v>
      </c>
      <c r="C9538" s="1">
        <f>YEAR(Data!$D9538)</f>
        <v>2014</v>
      </c>
      <c r="D9538" s="2">
        <v>41803</v>
      </c>
      <c r="E9538" s="2">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1">
        <v>-6.8634000000000013</v>
      </c>
    </row>
    <row r="9539" spans="1:22" ht="14.25" customHeight="1" x14ac:dyDescent="0.25">
      <c r="A9539" s="1">
        <v>9538</v>
      </c>
      <c r="B9539" s="1" t="s">
        <v>10687</v>
      </c>
      <c r="C9539" s="1">
        <f>YEAR(Data!$D9539)</f>
        <v>2013</v>
      </c>
      <c r="D9539" s="2">
        <v>41543</v>
      </c>
      <c r="E9539" s="2">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1">
        <v>84.293999999999969</v>
      </c>
    </row>
    <row r="9540" spans="1:22" ht="14.25" customHeight="1" x14ac:dyDescent="0.25">
      <c r="A9540" s="1">
        <v>9539</v>
      </c>
      <c r="B9540" s="1" t="s">
        <v>10688</v>
      </c>
      <c r="C9540" s="1">
        <f>YEAR(Data!$D9540)</f>
        <v>2014</v>
      </c>
      <c r="D9540" s="2">
        <v>41890</v>
      </c>
      <c r="E9540" s="2">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1">
        <v>7.7739999999999991</v>
      </c>
    </row>
    <row r="9541" spans="1:22" ht="14.25" customHeight="1" x14ac:dyDescent="0.25">
      <c r="A9541" s="1">
        <v>9540</v>
      </c>
      <c r="B9541" s="1" t="s">
        <v>10688</v>
      </c>
      <c r="C9541" s="1">
        <f>YEAR(Data!$D9541)</f>
        <v>2014</v>
      </c>
      <c r="D9541" s="2">
        <v>41890</v>
      </c>
      <c r="E9541" s="2">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1">
        <v>18.781199999999998</v>
      </c>
    </row>
    <row r="9542" spans="1:22" ht="14.25" customHeight="1" x14ac:dyDescent="0.25">
      <c r="A9542" s="1">
        <v>9541</v>
      </c>
      <c r="B9542" s="1" t="s">
        <v>10689</v>
      </c>
      <c r="C9542" s="1">
        <f>YEAR(Data!$D9542)</f>
        <v>2012</v>
      </c>
      <c r="D9542" s="2">
        <v>41040</v>
      </c>
      <c r="E9542" s="2">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191.96800000000002</v>
      </c>
      <c r="T9542" s="1">
        <v>7</v>
      </c>
      <c r="U9542" s="1">
        <v>0.2</v>
      </c>
      <c r="V9542" s="1">
        <v>16.797200000000004</v>
      </c>
    </row>
    <row r="9543" spans="1:22" ht="14.25" customHeight="1" x14ac:dyDescent="0.25">
      <c r="A9543" s="1">
        <v>9542</v>
      </c>
      <c r="B9543" s="1" t="s">
        <v>10690</v>
      </c>
      <c r="C9543" s="1">
        <f>YEAR(Data!$D9543)</f>
        <v>2012</v>
      </c>
      <c r="D9543" s="2">
        <v>41127</v>
      </c>
      <c r="E9543" s="2">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1">
        <v>13.320000000000002</v>
      </c>
    </row>
    <row r="9544" spans="1:22" ht="14.25" customHeight="1" x14ac:dyDescent="0.25">
      <c r="A9544" s="1">
        <v>9543</v>
      </c>
      <c r="B9544" s="1" t="s">
        <v>10690</v>
      </c>
      <c r="C9544" s="1">
        <f>YEAR(Data!$D9544)</f>
        <v>2012</v>
      </c>
      <c r="D9544" s="2">
        <v>41127</v>
      </c>
      <c r="E9544" s="2">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6.2299999999999986</v>
      </c>
      <c r="T9544" s="1">
        <v>5</v>
      </c>
      <c r="U9544" s="1">
        <v>0.8</v>
      </c>
      <c r="V9544" s="1">
        <v>-9.6565000000000047</v>
      </c>
    </row>
    <row r="9545" spans="1:22" ht="14.25" customHeight="1" x14ac:dyDescent="0.25">
      <c r="A9545" s="1">
        <v>9544</v>
      </c>
      <c r="B9545" s="1" t="s">
        <v>10690</v>
      </c>
      <c r="C9545" s="1">
        <f>YEAR(Data!$D9545)</f>
        <v>2012</v>
      </c>
      <c r="D9545" s="2">
        <v>41127</v>
      </c>
      <c r="E9545" s="2">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
        <v>56.704000000000001</v>
      </c>
      <c r="T9545" s="1">
        <v>2</v>
      </c>
      <c r="U9545" s="1">
        <v>0.2</v>
      </c>
      <c r="V9545" s="1">
        <v>19.137599999999992</v>
      </c>
    </row>
    <row r="9546" spans="1:22" ht="14.25" customHeight="1" x14ac:dyDescent="0.25">
      <c r="A9546" s="1">
        <v>9545</v>
      </c>
      <c r="B9546" s="1" t="s">
        <v>10690</v>
      </c>
      <c r="C9546" s="1">
        <f>YEAR(Data!$D9546)</f>
        <v>2012</v>
      </c>
      <c r="D9546" s="2">
        <v>41127</v>
      </c>
      <c r="E9546" s="2">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369.19919999999996</v>
      </c>
      <c r="T9546" s="1">
        <v>3</v>
      </c>
      <c r="U9546" s="1">
        <v>0.32</v>
      </c>
      <c r="V9546" s="1">
        <v>-114.01739999999995</v>
      </c>
    </row>
    <row r="9547" spans="1:22" ht="14.25" customHeight="1" x14ac:dyDescent="0.25">
      <c r="A9547" s="1">
        <v>9546</v>
      </c>
      <c r="B9547" s="1" t="s">
        <v>10691</v>
      </c>
      <c r="C9547" s="1">
        <f>YEAR(Data!$D9547)</f>
        <v>2011</v>
      </c>
      <c r="D9547" s="2">
        <v>40845</v>
      </c>
      <c r="E9547" s="2">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
        <v>1.98</v>
      </c>
      <c r="T9547" s="1">
        <v>2</v>
      </c>
      <c r="U9547" s="1">
        <v>0</v>
      </c>
      <c r="V9547" s="1">
        <v>0.89100000000000001</v>
      </c>
    </row>
    <row r="9548" spans="1:22" ht="14.25" customHeight="1" x14ac:dyDescent="0.25">
      <c r="A9548" s="1">
        <v>9547</v>
      </c>
      <c r="B9548" s="1" t="s">
        <v>10691</v>
      </c>
      <c r="C9548" s="1">
        <f>YEAR(Data!$D9548)</f>
        <v>2011</v>
      </c>
      <c r="D9548" s="2">
        <v>40845</v>
      </c>
      <c r="E9548" s="2">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1">
        <v>35.663599999999995</v>
      </c>
    </row>
    <row r="9549" spans="1:22" ht="14.25" customHeight="1" x14ac:dyDescent="0.25">
      <c r="A9549" s="1">
        <v>9548</v>
      </c>
      <c r="B9549" s="1" t="s">
        <v>10692</v>
      </c>
      <c r="C9549" s="1">
        <f>YEAR(Data!$D9549)</f>
        <v>2013</v>
      </c>
      <c r="D9549" s="2">
        <v>41444</v>
      </c>
      <c r="E9549" s="2">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
        <v>6.8480000000000008</v>
      </c>
      <c r="T9549" s="1">
        <v>2</v>
      </c>
      <c r="U9549" s="1">
        <v>0.2</v>
      </c>
      <c r="V9549" s="1">
        <v>2.1399999999999992</v>
      </c>
    </row>
    <row r="9550" spans="1:22" ht="14.25" customHeight="1" x14ac:dyDescent="0.25">
      <c r="A9550" s="1">
        <v>9549</v>
      </c>
      <c r="B9550" s="1" t="s">
        <v>10692</v>
      </c>
      <c r="C9550" s="1">
        <f>YEAR(Data!$D9550)</f>
        <v>2013</v>
      </c>
      <c r="D9550" s="2">
        <v>41444</v>
      </c>
      <c r="E9550" s="2">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1">
        <v>-3.8549999999999986</v>
      </c>
    </row>
    <row r="9551" spans="1:22" ht="14.25" customHeight="1" x14ac:dyDescent="0.25">
      <c r="A9551" s="1">
        <v>9550</v>
      </c>
      <c r="B9551" s="1" t="s">
        <v>10692</v>
      </c>
      <c r="C9551" s="1">
        <f>YEAR(Data!$D9551)</f>
        <v>2013</v>
      </c>
      <c r="D9551" s="2">
        <v>41444</v>
      </c>
      <c r="E9551" s="2">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1">
        <v>90.71999999999997</v>
      </c>
    </row>
    <row r="9552" spans="1:22" ht="14.25" customHeight="1" x14ac:dyDescent="0.25">
      <c r="A9552" s="1">
        <v>9551</v>
      </c>
      <c r="B9552" s="1" t="s">
        <v>10693</v>
      </c>
      <c r="C9552" s="1">
        <f>YEAR(Data!$D9552)</f>
        <v>2012</v>
      </c>
      <c r="D9552" s="2">
        <v>41032</v>
      </c>
      <c r="E9552" s="2">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13.847999999999999</v>
      </c>
      <c r="T9552" s="1">
        <v>3</v>
      </c>
      <c r="U9552" s="1">
        <v>0.2</v>
      </c>
      <c r="V9552" s="1">
        <v>5.1929999999999996</v>
      </c>
    </row>
    <row r="9553" spans="1:22" ht="14.25" customHeight="1" x14ac:dyDescent="0.25">
      <c r="A9553" s="1">
        <v>9552</v>
      </c>
      <c r="B9553" s="1" t="s">
        <v>10694</v>
      </c>
      <c r="C9553" s="1">
        <f>YEAR(Data!$D9553)</f>
        <v>2012</v>
      </c>
      <c r="D9553" s="2">
        <v>41223</v>
      </c>
      <c r="E9553" s="2">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
        <v>577.58400000000006</v>
      </c>
      <c r="T9553" s="1">
        <v>6</v>
      </c>
      <c r="U9553" s="1">
        <v>0.2</v>
      </c>
      <c r="V9553" s="1">
        <v>43.318799999999953</v>
      </c>
    </row>
    <row r="9554" spans="1:22" ht="14.25" customHeight="1" x14ac:dyDescent="0.25">
      <c r="A9554" s="1">
        <v>9553</v>
      </c>
      <c r="B9554" s="1" t="s">
        <v>10695</v>
      </c>
      <c r="C9554" s="1">
        <f>YEAR(Data!$D9554)</f>
        <v>2012</v>
      </c>
      <c r="D9554" s="2">
        <v>41059</v>
      </c>
      <c r="E9554" s="2">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
        <v>151.96</v>
      </c>
      <c r="T9554" s="1">
        <v>4</v>
      </c>
      <c r="U9554" s="1">
        <v>0</v>
      </c>
      <c r="V9554" s="1">
        <v>36.470399999999998</v>
      </c>
    </row>
    <row r="9555" spans="1:22" ht="14.25" customHeight="1" x14ac:dyDescent="0.25">
      <c r="A9555" s="1">
        <v>9554</v>
      </c>
      <c r="B9555" s="1" t="s">
        <v>10696</v>
      </c>
      <c r="C9555" s="1">
        <f>YEAR(Data!$D9555)</f>
        <v>2013</v>
      </c>
      <c r="D9555" s="2">
        <v>41540</v>
      </c>
      <c r="E9555" s="2">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68.432000000000016</v>
      </c>
      <c r="T9555" s="1">
        <v>7</v>
      </c>
      <c r="U9555" s="1">
        <v>0.2</v>
      </c>
      <c r="V9555" s="1">
        <v>8.5539999999999878</v>
      </c>
    </row>
    <row r="9556" spans="1:22" ht="14.25" customHeight="1" x14ac:dyDescent="0.25">
      <c r="A9556" s="1">
        <v>9555</v>
      </c>
      <c r="B9556" s="1" t="s">
        <v>10697</v>
      </c>
      <c r="C9556" s="1">
        <f>YEAR(Data!$D9556)</f>
        <v>2012</v>
      </c>
      <c r="D9556" s="2">
        <v>41241</v>
      </c>
      <c r="E9556" s="2">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1">
        <v>9.7789999999999964</v>
      </c>
    </row>
    <row r="9557" spans="1:22" ht="14.25" customHeight="1" x14ac:dyDescent="0.25">
      <c r="A9557" s="1">
        <v>9556</v>
      </c>
      <c r="B9557" s="1" t="s">
        <v>10697</v>
      </c>
      <c r="C9557" s="1">
        <f>YEAR(Data!$D9557)</f>
        <v>2012</v>
      </c>
      <c r="D9557" s="2">
        <v>41241</v>
      </c>
      <c r="E9557" s="2">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1">
        <v>0.56399999999999983</v>
      </c>
    </row>
    <row r="9558" spans="1:22" ht="14.25" customHeight="1" x14ac:dyDescent="0.25">
      <c r="A9558" s="1">
        <v>9557</v>
      </c>
      <c r="B9558" s="1" t="s">
        <v>10698</v>
      </c>
      <c r="C9558" s="1">
        <f>YEAR(Data!$D9558)</f>
        <v>2012</v>
      </c>
      <c r="D9558" s="2">
        <v>41246</v>
      </c>
      <c r="E9558" s="2">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1">
        <v>84.943599999999989</v>
      </c>
    </row>
    <row r="9559" spans="1:22" ht="14.25" customHeight="1" x14ac:dyDescent="0.25">
      <c r="A9559" s="1">
        <v>9558</v>
      </c>
      <c r="B9559" s="1" t="s">
        <v>10699</v>
      </c>
      <c r="C9559" s="1">
        <f>YEAR(Data!$D9559)</f>
        <v>2011</v>
      </c>
      <c r="D9559" s="2">
        <v>40833</v>
      </c>
      <c r="E9559" s="2">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
        <v>5.3120000000000003</v>
      </c>
      <c r="T9559" s="1">
        <v>2</v>
      </c>
      <c r="U9559" s="1">
        <v>0.6</v>
      </c>
      <c r="V9559" s="1">
        <v>-1.5935999999999995</v>
      </c>
    </row>
    <row r="9560" spans="1:22" ht="14.25" customHeight="1" x14ac:dyDescent="0.25">
      <c r="A9560" s="1">
        <v>9559</v>
      </c>
      <c r="B9560" s="1" t="s">
        <v>10700</v>
      </c>
      <c r="C9560" s="1">
        <f>YEAR(Data!$D9560)</f>
        <v>2013</v>
      </c>
      <c r="D9560" s="2">
        <v>41398</v>
      </c>
      <c r="E9560" s="2">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
        <v>132.52000000000004</v>
      </c>
      <c r="T9560" s="1">
        <v>5</v>
      </c>
      <c r="U9560" s="1">
        <v>0.2</v>
      </c>
      <c r="V9560" s="1">
        <v>34.786500000000004</v>
      </c>
    </row>
    <row r="9561" spans="1:22" ht="14.25" customHeight="1" x14ac:dyDescent="0.25">
      <c r="A9561" s="1">
        <v>9560</v>
      </c>
      <c r="B9561" s="1" t="s">
        <v>10700</v>
      </c>
      <c r="C9561" s="1">
        <f>YEAR(Data!$D9561)</f>
        <v>2013</v>
      </c>
      <c r="D9561" s="2">
        <v>41398</v>
      </c>
      <c r="E9561" s="2">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1">
        <v>-44.018999999999991</v>
      </c>
    </row>
    <row r="9562" spans="1:22" ht="14.25" customHeight="1" x14ac:dyDescent="0.25">
      <c r="A9562" s="1">
        <v>9561</v>
      </c>
      <c r="B9562" s="1" t="s">
        <v>10700</v>
      </c>
      <c r="C9562" s="1">
        <f>YEAR(Data!$D9562)</f>
        <v>2013</v>
      </c>
      <c r="D9562" s="2">
        <v>41398</v>
      </c>
      <c r="E9562" s="2">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
        <v>51.967999999999996</v>
      </c>
      <c r="T9562" s="1">
        <v>2</v>
      </c>
      <c r="U9562" s="1">
        <v>0.2</v>
      </c>
      <c r="V9562" s="1">
        <v>10.393599999999998</v>
      </c>
    </row>
    <row r="9563" spans="1:22" ht="14.25" customHeight="1" x14ac:dyDescent="0.25">
      <c r="A9563" s="1">
        <v>9562</v>
      </c>
      <c r="B9563" s="1" t="s">
        <v>10700</v>
      </c>
      <c r="C9563" s="1">
        <f>YEAR(Data!$D9563)</f>
        <v>2013</v>
      </c>
      <c r="D9563" s="2">
        <v>41398</v>
      </c>
      <c r="E9563" s="2">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
        <v>431.97600000000006</v>
      </c>
      <c r="T9563" s="1">
        <v>3</v>
      </c>
      <c r="U9563" s="1">
        <v>0.2</v>
      </c>
      <c r="V9563" s="1">
        <v>-75.59580000000004</v>
      </c>
    </row>
    <row r="9564" spans="1:22" ht="14.25" customHeight="1" x14ac:dyDescent="0.25">
      <c r="A9564" s="1">
        <v>9563</v>
      </c>
      <c r="B9564" s="1" t="s">
        <v>10700</v>
      </c>
      <c r="C9564" s="1">
        <f>YEAR(Data!$D9564)</f>
        <v>2013</v>
      </c>
      <c r="D9564" s="2">
        <v>41398</v>
      </c>
      <c r="E9564" s="2">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
        <v>224.93700000000004</v>
      </c>
      <c r="T9564" s="1">
        <v>3</v>
      </c>
      <c r="U9564" s="1">
        <v>0.7</v>
      </c>
      <c r="V9564" s="1">
        <v>-164.9538</v>
      </c>
    </row>
    <row r="9565" spans="1:22" ht="14.25" customHeight="1" x14ac:dyDescent="0.25">
      <c r="A9565" s="1">
        <v>9564</v>
      </c>
      <c r="B9565" s="1" t="s">
        <v>10700</v>
      </c>
      <c r="C9565" s="1">
        <f>YEAR(Data!$D9565)</f>
        <v>2013</v>
      </c>
      <c r="D9565" s="2">
        <v>41398</v>
      </c>
      <c r="E9565" s="2">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
        <v>6</v>
      </c>
      <c r="T9565" s="1">
        <v>2</v>
      </c>
      <c r="U9565" s="1">
        <v>0.2</v>
      </c>
      <c r="V9565" s="1">
        <v>2.0999999999999996</v>
      </c>
    </row>
    <row r="9566" spans="1:22" ht="14.25" customHeight="1" x14ac:dyDescent="0.25">
      <c r="A9566" s="1">
        <v>9565</v>
      </c>
      <c r="B9566" s="1" t="s">
        <v>10705</v>
      </c>
      <c r="C9566" s="1">
        <f>YEAR(Data!$D9566)</f>
        <v>2012</v>
      </c>
      <c r="D9566" s="2">
        <v>41061</v>
      </c>
      <c r="E9566" s="2">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1">
        <v>5.7623999999999995</v>
      </c>
    </row>
    <row r="9567" spans="1:22" ht="14.25" customHeight="1" x14ac:dyDescent="0.25">
      <c r="A9567" s="1">
        <v>9566</v>
      </c>
      <c r="B9567" s="1" t="s">
        <v>10706</v>
      </c>
      <c r="C9567" s="1">
        <f>YEAR(Data!$D9567)</f>
        <v>2011</v>
      </c>
      <c r="D9567" s="2">
        <v>40633</v>
      </c>
      <c r="E9567" s="2">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1125.4879999999998</v>
      </c>
      <c r="T9567" s="1">
        <v>7</v>
      </c>
      <c r="U9567" s="1">
        <v>0.2</v>
      </c>
      <c r="V9567" s="1">
        <v>98.480200000000082</v>
      </c>
    </row>
    <row r="9568" spans="1:22" ht="14.25" customHeight="1" x14ac:dyDescent="0.25">
      <c r="A9568" s="1">
        <v>9567</v>
      </c>
      <c r="B9568" s="1" t="s">
        <v>10706</v>
      </c>
      <c r="C9568" s="1">
        <f>YEAR(Data!$D9568)</f>
        <v>2011</v>
      </c>
      <c r="D9568" s="2">
        <v>40633</v>
      </c>
      <c r="E9568" s="2">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12.645000000000001</v>
      </c>
      <c r="T9568" s="1">
        <v>5</v>
      </c>
      <c r="U9568" s="1">
        <v>0.7</v>
      </c>
      <c r="V9568" s="1">
        <v>-10.116</v>
      </c>
    </row>
    <row r="9569" spans="1:22" ht="14.25" customHeight="1" x14ac:dyDescent="0.25">
      <c r="A9569" s="1">
        <v>9568</v>
      </c>
      <c r="B9569" s="1" t="s">
        <v>10706</v>
      </c>
      <c r="C9569" s="1">
        <f>YEAR(Data!$D9569)</f>
        <v>2011</v>
      </c>
      <c r="D9569" s="2">
        <v>40633</v>
      </c>
      <c r="E9569" s="2">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1">
        <v>1.0584000000000002</v>
      </c>
    </row>
    <row r="9570" spans="1:22" ht="14.25" customHeight="1" x14ac:dyDescent="0.25">
      <c r="A9570" s="1">
        <v>9569</v>
      </c>
      <c r="B9570" s="1" t="s">
        <v>10707</v>
      </c>
      <c r="C9570" s="1">
        <f>YEAR(Data!$D9570)</f>
        <v>2014</v>
      </c>
      <c r="D9570" s="2">
        <v>41826</v>
      </c>
      <c r="E9570" s="2">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1">
        <v>22.388800000000003</v>
      </c>
    </row>
    <row r="9571" spans="1:22" ht="14.25" customHeight="1" x14ac:dyDescent="0.25">
      <c r="A9571" s="1">
        <v>9570</v>
      </c>
      <c r="B9571" s="1" t="s">
        <v>10708</v>
      </c>
      <c r="C9571" s="1">
        <f>YEAR(Data!$D9571)</f>
        <v>2012</v>
      </c>
      <c r="D9571" s="2">
        <v>41176</v>
      </c>
      <c r="E9571" s="2">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
        <v>6.732000000000002</v>
      </c>
      <c r="T9571" s="1">
        <v>6</v>
      </c>
      <c r="U9571" s="1">
        <v>0.7</v>
      </c>
      <c r="V9571" s="1">
        <v>-4.4879999999999978</v>
      </c>
    </row>
    <row r="9572" spans="1:22" ht="14.25" customHeight="1" x14ac:dyDescent="0.25">
      <c r="A9572" s="1">
        <v>9571</v>
      </c>
      <c r="B9572" s="1" t="s">
        <v>10708</v>
      </c>
      <c r="C9572" s="1">
        <f>YEAR(Data!$D9572)</f>
        <v>2012</v>
      </c>
      <c r="D9572" s="2">
        <v>41176</v>
      </c>
      <c r="E9572" s="2">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33.568000000000005</v>
      </c>
      <c r="T9572" s="1">
        <v>2</v>
      </c>
      <c r="U9572" s="1">
        <v>0.2</v>
      </c>
      <c r="V9572" s="1">
        <v>1.6783999999999981</v>
      </c>
    </row>
    <row r="9573" spans="1:22" ht="14.25" customHeight="1" x14ac:dyDescent="0.25">
      <c r="A9573" s="1">
        <v>9572</v>
      </c>
      <c r="B9573" s="1" t="s">
        <v>10708</v>
      </c>
      <c r="C9573" s="1">
        <f>YEAR(Data!$D9573)</f>
        <v>2012</v>
      </c>
      <c r="D9573" s="2">
        <v>41176</v>
      </c>
      <c r="E9573" s="2">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
        <v>15.840000000000002</v>
      </c>
      <c r="T9573" s="1">
        <v>2</v>
      </c>
      <c r="U9573" s="1">
        <v>0.2</v>
      </c>
      <c r="V9573" s="1">
        <v>5.5439999999999987</v>
      </c>
    </row>
    <row r="9574" spans="1:22" ht="14.25" customHeight="1" x14ac:dyDescent="0.25">
      <c r="A9574" s="1">
        <v>9573</v>
      </c>
      <c r="B9574" s="1" t="s">
        <v>10708</v>
      </c>
      <c r="C9574" s="1">
        <f>YEAR(Data!$D9574)</f>
        <v>2012</v>
      </c>
      <c r="D9574" s="2">
        <v>41176</v>
      </c>
      <c r="E9574" s="2">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24.424000000000003</v>
      </c>
      <c r="T9574" s="1">
        <v>1</v>
      </c>
      <c r="U9574" s="1">
        <v>0.2</v>
      </c>
      <c r="V9574" s="1">
        <v>7.9378000000000002</v>
      </c>
    </row>
    <row r="9575" spans="1:22" ht="14.25" customHeight="1" x14ac:dyDescent="0.25">
      <c r="A9575" s="1">
        <v>9574</v>
      </c>
      <c r="B9575" s="1" t="s">
        <v>10708</v>
      </c>
      <c r="C9575" s="1">
        <f>YEAR(Data!$D9575)</f>
        <v>2012</v>
      </c>
      <c r="D9575" s="2">
        <v>41176</v>
      </c>
      <c r="E9575" s="2">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1">
        <v>1.9259999999999975</v>
      </c>
    </row>
    <row r="9576" spans="1:22" ht="14.25" customHeight="1" x14ac:dyDescent="0.25">
      <c r="A9576" s="1">
        <v>9575</v>
      </c>
      <c r="B9576" s="1" t="s">
        <v>10709</v>
      </c>
      <c r="C9576" s="1">
        <f>YEAR(Data!$D9576)</f>
        <v>2012</v>
      </c>
      <c r="D9576" s="2">
        <v>41134</v>
      </c>
      <c r="E9576" s="2">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1">
        <v>10.4148</v>
      </c>
    </row>
    <row r="9577" spans="1:22" ht="14.25" customHeight="1" x14ac:dyDescent="0.25">
      <c r="A9577" s="1">
        <v>9576</v>
      </c>
      <c r="B9577" s="1" t="s">
        <v>10710</v>
      </c>
      <c r="C9577" s="1">
        <f>YEAR(Data!$D9577)</f>
        <v>2012</v>
      </c>
      <c r="D9577" s="2">
        <v>41055</v>
      </c>
      <c r="E9577" s="2">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105.68599999999999</v>
      </c>
      <c r="T9577" s="1">
        <v>1</v>
      </c>
      <c r="U9577" s="1">
        <v>0.3</v>
      </c>
      <c r="V9577" s="1">
        <v>-28.686199999999999</v>
      </c>
    </row>
    <row r="9578" spans="1:22" ht="14.25" customHeight="1" x14ac:dyDescent="0.25">
      <c r="A9578" s="1">
        <v>9577</v>
      </c>
      <c r="B9578" s="1" t="s">
        <v>10710</v>
      </c>
      <c r="C9578" s="1">
        <f>YEAR(Data!$D9578)</f>
        <v>2012</v>
      </c>
      <c r="D9578" s="2">
        <v>41055</v>
      </c>
      <c r="E9578" s="2">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399.53999999999996</v>
      </c>
      <c r="T9578" s="1">
        <v>2</v>
      </c>
      <c r="U9578" s="1">
        <v>0.4</v>
      </c>
      <c r="V9578" s="1">
        <v>-79.908000000000015</v>
      </c>
    </row>
    <row r="9579" spans="1:22" ht="14.25" customHeight="1" x14ac:dyDescent="0.25">
      <c r="A9579" s="1">
        <v>9578</v>
      </c>
      <c r="B9579" s="1" t="s">
        <v>10710</v>
      </c>
      <c r="C9579" s="1">
        <f>YEAR(Data!$D9579)</f>
        <v>2012</v>
      </c>
      <c r="D9579" s="2">
        <v>41055</v>
      </c>
      <c r="E9579" s="2">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1">
        <v>-4.4969999999999999</v>
      </c>
    </row>
    <row r="9580" spans="1:22" ht="14.25" customHeight="1" x14ac:dyDescent="0.25">
      <c r="A9580" s="1">
        <v>9579</v>
      </c>
      <c r="B9580" s="1" t="s">
        <v>10711</v>
      </c>
      <c r="C9580" s="1">
        <f>YEAR(Data!$D9580)</f>
        <v>2014</v>
      </c>
      <c r="D9580" s="2">
        <v>41897</v>
      </c>
      <c r="E9580" s="2">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1">
        <v>323.95499999999993</v>
      </c>
    </row>
    <row r="9581" spans="1:22" ht="14.25" customHeight="1" x14ac:dyDescent="0.25">
      <c r="A9581" s="1">
        <v>9580</v>
      </c>
      <c r="B9581" s="1" t="s">
        <v>10711</v>
      </c>
      <c r="C9581" s="1">
        <f>YEAR(Data!$D9581)</f>
        <v>2014</v>
      </c>
      <c r="D9581" s="2">
        <v>41897</v>
      </c>
      <c r="E9581" s="2">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1">
        <v>3.5489999999999924</v>
      </c>
    </row>
    <row r="9582" spans="1:22" ht="14.25" customHeight="1" x14ac:dyDescent="0.25">
      <c r="A9582" s="1">
        <v>9581</v>
      </c>
      <c r="B9582" s="1" t="s">
        <v>10711</v>
      </c>
      <c r="C9582" s="1">
        <f>YEAR(Data!$D9582)</f>
        <v>2014</v>
      </c>
      <c r="D9582" s="2">
        <v>41897</v>
      </c>
      <c r="E9582" s="2">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29.950000000000003</v>
      </c>
      <c r="T9582" s="1">
        <v>5</v>
      </c>
      <c r="U9582" s="1">
        <v>0</v>
      </c>
      <c r="V9582" s="1">
        <v>8.6854999999999993</v>
      </c>
    </row>
    <row r="9583" spans="1:22" ht="14.25" customHeight="1" x14ac:dyDescent="0.25">
      <c r="A9583" s="1">
        <v>9582</v>
      </c>
      <c r="B9583" s="1" t="s">
        <v>10711</v>
      </c>
      <c r="C9583" s="1">
        <f>YEAR(Data!$D9583)</f>
        <v>2014</v>
      </c>
      <c r="D9583" s="2">
        <v>41897</v>
      </c>
      <c r="E9583" s="2">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
        <v>589.41</v>
      </c>
      <c r="T9583" s="1">
        <v>5</v>
      </c>
      <c r="U9583" s="1">
        <v>0.1</v>
      </c>
      <c r="V9583" s="1">
        <v>-6.5490000000000492</v>
      </c>
    </row>
    <row r="9584" spans="1:22" ht="14.25" customHeight="1" x14ac:dyDescent="0.25">
      <c r="A9584" s="1">
        <v>9583</v>
      </c>
      <c r="B9584" s="1" t="s">
        <v>10712</v>
      </c>
      <c r="C9584" s="1">
        <f>YEAR(Data!$D9584)</f>
        <v>2013</v>
      </c>
      <c r="D9584" s="2">
        <v>41433</v>
      </c>
      <c r="E9584" s="2">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1">
        <v>3.4973999999999998</v>
      </c>
    </row>
    <row r="9585" spans="1:22" ht="14.25" customHeight="1" x14ac:dyDescent="0.25">
      <c r="A9585" s="1">
        <v>9584</v>
      </c>
      <c r="B9585" s="1" t="s">
        <v>10713</v>
      </c>
      <c r="C9585" s="1">
        <f>YEAR(Data!$D9585)</f>
        <v>2014</v>
      </c>
      <c r="D9585" s="2">
        <v>41816</v>
      </c>
      <c r="E9585" s="2">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
        <v>400.78400000000005</v>
      </c>
      <c r="T9585" s="1">
        <v>1</v>
      </c>
      <c r="U9585" s="1">
        <v>0.2</v>
      </c>
      <c r="V9585" s="1">
        <v>-5.0098000000000269</v>
      </c>
    </row>
    <row r="9586" spans="1:22" ht="14.25" customHeight="1" x14ac:dyDescent="0.25">
      <c r="A9586" s="1">
        <v>9585</v>
      </c>
      <c r="B9586" s="1" t="s">
        <v>10714</v>
      </c>
      <c r="C9586" s="1">
        <f>YEAR(Data!$D9586)</f>
        <v>2014</v>
      </c>
      <c r="D9586" s="2">
        <v>41878</v>
      </c>
      <c r="E9586" s="2">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1">
        <v>13.967199999999998</v>
      </c>
    </row>
    <row r="9587" spans="1:22" ht="14.25" customHeight="1" x14ac:dyDescent="0.25">
      <c r="A9587" s="1">
        <v>9586</v>
      </c>
      <c r="B9587" s="1" t="s">
        <v>10715</v>
      </c>
      <c r="C9587" s="1">
        <f>YEAR(Data!$D9587)</f>
        <v>2013</v>
      </c>
      <c r="D9587" s="2">
        <v>41513</v>
      </c>
      <c r="E9587" s="2">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
        <v>31.007999999999999</v>
      </c>
      <c r="T9587" s="1">
        <v>1</v>
      </c>
      <c r="U9587" s="1">
        <v>0.2</v>
      </c>
      <c r="V9587" s="1">
        <v>11.240400000000001</v>
      </c>
    </row>
    <row r="9588" spans="1:22" ht="14.25" customHeight="1" x14ac:dyDescent="0.25">
      <c r="A9588" s="1">
        <v>9587</v>
      </c>
      <c r="B9588" s="1" t="s">
        <v>10716</v>
      </c>
      <c r="C9588" s="1">
        <f>YEAR(Data!$D9588)</f>
        <v>2013</v>
      </c>
      <c r="D9588" s="2">
        <v>41597</v>
      </c>
      <c r="E9588" s="2">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
        <v>61.120000000000005</v>
      </c>
      <c r="T9588" s="1">
        <v>5</v>
      </c>
      <c r="U9588" s="1">
        <v>0.2</v>
      </c>
      <c r="V9588" s="1">
        <v>22.155999999999999</v>
      </c>
    </row>
    <row r="9589" spans="1:22" ht="14.25" customHeight="1" x14ac:dyDescent="0.25">
      <c r="A9589" s="1">
        <v>9588</v>
      </c>
      <c r="B9589" s="1" t="s">
        <v>10717</v>
      </c>
      <c r="C9589" s="1">
        <f>YEAR(Data!$D9589)</f>
        <v>2014</v>
      </c>
      <c r="D9589" s="2">
        <v>41747</v>
      </c>
      <c r="E9589" s="2">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1">
        <v>-43.9056</v>
      </c>
    </row>
    <row r="9590" spans="1:22" ht="14.25" customHeight="1" x14ac:dyDescent="0.25">
      <c r="A9590" s="1">
        <v>9589</v>
      </c>
      <c r="B9590" s="1" t="s">
        <v>10718</v>
      </c>
      <c r="C9590" s="1">
        <f>YEAR(Data!$D9590)</f>
        <v>2014</v>
      </c>
      <c r="D9590" s="2">
        <v>41844</v>
      </c>
      <c r="E9590" s="2">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
        <v>121.536</v>
      </c>
      <c r="T9590" s="1">
        <v>4</v>
      </c>
      <c r="U9590" s="1">
        <v>0.2</v>
      </c>
      <c r="V9590" s="1">
        <v>15.191999999999979</v>
      </c>
    </row>
    <row r="9591" spans="1:22" ht="14.25" customHeight="1" x14ac:dyDescent="0.25">
      <c r="A9591" s="1">
        <v>9590</v>
      </c>
      <c r="B9591" s="1" t="s">
        <v>10719</v>
      </c>
      <c r="C9591" s="1">
        <f>YEAR(Data!$D9591)</f>
        <v>2011</v>
      </c>
      <c r="D9591" s="2">
        <v>40674</v>
      </c>
      <c r="E9591" s="2">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
        <v>17.472000000000001</v>
      </c>
      <c r="T9591" s="1">
        <v>3</v>
      </c>
      <c r="U9591" s="1">
        <v>0.2</v>
      </c>
      <c r="V9591" s="1">
        <v>5.6783999999999981</v>
      </c>
    </row>
    <row r="9592" spans="1:22" ht="14.25" customHeight="1" x14ac:dyDescent="0.25">
      <c r="A9592" s="1">
        <v>9591</v>
      </c>
      <c r="B9592" s="1" t="s">
        <v>10719</v>
      </c>
      <c r="C9592" s="1">
        <f>YEAR(Data!$D9592)</f>
        <v>2011</v>
      </c>
      <c r="D9592" s="2">
        <v>40674</v>
      </c>
      <c r="E9592" s="2">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
        <v>104.57999999999998</v>
      </c>
      <c r="T9592" s="1">
        <v>9</v>
      </c>
      <c r="U9592" s="1">
        <v>0.8</v>
      </c>
      <c r="V9592" s="1">
        <v>-172.55700000000007</v>
      </c>
    </row>
    <row r="9593" spans="1:22" ht="14.25" customHeight="1" x14ac:dyDescent="0.25">
      <c r="A9593" s="1">
        <v>9592</v>
      </c>
      <c r="B9593" s="1" t="s">
        <v>10720</v>
      </c>
      <c r="C9593" s="1">
        <f>YEAR(Data!$D9593)</f>
        <v>2013</v>
      </c>
      <c r="D9593" s="2">
        <v>41484</v>
      </c>
      <c r="E9593" s="2">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
        <v>24.700000000000003</v>
      </c>
      <c r="T9593" s="1">
        <v>5</v>
      </c>
      <c r="U9593" s="1">
        <v>0.6</v>
      </c>
      <c r="V9593" s="1">
        <v>-9.8799999999999955</v>
      </c>
    </row>
    <row r="9594" spans="1:22" ht="14.25" customHeight="1" x14ac:dyDescent="0.25">
      <c r="A9594" s="1">
        <v>9593</v>
      </c>
      <c r="B9594" s="1" t="s">
        <v>10720</v>
      </c>
      <c r="C9594" s="1">
        <f>YEAR(Data!$D9594)</f>
        <v>2013</v>
      </c>
      <c r="D9594" s="2">
        <v>41484</v>
      </c>
      <c r="E9594" s="2">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
        <v>302.72000000000003</v>
      </c>
      <c r="T9594" s="1">
        <v>5</v>
      </c>
      <c r="U9594" s="1">
        <v>0.6</v>
      </c>
      <c r="V9594" s="1">
        <v>-378.40000000000009</v>
      </c>
    </row>
    <row r="9595" spans="1:22" ht="14.25" customHeight="1" x14ac:dyDescent="0.25">
      <c r="A9595" s="1">
        <v>9594</v>
      </c>
      <c r="B9595" s="1" t="s">
        <v>10721</v>
      </c>
      <c r="C9595" s="1">
        <f>YEAR(Data!$D9595)</f>
        <v>2014</v>
      </c>
      <c r="D9595" s="2">
        <v>41897</v>
      </c>
      <c r="E9595" s="2">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
        <v>8.56</v>
      </c>
      <c r="T9595" s="1">
        <v>2</v>
      </c>
      <c r="U9595" s="1">
        <v>0</v>
      </c>
      <c r="V9595" s="1">
        <v>3.8519999999999994</v>
      </c>
    </row>
    <row r="9596" spans="1:22" ht="14.25" customHeight="1" x14ac:dyDescent="0.25">
      <c r="A9596" s="1">
        <v>9595</v>
      </c>
      <c r="B9596" s="1" t="s">
        <v>10721</v>
      </c>
      <c r="C9596" s="1">
        <f>YEAR(Data!$D9596)</f>
        <v>2014</v>
      </c>
      <c r="D9596" s="2">
        <v>41897</v>
      </c>
      <c r="E9596" s="2">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1">
        <v>5.6644000000000005</v>
      </c>
    </row>
    <row r="9597" spans="1:22" ht="14.25" customHeight="1" x14ac:dyDescent="0.25">
      <c r="A9597" s="1">
        <v>9596</v>
      </c>
      <c r="B9597" s="1" t="s">
        <v>10722</v>
      </c>
      <c r="C9597" s="1">
        <f>YEAR(Data!$D9597)</f>
        <v>2014</v>
      </c>
      <c r="D9597" s="2">
        <v>41664</v>
      </c>
      <c r="E9597" s="2">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1">
        <v>6.7236000000000002</v>
      </c>
    </row>
    <row r="9598" spans="1:22" ht="14.25" customHeight="1" x14ac:dyDescent="0.25">
      <c r="A9598" s="1">
        <v>9597</v>
      </c>
      <c r="B9598" s="1" t="s">
        <v>10722</v>
      </c>
      <c r="C9598" s="1">
        <f>YEAR(Data!$D9598)</f>
        <v>2014</v>
      </c>
      <c r="D9598" s="2">
        <v>41664</v>
      </c>
      <c r="E9598" s="2">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
        <v>276.78400000000005</v>
      </c>
      <c r="T9598" s="1">
        <v>2</v>
      </c>
      <c r="U9598" s="1">
        <v>0.2</v>
      </c>
      <c r="V9598" s="1">
        <v>89.954799999999992</v>
      </c>
    </row>
    <row r="9599" spans="1:22" ht="14.25" customHeight="1" x14ac:dyDescent="0.25">
      <c r="A9599" s="1">
        <v>9598</v>
      </c>
      <c r="B9599" s="1" t="s">
        <v>10722</v>
      </c>
      <c r="C9599" s="1">
        <f>YEAR(Data!$D9599)</f>
        <v>2014</v>
      </c>
      <c r="D9599" s="2">
        <v>41664</v>
      </c>
      <c r="E9599" s="2">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
        <v>110.352</v>
      </c>
      <c r="T9599" s="1">
        <v>3</v>
      </c>
      <c r="U9599" s="1">
        <v>0.2</v>
      </c>
      <c r="V9599" s="1">
        <v>8.2763999999999953</v>
      </c>
    </row>
    <row r="9600" spans="1:22" ht="14.25" customHeight="1" x14ac:dyDescent="0.25">
      <c r="A9600" s="1">
        <v>9599</v>
      </c>
      <c r="B9600" s="1" t="s">
        <v>10723</v>
      </c>
      <c r="C9600" s="1">
        <f>YEAR(Data!$D9600)</f>
        <v>2012</v>
      </c>
      <c r="D9600" s="2">
        <v>41171</v>
      </c>
      <c r="E9600" s="2">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
        <v>60.84</v>
      </c>
      <c r="T9600" s="1">
        <v>3</v>
      </c>
      <c r="U9600" s="1">
        <v>0</v>
      </c>
      <c r="V9600" s="1">
        <v>19.468799999999998</v>
      </c>
    </row>
    <row r="9601" spans="1:22" ht="14.25" customHeight="1" x14ac:dyDescent="0.25">
      <c r="A9601" s="1">
        <v>9600</v>
      </c>
      <c r="B9601" s="1" t="s">
        <v>10724</v>
      </c>
      <c r="C9601" s="1">
        <f>YEAR(Data!$D9601)</f>
        <v>2012</v>
      </c>
      <c r="D9601" s="2">
        <v>41013</v>
      </c>
      <c r="E9601" s="2">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
        <v>35.207999999999998</v>
      </c>
      <c r="T9601" s="1">
        <v>1</v>
      </c>
      <c r="U9601" s="1">
        <v>0.2</v>
      </c>
      <c r="V9601" s="1">
        <v>2.6405999999999992</v>
      </c>
    </row>
    <row r="9602" spans="1:22" ht="14.25" customHeight="1" x14ac:dyDescent="0.25">
      <c r="A9602" s="1">
        <v>9601</v>
      </c>
      <c r="B9602" s="1" t="s">
        <v>10725</v>
      </c>
      <c r="C9602" s="1">
        <f>YEAR(Data!$D9602)</f>
        <v>2014</v>
      </c>
      <c r="D9602" s="2">
        <v>41768</v>
      </c>
      <c r="E9602" s="2">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
        <v>41.472000000000008</v>
      </c>
      <c r="T9602" s="1">
        <v>8</v>
      </c>
      <c r="U9602" s="1">
        <v>0.2</v>
      </c>
      <c r="V9602" s="1">
        <v>14.5152</v>
      </c>
    </row>
    <row r="9603" spans="1:22" ht="14.25" customHeight="1" x14ac:dyDescent="0.25">
      <c r="A9603" s="1">
        <v>9602</v>
      </c>
      <c r="B9603" s="1" t="s">
        <v>10726</v>
      </c>
      <c r="C9603" s="1">
        <f>YEAR(Data!$D9603)</f>
        <v>2013</v>
      </c>
      <c r="D9603" s="2">
        <v>41522</v>
      </c>
      <c r="E9603" s="2">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1">
        <v>114.95999999999998</v>
      </c>
    </row>
    <row r="9604" spans="1:22" ht="14.25" customHeight="1" x14ac:dyDescent="0.25">
      <c r="A9604" s="1">
        <v>9603</v>
      </c>
      <c r="B9604" s="1" t="s">
        <v>10727</v>
      </c>
      <c r="C9604" s="1">
        <f>YEAR(Data!$D9604)</f>
        <v>2011</v>
      </c>
      <c r="D9604" s="2">
        <v>40682</v>
      </c>
      <c r="E9604" s="2">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
        <v>34.200000000000003</v>
      </c>
      <c r="T9604" s="1">
        <v>5</v>
      </c>
      <c r="U9604" s="1">
        <v>0</v>
      </c>
      <c r="V9604" s="1">
        <v>9.234</v>
      </c>
    </row>
    <row r="9605" spans="1:22" ht="14.25" customHeight="1" x14ac:dyDescent="0.25">
      <c r="A9605" s="1">
        <v>9604</v>
      </c>
      <c r="B9605" s="1" t="s">
        <v>10728</v>
      </c>
      <c r="C9605" s="1">
        <f>YEAR(Data!$D9605)</f>
        <v>2013</v>
      </c>
      <c r="D9605" s="2">
        <v>41443</v>
      </c>
      <c r="E9605" s="2">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1">
        <v>-213.55740000000006</v>
      </c>
    </row>
    <row r="9606" spans="1:22" ht="14.25" customHeight="1" x14ac:dyDescent="0.25">
      <c r="A9606" s="1">
        <v>9605</v>
      </c>
      <c r="B9606" s="1" t="s">
        <v>10729</v>
      </c>
      <c r="C9606" s="1">
        <f>YEAR(Data!$D9606)</f>
        <v>2012</v>
      </c>
      <c r="D9606" s="2">
        <v>41215</v>
      </c>
      <c r="E9606" s="2">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
        <v>197.72</v>
      </c>
      <c r="T9606" s="1">
        <v>4</v>
      </c>
      <c r="U9606" s="1">
        <v>0</v>
      </c>
      <c r="V9606" s="1">
        <v>55.36160000000001</v>
      </c>
    </row>
    <row r="9607" spans="1:22" ht="14.25" customHeight="1" x14ac:dyDescent="0.25">
      <c r="A9607" s="1">
        <v>9606</v>
      </c>
      <c r="B9607" s="1" t="s">
        <v>10732</v>
      </c>
      <c r="C9607" s="1">
        <f>YEAR(Data!$D9607)</f>
        <v>2014</v>
      </c>
      <c r="D9607" s="2">
        <v>41948</v>
      </c>
      <c r="E9607" s="2">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70.720000000000013</v>
      </c>
      <c r="T9607" s="1">
        <v>4</v>
      </c>
      <c r="U9607" s="1">
        <v>0.2</v>
      </c>
      <c r="V9607" s="1">
        <v>-6.1879999999999988</v>
      </c>
    </row>
    <row r="9608" spans="1:22" ht="14.25" customHeight="1" x14ac:dyDescent="0.25">
      <c r="A9608" s="1">
        <v>9607</v>
      </c>
      <c r="B9608" s="1" t="s">
        <v>10732</v>
      </c>
      <c r="C9608" s="1">
        <f>YEAR(Data!$D9608)</f>
        <v>2014</v>
      </c>
      <c r="D9608" s="2">
        <v>41948</v>
      </c>
      <c r="E9608" s="2">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194.35200000000003</v>
      </c>
      <c r="T9608" s="1">
        <v>3</v>
      </c>
      <c r="U9608" s="1">
        <v>0.2</v>
      </c>
      <c r="V9608" s="1">
        <v>-43.729199999999992</v>
      </c>
    </row>
    <row r="9609" spans="1:22" ht="14.25" customHeight="1" x14ac:dyDescent="0.25">
      <c r="A9609" s="1">
        <v>9608</v>
      </c>
      <c r="B9609" s="1" t="s">
        <v>10733</v>
      </c>
      <c r="C9609" s="1">
        <f>YEAR(Data!$D9609)</f>
        <v>2014</v>
      </c>
      <c r="D9609" s="2">
        <v>41979</v>
      </c>
      <c r="E9609" s="2">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
        <v>21.6</v>
      </c>
      <c r="T9609" s="1">
        <v>6</v>
      </c>
      <c r="U9609" s="1">
        <v>0</v>
      </c>
      <c r="V9609" s="1">
        <v>9.9359999999999999</v>
      </c>
    </row>
    <row r="9610" spans="1:22" ht="14.25" customHeight="1" x14ac:dyDescent="0.25">
      <c r="A9610" s="1">
        <v>9609</v>
      </c>
      <c r="B9610" s="1" t="s">
        <v>10733</v>
      </c>
      <c r="C9610" s="1">
        <f>YEAR(Data!$D9610)</f>
        <v>2014</v>
      </c>
      <c r="D9610" s="2">
        <v>41979</v>
      </c>
      <c r="E9610" s="2">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1">
        <v>5.2028999999999996</v>
      </c>
    </row>
    <row r="9611" spans="1:22" ht="14.25" customHeight="1" x14ac:dyDescent="0.25">
      <c r="A9611" s="1">
        <v>9610</v>
      </c>
      <c r="B9611" s="1" t="s">
        <v>10734</v>
      </c>
      <c r="C9611" s="1">
        <f>YEAR(Data!$D9611)</f>
        <v>2013</v>
      </c>
      <c r="D9611" s="2">
        <v>41411</v>
      </c>
      <c r="E9611" s="2">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
        <v>282.83999999999997</v>
      </c>
      <c r="T9611" s="1">
        <v>4</v>
      </c>
      <c r="U9611" s="1">
        <v>0</v>
      </c>
      <c r="V9611" s="1">
        <v>19.798799999999972</v>
      </c>
    </row>
    <row r="9612" spans="1:22" ht="14.25" customHeight="1" x14ac:dyDescent="0.25">
      <c r="A9612" s="1">
        <v>9611</v>
      </c>
      <c r="B9612" s="1" t="s">
        <v>10734</v>
      </c>
      <c r="C9612" s="1">
        <f>YEAR(Data!$D9612)</f>
        <v>2013</v>
      </c>
      <c r="D9612" s="2">
        <v>41411</v>
      </c>
      <c r="E9612" s="2">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1">
        <v>13.3056</v>
      </c>
    </row>
    <row r="9613" spans="1:22" ht="14.25" customHeight="1" x14ac:dyDescent="0.25">
      <c r="A9613" s="1">
        <v>9612</v>
      </c>
      <c r="B9613" s="1" t="s">
        <v>10735</v>
      </c>
      <c r="C9613" s="1">
        <f>YEAR(Data!$D9613)</f>
        <v>2014</v>
      </c>
      <c r="D9613" s="2">
        <v>41937</v>
      </c>
      <c r="E9613" s="2">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1">
        <v>5.2559999999999993</v>
      </c>
    </row>
    <row r="9614" spans="1:22" ht="14.25" customHeight="1" x14ac:dyDescent="0.25">
      <c r="A9614" s="1">
        <v>9613</v>
      </c>
      <c r="B9614" s="1" t="s">
        <v>10736</v>
      </c>
      <c r="C9614" s="1">
        <f>YEAR(Data!$D9614)</f>
        <v>2013</v>
      </c>
      <c r="D9614" s="2">
        <v>41536</v>
      </c>
      <c r="E9614" s="2">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
        <v>239.98400000000004</v>
      </c>
      <c r="T9614" s="1">
        <v>2</v>
      </c>
      <c r="U9614" s="1">
        <v>0.2</v>
      </c>
      <c r="V9614" s="1">
        <v>23.998400000000004</v>
      </c>
    </row>
    <row r="9615" spans="1:22" ht="14.25" customHeight="1" x14ac:dyDescent="0.25">
      <c r="A9615" s="1">
        <v>9614</v>
      </c>
      <c r="B9615" s="1" t="s">
        <v>10737</v>
      </c>
      <c r="C9615" s="1">
        <f>YEAR(Data!$D9615)</f>
        <v>2011</v>
      </c>
      <c r="D9615" s="2">
        <v>40858</v>
      </c>
      <c r="E9615" s="2">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1">
        <v>6.8939999999999984</v>
      </c>
    </row>
    <row r="9616" spans="1:22" ht="14.25" customHeight="1" x14ac:dyDescent="0.25">
      <c r="A9616" s="1">
        <v>9615</v>
      </c>
      <c r="B9616" s="1" t="s">
        <v>10737</v>
      </c>
      <c r="C9616" s="1">
        <f>YEAR(Data!$D9616)</f>
        <v>2011</v>
      </c>
      <c r="D9616" s="2">
        <v>40858</v>
      </c>
      <c r="E9616" s="2">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1">
        <v>15.319499999999996</v>
      </c>
    </row>
    <row r="9617" spans="1:22" ht="14.25" customHeight="1" x14ac:dyDescent="0.25">
      <c r="A9617" s="1">
        <v>9616</v>
      </c>
      <c r="B9617" s="1" t="s">
        <v>10737</v>
      </c>
      <c r="C9617" s="1">
        <f>YEAR(Data!$D9617)</f>
        <v>2011</v>
      </c>
      <c r="D9617" s="2">
        <v>40858</v>
      </c>
      <c r="E9617" s="2">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1">
        <v>762.59400000000005</v>
      </c>
    </row>
    <row r="9618" spans="1:22" ht="14.25" customHeight="1" x14ac:dyDescent="0.25">
      <c r="A9618" s="1">
        <v>9617</v>
      </c>
      <c r="B9618" s="1" t="s">
        <v>10738</v>
      </c>
      <c r="C9618" s="1">
        <f>YEAR(Data!$D9618)</f>
        <v>2013</v>
      </c>
      <c r="D9618" s="2">
        <v>41509</v>
      </c>
      <c r="E9618" s="2">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1">
        <v>1.6703999999999999</v>
      </c>
    </row>
    <row r="9619" spans="1:22" ht="14.25" customHeight="1" x14ac:dyDescent="0.25">
      <c r="A9619" s="1">
        <v>9618</v>
      </c>
      <c r="B9619" s="1" t="s">
        <v>10739</v>
      </c>
      <c r="C9619" s="1">
        <f>YEAR(Data!$D9619)</f>
        <v>2014</v>
      </c>
      <c r="D9619" s="2">
        <v>41960</v>
      </c>
      <c r="E9619" s="2">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1">
        <v>74.998499999999922</v>
      </c>
    </row>
    <row r="9620" spans="1:22" ht="14.25" customHeight="1" x14ac:dyDescent="0.25">
      <c r="A9620" s="1">
        <v>9619</v>
      </c>
      <c r="B9620" s="1" t="s">
        <v>10739</v>
      </c>
      <c r="C9620" s="1">
        <f>YEAR(Data!$D9620)</f>
        <v>2014</v>
      </c>
      <c r="D9620" s="2">
        <v>41960</v>
      </c>
      <c r="E9620" s="2">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1">
        <v>5.3969999999999914</v>
      </c>
    </row>
    <row r="9621" spans="1:22" ht="14.25" customHeight="1" x14ac:dyDescent="0.25">
      <c r="A9621" s="1">
        <v>9620</v>
      </c>
      <c r="B9621" s="1" t="s">
        <v>10739</v>
      </c>
      <c r="C9621" s="1">
        <f>YEAR(Data!$D9621)</f>
        <v>2014</v>
      </c>
      <c r="D9621" s="2">
        <v>41960</v>
      </c>
      <c r="E9621" s="2">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139.96000000000004</v>
      </c>
      <c r="T9621" s="1">
        <v>5</v>
      </c>
      <c r="U9621" s="1">
        <v>0.2</v>
      </c>
      <c r="V9621" s="1">
        <v>-1.7495000000000118</v>
      </c>
    </row>
    <row r="9622" spans="1:22" ht="14.25" customHeight="1" x14ac:dyDescent="0.25">
      <c r="A9622" s="1">
        <v>9621</v>
      </c>
      <c r="B9622" s="1" t="s">
        <v>10740</v>
      </c>
      <c r="C9622" s="1">
        <f>YEAR(Data!$D9622)</f>
        <v>2011</v>
      </c>
      <c r="D9622" s="2">
        <v>40812</v>
      </c>
      <c r="E9622" s="2">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
        <v>16.704000000000001</v>
      </c>
      <c r="T9622" s="1">
        <v>6</v>
      </c>
      <c r="U9622" s="1">
        <v>0.2</v>
      </c>
      <c r="V9622" s="1">
        <v>1.2527999999999988</v>
      </c>
    </row>
    <row r="9623" spans="1:22" ht="14.25" customHeight="1" x14ac:dyDescent="0.25">
      <c r="A9623" s="1">
        <v>9622</v>
      </c>
      <c r="B9623" s="1" t="s">
        <v>10740</v>
      </c>
      <c r="C9623" s="1">
        <f>YEAR(Data!$D9623)</f>
        <v>2011</v>
      </c>
      <c r="D9623" s="2">
        <v>40812</v>
      </c>
      <c r="E9623" s="2">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
        <v>3.1520000000000001</v>
      </c>
      <c r="T9623" s="1">
        <v>2</v>
      </c>
      <c r="U9623" s="1">
        <v>0.2</v>
      </c>
      <c r="V9623" s="1">
        <v>0.47279999999999966</v>
      </c>
    </row>
    <row r="9624" spans="1:22" ht="14.25" customHeight="1" x14ac:dyDescent="0.25">
      <c r="A9624" s="1">
        <v>9623</v>
      </c>
      <c r="B9624" s="1" t="s">
        <v>10740</v>
      </c>
      <c r="C9624" s="1">
        <f>YEAR(Data!$D9624)</f>
        <v>2011</v>
      </c>
      <c r="D9624" s="2">
        <v>40812</v>
      </c>
      <c r="E9624" s="2">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
        <v>32.896000000000001</v>
      </c>
      <c r="T9624" s="1">
        <v>4</v>
      </c>
      <c r="U9624" s="1">
        <v>0.2</v>
      </c>
      <c r="V9624" s="1">
        <v>11.102399999999996</v>
      </c>
    </row>
    <row r="9625" spans="1:22" ht="14.25" customHeight="1" x14ac:dyDescent="0.25">
      <c r="A9625" s="1">
        <v>9624</v>
      </c>
      <c r="B9625" s="1" t="s">
        <v>10741</v>
      </c>
      <c r="C9625" s="1">
        <f>YEAR(Data!$D9625)</f>
        <v>2014</v>
      </c>
      <c r="D9625" s="2">
        <v>41820</v>
      </c>
      <c r="E9625" s="2">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21.391999999999992</v>
      </c>
      <c r="T9625" s="1">
        <v>2</v>
      </c>
      <c r="U9625" s="1">
        <v>0.8</v>
      </c>
      <c r="V9625" s="1">
        <v>-54.549600000000012</v>
      </c>
    </row>
    <row r="9626" spans="1:22" ht="14.25" customHeight="1" x14ac:dyDescent="0.25">
      <c r="A9626" s="1">
        <v>9625</v>
      </c>
      <c r="B9626" s="1" t="s">
        <v>10741</v>
      </c>
      <c r="C9626" s="1">
        <f>YEAR(Data!$D9626)</f>
        <v>2014</v>
      </c>
      <c r="D9626" s="2">
        <v>41820</v>
      </c>
      <c r="E9626" s="2">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1">
        <v>-39.511800000000036</v>
      </c>
    </row>
    <row r="9627" spans="1:22" ht="14.25" customHeight="1" x14ac:dyDescent="0.25">
      <c r="A9627" s="1">
        <v>9626</v>
      </c>
      <c r="B9627" s="1" t="s">
        <v>10741</v>
      </c>
      <c r="C9627" s="1">
        <f>YEAR(Data!$D9627)</f>
        <v>2014</v>
      </c>
      <c r="D9627" s="2">
        <v>41820</v>
      </c>
      <c r="E9627" s="2">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
        <v>409.99919999999997</v>
      </c>
      <c r="T9627" s="1">
        <v>3</v>
      </c>
      <c r="U9627" s="1">
        <v>0.32</v>
      </c>
      <c r="V9627" s="1">
        <v>-96.470399999999955</v>
      </c>
    </row>
    <row r="9628" spans="1:22" ht="14.25" customHeight="1" x14ac:dyDescent="0.25">
      <c r="A9628" s="1">
        <v>9627</v>
      </c>
      <c r="B9628" s="1" t="s">
        <v>10742</v>
      </c>
      <c r="C9628" s="1">
        <f>YEAR(Data!$D9628)</f>
        <v>2014</v>
      </c>
      <c r="D9628" s="2">
        <v>41906</v>
      </c>
      <c r="E9628" s="2">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
        <v>9.2480000000000011</v>
      </c>
      <c r="T9628" s="1">
        <v>2</v>
      </c>
      <c r="U9628" s="1">
        <v>0.2</v>
      </c>
      <c r="V9628" s="1">
        <v>3.3524000000000003</v>
      </c>
    </row>
    <row r="9629" spans="1:22" ht="14.25" customHeight="1" x14ac:dyDescent="0.25">
      <c r="A9629" s="1">
        <v>9628</v>
      </c>
      <c r="B9629" s="1" t="s">
        <v>10743</v>
      </c>
      <c r="C9629" s="1">
        <f>YEAR(Data!$D9629)</f>
        <v>2011</v>
      </c>
      <c r="D9629" s="2">
        <v>40870</v>
      </c>
      <c r="E9629" s="2">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14.669999999999998</v>
      </c>
      <c r="T9629" s="1">
        <v>3</v>
      </c>
      <c r="U9629" s="1">
        <v>0</v>
      </c>
      <c r="V9629" s="1">
        <v>6.7481999999999989</v>
      </c>
    </row>
    <row r="9630" spans="1:22" ht="14.25" customHeight="1" x14ac:dyDescent="0.25">
      <c r="A9630" s="1">
        <v>9629</v>
      </c>
      <c r="B9630" s="1" t="s">
        <v>10744</v>
      </c>
      <c r="C9630" s="1">
        <f>YEAR(Data!$D9630)</f>
        <v>2011</v>
      </c>
      <c r="D9630" s="2">
        <v>40557</v>
      </c>
      <c r="E9630" s="2">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1">
        <v>13.0928</v>
      </c>
    </row>
    <row r="9631" spans="1:22" ht="14.25" customHeight="1" x14ac:dyDescent="0.25">
      <c r="A9631" s="1">
        <v>9630</v>
      </c>
      <c r="B9631" s="1" t="s">
        <v>10744</v>
      </c>
      <c r="C9631" s="1">
        <f>YEAR(Data!$D9631)</f>
        <v>2011</v>
      </c>
      <c r="D9631" s="2">
        <v>40557</v>
      </c>
      <c r="E9631" s="2">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
        <v>3.4380000000000006</v>
      </c>
      <c r="T9631" s="1">
        <v>2</v>
      </c>
      <c r="U9631" s="1">
        <v>0.7</v>
      </c>
      <c r="V9631" s="1">
        <v>-2.5212000000000003</v>
      </c>
    </row>
    <row r="9632" spans="1:22" ht="14.25" customHeight="1" x14ac:dyDescent="0.25">
      <c r="A9632" s="1">
        <v>9631</v>
      </c>
      <c r="B9632" s="1" t="s">
        <v>10745</v>
      </c>
      <c r="C9632" s="1">
        <f>YEAR(Data!$D9632)</f>
        <v>2013</v>
      </c>
      <c r="D9632" s="2">
        <v>41426</v>
      </c>
      <c r="E9632" s="2">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7.1519999999999992</v>
      </c>
      <c r="T9632" s="1">
        <v>3</v>
      </c>
      <c r="U9632" s="1">
        <v>0.2</v>
      </c>
      <c r="V9632" s="1">
        <v>2.3243999999999994</v>
      </c>
    </row>
    <row r="9633" spans="1:22" ht="14.25" customHeight="1" x14ac:dyDescent="0.25">
      <c r="A9633" s="1">
        <v>9632</v>
      </c>
      <c r="B9633" s="1" t="s">
        <v>10745</v>
      </c>
      <c r="C9633" s="1">
        <f>YEAR(Data!$D9633)</f>
        <v>2013</v>
      </c>
      <c r="D9633" s="2">
        <v>41426</v>
      </c>
      <c r="E9633" s="2">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
        <v>179.7</v>
      </c>
      <c r="T9633" s="1">
        <v>6</v>
      </c>
      <c r="U9633" s="1">
        <v>0</v>
      </c>
      <c r="V9633" s="1">
        <v>88.052999999999997</v>
      </c>
    </row>
    <row r="9634" spans="1:22" ht="14.25" customHeight="1" x14ac:dyDescent="0.25">
      <c r="A9634" s="1">
        <v>9633</v>
      </c>
      <c r="B9634" s="1" t="s">
        <v>10746</v>
      </c>
      <c r="C9634" s="1">
        <f>YEAR(Data!$D9634)</f>
        <v>2014</v>
      </c>
      <c r="D9634" s="2">
        <v>41684</v>
      </c>
      <c r="E9634" s="2">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1">
        <v>38.975200000000008</v>
      </c>
    </row>
    <row r="9635" spans="1:22" ht="14.25" customHeight="1" x14ac:dyDescent="0.25">
      <c r="A9635" s="1">
        <v>9634</v>
      </c>
      <c r="B9635" s="1" t="s">
        <v>10747</v>
      </c>
      <c r="C9635" s="1">
        <f>YEAR(Data!$D9635)</f>
        <v>2011</v>
      </c>
      <c r="D9635" s="2">
        <v>40830</v>
      </c>
      <c r="E9635" s="2">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1">
        <v>30.089999999999982</v>
      </c>
    </row>
    <row r="9636" spans="1:22" ht="14.25" customHeight="1" x14ac:dyDescent="0.25">
      <c r="A9636" s="1">
        <v>9635</v>
      </c>
      <c r="B9636" s="1" t="s">
        <v>10747</v>
      </c>
      <c r="C9636" s="1">
        <f>YEAR(Data!$D9636)</f>
        <v>2011</v>
      </c>
      <c r="D9636" s="2">
        <v>40830</v>
      </c>
      <c r="E9636" s="2">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1">
        <v>22.246000000000006</v>
      </c>
    </row>
    <row r="9637" spans="1:22" ht="14.25" customHeight="1" x14ac:dyDescent="0.25">
      <c r="A9637" s="1">
        <v>9636</v>
      </c>
      <c r="B9637" s="1" t="s">
        <v>10747</v>
      </c>
      <c r="C9637" s="1">
        <f>YEAR(Data!$D9637)</f>
        <v>2011</v>
      </c>
      <c r="D9637" s="2">
        <v>40830</v>
      </c>
      <c r="E9637" s="2">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
        <v>1628.82</v>
      </c>
      <c r="T9637" s="1">
        <v>9</v>
      </c>
      <c r="U9637" s="1">
        <v>0</v>
      </c>
      <c r="V9637" s="1">
        <v>260.61120000000017</v>
      </c>
    </row>
    <row r="9638" spans="1:22" ht="14.25" customHeight="1" x14ac:dyDescent="0.25">
      <c r="A9638" s="1">
        <v>9637</v>
      </c>
      <c r="B9638" s="1" t="s">
        <v>10748</v>
      </c>
      <c r="C9638" s="1">
        <f>YEAR(Data!$D9638)</f>
        <v>2011</v>
      </c>
      <c r="D9638" s="2">
        <v>40865</v>
      </c>
      <c r="E9638" s="2">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1">
        <v>55.016000000000005</v>
      </c>
    </row>
    <row r="9639" spans="1:22" ht="14.25" customHeight="1" x14ac:dyDescent="0.25">
      <c r="A9639" s="1">
        <v>9638</v>
      </c>
      <c r="B9639" s="1" t="s">
        <v>10748</v>
      </c>
      <c r="C9639" s="1">
        <f>YEAR(Data!$D9639)</f>
        <v>2011</v>
      </c>
      <c r="D9639" s="2">
        <v>40865</v>
      </c>
      <c r="E9639" s="2">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1">
        <v>94.926000000000045</v>
      </c>
    </row>
    <row r="9640" spans="1:22" ht="14.25" customHeight="1" x14ac:dyDescent="0.25">
      <c r="A9640" s="1">
        <v>9639</v>
      </c>
      <c r="B9640" s="1" t="s">
        <v>10749</v>
      </c>
      <c r="C9640" s="1">
        <f>YEAR(Data!$D9640)</f>
        <v>2014</v>
      </c>
      <c r="D9640" s="2">
        <v>41956</v>
      </c>
      <c r="E9640" s="2">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
        <v>11.56</v>
      </c>
      <c r="T9640" s="1">
        <v>2</v>
      </c>
      <c r="U9640" s="1">
        <v>0</v>
      </c>
      <c r="V9640" s="1">
        <v>5.6644000000000005</v>
      </c>
    </row>
    <row r="9641" spans="1:22" ht="14.25" customHeight="1" x14ac:dyDescent="0.25">
      <c r="A9641" s="1">
        <v>9640</v>
      </c>
      <c r="B9641" s="1" t="s">
        <v>10750</v>
      </c>
      <c r="C9641" s="1">
        <f>YEAR(Data!$D9641)</f>
        <v>2012</v>
      </c>
      <c r="D9641" s="2">
        <v>40936</v>
      </c>
      <c r="E9641" s="2">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1">
        <v>-1862.3124000000003</v>
      </c>
    </row>
    <row r="9642" spans="1:22" ht="14.25" customHeight="1" x14ac:dyDescent="0.25">
      <c r="A9642" s="1">
        <v>9641</v>
      </c>
      <c r="B9642" s="1" t="s">
        <v>10751</v>
      </c>
      <c r="C9642" s="1">
        <f>YEAR(Data!$D9642)</f>
        <v>2011</v>
      </c>
      <c r="D9642" s="2">
        <v>40609</v>
      </c>
      <c r="E9642" s="2">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1">
        <v>9.4989999999999988</v>
      </c>
    </row>
    <row r="9643" spans="1:22" ht="14.25" customHeight="1" x14ac:dyDescent="0.25">
      <c r="A9643" s="1">
        <v>9642</v>
      </c>
      <c r="B9643" s="1" t="s">
        <v>10751</v>
      </c>
      <c r="C9643" s="1">
        <f>YEAR(Data!$D9643)</f>
        <v>2011</v>
      </c>
      <c r="D9643" s="2">
        <v>40609</v>
      </c>
      <c r="E9643" s="2">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
        <v>204.89999999999998</v>
      </c>
      <c r="T9643" s="1">
        <v>5</v>
      </c>
      <c r="U9643" s="1">
        <v>0</v>
      </c>
      <c r="V9643" s="1">
        <v>0</v>
      </c>
    </row>
    <row r="9644" spans="1:22" ht="14.25" customHeight="1" x14ac:dyDescent="0.25">
      <c r="A9644" s="1">
        <v>9643</v>
      </c>
      <c r="B9644" s="1" t="s">
        <v>10751</v>
      </c>
      <c r="C9644" s="1">
        <f>YEAR(Data!$D9644)</f>
        <v>2011</v>
      </c>
      <c r="D9644" s="2">
        <v>40609</v>
      </c>
      <c r="E9644" s="2">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
        <v>436.70400000000006</v>
      </c>
      <c r="T9644" s="1">
        <v>6</v>
      </c>
      <c r="U9644" s="1">
        <v>0.2</v>
      </c>
      <c r="V9644" s="1">
        <v>21.835199999999986</v>
      </c>
    </row>
    <row r="9645" spans="1:22" ht="14.25" customHeight="1" x14ac:dyDescent="0.25">
      <c r="A9645" s="1">
        <v>9644</v>
      </c>
      <c r="B9645" s="1" t="s">
        <v>10751</v>
      </c>
      <c r="C9645" s="1">
        <f>YEAR(Data!$D9645)</f>
        <v>2011</v>
      </c>
      <c r="D9645" s="2">
        <v>40609</v>
      </c>
      <c r="E9645" s="2">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
        <v>481.56800000000004</v>
      </c>
      <c r="T9645" s="1">
        <v>2</v>
      </c>
      <c r="U9645" s="1">
        <v>0.2</v>
      </c>
      <c r="V9645" s="1">
        <v>54.17639999999993</v>
      </c>
    </row>
    <row r="9646" spans="1:22" ht="14.25" customHeight="1" x14ac:dyDescent="0.25">
      <c r="A9646" s="1">
        <v>9645</v>
      </c>
      <c r="B9646" s="1" t="s">
        <v>10752</v>
      </c>
      <c r="C9646" s="1">
        <f>YEAR(Data!$D9646)</f>
        <v>2014</v>
      </c>
      <c r="D9646" s="2">
        <v>41799</v>
      </c>
      <c r="E9646" s="2">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89.544000000000011</v>
      </c>
      <c r="T9646" s="1">
        <v>7</v>
      </c>
      <c r="U9646" s="1">
        <v>0.2</v>
      </c>
      <c r="V9646" s="1">
        <v>12.312299999999993</v>
      </c>
    </row>
    <row r="9647" spans="1:22" ht="14.25" customHeight="1" x14ac:dyDescent="0.25">
      <c r="A9647" s="1">
        <v>9646</v>
      </c>
      <c r="B9647" s="1" t="s">
        <v>10752</v>
      </c>
      <c r="C9647" s="1">
        <f>YEAR(Data!$D9647)</f>
        <v>2014</v>
      </c>
      <c r="D9647" s="2">
        <v>41799</v>
      </c>
      <c r="E9647" s="2">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1">
        <v>-8.3524000000000012</v>
      </c>
    </row>
    <row r="9648" spans="1:22" ht="14.25" customHeight="1" x14ac:dyDescent="0.25">
      <c r="A9648" s="1">
        <v>9647</v>
      </c>
      <c r="B9648" s="1" t="s">
        <v>10752</v>
      </c>
      <c r="C9648" s="1">
        <f>YEAR(Data!$D9648)</f>
        <v>2014</v>
      </c>
      <c r="D9648" s="2">
        <v>41799</v>
      </c>
      <c r="E9648" s="2">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72.588000000000008</v>
      </c>
      <c r="T9648" s="1">
        <v>2</v>
      </c>
      <c r="U9648" s="1">
        <v>0.7</v>
      </c>
      <c r="V9648" s="1">
        <v>-48.391999999999982</v>
      </c>
    </row>
    <row r="9649" spans="1:22" ht="14.25" customHeight="1" x14ac:dyDescent="0.25">
      <c r="A9649" s="1">
        <v>9648</v>
      </c>
      <c r="B9649" s="1" t="s">
        <v>10753</v>
      </c>
      <c r="C9649" s="1">
        <f>YEAR(Data!$D9649)</f>
        <v>2011</v>
      </c>
      <c r="D9649" s="2">
        <v>40866</v>
      </c>
      <c r="E9649" s="2">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
        <v>221.16</v>
      </c>
      <c r="T9649" s="1">
        <v>4</v>
      </c>
      <c r="U9649" s="1">
        <v>0</v>
      </c>
      <c r="V9649" s="1">
        <v>57.501599999999996</v>
      </c>
    </row>
    <row r="9650" spans="1:22" ht="14.25" customHeight="1" x14ac:dyDescent="0.25">
      <c r="A9650" s="1">
        <v>9649</v>
      </c>
      <c r="B9650" s="1" t="s">
        <v>10753</v>
      </c>
      <c r="C9650" s="1">
        <f>YEAR(Data!$D9650)</f>
        <v>2011</v>
      </c>
      <c r="D9650" s="2">
        <v>40866</v>
      </c>
      <c r="E9650" s="2">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
        <v>281.96999999999997</v>
      </c>
      <c r="T9650" s="1">
        <v>3</v>
      </c>
      <c r="U9650" s="1">
        <v>0</v>
      </c>
      <c r="V9650" s="1">
        <v>78.951599999999999</v>
      </c>
    </row>
    <row r="9651" spans="1:22" ht="14.25" customHeight="1" x14ac:dyDescent="0.25">
      <c r="A9651" s="1">
        <v>9650</v>
      </c>
      <c r="B9651" s="1" t="s">
        <v>10755</v>
      </c>
      <c r="C9651" s="1">
        <f>YEAR(Data!$D9651)</f>
        <v>2013</v>
      </c>
      <c r="D9651" s="2">
        <v>41605</v>
      </c>
      <c r="E9651" s="2">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1">
        <v>160.31359999999984</v>
      </c>
    </row>
    <row r="9652" spans="1:22" ht="14.25" customHeight="1" x14ac:dyDescent="0.25">
      <c r="A9652" s="1">
        <v>9651</v>
      </c>
      <c r="B9652" s="1" t="s">
        <v>10755</v>
      </c>
      <c r="C9652" s="1">
        <f>YEAR(Data!$D9652)</f>
        <v>2013</v>
      </c>
      <c r="D9652" s="2">
        <v>41605</v>
      </c>
      <c r="E9652" s="2">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
        <v>37.17</v>
      </c>
      <c r="T9652" s="1">
        <v>9</v>
      </c>
      <c r="U9652" s="1">
        <v>0</v>
      </c>
      <c r="V9652" s="1">
        <v>10.4076</v>
      </c>
    </row>
    <row r="9653" spans="1:22" ht="14.25" customHeight="1" x14ac:dyDescent="0.25">
      <c r="A9653" s="1">
        <v>9652</v>
      </c>
      <c r="B9653" s="1" t="s">
        <v>10755</v>
      </c>
      <c r="C9653" s="1">
        <f>YEAR(Data!$D9653)</f>
        <v>2013</v>
      </c>
      <c r="D9653" s="2">
        <v>41605</v>
      </c>
      <c r="E9653" s="2">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1">
        <v>19.487999999999992</v>
      </c>
    </row>
    <row r="9654" spans="1:22" ht="14.25" customHeight="1" x14ac:dyDescent="0.25">
      <c r="A9654" s="1">
        <v>9653</v>
      </c>
      <c r="B9654" s="1" t="s">
        <v>10755</v>
      </c>
      <c r="C9654" s="1">
        <f>YEAR(Data!$D9654)</f>
        <v>2013</v>
      </c>
      <c r="D9654" s="2">
        <v>41605</v>
      </c>
      <c r="E9654" s="2">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1">
        <v>297.69</v>
      </c>
    </row>
    <row r="9655" spans="1:22" ht="14.25" customHeight="1" x14ac:dyDescent="0.25">
      <c r="A9655" s="1">
        <v>9654</v>
      </c>
      <c r="B9655" s="1" t="s">
        <v>10756</v>
      </c>
      <c r="C9655" s="1">
        <f>YEAR(Data!$D9655)</f>
        <v>2014</v>
      </c>
      <c r="D9655" s="2">
        <v>41663</v>
      </c>
      <c r="E9655" s="2">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
        <v>95.984000000000009</v>
      </c>
      <c r="T9655" s="1">
        <v>2</v>
      </c>
      <c r="U9655" s="1">
        <v>0.2</v>
      </c>
      <c r="V9655" s="1">
        <v>11.997999999999998</v>
      </c>
    </row>
    <row r="9656" spans="1:22" ht="14.25" customHeight="1" x14ac:dyDescent="0.25">
      <c r="A9656" s="1">
        <v>9655</v>
      </c>
      <c r="B9656" s="1" t="s">
        <v>10756</v>
      </c>
      <c r="C9656" s="1">
        <f>YEAR(Data!$D9656)</f>
        <v>2014</v>
      </c>
      <c r="D9656" s="2">
        <v>41663</v>
      </c>
      <c r="E9656" s="2">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4.9380000000000006</v>
      </c>
      <c r="T9656" s="1">
        <v>2</v>
      </c>
      <c r="U9656" s="1">
        <v>0.7</v>
      </c>
      <c r="V9656" s="1">
        <v>-3.6212</v>
      </c>
    </row>
    <row r="9657" spans="1:22" ht="14.25" customHeight="1" x14ac:dyDescent="0.25">
      <c r="A9657" s="1">
        <v>9656</v>
      </c>
      <c r="B9657" s="1" t="s">
        <v>10757</v>
      </c>
      <c r="C9657" s="1">
        <f>YEAR(Data!$D9657)</f>
        <v>2011</v>
      </c>
      <c r="D9657" s="2">
        <v>40808</v>
      </c>
      <c r="E9657" s="2">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
        <v>97.44</v>
      </c>
      <c r="T9657" s="1">
        <v>3</v>
      </c>
      <c r="U9657" s="1">
        <v>0</v>
      </c>
      <c r="V9657" s="1">
        <v>35.078399999999995</v>
      </c>
    </row>
    <row r="9658" spans="1:22" ht="14.25" customHeight="1" x14ac:dyDescent="0.25">
      <c r="A9658" s="1">
        <v>9657</v>
      </c>
      <c r="B9658" s="1" t="s">
        <v>10757</v>
      </c>
      <c r="C9658" s="1">
        <f>YEAR(Data!$D9658)</f>
        <v>2011</v>
      </c>
      <c r="D9658" s="2">
        <v>40808</v>
      </c>
      <c r="E9658" s="2">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3.9840000000000004</v>
      </c>
      <c r="T9658" s="1">
        <v>1</v>
      </c>
      <c r="U9658" s="1">
        <v>0.2</v>
      </c>
      <c r="V9658" s="1">
        <v>1.3944000000000001</v>
      </c>
    </row>
    <row r="9659" spans="1:22" ht="14.25" customHeight="1" x14ac:dyDescent="0.25">
      <c r="A9659" s="1">
        <v>9658</v>
      </c>
      <c r="B9659" s="1" t="s">
        <v>10757</v>
      </c>
      <c r="C9659" s="1">
        <f>YEAR(Data!$D9659)</f>
        <v>2011</v>
      </c>
      <c r="D9659" s="2">
        <v>40808</v>
      </c>
      <c r="E9659" s="2">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
        <v>13.04</v>
      </c>
      <c r="T9659" s="1">
        <v>4</v>
      </c>
      <c r="U9659" s="1">
        <v>0</v>
      </c>
      <c r="V9659" s="1">
        <v>5.7376000000000005</v>
      </c>
    </row>
    <row r="9660" spans="1:22" ht="14.25" customHeight="1" x14ac:dyDescent="0.25">
      <c r="A9660" s="1">
        <v>9659</v>
      </c>
      <c r="B9660" s="1" t="s">
        <v>10757</v>
      </c>
      <c r="C9660" s="1">
        <f>YEAR(Data!$D9660)</f>
        <v>2011</v>
      </c>
      <c r="D9660" s="2">
        <v>40808</v>
      </c>
      <c r="E9660" s="2">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
        <v>579.52800000000002</v>
      </c>
      <c r="T9660" s="1">
        <v>4</v>
      </c>
      <c r="U9660" s="1">
        <v>0.1</v>
      </c>
      <c r="V9660" s="1">
        <v>83.709599999999966</v>
      </c>
    </row>
    <row r="9661" spans="1:22" ht="14.25" customHeight="1" x14ac:dyDescent="0.25">
      <c r="A9661" s="1">
        <v>9660</v>
      </c>
      <c r="B9661" s="1" t="s">
        <v>10758</v>
      </c>
      <c r="C9661" s="1">
        <f>YEAR(Data!$D9661)</f>
        <v>2011</v>
      </c>
      <c r="D9661" s="2">
        <v>40628</v>
      </c>
      <c r="E9661" s="2">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
        <v>18.75</v>
      </c>
      <c r="T9661" s="1">
        <v>5</v>
      </c>
      <c r="U9661" s="1">
        <v>0</v>
      </c>
      <c r="V9661" s="1">
        <v>9</v>
      </c>
    </row>
    <row r="9662" spans="1:22" ht="14.25" customHeight="1" x14ac:dyDescent="0.25">
      <c r="A9662" s="1">
        <v>9661</v>
      </c>
      <c r="B9662" s="1" t="s">
        <v>10759</v>
      </c>
      <c r="C9662" s="1">
        <f>YEAR(Data!$D9662)</f>
        <v>2013</v>
      </c>
      <c r="D9662" s="2">
        <v>41432</v>
      </c>
      <c r="E9662" s="2">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
        <v>3023.9280000000003</v>
      </c>
      <c r="T9662" s="1">
        <v>9</v>
      </c>
      <c r="U9662" s="1">
        <v>0.2</v>
      </c>
      <c r="V9662" s="1">
        <v>226.79460000000006</v>
      </c>
    </row>
    <row r="9663" spans="1:22" ht="14.25" customHeight="1" x14ac:dyDescent="0.25">
      <c r="A9663" s="1">
        <v>9662</v>
      </c>
      <c r="B9663" s="1" t="s">
        <v>10759</v>
      </c>
      <c r="C9663" s="1">
        <f>YEAR(Data!$D9663)</f>
        <v>2013</v>
      </c>
      <c r="D9663" s="2">
        <v>41432</v>
      </c>
      <c r="E9663" s="2">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
        <v>26.96</v>
      </c>
      <c r="T9663" s="1">
        <v>2</v>
      </c>
      <c r="U9663" s="1">
        <v>0</v>
      </c>
      <c r="V9663" s="1">
        <v>3.7744</v>
      </c>
    </row>
    <row r="9664" spans="1:22" ht="14.25" customHeight="1" x14ac:dyDescent="0.25">
      <c r="A9664" s="1">
        <v>9663</v>
      </c>
      <c r="B9664" s="1" t="s">
        <v>10759</v>
      </c>
      <c r="C9664" s="1">
        <f>YEAR(Data!$D9664)</f>
        <v>2013</v>
      </c>
      <c r="D9664" s="2">
        <v>41432</v>
      </c>
      <c r="E9664" s="2">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
        <v>477.6</v>
      </c>
      <c r="T9664" s="1">
        <v>3</v>
      </c>
      <c r="U9664" s="1">
        <v>0.2</v>
      </c>
      <c r="V9664" s="1">
        <v>161.19000000000003</v>
      </c>
    </row>
    <row r="9665" spans="1:22" ht="14.25" customHeight="1" x14ac:dyDescent="0.25">
      <c r="A9665" s="1">
        <v>9664</v>
      </c>
      <c r="B9665" s="1" t="s">
        <v>10760</v>
      </c>
      <c r="C9665" s="1">
        <f>YEAR(Data!$D9665)</f>
        <v>2014</v>
      </c>
      <c r="D9665" s="2">
        <v>41883</v>
      </c>
      <c r="E9665" s="2">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193.95000000000002</v>
      </c>
      <c r="T9665" s="1">
        <v>3</v>
      </c>
      <c r="U9665" s="1">
        <v>0</v>
      </c>
      <c r="V9665" s="1">
        <v>9.6974999999999838</v>
      </c>
    </row>
    <row r="9666" spans="1:22" ht="14.25" customHeight="1" x14ac:dyDescent="0.25">
      <c r="A9666" s="1">
        <v>9665</v>
      </c>
      <c r="B9666" s="1" t="s">
        <v>10761</v>
      </c>
      <c r="C9666" s="1">
        <f>YEAR(Data!$D9666)</f>
        <v>2012</v>
      </c>
      <c r="D9666" s="2">
        <v>41250</v>
      </c>
      <c r="E9666" s="2">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1">
        <v>6.2208000000000006</v>
      </c>
    </row>
    <row r="9667" spans="1:22" ht="14.25" customHeight="1" x14ac:dyDescent="0.25">
      <c r="A9667" s="1">
        <v>9666</v>
      </c>
      <c r="B9667" s="1" t="s">
        <v>10762</v>
      </c>
      <c r="C9667" s="1">
        <f>YEAR(Data!$D9667)</f>
        <v>2014</v>
      </c>
      <c r="D9667" s="2">
        <v>41960</v>
      </c>
      <c r="E9667" s="2">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1">
        <v>23.987999999999996</v>
      </c>
    </row>
    <row r="9668" spans="1:22" ht="14.25" customHeight="1" x14ac:dyDescent="0.25">
      <c r="A9668" s="1">
        <v>9667</v>
      </c>
      <c r="B9668" s="1" t="s">
        <v>10762</v>
      </c>
      <c r="C9668" s="1">
        <f>YEAR(Data!$D9668)</f>
        <v>2014</v>
      </c>
      <c r="D9668" s="2">
        <v>41960</v>
      </c>
      <c r="E9668" s="2">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
        <v>12.419999999999998</v>
      </c>
      <c r="T9668" s="1">
        <v>3</v>
      </c>
      <c r="U9668" s="1">
        <v>0</v>
      </c>
      <c r="V9668" s="1">
        <v>4.4711999999999996</v>
      </c>
    </row>
    <row r="9669" spans="1:22" ht="14.25" customHeight="1" x14ac:dyDescent="0.25">
      <c r="A9669" s="1">
        <v>9668</v>
      </c>
      <c r="B9669" s="1" t="s">
        <v>10763</v>
      </c>
      <c r="C9669" s="1">
        <f>YEAR(Data!$D9669)</f>
        <v>2013</v>
      </c>
      <c r="D9669" s="2">
        <v>41388</v>
      </c>
      <c r="E9669" s="2">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
        <v>18.088000000000001</v>
      </c>
      <c r="T9669" s="1">
        <v>7</v>
      </c>
      <c r="U9669" s="1">
        <v>0.2</v>
      </c>
      <c r="V9669" s="1">
        <v>6.5569000000000006</v>
      </c>
    </row>
    <row r="9670" spans="1:22" ht="14.25" customHeight="1" x14ac:dyDescent="0.25">
      <c r="A9670" s="1">
        <v>9669</v>
      </c>
      <c r="B9670" s="1" t="s">
        <v>10763</v>
      </c>
      <c r="C9670" s="1">
        <f>YEAR(Data!$D9670)</f>
        <v>2013</v>
      </c>
      <c r="D9670" s="2">
        <v>41388</v>
      </c>
      <c r="E9670" s="2">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
        <v>71.97</v>
      </c>
      <c r="T9670" s="1">
        <v>3</v>
      </c>
      <c r="U9670" s="1">
        <v>0</v>
      </c>
      <c r="V9670" s="1">
        <v>35.984999999999999</v>
      </c>
    </row>
    <row r="9671" spans="1:22" ht="14.25" customHeight="1" x14ac:dyDescent="0.25">
      <c r="A9671" s="1">
        <v>9670</v>
      </c>
      <c r="B9671" s="1" t="s">
        <v>10765</v>
      </c>
      <c r="C9671" s="1">
        <f>YEAR(Data!$D9671)</f>
        <v>2014</v>
      </c>
      <c r="D9671" s="2">
        <v>41732</v>
      </c>
      <c r="E9671" s="2">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
        <v>14.940000000000001</v>
      </c>
      <c r="T9671" s="1">
        <v>3</v>
      </c>
      <c r="U9671" s="1">
        <v>0</v>
      </c>
      <c r="V9671" s="1">
        <v>6.8723999999999998</v>
      </c>
    </row>
    <row r="9672" spans="1:22" ht="14.25" customHeight="1" x14ac:dyDescent="0.25">
      <c r="A9672" s="1">
        <v>9671</v>
      </c>
      <c r="B9672" s="1" t="s">
        <v>10766</v>
      </c>
      <c r="C9672" s="1">
        <f>YEAR(Data!$D9672)</f>
        <v>2012</v>
      </c>
      <c r="D9672" s="2">
        <v>41134</v>
      </c>
      <c r="E9672" s="2">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1">
        <v>8.0849999999999973</v>
      </c>
    </row>
    <row r="9673" spans="1:22" ht="14.25" customHeight="1" x14ac:dyDescent="0.25">
      <c r="A9673" s="1">
        <v>9672</v>
      </c>
      <c r="B9673" s="1" t="s">
        <v>10767</v>
      </c>
      <c r="C9673" s="1">
        <f>YEAR(Data!$D9673)</f>
        <v>2014</v>
      </c>
      <c r="D9673" s="2">
        <v>41957</v>
      </c>
      <c r="E9673" s="2">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1">
        <v>1.375</v>
      </c>
    </row>
    <row r="9674" spans="1:22" ht="14.25" customHeight="1" x14ac:dyDescent="0.25">
      <c r="A9674" s="1">
        <v>9673</v>
      </c>
      <c r="B9674" s="1" t="s">
        <v>10768</v>
      </c>
      <c r="C9674" s="1">
        <f>YEAR(Data!$D9674)</f>
        <v>2013</v>
      </c>
      <c r="D9674" s="2">
        <v>41632</v>
      </c>
      <c r="E9674" s="2">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7.9680000000000009</v>
      </c>
      <c r="T9674" s="1">
        <v>2</v>
      </c>
      <c r="U9674" s="1">
        <v>0.2</v>
      </c>
      <c r="V9674" s="1">
        <v>2.6892000000000005</v>
      </c>
    </row>
    <row r="9675" spans="1:22" ht="14.25" customHeight="1" x14ac:dyDescent="0.25">
      <c r="A9675" s="1">
        <v>9674</v>
      </c>
      <c r="B9675" s="1" t="s">
        <v>10768</v>
      </c>
      <c r="C9675" s="1">
        <f>YEAR(Data!$D9675)</f>
        <v>2013</v>
      </c>
      <c r="D9675" s="2">
        <v>41632</v>
      </c>
      <c r="E9675" s="2">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
        <v>1499.9699999999998</v>
      </c>
      <c r="T9675" s="1">
        <v>5</v>
      </c>
      <c r="U9675" s="1">
        <v>0.4</v>
      </c>
      <c r="V9675" s="1">
        <v>-374.99250000000006</v>
      </c>
    </row>
    <row r="9676" spans="1:22" ht="14.25" customHeight="1" x14ac:dyDescent="0.25">
      <c r="A9676" s="1">
        <v>9675</v>
      </c>
      <c r="B9676" s="1" t="s">
        <v>10771</v>
      </c>
      <c r="C9676" s="1">
        <f>YEAR(Data!$D9676)</f>
        <v>2011</v>
      </c>
      <c r="D9676" s="2">
        <v>40746</v>
      </c>
      <c r="E9676" s="2">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
        <v>26.632000000000001</v>
      </c>
      <c r="T9676" s="1">
        <v>1</v>
      </c>
      <c r="U9676" s="1">
        <v>0.2</v>
      </c>
      <c r="V9676" s="1">
        <v>1.331599999999999</v>
      </c>
    </row>
    <row r="9677" spans="1:22" ht="14.25" customHeight="1" x14ac:dyDescent="0.25">
      <c r="A9677" s="1">
        <v>9676</v>
      </c>
      <c r="B9677" s="1" t="s">
        <v>10772</v>
      </c>
      <c r="C9677" s="1">
        <f>YEAR(Data!$D9677)</f>
        <v>2013</v>
      </c>
      <c r="D9677" s="2">
        <v>41401</v>
      </c>
      <c r="E9677" s="2">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
        <v>41.6</v>
      </c>
      <c r="T9677" s="1">
        <v>4</v>
      </c>
      <c r="U9677" s="1">
        <v>0</v>
      </c>
      <c r="V9677" s="1">
        <v>14.143999999999998</v>
      </c>
    </row>
    <row r="9678" spans="1:22" ht="14.25" customHeight="1" x14ac:dyDescent="0.25">
      <c r="A9678" s="1">
        <v>9677</v>
      </c>
      <c r="B9678" s="1" t="s">
        <v>10773</v>
      </c>
      <c r="C9678" s="1">
        <f>YEAR(Data!$D9678)</f>
        <v>2011</v>
      </c>
      <c r="D9678" s="2">
        <v>40875</v>
      </c>
      <c r="E9678" s="2">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1">
        <v>29.449199999999998</v>
      </c>
    </row>
    <row r="9679" spans="1:22" ht="14.25" customHeight="1" x14ac:dyDescent="0.25">
      <c r="A9679" s="1">
        <v>9678</v>
      </c>
      <c r="B9679" s="1" t="s">
        <v>10774</v>
      </c>
      <c r="C9679" s="1">
        <f>YEAR(Data!$D9679)</f>
        <v>2013</v>
      </c>
      <c r="D9679" s="2">
        <v>41383</v>
      </c>
      <c r="E9679" s="2">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1">
        <v>2.027099999999999</v>
      </c>
    </row>
    <row r="9680" spans="1:22" ht="14.25" customHeight="1" x14ac:dyDescent="0.25">
      <c r="A9680" s="1">
        <v>9679</v>
      </c>
      <c r="B9680" s="1" t="s">
        <v>10774</v>
      </c>
      <c r="C9680" s="1">
        <f>YEAR(Data!$D9680)</f>
        <v>2013</v>
      </c>
      <c r="D9680" s="2">
        <v>41383</v>
      </c>
      <c r="E9680" s="2">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
        <v>6.84</v>
      </c>
      <c r="T9680" s="1">
        <v>1</v>
      </c>
      <c r="U9680" s="1">
        <v>0</v>
      </c>
      <c r="V9680" s="1">
        <v>1.8468</v>
      </c>
    </row>
    <row r="9681" spans="1:22" ht="14.25" customHeight="1" x14ac:dyDescent="0.25">
      <c r="A9681" s="1">
        <v>9680</v>
      </c>
      <c r="B9681" s="1" t="s">
        <v>10775</v>
      </c>
      <c r="C9681" s="1">
        <f>YEAR(Data!$D9681)</f>
        <v>2012</v>
      </c>
      <c r="D9681" s="2">
        <v>41270</v>
      </c>
      <c r="E9681" s="2">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1">
        <v>61.38900000000001</v>
      </c>
    </row>
    <row r="9682" spans="1:22" ht="14.25" customHeight="1" x14ac:dyDescent="0.25">
      <c r="A9682" s="1">
        <v>9681</v>
      </c>
      <c r="B9682" s="1" t="s">
        <v>10775</v>
      </c>
      <c r="C9682" s="1">
        <f>YEAR(Data!$D9682)</f>
        <v>2012</v>
      </c>
      <c r="D9682" s="2">
        <v>41270</v>
      </c>
      <c r="E9682" s="2">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1">
        <v>75.167999999999921</v>
      </c>
    </row>
    <row r="9683" spans="1:22" ht="14.25" customHeight="1" x14ac:dyDescent="0.25">
      <c r="A9683" s="1">
        <v>9682</v>
      </c>
      <c r="B9683" s="1" t="s">
        <v>10776</v>
      </c>
      <c r="C9683" s="1">
        <f>YEAR(Data!$D9683)</f>
        <v>2014</v>
      </c>
      <c r="D9683" s="2">
        <v>41987</v>
      </c>
      <c r="E9683" s="2">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
        <v>8.64</v>
      </c>
      <c r="T9683" s="1">
        <v>3</v>
      </c>
      <c r="U9683" s="1">
        <v>0</v>
      </c>
      <c r="V9683" s="1">
        <v>4.2336</v>
      </c>
    </row>
    <row r="9684" spans="1:22" ht="14.25" customHeight="1" x14ac:dyDescent="0.25">
      <c r="A9684" s="1">
        <v>9683</v>
      </c>
      <c r="B9684" s="1" t="s">
        <v>10776</v>
      </c>
      <c r="C9684" s="1">
        <f>YEAR(Data!$D9684)</f>
        <v>2014</v>
      </c>
      <c r="D9684" s="2">
        <v>41987</v>
      </c>
      <c r="E9684" s="2">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1">
        <v>18.662400000000002</v>
      </c>
    </row>
    <row r="9685" spans="1:22" ht="14.25" customHeight="1" x14ac:dyDescent="0.25">
      <c r="A9685" s="1">
        <v>9684</v>
      </c>
      <c r="B9685" s="1" t="s">
        <v>10776</v>
      </c>
      <c r="C9685" s="1">
        <f>YEAR(Data!$D9685)</f>
        <v>2014</v>
      </c>
      <c r="D9685" s="2">
        <v>41987</v>
      </c>
      <c r="E9685" s="2">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1">
        <v>54.280799999999999</v>
      </c>
    </row>
    <row r="9686" spans="1:22" ht="14.25" customHeight="1" x14ac:dyDescent="0.25">
      <c r="A9686" s="1">
        <v>9685</v>
      </c>
      <c r="B9686" s="1" t="s">
        <v>10776</v>
      </c>
      <c r="C9686" s="1">
        <f>YEAR(Data!$D9686)</f>
        <v>2014</v>
      </c>
      <c r="D9686" s="2">
        <v>41987</v>
      </c>
      <c r="E9686" s="2">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
        <v>12.96</v>
      </c>
      <c r="T9686" s="1">
        <v>2</v>
      </c>
      <c r="U9686" s="1">
        <v>0</v>
      </c>
      <c r="V9686" s="1">
        <v>6.3504000000000005</v>
      </c>
    </row>
    <row r="9687" spans="1:22" ht="14.25" customHeight="1" x14ac:dyDescent="0.25">
      <c r="A9687" s="1">
        <v>9686</v>
      </c>
      <c r="B9687" s="1" t="s">
        <v>10777</v>
      </c>
      <c r="C9687" s="1">
        <f>YEAR(Data!$D9687)</f>
        <v>2014</v>
      </c>
      <c r="D9687" s="2">
        <v>41642</v>
      </c>
      <c r="E9687" s="2">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
        <v>16.59</v>
      </c>
      <c r="T9687" s="1">
        <v>1</v>
      </c>
      <c r="U9687" s="1">
        <v>0</v>
      </c>
      <c r="V9687" s="1">
        <v>5.8064999999999998</v>
      </c>
    </row>
    <row r="9688" spans="1:22" ht="14.25" customHeight="1" x14ac:dyDescent="0.25">
      <c r="A9688" s="1">
        <v>9687</v>
      </c>
      <c r="B9688" s="1" t="s">
        <v>10778</v>
      </c>
      <c r="C9688" s="1">
        <f>YEAR(Data!$D9688)</f>
        <v>2014</v>
      </c>
      <c r="D9688" s="2">
        <v>41790</v>
      </c>
      <c r="E9688" s="2">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35.099999999999994</v>
      </c>
      <c r="T9688" s="1">
        <v>6</v>
      </c>
      <c r="U9688" s="1">
        <v>0</v>
      </c>
      <c r="V9688" s="1">
        <v>10.178999999999997</v>
      </c>
    </row>
    <row r="9689" spans="1:22" ht="14.25" customHeight="1" x14ac:dyDescent="0.25">
      <c r="A9689" s="1">
        <v>9688</v>
      </c>
      <c r="B9689" s="1" t="s">
        <v>10779</v>
      </c>
      <c r="C9689" s="1">
        <f>YEAR(Data!$D9689)</f>
        <v>2014</v>
      </c>
      <c r="D9689" s="2">
        <v>41913</v>
      </c>
      <c r="E9689" s="2">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11.645999999999997</v>
      </c>
      <c r="T9689" s="1">
        <v>9</v>
      </c>
      <c r="U9689" s="1">
        <v>0.8</v>
      </c>
      <c r="V9689" s="1">
        <v>-17.469000000000005</v>
      </c>
    </row>
    <row r="9690" spans="1:22" ht="14.25" customHeight="1" x14ac:dyDescent="0.25">
      <c r="A9690" s="1">
        <v>9689</v>
      </c>
      <c r="B9690" s="1" t="s">
        <v>10780</v>
      </c>
      <c r="C9690" s="1">
        <f>YEAR(Data!$D9690)</f>
        <v>2014</v>
      </c>
      <c r="D9690" s="2">
        <v>41811</v>
      </c>
      <c r="E9690" s="2">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
        <v>32.400000000000006</v>
      </c>
      <c r="T9690" s="1">
        <v>5</v>
      </c>
      <c r="U9690" s="1">
        <v>0</v>
      </c>
      <c r="V9690" s="1">
        <v>15.552000000000001</v>
      </c>
    </row>
    <row r="9691" spans="1:22" ht="14.25" customHeight="1" x14ac:dyDescent="0.25">
      <c r="A9691" s="1">
        <v>9690</v>
      </c>
      <c r="B9691" s="1" t="s">
        <v>10780</v>
      </c>
      <c r="C9691" s="1">
        <f>YEAR(Data!$D9691)</f>
        <v>2014</v>
      </c>
      <c r="D9691" s="2">
        <v>41811</v>
      </c>
      <c r="E9691" s="2">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
        <v>503.96</v>
      </c>
      <c r="T9691" s="1">
        <v>4</v>
      </c>
      <c r="U9691" s="1">
        <v>0</v>
      </c>
      <c r="V9691" s="1">
        <v>125.99000000000001</v>
      </c>
    </row>
    <row r="9692" spans="1:22" ht="14.25" customHeight="1" x14ac:dyDescent="0.25">
      <c r="A9692" s="1">
        <v>9691</v>
      </c>
      <c r="B9692" s="1" t="s">
        <v>10781</v>
      </c>
      <c r="C9692" s="1">
        <f>YEAR(Data!$D9692)</f>
        <v>2014</v>
      </c>
      <c r="D9692" s="2">
        <v>41734</v>
      </c>
      <c r="E9692" s="2">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1">
        <v>2.0415999999999999</v>
      </c>
    </row>
    <row r="9693" spans="1:22" ht="14.25" customHeight="1" x14ac:dyDescent="0.25">
      <c r="A9693" s="1">
        <v>9692</v>
      </c>
      <c r="B9693" s="1" t="s">
        <v>10782</v>
      </c>
      <c r="C9693" s="1">
        <f>YEAR(Data!$D9693)</f>
        <v>2012</v>
      </c>
      <c r="D9693" s="2">
        <v>41226</v>
      </c>
      <c r="E9693" s="2">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1">
        <v>-18.058800000000076</v>
      </c>
    </row>
    <row r="9694" spans="1:22" ht="14.25" customHeight="1" x14ac:dyDescent="0.25">
      <c r="A9694" s="1">
        <v>9693</v>
      </c>
      <c r="B9694" s="1" t="s">
        <v>10783</v>
      </c>
      <c r="C9694" s="1">
        <f>YEAR(Data!$D9694)</f>
        <v>2012</v>
      </c>
      <c r="D9694" s="2">
        <v>41149</v>
      </c>
      <c r="E9694" s="2">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
        <v>470.35999999999996</v>
      </c>
      <c r="T9694" s="1">
        <v>11</v>
      </c>
      <c r="U9694" s="1">
        <v>0</v>
      </c>
      <c r="V9694" s="1">
        <v>122.2936</v>
      </c>
    </row>
    <row r="9695" spans="1:22" ht="14.25" customHeight="1" x14ac:dyDescent="0.25">
      <c r="A9695" s="1">
        <v>9694</v>
      </c>
      <c r="B9695" s="1" t="s">
        <v>10784</v>
      </c>
      <c r="C9695" s="1">
        <f>YEAR(Data!$D9695)</f>
        <v>2014</v>
      </c>
      <c r="D9695" s="2">
        <v>41907</v>
      </c>
      <c r="E9695" s="2">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1">
        <v>15.229199999999999</v>
      </c>
    </row>
    <row r="9696" spans="1:22" ht="14.25" customHeight="1" x14ac:dyDescent="0.25">
      <c r="A9696" s="1">
        <v>9695</v>
      </c>
      <c r="B9696" s="1" t="s">
        <v>10784</v>
      </c>
      <c r="C9696" s="1">
        <f>YEAR(Data!$D9696)</f>
        <v>2014</v>
      </c>
      <c r="D9696" s="2">
        <v>41907</v>
      </c>
      <c r="E9696" s="2">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1">
        <v>2.1899999999999995</v>
      </c>
    </row>
    <row r="9697" spans="1:22" ht="14.25" customHeight="1" x14ac:dyDescent="0.25">
      <c r="A9697" s="1">
        <v>9696</v>
      </c>
      <c r="B9697" s="1" t="s">
        <v>10785</v>
      </c>
      <c r="C9697" s="1">
        <f>YEAR(Data!$D9697)</f>
        <v>2013</v>
      </c>
      <c r="D9697" s="2">
        <v>41620</v>
      </c>
      <c r="E9697" s="2">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1">
        <v>9.1919999999999931</v>
      </c>
    </row>
    <row r="9698" spans="1:22" ht="14.25" customHeight="1" x14ac:dyDescent="0.25">
      <c r="A9698" s="1">
        <v>9697</v>
      </c>
      <c r="B9698" s="1" t="s">
        <v>10786</v>
      </c>
      <c r="C9698" s="1">
        <f>YEAR(Data!$D9698)</f>
        <v>2011</v>
      </c>
      <c r="D9698" s="2">
        <v>40704</v>
      </c>
      <c r="E9698" s="2">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1">
        <v>240.8595</v>
      </c>
    </row>
    <row r="9699" spans="1:22" ht="14.25" customHeight="1" x14ac:dyDescent="0.25">
      <c r="A9699" s="1">
        <v>9698</v>
      </c>
      <c r="B9699" s="1" t="s">
        <v>10787</v>
      </c>
      <c r="C9699" s="1">
        <f>YEAR(Data!$D9699)</f>
        <v>2013</v>
      </c>
      <c r="D9699" s="2">
        <v>41345</v>
      </c>
      <c r="E9699" s="2">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30.336000000000002</v>
      </c>
      <c r="T9699" s="1">
        <v>4</v>
      </c>
      <c r="U9699" s="1">
        <v>0.2</v>
      </c>
      <c r="V9699" s="1">
        <v>9.48</v>
      </c>
    </row>
    <row r="9700" spans="1:22" ht="14.25" customHeight="1" x14ac:dyDescent="0.25">
      <c r="A9700" s="1">
        <v>9699</v>
      </c>
      <c r="B9700" s="1" t="s">
        <v>10788</v>
      </c>
      <c r="C9700" s="1">
        <f>YEAR(Data!$D9700)</f>
        <v>2014</v>
      </c>
      <c r="D9700" s="2">
        <v>41989</v>
      </c>
      <c r="E9700" s="2">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
        <v>22.830000000000002</v>
      </c>
      <c r="T9700" s="1">
        <v>3</v>
      </c>
      <c r="U9700" s="1">
        <v>0</v>
      </c>
      <c r="V9700" s="1">
        <v>10.7301</v>
      </c>
    </row>
    <row r="9701" spans="1:22" ht="14.25" customHeight="1" x14ac:dyDescent="0.25">
      <c r="A9701" s="1">
        <v>9700</v>
      </c>
      <c r="B9701" s="1" t="s">
        <v>10788</v>
      </c>
      <c r="C9701" s="1">
        <f>YEAR(Data!$D9701)</f>
        <v>2014</v>
      </c>
      <c r="D9701" s="2">
        <v>41989</v>
      </c>
      <c r="E9701" s="2">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
        <v>54.32</v>
      </c>
      <c r="T9701" s="1">
        <v>4</v>
      </c>
      <c r="U9701" s="1">
        <v>0</v>
      </c>
      <c r="V9701" s="1">
        <v>16.295999999999999</v>
      </c>
    </row>
    <row r="9702" spans="1:22" ht="14.25" customHeight="1" x14ac:dyDescent="0.25">
      <c r="A9702" s="1">
        <v>9701</v>
      </c>
      <c r="B9702" s="1" t="s">
        <v>10788</v>
      </c>
      <c r="C9702" s="1">
        <f>YEAR(Data!$D9702)</f>
        <v>2014</v>
      </c>
      <c r="D9702" s="2">
        <v>41989</v>
      </c>
      <c r="E9702" s="2">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
        <v>196.77600000000001</v>
      </c>
      <c r="T9702" s="1">
        <v>3</v>
      </c>
      <c r="U9702" s="1">
        <v>0.2</v>
      </c>
      <c r="V9702" s="1">
        <v>14.758199999999995</v>
      </c>
    </row>
    <row r="9703" spans="1:22" ht="14.25" customHeight="1" x14ac:dyDescent="0.25">
      <c r="A9703" s="1">
        <v>9702</v>
      </c>
      <c r="B9703" s="1" t="s">
        <v>10789</v>
      </c>
      <c r="C9703" s="1">
        <f>YEAR(Data!$D9703)</f>
        <v>2013</v>
      </c>
      <c r="D9703" s="2">
        <v>41578</v>
      </c>
      <c r="E9703" s="2">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
        <v>3.62</v>
      </c>
      <c r="T9703" s="1">
        <v>2</v>
      </c>
      <c r="U9703" s="1">
        <v>0</v>
      </c>
      <c r="V9703" s="1">
        <v>1.1945999999999999</v>
      </c>
    </row>
    <row r="9704" spans="1:22" ht="14.25" customHeight="1" x14ac:dyDescent="0.25">
      <c r="A9704" s="1">
        <v>9703</v>
      </c>
      <c r="B9704" s="1" t="s">
        <v>10791</v>
      </c>
      <c r="C9704" s="1">
        <f>YEAR(Data!$D9704)</f>
        <v>2014</v>
      </c>
      <c r="D9704" s="2">
        <v>41852</v>
      </c>
      <c r="E9704" s="2">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1">
        <v>5.5391999999999992</v>
      </c>
    </row>
    <row r="9705" spans="1:22" ht="14.25" customHeight="1" x14ac:dyDescent="0.25">
      <c r="A9705" s="1">
        <v>9704</v>
      </c>
      <c r="B9705" s="1" t="s">
        <v>10791</v>
      </c>
      <c r="C9705" s="1">
        <f>YEAR(Data!$D9705)</f>
        <v>2014</v>
      </c>
      <c r="D9705" s="2">
        <v>41852</v>
      </c>
      <c r="E9705" s="2">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1">
        <v>390.97699999999998</v>
      </c>
    </row>
    <row r="9706" spans="1:22" ht="14.25" customHeight="1" x14ac:dyDescent="0.25">
      <c r="A9706" s="1">
        <v>9705</v>
      </c>
      <c r="B9706" s="1" t="s">
        <v>10791</v>
      </c>
      <c r="C9706" s="1">
        <f>YEAR(Data!$D9706)</f>
        <v>2014</v>
      </c>
      <c r="D9706" s="2">
        <v>41852</v>
      </c>
      <c r="E9706" s="2">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
        <v>11.01</v>
      </c>
      <c r="T9706" s="1">
        <v>3</v>
      </c>
      <c r="U9706" s="1">
        <v>0</v>
      </c>
      <c r="V9706" s="1">
        <v>5.3948999999999998</v>
      </c>
    </row>
    <row r="9707" spans="1:22" ht="14.25" customHeight="1" x14ac:dyDescent="0.25">
      <c r="A9707" s="1">
        <v>9706</v>
      </c>
      <c r="B9707" s="1" t="s">
        <v>10792</v>
      </c>
      <c r="C9707" s="1">
        <f>YEAR(Data!$D9707)</f>
        <v>2014</v>
      </c>
      <c r="D9707" s="2">
        <v>41932</v>
      </c>
      <c r="E9707" s="2">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39.624000000000009</v>
      </c>
      <c r="T9707" s="1">
        <v>3</v>
      </c>
      <c r="U9707" s="1">
        <v>0.2</v>
      </c>
      <c r="V9707" s="1">
        <v>13.868400000000001</v>
      </c>
    </row>
    <row r="9708" spans="1:22" ht="14.25" customHeight="1" x14ac:dyDescent="0.25">
      <c r="A9708" s="1">
        <v>9707</v>
      </c>
      <c r="B9708" s="1" t="s">
        <v>10793</v>
      </c>
      <c r="C9708" s="1">
        <f>YEAR(Data!$D9708)</f>
        <v>2013</v>
      </c>
      <c r="D9708" s="2">
        <v>41569</v>
      </c>
      <c r="E9708" s="2">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
        <v>242.13600000000002</v>
      </c>
      <c r="T9708" s="1">
        <v>3</v>
      </c>
      <c r="U9708" s="1">
        <v>0.2</v>
      </c>
      <c r="V9708" s="1">
        <v>12.106799999999993</v>
      </c>
    </row>
    <row r="9709" spans="1:22" ht="14.25" customHeight="1" x14ac:dyDescent="0.25">
      <c r="A9709" s="1">
        <v>9708</v>
      </c>
      <c r="B9709" s="1" t="s">
        <v>10793</v>
      </c>
      <c r="C9709" s="1">
        <f>YEAR(Data!$D9709)</f>
        <v>2013</v>
      </c>
      <c r="D9709" s="2">
        <v>41569</v>
      </c>
      <c r="E9709" s="2">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1">
        <v>5.6993999999999998</v>
      </c>
    </row>
    <row r="9710" spans="1:22" ht="14.25" customHeight="1" x14ac:dyDescent="0.25">
      <c r="A9710" s="1">
        <v>9709</v>
      </c>
      <c r="B9710" s="1" t="s">
        <v>10793</v>
      </c>
      <c r="C9710" s="1">
        <f>YEAR(Data!$D9710)</f>
        <v>2013</v>
      </c>
      <c r="D9710" s="2">
        <v>41569</v>
      </c>
      <c r="E9710" s="2">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
        <v>19.96</v>
      </c>
      <c r="T9710" s="1">
        <v>2</v>
      </c>
      <c r="U9710" s="1">
        <v>0</v>
      </c>
      <c r="V9710" s="1">
        <v>5.5888000000000009</v>
      </c>
    </row>
    <row r="9711" spans="1:22" ht="14.25" customHeight="1" x14ac:dyDescent="0.25">
      <c r="A9711" s="1">
        <v>9710</v>
      </c>
      <c r="B9711" s="1" t="s">
        <v>10793</v>
      </c>
      <c r="C9711" s="1">
        <f>YEAR(Data!$D9711)</f>
        <v>2013</v>
      </c>
      <c r="D9711" s="2">
        <v>41569</v>
      </c>
      <c r="E9711" s="2">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1">
        <v>3.4091999999999842</v>
      </c>
    </row>
    <row r="9712" spans="1:22" ht="14.25" customHeight="1" x14ac:dyDescent="0.25">
      <c r="A9712" s="1">
        <v>9711</v>
      </c>
      <c r="B9712" s="1" t="s">
        <v>10794</v>
      </c>
      <c r="C9712" s="1">
        <f>YEAR(Data!$D9712)</f>
        <v>2011</v>
      </c>
      <c r="D9712" s="2">
        <v>40852</v>
      </c>
      <c r="E9712" s="2">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
        <v>273.56799999999998</v>
      </c>
      <c r="T9712" s="1">
        <v>2</v>
      </c>
      <c r="U9712" s="1">
        <v>0.2</v>
      </c>
      <c r="V9712" s="1">
        <v>-34.196000000000026</v>
      </c>
    </row>
    <row r="9713" spans="1:22" ht="14.25" customHeight="1" x14ac:dyDescent="0.25">
      <c r="A9713" s="1">
        <v>9712</v>
      </c>
      <c r="B9713" s="1" t="s">
        <v>10794</v>
      </c>
      <c r="C9713" s="1">
        <f>YEAR(Data!$D9713)</f>
        <v>2011</v>
      </c>
      <c r="D9713" s="2">
        <v>40852</v>
      </c>
      <c r="E9713" s="2">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1">
        <v>-8.7959999999999958</v>
      </c>
    </row>
    <row r="9714" spans="1:22" ht="14.25" customHeight="1" x14ac:dyDescent="0.25">
      <c r="A9714" s="1">
        <v>9713</v>
      </c>
      <c r="B9714" s="1" t="s">
        <v>10794</v>
      </c>
      <c r="C9714" s="1">
        <f>YEAR(Data!$D9714)</f>
        <v>2011</v>
      </c>
      <c r="D9714" s="2">
        <v>40852</v>
      </c>
      <c r="E9714" s="2">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1">
        <v>-94.508399999999995</v>
      </c>
    </row>
    <row r="9715" spans="1:22" ht="14.25" customHeight="1" x14ac:dyDescent="0.25">
      <c r="A9715" s="1">
        <v>9714</v>
      </c>
      <c r="B9715" s="1" t="s">
        <v>10794</v>
      </c>
      <c r="C9715" s="1">
        <f>YEAR(Data!$D9715)</f>
        <v>2011</v>
      </c>
      <c r="D9715" s="2">
        <v>40852</v>
      </c>
      <c r="E9715" s="2">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1">
        <v>-6.4450000000000021</v>
      </c>
    </row>
    <row r="9716" spans="1:22" ht="14.25" customHeight="1" x14ac:dyDescent="0.25">
      <c r="A9716" s="1">
        <v>9715</v>
      </c>
      <c r="B9716" s="1" t="s">
        <v>10794</v>
      </c>
      <c r="C9716" s="1">
        <f>YEAR(Data!$D9716)</f>
        <v>2011</v>
      </c>
      <c r="D9716" s="2">
        <v>40852</v>
      </c>
      <c r="E9716" s="2">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
        <v>58.415999999999997</v>
      </c>
      <c r="T9716" s="1">
        <v>2</v>
      </c>
      <c r="U9716" s="1">
        <v>0.2</v>
      </c>
      <c r="V9716" s="1">
        <v>16.794600000000003</v>
      </c>
    </row>
    <row r="9717" spans="1:22" ht="14.25" customHeight="1" x14ac:dyDescent="0.25">
      <c r="A9717" s="1">
        <v>9716</v>
      </c>
      <c r="B9717" s="1" t="s">
        <v>10795</v>
      </c>
      <c r="C9717" s="1">
        <f>YEAR(Data!$D9717)</f>
        <v>2013</v>
      </c>
      <c r="D9717" s="2">
        <v>41586</v>
      </c>
      <c r="E9717" s="2">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1">
        <v>20.154400000000003</v>
      </c>
    </row>
    <row r="9718" spans="1:22" ht="14.25" customHeight="1" x14ac:dyDescent="0.25">
      <c r="A9718" s="1">
        <v>9717</v>
      </c>
      <c r="B9718" s="1" t="s">
        <v>10796</v>
      </c>
      <c r="C9718" s="1">
        <f>YEAR(Data!$D9718)</f>
        <v>2013</v>
      </c>
      <c r="D9718" s="2">
        <v>41499</v>
      </c>
      <c r="E9718" s="2">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
        <v>37.312000000000005</v>
      </c>
      <c r="T9718" s="1">
        <v>4</v>
      </c>
      <c r="U9718" s="1">
        <v>0.2</v>
      </c>
      <c r="V9718" s="1">
        <v>2.7984000000000027</v>
      </c>
    </row>
    <row r="9719" spans="1:22" ht="14.25" customHeight="1" x14ac:dyDescent="0.25">
      <c r="A9719" s="1">
        <v>9718</v>
      </c>
      <c r="B9719" s="1" t="s">
        <v>10797</v>
      </c>
      <c r="C9719" s="1">
        <f>YEAR(Data!$D9719)</f>
        <v>2013</v>
      </c>
      <c r="D9719" s="2">
        <v>41425</v>
      </c>
      <c r="E9719" s="2">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1">
        <v>7.9960000000000058</v>
      </c>
    </row>
    <row r="9720" spans="1:22" ht="14.25" customHeight="1" x14ac:dyDescent="0.25">
      <c r="A9720" s="1">
        <v>9719</v>
      </c>
      <c r="B9720" s="1" t="s">
        <v>10797</v>
      </c>
      <c r="C9720" s="1">
        <f>YEAR(Data!$D9720)</f>
        <v>2013</v>
      </c>
      <c r="D9720" s="2">
        <v>41425</v>
      </c>
      <c r="E9720" s="2">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1">
        <v>11.198000000000015</v>
      </c>
    </row>
    <row r="9721" spans="1:22" ht="14.25" customHeight="1" x14ac:dyDescent="0.25">
      <c r="A9721" s="1">
        <v>9720</v>
      </c>
      <c r="B9721" s="1" t="s">
        <v>10798</v>
      </c>
      <c r="C9721" s="1">
        <f>YEAR(Data!$D9721)</f>
        <v>2014</v>
      </c>
      <c r="D9721" s="2">
        <v>41956</v>
      </c>
      <c r="E9721" s="2">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1">
        <v>-55.256</v>
      </c>
    </row>
    <row r="9722" spans="1:22" ht="14.25" customHeight="1" x14ac:dyDescent="0.25">
      <c r="A9722" s="1">
        <v>9721</v>
      </c>
      <c r="B9722" s="1" t="s">
        <v>10799</v>
      </c>
      <c r="C9722" s="1">
        <f>YEAR(Data!$D9722)</f>
        <v>2013</v>
      </c>
      <c r="D9722" s="2">
        <v>41540</v>
      </c>
      <c r="E9722" s="2">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
        <v>18.96</v>
      </c>
      <c r="T9722" s="1">
        <v>2</v>
      </c>
      <c r="U9722" s="1">
        <v>0</v>
      </c>
      <c r="V9722" s="1">
        <v>7.5840000000000014</v>
      </c>
    </row>
    <row r="9723" spans="1:22" ht="14.25" customHeight="1" x14ac:dyDescent="0.25">
      <c r="A9723" s="1">
        <v>9722</v>
      </c>
      <c r="B9723" s="1" t="s">
        <v>10800</v>
      </c>
      <c r="C9723" s="1">
        <f>YEAR(Data!$D9723)</f>
        <v>2013</v>
      </c>
      <c r="D9723" s="2">
        <v>41321</v>
      </c>
      <c r="E9723" s="2">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
        <v>326.64600000000002</v>
      </c>
      <c r="T9723" s="1">
        <v>3</v>
      </c>
      <c r="U9723" s="1">
        <v>0.1</v>
      </c>
      <c r="V9723" s="1">
        <v>39.923399999999994</v>
      </c>
    </row>
    <row r="9724" spans="1:22" ht="14.25" customHeight="1" x14ac:dyDescent="0.25">
      <c r="A9724" s="1">
        <v>9723</v>
      </c>
      <c r="B9724" s="1" t="s">
        <v>10800</v>
      </c>
      <c r="C9724" s="1">
        <f>YEAR(Data!$D9724)</f>
        <v>2013</v>
      </c>
      <c r="D9724" s="2">
        <v>41321</v>
      </c>
      <c r="E9724" s="2">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1">
        <v>39.586800000000011</v>
      </c>
    </row>
    <row r="9725" spans="1:22" ht="14.25" customHeight="1" x14ac:dyDescent="0.25">
      <c r="A9725" s="1">
        <v>9724</v>
      </c>
      <c r="B9725" s="1" t="s">
        <v>10801</v>
      </c>
      <c r="C9725" s="1">
        <f>YEAR(Data!$D9725)</f>
        <v>2011</v>
      </c>
      <c r="D9725" s="2">
        <v>40899</v>
      </c>
      <c r="E9725" s="2">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296.71200000000005</v>
      </c>
      <c r="T9725" s="1">
        <v>13</v>
      </c>
      <c r="U9725" s="1">
        <v>0.2</v>
      </c>
      <c r="V9725" s="1">
        <v>100.14029999999998</v>
      </c>
    </row>
    <row r="9726" spans="1:22" ht="14.25" customHeight="1" x14ac:dyDescent="0.25">
      <c r="A9726" s="1">
        <v>9725</v>
      </c>
      <c r="B9726" s="1" t="s">
        <v>10802</v>
      </c>
      <c r="C9726" s="1">
        <f>YEAR(Data!$D9726)</f>
        <v>2012</v>
      </c>
      <c r="D9726" s="2">
        <v>41248</v>
      </c>
      <c r="E9726" s="2">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1">
        <v>4.4311999999999996</v>
      </c>
    </row>
    <row r="9727" spans="1:22" ht="14.25" customHeight="1" x14ac:dyDescent="0.25">
      <c r="A9727" s="1">
        <v>9726</v>
      </c>
      <c r="B9727" s="1" t="s">
        <v>10803</v>
      </c>
      <c r="C9727" s="1">
        <f>YEAR(Data!$D9727)</f>
        <v>2014</v>
      </c>
      <c r="D9727" s="2">
        <v>41900</v>
      </c>
      <c r="E9727" s="2">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
        <v>89.97</v>
      </c>
      <c r="T9727" s="1">
        <v>3</v>
      </c>
      <c r="U9727" s="1">
        <v>0</v>
      </c>
      <c r="V9727" s="1">
        <v>37.787400000000005</v>
      </c>
    </row>
    <row r="9728" spans="1:22" ht="14.25" customHeight="1" x14ac:dyDescent="0.25">
      <c r="A9728" s="1">
        <v>9727</v>
      </c>
      <c r="B9728" s="1" t="s">
        <v>10804</v>
      </c>
      <c r="C9728" s="1">
        <f>YEAR(Data!$D9728)</f>
        <v>2014</v>
      </c>
      <c r="D9728" s="2">
        <v>41976</v>
      </c>
      <c r="E9728" s="2">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
        <v>286.85999999999996</v>
      </c>
      <c r="T9728" s="1">
        <v>7</v>
      </c>
      <c r="U9728" s="1">
        <v>0</v>
      </c>
      <c r="V9728" s="1">
        <v>80.320799999999991</v>
      </c>
    </row>
    <row r="9729" spans="1:22" ht="14.25" customHeight="1" x14ac:dyDescent="0.25">
      <c r="A9729" s="1">
        <v>9728</v>
      </c>
      <c r="B9729" s="1" t="s">
        <v>10804</v>
      </c>
      <c r="C9729" s="1">
        <f>YEAR(Data!$D9729)</f>
        <v>2014</v>
      </c>
      <c r="D9729" s="2">
        <v>41976</v>
      </c>
      <c r="E9729" s="2">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1">
        <v>284.18549999999993</v>
      </c>
    </row>
    <row r="9730" spans="1:22" ht="14.25" customHeight="1" x14ac:dyDescent="0.25">
      <c r="A9730" s="1">
        <v>9729</v>
      </c>
      <c r="B9730" s="1" t="s">
        <v>10804</v>
      </c>
      <c r="C9730" s="1">
        <f>YEAR(Data!$D9730)</f>
        <v>2014</v>
      </c>
      <c r="D9730" s="2">
        <v>41976</v>
      </c>
      <c r="E9730" s="2">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1">
        <v>0.17439999999999944</v>
      </c>
    </row>
    <row r="9731" spans="1:22" ht="14.25" customHeight="1" x14ac:dyDescent="0.25">
      <c r="A9731" s="1">
        <v>9730</v>
      </c>
      <c r="B9731" s="1" t="s">
        <v>10805</v>
      </c>
      <c r="C9731" s="1">
        <f>YEAR(Data!$D9731)</f>
        <v>2011</v>
      </c>
      <c r="D9731" s="2">
        <v>40815</v>
      </c>
      <c r="E9731" s="2">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
        <v>10.048000000000002</v>
      </c>
      <c r="T9731" s="1">
        <v>2</v>
      </c>
      <c r="U9731" s="1">
        <v>0.2</v>
      </c>
      <c r="V9731" s="1">
        <v>3.1399999999999988</v>
      </c>
    </row>
    <row r="9732" spans="1:22" ht="14.25" customHeight="1" x14ac:dyDescent="0.25">
      <c r="A9732" s="1">
        <v>9731</v>
      </c>
      <c r="B9732" s="1" t="s">
        <v>10805</v>
      </c>
      <c r="C9732" s="1">
        <f>YEAR(Data!$D9732)</f>
        <v>2011</v>
      </c>
      <c r="D9732" s="2">
        <v>40815</v>
      </c>
      <c r="E9732" s="2">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1">
        <v>153.47250000000003</v>
      </c>
    </row>
    <row r="9733" spans="1:22" ht="14.25" customHeight="1" x14ac:dyDescent="0.25">
      <c r="A9733" s="1">
        <v>9732</v>
      </c>
      <c r="B9733" s="1" t="s">
        <v>10806</v>
      </c>
      <c r="C9733" s="1">
        <f>YEAR(Data!$D9733)</f>
        <v>2014</v>
      </c>
      <c r="D9733" s="2">
        <v>41958</v>
      </c>
      <c r="E9733" s="2">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1">
        <v>9.9295999999999971</v>
      </c>
    </row>
    <row r="9734" spans="1:22" ht="14.25" customHeight="1" x14ac:dyDescent="0.25">
      <c r="A9734" s="1">
        <v>9733</v>
      </c>
      <c r="B9734" s="1" t="s">
        <v>10807</v>
      </c>
      <c r="C9734" s="1">
        <f>YEAR(Data!$D9734)</f>
        <v>2011</v>
      </c>
      <c r="D9734" s="2">
        <v>40775</v>
      </c>
      <c r="E9734" s="2">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
        <v>500.23999999999995</v>
      </c>
      <c r="T9734" s="1">
        <v>13</v>
      </c>
      <c r="U9734" s="1">
        <v>0</v>
      </c>
      <c r="V9734" s="1">
        <v>145.06959999999992</v>
      </c>
    </row>
    <row r="9735" spans="1:22" ht="14.25" customHeight="1" x14ac:dyDescent="0.25">
      <c r="A9735" s="1">
        <v>9734</v>
      </c>
      <c r="B9735" s="1" t="s">
        <v>10807</v>
      </c>
      <c r="C9735" s="1">
        <f>YEAR(Data!$D9735)</f>
        <v>2011</v>
      </c>
      <c r="D9735" s="2">
        <v>40775</v>
      </c>
      <c r="E9735" s="2">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
        <v>20.12</v>
      </c>
      <c r="T9735" s="1">
        <v>2</v>
      </c>
      <c r="U9735" s="1">
        <v>0</v>
      </c>
      <c r="V9735" s="1">
        <v>9.2552000000000003</v>
      </c>
    </row>
    <row r="9736" spans="1:22" ht="14.25" customHeight="1" x14ac:dyDescent="0.25">
      <c r="A9736" s="1">
        <v>9735</v>
      </c>
      <c r="B9736" s="1" t="s">
        <v>10807</v>
      </c>
      <c r="C9736" s="1">
        <f>YEAR(Data!$D9736)</f>
        <v>2011</v>
      </c>
      <c r="D9736" s="2">
        <v>40775</v>
      </c>
      <c r="E9736" s="2">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
        <v>896.99</v>
      </c>
      <c r="T9736" s="1">
        <v>1</v>
      </c>
      <c r="U9736" s="1">
        <v>0</v>
      </c>
      <c r="V9736" s="1">
        <v>421.58529999999996</v>
      </c>
    </row>
    <row r="9737" spans="1:22" ht="14.25" customHeight="1" x14ac:dyDescent="0.25">
      <c r="A9737" s="1">
        <v>9736</v>
      </c>
      <c r="B9737" s="1" t="s">
        <v>10808</v>
      </c>
      <c r="C9737" s="1">
        <f>YEAR(Data!$D9737)</f>
        <v>2011</v>
      </c>
      <c r="D9737" s="2">
        <v>40866</v>
      </c>
      <c r="E9737" s="2">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
        <v>5.88</v>
      </c>
      <c r="T9737" s="1">
        <v>1</v>
      </c>
      <c r="U9737" s="1">
        <v>0.2</v>
      </c>
      <c r="V9737" s="1">
        <v>1.9844999999999995</v>
      </c>
    </row>
    <row r="9738" spans="1:22" ht="14.25" customHeight="1" x14ac:dyDescent="0.25">
      <c r="A9738" s="1">
        <v>9737</v>
      </c>
      <c r="B9738" s="1" t="s">
        <v>10809</v>
      </c>
      <c r="C9738" s="1">
        <f>YEAR(Data!$D9738)</f>
        <v>2012</v>
      </c>
      <c r="D9738" s="2">
        <v>41089</v>
      </c>
      <c r="E9738" s="2">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1">
        <v>72.894599999999997</v>
      </c>
    </row>
    <row r="9739" spans="1:22" ht="14.25" customHeight="1" x14ac:dyDescent="0.25">
      <c r="A9739" s="1">
        <v>9738</v>
      </c>
      <c r="B9739" s="1" t="s">
        <v>10810</v>
      </c>
      <c r="C9739" s="1">
        <f>YEAR(Data!$D9739)</f>
        <v>2014</v>
      </c>
      <c r="D9739" s="2">
        <v>41715</v>
      </c>
      <c r="E9739" s="2">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
        <v>310.12</v>
      </c>
      <c r="T9739" s="1">
        <v>2</v>
      </c>
      <c r="U9739" s="1">
        <v>0</v>
      </c>
      <c r="V9739" s="1">
        <v>80.631200000000007</v>
      </c>
    </row>
    <row r="9740" spans="1:22" ht="14.25" customHeight="1" x14ac:dyDescent="0.25">
      <c r="A9740" s="1">
        <v>9739</v>
      </c>
      <c r="B9740" s="1" t="s">
        <v>10810</v>
      </c>
      <c r="C9740" s="1">
        <f>YEAR(Data!$D9740)</f>
        <v>2014</v>
      </c>
      <c r="D9740" s="2">
        <v>41715</v>
      </c>
      <c r="E9740" s="2">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1">
        <v>22.900799999999997</v>
      </c>
    </row>
    <row r="9741" spans="1:22" ht="14.25" customHeight="1" x14ac:dyDescent="0.25">
      <c r="A9741" s="1">
        <v>9740</v>
      </c>
      <c r="B9741" s="1" t="s">
        <v>10810</v>
      </c>
      <c r="C9741" s="1">
        <f>YEAR(Data!$D9741)</f>
        <v>2014</v>
      </c>
      <c r="D9741" s="2">
        <v>41715</v>
      </c>
      <c r="E9741" s="2">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1">
        <v>6.8879999999999981</v>
      </c>
    </row>
    <row r="9742" spans="1:22" ht="14.25" customHeight="1" x14ac:dyDescent="0.25">
      <c r="A9742" s="1">
        <v>9741</v>
      </c>
      <c r="B9742" s="1" t="s">
        <v>10810</v>
      </c>
      <c r="C9742" s="1">
        <f>YEAR(Data!$D9742)</f>
        <v>2014</v>
      </c>
      <c r="D9742" s="2">
        <v>41715</v>
      </c>
      <c r="E9742" s="2">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
        <v>140.67000000000002</v>
      </c>
      <c r="T9742" s="1">
        <v>3</v>
      </c>
      <c r="U9742" s="1">
        <v>0</v>
      </c>
      <c r="V9742" s="1">
        <v>54.861300000000007</v>
      </c>
    </row>
    <row r="9743" spans="1:22" ht="14.25" customHeight="1" x14ac:dyDescent="0.25">
      <c r="A9743" s="1">
        <v>9742</v>
      </c>
      <c r="B9743" s="1" t="s">
        <v>10811</v>
      </c>
      <c r="C9743" s="1">
        <f>YEAR(Data!$D9743)</f>
        <v>2012</v>
      </c>
      <c r="D9743" s="2">
        <v>41221</v>
      </c>
      <c r="E9743" s="2">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
        <v>4404.8999999999996</v>
      </c>
      <c r="T9743" s="1">
        <v>5</v>
      </c>
      <c r="U9743" s="1">
        <v>0</v>
      </c>
      <c r="V9743" s="1">
        <v>1013.1270000000001</v>
      </c>
    </row>
    <row r="9744" spans="1:22" ht="14.25" customHeight="1" x14ac:dyDescent="0.25">
      <c r="A9744" s="1">
        <v>9743</v>
      </c>
      <c r="B9744" s="1" t="s">
        <v>10812</v>
      </c>
      <c r="C9744" s="1">
        <f>YEAR(Data!$D9744)</f>
        <v>2014</v>
      </c>
      <c r="D9744" s="2">
        <v>41972</v>
      </c>
      <c r="E9744" s="2">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1">
        <v>29.445499999999996</v>
      </c>
    </row>
    <row r="9745" spans="1:22" ht="14.25" customHeight="1" x14ac:dyDescent="0.25">
      <c r="A9745" s="1">
        <v>9744</v>
      </c>
      <c r="B9745" s="1" t="s">
        <v>10813</v>
      </c>
      <c r="C9745" s="1">
        <f>YEAR(Data!$D9745)</f>
        <v>2013</v>
      </c>
      <c r="D9745" s="2">
        <v>41442</v>
      </c>
      <c r="E9745" s="2">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1">
        <v>4.5359999999999996</v>
      </c>
    </row>
    <row r="9746" spans="1:22" ht="14.25" customHeight="1" x14ac:dyDescent="0.25">
      <c r="A9746" s="1">
        <v>9745</v>
      </c>
      <c r="B9746" s="1" t="s">
        <v>10814</v>
      </c>
      <c r="C9746" s="1">
        <f>YEAR(Data!$D9746)</f>
        <v>2014</v>
      </c>
      <c r="D9746" s="2">
        <v>41661</v>
      </c>
      <c r="E9746" s="2">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1">
        <v>90.64439999999999</v>
      </c>
    </row>
    <row r="9747" spans="1:22" ht="14.25" customHeight="1" x14ac:dyDescent="0.25">
      <c r="A9747" s="1">
        <v>9746</v>
      </c>
      <c r="B9747" s="1" t="s">
        <v>10815</v>
      </c>
      <c r="C9747" s="1">
        <f>YEAR(Data!$D9747)</f>
        <v>2014</v>
      </c>
      <c r="D9747" s="2">
        <v>41968</v>
      </c>
      <c r="E9747" s="2">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364.08000000000004</v>
      </c>
      <c r="T9747" s="1">
        <v>2</v>
      </c>
      <c r="U9747" s="1">
        <v>0.2</v>
      </c>
      <c r="V9747" s="1">
        <v>9.1020000000000039</v>
      </c>
    </row>
    <row r="9748" spans="1:22" ht="14.25" customHeight="1" x14ac:dyDescent="0.25">
      <c r="A9748" s="1">
        <v>9747</v>
      </c>
      <c r="B9748" s="1" t="s">
        <v>10815</v>
      </c>
      <c r="C9748" s="1">
        <f>YEAR(Data!$D9748)</f>
        <v>2014</v>
      </c>
      <c r="D9748" s="2">
        <v>41968</v>
      </c>
      <c r="E9748" s="2">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71.088000000000008</v>
      </c>
      <c r="T9748" s="1">
        <v>2</v>
      </c>
      <c r="U9748" s="1">
        <v>0.2</v>
      </c>
      <c r="V9748" s="1">
        <v>-1.7772000000000041</v>
      </c>
    </row>
    <row r="9749" spans="1:22" ht="14.25" customHeight="1" x14ac:dyDescent="0.25">
      <c r="A9749" s="1">
        <v>9748</v>
      </c>
      <c r="B9749" s="1" t="s">
        <v>10816</v>
      </c>
      <c r="C9749" s="1">
        <f>YEAR(Data!$D9749)</f>
        <v>2011</v>
      </c>
      <c r="D9749" s="2">
        <v>40858</v>
      </c>
      <c r="E9749" s="2">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
        <v>10.984000000000002</v>
      </c>
      <c r="T9749" s="1">
        <v>2</v>
      </c>
      <c r="U9749" s="1">
        <v>0.6</v>
      </c>
      <c r="V9749" s="1">
        <v>-7.9634</v>
      </c>
    </row>
    <row r="9750" spans="1:22" ht="14.25" customHeight="1" x14ac:dyDescent="0.25">
      <c r="A9750" s="1">
        <v>9749</v>
      </c>
      <c r="B9750" s="1" t="s">
        <v>10816</v>
      </c>
      <c r="C9750" s="1">
        <f>YEAR(Data!$D9750)</f>
        <v>2011</v>
      </c>
      <c r="D9750" s="2">
        <v>40858</v>
      </c>
      <c r="E9750" s="2">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1">
        <v>-56.995999999999981</v>
      </c>
    </row>
    <row r="9751" spans="1:22" ht="14.25" customHeight="1" x14ac:dyDescent="0.25">
      <c r="A9751" s="1">
        <v>9750</v>
      </c>
      <c r="B9751" s="1" t="s">
        <v>10817</v>
      </c>
      <c r="C9751" s="1">
        <f>YEAR(Data!$D9751)</f>
        <v>2013</v>
      </c>
      <c r="D9751" s="2">
        <v>41338</v>
      </c>
      <c r="E9751" s="2">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1">
        <v>57.592799999999997</v>
      </c>
    </row>
    <row r="9752" spans="1:22" ht="14.25" customHeight="1" x14ac:dyDescent="0.25">
      <c r="A9752" s="1">
        <v>9751</v>
      </c>
      <c r="B9752" s="1" t="s">
        <v>10818</v>
      </c>
      <c r="C9752" s="1">
        <f>YEAR(Data!$D9752)</f>
        <v>2013</v>
      </c>
      <c r="D9752" s="2">
        <v>41559</v>
      </c>
      <c r="E9752" s="2">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
        <v>5.3440000000000003</v>
      </c>
      <c r="T9752" s="1">
        <v>2</v>
      </c>
      <c r="U9752" s="1">
        <v>0.2</v>
      </c>
      <c r="V9752" s="1">
        <v>0.66799999999999948</v>
      </c>
    </row>
    <row r="9753" spans="1:22" ht="14.25" customHeight="1" x14ac:dyDescent="0.25">
      <c r="A9753" s="1">
        <v>9752</v>
      </c>
      <c r="B9753" s="1" t="s">
        <v>10818</v>
      </c>
      <c r="C9753" s="1">
        <f>YEAR(Data!$D9753)</f>
        <v>2013</v>
      </c>
      <c r="D9753" s="2">
        <v>41559</v>
      </c>
      <c r="E9753" s="2">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1">
        <v>3.4649999999999999</v>
      </c>
    </row>
    <row r="9754" spans="1:22" ht="14.25" customHeight="1" x14ac:dyDescent="0.25">
      <c r="A9754" s="1">
        <v>9753</v>
      </c>
      <c r="B9754" s="1" t="s">
        <v>10819</v>
      </c>
      <c r="C9754" s="1">
        <f>YEAR(Data!$D9754)</f>
        <v>2013</v>
      </c>
      <c r="D9754" s="2">
        <v>41457</v>
      </c>
      <c r="E9754" s="2">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2.4960000000000004</v>
      </c>
      <c r="T9754" s="1">
        <v>1</v>
      </c>
      <c r="U9754" s="1">
        <v>0.2</v>
      </c>
      <c r="V9754" s="1">
        <v>0.90479999999999983</v>
      </c>
    </row>
    <row r="9755" spans="1:22" ht="14.25" customHeight="1" x14ac:dyDescent="0.25">
      <c r="A9755" s="1">
        <v>9754</v>
      </c>
      <c r="B9755" s="1" t="s">
        <v>10820</v>
      </c>
      <c r="C9755" s="1">
        <f>YEAR(Data!$D9755)</f>
        <v>2014</v>
      </c>
      <c r="D9755" s="2">
        <v>41726</v>
      </c>
      <c r="E9755" s="2">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
        <v>8.26</v>
      </c>
      <c r="T9755" s="1">
        <v>2</v>
      </c>
      <c r="U9755" s="1">
        <v>0</v>
      </c>
      <c r="V9755" s="1">
        <v>3.7995999999999999</v>
      </c>
    </row>
    <row r="9756" spans="1:22" ht="14.25" customHeight="1" x14ac:dyDescent="0.25">
      <c r="A9756" s="1">
        <v>9755</v>
      </c>
      <c r="B9756" s="1" t="s">
        <v>10820</v>
      </c>
      <c r="C9756" s="1">
        <f>YEAR(Data!$D9756)</f>
        <v>2014</v>
      </c>
      <c r="D9756" s="2">
        <v>41726</v>
      </c>
      <c r="E9756" s="2">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1">
        <v>8.8800000000000008</v>
      </c>
    </row>
    <row r="9757" spans="1:22" ht="14.25" customHeight="1" x14ac:dyDescent="0.25">
      <c r="A9757" s="1">
        <v>9756</v>
      </c>
      <c r="B9757" s="1" t="s">
        <v>10820</v>
      </c>
      <c r="C9757" s="1">
        <f>YEAR(Data!$D9757)</f>
        <v>2014</v>
      </c>
      <c r="D9757" s="2">
        <v>41726</v>
      </c>
      <c r="E9757" s="2">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
        <v>332.94</v>
      </c>
      <c r="T9757" s="1">
        <v>3</v>
      </c>
      <c r="U9757" s="1">
        <v>0</v>
      </c>
      <c r="V9757" s="1">
        <v>9.9882000000000204</v>
      </c>
    </row>
    <row r="9758" spans="1:22" ht="14.25" customHeight="1" x14ac:dyDescent="0.25">
      <c r="A9758" s="1">
        <v>9757</v>
      </c>
      <c r="B9758" s="1" t="s">
        <v>10820</v>
      </c>
      <c r="C9758" s="1">
        <f>YEAR(Data!$D9758)</f>
        <v>2014</v>
      </c>
      <c r="D9758" s="2">
        <v>41726</v>
      </c>
      <c r="E9758" s="2">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1">
        <v>58.419999999999987</v>
      </c>
    </row>
    <row r="9759" spans="1:22" ht="14.25" customHeight="1" x14ac:dyDescent="0.25">
      <c r="A9759" s="1">
        <v>9758</v>
      </c>
      <c r="B9759" s="1" t="s">
        <v>10820</v>
      </c>
      <c r="C9759" s="1">
        <f>YEAR(Data!$D9759)</f>
        <v>2014</v>
      </c>
      <c r="D9759" s="2">
        <v>41726</v>
      </c>
      <c r="E9759" s="2">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
        <v>206.1</v>
      </c>
      <c r="T9759" s="1">
        <v>5</v>
      </c>
      <c r="U9759" s="1">
        <v>0</v>
      </c>
      <c r="V9759" s="1">
        <v>55.647000000000006</v>
      </c>
    </row>
    <row r="9760" spans="1:22" ht="14.25" customHeight="1" x14ac:dyDescent="0.25">
      <c r="A9760" s="1">
        <v>9759</v>
      </c>
      <c r="B9760" s="1" t="s">
        <v>10820</v>
      </c>
      <c r="C9760" s="1">
        <f>YEAR(Data!$D9760)</f>
        <v>2014</v>
      </c>
      <c r="D9760" s="2">
        <v>41726</v>
      </c>
      <c r="E9760" s="2">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1">
        <v>8.1143999999999998</v>
      </c>
    </row>
    <row r="9761" spans="1:22" ht="14.25" customHeight="1" x14ac:dyDescent="0.25">
      <c r="A9761" s="1">
        <v>9760</v>
      </c>
      <c r="B9761" s="1" t="s">
        <v>10821</v>
      </c>
      <c r="C9761" s="1">
        <f>YEAR(Data!$D9761)</f>
        <v>2013</v>
      </c>
      <c r="D9761" s="2">
        <v>41579</v>
      </c>
      <c r="E9761" s="2">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1403.9200000000003</v>
      </c>
      <c r="T9761" s="1">
        <v>5</v>
      </c>
      <c r="U9761" s="1">
        <v>0.2</v>
      </c>
      <c r="V9761" s="1">
        <v>70.196000000000026</v>
      </c>
    </row>
    <row r="9762" spans="1:22" ht="14.25" customHeight="1" x14ac:dyDescent="0.25">
      <c r="A9762" s="1">
        <v>9761</v>
      </c>
      <c r="B9762" s="1" t="s">
        <v>10822</v>
      </c>
      <c r="C9762" s="1">
        <f>YEAR(Data!$D9762)</f>
        <v>2014</v>
      </c>
      <c r="D9762" s="2">
        <v>41948</v>
      </c>
      <c r="E9762" s="2">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
        <v>4.3</v>
      </c>
      <c r="T9762" s="1">
        <v>2</v>
      </c>
      <c r="U9762" s="1">
        <v>0</v>
      </c>
      <c r="V9762" s="1">
        <v>1.4189999999999996</v>
      </c>
    </row>
    <row r="9763" spans="1:22" ht="14.25" customHeight="1" x14ac:dyDescent="0.25">
      <c r="A9763" s="1">
        <v>9762</v>
      </c>
      <c r="B9763" s="1" t="s">
        <v>10824</v>
      </c>
      <c r="C9763" s="1">
        <f>YEAR(Data!$D9763)</f>
        <v>2011</v>
      </c>
      <c r="D9763" s="2">
        <v>40589</v>
      </c>
      <c r="E9763" s="2">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239.96999999999997</v>
      </c>
      <c r="T9763" s="1">
        <v>3</v>
      </c>
      <c r="U9763" s="1">
        <v>0</v>
      </c>
      <c r="V9763" s="1">
        <v>86.389199999999988</v>
      </c>
    </row>
    <row r="9764" spans="1:22" ht="14.25" customHeight="1" x14ac:dyDescent="0.25">
      <c r="A9764" s="1">
        <v>9763</v>
      </c>
      <c r="B9764" s="1" t="s">
        <v>10824</v>
      </c>
      <c r="C9764" s="1">
        <f>YEAR(Data!$D9764)</f>
        <v>2011</v>
      </c>
      <c r="D9764" s="2">
        <v>40589</v>
      </c>
      <c r="E9764" s="2">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
        <v>81.96</v>
      </c>
      <c r="T9764" s="1">
        <v>2</v>
      </c>
      <c r="U9764" s="1">
        <v>0</v>
      </c>
      <c r="V9764" s="1">
        <v>22.948799999999999</v>
      </c>
    </row>
    <row r="9765" spans="1:22" ht="14.25" customHeight="1" x14ac:dyDescent="0.25">
      <c r="A9765" s="1">
        <v>9764</v>
      </c>
      <c r="B9765" s="1" t="s">
        <v>10824</v>
      </c>
      <c r="C9765" s="1">
        <f>YEAR(Data!$D9765)</f>
        <v>2011</v>
      </c>
      <c r="D9765" s="2">
        <v>40589</v>
      </c>
      <c r="E9765" s="2">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
        <v>238.62</v>
      </c>
      <c r="T9765" s="1">
        <v>2</v>
      </c>
      <c r="U9765" s="1">
        <v>0</v>
      </c>
      <c r="V9765" s="1">
        <v>4.7724000000000046</v>
      </c>
    </row>
    <row r="9766" spans="1:22" ht="14.25" customHeight="1" x14ac:dyDescent="0.25">
      <c r="A9766" s="1">
        <v>9765</v>
      </c>
      <c r="B9766" s="1" t="s">
        <v>10825</v>
      </c>
      <c r="C9766" s="1">
        <f>YEAR(Data!$D9766)</f>
        <v>2011</v>
      </c>
      <c r="D9766" s="2">
        <v>40712</v>
      </c>
      <c r="E9766" s="2">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1">
        <v>12.232500000000009</v>
      </c>
    </row>
    <row r="9767" spans="1:22" ht="14.25" customHeight="1" x14ac:dyDescent="0.25">
      <c r="A9767" s="1">
        <v>9766</v>
      </c>
      <c r="B9767" s="1" t="s">
        <v>10826</v>
      </c>
      <c r="C9767" s="1">
        <f>YEAR(Data!$D9767)</f>
        <v>2014</v>
      </c>
      <c r="D9767" s="2">
        <v>41699</v>
      </c>
      <c r="E9767" s="2">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1">
        <v>4.7231999999999994</v>
      </c>
    </row>
    <row r="9768" spans="1:22" ht="14.25" customHeight="1" x14ac:dyDescent="0.25">
      <c r="A9768" s="1">
        <v>9767</v>
      </c>
      <c r="B9768" s="1" t="s">
        <v>10826</v>
      </c>
      <c r="C9768" s="1">
        <f>YEAR(Data!$D9768)</f>
        <v>2014</v>
      </c>
      <c r="D9768" s="2">
        <v>41699</v>
      </c>
      <c r="E9768" s="2">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1">
        <v>3.5009999999999994</v>
      </c>
    </row>
    <row r="9769" spans="1:22" ht="14.25" customHeight="1" x14ac:dyDescent="0.25">
      <c r="A9769" s="1">
        <v>9768</v>
      </c>
      <c r="B9769" s="1" t="s">
        <v>10827</v>
      </c>
      <c r="C9769" s="1">
        <f>YEAR(Data!$D9769)</f>
        <v>2014</v>
      </c>
      <c r="D9769" s="2">
        <v>41983</v>
      </c>
      <c r="E9769" s="2">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
        <v>54.900000000000006</v>
      </c>
      <c r="T9769" s="1">
        <v>5</v>
      </c>
      <c r="U9769" s="1">
        <v>0</v>
      </c>
      <c r="V9769" s="1">
        <v>26.901000000000003</v>
      </c>
    </row>
    <row r="9770" spans="1:22" ht="14.25" customHeight="1" x14ac:dyDescent="0.25">
      <c r="A9770" s="1">
        <v>9769</v>
      </c>
      <c r="B9770" s="1" t="s">
        <v>10828</v>
      </c>
      <c r="C9770" s="1">
        <f>YEAR(Data!$D9770)</f>
        <v>2014</v>
      </c>
      <c r="D9770" s="2">
        <v>41981</v>
      </c>
      <c r="E9770" s="2">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
        <v>50.04</v>
      </c>
      <c r="T9770" s="1">
        <v>6</v>
      </c>
      <c r="U9770" s="1">
        <v>0</v>
      </c>
      <c r="V9770" s="1">
        <v>25.02</v>
      </c>
    </row>
    <row r="9771" spans="1:22" ht="14.25" customHeight="1" x14ac:dyDescent="0.25">
      <c r="A9771" s="1">
        <v>9770</v>
      </c>
      <c r="B9771" s="1" t="s">
        <v>10829</v>
      </c>
      <c r="C9771" s="1">
        <f>YEAR(Data!$D9771)</f>
        <v>2013</v>
      </c>
      <c r="D9771" s="2">
        <v>41603</v>
      </c>
      <c r="E9771" s="2">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339.92000000000007</v>
      </c>
      <c r="T9771" s="1">
        <v>5</v>
      </c>
      <c r="U9771" s="1">
        <v>0.2</v>
      </c>
      <c r="V9771" s="1">
        <v>8.4979999999999762</v>
      </c>
    </row>
    <row r="9772" spans="1:22" ht="14.25" customHeight="1" x14ac:dyDescent="0.25">
      <c r="A9772" s="1">
        <v>9771</v>
      </c>
      <c r="B9772" s="1" t="s">
        <v>10829</v>
      </c>
      <c r="C9772" s="1">
        <f>YEAR(Data!$D9772)</f>
        <v>2013</v>
      </c>
      <c r="D9772" s="2">
        <v>41603</v>
      </c>
      <c r="E9772" s="2">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1">
        <v>3.4215999999999993</v>
      </c>
    </row>
    <row r="9773" spans="1:22" ht="14.25" customHeight="1" x14ac:dyDescent="0.25">
      <c r="A9773" s="1">
        <v>9772</v>
      </c>
      <c r="B9773" s="1" t="s">
        <v>10829</v>
      </c>
      <c r="C9773" s="1">
        <f>YEAR(Data!$D9773)</f>
        <v>2013</v>
      </c>
      <c r="D9773" s="2">
        <v>41603</v>
      </c>
      <c r="E9773" s="2">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1">
        <v>4.2384000000000022</v>
      </c>
    </row>
    <row r="9774" spans="1:22" ht="14.25" customHeight="1" x14ac:dyDescent="0.25">
      <c r="A9774" s="1">
        <v>9773</v>
      </c>
      <c r="B9774" s="1" t="s">
        <v>10830</v>
      </c>
      <c r="C9774" s="1">
        <f>YEAR(Data!$D9774)</f>
        <v>2013</v>
      </c>
      <c r="D9774" s="2">
        <v>41459</v>
      </c>
      <c r="E9774" s="2">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123.92000000000002</v>
      </c>
      <c r="T9774" s="1">
        <v>5</v>
      </c>
      <c r="U9774" s="1">
        <v>0.2</v>
      </c>
      <c r="V9774" s="1">
        <v>38.724999999999994</v>
      </c>
    </row>
    <row r="9775" spans="1:22" ht="14.25" customHeight="1" x14ac:dyDescent="0.25">
      <c r="A9775" s="1">
        <v>9774</v>
      </c>
      <c r="B9775" s="1" t="s">
        <v>10831</v>
      </c>
      <c r="C9775" s="1">
        <f>YEAR(Data!$D9775)</f>
        <v>2013</v>
      </c>
      <c r="D9775" s="2">
        <v>41452</v>
      </c>
      <c r="E9775" s="2">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
        <v>135.94999999999999</v>
      </c>
      <c r="T9775" s="1">
        <v>1</v>
      </c>
      <c r="U9775" s="1">
        <v>0</v>
      </c>
      <c r="V9775" s="1">
        <v>39.425499999999985</v>
      </c>
    </row>
    <row r="9776" spans="1:22" ht="14.25" customHeight="1" x14ac:dyDescent="0.25">
      <c r="A9776" s="1">
        <v>9775</v>
      </c>
      <c r="B9776" s="1" t="s">
        <v>10832</v>
      </c>
      <c r="C9776" s="1">
        <f>YEAR(Data!$D9776)</f>
        <v>2011</v>
      </c>
      <c r="D9776" s="2">
        <v>40750</v>
      </c>
      <c r="E9776" s="2">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2177.5839999999994</v>
      </c>
      <c r="T9776" s="1">
        <v>8</v>
      </c>
      <c r="U9776" s="1">
        <v>0.8</v>
      </c>
      <c r="V9776" s="1">
        <v>-3701.8928000000014</v>
      </c>
    </row>
    <row r="9777" spans="1:22" ht="14.25" customHeight="1" x14ac:dyDescent="0.25">
      <c r="A9777" s="1">
        <v>9776</v>
      </c>
      <c r="B9777" s="1" t="s">
        <v>10832</v>
      </c>
      <c r="C9777" s="1">
        <f>YEAR(Data!$D9777)</f>
        <v>2011</v>
      </c>
      <c r="D9777" s="2">
        <v>40750</v>
      </c>
      <c r="E9777" s="2">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
        <v>17.496000000000002</v>
      </c>
      <c r="T9777" s="1">
        <v>3</v>
      </c>
      <c r="U9777" s="1">
        <v>0.6</v>
      </c>
      <c r="V9777" s="1">
        <v>-10.060199999999998</v>
      </c>
    </row>
    <row r="9778" spans="1:22" ht="14.25" customHeight="1" x14ac:dyDescent="0.25">
      <c r="A9778" s="1">
        <v>9777</v>
      </c>
      <c r="B9778" s="1" t="s">
        <v>10832</v>
      </c>
      <c r="C9778" s="1">
        <f>YEAR(Data!$D9778)</f>
        <v>2011</v>
      </c>
      <c r="D9778" s="2">
        <v>40750</v>
      </c>
      <c r="E9778" s="2">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16.783999999999995</v>
      </c>
      <c r="T9778" s="1">
        <v>4</v>
      </c>
      <c r="U9778" s="1">
        <v>0.8</v>
      </c>
      <c r="V9778" s="1">
        <v>-26.854400000000012</v>
      </c>
    </row>
    <row r="9779" spans="1:22" ht="14.25" customHeight="1" x14ac:dyDescent="0.25">
      <c r="A9779" s="1">
        <v>9778</v>
      </c>
      <c r="B9779" s="1" t="s">
        <v>10832</v>
      </c>
      <c r="C9779" s="1">
        <f>YEAR(Data!$D9779)</f>
        <v>2011</v>
      </c>
      <c r="D9779" s="2">
        <v>40750</v>
      </c>
      <c r="E9779" s="2">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1">
        <v>-26.946000000000012</v>
      </c>
    </row>
    <row r="9780" spans="1:22" ht="14.25" customHeight="1" x14ac:dyDescent="0.25">
      <c r="A9780" s="1">
        <v>9779</v>
      </c>
      <c r="B9780" s="1" t="s">
        <v>10832</v>
      </c>
      <c r="C9780" s="1">
        <f>YEAR(Data!$D9780)</f>
        <v>2011</v>
      </c>
      <c r="D9780" s="2">
        <v>40750</v>
      </c>
      <c r="E9780" s="2">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8.879999999999999</v>
      </c>
      <c r="T9780" s="1">
        <v>5</v>
      </c>
      <c r="U9780" s="1">
        <v>0.8</v>
      </c>
      <c r="V9780" s="1">
        <v>-13.32</v>
      </c>
    </row>
    <row r="9781" spans="1:22" ht="14.25" customHeight="1" x14ac:dyDescent="0.25">
      <c r="A9781" s="1">
        <v>9780</v>
      </c>
      <c r="B9781" s="1" t="s">
        <v>10832</v>
      </c>
      <c r="C9781" s="1">
        <f>YEAR(Data!$D9781)</f>
        <v>2011</v>
      </c>
      <c r="D9781" s="2">
        <v>40750</v>
      </c>
      <c r="E9781" s="2">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4.8359999999999985</v>
      </c>
      <c r="T9781" s="1">
        <v>2</v>
      </c>
      <c r="U9781" s="1">
        <v>0.8</v>
      </c>
      <c r="V9781" s="1">
        <v>-12.090000000000003</v>
      </c>
    </row>
    <row r="9782" spans="1:22" ht="14.25" customHeight="1" x14ac:dyDescent="0.25">
      <c r="A9782" s="1">
        <v>9781</v>
      </c>
      <c r="B9782" s="1" t="s">
        <v>10833</v>
      </c>
      <c r="C9782" s="1">
        <f>YEAR(Data!$D9782)</f>
        <v>2013</v>
      </c>
      <c r="D9782" s="2">
        <v>41532</v>
      </c>
      <c r="E9782" s="2">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
        <v>437.84999999999997</v>
      </c>
      <c r="T9782" s="1">
        <v>3</v>
      </c>
      <c r="U9782" s="1">
        <v>0</v>
      </c>
      <c r="V9782" s="1">
        <v>131.35499999999996</v>
      </c>
    </row>
    <row r="9783" spans="1:22" ht="14.25" customHeight="1" x14ac:dyDescent="0.25">
      <c r="A9783" s="1">
        <v>9782</v>
      </c>
      <c r="B9783" s="1" t="s">
        <v>10833</v>
      </c>
      <c r="C9783" s="1">
        <f>YEAR(Data!$D9783)</f>
        <v>2013</v>
      </c>
      <c r="D9783" s="2">
        <v>41532</v>
      </c>
      <c r="E9783" s="2">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673.5680000000001</v>
      </c>
      <c r="T9783" s="1">
        <v>2</v>
      </c>
      <c r="U9783" s="1">
        <v>0.2</v>
      </c>
      <c r="V9783" s="1">
        <v>252.58799999999999</v>
      </c>
    </row>
    <row r="9784" spans="1:22" ht="14.25" customHeight="1" x14ac:dyDescent="0.25">
      <c r="A9784" s="1">
        <v>9783</v>
      </c>
      <c r="B9784" s="1" t="s">
        <v>10834</v>
      </c>
      <c r="C9784" s="1">
        <f>YEAR(Data!$D9784)</f>
        <v>2012</v>
      </c>
      <c r="D9784" s="2">
        <v>41060</v>
      </c>
      <c r="E9784" s="2">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1">
        <v>134.65199999999999</v>
      </c>
    </row>
    <row r="9785" spans="1:22" ht="14.25" customHeight="1" x14ac:dyDescent="0.25">
      <c r="A9785" s="1">
        <v>9784</v>
      </c>
      <c r="B9785" s="1" t="s">
        <v>10834</v>
      </c>
      <c r="C9785" s="1">
        <f>YEAR(Data!$D9785)</f>
        <v>2012</v>
      </c>
      <c r="D9785" s="2">
        <v>41060</v>
      </c>
      <c r="E9785" s="2">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1">
        <v>16.788600000000002</v>
      </c>
    </row>
    <row r="9786" spans="1:22" ht="14.25" customHeight="1" x14ac:dyDescent="0.25">
      <c r="A9786" s="1">
        <v>9785</v>
      </c>
      <c r="B9786" s="1" t="s">
        <v>10834</v>
      </c>
      <c r="C9786" s="1">
        <f>YEAR(Data!$D9786)</f>
        <v>2012</v>
      </c>
      <c r="D9786" s="2">
        <v>41060</v>
      </c>
      <c r="E9786" s="2">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
        <v>8.2799999999999994</v>
      </c>
      <c r="T9786" s="1">
        <v>2</v>
      </c>
      <c r="U9786" s="1">
        <v>0</v>
      </c>
      <c r="V9786" s="1">
        <v>2.9807999999999995</v>
      </c>
    </row>
    <row r="9787" spans="1:22" ht="14.25" customHeight="1" x14ac:dyDescent="0.25">
      <c r="A9787" s="1">
        <v>9786</v>
      </c>
      <c r="B9787" s="1" t="s">
        <v>10835</v>
      </c>
      <c r="C9787" s="1">
        <f>YEAR(Data!$D9787)</f>
        <v>2012</v>
      </c>
      <c r="D9787" s="2">
        <v>41038</v>
      </c>
      <c r="E9787" s="2">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
        <v>48.81</v>
      </c>
      <c r="T9787" s="1">
        <v>3</v>
      </c>
      <c r="U9787" s="1">
        <v>0</v>
      </c>
      <c r="V9787" s="1">
        <v>23.916899999999998</v>
      </c>
    </row>
    <row r="9788" spans="1:22" ht="14.25" customHeight="1" x14ac:dyDescent="0.25">
      <c r="A9788" s="1">
        <v>9787</v>
      </c>
      <c r="B9788" s="1" t="s">
        <v>10836</v>
      </c>
      <c r="C9788" s="1">
        <f>YEAR(Data!$D9788)</f>
        <v>2011</v>
      </c>
      <c r="D9788" s="2">
        <v>40852</v>
      </c>
      <c r="E9788" s="2">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
        <v>149.9</v>
      </c>
      <c r="T9788" s="1">
        <v>5</v>
      </c>
      <c r="U9788" s="1">
        <v>0</v>
      </c>
      <c r="V9788" s="1">
        <v>40.472999999999999</v>
      </c>
    </row>
    <row r="9789" spans="1:22" ht="14.25" customHeight="1" x14ac:dyDescent="0.25">
      <c r="A9789" s="1">
        <v>9788</v>
      </c>
      <c r="B9789" s="1" t="s">
        <v>10837</v>
      </c>
      <c r="C9789" s="1">
        <f>YEAR(Data!$D9789)</f>
        <v>2014</v>
      </c>
      <c r="D9789" s="2">
        <v>41726</v>
      </c>
      <c r="E9789" s="2">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1023.3319999999999</v>
      </c>
      <c r="T9789" s="1">
        <v>5</v>
      </c>
      <c r="U9789" s="1">
        <v>0.32</v>
      </c>
      <c r="V9789" s="1">
        <v>-30.098000000000127</v>
      </c>
    </row>
    <row r="9790" spans="1:22" ht="14.25" customHeight="1" x14ac:dyDescent="0.25">
      <c r="A9790" s="1">
        <v>9789</v>
      </c>
      <c r="B9790" s="1" t="s">
        <v>10837</v>
      </c>
      <c r="C9790" s="1">
        <f>YEAR(Data!$D9790)</f>
        <v>2014</v>
      </c>
      <c r="D9790" s="2">
        <v>41726</v>
      </c>
      <c r="E9790" s="2">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1">
        <v>-8.5794000000000779</v>
      </c>
    </row>
    <row r="9791" spans="1:22" ht="14.25" customHeight="1" x14ac:dyDescent="0.25">
      <c r="A9791" s="1">
        <v>9790</v>
      </c>
      <c r="B9791" s="1" t="s">
        <v>10837</v>
      </c>
      <c r="C9791" s="1">
        <f>YEAR(Data!$D9791)</f>
        <v>2014</v>
      </c>
      <c r="D9791" s="2">
        <v>41726</v>
      </c>
      <c r="E9791" s="2">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39.992000000000004</v>
      </c>
      <c r="T9791" s="1">
        <v>1</v>
      </c>
      <c r="U9791" s="1">
        <v>0.2</v>
      </c>
      <c r="V9791" s="1">
        <v>6.9985999999999997</v>
      </c>
    </row>
    <row r="9792" spans="1:22" ht="14.25" customHeight="1" x14ac:dyDescent="0.25">
      <c r="A9792" s="1">
        <v>9791</v>
      </c>
      <c r="B9792" s="1" t="s">
        <v>10837</v>
      </c>
      <c r="C9792" s="1">
        <f>YEAR(Data!$D9792)</f>
        <v>2014</v>
      </c>
      <c r="D9792" s="2">
        <v>41726</v>
      </c>
      <c r="E9792" s="2">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
        <v>211.24599999999998</v>
      </c>
      <c r="T9792" s="1">
        <v>2</v>
      </c>
      <c r="U9792" s="1">
        <v>0.3</v>
      </c>
      <c r="V9792" s="1">
        <v>-66.391599999999983</v>
      </c>
    </row>
    <row r="9793" spans="1:22" ht="14.25" customHeight="1" x14ac:dyDescent="0.25">
      <c r="A9793" s="1">
        <v>9792</v>
      </c>
      <c r="B9793" s="1" t="s">
        <v>10838</v>
      </c>
      <c r="C9793" s="1">
        <f>YEAR(Data!$D9793)</f>
        <v>2011</v>
      </c>
      <c r="D9793" s="2">
        <v>40684</v>
      </c>
      <c r="E9793" s="2">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56.063999999999993</v>
      </c>
      <c r="T9793" s="1">
        <v>6</v>
      </c>
      <c r="U9793" s="1">
        <v>0.2</v>
      </c>
      <c r="V9793" s="1">
        <v>21.024000000000001</v>
      </c>
    </row>
    <row r="9794" spans="1:22" ht="14.25" customHeight="1" x14ac:dyDescent="0.25">
      <c r="A9794" s="1">
        <v>9793</v>
      </c>
      <c r="B9794" s="1" t="s">
        <v>10838</v>
      </c>
      <c r="C9794" s="1">
        <f>YEAR(Data!$D9794)</f>
        <v>2011</v>
      </c>
      <c r="D9794" s="2">
        <v>40684</v>
      </c>
      <c r="E9794" s="2">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1">
        <v>-29.252400000000009</v>
      </c>
    </row>
    <row r="9795" spans="1:22" ht="14.25" customHeight="1" x14ac:dyDescent="0.25">
      <c r="A9795" s="1">
        <v>9794</v>
      </c>
      <c r="B9795" s="1" t="s">
        <v>10838</v>
      </c>
      <c r="C9795" s="1">
        <f>YEAR(Data!$D9795)</f>
        <v>2011</v>
      </c>
      <c r="D9795" s="2">
        <v>40684</v>
      </c>
      <c r="E9795" s="2">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4.8320000000000007</v>
      </c>
      <c r="T9795" s="1">
        <v>1</v>
      </c>
      <c r="U9795" s="1">
        <v>0.2</v>
      </c>
      <c r="V9795" s="1">
        <v>1.6307999999999998</v>
      </c>
    </row>
    <row r="9796" spans="1:22" ht="14.25" customHeight="1" x14ac:dyDescent="0.25">
      <c r="A9796" s="1">
        <v>9795</v>
      </c>
      <c r="B9796" s="1" t="s">
        <v>10838</v>
      </c>
      <c r="C9796" s="1">
        <f>YEAR(Data!$D9796)</f>
        <v>2011</v>
      </c>
      <c r="D9796" s="2">
        <v>40684</v>
      </c>
      <c r="E9796" s="2">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18.239999999999995</v>
      </c>
      <c r="T9796" s="1">
        <v>3</v>
      </c>
      <c r="U9796" s="1">
        <v>0.8</v>
      </c>
      <c r="V9796" s="1">
        <v>-31.00800000000001</v>
      </c>
    </row>
    <row r="9797" spans="1:22" ht="14.25" customHeight="1" x14ac:dyDescent="0.25">
      <c r="A9797" s="1">
        <v>9796</v>
      </c>
      <c r="B9797" s="1" t="s">
        <v>10839</v>
      </c>
      <c r="C9797" s="1">
        <f>YEAR(Data!$D9797)</f>
        <v>2013</v>
      </c>
      <c r="D9797" s="2">
        <v>41416</v>
      </c>
      <c r="E9797" s="2">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3.7979999999999992</v>
      </c>
      <c r="T9797" s="1">
        <v>3</v>
      </c>
      <c r="U9797" s="1">
        <v>0.8</v>
      </c>
      <c r="V9797" s="1">
        <v>-5.8869000000000007</v>
      </c>
    </row>
    <row r="9798" spans="1:22" ht="14.25" customHeight="1" x14ac:dyDescent="0.25">
      <c r="A9798" s="1">
        <v>9797</v>
      </c>
      <c r="B9798" s="1" t="s">
        <v>10840</v>
      </c>
      <c r="C9798" s="1">
        <f>YEAR(Data!$D9798)</f>
        <v>2012</v>
      </c>
      <c r="D9798" s="2">
        <v>40920</v>
      </c>
      <c r="E9798" s="2">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
        <v>10.368000000000002</v>
      </c>
      <c r="T9798" s="1">
        <v>2</v>
      </c>
      <c r="U9798" s="1">
        <v>0.2</v>
      </c>
      <c r="V9798" s="1">
        <v>1.5551999999999992</v>
      </c>
    </row>
    <row r="9799" spans="1:22" ht="14.25" customHeight="1" x14ac:dyDescent="0.25">
      <c r="A9799" s="1">
        <v>9798</v>
      </c>
      <c r="B9799" s="1" t="s">
        <v>10840</v>
      </c>
      <c r="C9799" s="1">
        <f>YEAR(Data!$D9799)</f>
        <v>2012</v>
      </c>
      <c r="D9799" s="2">
        <v>40920</v>
      </c>
      <c r="E9799" s="2">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1">
        <v>-43.117800000000045</v>
      </c>
    </row>
    <row r="9800" spans="1:22" ht="14.25" customHeight="1" x14ac:dyDescent="0.25">
      <c r="A9800" s="1">
        <v>9799</v>
      </c>
      <c r="B9800" s="1" t="s">
        <v>10840</v>
      </c>
      <c r="C9800" s="1">
        <f>YEAR(Data!$D9800)</f>
        <v>2012</v>
      </c>
      <c r="D9800" s="2">
        <v>40920</v>
      </c>
      <c r="E9800" s="2">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
        <v>26.376000000000001</v>
      </c>
      <c r="T9800" s="1">
        <v>4</v>
      </c>
      <c r="U9800" s="1">
        <v>0.4</v>
      </c>
      <c r="V9800" s="1">
        <v>2.6375999999999991</v>
      </c>
    </row>
    <row r="9801" spans="1:22" ht="14.25" customHeight="1" x14ac:dyDescent="0.25">
      <c r="A9801" s="1">
        <v>9800</v>
      </c>
      <c r="B9801" s="1" t="s">
        <v>10840</v>
      </c>
      <c r="C9801" s="1">
        <f>YEAR(Data!$D9801)</f>
        <v>2012</v>
      </c>
      <c r="D9801" s="2">
        <v>40920</v>
      </c>
      <c r="E9801" s="2">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
        <v>10.384</v>
      </c>
      <c r="T9801" s="1">
        <v>2</v>
      </c>
      <c r="U9801" s="1">
        <v>0.2</v>
      </c>
      <c r="V9801" s="1">
        <v>2.2065999999999999</v>
      </c>
    </row>
    <row r="9802" spans="1:22" ht="14.25" customHeight="1" x14ac:dyDescent="0.25">
      <c r="A9802" s="1">
        <v>9801</v>
      </c>
      <c r="B9802" s="1" t="s">
        <v>10840</v>
      </c>
      <c r="C9802" s="1">
        <f>YEAR(Data!$D9802)</f>
        <v>2012</v>
      </c>
      <c r="D9802" s="2">
        <v>40920</v>
      </c>
      <c r="E9802" s="2">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1">
        <v>-21.423599999999993</v>
      </c>
    </row>
    <row r="9803" spans="1:22" ht="14.25" customHeight="1" x14ac:dyDescent="0.25">
      <c r="A9803" s="1">
        <v>9802</v>
      </c>
      <c r="B9803" s="1" t="s">
        <v>10841</v>
      </c>
      <c r="C9803" s="1">
        <f>YEAR(Data!$D9803)</f>
        <v>2014</v>
      </c>
      <c r="D9803" s="2">
        <v>41912</v>
      </c>
      <c r="E9803" s="2">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
        <v>97.3</v>
      </c>
      <c r="T9803" s="1">
        <v>7</v>
      </c>
      <c r="U9803" s="1">
        <v>0</v>
      </c>
      <c r="V9803" s="1">
        <v>28.216999999999992</v>
      </c>
    </row>
    <row r="9804" spans="1:22" ht="14.25" customHeight="1" x14ac:dyDescent="0.25">
      <c r="A9804" s="1">
        <v>9803</v>
      </c>
      <c r="B9804" s="1" t="s">
        <v>10843</v>
      </c>
      <c r="C9804" s="1">
        <f>YEAR(Data!$D9804)</f>
        <v>2012</v>
      </c>
      <c r="D9804" s="2">
        <v>41108</v>
      </c>
      <c r="E9804" s="2">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3.3280000000000003</v>
      </c>
      <c r="T9804" s="1">
        <v>2</v>
      </c>
      <c r="U9804" s="1">
        <v>0.2</v>
      </c>
      <c r="V9804" s="1">
        <v>1.2064000000000001</v>
      </c>
    </row>
    <row r="9805" spans="1:22" ht="14.25" customHeight="1" x14ac:dyDescent="0.25">
      <c r="A9805" s="1">
        <v>9804</v>
      </c>
      <c r="B9805" s="1" t="s">
        <v>10843</v>
      </c>
      <c r="C9805" s="1">
        <f>YEAR(Data!$D9805)</f>
        <v>2012</v>
      </c>
      <c r="D9805" s="2">
        <v>41108</v>
      </c>
      <c r="E9805" s="2">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1">
        <v>36.717300000000009</v>
      </c>
    </row>
    <row r="9806" spans="1:22" ht="14.25" customHeight="1" x14ac:dyDescent="0.25">
      <c r="A9806" s="1">
        <v>9805</v>
      </c>
      <c r="B9806" s="1" t="s">
        <v>10843</v>
      </c>
      <c r="C9806" s="1">
        <f>YEAR(Data!$D9806)</f>
        <v>2012</v>
      </c>
      <c r="D9806" s="2">
        <v>41108</v>
      </c>
      <c r="E9806" s="2">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1">
        <v>2.1401999999999992</v>
      </c>
    </row>
    <row r="9807" spans="1:22" ht="14.25" customHeight="1" x14ac:dyDescent="0.25">
      <c r="A9807" s="1">
        <v>9806</v>
      </c>
      <c r="B9807" s="1" t="s">
        <v>10844</v>
      </c>
      <c r="C9807" s="1">
        <f>YEAR(Data!$D9807)</f>
        <v>2013</v>
      </c>
      <c r="D9807" s="2">
        <v>41569</v>
      </c>
      <c r="E9807" s="2">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45.568000000000005</v>
      </c>
      <c r="T9807" s="1">
        <v>2</v>
      </c>
      <c r="U9807" s="1">
        <v>0.2</v>
      </c>
      <c r="V9807" s="1">
        <v>9.6832000000000011</v>
      </c>
    </row>
    <row r="9808" spans="1:22" ht="14.25" customHeight="1" x14ac:dyDescent="0.25">
      <c r="A9808" s="1">
        <v>9807</v>
      </c>
      <c r="B9808" s="1" t="s">
        <v>10844</v>
      </c>
      <c r="C9808" s="1">
        <f>YEAR(Data!$D9808)</f>
        <v>2013</v>
      </c>
      <c r="D9808" s="2">
        <v>41569</v>
      </c>
      <c r="E9808" s="2">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28.752000000000006</v>
      </c>
      <c r="T9808" s="1">
        <v>8</v>
      </c>
      <c r="U9808" s="1">
        <v>0.7</v>
      </c>
      <c r="V9808" s="1">
        <v>-21.084799999999994</v>
      </c>
    </row>
    <row r="9809" spans="1:22" ht="14.25" customHeight="1" x14ac:dyDescent="0.25">
      <c r="A9809" s="1">
        <v>9808</v>
      </c>
      <c r="B9809" s="1" t="s">
        <v>10845</v>
      </c>
      <c r="C9809" s="1">
        <f>YEAR(Data!$D9809)</f>
        <v>2014</v>
      </c>
      <c r="D9809" s="2">
        <v>41848</v>
      </c>
      <c r="E9809" s="2">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1">
        <v>12.177999999999983</v>
      </c>
    </row>
    <row r="9810" spans="1:22" ht="14.25" customHeight="1" x14ac:dyDescent="0.25">
      <c r="A9810" s="1">
        <v>9809</v>
      </c>
      <c r="B9810" s="1" t="s">
        <v>10846</v>
      </c>
      <c r="C9810" s="1">
        <f>YEAR(Data!$D9810)</f>
        <v>2014</v>
      </c>
      <c r="D9810" s="2">
        <v>41842</v>
      </c>
      <c r="E9810" s="2">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
        <v>2.1119999999999997</v>
      </c>
      <c r="T9810" s="1">
        <v>2</v>
      </c>
      <c r="U9810" s="1">
        <v>0.8</v>
      </c>
      <c r="V9810" s="1">
        <v>-3.3792</v>
      </c>
    </row>
    <row r="9811" spans="1:22" ht="14.25" customHeight="1" x14ac:dyDescent="0.25">
      <c r="A9811" s="1">
        <v>9810</v>
      </c>
      <c r="B9811" s="1" t="s">
        <v>10847</v>
      </c>
      <c r="C9811" s="1">
        <f>YEAR(Data!$D9811)</f>
        <v>2011</v>
      </c>
      <c r="D9811" s="2">
        <v>40854</v>
      </c>
      <c r="E9811" s="2">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25.920000000000005</v>
      </c>
      <c r="T9811" s="1">
        <v>5</v>
      </c>
      <c r="U9811" s="1">
        <v>0.2</v>
      </c>
      <c r="V9811" s="1">
        <v>9.0719999999999992</v>
      </c>
    </row>
    <row r="9812" spans="1:22" ht="14.25" customHeight="1" x14ac:dyDescent="0.25">
      <c r="A9812" s="1">
        <v>9811</v>
      </c>
      <c r="B9812" s="1" t="s">
        <v>10847</v>
      </c>
      <c r="C9812" s="1">
        <f>YEAR(Data!$D9812)</f>
        <v>2011</v>
      </c>
      <c r="D9812" s="2">
        <v>40854</v>
      </c>
      <c r="E9812" s="2">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120.76800000000001</v>
      </c>
      <c r="T9812" s="1">
        <v>4</v>
      </c>
      <c r="U9812" s="1">
        <v>0.2</v>
      </c>
      <c r="V9812" s="1">
        <v>9.0575999999999972</v>
      </c>
    </row>
    <row r="9813" spans="1:22" ht="14.25" customHeight="1" x14ac:dyDescent="0.25">
      <c r="A9813" s="1">
        <v>9812</v>
      </c>
      <c r="B9813" s="1" t="s">
        <v>10848</v>
      </c>
      <c r="C9813" s="1">
        <f>YEAR(Data!$D9813)</f>
        <v>2013</v>
      </c>
      <c r="D9813" s="2">
        <v>41606</v>
      </c>
      <c r="E9813" s="2">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
        <v>25.92</v>
      </c>
      <c r="T9813" s="1">
        <v>4</v>
      </c>
      <c r="U9813" s="1">
        <v>0</v>
      </c>
      <c r="V9813" s="1">
        <v>12.441600000000001</v>
      </c>
    </row>
    <row r="9814" spans="1:22" ht="14.25" customHeight="1" x14ac:dyDescent="0.25">
      <c r="A9814" s="1">
        <v>9813</v>
      </c>
      <c r="B9814" s="1" t="s">
        <v>10848</v>
      </c>
      <c r="C9814" s="1">
        <f>YEAR(Data!$D9814)</f>
        <v>2013</v>
      </c>
      <c r="D9814" s="2">
        <v>41606</v>
      </c>
      <c r="E9814" s="2">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
        <v>34.650000000000006</v>
      </c>
      <c r="T9814" s="1">
        <v>3</v>
      </c>
      <c r="U9814" s="1">
        <v>0</v>
      </c>
      <c r="V9814" s="1">
        <v>9.702</v>
      </c>
    </row>
    <row r="9815" spans="1:22" ht="14.25" customHeight="1" x14ac:dyDescent="0.25">
      <c r="A9815" s="1">
        <v>9814</v>
      </c>
      <c r="B9815" s="1" t="s">
        <v>10848</v>
      </c>
      <c r="C9815" s="1">
        <f>YEAR(Data!$D9815)</f>
        <v>2013</v>
      </c>
      <c r="D9815" s="2">
        <v>41606</v>
      </c>
      <c r="E9815" s="2">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
        <v>204.95000000000002</v>
      </c>
      <c r="T9815" s="1">
        <v>5</v>
      </c>
      <c r="U9815" s="1">
        <v>0</v>
      </c>
      <c r="V9815" s="1">
        <v>100.4255</v>
      </c>
    </row>
    <row r="9816" spans="1:22" ht="14.25" customHeight="1" x14ac:dyDescent="0.25">
      <c r="A9816" s="1">
        <v>9815</v>
      </c>
      <c r="B9816" s="1" t="s">
        <v>10848</v>
      </c>
      <c r="C9816" s="1">
        <f>YEAR(Data!$D9816)</f>
        <v>2013</v>
      </c>
      <c r="D9816" s="2">
        <v>41606</v>
      </c>
      <c r="E9816" s="2">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
        <v>79.95</v>
      </c>
      <c r="T9816" s="1">
        <v>5</v>
      </c>
      <c r="U9816" s="1">
        <v>0</v>
      </c>
      <c r="V9816" s="1">
        <v>38.376000000000005</v>
      </c>
    </row>
    <row r="9817" spans="1:22" ht="14.25" customHeight="1" x14ac:dyDescent="0.25">
      <c r="A9817" s="1">
        <v>9816</v>
      </c>
      <c r="B9817" s="1" t="s">
        <v>10849</v>
      </c>
      <c r="C9817" s="1">
        <f>YEAR(Data!$D9817)</f>
        <v>2012</v>
      </c>
      <c r="D9817" s="2">
        <v>41068</v>
      </c>
      <c r="E9817" s="2">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
        <v>173.48800000000003</v>
      </c>
      <c r="T9817" s="1">
        <v>7</v>
      </c>
      <c r="U9817" s="1">
        <v>0.2</v>
      </c>
      <c r="V9817" s="1">
        <v>54.214999999999982</v>
      </c>
    </row>
    <row r="9818" spans="1:22" ht="14.25" customHeight="1" x14ac:dyDescent="0.25">
      <c r="A9818" s="1">
        <v>9817</v>
      </c>
      <c r="B9818" s="1" t="s">
        <v>10849</v>
      </c>
      <c r="C9818" s="1">
        <f>YEAR(Data!$D9818)</f>
        <v>2012</v>
      </c>
      <c r="D9818" s="2">
        <v>41068</v>
      </c>
      <c r="E9818" s="2">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1">
        <v>-6.4619999999999891</v>
      </c>
    </row>
    <row r="9819" spans="1:22" ht="14.25" customHeight="1" x14ac:dyDescent="0.25">
      <c r="A9819" s="1">
        <v>9818</v>
      </c>
      <c r="B9819" s="1" t="s">
        <v>10849</v>
      </c>
      <c r="C9819" s="1">
        <f>YEAR(Data!$D9819)</f>
        <v>2012</v>
      </c>
      <c r="D9819" s="2">
        <v>41068</v>
      </c>
      <c r="E9819" s="2">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
        <v>173.208</v>
      </c>
      <c r="T9819" s="1">
        <v>7</v>
      </c>
      <c r="U9819" s="1">
        <v>0.2</v>
      </c>
      <c r="V9819" s="1">
        <v>45.467100000000009</v>
      </c>
    </row>
    <row r="9820" spans="1:22" ht="14.25" customHeight="1" x14ac:dyDescent="0.25">
      <c r="A9820" s="1">
        <v>9819</v>
      </c>
      <c r="B9820" s="1" t="s">
        <v>10849</v>
      </c>
      <c r="C9820" s="1">
        <f>YEAR(Data!$D9820)</f>
        <v>2012</v>
      </c>
      <c r="D9820" s="2">
        <v>41068</v>
      </c>
      <c r="E9820" s="2">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4.4479999999999995</v>
      </c>
      <c r="T9820" s="1">
        <v>2</v>
      </c>
      <c r="U9820" s="1">
        <v>0.2</v>
      </c>
      <c r="V9820" s="1">
        <v>0.3335999999999999</v>
      </c>
    </row>
    <row r="9821" spans="1:22" ht="14.25" customHeight="1" x14ac:dyDescent="0.25">
      <c r="A9821" s="1">
        <v>9820</v>
      </c>
      <c r="B9821" s="1" t="s">
        <v>10849</v>
      </c>
      <c r="C9821" s="1">
        <f>YEAR(Data!$D9821)</f>
        <v>2012</v>
      </c>
      <c r="D9821" s="2">
        <v>41068</v>
      </c>
      <c r="E9821" s="2">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
        <v>9</v>
      </c>
      <c r="T9821" s="1">
        <v>3</v>
      </c>
      <c r="U9821" s="1">
        <v>0.2</v>
      </c>
      <c r="V9821" s="1">
        <v>3.1499999999999995</v>
      </c>
    </row>
    <row r="9822" spans="1:22" ht="14.25" customHeight="1" x14ac:dyDescent="0.25">
      <c r="A9822" s="1">
        <v>9821</v>
      </c>
      <c r="B9822" s="1" t="s">
        <v>10849</v>
      </c>
      <c r="C9822" s="1">
        <f>YEAR(Data!$D9822)</f>
        <v>2012</v>
      </c>
      <c r="D9822" s="2">
        <v>41068</v>
      </c>
      <c r="E9822" s="2">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
        <v>42.24</v>
      </c>
      <c r="T9822" s="1">
        <v>10</v>
      </c>
      <c r="U9822" s="1">
        <v>0.2</v>
      </c>
      <c r="V9822" s="1">
        <v>13.199999999999998</v>
      </c>
    </row>
    <row r="9823" spans="1:22" ht="14.25" customHeight="1" x14ac:dyDescent="0.25">
      <c r="A9823" s="1">
        <v>9822</v>
      </c>
      <c r="B9823" s="1" t="s">
        <v>10849</v>
      </c>
      <c r="C9823" s="1">
        <f>YEAR(Data!$D9823)</f>
        <v>2012</v>
      </c>
      <c r="D9823" s="2">
        <v>41068</v>
      </c>
      <c r="E9823" s="2">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18.264000000000003</v>
      </c>
      <c r="T9823" s="1">
        <v>2</v>
      </c>
      <c r="U9823" s="1">
        <v>0.7</v>
      </c>
      <c r="V9823" s="1">
        <v>-13.393599999999999</v>
      </c>
    </row>
    <row r="9824" spans="1:22" ht="14.25" customHeight="1" x14ac:dyDescent="0.25">
      <c r="A9824" s="1">
        <v>9823</v>
      </c>
      <c r="B9824" s="1" t="s">
        <v>10850</v>
      </c>
      <c r="C9824" s="1">
        <f>YEAR(Data!$D9824)</f>
        <v>2011</v>
      </c>
      <c r="D9824" s="2">
        <v>40770</v>
      </c>
      <c r="E9824" s="2">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1">
        <v>42.814799999999998</v>
      </c>
    </row>
    <row r="9825" spans="1:22" ht="14.25" customHeight="1" x14ac:dyDescent="0.25">
      <c r="A9825" s="1">
        <v>9824</v>
      </c>
      <c r="B9825" s="1" t="s">
        <v>10850</v>
      </c>
      <c r="C9825" s="1">
        <f>YEAR(Data!$D9825)</f>
        <v>2011</v>
      </c>
      <c r="D9825" s="2">
        <v>40770</v>
      </c>
      <c r="E9825" s="2">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1">
        <v>41.822999999999993</v>
      </c>
    </row>
    <row r="9826" spans="1:22" ht="14.25" customHeight="1" x14ac:dyDescent="0.25">
      <c r="A9826" s="1">
        <v>9825</v>
      </c>
      <c r="B9826" s="1" t="s">
        <v>10850</v>
      </c>
      <c r="C9826" s="1">
        <f>YEAR(Data!$D9826)</f>
        <v>2011</v>
      </c>
      <c r="D9826" s="2">
        <v>40770</v>
      </c>
      <c r="E9826" s="2">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1">
        <v>6.2495999999999992</v>
      </c>
    </row>
    <row r="9827" spans="1:22" ht="14.25" customHeight="1" x14ac:dyDescent="0.25">
      <c r="A9827" s="1">
        <v>9826</v>
      </c>
      <c r="B9827" s="1" t="s">
        <v>10850</v>
      </c>
      <c r="C9827" s="1">
        <f>YEAR(Data!$D9827)</f>
        <v>2011</v>
      </c>
      <c r="D9827" s="2">
        <v>40770</v>
      </c>
      <c r="E9827" s="2">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46.440000000000005</v>
      </c>
      <c r="T9827" s="1">
        <v>3</v>
      </c>
      <c r="U9827" s="1">
        <v>0.2</v>
      </c>
      <c r="V9827" s="1">
        <v>15.092999999999998</v>
      </c>
    </row>
    <row r="9828" spans="1:22" ht="14.25" customHeight="1" x14ac:dyDescent="0.25">
      <c r="A9828" s="1">
        <v>9827</v>
      </c>
      <c r="B9828" s="1" t="s">
        <v>10850</v>
      </c>
      <c r="C9828" s="1">
        <f>YEAR(Data!$D9828)</f>
        <v>2011</v>
      </c>
      <c r="D9828" s="2">
        <v>40770</v>
      </c>
      <c r="E9828" s="2">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1">
        <v>-12.196000000000005</v>
      </c>
    </row>
    <row r="9829" spans="1:22" ht="14.25" customHeight="1" x14ac:dyDescent="0.25">
      <c r="A9829" s="1">
        <v>9828</v>
      </c>
      <c r="B9829" s="1" t="s">
        <v>10851</v>
      </c>
      <c r="C9829" s="1">
        <f>YEAR(Data!$D9829)</f>
        <v>2014</v>
      </c>
      <c r="D9829" s="2">
        <v>41810</v>
      </c>
      <c r="E9829" s="2">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1">
        <v>6.4649999999999892</v>
      </c>
    </row>
    <row r="9830" spans="1:22" ht="14.25" customHeight="1" x14ac:dyDescent="0.25">
      <c r="A9830" s="1">
        <v>9829</v>
      </c>
      <c r="B9830" s="1" t="s">
        <v>10851</v>
      </c>
      <c r="C9830" s="1">
        <f>YEAR(Data!$D9830)</f>
        <v>2014</v>
      </c>
      <c r="D9830" s="2">
        <v>41810</v>
      </c>
      <c r="E9830" s="2">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11.568000000000001</v>
      </c>
      <c r="T9830" s="1">
        <v>3</v>
      </c>
      <c r="U9830" s="1">
        <v>0.2</v>
      </c>
      <c r="V9830" s="1">
        <v>3.7595999999999998</v>
      </c>
    </row>
    <row r="9831" spans="1:22" ht="14.25" customHeight="1" x14ac:dyDescent="0.25">
      <c r="A9831" s="1">
        <v>9830</v>
      </c>
      <c r="B9831" s="1" t="s">
        <v>10852</v>
      </c>
      <c r="C9831" s="1">
        <f>YEAR(Data!$D9831)</f>
        <v>2014</v>
      </c>
      <c r="D9831" s="2">
        <v>41837</v>
      </c>
      <c r="E9831" s="2">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242.35200000000003</v>
      </c>
      <c r="T9831" s="1">
        <v>3</v>
      </c>
      <c r="U9831" s="1">
        <v>0.2</v>
      </c>
      <c r="V9831" s="1">
        <v>15.147000000000006</v>
      </c>
    </row>
    <row r="9832" spans="1:22" ht="14.25" customHeight="1" x14ac:dyDescent="0.25">
      <c r="A9832" s="1">
        <v>9831</v>
      </c>
      <c r="B9832" s="1" t="s">
        <v>10853</v>
      </c>
      <c r="C9832" s="1">
        <f>YEAR(Data!$D9832)</f>
        <v>2011</v>
      </c>
      <c r="D9832" s="2">
        <v>40893</v>
      </c>
      <c r="E9832" s="2">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
        <v>319.96800000000002</v>
      </c>
      <c r="T9832" s="1">
        <v>4</v>
      </c>
      <c r="U9832" s="1">
        <v>0.2</v>
      </c>
      <c r="V9832" s="1">
        <v>95.990400000000008</v>
      </c>
    </row>
    <row r="9833" spans="1:22" ht="14.25" customHeight="1" x14ac:dyDescent="0.25">
      <c r="A9833" s="1">
        <v>9832</v>
      </c>
      <c r="B9833" s="1" t="s">
        <v>10853</v>
      </c>
      <c r="C9833" s="1">
        <f>YEAR(Data!$D9833)</f>
        <v>2011</v>
      </c>
      <c r="D9833" s="2">
        <v>40893</v>
      </c>
      <c r="E9833" s="2">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
        <v>8.6240000000000023</v>
      </c>
      <c r="T9833" s="1">
        <v>7</v>
      </c>
      <c r="U9833" s="1">
        <v>0.6</v>
      </c>
      <c r="V9833" s="1">
        <v>-2.5872000000000011</v>
      </c>
    </row>
    <row r="9834" spans="1:22" ht="14.25" customHeight="1" x14ac:dyDescent="0.25">
      <c r="A9834" s="1">
        <v>9833</v>
      </c>
      <c r="B9834" s="1" t="s">
        <v>10854</v>
      </c>
      <c r="C9834" s="1">
        <f>YEAR(Data!$D9834)</f>
        <v>2011</v>
      </c>
      <c r="D9834" s="2">
        <v>40681</v>
      </c>
      <c r="E9834" s="2">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
        <v>3.9840000000000004</v>
      </c>
      <c r="T9834" s="1">
        <v>1</v>
      </c>
      <c r="U9834" s="1">
        <v>0.2</v>
      </c>
      <c r="V9834" s="1">
        <v>1.4442000000000004</v>
      </c>
    </row>
    <row r="9835" spans="1:22" ht="14.25" customHeight="1" x14ac:dyDescent="0.25">
      <c r="A9835" s="1">
        <v>9834</v>
      </c>
      <c r="B9835" s="1" t="s">
        <v>10855</v>
      </c>
      <c r="C9835" s="1">
        <f>YEAR(Data!$D9835)</f>
        <v>2014</v>
      </c>
      <c r="D9835" s="2">
        <v>41897</v>
      </c>
      <c r="E9835" s="2">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895.94400000000019</v>
      </c>
      <c r="T9835" s="1">
        <v>7</v>
      </c>
      <c r="U9835" s="1">
        <v>0.2</v>
      </c>
      <c r="V9835" s="1">
        <v>190.38810000000001</v>
      </c>
    </row>
    <row r="9836" spans="1:22" ht="14.25" customHeight="1" x14ac:dyDescent="0.25">
      <c r="A9836" s="1">
        <v>9835</v>
      </c>
      <c r="B9836" s="1" t="s">
        <v>10856</v>
      </c>
      <c r="C9836" s="1">
        <f>YEAR(Data!$D9836)</f>
        <v>2013</v>
      </c>
      <c r="D9836" s="2">
        <v>41558</v>
      </c>
      <c r="E9836" s="2">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
        <v>14</v>
      </c>
      <c r="T9836" s="1">
        <v>4</v>
      </c>
      <c r="U9836" s="1">
        <v>0.6</v>
      </c>
      <c r="V9836" s="1">
        <v>-6.2999999999999972</v>
      </c>
    </row>
    <row r="9837" spans="1:22" ht="14.25" customHeight="1" x14ac:dyDescent="0.25">
      <c r="A9837" s="1">
        <v>9836</v>
      </c>
      <c r="B9837" s="1" t="s">
        <v>10856</v>
      </c>
      <c r="C9837" s="1">
        <f>YEAR(Data!$D9837)</f>
        <v>2013</v>
      </c>
      <c r="D9837" s="2">
        <v>41558</v>
      </c>
      <c r="E9837" s="2">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16.391999999999996</v>
      </c>
      <c r="T9837" s="1">
        <v>2</v>
      </c>
      <c r="U9837" s="1">
        <v>0.8</v>
      </c>
      <c r="V9837" s="1">
        <v>-26.227200000000003</v>
      </c>
    </row>
    <row r="9838" spans="1:22" ht="14.25" customHeight="1" x14ac:dyDescent="0.25">
      <c r="A9838" s="1">
        <v>9837</v>
      </c>
      <c r="B9838" s="1" t="s">
        <v>10857</v>
      </c>
      <c r="C9838" s="1">
        <f>YEAR(Data!$D9838)</f>
        <v>2013</v>
      </c>
      <c r="D9838" s="2">
        <v>41543</v>
      </c>
      <c r="E9838" s="2">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1">
        <v>5.1229999999999993</v>
      </c>
    </row>
    <row r="9839" spans="1:22" ht="14.25" customHeight="1" x14ac:dyDescent="0.25">
      <c r="A9839" s="1">
        <v>9838</v>
      </c>
      <c r="B9839" s="1" t="s">
        <v>10857</v>
      </c>
      <c r="C9839" s="1">
        <f>YEAR(Data!$D9839)</f>
        <v>2013</v>
      </c>
      <c r="D9839" s="2">
        <v>41543</v>
      </c>
      <c r="E9839" s="2">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1">
        <v>14.8</v>
      </c>
    </row>
    <row r="9840" spans="1:22" ht="14.25" customHeight="1" x14ac:dyDescent="0.25">
      <c r="A9840" s="1">
        <v>9839</v>
      </c>
      <c r="B9840" s="1" t="s">
        <v>10857</v>
      </c>
      <c r="C9840" s="1">
        <f>YEAR(Data!$D9840)</f>
        <v>2013</v>
      </c>
      <c r="D9840" s="2">
        <v>41543</v>
      </c>
      <c r="E9840" s="2">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1">
        <v>2.2907999999999999</v>
      </c>
    </row>
    <row r="9841" spans="1:22" ht="14.25" customHeight="1" x14ac:dyDescent="0.25">
      <c r="A9841" s="1">
        <v>9840</v>
      </c>
      <c r="B9841" s="1" t="s">
        <v>10857</v>
      </c>
      <c r="C9841" s="1">
        <f>YEAR(Data!$D9841)</f>
        <v>2013</v>
      </c>
      <c r="D9841" s="2">
        <v>41543</v>
      </c>
      <c r="E9841" s="2">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
        <v>479.97600000000006</v>
      </c>
      <c r="T9841" s="1">
        <v>3</v>
      </c>
      <c r="U9841" s="1">
        <v>0.2</v>
      </c>
      <c r="V9841" s="1">
        <v>161.99189999999999</v>
      </c>
    </row>
    <row r="9842" spans="1:22" ht="14.25" customHeight="1" x14ac:dyDescent="0.25">
      <c r="A9842" s="1">
        <v>9841</v>
      </c>
      <c r="B9842" s="1" t="s">
        <v>10857</v>
      </c>
      <c r="C9842" s="1">
        <f>YEAR(Data!$D9842)</f>
        <v>2013</v>
      </c>
      <c r="D9842" s="2">
        <v>41543</v>
      </c>
      <c r="E9842" s="2">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
        <v>44.736000000000004</v>
      </c>
      <c r="T9842" s="1">
        <v>8</v>
      </c>
      <c r="U9842" s="1">
        <v>0.2</v>
      </c>
      <c r="V9842" s="1">
        <v>4.4736000000000011</v>
      </c>
    </row>
    <row r="9843" spans="1:22" ht="14.25" customHeight="1" x14ac:dyDescent="0.25">
      <c r="A9843" s="1">
        <v>9842</v>
      </c>
      <c r="B9843" s="1" t="s">
        <v>10857</v>
      </c>
      <c r="C9843" s="1">
        <f>YEAR(Data!$D9843)</f>
        <v>2013</v>
      </c>
      <c r="D9843" s="2">
        <v>41543</v>
      </c>
      <c r="E9843" s="2">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1">
        <v>1.6703999999999999</v>
      </c>
    </row>
    <row r="9844" spans="1:22" ht="14.25" customHeight="1" x14ac:dyDescent="0.25">
      <c r="A9844" s="1">
        <v>9843</v>
      </c>
      <c r="B9844" s="1" t="s">
        <v>10857</v>
      </c>
      <c r="C9844" s="1">
        <f>YEAR(Data!$D9844)</f>
        <v>2013</v>
      </c>
      <c r="D9844" s="2">
        <v>41543</v>
      </c>
      <c r="E9844" s="2">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483.13599999999997</v>
      </c>
      <c r="T9844" s="1">
        <v>4</v>
      </c>
      <c r="U9844" s="1">
        <v>0.2</v>
      </c>
      <c r="V9844" s="1">
        <v>60.391999999999939</v>
      </c>
    </row>
    <row r="9845" spans="1:22" ht="14.25" customHeight="1" x14ac:dyDescent="0.25">
      <c r="A9845" s="1">
        <v>9844</v>
      </c>
      <c r="B9845" s="1" t="s">
        <v>10858</v>
      </c>
      <c r="C9845" s="1">
        <f>YEAR(Data!$D9845)</f>
        <v>2011</v>
      </c>
      <c r="D9845" s="2">
        <v>40697</v>
      </c>
      <c r="E9845" s="2">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
        <v>15.936000000000002</v>
      </c>
      <c r="T9845" s="1">
        <v>4</v>
      </c>
      <c r="U9845" s="1">
        <v>0.2</v>
      </c>
      <c r="V9845" s="1">
        <v>5.1791999999999998</v>
      </c>
    </row>
    <row r="9846" spans="1:22" ht="14.25" customHeight="1" x14ac:dyDescent="0.25">
      <c r="A9846" s="1">
        <v>9845</v>
      </c>
      <c r="B9846" s="1" t="s">
        <v>10858</v>
      </c>
      <c r="C9846" s="1">
        <f>YEAR(Data!$D9846)</f>
        <v>2011</v>
      </c>
      <c r="D9846" s="2">
        <v>40697</v>
      </c>
      <c r="E9846" s="2">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1">
        <v>-40.003599999999999</v>
      </c>
    </row>
    <row r="9847" spans="1:22" ht="14.25" customHeight="1" x14ac:dyDescent="0.25">
      <c r="A9847" s="1">
        <v>9846</v>
      </c>
      <c r="B9847" s="1" t="s">
        <v>10858</v>
      </c>
      <c r="C9847" s="1">
        <f>YEAR(Data!$D9847)</f>
        <v>2011</v>
      </c>
      <c r="D9847" s="2">
        <v>40697</v>
      </c>
      <c r="E9847" s="2">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1">
        <v>9.9521999999999977</v>
      </c>
    </row>
    <row r="9848" spans="1:22" ht="14.25" customHeight="1" x14ac:dyDescent="0.25">
      <c r="A9848" s="1">
        <v>9847</v>
      </c>
      <c r="B9848" s="1" t="s">
        <v>10859</v>
      </c>
      <c r="C9848" s="1">
        <f>YEAR(Data!$D9848)</f>
        <v>2014</v>
      </c>
      <c r="D9848" s="2">
        <v>41885</v>
      </c>
      <c r="E9848" s="2">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
        <v>43.099999999999994</v>
      </c>
      <c r="T9848" s="1">
        <v>5</v>
      </c>
      <c r="U9848" s="1">
        <v>0</v>
      </c>
      <c r="V9848" s="1">
        <v>11.206</v>
      </c>
    </row>
    <row r="9849" spans="1:22" ht="14.25" customHeight="1" x14ac:dyDescent="0.25">
      <c r="A9849" s="1">
        <v>9848</v>
      </c>
      <c r="B9849" s="1" t="s">
        <v>10859</v>
      </c>
      <c r="C9849" s="1">
        <f>YEAR(Data!$D9849)</f>
        <v>2014</v>
      </c>
      <c r="D9849" s="2">
        <v>41885</v>
      </c>
      <c r="E9849" s="2">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1">
        <v>132.99</v>
      </c>
    </row>
    <row r="9850" spans="1:22" ht="14.25" customHeight="1" x14ac:dyDescent="0.25">
      <c r="A9850" s="1">
        <v>9849</v>
      </c>
      <c r="B9850" s="1" t="s">
        <v>10859</v>
      </c>
      <c r="C9850" s="1">
        <f>YEAR(Data!$D9850)</f>
        <v>2014</v>
      </c>
      <c r="D9850" s="2">
        <v>41885</v>
      </c>
      <c r="E9850" s="2">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1">
        <v>46.224999999999987</v>
      </c>
    </row>
    <row r="9851" spans="1:22" ht="14.25" customHeight="1" x14ac:dyDescent="0.25">
      <c r="A9851" s="1">
        <v>9850</v>
      </c>
      <c r="B9851" s="1" t="s">
        <v>10860</v>
      </c>
      <c r="C9851" s="1">
        <f>YEAR(Data!$D9851)</f>
        <v>2011</v>
      </c>
      <c r="D9851" s="2">
        <v>40645</v>
      </c>
      <c r="E9851" s="2">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
        <v>39.68</v>
      </c>
      <c r="T9851" s="1">
        <v>2</v>
      </c>
      <c r="U9851" s="1">
        <v>0</v>
      </c>
      <c r="V9851" s="1">
        <v>16.268800000000002</v>
      </c>
    </row>
    <row r="9852" spans="1:22" ht="14.25" customHeight="1" x14ac:dyDescent="0.25">
      <c r="A9852" s="1">
        <v>9851</v>
      </c>
      <c r="B9852" s="1" t="s">
        <v>10861</v>
      </c>
      <c r="C9852" s="1">
        <f>YEAR(Data!$D9852)</f>
        <v>2013</v>
      </c>
      <c r="D9852" s="2">
        <v>41397</v>
      </c>
      <c r="E9852" s="2">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1">
        <v>4.0191999999999997</v>
      </c>
    </row>
    <row r="9853" spans="1:22" ht="14.25" customHeight="1" x14ac:dyDescent="0.25">
      <c r="A9853" s="1">
        <v>9852</v>
      </c>
      <c r="B9853" s="1" t="s">
        <v>10861</v>
      </c>
      <c r="C9853" s="1">
        <f>YEAR(Data!$D9853)</f>
        <v>2013</v>
      </c>
      <c r="D9853" s="2">
        <v>41397</v>
      </c>
      <c r="E9853" s="2">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90.480000000000018</v>
      </c>
      <c r="T9853" s="1">
        <v>3</v>
      </c>
      <c r="U9853" s="1">
        <v>0.2</v>
      </c>
      <c r="V9853" s="1">
        <v>33.93</v>
      </c>
    </row>
    <row r="9854" spans="1:22" ht="14.25" customHeight="1" x14ac:dyDescent="0.25">
      <c r="A9854" s="1">
        <v>9853</v>
      </c>
      <c r="B9854" s="1" t="s">
        <v>10861</v>
      </c>
      <c r="C9854" s="1">
        <f>YEAR(Data!$D9854)</f>
        <v>2013</v>
      </c>
      <c r="D9854" s="2">
        <v>41397</v>
      </c>
      <c r="E9854" s="2">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1">
        <v>6.0167999999999999</v>
      </c>
    </row>
    <row r="9855" spans="1:22" ht="14.25" customHeight="1" x14ac:dyDescent="0.25">
      <c r="A9855" s="1">
        <v>9854</v>
      </c>
      <c r="B9855" s="1" t="s">
        <v>10861</v>
      </c>
      <c r="C9855" s="1">
        <f>YEAR(Data!$D9855)</f>
        <v>2013</v>
      </c>
      <c r="D9855" s="2">
        <v>41397</v>
      </c>
      <c r="E9855" s="2">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1">
        <v>83.733000000000004</v>
      </c>
    </row>
    <row r="9856" spans="1:22" ht="14.25" customHeight="1" x14ac:dyDescent="0.25">
      <c r="A9856" s="1">
        <v>9855</v>
      </c>
      <c r="B9856" s="1" t="s">
        <v>10862</v>
      </c>
      <c r="C9856" s="1">
        <f>YEAR(Data!$D9856)</f>
        <v>2014</v>
      </c>
      <c r="D9856" s="2">
        <v>41810</v>
      </c>
      <c r="E9856" s="2">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
        <v>50.32</v>
      </c>
      <c r="T9856" s="1">
        <v>4</v>
      </c>
      <c r="U9856" s="1">
        <v>0</v>
      </c>
      <c r="V9856" s="1">
        <v>21.134400000000003</v>
      </c>
    </row>
    <row r="9857" spans="1:22" ht="14.25" customHeight="1" x14ac:dyDescent="0.25">
      <c r="A9857" s="1">
        <v>9856</v>
      </c>
      <c r="B9857" s="1" t="s">
        <v>10862</v>
      </c>
      <c r="C9857" s="1">
        <f>YEAR(Data!$D9857)</f>
        <v>2014</v>
      </c>
      <c r="D9857" s="2">
        <v>41810</v>
      </c>
      <c r="E9857" s="2">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
        <v>24.56</v>
      </c>
      <c r="T9857" s="1">
        <v>2</v>
      </c>
      <c r="U9857" s="1">
        <v>0</v>
      </c>
      <c r="V9857" s="1">
        <v>11.543199999999999</v>
      </c>
    </row>
    <row r="9858" spans="1:22" ht="14.25" customHeight="1" x14ac:dyDescent="0.25">
      <c r="A9858" s="1">
        <v>9857</v>
      </c>
      <c r="B9858" s="1" t="s">
        <v>10863</v>
      </c>
      <c r="C9858" s="1">
        <f>YEAR(Data!$D9858)</f>
        <v>2011</v>
      </c>
      <c r="D9858" s="2">
        <v>40853</v>
      </c>
      <c r="E9858" s="2">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1">
        <v>20.9664</v>
      </c>
    </row>
    <row r="9859" spans="1:22" ht="14.25" customHeight="1" x14ac:dyDescent="0.25">
      <c r="A9859" s="1">
        <v>9858</v>
      </c>
      <c r="B9859" s="1" t="s">
        <v>10864</v>
      </c>
      <c r="C9859" s="1">
        <f>YEAR(Data!$D9859)</f>
        <v>2012</v>
      </c>
      <c r="D9859" s="2">
        <v>40994</v>
      </c>
      <c r="E9859" s="2">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1">
        <v>610.86239999999998</v>
      </c>
    </row>
    <row r="9860" spans="1:22" ht="14.25" customHeight="1" x14ac:dyDescent="0.25">
      <c r="A9860" s="1">
        <v>9859</v>
      </c>
      <c r="B9860" s="1" t="s">
        <v>10865</v>
      </c>
      <c r="C9860" s="1">
        <f>YEAR(Data!$D9860)</f>
        <v>2014</v>
      </c>
      <c r="D9860" s="2">
        <v>41654</v>
      </c>
      <c r="E9860" s="2">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1">
        <v>17.523999999999997</v>
      </c>
    </row>
    <row r="9861" spans="1:22" ht="14.25" customHeight="1" x14ac:dyDescent="0.25">
      <c r="A9861" s="1">
        <v>9860</v>
      </c>
      <c r="B9861" s="1" t="s">
        <v>10865</v>
      </c>
      <c r="C9861" s="1">
        <f>YEAR(Data!$D9861)</f>
        <v>2014</v>
      </c>
      <c r="D9861" s="2">
        <v>41654</v>
      </c>
      <c r="E9861" s="2">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1">
        <v>0.1008</v>
      </c>
    </row>
    <row r="9862" spans="1:22" ht="14.25" customHeight="1" x14ac:dyDescent="0.25">
      <c r="A9862" s="1">
        <v>9861</v>
      </c>
      <c r="B9862" s="1" t="s">
        <v>10865</v>
      </c>
      <c r="C9862" s="1">
        <f>YEAR(Data!$D9862)</f>
        <v>2014</v>
      </c>
      <c r="D9862" s="2">
        <v>41654</v>
      </c>
      <c r="E9862" s="2">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1">
        <v>1.3559999999999945</v>
      </c>
    </row>
    <row r="9863" spans="1:22" ht="14.25" customHeight="1" x14ac:dyDescent="0.25">
      <c r="A9863" s="1">
        <v>9862</v>
      </c>
      <c r="B9863" s="1" t="s">
        <v>10865</v>
      </c>
      <c r="C9863" s="1">
        <f>YEAR(Data!$D9863)</f>
        <v>2014</v>
      </c>
      <c r="D9863" s="2">
        <v>41654</v>
      </c>
      <c r="E9863" s="2">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1">
        <v>5.2528000000000006</v>
      </c>
    </row>
    <row r="9864" spans="1:22" ht="14.25" customHeight="1" x14ac:dyDescent="0.25">
      <c r="A9864" s="1">
        <v>9863</v>
      </c>
      <c r="B9864" s="1" t="s">
        <v>10865</v>
      </c>
      <c r="C9864" s="1">
        <f>YEAR(Data!$D9864)</f>
        <v>2014</v>
      </c>
      <c r="D9864" s="2">
        <v>41654</v>
      </c>
      <c r="E9864" s="2">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1">
        <v>2.5451999999999995</v>
      </c>
    </row>
    <row r="9865" spans="1:22" ht="14.25" customHeight="1" x14ac:dyDescent="0.25">
      <c r="A9865" s="1">
        <v>9864</v>
      </c>
      <c r="B9865" s="1" t="s">
        <v>10865</v>
      </c>
      <c r="C9865" s="1">
        <f>YEAR(Data!$D9865)</f>
        <v>2014</v>
      </c>
      <c r="D9865" s="2">
        <v>41654</v>
      </c>
      <c r="E9865" s="2">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1">
        <v>5.5565999999999995</v>
      </c>
    </row>
    <row r="9866" spans="1:22" ht="14.25" customHeight="1" x14ac:dyDescent="0.25">
      <c r="A9866" s="1">
        <v>9865</v>
      </c>
      <c r="B9866" s="1" t="s">
        <v>10865</v>
      </c>
      <c r="C9866" s="1">
        <f>YEAR(Data!$D9866)</f>
        <v>2014</v>
      </c>
      <c r="D9866" s="2">
        <v>41654</v>
      </c>
      <c r="E9866" s="2">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1">
        <v>70.312000000000012</v>
      </c>
    </row>
    <row r="9867" spans="1:22" ht="14.25" customHeight="1" x14ac:dyDescent="0.25">
      <c r="A9867" s="1">
        <v>9866</v>
      </c>
      <c r="B9867" s="1" t="s">
        <v>10865</v>
      </c>
      <c r="C9867" s="1">
        <f>YEAR(Data!$D9867)</f>
        <v>2014</v>
      </c>
      <c r="D9867" s="2">
        <v>41654</v>
      </c>
      <c r="E9867" s="2">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1">
        <v>8.532</v>
      </c>
    </row>
    <row r="9868" spans="1:22" ht="14.25" customHeight="1" x14ac:dyDescent="0.25">
      <c r="A9868" s="1">
        <v>9867</v>
      </c>
      <c r="B9868" s="1" t="s">
        <v>10866</v>
      </c>
      <c r="C9868" s="1">
        <f>YEAR(Data!$D9868)</f>
        <v>2012</v>
      </c>
      <c r="D9868" s="2">
        <v>40994</v>
      </c>
      <c r="E9868" s="2">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
        <v>1085.42</v>
      </c>
      <c r="T9868" s="1">
        <v>7</v>
      </c>
      <c r="U9868" s="1">
        <v>0</v>
      </c>
      <c r="V9868" s="1">
        <v>282.20920000000001</v>
      </c>
    </row>
    <row r="9869" spans="1:22" ht="14.25" customHeight="1" x14ac:dyDescent="0.25">
      <c r="A9869" s="1">
        <v>9868</v>
      </c>
      <c r="B9869" s="1" t="s">
        <v>10866</v>
      </c>
      <c r="C9869" s="1">
        <f>YEAR(Data!$D9869)</f>
        <v>2012</v>
      </c>
      <c r="D9869" s="2">
        <v>40994</v>
      </c>
      <c r="E9869" s="2">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
        <v>13.11</v>
      </c>
      <c r="T9869" s="1">
        <v>3</v>
      </c>
      <c r="U9869" s="1">
        <v>0</v>
      </c>
      <c r="V9869" s="1">
        <v>3.4086000000000003</v>
      </c>
    </row>
    <row r="9870" spans="1:22" ht="14.25" customHeight="1" x14ac:dyDescent="0.25">
      <c r="A9870" s="1">
        <v>9869</v>
      </c>
      <c r="B9870" s="1" t="s">
        <v>10867</v>
      </c>
      <c r="C9870" s="1">
        <f>YEAR(Data!$D9870)</f>
        <v>2011</v>
      </c>
      <c r="D9870" s="2">
        <v>40848</v>
      </c>
      <c r="E9870" s="2">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
        <v>68.703999999999994</v>
      </c>
      <c r="T9870" s="1">
        <v>2</v>
      </c>
      <c r="U9870" s="1">
        <v>0.2</v>
      </c>
      <c r="V9870" s="1">
        <v>16.317200000000003</v>
      </c>
    </row>
    <row r="9871" spans="1:22" ht="14.25" customHeight="1" x14ac:dyDescent="0.25">
      <c r="A9871" s="1">
        <v>9870</v>
      </c>
      <c r="B9871" s="1" t="s">
        <v>10867</v>
      </c>
      <c r="C9871" s="1">
        <f>YEAR(Data!$D9871)</f>
        <v>2011</v>
      </c>
      <c r="D9871" s="2">
        <v>40848</v>
      </c>
      <c r="E9871" s="2">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
        <v>3.1320000000000001</v>
      </c>
      <c r="T9871" s="1">
        <v>2</v>
      </c>
      <c r="U9871" s="1">
        <v>0.7</v>
      </c>
      <c r="V9871" s="1">
        <v>-2.6099999999999994</v>
      </c>
    </row>
    <row r="9872" spans="1:22" ht="14.25" customHeight="1" x14ac:dyDescent="0.25">
      <c r="A9872" s="1">
        <v>9871</v>
      </c>
      <c r="B9872" s="1" t="s">
        <v>10867</v>
      </c>
      <c r="C9872" s="1">
        <f>YEAR(Data!$D9872)</f>
        <v>2011</v>
      </c>
      <c r="D9872" s="2">
        <v>40848</v>
      </c>
      <c r="E9872" s="2">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
        <v>22.428000000000004</v>
      </c>
      <c r="T9872" s="1">
        <v>3</v>
      </c>
      <c r="U9872" s="1">
        <v>0.7</v>
      </c>
      <c r="V9872" s="1">
        <v>-17.942399999999992</v>
      </c>
    </row>
    <row r="9873" spans="1:22" ht="14.25" customHeight="1" x14ac:dyDescent="0.25">
      <c r="A9873" s="1">
        <v>9872</v>
      </c>
      <c r="B9873" s="1" t="s">
        <v>10869</v>
      </c>
      <c r="C9873" s="1">
        <f>YEAR(Data!$D9873)</f>
        <v>2014</v>
      </c>
      <c r="D9873" s="2">
        <v>41919</v>
      </c>
      <c r="E9873" s="2">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1">
        <v>32.662799999999947</v>
      </c>
    </row>
    <row r="9874" spans="1:22" ht="14.25" customHeight="1" x14ac:dyDescent="0.25">
      <c r="A9874" s="1">
        <v>9873</v>
      </c>
      <c r="B9874" s="1" t="s">
        <v>10869</v>
      </c>
      <c r="C9874" s="1">
        <f>YEAR(Data!$D9874)</f>
        <v>2014</v>
      </c>
      <c r="D9874" s="2">
        <v>41919</v>
      </c>
      <c r="E9874" s="2">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1">
        <v>1.1969999999999992</v>
      </c>
    </row>
    <row r="9875" spans="1:22" ht="14.25" customHeight="1" x14ac:dyDescent="0.25">
      <c r="A9875" s="1">
        <v>9874</v>
      </c>
      <c r="B9875" s="1" t="s">
        <v>10870</v>
      </c>
      <c r="C9875" s="1">
        <f>YEAR(Data!$D9875)</f>
        <v>2013</v>
      </c>
      <c r="D9875" s="2">
        <v>41619</v>
      </c>
      <c r="E9875" s="2">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
        <v>6.48</v>
      </c>
      <c r="T9875" s="1">
        <v>1</v>
      </c>
      <c r="U9875" s="1">
        <v>0</v>
      </c>
      <c r="V9875" s="1">
        <v>3.1104000000000003</v>
      </c>
    </row>
    <row r="9876" spans="1:22" ht="14.25" customHeight="1" x14ac:dyDescent="0.25">
      <c r="A9876" s="1">
        <v>9875</v>
      </c>
      <c r="B9876" s="1" t="s">
        <v>10871</v>
      </c>
      <c r="C9876" s="1">
        <f>YEAR(Data!$D9876)</f>
        <v>2013</v>
      </c>
      <c r="D9876" s="2">
        <v>41540</v>
      </c>
      <c r="E9876" s="2">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63.967999999999996</v>
      </c>
      <c r="T9876" s="1">
        <v>2</v>
      </c>
      <c r="U9876" s="1">
        <v>0.2</v>
      </c>
      <c r="V9876" s="1">
        <v>19.989999999999995</v>
      </c>
    </row>
    <row r="9877" spans="1:22" ht="14.25" customHeight="1" x14ac:dyDescent="0.25">
      <c r="A9877" s="1">
        <v>9876</v>
      </c>
      <c r="B9877" s="1" t="s">
        <v>10872</v>
      </c>
      <c r="C9877" s="1">
        <f>YEAR(Data!$D9877)</f>
        <v>2012</v>
      </c>
      <c r="D9877" s="2">
        <v>41272</v>
      </c>
      <c r="E9877" s="2">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
        <v>6.36</v>
      </c>
      <c r="T9877" s="1">
        <v>2</v>
      </c>
      <c r="U9877" s="1">
        <v>0</v>
      </c>
      <c r="V9877" s="1">
        <v>6.3600000000000101E-2</v>
      </c>
    </row>
    <row r="9878" spans="1:22" ht="14.25" customHeight="1" x14ac:dyDescent="0.25">
      <c r="A9878" s="1">
        <v>9877</v>
      </c>
      <c r="B9878" s="1" t="s">
        <v>10873</v>
      </c>
      <c r="C9878" s="1">
        <f>YEAR(Data!$D9878)</f>
        <v>2014</v>
      </c>
      <c r="D9878" s="2">
        <v>41750</v>
      </c>
      <c r="E9878" s="2">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848.5440000000001</v>
      </c>
      <c r="T9878" s="1">
        <v>4</v>
      </c>
      <c r="U9878" s="1">
        <v>0.2</v>
      </c>
      <c r="V9878" s="1">
        <v>-21.213600000000099</v>
      </c>
    </row>
    <row r="9879" spans="1:22" ht="14.25" customHeight="1" x14ac:dyDescent="0.25">
      <c r="A9879" s="1">
        <v>9878</v>
      </c>
      <c r="B9879" s="1" t="s">
        <v>10873</v>
      </c>
      <c r="C9879" s="1">
        <f>YEAR(Data!$D9879)</f>
        <v>2014</v>
      </c>
      <c r="D9879" s="2">
        <v>41750</v>
      </c>
      <c r="E9879" s="2">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
        <v>8.7000000000000011</v>
      </c>
      <c r="T9879" s="1">
        <v>5</v>
      </c>
      <c r="U9879" s="1">
        <v>0.7</v>
      </c>
      <c r="V9879" s="1">
        <v>-6.379999999999999</v>
      </c>
    </row>
    <row r="9880" spans="1:22" ht="14.25" customHeight="1" x14ac:dyDescent="0.25">
      <c r="A9880" s="1">
        <v>9879</v>
      </c>
      <c r="B9880" s="1" t="s">
        <v>10873</v>
      </c>
      <c r="C9880" s="1">
        <f>YEAR(Data!$D9880)</f>
        <v>2014</v>
      </c>
      <c r="D9880" s="2">
        <v>41750</v>
      </c>
      <c r="E9880" s="2">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
        <v>122.38199999999999</v>
      </c>
      <c r="T9880" s="1">
        <v>3</v>
      </c>
      <c r="U9880" s="1">
        <v>0.4</v>
      </c>
      <c r="V9880" s="1">
        <v>-24.476399999999998</v>
      </c>
    </row>
    <row r="9881" spans="1:22" ht="14.25" customHeight="1" x14ac:dyDescent="0.25">
      <c r="A9881" s="1">
        <v>9880</v>
      </c>
      <c r="B9881" s="1" t="s">
        <v>10874</v>
      </c>
      <c r="C9881" s="1">
        <f>YEAR(Data!$D9881)</f>
        <v>2013</v>
      </c>
      <c r="D9881" s="2">
        <v>41508</v>
      </c>
      <c r="E9881" s="2">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1">
        <v>63.685999999999979</v>
      </c>
    </row>
    <row r="9882" spans="1:22" ht="14.25" customHeight="1" x14ac:dyDescent="0.25">
      <c r="A9882" s="1">
        <v>9881</v>
      </c>
      <c r="B9882" s="1" t="s">
        <v>10875</v>
      </c>
      <c r="C9882" s="1">
        <f>YEAR(Data!$D9882)</f>
        <v>2012</v>
      </c>
      <c r="D9882" s="2">
        <v>41058</v>
      </c>
      <c r="E9882" s="2">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1">
        <v>28.706399999999991</v>
      </c>
    </row>
    <row r="9883" spans="1:22" ht="14.25" customHeight="1" x14ac:dyDescent="0.25">
      <c r="A9883" s="1">
        <v>9882</v>
      </c>
      <c r="B9883" s="1" t="s">
        <v>10876</v>
      </c>
      <c r="C9883" s="1">
        <f>YEAR(Data!$D9883)</f>
        <v>2011</v>
      </c>
      <c r="D9883" s="2">
        <v>40767</v>
      </c>
      <c r="E9883" s="2">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
        <v>14.04</v>
      </c>
      <c r="T9883" s="1">
        <v>3</v>
      </c>
      <c r="U9883" s="1">
        <v>0</v>
      </c>
      <c r="V9883" s="1">
        <v>6.7392000000000003</v>
      </c>
    </row>
    <row r="9884" spans="1:22" ht="14.25" customHeight="1" x14ac:dyDescent="0.25">
      <c r="A9884" s="1">
        <v>9883</v>
      </c>
      <c r="B9884" s="1" t="s">
        <v>10876</v>
      </c>
      <c r="C9884" s="1">
        <f>YEAR(Data!$D9884)</f>
        <v>2011</v>
      </c>
      <c r="D9884" s="2">
        <v>40767</v>
      </c>
      <c r="E9884" s="2">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
        <v>272.61</v>
      </c>
      <c r="T9884" s="1">
        <v>13</v>
      </c>
      <c r="U9884" s="1">
        <v>0</v>
      </c>
      <c r="V9884" s="1">
        <v>98.139599999999987</v>
      </c>
    </row>
    <row r="9885" spans="1:22" ht="14.25" customHeight="1" x14ac:dyDescent="0.25">
      <c r="A9885" s="1">
        <v>9884</v>
      </c>
      <c r="B9885" s="1" t="s">
        <v>10877</v>
      </c>
      <c r="C9885" s="1">
        <f>YEAR(Data!$D9885)</f>
        <v>2011</v>
      </c>
      <c r="D9885" s="2">
        <v>40636</v>
      </c>
      <c r="E9885" s="2">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1">
        <v>5.58</v>
      </c>
    </row>
    <row r="9886" spans="1:22" ht="14.25" customHeight="1" x14ac:dyDescent="0.25">
      <c r="A9886" s="1">
        <v>9885</v>
      </c>
      <c r="B9886" s="1" t="s">
        <v>10877</v>
      </c>
      <c r="C9886" s="1">
        <f>YEAR(Data!$D9886)</f>
        <v>2011</v>
      </c>
      <c r="D9886" s="2">
        <v>40636</v>
      </c>
      <c r="E9886" s="2">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1">
        <v>22.4316</v>
      </c>
    </row>
    <row r="9887" spans="1:22" ht="14.25" customHeight="1" x14ac:dyDescent="0.25">
      <c r="A9887" s="1">
        <v>9886</v>
      </c>
      <c r="B9887" s="1" t="s">
        <v>10877</v>
      </c>
      <c r="C9887" s="1">
        <f>YEAR(Data!$D9887)</f>
        <v>2011</v>
      </c>
      <c r="D9887" s="2">
        <v>40636</v>
      </c>
      <c r="E9887" s="2">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1">
        <v>57.592799999999997</v>
      </c>
    </row>
    <row r="9888" spans="1:22" ht="14.25" customHeight="1" x14ac:dyDescent="0.25">
      <c r="A9888" s="1">
        <v>9887</v>
      </c>
      <c r="B9888" s="1" t="s">
        <v>10878</v>
      </c>
      <c r="C9888" s="1">
        <f>YEAR(Data!$D9888)</f>
        <v>2011</v>
      </c>
      <c r="D9888" s="2">
        <v>40567</v>
      </c>
      <c r="E9888" s="2">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
        <v>5.9399999999999995</v>
      </c>
      <c r="T9888" s="1">
        <v>3</v>
      </c>
      <c r="U9888" s="1">
        <v>0</v>
      </c>
      <c r="V9888" s="1">
        <v>0</v>
      </c>
    </row>
    <row r="9889" spans="1:22" ht="14.25" customHeight="1" x14ac:dyDescent="0.25">
      <c r="A9889" s="1">
        <v>9888</v>
      </c>
      <c r="B9889" s="1" t="s">
        <v>10879</v>
      </c>
      <c r="C9889" s="1">
        <f>YEAR(Data!$D9889)</f>
        <v>2014</v>
      </c>
      <c r="D9889" s="2">
        <v>41925</v>
      </c>
      <c r="E9889" s="2">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1">
        <v>4.6812000000000005</v>
      </c>
    </row>
    <row r="9890" spans="1:22" ht="14.25" customHeight="1" x14ac:dyDescent="0.25">
      <c r="A9890" s="1">
        <v>9889</v>
      </c>
      <c r="B9890" s="1" t="s">
        <v>10880</v>
      </c>
      <c r="C9890" s="1">
        <f>YEAR(Data!$D9890)</f>
        <v>2012</v>
      </c>
      <c r="D9890" s="2">
        <v>41129</v>
      </c>
      <c r="E9890" s="2">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
        <v>79.989999999999995</v>
      </c>
      <c r="T9890" s="1">
        <v>1</v>
      </c>
      <c r="U9890" s="1">
        <v>0</v>
      </c>
      <c r="V9890" s="1">
        <v>28.796399999999998</v>
      </c>
    </row>
    <row r="9891" spans="1:22" ht="14.25" customHeight="1" x14ac:dyDescent="0.25">
      <c r="A9891" s="1">
        <v>9890</v>
      </c>
      <c r="B9891" s="1" t="s">
        <v>10881</v>
      </c>
      <c r="C9891" s="1">
        <f>YEAR(Data!$D9891)</f>
        <v>2014</v>
      </c>
      <c r="D9891" s="2">
        <v>41718</v>
      </c>
      <c r="E9891" s="2">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
        <v>8.94</v>
      </c>
      <c r="T9891" s="1">
        <v>3</v>
      </c>
      <c r="U9891" s="1">
        <v>0</v>
      </c>
      <c r="V9891" s="1">
        <v>2.4138000000000006</v>
      </c>
    </row>
    <row r="9892" spans="1:22" ht="14.25" customHeight="1" x14ac:dyDescent="0.25">
      <c r="A9892" s="1">
        <v>9891</v>
      </c>
      <c r="B9892" s="1" t="s">
        <v>10882</v>
      </c>
      <c r="C9892" s="1">
        <f>YEAR(Data!$D9892)</f>
        <v>2013</v>
      </c>
      <c r="D9892" s="2">
        <v>41481</v>
      </c>
      <c r="E9892" s="2">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
        <v>20.62</v>
      </c>
      <c r="T9892" s="1">
        <v>2</v>
      </c>
      <c r="U9892" s="1">
        <v>0</v>
      </c>
      <c r="V9892" s="1">
        <v>9.6913999999999998</v>
      </c>
    </row>
    <row r="9893" spans="1:22" ht="14.25" customHeight="1" x14ac:dyDescent="0.25">
      <c r="A9893" s="1">
        <v>9892</v>
      </c>
      <c r="B9893" s="1" t="s">
        <v>10882</v>
      </c>
      <c r="C9893" s="1">
        <f>YEAR(Data!$D9893)</f>
        <v>2013</v>
      </c>
      <c r="D9893" s="2">
        <v>41481</v>
      </c>
      <c r="E9893" s="2">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1">
        <v>48.457499999999996</v>
      </c>
    </row>
    <row r="9894" spans="1:22" ht="14.25" customHeight="1" x14ac:dyDescent="0.25">
      <c r="A9894" s="1">
        <v>9893</v>
      </c>
      <c r="B9894" s="1" t="s">
        <v>10882</v>
      </c>
      <c r="C9894" s="1">
        <f>YEAR(Data!$D9894)</f>
        <v>2013</v>
      </c>
      <c r="D9894" s="2">
        <v>41481</v>
      </c>
      <c r="E9894" s="2">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1">
        <v>83.314000000000021</v>
      </c>
    </row>
    <row r="9895" spans="1:22" ht="14.25" customHeight="1" x14ac:dyDescent="0.25">
      <c r="A9895" s="1">
        <v>9894</v>
      </c>
      <c r="B9895" s="1" t="s">
        <v>10882</v>
      </c>
      <c r="C9895" s="1">
        <f>YEAR(Data!$D9895)</f>
        <v>2013</v>
      </c>
      <c r="D9895" s="2">
        <v>41481</v>
      </c>
      <c r="E9895" s="2">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
        <v>403.56</v>
      </c>
      <c r="T9895" s="1">
        <v>4</v>
      </c>
      <c r="U9895" s="1">
        <v>0</v>
      </c>
      <c r="V9895" s="1">
        <v>96.854399999999998</v>
      </c>
    </row>
    <row r="9896" spans="1:22" ht="14.25" customHeight="1" x14ac:dyDescent="0.25">
      <c r="A9896" s="1">
        <v>9895</v>
      </c>
      <c r="B9896" s="1" t="s">
        <v>10882</v>
      </c>
      <c r="C9896" s="1">
        <f>YEAR(Data!$D9896)</f>
        <v>2013</v>
      </c>
      <c r="D9896" s="2">
        <v>41481</v>
      </c>
      <c r="E9896" s="2">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95.199999999999989</v>
      </c>
      <c r="T9896" s="1">
        <v>5</v>
      </c>
      <c r="U9896" s="1">
        <v>0</v>
      </c>
      <c r="V9896" s="1">
        <v>27.60799999999999</v>
      </c>
    </row>
    <row r="9897" spans="1:22" ht="14.25" customHeight="1" x14ac:dyDescent="0.25">
      <c r="A9897" s="1">
        <v>9896</v>
      </c>
      <c r="B9897" s="1" t="s">
        <v>10883</v>
      </c>
      <c r="C9897" s="1">
        <f>YEAR(Data!$D9897)</f>
        <v>2011</v>
      </c>
      <c r="D9897" s="2">
        <v>40812</v>
      </c>
      <c r="E9897" s="2">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
        <v>153.82400000000001</v>
      </c>
      <c r="T9897" s="1">
        <v>11</v>
      </c>
      <c r="U9897" s="1">
        <v>0.2</v>
      </c>
      <c r="V9897" s="1">
        <v>38.456000000000003</v>
      </c>
    </row>
    <row r="9898" spans="1:22" ht="14.25" customHeight="1" x14ac:dyDescent="0.25">
      <c r="A9898" s="1">
        <v>9897</v>
      </c>
      <c r="B9898" s="1" t="s">
        <v>10884</v>
      </c>
      <c r="C9898" s="1">
        <f>YEAR(Data!$D9898)</f>
        <v>2011</v>
      </c>
      <c r="D9898" s="2">
        <v>40711</v>
      </c>
      <c r="E9898" s="2">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
        <v>62.015999999999998</v>
      </c>
      <c r="T9898" s="1">
        <v>2</v>
      </c>
      <c r="U9898" s="1">
        <v>0.2</v>
      </c>
      <c r="V9898" s="1">
        <v>22.480800000000002</v>
      </c>
    </row>
    <row r="9899" spans="1:22" ht="14.25" customHeight="1" x14ac:dyDescent="0.25">
      <c r="A9899" s="1">
        <v>9898</v>
      </c>
      <c r="B9899" s="1" t="s">
        <v>10885</v>
      </c>
      <c r="C9899" s="1">
        <f>YEAR(Data!$D9899)</f>
        <v>2013</v>
      </c>
      <c r="D9899" s="2">
        <v>41432</v>
      </c>
      <c r="E9899" s="2">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466.32000000000005</v>
      </c>
      <c r="T9899" s="1">
        <v>3</v>
      </c>
      <c r="U9899" s="1">
        <v>0.2</v>
      </c>
      <c r="V9899" s="1">
        <v>34.97399999999999</v>
      </c>
    </row>
    <row r="9900" spans="1:22" ht="14.25" customHeight="1" x14ac:dyDescent="0.25">
      <c r="A9900" s="1">
        <v>9899</v>
      </c>
      <c r="B9900" s="1" t="s">
        <v>10885</v>
      </c>
      <c r="C9900" s="1">
        <f>YEAR(Data!$D9900)</f>
        <v>2013</v>
      </c>
      <c r="D9900" s="2">
        <v>41432</v>
      </c>
      <c r="E9900" s="2">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
        <v>82.64</v>
      </c>
      <c r="T9900" s="1">
        <v>2</v>
      </c>
      <c r="U9900" s="1">
        <v>0.2</v>
      </c>
      <c r="V9900" s="1">
        <v>0</v>
      </c>
    </row>
    <row r="9901" spans="1:22" ht="14.25" customHeight="1" x14ac:dyDescent="0.25">
      <c r="A9901" s="1">
        <v>9900</v>
      </c>
      <c r="B9901" s="1" t="s">
        <v>10886</v>
      </c>
      <c r="C9901" s="1">
        <f>YEAR(Data!$D9901)</f>
        <v>2011</v>
      </c>
      <c r="D9901" s="2">
        <v>40630</v>
      </c>
      <c r="E9901" s="2">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1">
        <v>-143.25480000000002</v>
      </c>
    </row>
    <row r="9902" spans="1:22" ht="14.25" customHeight="1" x14ac:dyDescent="0.25">
      <c r="A9902" s="1">
        <v>9901</v>
      </c>
      <c r="B9902" s="1" t="s">
        <v>10887</v>
      </c>
      <c r="C9902" s="1">
        <f>YEAR(Data!$D9902)</f>
        <v>2014</v>
      </c>
      <c r="D9902" s="2">
        <v>41873</v>
      </c>
      <c r="E9902" s="2">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
        <v>237.09600000000003</v>
      </c>
      <c r="T9902" s="1">
        <v>3</v>
      </c>
      <c r="U9902" s="1">
        <v>0.2</v>
      </c>
      <c r="V9902" s="1">
        <v>20.745899999999985</v>
      </c>
    </row>
    <row r="9903" spans="1:22" ht="14.25" customHeight="1" x14ac:dyDescent="0.25">
      <c r="A9903" s="1">
        <v>9902</v>
      </c>
      <c r="B9903" s="1" t="s">
        <v>10887</v>
      </c>
      <c r="C9903" s="1">
        <f>YEAR(Data!$D9903)</f>
        <v>2014</v>
      </c>
      <c r="D9903" s="2">
        <v>41873</v>
      </c>
      <c r="E9903" s="2">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
        <v>22.752000000000002</v>
      </c>
      <c r="T9903" s="1">
        <v>3</v>
      </c>
      <c r="U9903" s="1">
        <v>0.2</v>
      </c>
      <c r="V9903" s="1">
        <v>7.1099999999999994</v>
      </c>
    </row>
    <row r="9904" spans="1:22" ht="14.25" customHeight="1" x14ac:dyDescent="0.25">
      <c r="A9904" s="1">
        <v>9903</v>
      </c>
      <c r="B9904" s="1" t="s">
        <v>10887</v>
      </c>
      <c r="C9904" s="1">
        <f>YEAR(Data!$D9904)</f>
        <v>2014</v>
      </c>
      <c r="D9904" s="2">
        <v>41873</v>
      </c>
      <c r="E9904" s="2">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
        <v>6.6720000000000006</v>
      </c>
      <c r="T9904" s="1">
        <v>1</v>
      </c>
      <c r="U9904" s="1">
        <v>0.2</v>
      </c>
      <c r="V9904" s="1">
        <v>2.0849999999999991</v>
      </c>
    </row>
    <row r="9905" spans="1:22" ht="14.25" customHeight="1" x14ac:dyDescent="0.25">
      <c r="A9905" s="1">
        <v>9904</v>
      </c>
      <c r="B9905" s="1" t="s">
        <v>10888</v>
      </c>
      <c r="C9905" s="1">
        <f>YEAR(Data!$D9905)</f>
        <v>2011</v>
      </c>
      <c r="D9905" s="2">
        <v>40859</v>
      </c>
      <c r="E9905" s="2">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
        <v>25.128000000000004</v>
      </c>
      <c r="T9905" s="1">
        <v>3</v>
      </c>
      <c r="U9905" s="1">
        <v>0.6</v>
      </c>
      <c r="V9905" s="1">
        <v>-6.9101999999999997</v>
      </c>
    </row>
    <row r="9906" spans="1:22" ht="14.25" customHeight="1" x14ac:dyDescent="0.25">
      <c r="A9906" s="1">
        <v>9905</v>
      </c>
      <c r="B9906" s="1" t="s">
        <v>10888</v>
      </c>
      <c r="C9906" s="1">
        <f>YEAR(Data!$D9906)</f>
        <v>2011</v>
      </c>
      <c r="D9906" s="2">
        <v>40859</v>
      </c>
      <c r="E9906" s="2">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1">
        <v>25.596799999999998</v>
      </c>
    </row>
    <row r="9907" spans="1:22" ht="14.25" customHeight="1" x14ac:dyDescent="0.25">
      <c r="A9907" s="1">
        <v>9906</v>
      </c>
      <c r="B9907" s="1" t="s">
        <v>10889</v>
      </c>
      <c r="C9907" s="1">
        <f>YEAR(Data!$D9907)</f>
        <v>2012</v>
      </c>
      <c r="D9907" s="2">
        <v>41165</v>
      </c>
      <c r="E9907" s="2">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1">
        <v>55.389600000000002</v>
      </c>
    </row>
    <row r="9908" spans="1:22" ht="14.25" customHeight="1" x14ac:dyDescent="0.25">
      <c r="A9908" s="1">
        <v>9907</v>
      </c>
      <c r="B9908" s="1" t="s">
        <v>10889</v>
      </c>
      <c r="C9908" s="1">
        <f>YEAR(Data!$D9908)</f>
        <v>2012</v>
      </c>
      <c r="D9908" s="2">
        <v>41165</v>
      </c>
      <c r="E9908" s="2">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
        <v>25.031999999999996</v>
      </c>
      <c r="T9908" s="1">
        <v>3</v>
      </c>
      <c r="U9908" s="1">
        <v>0.2</v>
      </c>
      <c r="V9908" s="1">
        <v>7.822499999999998</v>
      </c>
    </row>
    <row r="9909" spans="1:22" ht="14.25" customHeight="1" x14ac:dyDescent="0.25">
      <c r="A9909" s="1">
        <v>9908</v>
      </c>
      <c r="B9909" s="1" t="s">
        <v>10889</v>
      </c>
      <c r="C9909" s="1">
        <f>YEAR(Data!$D9909)</f>
        <v>2012</v>
      </c>
      <c r="D9909" s="2">
        <v>41165</v>
      </c>
      <c r="E9909" s="2">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1">
        <v>71.77200000000002</v>
      </c>
    </row>
    <row r="9910" spans="1:22" ht="14.25" customHeight="1" x14ac:dyDescent="0.25">
      <c r="A9910" s="1">
        <v>9909</v>
      </c>
      <c r="B9910" s="1" t="s">
        <v>10889</v>
      </c>
      <c r="C9910" s="1">
        <f>YEAR(Data!$D9910)</f>
        <v>2012</v>
      </c>
      <c r="D9910" s="2">
        <v>41165</v>
      </c>
      <c r="E9910" s="2">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
        <v>207.35</v>
      </c>
      <c r="T9910" s="1">
        <v>5</v>
      </c>
      <c r="U9910" s="1">
        <v>0</v>
      </c>
      <c r="V9910" s="1">
        <v>24.881999999999991</v>
      </c>
    </row>
    <row r="9911" spans="1:22" ht="14.25" customHeight="1" x14ac:dyDescent="0.25">
      <c r="A9911" s="1">
        <v>9910</v>
      </c>
      <c r="B9911" s="1" t="s">
        <v>10889</v>
      </c>
      <c r="C9911" s="1">
        <f>YEAR(Data!$D9911)</f>
        <v>2012</v>
      </c>
      <c r="D9911" s="2">
        <v>41165</v>
      </c>
      <c r="E9911" s="2">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1">
        <v>12.060900000000002</v>
      </c>
    </row>
    <row r="9912" spans="1:22" ht="14.25" customHeight="1" x14ac:dyDescent="0.25">
      <c r="A9912" s="1">
        <v>9911</v>
      </c>
      <c r="B9912" s="1" t="s">
        <v>10889</v>
      </c>
      <c r="C9912" s="1">
        <f>YEAR(Data!$D9912)</f>
        <v>2012</v>
      </c>
      <c r="D9912" s="2">
        <v>41165</v>
      </c>
      <c r="E9912" s="2">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1">
        <v>100.65599999999999</v>
      </c>
    </row>
    <row r="9913" spans="1:22" ht="14.25" customHeight="1" x14ac:dyDescent="0.25">
      <c r="A9913" s="1">
        <v>9912</v>
      </c>
      <c r="B9913" s="1" t="s">
        <v>10890</v>
      </c>
      <c r="C9913" s="1">
        <f>YEAR(Data!$D9913)</f>
        <v>2011</v>
      </c>
      <c r="D9913" s="2">
        <v>40638</v>
      </c>
      <c r="E9913" s="2">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1">
        <v>56.526400000000002</v>
      </c>
    </row>
    <row r="9914" spans="1:22" ht="14.25" customHeight="1" x14ac:dyDescent="0.25">
      <c r="A9914" s="1">
        <v>9913</v>
      </c>
      <c r="B9914" s="1" t="s">
        <v>10891</v>
      </c>
      <c r="C9914" s="1">
        <f>YEAR(Data!$D9914)</f>
        <v>2012</v>
      </c>
      <c r="D9914" s="2">
        <v>41192</v>
      </c>
      <c r="E9914" s="2">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
        <v>362.13599999999997</v>
      </c>
      <c r="T9914" s="1">
        <v>3</v>
      </c>
      <c r="U9914" s="1">
        <v>0.2</v>
      </c>
      <c r="V9914" s="1">
        <v>-54.320399999999978</v>
      </c>
    </row>
    <row r="9915" spans="1:22" ht="14.25" customHeight="1" x14ac:dyDescent="0.25">
      <c r="A9915" s="1">
        <v>9914</v>
      </c>
      <c r="B9915" s="1" t="s">
        <v>10891</v>
      </c>
      <c r="C9915" s="1">
        <f>YEAR(Data!$D9915)</f>
        <v>2012</v>
      </c>
      <c r="D9915" s="2">
        <v>41192</v>
      </c>
      <c r="E9915" s="2">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
        <v>31.049999999999997</v>
      </c>
      <c r="T9915" s="1">
        <v>3</v>
      </c>
      <c r="U9915" s="1">
        <v>0</v>
      </c>
      <c r="V9915" s="1">
        <v>14.904</v>
      </c>
    </row>
    <row r="9916" spans="1:22" ht="14.25" customHeight="1" x14ac:dyDescent="0.25">
      <c r="A9916" s="1">
        <v>9915</v>
      </c>
      <c r="B9916" s="1" t="s">
        <v>10892</v>
      </c>
      <c r="C9916" s="1">
        <f>YEAR(Data!$D9916)</f>
        <v>2014</v>
      </c>
      <c r="D9916" s="2">
        <v>41669</v>
      </c>
      <c r="E9916" s="2">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
        <v>12.96</v>
      </c>
      <c r="T9916" s="1">
        <v>2</v>
      </c>
      <c r="U9916" s="1">
        <v>0</v>
      </c>
      <c r="V9916" s="1">
        <v>6.2208000000000006</v>
      </c>
    </row>
    <row r="9917" spans="1:22" ht="14.25" customHeight="1" x14ac:dyDescent="0.25">
      <c r="A9917" s="1">
        <v>9916</v>
      </c>
      <c r="B9917" s="1" t="s">
        <v>10892</v>
      </c>
      <c r="C9917" s="1">
        <f>YEAR(Data!$D9917)</f>
        <v>2014</v>
      </c>
      <c r="D9917" s="2">
        <v>41669</v>
      </c>
      <c r="E9917" s="2">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1">
        <v>45.527999999999992</v>
      </c>
    </row>
    <row r="9918" spans="1:22" ht="14.25" customHeight="1" x14ac:dyDescent="0.25">
      <c r="A9918" s="1">
        <v>9917</v>
      </c>
      <c r="B9918" s="1" t="s">
        <v>10892</v>
      </c>
      <c r="C9918" s="1">
        <f>YEAR(Data!$D9918)</f>
        <v>2014</v>
      </c>
      <c r="D9918" s="2">
        <v>41669</v>
      </c>
      <c r="E9918" s="2">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1">
        <v>3.5047999999999995</v>
      </c>
    </row>
    <row r="9919" spans="1:22" ht="14.25" customHeight="1" x14ac:dyDescent="0.25">
      <c r="A9919" s="1">
        <v>9918</v>
      </c>
      <c r="B9919" s="1" t="s">
        <v>10892</v>
      </c>
      <c r="C9919" s="1">
        <f>YEAR(Data!$D9919)</f>
        <v>2014</v>
      </c>
      <c r="D9919" s="2">
        <v>41669</v>
      </c>
      <c r="E9919" s="2">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1">
        <v>4.6220999999999997</v>
      </c>
    </row>
    <row r="9920" spans="1:22" ht="14.25" customHeight="1" x14ac:dyDescent="0.25">
      <c r="A9920" s="1">
        <v>9919</v>
      </c>
      <c r="B9920" s="1" t="s">
        <v>10893</v>
      </c>
      <c r="C9920" s="1">
        <f>YEAR(Data!$D9920)</f>
        <v>2012</v>
      </c>
      <c r="D9920" s="2">
        <v>41176</v>
      </c>
      <c r="E9920" s="2">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1">
        <v>17.990999999999996</v>
      </c>
    </row>
    <row r="9921" spans="1:22" ht="14.25" customHeight="1" x14ac:dyDescent="0.25">
      <c r="A9921" s="1">
        <v>9920</v>
      </c>
      <c r="B9921" s="1" t="s">
        <v>10894</v>
      </c>
      <c r="C9921" s="1">
        <f>YEAR(Data!$D9921)</f>
        <v>2013</v>
      </c>
      <c r="D9921" s="2">
        <v>41349</v>
      </c>
      <c r="E9921" s="2">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
        <v>528.42999999999995</v>
      </c>
      <c r="T9921" s="1">
        <v>5</v>
      </c>
      <c r="U9921" s="1">
        <v>0.3</v>
      </c>
      <c r="V9921" s="1">
        <v>-143.43099999999998</v>
      </c>
    </row>
    <row r="9922" spans="1:22" ht="14.25" customHeight="1" x14ac:dyDescent="0.25">
      <c r="A9922" s="1">
        <v>9921</v>
      </c>
      <c r="B9922" s="1" t="s">
        <v>10894</v>
      </c>
      <c r="C9922" s="1">
        <f>YEAR(Data!$D9922)</f>
        <v>2013</v>
      </c>
      <c r="D9922" s="2">
        <v>41349</v>
      </c>
      <c r="E9922" s="2">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
        <v>22.385999999999996</v>
      </c>
      <c r="T9922" s="1">
        <v>7</v>
      </c>
      <c r="U9922" s="1">
        <v>0.8</v>
      </c>
      <c r="V9922" s="1">
        <v>-35.817600000000013</v>
      </c>
    </row>
    <row r="9923" spans="1:22" ht="14.25" customHeight="1" x14ac:dyDescent="0.25">
      <c r="A9923" s="1">
        <v>9922</v>
      </c>
      <c r="B9923" s="1" t="s">
        <v>10895</v>
      </c>
      <c r="C9923" s="1">
        <f>YEAR(Data!$D9923)</f>
        <v>2011</v>
      </c>
      <c r="D9923" s="2">
        <v>40871</v>
      </c>
      <c r="E9923" s="2">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5.7420000000000009</v>
      </c>
      <c r="T9923" s="1">
        <v>3</v>
      </c>
      <c r="U9923" s="1">
        <v>0.7</v>
      </c>
      <c r="V9923" s="1">
        <v>-4.5935999999999986</v>
      </c>
    </row>
    <row r="9924" spans="1:22" ht="14.25" customHeight="1" x14ac:dyDescent="0.25">
      <c r="A9924" s="1">
        <v>9923</v>
      </c>
      <c r="B9924" s="1" t="s">
        <v>10896</v>
      </c>
      <c r="C9924" s="1">
        <f>YEAR(Data!$D9924)</f>
        <v>2014</v>
      </c>
      <c r="D9924" s="2">
        <v>41766</v>
      </c>
      <c r="E9924" s="2">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191.96800000000002</v>
      </c>
      <c r="T9924" s="1">
        <v>4</v>
      </c>
      <c r="U9924" s="1">
        <v>0.2</v>
      </c>
      <c r="V9924" s="1">
        <v>28.79519999999998</v>
      </c>
    </row>
    <row r="9925" spans="1:22" ht="14.25" customHeight="1" x14ac:dyDescent="0.25">
      <c r="A9925" s="1">
        <v>9924</v>
      </c>
      <c r="B9925" s="1" t="s">
        <v>10897</v>
      </c>
      <c r="C9925" s="1">
        <f>YEAR(Data!$D9925)</f>
        <v>2012</v>
      </c>
      <c r="D9925" s="2">
        <v>40988</v>
      </c>
      <c r="E9925" s="2">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1">
        <v>16.823699999999999</v>
      </c>
    </row>
    <row r="9926" spans="1:22" ht="14.25" customHeight="1" x14ac:dyDescent="0.25">
      <c r="A9926" s="1">
        <v>9925</v>
      </c>
      <c r="B9926" s="1" t="s">
        <v>10897</v>
      </c>
      <c r="C9926" s="1">
        <f>YEAR(Data!$D9926)</f>
        <v>2012</v>
      </c>
      <c r="D9926" s="2">
        <v>40988</v>
      </c>
      <c r="E9926" s="2">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1">
        <v>11.994999999999999</v>
      </c>
    </row>
    <row r="9927" spans="1:22" ht="14.25" customHeight="1" x14ac:dyDescent="0.25">
      <c r="A9927" s="1">
        <v>9926</v>
      </c>
      <c r="B9927" s="1" t="s">
        <v>10897</v>
      </c>
      <c r="C9927" s="1">
        <f>YEAR(Data!$D9927)</f>
        <v>2012</v>
      </c>
      <c r="D9927" s="2">
        <v>40988</v>
      </c>
      <c r="E9927" s="2">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
        <v>1087.9360000000001</v>
      </c>
      <c r="T9927" s="1">
        <v>8</v>
      </c>
      <c r="U9927" s="1">
        <v>0.2</v>
      </c>
      <c r="V9927" s="1">
        <v>353.5791999999999</v>
      </c>
    </row>
    <row r="9928" spans="1:22" ht="14.25" customHeight="1" x14ac:dyDescent="0.25">
      <c r="A9928" s="1">
        <v>9927</v>
      </c>
      <c r="B9928" s="1" t="s">
        <v>10897</v>
      </c>
      <c r="C9928" s="1">
        <f>YEAR(Data!$D9928)</f>
        <v>2012</v>
      </c>
      <c r="D9928" s="2">
        <v>40988</v>
      </c>
      <c r="E9928" s="2">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1">
        <v>53.994599999999991</v>
      </c>
    </row>
    <row r="9929" spans="1:22" ht="14.25" customHeight="1" x14ac:dyDescent="0.25">
      <c r="A9929" s="1">
        <v>9928</v>
      </c>
      <c r="B9929" s="1" t="s">
        <v>10897</v>
      </c>
      <c r="C9929" s="1">
        <f>YEAR(Data!$D9929)</f>
        <v>2012</v>
      </c>
      <c r="D9929" s="2">
        <v>40988</v>
      </c>
      <c r="E9929" s="2">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1">
        <v>20.140799999999999</v>
      </c>
    </row>
    <row r="9930" spans="1:22" ht="14.25" customHeight="1" x14ac:dyDescent="0.25">
      <c r="A9930" s="1">
        <v>9929</v>
      </c>
      <c r="B9930" s="1" t="s">
        <v>10898</v>
      </c>
      <c r="C9930" s="1">
        <f>YEAR(Data!$D9930)</f>
        <v>2013</v>
      </c>
      <c r="D9930" s="2">
        <v>41522</v>
      </c>
      <c r="E9930" s="2">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1">
        <v>8.7371999999999996</v>
      </c>
    </row>
    <row r="9931" spans="1:22" ht="14.25" customHeight="1" x14ac:dyDescent="0.25">
      <c r="A9931" s="1">
        <v>9930</v>
      </c>
      <c r="B9931" s="1" t="s">
        <v>10898</v>
      </c>
      <c r="C9931" s="1">
        <f>YEAR(Data!$D9931)</f>
        <v>2013</v>
      </c>
      <c r="D9931" s="2">
        <v>41522</v>
      </c>
      <c r="E9931" s="2">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
        <v>2799.9600000000005</v>
      </c>
      <c r="T9931" s="1">
        <v>5</v>
      </c>
      <c r="U9931" s="1">
        <v>0.2</v>
      </c>
      <c r="V9931" s="1">
        <v>944.98649999999986</v>
      </c>
    </row>
    <row r="9932" spans="1:22" ht="14.25" customHeight="1" x14ac:dyDescent="0.25">
      <c r="A9932" s="1">
        <v>9931</v>
      </c>
      <c r="B9932" s="1" t="s">
        <v>10899</v>
      </c>
      <c r="C9932" s="1">
        <f>YEAR(Data!$D9932)</f>
        <v>2012</v>
      </c>
      <c r="D9932" s="2">
        <v>41226</v>
      </c>
      <c r="E9932" s="2">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
        <v>9.8719999999999999</v>
      </c>
      <c r="T9932" s="1">
        <v>2</v>
      </c>
      <c r="U9932" s="1">
        <v>0.2</v>
      </c>
      <c r="V9932" s="1">
        <v>3.4551999999999996</v>
      </c>
    </row>
    <row r="9933" spans="1:22" ht="14.25" customHeight="1" x14ac:dyDescent="0.25">
      <c r="A9933" s="1">
        <v>9932</v>
      </c>
      <c r="B9933" s="1" t="s">
        <v>10899</v>
      </c>
      <c r="C9933" s="1">
        <f>YEAR(Data!$D9933)</f>
        <v>2012</v>
      </c>
      <c r="D9933" s="2">
        <v>41226</v>
      </c>
      <c r="E9933" s="2">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
        <v>683.33199999999999</v>
      </c>
      <c r="T9933" s="1">
        <v>4</v>
      </c>
      <c r="U9933" s="1">
        <v>0.15</v>
      </c>
      <c r="V9933" s="1">
        <v>-40.196000000000055</v>
      </c>
    </row>
    <row r="9934" spans="1:22" ht="14.25" customHeight="1" x14ac:dyDescent="0.25">
      <c r="A9934" s="1">
        <v>9933</v>
      </c>
      <c r="B9934" s="1" t="s">
        <v>10899</v>
      </c>
      <c r="C9934" s="1">
        <f>YEAR(Data!$D9934)</f>
        <v>2012</v>
      </c>
      <c r="D9934" s="2">
        <v>41226</v>
      </c>
      <c r="E9934" s="2">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
        <v>29.96</v>
      </c>
      <c r="T9934" s="1">
        <v>7</v>
      </c>
      <c r="U9934" s="1">
        <v>0</v>
      </c>
      <c r="V9934" s="1">
        <v>13.481999999999998</v>
      </c>
    </row>
    <row r="9935" spans="1:22" ht="14.25" customHeight="1" x14ac:dyDescent="0.25">
      <c r="A9935" s="1">
        <v>9934</v>
      </c>
      <c r="B9935" s="1" t="s">
        <v>10900</v>
      </c>
      <c r="C9935" s="1">
        <f>YEAR(Data!$D9935)</f>
        <v>2011</v>
      </c>
      <c r="D9935" s="2">
        <v>40735</v>
      </c>
      <c r="E9935" s="2">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
        <v>164.85000000000002</v>
      </c>
      <c r="T9935" s="1">
        <v>3</v>
      </c>
      <c r="U9935" s="1">
        <v>0</v>
      </c>
      <c r="V9935" s="1">
        <v>47.806499999999993</v>
      </c>
    </row>
    <row r="9936" spans="1:22" ht="14.25" customHeight="1" x14ac:dyDescent="0.25">
      <c r="A9936" s="1">
        <v>9935</v>
      </c>
      <c r="B9936" s="1" t="s">
        <v>10901</v>
      </c>
      <c r="C9936" s="1">
        <f>YEAR(Data!$D9936)</f>
        <v>2013</v>
      </c>
      <c r="D9936" s="2">
        <v>41372</v>
      </c>
      <c r="E9936" s="2">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
        <v>33.528000000000006</v>
      </c>
      <c r="T9936" s="1">
        <v>3</v>
      </c>
      <c r="U9936" s="1">
        <v>0.2</v>
      </c>
      <c r="V9936" s="1">
        <v>2.5146000000000015</v>
      </c>
    </row>
    <row r="9937" spans="1:22" ht="14.25" customHeight="1" x14ac:dyDescent="0.25">
      <c r="A9937" s="1">
        <v>9936</v>
      </c>
      <c r="B9937" s="1" t="s">
        <v>10901</v>
      </c>
      <c r="C9937" s="1">
        <f>YEAR(Data!$D9937)</f>
        <v>2013</v>
      </c>
      <c r="D9937" s="2">
        <v>41372</v>
      </c>
      <c r="E9937" s="2">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
        <v>36.744</v>
      </c>
      <c r="T9937" s="1">
        <v>3</v>
      </c>
      <c r="U9937" s="1">
        <v>0.2</v>
      </c>
      <c r="V9937" s="1">
        <v>3.6744000000000039</v>
      </c>
    </row>
    <row r="9938" spans="1:22" ht="14.25" customHeight="1" x14ac:dyDescent="0.25">
      <c r="A9938" s="1">
        <v>9937</v>
      </c>
      <c r="B9938" s="1" t="s">
        <v>10904</v>
      </c>
      <c r="C9938" s="1">
        <f>YEAR(Data!$D9938)</f>
        <v>2014</v>
      </c>
      <c r="D9938" s="2">
        <v>41815</v>
      </c>
      <c r="E9938" s="2">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
        <v>102.93</v>
      </c>
      <c r="T9938" s="1">
        <v>3</v>
      </c>
      <c r="U9938" s="1">
        <v>0</v>
      </c>
      <c r="V9938" s="1">
        <v>48.377100000000006</v>
      </c>
    </row>
    <row r="9939" spans="1:22" ht="14.25" customHeight="1" x14ac:dyDescent="0.25">
      <c r="A9939" s="1">
        <v>9938</v>
      </c>
      <c r="B9939" s="1" t="s">
        <v>10905</v>
      </c>
      <c r="C9939" s="1">
        <f>YEAR(Data!$D9939)</f>
        <v>2013</v>
      </c>
      <c r="D9939" s="2">
        <v>41429</v>
      </c>
      <c r="E9939" s="2">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71.088000000000008</v>
      </c>
      <c r="T9939" s="1">
        <v>2</v>
      </c>
      <c r="U9939" s="1">
        <v>0.2</v>
      </c>
      <c r="V9939" s="1">
        <v>-1.7772000000000041</v>
      </c>
    </row>
    <row r="9940" spans="1:22" ht="14.25" customHeight="1" x14ac:dyDescent="0.25">
      <c r="A9940" s="1">
        <v>9939</v>
      </c>
      <c r="B9940" s="1" t="s">
        <v>10906</v>
      </c>
      <c r="C9940" s="1">
        <f>YEAR(Data!$D9940)</f>
        <v>2013</v>
      </c>
      <c r="D9940" s="2">
        <v>41621</v>
      </c>
      <c r="E9940" s="2">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
        <v>60.35</v>
      </c>
      <c r="T9940" s="1">
        <v>5</v>
      </c>
      <c r="U9940" s="1">
        <v>0</v>
      </c>
      <c r="V9940" s="1">
        <v>19.915500000000002</v>
      </c>
    </row>
    <row r="9941" spans="1:22" ht="14.25" customHeight="1" x14ac:dyDescent="0.25">
      <c r="A9941" s="1">
        <v>9940</v>
      </c>
      <c r="B9941" s="1" t="s">
        <v>10906</v>
      </c>
      <c r="C9941" s="1">
        <f>YEAR(Data!$D9941)</f>
        <v>2013</v>
      </c>
      <c r="D9941" s="2">
        <v>41621</v>
      </c>
      <c r="E9941" s="2">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
        <v>35.520000000000003</v>
      </c>
      <c r="T9941" s="1">
        <v>4</v>
      </c>
      <c r="U9941" s="1">
        <v>0</v>
      </c>
      <c r="V9941" s="1">
        <v>9.9456000000000024</v>
      </c>
    </row>
    <row r="9942" spans="1:22" ht="14.25" customHeight="1" x14ac:dyDescent="0.25">
      <c r="A9942" s="1">
        <v>9941</v>
      </c>
      <c r="B9942" s="1" t="s">
        <v>10906</v>
      </c>
      <c r="C9942" s="1">
        <f>YEAR(Data!$D9942)</f>
        <v>2013</v>
      </c>
      <c r="D9942" s="2">
        <v>41621</v>
      </c>
      <c r="E9942" s="2">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11.200000000000001</v>
      </c>
      <c r="T9942" s="1">
        <v>7</v>
      </c>
      <c r="U9942" s="1">
        <v>0</v>
      </c>
      <c r="V9942" s="1">
        <v>4.8160000000000007</v>
      </c>
    </row>
    <row r="9943" spans="1:22" ht="14.25" customHeight="1" x14ac:dyDescent="0.25">
      <c r="A9943" s="1">
        <v>9942</v>
      </c>
      <c r="B9943" s="1" t="s">
        <v>10907</v>
      </c>
      <c r="C9943" s="1">
        <f>YEAR(Data!$D9943)</f>
        <v>2014</v>
      </c>
      <c r="D9943" s="2">
        <v>41968</v>
      </c>
      <c r="E9943" s="2">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1">
        <v>87.196200000000005</v>
      </c>
    </row>
    <row r="9944" spans="1:22" ht="14.25" customHeight="1" x14ac:dyDescent="0.25">
      <c r="A9944" s="1">
        <v>9943</v>
      </c>
      <c r="B9944" s="1" t="s">
        <v>10908</v>
      </c>
      <c r="C9944" s="1">
        <f>YEAR(Data!$D9944)</f>
        <v>2011</v>
      </c>
      <c r="D9944" s="2">
        <v>40905</v>
      </c>
      <c r="E9944" s="2">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
        <v>998.82</v>
      </c>
      <c r="T9944" s="1">
        <v>9</v>
      </c>
      <c r="U9944" s="1">
        <v>0</v>
      </c>
      <c r="V9944" s="1">
        <v>29.964600000000061</v>
      </c>
    </row>
    <row r="9945" spans="1:22" ht="14.25" customHeight="1" x14ac:dyDescent="0.25">
      <c r="A9945" s="1">
        <v>9944</v>
      </c>
      <c r="B9945" s="1" t="s">
        <v>10908</v>
      </c>
      <c r="C9945" s="1">
        <f>YEAR(Data!$D9945)</f>
        <v>2011</v>
      </c>
      <c r="D9945" s="2">
        <v>40905</v>
      </c>
      <c r="E9945" s="2">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51.150000000000006</v>
      </c>
      <c r="T9945" s="1">
        <v>5</v>
      </c>
      <c r="U9945" s="1">
        <v>0</v>
      </c>
      <c r="V9945" s="1">
        <v>13.299000000000003</v>
      </c>
    </row>
    <row r="9946" spans="1:22" ht="14.25" customHeight="1" x14ac:dyDescent="0.25">
      <c r="A9946" s="1">
        <v>9945</v>
      </c>
      <c r="B9946" s="1" t="s">
        <v>10909</v>
      </c>
      <c r="C9946" s="1">
        <f>YEAR(Data!$D9946)</f>
        <v>2012</v>
      </c>
      <c r="D9946" s="2">
        <v>41011</v>
      </c>
      <c r="E9946" s="2">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1">
        <v>0.4073999999999991</v>
      </c>
    </row>
    <row r="9947" spans="1:22" ht="14.25" customHeight="1" x14ac:dyDescent="0.25">
      <c r="A9947" s="1">
        <v>9946</v>
      </c>
      <c r="B9947" s="1" t="s">
        <v>10910</v>
      </c>
      <c r="C9947" s="1">
        <f>YEAR(Data!$D9947)</f>
        <v>2011</v>
      </c>
      <c r="D9947" s="2">
        <v>40604</v>
      </c>
      <c r="E9947" s="2">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
        <v>3.4240000000000004</v>
      </c>
      <c r="T9947" s="1">
        <v>1</v>
      </c>
      <c r="U9947" s="1">
        <v>0.2</v>
      </c>
      <c r="V9947" s="1">
        <v>1.0699999999999996</v>
      </c>
    </row>
    <row r="9948" spans="1:22" ht="14.25" customHeight="1" x14ac:dyDescent="0.25">
      <c r="A9948" s="1">
        <v>9947</v>
      </c>
      <c r="B9948" s="1" t="s">
        <v>10910</v>
      </c>
      <c r="C9948" s="1">
        <f>YEAR(Data!$D9948)</f>
        <v>2011</v>
      </c>
      <c r="D9948" s="2">
        <v>40604</v>
      </c>
      <c r="E9948" s="2">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151.20000000000002</v>
      </c>
      <c r="T9948" s="1">
        <v>3</v>
      </c>
      <c r="U9948" s="1">
        <v>0.2</v>
      </c>
      <c r="V9948" s="1">
        <v>32.130000000000003</v>
      </c>
    </row>
    <row r="9949" spans="1:22" ht="14.25" customHeight="1" x14ac:dyDescent="0.25">
      <c r="A9949" s="1">
        <v>9948</v>
      </c>
      <c r="B9949" s="1" t="s">
        <v>10911</v>
      </c>
      <c r="C9949" s="1">
        <f>YEAR(Data!$D9949)</f>
        <v>2014</v>
      </c>
      <c r="D9949" s="2">
        <v>41792</v>
      </c>
      <c r="E9949" s="2">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1">
        <v>539.24639999999999</v>
      </c>
    </row>
    <row r="9950" spans="1:22" ht="14.25" customHeight="1" x14ac:dyDescent="0.25">
      <c r="A9950" s="1">
        <v>9949</v>
      </c>
      <c r="B9950" s="1" t="s">
        <v>10911</v>
      </c>
      <c r="C9950" s="1">
        <f>YEAR(Data!$D9950)</f>
        <v>2014</v>
      </c>
      <c r="D9950" s="2">
        <v>41792</v>
      </c>
      <c r="E9950" s="2">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1">
        <v>793.71599999999989</v>
      </c>
    </row>
    <row r="9951" spans="1:22" ht="14.25" customHeight="1" x14ac:dyDescent="0.25">
      <c r="A9951" s="1">
        <v>9950</v>
      </c>
      <c r="B9951" s="1" t="s">
        <v>10911</v>
      </c>
      <c r="C9951" s="1">
        <f>YEAR(Data!$D9951)</f>
        <v>2014</v>
      </c>
      <c r="D9951" s="2">
        <v>41792</v>
      </c>
      <c r="E9951" s="2">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1">
        <v>15.954299999999993</v>
      </c>
    </row>
    <row r="9952" spans="1:22" ht="14.25" customHeight="1" x14ac:dyDescent="0.25">
      <c r="A9952" s="1">
        <v>9951</v>
      </c>
      <c r="B9952" s="1" t="s">
        <v>10911</v>
      </c>
      <c r="C9952" s="1">
        <f>YEAR(Data!$D9952)</f>
        <v>2014</v>
      </c>
      <c r="D9952" s="2">
        <v>41792</v>
      </c>
      <c r="E9952" s="2">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1">
        <v>14.7593</v>
      </c>
    </row>
    <row r="9953" spans="1:22" ht="14.25" customHeight="1" x14ac:dyDescent="0.25">
      <c r="A9953" s="1">
        <v>9952</v>
      </c>
      <c r="B9953" s="1" t="s">
        <v>10911</v>
      </c>
      <c r="C9953" s="1">
        <f>YEAR(Data!$D9953)</f>
        <v>2014</v>
      </c>
      <c r="D9953" s="2">
        <v>41792</v>
      </c>
      <c r="E9953" s="2">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1">
        <v>8.69</v>
      </c>
    </row>
    <row r="9954" spans="1:22" ht="14.25" customHeight="1" x14ac:dyDescent="0.25">
      <c r="A9954" s="1">
        <v>9953</v>
      </c>
      <c r="B9954" s="1" t="s">
        <v>10912</v>
      </c>
      <c r="C9954" s="1">
        <f>YEAR(Data!$D9954)</f>
        <v>2012</v>
      </c>
      <c r="D9954" s="2">
        <v>41257</v>
      </c>
      <c r="E9954" s="2">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1">
        <v>20.723999999999997</v>
      </c>
    </row>
    <row r="9955" spans="1:22" ht="14.25" customHeight="1" x14ac:dyDescent="0.25">
      <c r="A9955" s="1">
        <v>9954</v>
      </c>
      <c r="B9955" s="1" t="s">
        <v>10912</v>
      </c>
      <c r="C9955" s="1">
        <f>YEAR(Data!$D9955)</f>
        <v>2012</v>
      </c>
      <c r="D9955" s="2">
        <v>41257</v>
      </c>
      <c r="E9955" s="2">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
        <v>6.48</v>
      </c>
      <c r="T9955" s="1">
        <v>1</v>
      </c>
      <c r="U9955" s="1">
        <v>0</v>
      </c>
      <c r="V9955" s="1">
        <v>3.1104000000000003</v>
      </c>
    </row>
    <row r="9956" spans="1:22" ht="14.25" customHeight="1" x14ac:dyDescent="0.25">
      <c r="A9956" s="1">
        <v>9955</v>
      </c>
      <c r="B9956" s="1" t="s">
        <v>10912</v>
      </c>
      <c r="C9956" s="1">
        <f>YEAR(Data!$D9956)</f>
        <v>2012</v>
      </c>
      <c r="D9956" s="2">
        <v>41257</v>
      </c>
      <c r="E9956" s="2">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
        <v>34.248000000000005</v>
      </c>
      <c r="T9956" s="1">
        <v>3</v>
      </c>
      <c r="U9956" s="1">
        <v>0.2</v>
      </c>
      <c r="V9956" s="1">
        <v>11.558699999999998</v>
      </c>
    </row>
    <row r="9957" spans="1:22" ht="14.25" customHeight="1" x14ac:dyDescent="0.25">
      <c r="A9957" s="1">
        <v>9956</v>
      </c>
      <c r="B9957" s="1" t="s">
        <v>10912</v>
      </c>
      <c r="C9957" s="1">
        <f>YEAR(Data!$D9957)</f>
        <v>2012</v>
      </c>
      <c r="D9957" s="2">
        <v>41257</v>
      </c>
      <c r="E9957" s="2">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1">
        <v>10.258800000000008</v>
      </c>
    </row>
    <row r="9958" spans="1:22" ht="14.25" customHeight="1" x14ac:dyDescent="0.25">
      <c r="A9958" s="1">
        <v>9957</v>
      </c>
      <c r="B9958" s="1" t="s">
        <v>10913</v>
      </c>
      <c r="C9958" s="1">
        <f>YEAR(Data!$D9958)</f>
        <v>2011</v>
      </c>
      <c r="D9958" s="2">
        <v>40858</v>
      </c>
      <c r="E9958" s="2">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
        <v>46.349999999999994</v>
      </c>
      <c r="T9958" s="1">
        <v>5</v>
      </c>
      <c r="U9958" s="1">
        <v>0</v>
      </c>
      <c r="V9958" s="1">
        <v>21.784499999999998</v>
      </c>
    </row>
    <row r="9959" spans="1:22" ht="14.25" customHeight="1" x14ac:dyDescent="0.25">
      <c r="A9959" s="1">
        <v>9958</v>
      </c>
      <c r="B9959" s="1" t="s">
        <v>10913</v>
      </c>
      <c r="C9959" s="1">
        <f>YEAR(Data!$D9959)</f>
        <v>2011</v>
      </c>
      <c r="D9959" s="2">
        <v>40858</v>
      </c>
      <c r="E9959" s="2">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
        <v>223.92</v>
      </c>
      <c r="T9959" s="1">
        <v>4</v>
      </c>
      <c r="U9959" s="1">
        <v>0</v>
      </c>
      <c r="V9959" s="1">
        <v>109.7208</v>
      </c>
    </row>
    <row r="9960" spans="1:22" ht="14.25" customHeight="1" x14ac:dyDescent="0.25">
      <c r="A9960" s="1">
        <v>9959</v>
      </c>
      <c r="B9960" s="1" t="s">
        <v>10913</v>
      </c>
      <c r="C9960" s="1">
        <f>YEAR(Data!$D9960)</f>
        <v>2011</v>
      </c>
      <c r="D9960" s="2">
        <v>40858</v>
      </c>
      <c r="E9960" s="2">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1">
        <v>2.1899999999999995</v>
      </c>
    </row>
    <row r="9961" spans="1:22" ht="14.25" customHeight="1" x14ac:dyDescent="0.25">
      <c r="A9961" s="1">
        <v>9960</v>
      </c>
      <c r="B9961" s="1" t="s">
        <v>10914</v>
      </c>
      <c r="C9961" s="1">
        <f>YEAR(Data!$D9961)</f>
        <v>2014</v>
      </c>
      <c r="D9961" s="2">
        <v>41919</v>
      </c>
      <c r="E9961" s="2">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
        <v>9.3439999999999994</v>
      </c>
      <c r="T9961" s="1">
        <v>2</v>
      </c>
      <c r="U9961" s="1">
        <v>0.2</v>
      </c>
      <c r="V9961" s="1">
        <v>1.8687999999999998</v>
      </c>
    </row>
    <row r="9962" spans="1:22" ht="14.25" customHeight="1" x14ac:dyDescent="0.25">
      <c r="A9962" s="1">
        <v>9961</v>
      </c>
      <c r="B9962" s="1" t="s">
        <v>10915</v>
      </c>
      <c r="C9962" s="1">
        <f>YEAR(Data!$D9962)</f>
        <v>2014</v>
      </c>
      <c r="D9962" s="2">
        <v>41899</v>
      </c>
      <c r="E9962" s="2">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
        <v>18</v>
      </c>
      <c r="T9962" s="1">
        <v>1</v>
      </c>
      <c r="U9962" s="1">
        <v>0</v>
      </c>
      <c r="V9962" s="1">
        <v>3.2399999999999984</v>
      </c>
    </row>
    <row r="9963" spans="1:22" ht="14.25" customHeight="1" x14ac:dyDescent="0.25">
      <c r="A9963" s="1">
        <v>9962</v>
      </c>
      <c r="B9963" s="1" t="s">
        <v>10916</v>
      </c>
      <c r="C9963" s="1">
        <f>YEAR(Data!$D9963)</f>
        <v>2012</v>
      </c>
      <c r="D9963" s="2">
        <v>40987</v>
      </c>
      <c r="E9963" s="2">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1">
        <v>23.7742</v>
      </c>
    </row>
    <row r="9964" spans="1:22" ht="14.25" customHeight="1" x14ac:dyDescent="0.25">
      <c r="A9964" s="1">
        <v>9963</v>
      </c>
      <c r="B9964" s="1" t="s">
        <v>10916</v>
      </c>
      <c r="C9964" s="1">
        <f>YEAR(Data!$D9964)</f>
        <v>2012</v>
      </c>
      <c r="D9964" s="2">
        <v>40987</v>
      </c>
      <c r="E9964" s="2">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
        <v>383.46559999999994</v>
      </c>
      <c r="T9964" s="1">
        <v>4</v>
      </c>
      <c r="U9964" s="1">
        <v>0.32</v>
      </c>
      <c r="V9964" s="1">
        <v>-67.670400000000001</v>
      </c>
    </row>
    <row r="9965" spans="1:22" ht="14.25" customHeight="1" x14ac:dyDescent="0.25">
      <c r="A9965" s="1">
        <v>9964</v>
      </c>
      <c r="B9965" s="1" t="s">
        <v>10917</v>
      </c>
      <c r="C9965" s="1">
        <f>YEAR(Data!$D9965)</f>
        <v>2012</v>
      </c>
      <c r="D9965" s="2">
        <v>41116</v>
      </c>
      <c r="E9965" s="2">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10.368000000000002</v>
      </c>
      <c r="T9965" s="1">
        <v>2</v>
      </c>
      <c r="U9965" s="1">
        <v>0.2</v>
      </c>
      <c r="V9965" s="1">
        <v>3.6288</v>
      </c>
    </row>
    <row r="9966" spans="1:22" ht="14.25" customHeight="1" x14ac:dyDescent="0.25">
      <c r="A9966" s="1">
        <v>9965</v>
      </c>
      <c r="B9966" s="1" t="s">
        <v>10918</v>
      </c>
      <c r="C9966" s="1">
        <f>YEAR(Data!$D9966)</f>
        <v>2013</v>
      </c>
      <c r="D9966" s="2">
        <v>41614</v>
      </c>
      <c r="E9966" s="2">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1">
        <v>6.4319999999999995</v>
      </c>
    </row>
    <row r="9967" spans="1:22" ht="14.25" customHeight="1" x14ac:dyDescent="0.25">
      <c r="A9967" s="1">
        <v>9966</v>
      </c>
      <c r="B9967" s="1" t="s">
        <v>10918</v>
      </c>
      <c r="C9967" s="1">
        <f>YEAR(Data!$D9967)</f>
        <v>2013</v>
      </c>
      <c r="D9967" s="2">
        <v>41614</v>
      </c>
      <c r="E9967" s="2">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1">
        <v>2.3406000000000002</v>
      </c>
    </row>
    <row r="9968" spans="1:22" ht="14.25" customHeight="1" x14ac:dyDescent="0.25">
      <c r="A9968" s="1">
        <v>9967</v>
      </c>
      <c r="B9968" s="1" t="s">
        <v>10918</v>
      </c>
      <c r="C9968" s="1">
        <f>YEAR(Data!$D9968)</f>
        <v>2013</v>
      </c>
      <c r="D9968" s="2">
        <v>41614</v>
      </c>
      <c r="E9968" s="2">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
        <v>109.69</v>
      </c>
      <c r="T9968" s="1">
        <v>7</v>
      </c>
      <c r="U9968" s="1">
        <v>0</v>
      </c>
      <c r="V9968" s="1">
        <v>51.554299999999991</v>
      </c>
    </row>
    <row r="9969" spans="1:22" ht="14.25" customHeight="1" x14ac:dyDescent="0.25">
      <c r="A9969" s="1">
        <v>9968</v>
      </c>
      <c r="B9969" s="1" t="s">
        <v>10919</v>
      </c>
      <c r="C9969" s="1">
        <f>YEAR(Data!$D9969)</f>
        <v>2014</v>
      </c>
      <c r="D9969" s="2">
        <v>41985</v>
      </c>
      <c r="E9969" s="2">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40.199999999999996</v>
      </c>
      <c r="T9969" s="1">
        <v>5</v>
      </c>
      <c r="U9969" s="1">
        <v>0</v>
      </c>
      <c r="V9969" s="1">
        <v>18.089999999999996</v>
      </c>
    </row>
    <row r="9970" spans="1:22" ht="14.25" customHeight="1" x14ac:dyDescent="0.25">
      <c r="A9970" s="1">
        <v>9969</v>
      </c>
      <c r="B9970" s="1" t="s">
        <v>10919</v>
      </c>
      <c r="C9970" s="1">
        <f>YEAR(Data!$D9970)</f>
        <v>2014</v>
      </c>
      <c r="D9970" s="2">
        <v>41985</v>
      </c>
      <c r="E9970" s="2">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
        <v>735.98</v>
      </c>
      <c r="T9970" s="1">
        <v>2</v>
      </c>
      <c r="U9970" s="1">
        <v>0</v>
      </c>
      <c r="V9970" s="1">
        <v>331.19099999999997</v>
      </c>
    </row>
    <row r="9971" spans="1:22" ht="14.25" customHeight="1" x14ac:dyDescent="0.25">
      <c r="A9971" s="1">
        <v>9970</v>
      </c>
      <c r="B9971" s="1" t="s">
        <v>10919</v>
      </c>
      <c r="C9971" s="1">
        <f>YEAR(Data!$D9971)</f>
        <v>2014</v>
      </c>
      <c r="D9971" s="2">
        <v>41985</v>
      </c>
      <c r="E9971" s="2">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1">
        <v>6.5974999999999993</v>
      </c>
    </row>
    <row r="9972" spans="1:22" ht="14.25" customHeight="1" x14ac:dyDescent="0.25">
      <c r="A9972" s="1">
        <v>9971</v>
      </c>
      <c r="B9972" s="1" t="s">
        <v>10920</v>
      </c>
      <c r="C9972" s="1">
        <f>YEAR(Data!$D9972)</f>
        <v>2012</v>
      </c>
      <c r="D9972" s="2">
        <v>41088</v>
      </c>
      <c r="E9972" s="2">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1">
        <v>54.997599999999991</v>
      </c>
    </row>
    <row r="9973" spans="1:22" ht="14.25" customHeight="1" x14ac:dyDescent="0.25">
      <c r="A9973" s="1">
        <v>9972</v>
      </c>
      <c r="B9973" s="1" t="s">
        <v>10920</v>
      </c>
      <c r="C9973" s="1">
        <f>YEAR(Data!$D9973)</f>
        <v>2012</v>
      </c>
      <c r="D9973" s="2">
        <v>41088</v>
      </c>
      <c r="E9973" s="2">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1">
        <v>42.22499999999998</v>
      </c>
    </row>
    <row r="9974" spans="1:22" ht="14.25" customHeight="1" x14ac:dyDescent="0.25">
      <c r="A9974" s="1">
        <v>9973</v>
      </c>
      <c r="B9974" s="1" t="s">
        <v>10921</v>
      </c>
      <c r="C9974" s="1">
        <f>YEAR(Data!$D9974)</f>
        <v>2013</v>
      </c>
      <c r="D9974" s="2">
        <v>41529</v>
      </c>
      <c r="E9974" s="2">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1">
        <v>33.604199999999992</v>
      </c>
    </row>
    <row r="9975" spans="1:22" ht="14.25" customHeight="1" x14ac:dyDescent="0.25">
      <c r="A9975" s="1">
        <v>9974</v>
      </c>
      <c r="B9975" s="1" t="s">
        <v>10922</v>
      </c>
      <c r="C9975" s="1">
        <f>YEAR(Data!$D9975)</f>
        <v>2013</v>
      </c>
      <c r="D9975" s="2">
        <v>41615</v>
      </c>
      <c r="E9975" s="2">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
        <v>271.95999999999998</v>
      </c>
      <c r="T9975" s="1">
        <v>5</v>
      </c>
      <c r="U9975" s="1">
        <v>0.2</v>
      </c>
      <c r="V9975" s="1">
        <v>27.195999999999998</v>
      </c>
    </row>
    <row r="9976" spans="1:22" ht="14.25" customHeight="1" x14ac:dyDescent="0.25">
      <c r="A9976" s="1">
        <v>9975</v>
      </c>
      <c r="B9976" s="1" t="s">
        <v>10922</v>
      </c>
      <c r="C9976" s="1">
        <f>YEAR(Data!$D9976)</f>
        <v>2013</v>
      </c>
      <c r="D9976" s="2">
        <v>41615</v>
      </c>
      <c r="E9976" s="2">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18.689999999999998</v>
      </c>
      <c r="T9976" s="1">
        <v>7</v>
      </c>
      <c r="U9976" s="1">
        <v>0</v>
      </c>
      <c r="V9976" s="1">
        <v>5.2332000000000001</v>
      </c>
    </row>
    <row r="9977" spans="1:22" ht="14.25" customHeight="1" x14ac:dyDescent="0.25">
      <c r="A9977" s="1">
        <v>9976</v>
      </c>
      <c r="B9977" s="1" t="s">
        <v>10922</v>
      </c>
      <c r="C9977" s="1">
        <f>YEAR(Data!$D9977)</f>
        <v>2013</v>
      </c>
      <c r="D9977" s="2">
        <v>41615</v>
      </c>
      <c r="E9977" s="2">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1">
        <v>6.4127999999999998</v>
      </c>
    </row>
    <row r="9978" spans="1:22" ht="14.25" customHeight="1" x14ac:dyDescent="0.25">
      <c r="A9978" s="1">
        <v>9977</v>
      </c>
      <c r="B9978" s="1" t="s">
        <v>10922</v>
      </c>
      <c r="C9978" s="1">
        <f>YEAR(Data!$D9978)</f>
        <v>2013</v>
      </c>
      <c r="D9978" s="2">
        <v>41615</v>
      </c>
      <c r="E9978" s="2">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249.58400000000003</v>
      </c>
      <c r="T9978" s="1">
        <v>2</v>
      </c>
      <c r="U9978" s="1">
        <v>0.2</v>
      </c>
      <c r="V9978" s="1">
        <v>31.197999999999986</v>
      </c>
    </row>
    <row r="9979" spans="1:22" ht="14.25" customHeight="1" x14ac:dyDescent="0.25">
      <c r="A9979" s="1">
        <v>9978</v>
      </c>
      <c r="B9979" s="1" t="s">
        <v>10922</v>
      </c>
      <c r="C9979" s="1">
        <f>YEAR(Data!$D9979)</f>
        <v>2013</v>
      </c>
      <c r="D9979" s="2">
        <v>41615</v>
      </c>
      <c r="E9979" s="2">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1">
        <v>0</v>
      </c>
    </row>
    <row r="9980" spans="1:22" ht="14.25" customHeight="1" x14ac:dyDescent="0.25">
      <c r="A9980" s="1">
        <v>9979</v>
      </c>
      <c r="B9980" s="1" t="s">
        <v>10922</v>
      </c>
      <c r="C9980" s="1">
        <f>YEAR(Data!$D9980)</f>
        <v>2013</v>
      </c>
      <c r="D9980" s="2">
        <v>41615</v>
      </c>
      <c r="E9980" s="2">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1">
        <v>4.6815999999999995</v>
      </c>
    </row>
    <row r="9981" spans="1:22" ht="14.25" customHeight="1" x14ac:dyDescent="0.25">
      <c r="A9981" s="1">
        <v>9980</v>
      </c>
      <c r="B9981" s="1" t="s">
        <v>10922</v>
      </c>
      <c r="C9981" s="1">
        <f>YEAR(Data!$D9981)</f>
        <v>2013</v>
      </c>
      <c r="D9981" s="2">
        <v>41615</v>
      </c>
      <c r="E9981" s="2">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
        <v>437.47200000000009</v>
      </c>
      <c r="T9981" s="1">
        <v>14</v>
      </c>
      <c r="U9981" s="1">
        <v>0.2</v>
      </c>
      <c r="V9981" s="1">
        <v>153.11519999999999</v>
      </c>
    </row>
    <row r="9982" spans="1:22" ht="14.25" customHeight="1" x14ac:dyDescent="0.25">
      <c r="A9982" s="1">
        <v>9981</v>
      </c>
      <c r="B9982" s="1" t="s">
        <v>10923</v>
      </c>
      <c r="C9982" s="1">
        <f>YEAR(Data!$D9982)</f>
        <v>2012</v>
      </c>
      <c r="D9982" s="2">
        <v>41158</v>
      </c>
      <c r="E9982" s="2">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1">
        <v>22.354800000000004</v>
      </c>
    </row>
    <row r="9983" spans="1:22" ht="14.25" customHeight="1" x14ac:dyDescent="0.25">
      <c r="A9983" s="1">
        <v>9982</v>
      </c>
      <c r="B9983" s="1" t="s">
        <v>10924</v>
      </c>
      <c r="C9983" s="1">
        <f>YEAR(Data!$D9983)</f>
        <v>2014</v>
      </c>
      <c r="D9983" s="2">
        <v>41855</v>
      </c>
      <c r="E9983" s="2">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16.520000000000003</v>
      </c>
      <c r="T9983" s="1">
        <v>5</v>
      </c>
      <c r="U9983" s="1">
        <v>0.2</v>
      </c>
      <c r="V9983" s="1">
        <v>5.368999999999998</v>
      </c>
    </row>
    <row r="9984" spans="1:22" ht="14.25" customHeight="1" x14ac:dyDescent="0.25">
      <c r="A9984" s="1">
        <v>9983</v>
      </c>
      <c r="B9984" s="1" t="s">
        <v>10925</v>
      </c>
      <c r="C9984" s="1">
        <f>YEAR(Data!$D9984)</f>
        <v>2013</v>
      </c>
      <c r="D9984" s="2">
        <v>41540</v>
      </c>
      <c r="E9984" s="2">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
        <v>35.56</v>
      </c>
      <c r="T9984" s="1">
        <v>7</v>
      </c>
      <c r="U9984" s="1">
        <v>0</v>
      </c>
      <c r="V9984" s="1">
        <v>16.713200000000001</v>
      </c>
    </row>
    <row r="9985" spans="1:22" ht="14.25" customHeight="1" x14ac:dyDescent="0.25">
      <c r="A9985" s="1">
        <v>9984</v>
      </c>
      <c r="B9985" s="1" t="s">
        <v>10925</v>
      </c>
      <c r="C9985" s="1">
        <f>YEAR(Data!$D9985)</f>
        <v>2013</v>
      </c>
      <c r="D9985" s="2">
        <v>41540</v>
      </c>
      <c r="E9985" s="2">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
        <v>97.98</v>
      </c>
      <c r="T9985" s="1">
        <v>2</v>
      </c>
      <c r="U9985" s="1">
        <v>0</v>
      </c>
      <c r="V9985" s="1">
        <v>27.434400000000011</v>
      </c>
    </row>
    <row r="9986" spans="1:22" ht="14.25" customHeight="1" x14ac:dyDescent="0.25">
      <c r="A9986" s="1">
        <v>9985</v>
      </c>
      <c r="B9986" s="1" t="s">
        <v>10926</v>
      </c>
      <c r="C9986" s="1">
        <f>YEAR(Data!$D9986)</f>
        <v>2012</v>
      </c>
      <c r="D9986" s="2">
        <v>41046</v>
      </c>
      <c r="E9986" s="2">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1">
        <v>15.120000000000001</v>
      </c>
    </row>
    <row r="9987" spans="1:22" ht="14.25" customHeight="1" x14ac:dyDescent="0.25">
      <c r="A9987" s="1">
        <v>9986</v>
      </c>
      <c r="B9987" s="1" t="s">
        <v>10926</v>
      </c>
      <c r="C9987" s="1">
        <f>YEAR(Data!$D9987)</f>
        <v>2012</v>
      </c>
      <c r="D9987" s="2">
        <v>41046</v>
      </c>
      <c r="E9987" s="2">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1">
        <v>16.123999999999995</v>
      </c>
    </row>
    <row r="9988" spans="1:22" ht="14.25" customHeight="1" x14ac:dyDescent="0.25">
      <c r="A9988" s="1">
        <v>9987</v>
      </c>
      <c r="B9988" s="1" t="s">
        <v>10927</v>
      </c>
      <c r="C9988" s="1">
        <f>YEAR(Data!$D9988)</f>
        <v>2013</v>
      </c>
      <c r="D9988" s="2">
        <v>41547</v>
      </c>
      <c r="E9988" s="2">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
        <v>36.24</v>
      </c>
      <c r="T9988" s="1">
        <v>1</v>
      </c>
      <c r="U9988" s="1">
        <v>0</v>
      </c>
      <c r="V9988" s="1">
        <v>15.220800000000001</v>
      </c>
    </row>
    <row r="9989" spans="1:22" ht="14.25" customHeight="1" x14ac:dyDescent="0.25">
      <c r="A9989" s="1">
        <v>9988</v>
      </c>
      <c r="B9989" s="1" t="s">
        <v>10928</v>
      </c>
      <c r="C9989" s="1">
        <f>YEAR(Data!$D9989)</f>
        <v>2014</v>
      </c>
      <c r="D9989" s="2">
        <v>41961</v>
      </c>
      <c r="E9989" s="2">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
        <v>79.989999999999995</v>
      </c>
      <c r="T9989" s="1">
        <v>1</v>
      </c>
      <c r="U9989" s="1">
        <v>0</v>
      </c>
      <c r="V9989" s="1">
        <v>28.796399999999998</v>
      </c>
    </row>
    <row r="9990" spans="1:22" ht="14.25" customHeight="1" x14ac:dyDescent="0.25">
      <c r="A9990" s="1">
        <v>9989</v>
      </c>
      <c r="B9990" s="1" t="s">
        <v>10928</v>
      </c>
      <c r="C9990" s="1">
        <f>YEAR(Data!$D9990)</f>
        <v>2014</v>
      </c>
      <c r="D9990" s="2">
        <v>41961</v>
      </c>
      <c r="E9990" s="2">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
        <v>206.1</v>
      </c>
      <c r="T9990" s="1">
        <v>5</v>
      </c>
      <c r="U9990" s="1">
        <v>0</v>
      </c>
      <c r="V9990" s="1">
        <v>55.647000000000006</v>
      </c>
    </row>
    <row r="9991" spans="1:22" ht="14.25" customHeight="1" x14ac:dyDescent="0.25">
      <c r="A9991" s="1">
        <v>9990</v>
      </c>
      <c r="B9991" s="1" t="s">
        <v>10929</v>
      </c>
      <c r="C9991" s="1">
        <f>YEAR(Data!$D9991)</f>
        <v>2011</v>
      </c>
      <c r="D9991" s="2">
        <v>40565</v>
      </c>
      <c r="E9991" s="2">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1">
        <v>4.1027999999999993</v>
      </c>
    </row>
    <row r="9992" spans="1:22" ht="14.25" customHeight="1" x14ac:dyDescent="0.25">
      <c r="A9992" s="1">
        <v>9991</v>
      </c>
      <c r="B9992" s="1" t="s">
        <v>10930</v>
      </c>
      <c r="C9992" s="1">
        <f>YEAR(Data!$D9992)</f>
        <v>2014</v>
      </c>
      <c r="D9992" s="2">
        <v>41697</v>
      </c>
      <c r="E9992" s="2">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
        <v>91.96</v>
      </c>
      <c r="T9992" s="1">
        <v>2</v>
      </c>
      <c r="U9992" s="1">
        <v>0</v>
      </c>
      <c r="V9992" s="1">
        <v>15.633199999999988</v>
      </c>
    </row>
    <row r="9993" spans="1:22" ht="14.25" customHeight="1" x14ac:dyDescent="0.25">
      <c r="A9993" s="1">
        <v>9992</v>
      </c>
      <c r="B9993" s="1" t="s">
        <v>10930</v>
      </c>
      <c r="C9993" s="1">
        <f>YEAR(Data!$D9993)</f>
        <v>2014</v>
      </c>
      <c r="D9993" s="2">
        <v>41697</v>
      </c>
      <c r="E9993" s="2">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1">
        <v>19.393200000000007</v>
      </c>
    </row>
    <row r="9994" spans="1:22" ht="14.25" customHeight="1" x14ac:dyDescent="0.25">
      <c r="A9994" s="1">
        <v>9993</v>
      </c>
      <c r="B9994" s="1" t="s">
        <v>10930</v>
      </c>
      <c r="C9994" s="1">
        <f>YEAR(Data!$D9994)</f>
        <v>2014</v>
      </c>
      <c r="D9994" s="2">
        <v>41697</v>
      </c>
      <c r="E9994" s="2">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1">
        <v>13.32</v>
      </c>
    </row>
    <row r="9995" spans="1:22" ht="14.25" customHeight="1" x14ac:dyDescent="0.25">
      <c r="A9995" s="1">
        <v>9994</v>
      </c>
      <c r="B9995" s="1" t="s">
        <v>10931</v>
      </c>
      <c r="C9995" s="1">
        <f>YEAR(Data!$D9995)</f>
        <v>2014</v>
      </c>
      <c r="D9995" s="2">
        <v>41764</v>
      </c>
      <c r="E9995" s="2">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1">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622FF-011C-490D-ACBD-CDCEF8EC36E8}">
  <dimension ref="A3:K7"/>
  <sheetViews>
    <sheetView workbookViewId="0">
      <selection activeCell="K10" sqref="K10"/>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20.5703125" bestFit="1" customWidth="1"/>
  </cols>
  <sheetData>
    <row r="3" spans="1:11" x14ac:dyDescent="0.25">
      <c r="A3" s="6" t="s">
        <v>10932</v>
      </c>
      <c r="B3" s="5" t="s">
        <v>10946</v>
      </c>
      <c r="C3" s="37" t="s">
        <v>10947</v>
      </c>
      <c r="D3" s="37" t="s">
        <v>10952</v>
      </c>
      <c r="E3" s="37" t="s">
        <v>10953</v>
      </c>
      <c r="F3" s="11" t="s">
        <v>10954</v>
      </c>
      <c r="G3" s="44">
        <f>GETPIVOTDATA("Sum of Sales",$A$3,"Year",2014)/GETPIVOTDATA("Sum of Sales",$A$3,"Year",2013)-1</f>
        <v>0.20620967905883303</v>
      </c>
      <c r="H3" s="44">
        <f>GETPIVOTDATA("Sum of Profit",$A$3,"Year",2014)/GETPIVOTDATA("Sum of Profit",$A$3,"Year",2013)-1</f>
        <v>0.14414565902185772</v>
      </c>
      <c r="I3" s="44">
        <f>GETPIVOTDATA("Sum of Quantity",$A$3,"Year",2014)/GETPIVOTDATA("Sum of Quantity",$A$3,"Year",2013)-1</f>
        <v>0.27451580020387367</v>
      </c>
      <c r="J3" s="44">
        <f>GETPIVOTDATA("Count of Order ID",$A$3,"Year",2014)/GETPIVOTDATA("Count of Order ID",$A$3,"Year",2013)-1</f>
        <v>0.2864341085271318</v>
      </c>
      <c r="K3" s="44">
        <f>GETPIVOTDATA("Sum of Profit Margine",$A$3,"Year",2014)/GETPIVOTDATA("Sum of Profit Margine",$A$3,"Year",2013)-1</f>
        <v>-5.1453757264990463E-2</v>
      </c>
    </row>
    <row r="4" spans="1:11" x14ac:dyDescent="0.25">
      <c r="A4" s="8">
        <v>2011</v>
      </c>
      <c r="B4" s="5">
        <v>484247.49810000096</v>
      </c>
      <c r="C4" s="37">
        <v>49543.974100000007</v>
      </c>
      <c r="D4" s="37">
        <v>7581</v>
      </c>
      <c r="E4" s="37">
        <v>1993</v>
      </c>
      <c r="F4" s="11">
        <v>0.10231126499236715</v>
      </c>
      <c r="G4" t="s">
        <v>10948</v>
      </c>
      <c r="H4" t="s">
        <v>10949</v>
      </c>
      <c r="I4" t="s">
        <v>10950</v>
      </c>
      <c r="J4" t="s">
        <v>10957</v>
      </c>
      <c r="K4" t="s">
        <v>10958</v>
      </c>
    </row>
    <row r="5" spans="1:11" x14ac:dyDescent="0.25">
      <c r="A5" s="9">
        <v>2012</v>
      </c>
      <c r="B5" s="38">
        <v>470532.50899999985</v>
      </c>
      <c r="C5" s="39">
        <v>61618.603700000051</v>
      </c>
      <c r="D5" s="39">
        <v>7979</v>
      </c>
      <c r="E5" s="39">
        <v>2102</v>
      </c>
      <c r="F5" s="40">
        <v>0.13095504034557592</v>
      </c>
    </row>
    <row r="6" spans="1:11" x14ac:dyDescent="0.25">
      <c r="A6" s="9">
        <v>2013</v>
      </c>
      <c r="B6" s="38">
        <v>608473.83000000066</v>
      </c>
      <c r="C6" s="39">
        <v>81726.930800000177</v>
      </c>
      <c r="D6" s="39">
        <v>9810</v>
      </c>
      <c r="E6" s="39">
        <v>2580</v>
      </c>
      <c r="F6" s="40">
        <v>0.13431461924993568</v>
      </c>
    </row>
    <row r="7" spans="1:11" x14ac:dyDescent="0.25">
      <c r="A7" s="12">
        <v>2014</v>
      </c>
      <c r="B7" s="41">
        <v>733947.0231999997</v>
      </c>
      <c r="C7" s="42">
        <v>93507.513099999967</v>
      </c>
      <c r="D7" s="42">
        <v>12503</v>
      </c>
      <c r="E7" s="42">
        <v>3319</v>
      </c>
      <c r="F7" s="43">
        <v>0.12740362743390987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8FCD1-E170-448A-8329-DD2356C135FC}">
  <dimension ref="A2:N17"/>
  <sheetViews>
    <sheetView topLeftCell="B3" workbookViewId="0">
      <selection activeCell="B17" sqref="B17"/>
    </sheetView>
  </sheetViews>
  <sheetFormatPr defaultRowHeight="15" x14ac:dyDescent="0.25"/>
  <cols>
    <col min="1" max="1" width="13.140625" bestFit="1" customWidth="1"/>
    <col min="2" max="2" width="15" bestFit="1" customWidth="1"/>
    <col min="3" max="3" width="3.7109375" customWidth="1"/>
    <col min="4" max="4" width="13.140625" bestFit="1" customWidth="1"/>
    <col min="5" max="5" width="12.5703125" bestFit="1" customWidth="1"/>
    <col min="6" max="6" width="4.140625" customWidth="1"/>
    <col min="7" max="7" width="13.140625" bestFit="1" customWidth="1"/>
    <col min="8" max="8" width="15.42578125" bestFit="1" customWidth="1"/>
    <col min="9" max="9" width="3.5703125" customWidth="1"/>
    <col min="10" max="10" width="13.140625" bestFit="1" customWidth="1"/>
    <col min="11" max="11" width="16.5703125" bestFit="1" customWidth="1"/>
    <col min="12" max="12" width="3.85546875" customWidth="1"/>
    <col min="13" max="13" width="13.140625" bestFit="1" customWidth="1"/>
    <col min="14" max="14" width="20.5703125" bestFit="1" customWidth="1"/>
  </cols>
  <sheetData>
    <row r="2" spans="1:14" x14ac:dyDescent="0.25">
      <c r="A2" s="22" t="s">
        <v>10948</v>
      </c>
      <c r="D2" s="22" t="s">
        <v>10949</v>
      </c>
      <c r="G2" s="22" t="s">
        <v>10950</v>
      </c>
      <c r="J2" s="22" t="s">
        <v>10951</v>
      </c>
    </row>
    <row r="3" spans="1:14" x14ac:dyDescent="0.25">
      <c r="A3" s="6" t="s">
        <v>10932</v>
      </c>
      <c r="B3" s="7" t="s">
        <v>10946</v>
      </c>
      <c r="D3" s="6" t="s">
        <v>10932</v>
      </c>
      <c r="E3" s="7" t="s">
        <v>10947</v>
      </c>
      <c r="G3" s="6" t="s">
        <v>10932</v>
      </c>
      <c r="H3" s="7" t="s">
        <v>10952</v>
      </c>
      <c r="J3" s="6" t="s">
        <v>10932</v>
      </c>
      <c r="K3" s="7" t="s">
        <v>10953</v>
      </c>
      <c r="M3" s="6" t="s">
        <v>10932</v>
      </c>
      <c r="N3" s="7" t="s">
        <v>10954</v>
      </c>
    </row>
    <row r="4" spans="1:14" x14ac:dyDescent="0.25">
      <c r="A4" s="8" t="s">
        <v>10934</v>
      </c>
      <c r="B4" s="7">
        <v>95365.937600000019</v>
      </c>
      <c r="D4" s="8" t="s">
        <v>10934</v>
      </c>
      <c r="E4" s="7">
        <v>9199.2699999999986</v>
      </c>
      <c r="G4" s="8" t="s">
        <v>10934</v>
      </c>
      <c r="H4" s="7">
        <v>1500</v>
      </c>
      <c r="J4" s="8" t="s">
        <v>10934</v>
      </c>
      <c r="K4" s="7">
        <v>387</v>
      </c>
      <c r="M4" s="8" t="s">
        <v>10934</v>
      </c>
      <c r="N4" s="7">
        <v>9.6462848596792869E-2</v>
      </c>
    </row>
    <row r="5" spans="1:14" x14ac:dyDescent="0.25">
      <c r="A5" s="9" t="s">
        <v>10935</v>
      </c>
      <c r="B5" s="46">
        <v>60172.649400000024</v>
      </c>
      <c r="D5" s="9" t="s">
        <v>10935</v>
      </c>
      <c r="E5" s="46">
        <v>10288.898699999991</v>
      </c>
      <c r="G5" s="9" t="s">
        <v>10935</v>
      </c>
      <c r="H5" s="46">
        <v>1068</v>
      </c>
      <c r="J5" s="9" t="s">
        <v>10935</v>
      </c>
      <c r="K5" s="46">
        <v>301</v>
      </c>
      <c r="M5" s="9" t="s">
        <v>10935</v>
      </c>
      <c r="N5" s="46">
        <v>0.17098962406664425</v>
      </c>
    </row>
    <row r="6" spans="1:14" x14ac:dyDescent="0.25">
      <c r="A6" s="9" t="s">
        <v>10936</v>
      </c>
      <c r="B6" s="46">
        <v>199252.98399999991</v>
      </c>
      <c r="D6" s="9" t="s">
        <v>10936</v>
      </c>
      <c r="E6" s="46">
        <v>26806.573700000015</v>
      </c>
      <c r="G6" s="9" t="s">
        <v>10936</v>
      </c>
      <c r="H6" s="46">
        <v>2491</v>
      </c>
      <c r="J6" s="9" t="s">
        <v>10936</v>
      </c>
      <c r="K6" s="46">
        <v>680</v>
      </c>
      <c r="M6" s="9" t="s">
        <v>10936</v>
      </c>
      <c r="N6" s="46">
        <v>0.13453536886554246</v>
      </c>
    </row>
    <row r="7" spans="1:14" x14ac:dyDescent="0.25">
      <c r="A7" s="9" t="s">
        <v>10937</v>
      </c>
      <c r="B7" s="46">
        <v>141851.5674</v>
      </c>
      <c r="D7" s="9" t="s">
        <v>10937</v>
      </c>
      <c r="E7" s="46">
        <v>13437.806799999998</v>
      </c>
      <c r="G7" s="9" t="s">
        <v>10937</v>
      </c>
      <c r="H7" s="46">
        <v>2441</v>
      </c>
      <c r="J7" s="9" t="s">
        <v>10937</v>
      </c>
      <c r="K7" s="46">
        <v>663</v>
      </c>
      <c r="M7" s="9" t="s">
        <v>10937</v>
      </c>
      <c r="N7" s="46">
        <v>9.4731465053942004E-2</v>
      </c>
    </row>
    <row r="8" spans="1:14" x14ac:dyDescent="0.25">
      <c r="A8" s="9" t="s">
        <v>10938</v>
      </c>
      <c r="B8" s="46">
        <v>156122.28669999994</v>
      </c>
      <c r="D8" s="9" t="s">
        <v>10938</v>
      </c>
      <c r="E8" s="46">
        <v>22308.51279999999</v>
      </c>
      <c r="G8" s="9" t="s">
        <v>10938</v>
      </c>
      <c r="H8" s="46">
        <v>2850</v>
      </c>
      <c r="J8" s="9" t="s">
        <v>10938</v>
      </c>
      <c r="K8" s="46">
        <v>750</v>
      </c>
      <c r="M8" s="9" t="s">
        <v>10938</v>
      </c>
      <c r="N8" s="46">
        <v>0.14289127626517142</v>
      </c>
    </row>
    <row r="9" spans="1:14" x14ac:dyDescent="0.25">
      <c r="A9" s="9" t="s">
        <v>10939</v>
      </c>
      <c r="B9" s="46">
        <v>147082.61130000011</v>
      </c>
      <c r="D9" s="9" t="s">
        <v>10939</v>
      </c>
      <c r="E9" s="46">
        <v>20899.334500000012</v>
      </c>
      <c r="G9" s="9" t="s">
        <v>10939</v>
      </c>
      <c r="H9" s="46">
        <v>2644</v>
      </c>
      <c r="J9" s="9" t="s">
        <v>10939</v>
      </c>
      <c r="K9" s="46">
        <v>709</v>
      </c>
      <c r="M9" s="9" t="s">
        <v>10939</v>
      </c>
      <c r="N9" s="46">
        <v>0.1420924901678027</v>
      </c>
    </row>
    <row r="10" spans="1:14" x14ac:dyDescent="0.25">
      <c r="A10" s="9" t="s">
        <v>10940</v>
      </c>
      <c r="B10" s="46">
        <v>149580.83800000031</v>
      </c>
      <c r="D10" s="9" t="s">
        <v>10940</v>
      </c>
      <c r="E10" s="46">
        <v>13535.38299999998</v>
      </c>
      <c r="G10" s="9" t="s">
        <v>10940</v>
      </c>
      <c r="H10" s="46">
        <v>2705</v>
      </c>
      <c r="J10" s="9" t="s">
        <v>10940</v>
      </c>
      <c r="K10" s="46">
        <v>708</v>
      </c>
      <c r="M10" s="9" t="s">
        <v>10940</v>
      </c>
      <c r="N10" s="46">
        <v>9.0488749635163512E-2</v>
      </c>
    </row>
    <row r="11" spans="1:14" x14ac:dyDescent="0.25">
      <c r="A11" s="9" t="s">
        <v>10941</v>
      </c>
      <c r="B11" s="46">
        <v>159589.45099999988</v>
      </c>
      <c r="D11" s="9" t="s">
        <v>10941</v>
      </c>
      <c r="E11" s="46">
        <v>21896.715399999972</v>
      </c>
      <c r="G11" s="9" t="s">
        <v>10941</v>
      </c>
      <c r="H11" s="46">
        <v>2796</v>
      </c>
      <c r="J11" s="9" t="s">
        <v>10941</v>
      </c>
      <c r="K11" s="46">
        <v>710</v>
      </c>
      <c r="M11" s="9" t="s">
        <v>10941</v>
      </c>
      <c r="N11" s="46">
        <v>0.13720653378273723</v>
      </c>
    </row>
    <row r="12" spans="1:14" x14ac:dyDescent="0.25">
      <c r="A12" s="9" t="s">
        <v>10942</v>
      </c>
      <c r="B12" s="46">
        <v>309770.09970000025</v>
      </c>
      <c r="D12" s="9" t="s">
        <v>10942</v>
      </c>
      <c r="E12" s="46">
        <v>37293.192500000034</v>
      </c>
      <c r="G12" s="9" t="s">
        <v>10942</v>
      </c>
      <c r="H12" s="46">
        <v>5073</v>
      </c>
      <c r="J12" s="9" t="s">
        <v>10942</v>
      </c>
      <c r="K12" s="46">
        <v>1386</v>
      </c>
      <c r="M12" s="9" t="s">
        <v>10942</v>
      </c>
      <c r="N12" s="46">
        <v>0.12038990379031732</v>
      </c>
    </row>
    <row r="13" spans="1:14" x14ac:dyDescent="0.25">
      <c r="A13" s="9" t="s">
        <v>10943</v>
      </c>
      <c r="B13" s="46">
        <v>197115.20170000009</v>
      </c>
      <c r="D13" s="9" t="s">
        <v>10943</v>
      </c>
      <c r="E13" s="46">
        <v>31469.663800000035</v>
      </c>
      <c r="G13" s="9" t="s">
        <v>10943</v>
      </c>
      <c r="H13" s="46">
        <v>3095</v>
      </c>
      <c r="J13" s="9" t="s">
        <v>10943</v>
      </c>
      <c r="K13" s="46">
        <v>817</v>
      </c>
      <c r="M13" s="9" t="s">
        <v>10943</v>
      </c>
      <c r="N13" s="46">
        <v>0.15965112547684351</v>
      </c>
    </row>
    <row r="14" spans="1:14" x14ac:dyDescent="0.25">
      <c r="A14" s="9" t="s">
        <v>10944</v>
      </c>
      <c r="B14" s="46">
        <v>349120.07400000008</v>
      </c>
      <c r="D14" s="9" t="s">
        <v>10944</v>
      </c>
      <c r="E14" s="46">
        <v>35825.536599999927</v>
      </c>
      <c r="G14" s="9" t="s">
        <v>10944</v>
      </c>
      <c r="H14" s="46">
        <v>5741</v>
      </c>
      <c r="J14" s="9" t="s">
        <v>10944</v>
      </c>
      <c r="K14" s="46">
        <v>1462</v>
      </c>
      <c r="M14" s="9" t="s">
        <v>10944</v>
      </c>
      <c r="N14" s="46">
        <v>0.10261666191099604</v>
      </c>
    </row>
    <row r="15" spans="1:14" x14ac:dyDescent="0.25">
      <c r="A15" s="9" t="s">
        <v>10945</v>
      </c>
      <c r="B15" s="46">
        <v>332177.15950000001</v>
      </c>
      <c r="D15" s="9" t="s">
        <v>10945</v>
      </c>
      <c r="E15" s="46">
        <v>43436.13390000003</v>
      </c>
      <c r="G15" s="9" t="s">
        <v>10945</v>
      </c>
      <c r="H15" s="46">
        <v>5469</v>
      </c>
      <c r="J15" s="9" t="s">
        <v>10945</v>
      </c>
      <c r="K15" s="46">
        <v>1421</v>
      </c>
      <c r="M15" s="9" t="s">
        <v>10945</v>
      </c>
      <c r="N15" s="46">
        <v>0.13076195234308405</v>
      </c>
    </row>
    <row r="16" spans="1:14" x14ac:dyDescent="0.25">
      <c r="A16" s="10" t="s">
        <v>10933</v>
      </c>
      <c r="B16" s="47">
        <v>2297200.8603000008</v>
      </c>
      <c r="D16" s="10" t="s">
        <v>10933</v>
      </c>
      <c r="E16" s="47">
        <v>286397.02169999998</v>
      </c>
      <c r="G16" s="10" t="s">
        <v>10933</v>
      </c>
      <c r="H16" s="47">
        <v>37873</v>
      </c>
      <c r="J16" s="10" t="s">
        <v>10933</v>
      </c>
      <c r="K16" s="47">
        <v>9994</v>
      </c>
      <c r="M16" s="10" t="s">
        <v>10933</v>
      </c>
      <c r="N16" s="47">
        <v>0.12467217240315856</v>
      </c>
    </row>
    <row r="17" spans="2:14" x14ac:dyDescent="0.25">
      <c r="B17" s="34">
        <f>GETPIVOTDATA("Sales",$A$3)</f>
        <v>2297200.8603000008</v>
      </c>
      <c r="E17" s="33">
        <f>GETPIVOTDATA("Profit",$D$3)</f>
        <v>286397.02169999998</v>
      </c>
      <c r="H17" s="35">
        <f>GETPIVOTDATA("Quantity",$G$3)</f>
        <v>37873</v>
      </c>
      <c r="K17" s="35">
        <f>GETPIVOTDATA("Order ID",$J$3)</f>
        <v>9994</v>
      </c>
      <c r="N17" s="36">
        <f>GETPIVOTDATA("Profit Margine",$M$3)</f>
        <v>0.12467217240315856</v>
      </c>
    </row>
  </sheetData>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69074-CC49-4AC6-BDDB-FDB1F545E5CB}">
  <dimension ref="A3:B8"/>
  <sheetViews>
    <sheetView workbookViewId="0">
      <selection activeCell="B11" sqref="B11"/>
    </sheetView>
  </sheetViews>
  <sheetFormatPr defaultRowHeight="15" x14ac:dyDescent="0.25"/>
  <cols>
    <col min="1" max="1" width="13.140625" bestFit="1" customWidth="1"/>
    <col min="2" max="2" width="12.140625" bestFit="1" customWidth="1"/>
  </cols>
  <sheetData>
    <row r="3" spans="1:2" x14ac:dyDescent="0.25">
      <c r="A3" s="6" t="s">
        <v>10932</v>
      </c>
      <c r="B3" s="7" t="s">
        <v>10946</v>
      </c>
    </row>
    <row r="4" spans="1:2" x14ac:dyDescent="0.25">
      <c r="A4" s="8" t="s">
        <v>75</v>
      </c>
      <c r="B4" s="30">
        <v>203412.73300000009</v>
      </c>
    </row>
    <row r="5" spans="1:2" x14ac:dyDescent="0.25">
      <c r="A5" s="9" t="s">
        <v>56</v>
      </c>
      <c r="B5" s="31">
        <v>206965.53200000009</v>
      </c>
    </row>
    <row r="6" spans="1:2" x14ac:dyDescent="0.25">
      <c r="A6" s="9" t="s">
        <v>59</v>
      </c>
      <c r="B6" s="31">
        <v>223843.60800000012</v>
      </c>
    </row>
    <row r="7" spans="1:2" x14ac:dyDescent="0.25">
      <c r="A7" s="9" t="s">
        <v>36</v>
      </c>
      <c r="B7" s="31">
        <v>328449.1030000007</v>
      </c>
    </row>
    <row r="8" spans="1:2" x14ac:dyDescent="0.25">
      <c r="A8" s="12" t="s">
        <v>72</v>
      </c>
      <c r="B8" s="32">
        <v>330007.05400000012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53C90-41F0-43B0-AF54-F26C6B8CE209}">
  <dimension ref="A3:E53"/>
  <sheetViews>
    <sheetView topLeftCell="G1" workbookViewId="0">
      <selection activeCell="F5" sqref="F5"/>
    </sheetView>
  </sheetViews>
  <sheetFormatPr defaultRowHeight="15" x14ac:dyDescent="0.25"/>
  <cols>
    <col min="1" max="1" width="18.7109375" bestFit="1" customWidth="1"/>
    <col min="2" max="2" width="12.140625" bestFit="1" customWidth="1"/>
    <col min="4" max="4" width="18.7109375" bestFit="1" customWidth="1"/>
  </cols>
  <sheetData>
    <row r="3" spans="1:5" x14ac:dyDescent="0.25">
      <c r="A3" s="6" t="s">
        <v>10932</v>
      </c>
      <c r="B3" s="7" t="s">
        <v>10946</v>
      </c>
      <c r="D3" s="22" t="s">
        <v>11</v>
      </c>
      <c r="E3" s="28" t="s">
        <v>18</v>
      </c>
    </row>
    <row r="4" spans="1:5" x14ac:dyDescent="0.25">
      <c r="A4" s="8" t="s">
        <v>358</v>
      </c>
      <c r="B4" s="7">
        <v>19510.639999999992</v>
      </c>
      <c r="D4" t="str">
        <f>A4</f>
        <v>Alabama</v>
      </c>
      <c r="E4" s="29">
        <f>GETPIVOTDATA("Sales",$A$3,"State",A4)</f>
        <v>19510.639999999992</v>
      </c>
    </row>
    <row r="5" spans="1:5" x14ac:dyDescent="0.25">
      <c r="A5" s="9" t="s">
        <v>310</v>
      </c>
      <c r="B5" s="46">
        <v>35282.000999999997</v>
      </c>
      <c r="D5" t="str">
        <f t="shared" ref="D5:D52" si="0">A5</f>
        <v>Arizona</v>
      </c>
      <c r="E5" s="29">
        <f t="shared" ref="E5:E52" si="1">GETPIVOTDATA("Sales",$A$3,"State",A5)</f>
        <v>35282.000999999997</v>
      </c>
    </row>
    <row r="6" spans="1:5" x14ac:dyDescent="0.25">
      <c r="A6" s="9" t="s">
        <v>1707</v>
      </c>
      <c r="B6" s="46">
        <v>11678.129999999997</v>
      </c>
      <c r="D6" t="str">
        <f t="shared" si="0"/>
        <v>Arkansas</v>
      </c>
      <c r="E6" s="29">
        <f t="shared" si="1"/>
        <v>11678.129999999997</v>
      </c>
    </row>
    <row r="7" spans="1:5" x14ac:dyDescent="0.25">
      <c r="A7" s="9" t="s">
        <v>43</v>
      </c>
      <c r="B7" s="46">
        <v>457687.63150000101</v>
      </c>
      <c r="D7" t="str">
        <f t="shared" si="0"/>
        <v>California</v>
      </c>
      <c r="E7" s="29">
        <f t="shared" si="1"/>
        <v>457687.63150000101</v>
      </c>
    </row>
    <row r="8" spans="1:5" x14ac:dyDescent="0.25">
      <c r="A8" s="9" t="s">
        <v>457</v>
      </c>
      <c r="B8" s="46">
        <v>32108.117999999995</v>
      </c>
      <c r="D8" t="str">
        <f t="shared" si="0"/>
        <v>Colorado</v>
      </c>
      <c r="E8" s="29">
        <f t="shared" si="1"/>
        <v>32108.117999999995</v>
      </c>
    </row>
    <row r="9" spans="1:5" x14ac:dyDescent="0.25">
      <c r="A9" s="9" t="s">
        <v>747</v>
      </c>
      <c r="B9" s="46">
        <v>13384.356999999996</v>
      </c>
      <c r="D9" t="str">
        <f t="shared" si="0"/>
        <v>Connecticut</v>
      </c>
      <c r="E9" s="29">
        <f t="shared" si="1"/>
        <v>13384.356999999996</v>
      </c>
    </row>
    <row r="10" spans="1:5" x14ac:dyDescent="0.25">
      <c r="A10" s="9" t="s">
        <v>245</v>
      </c>
      <c r="B10" s="46">
        <v>27451.068999999992</v>
      </c>
      <c r="D10" t="str">
        <f t="shared" si="0"/>
        <v>Delaware</v>
      </c>
      <c r="E10" s="29">
        <f t="shared" si="1"/>
        <v>27451.068999999992</v>
      </c>
    </row>
    <row r="11" spans="1:5" x14ac:dyDescent="0.25">
      <c r="A11" s="9" t="s">
        <v>3034</v>
      </c>
      <c r="B11" s="46">
        <v>2865.0199999999995</v>
      </c>
      <c r="D11" t="str">
        <f t="shared" si="0"/>
        <v>District of Columbia</v>
      </c>
      <c r="E11" s="29">
        <f t="shared" si="1"/>
        <v>2865.0199999999995</v>
      </c>
    </row>
    <row r="12" spans="1:5" x14ac:dyDescent="0.25">
      <c r="A12" s="9" t="s">
        <v>54</v>
      </c>
      <c r="B12" s="46">
        <v>89473.707999999999</v>
      </c>
      <c r="D12" t="str">
        <f t="shared" si="0"/>
        <v>Florida</v>
      </c>
      <c r="E12" s="29">
        <f t="shared" si="1"/>
        <v>89473.707999999999</v>
      </c>
    </row>
    <row r="13" spans="1:5" x14ac:dyDescent="0.25">
      <c r="A13" s="9" t="s">
        <v>1272</v>
      </c>
      <c r="B13" s="46">
        <v>49095.840000000004</v>
      </c>
      <c r="D13" t="str">
        <f t="shared" si="0"/>
        <v>Georgia</v>
      </c>
      <c r="E13" s="29">
        <f t="shared" si="1"/>
        <v>49095.840000000004</v>
      </c>
    </row>
    <row r="14" spans="1:5" x14ac:dyDescent="0.25">
      <c r="A14" s="9" t="s">
        <v>6260</v>
      </c>
      <c r="B14" s="46">
        <v>4382.4860000000017</v>
      </c>
      <c r="D14" t="str">
        <f t="shared" si="0"/>
        <v>Idaho</v>
      </c>
      <c r="E14" s="29">
        <f t="shared" si="1"/>
        <v>4382.4860000000017</v>
      </c>
    </row>
    <row r="15" spans="1:5" x14ac:dyDescent="0.25">
      <c r="A15" s="9" t="s">
        <v>211</v>
      </c>
      <c r="B15" s="46">
        <v>80166.10099999985</v>
      </c>
      <c r="D15" t="str">
        <f t="shared" si="0"/>
        <v>Illinois</v>
      </c>
      <c r="E15" s="29">
        <f t="shared" si="1"/>
        <v>80166.10099999985</v>
      </c>
    </row>
    <row r="16" spans="1:5" x14ac:dyDescent="0.25">
      <c r="A16" s="9" t="s">
        <v>254</v>
      </c>
      <c r="B16" s="46">
        <v>53555.360000000001</v>
      </c>
      <c r="D16" t="str">
        <f t="shared" si="0"/>
        <v>Indiana</v>
      </c>
      <c r="E16" s="29">
        <f t="shared" si="1"/>
        <v>53555.360000000001</v>
      </c>
    </row>
    <row r="17" spans="1:5" x14ac:dyDescent="0.25">
      <c r="A17" s="9" t="s">
        <v>489</v>
      </c>
      <c r="B17" s="46">
        <v>4579.7599999999993</v>
      </c>
      <c r="D17" t="str">
        <f t="shared" si="0"/>
        <v>Iowa</v>
      </c>
      <c r="E17" s="29">
        <f t="shared" si="1"/>
        <v>4579.7599999999993</v>
      </c>
    </row>
    <row r="18" spans="1:5" x14ac:dyDescent="0.25">
      <c r="A18" s="9" t="s">
        <v>4530</v>
      </c>
      <c r="B18" s="46">
        <v>2914.31</v>
      </c>
      <c r="D18" t="str">
        <f t="shared" si="0"/>
        <v>Kansas</v>
      </c>
      <c r="E18" s="29">
        <f t="shared" si="1"/>
        <v>2914.31</v>
      </c>
    </row>
    <row r="19" spans="1:5" x14ac:dyDescent="0.25">
      <c r="A19" s="9" t="s">
        <v>29</v>
      </c>
      <c r="B19" s="46">
        <v>36591.749999999971</v>
      </c>
      <c r="D19" t="str">
        <f t="shared" si="0"/>
        <v>Kentucky</v>
      </c>
      <c r="E19" s="29">
        <f t="shared" si="1"/>
        <v>36591.749999999971</v>
      </c>
    </row>
    <row r="20" spans="1:5" x14ac:dyDescent="0.25">
      <c r="A20" s="9" t="s">
        <v>736</v>
      </c>
      <c r="B20" s="46">
        <v>9217.0299999999988</v>
      </c>
      <c r="D20" t="str">
        <f t="shared" si="0"/>
        <v>Louisiana</v>
      </c>
      <c r="E20" s="29">
        <f t="shared" si="1"/>
        <v>9217.0299999999988</v>
      </c>
    </row>
    <row r="21" spans="1:5" x14ac:dyDescent="0.25">
      <c r="A21" s="9" t="s">
        <v>5235</v>
      </c>
      <c r="B21" s="46">
        <v>1270.53</v>
      </c>
      <c r="D21" t="str">
        <f t="shared" si="0"/>
        <v>Maine</v>
      </c>
      <c r="E21" s="29">
        <f t="shared" si="1"/>
        <v>1270.53</v>
      </c>
    </row>
    <row r="22" spans="1:5" x14ac:dyDescent="0.25">
      <c r="A22" s="9" t="s">
        <v>2735</v>
      </c>
      <c r="B22" s="46">
        <v>23705.523000000005</v>
      </c>
      <c r="D22" t="str">
        <f t="shared" si="0"/>
        <v>Maryland</v>
      </c>
      <c r="E22" s="29">
        <f t="shared" si="1"/>
        <v>23705.523000000005</v>
      </c>
    </row>
    <row r="23" spans="1:5" x14ac:dyDescent="0.25">
      <c r="A23" s="9" t="s">
        <v>1245</v>
      </c>
      <c r="B23" s="46">
        <v>28634.43399999999</v>
      </c>
      <c r="D23" t="str">
        <f t="shared" si="0"/>
        <v>Massachusetts</v>
      </c>
      <c r="E23" s="29">
        <f t="shared" si="1"/>
        <v>28634.43399999999</v>
      </c>
    </row>
    <row r="24" spans="1:5" x14ac:dyDescent="0.25">
      <c r="A24" s="9" t="s">
        <v>238</v>
      </c>
      <c r="B24" s="46">
        <v>76269.614000000016</v>
      </c>
      <c r="D24" t="str">
        <f t="shared" si="0"/>
        <v>Michigan</v>
      </c>
      <c r="E24" s="29">
        <f t="shared" si="1"/>
        <v>76269.614000000016</v>
      </c>
    </row>
    <row r="25" spans="1:5" x14ac:dyDescent="0.25">
      <c r="A25" s="9" t="s">
        <v>229</v>
      </c>
      <c r="B25" s="46">
        <v>29863.149999999994</v>
      </c>
      <c r="D25" t="str">
        <f t="shared" si="0"/>
        <v>Minnesota</v>
      </c>
      <c r="E25" s="29">
        <f t="shared" si="1"/>
        <v>29863.149999999994</v>
      </c>
    </row>
    <row r="26" spans="1:5" x14ac:dyDescent="0.25">
      <c r="A26" s="9" t="s">
        <v>1487</v>
      </c>
      <c r="B26" s="46">
        <v>10771.34</v>
      </c>
      <c r="D26" t="str">
        <f t="shared" si="0"/>
        <v>Mississippi</v>
      </c>
      <c r="E26" s="29">
        <f t="shared" si="1"/>
        <v>10771.34</v>
      </c>
    </row>
    <row r="27" spans="1:5" x14ac:dyDescent="0.25">
      <c r="A27" s="9" t="s">
        <v>596</v>
      </c>
      <c r="B27" s="46">
        <v>22205.149999999998</v>
      </c>
      <c r="D27" t="str">
        <f t="shared" si="0"/>
        <v>Missouri</v>
      </c>
      <c r="E27" s="29">
        <f t="shared" si="1"/>
        <v>22205.149999999998</v>
      </c>
    </row>
    <row r="28" spans="1:5" x14ac:dyDescent="0.25">
      <c r="A28" s="9" t="s">
        <v>1762</v>
      </c>
      <c r="B28" s="46">
        <v>5589.3519999999971</v>
      </c>
      <c r="D28" t="str">
        <f t="shared" si="0"/>
        <v>Montana</v>
      </c>
      <c r="E28" s="29">
        <f t="shared" si="1"/>
        <v>5589.3519999999971</v>
      </c>
    </row>
    <row r="29" spans="1:5" x14ac:dyDescent="0.25">
      <c r="A29" s="9" t="s">
        <v>138</v>
      </c>
      <c r="B29" s="46">
        <v>7464.9299999999985</v>
      </c>
      <c r="D29" t="str">
        <f t="shared" si="0"/>
        <v>Nebraska</v>
      </c>
      <c r="E29" s="29">
        <f t="shared" si="1"/>
        <v>7464.9299999999985</v>
      </c>
    </row>
    <row r="30" spans="1:5" x14ac:dyDescent="0.25">
      <c r="A30" s="9" t="s">
        <v>1392</v>
      </c>
      <c r="B30" s="46">
        <v>16729.101999999999</v>
      </c>
      <c r="D30" t="str">
        <f t="shared" si="0"/>
        <v>Nevada</v>
      </c>
      <c r="E30" s="29">
        <f t="shared" si="1"/>
        <v>16729.101999999999</v>
      </c>
    </row>
    <row r="31" spans="1:5" x14ac:dyDescent="0.25">
      <c r="A31" s="9" t="s">
        <v>2694</v>
      </c>
      <c r="B31" s="46">
        <v>7292.5239999999994</v>
      </c>
      <c r="D31" t="str">
        <f t="shared" si="0"/>
        <v>New Hampshire</v>
      </c>
      <c r="E31" s="29">
        <f t="shared" si="1"/>
        <v>7292.5239999999994</v>
      </c>
    </row>
    <row r="32" spans="1:5" x14ac:dyDescent="0.25">
      <c r="A32" s="9" t="s">
        <v>788</v>
      </c>
      <c r="B32" s="46">
        <v>35764.312000000013</v>
      </c>
      <c r="D32" t="str">
        <f t="shared" si="0"/>
        <v>New Jersey</v>
      </c>
      <c r="E32" s="29">
        <f t="shared" si="1"/>
        <v>35764.312000000013</v>
      </c>
    </row>
    <row r="33" spans="1:5" x14ac:dyDescent="0.25">
      <c r="A33" s="9" t="s">
        <v>668</v>
      </c>
      <c r="B33" s="46">
        <v>4783.5220000000008</v>
      </c>
      <c r="D33" t="str">
        <f t="shared" si="0"/>
        <v>New Mexico</v>
      </c>
      <c r="E33" s="29">
        <f t="shared" si="1"/>
        <v>4783.5220000000008</v>
      </c>
    </row>
    <row r="34" spans="1:5" x14ac:dyDescent="0.25">
      <c r="A34" s="9" t="s">
        <v>267</v>
      </c>
      <c r="B34" s="46">
        <v>310876.27099999978</v>
      </c>
      <c r="D34" t="str">
        <f t="shared" si="0"/>
        <v>New York</v>
      </c>
      <c r="E34" s="29">
        <f t="shared" si="1"/>
        <v>310876.27099999978</v>
      </c>
    </row>
    <row r="35" spans="1:5" x14ac:dyDescent="0.25">
      <c r="A35" s="9" t="s">
        <v>88</v>
      </c>
      <c r="B35" s="46">
        <v>55603.163999999968</v>
      </c>
      <c r="D35" t="str">
        <f t="shared" si="0"/>
        <v>North Carolina</v>
      </c>
      <c r="E35" s="29">
        <f t="shared" si="1"/>
        <v>55603.163999999968</v>
      </c>
    </row>
    <row r="36" spans="1:5" x14ac:dyDescent="0.25">
      <c r="A36" s="9" t="s">
        <v>7449</v>
      </c>
      <c r="B36" s="46">
        <v>919.91</v>
      </c>
      <c r="D36" t="str">
        <f t="shared" si="0"/>
        <v>North Dakota</v>
      </c>
      <c r="E36" s="29">
        <f t="shared" si="1"/>
        <v>919.91</v>
      </c>
    </row>
    <row r="37" spans="1:5" x14ac:dyDescent="0.25">
      <c r="A37" s="9" t="s">
        <v>498</v>
      </c>
      <c r="B37" s="46">
        <v>78258.135999999926</v>
      </c>
      <c r="D37" t="str">
        <f t="shared" si="0"/>
        <v>Ohio</v>
      </c>
      <c r="E37" s="29">
        <f t="shared" si="1"/>
        <v>78258.135999999926</v>
      </c>
    </row>
    <row r="38" spans="1:5" x14ac:dyDescent="0.25">
      <c r="A38" s="9" t="s">
        <v>649</v>
      </c>
      <c r="B38" s="46">
        <v>19683.390000000003</v>
      </c>
      <c r="D38" t="str">
        <f t="shared" si="0"/>
        <v>Oklahoma</v>
      </c>
      <c r="E38" s="29">
        <f t="shared" si="1"/>
        <v>19683.390000000003</v>
      </c>
    </row>
    <row r="39" spans="1:5" x14ac:dyDescent="0.25">
      <c r="A39" s="9" t="s">
        <v>420</v>
      </c>
      <c r="B39" s="46">
        <v>17431.149999999991</v>
      </c>
      <c r="D39" t="str">
        <f t="shared" si="0"/>
        <v>Oregon</v>
      </c>
      <c r="E39" s="29">
        <f t="shared" si="1"/>
        <v>17431.149999999991</v>
      </c>
    </row>
    <row r="40" spans="1:5" x14ac:dyDescent="0.25">
      <c r="A40" s="9" t="s">
        <v>147</v>
      </c>
      <c r="B40" s="46">
        <v>116511.91400000003</v>
      </c>
      <c r="D40" t="str">
        <f t="shared" si="0"/>
        <v>Pennsylvania</v>
      </c>
      <c r="E40" s="29">
        <f t="shared" si="1"/>
        <v>116511.91400000003</v>
      </c>
    </row>
    <row r="41" spans="1:5" x14ac:dyDescent="0.25">
      <c r="A41" s="9" t="s">
        <v>1399</v>
      </c>
      <c r="B41" s="46">
        <v>22627.955999999995</v>
      </c>
      <c r="D41" t="str">
        <f t="shared" si="0"/>
        <v>Rhode Island</v>
      </c>
      <c r="E41" s="29">
        <f t="shared" si="1"/>
        <v>22627.955999999995</v>
      </c>
    </row>
    <row r="42" spans="1:5" x14ac:dyDescent="0.25">
      <c r="A42" s="9" t="s">
        <v>383</v>
      </c>
      <c r="B42" s="46">
        <v>8481.7099999999991</v>
      </c>
      <c r="D42" t="str">
        <f t="shared" si="0"/>
        <v>South Carolina</v>
      </c>
      <c r="E42" s="29">
        <f t="shared" si="1"/>
        <v>8481.7099999999991</v>
      </c>
    </row>
    <row r="43" spans="1:5" x14ac:dyDescent="0.25">
      <c r="A43" s="9" t="s">
        <v>5326</v>
      </c>
      <c r="B43" s="46">
        <v>1315.5600000000002</v>
      </c>
      <c r="D43" t="str">
        <f t="shared" si="0"/>
        <v>South Dakota</v>
      </c>
      <c r="E43" s="29">
        <f t="shared" si="1"/>
        <v>1315.5600000000002</v>
      </c>
    </row>
    <row r="44" spans="1:5" x14ac:dyDescent="0.25">
      <c r="A44" s="9" t="s">
        <v>335</v>
      </c>
      <c r="B44" s="46">
        <v>30661.872999999981</v>
      </c>
      <c r="D44" t="str">
        <f t="shared" si="0"/>
        <v>Tennessee</v>
      </c>
      <c r="E44" s="29">
        <f t="shared" si="1"/>
        <v>30661.872999999981</v>
      </c>
    </row>
    <row r="45" spans="1:5" x14ac:dyDescent="0.25">
      <c r="A45" s="9" t="s">
        <v>104</v>
      </c>
      <c r="B45" s="46">
        <v>170188.04580000002</v>
      </c>
      <c r="D45" t="str">
        <f t="shared" si="0"/>
        <v>Texas</v>
      </c>
      <c r="E45" s="29">
        <f t="shared" si="1"/>
        <v>170188.04580000002</v>
      </c>
    </row>
    <row r="46" spans="1:5" x14ac:dyDescent="0.25">
      <c r="A46" s="9" t="s">
        <v>121</v>
      </c>
      <c r="B46" s="46">
        <v>11220.055999999999</v>
      </c>
      <c r="D46" t="str">
        <f t="shared" si="0"/>
        <v>Utah</v>
      </c>
      <c r="E46" s="29">
        <f t="shared" si="1"/>
        <v>11220.055999999999</v>
      </c>
    </row>
    <row r="47" spans="1:5" x14ac:dyDescent="0.25">
      <c r="A47" s="9" t="s">
        <v>5203</v>
      </c>
      <c r="B47" s="46">
        <v>8929.369999999999</v>
      </c>
      <c r="D47" t="str">
        <f t="shared" si="0"/>
        <v>Vermont</v>
      </c>
      <c r="E47" s="29">
        <f t="shared" si="1"/>
        <v>8929.369999999999</v>
      </c>
    </row>
    <row r="48" spans="1:5" x14ac:dyDescent="0.25">
      <c r="A48" s="9" t="s">
        <v>319</v>
      </c>
      <c r="B48" s="46">
        <v>70636.719999999987</v>
      </c>
      <c r="D48" t="str">
        <f t="shared" si="0"/>
        <v>Virginia</v>
      </c>
      <c r="E48" s="29">
        <f t="shared" si="1"/>
        <v>70636.719999999987</v>
      </c>
    </row>
    <row r="49" spans="1:5" x14ac:dyDescent="0.25">
      <c r="A49" s="9" t="s">
        <v>96</v>
      </c>
      <c r="B49" s="46">
        <v>138641.26999999993</v>
      </c>
      <c r="D49" t="str">
        <f t="shared" si="0"/>
        <v>Washington</v>
      </c>
      <c r="E49" s="29">
        <f t="shared" si="1"/>
        <v>138641.26999999993</v>
      </c>
    </row>
    <row r="50" spans="1:5" x14ac:dyDescent="0.25">
      <c r="A50" s="9" t="s">
        <v>9726</v>
      </c>
      <c r="B50" s="46">
        <v>1209.8240000000001</v>
      </c>
      <c r="D50" t="str">
        <f t="shared" si="0"/>
        <v>West Virginia</v>
      </c>
      <c r="E50" s="29">
        <f t="shared" si="1"/>
        <v>1209.8240000000001</v>
      </c>
    </row>
    <row r="51" spans="1:5" x14ac:dyDescent="0.25">
      <c r="A51" s="9" t="s">
        <v>114</v>
      </c>
      <c r="B51" s="46">
        <v>32114.610000000019</v>
      </c>
      <c r="D51" t="str">
        <f t="shared" si="0"/>
        <v>Wisconsin</v>
      </c>
      <c r="E51" s="29">
        <f t="shared" si="1"/>
        <v>32114.610000000019</v>
      </c>
    </row>
    <row r="52" spans="1:5" x14ac:dyDescent="0.25">
      <c r="A52" s="9" t="s">
        <v>8542</v>
      </c>
      <c r="B52" s="46">
        <v>1603.1360000000002</v>
      </c>
      <c r="D52" t="str">
        <f t="shared" si="0"/>
        <v>Wyoming</v>
      </c>
      <c r="E52" s="29">
        <f t="shared" si="1"/>
        <v>1603.1360000000002</v>
      </c>
    </row>
    <row r="53" spans="1:5" x14ac:dyDescent="0.25">
      <c r="A53" s="10" t="s">
        <v>10933</v>
      </c>
      <c r="B53" s="47">
        <v>2297200.8603000003</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5DA5B-A93C-4F44-BD64-A70D9D60D466}">
  <dimension ref="A3:B6"/>
  <sheetViews>
    <sheetView workbookViewId="0">
      <selection activeCell="A3" sqref="A3"/>
    </sheetView>
  </sheetViews>
  <sheetFormatPr defaultRowHeight="15" x14ac:dyDescent="0.25"/>
  <cols>
    <col min="1" max="1" width="14.5703125" bestFit="1" customWidth="1"/>
    <col min="2" max="2" width="12.140625" bestFit="1" customWidth="1"/>
  </cols>
  <sheetData>
    <row r="3" spans="1:2" x14ac:dyDescent="0.25">
      <c r="A3" s="6" t="s">
        <v>10932</v>
      </c>
      <c r="B3" s="7" t="s">
        <v>10946</v>
      </c>
    </row>
    <row r="4" spans="1:2" x14ac:dyDescent="0.25">
      <c r="A4" s="8" t="s">
        <v>32</v>
      </c>
      <c r="B4" s="25">
        <v>0.32300170530281774</v>
      </c>
    </row>
    <row r="5" spans="1:2" x14ac:dyDescent="0.25">
      <c r="A5" s="9" t="s">
        <v>46</v>
      </c>
      <c r="B5" s="26">
        <v>0.31301008302169103</v>
      </c>
    </row>
    <row r="6" spans="1:2" x14ac:dyDescent="0.25">
      <c r="A6" s="12" t="s">
        <v>71</v>
      </c>
      <c r="B6" s="27">
        <v>0.36398821167549117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CB673-8A61-4DD2-B7B6-685A63350981}">
  <dimension ref="A3:B13"/>
  <sheetViews>
    <sheetView workbookViewId="0">
      <selection activeCell="B10" sqref="A10:B13"/>
    </sheetView>
  </sheetViews>
  <sheetFormatPr defaultRowHeight="15" x14ac:dyDescent="0.25"/>
  <cols>
    <col min="1" max="1" width="14.5703125" bestFit="1" customWidth="1"/>
    <col min="2" max="2" width="12.5703125" bestFit="1" customWidth="1"/>
  </cols>
  <sheetData>
    <row r="3" spans="1:2" x14ac:dyDescent="0.25">
      <c r="A3" s="6" t="s">
        <v>10932</v>
      </c>
      <c r="B3" s="7" t="s">
        <v>10947</v>
      </c>
    </row>
    <row r="4" spans="1:2" x14ac:dyDescent="0.25">
      <c r="A4" s="8" t="s">
        <v>32</v>
      </c>
      <c r="B4" s="7">
        <v>18451.272799999992</v>
      </c>
    </row>
    <row r="5" spans="1:2" x14ac:dyDescent="0.25">
      <c r="A5" s="9" t="s">
        <v>46</v>
      </c>
      <c r="B5" s="46">
        <v>122490.8008000001</v>
      </c>
    </row>
    <row r="6" spans="1:2" x14ac:dyDescent="0.25">
      <c r="A6" s="9" t="s">
        <v>71</v>
      </c>
      <c r="B6" s="46">
        <v>145454.9480999998</v>
      </c>
    </row>
    <row r="7" spans="1:2" x14ac:dyDescent="0.25">
      <c r="A7" s="10" t="s">
        <v>10933</v>
      </c>
      <c r="B7" s="47">
        <v>286397.02169999992</v>
      </c>
    </row>
    <row r="9" spans="1:2" x14ac:dyDescent="0.25">
      <c r="A9" s="23" t="s">
        <v>15</v>
      </c>
      <c r="B9" s="22" t="s">
        <v>21</v>
      </c>
    </row>
    <row r="10" spans="1:2" x14ac:dyDescent="0.25">
      <c r="A10" t="str">
        <f>A4</f>
        <v>Furniture</v>
      </c>
      <c r="B10" s="24">
        <f>GETPIVOTDATA("Profit",$A$3,"Category",A10)</f>
        <v>18451.272799999992</v>
      </c>
    </row>
    <row r="11" spans="1:2" x14ac:dyDescent="0.25">
      <c r="A11" t="str">
        <f>A5</f>
        <v>Office Supplies</v>
      </c>
      <c r="B11" s="24">
        <f>GETPIVOTDATA("Profit",$A$3,"Category",A11)</f>
        <v>122490.8008000001</v>
      </c>
    </row>
    <row r="12" spans="1:2" x14ac:dyDescent="0.25">
      <c r="A12" t="str">
        <f>A6</f>
        <v>Technology</v>
      </c>
      <c r="B12" s="24">
        <f>GETPIVOTDATA("Profit",$A$3,"Category",A12)</f>
        <v>145454.9480999998</v>
      </c>
    </row>
    <row r="13" spans="1:2" x14ac:dyDescent="0.25">
      <c r="A13" s="45" t="s">
        <v>10956</v>
      </c>
      <c r="B13">
        <f>GETPIVOTDATA("Profit",$A$3)</f>
        <v>286397.02169999992</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69A9A-6B2F-4C70-AF38-574528F0E922}">
  <dimension ref="A3:C15"/>
  <sheetViews>
    <sheetView topLeftCell="A3" workbookViewId="0">
      <selection activeCell="N9" sqref="N9"/>
    </sheetView>
  </sheetViews>
  <sheetFormatPr defaultRowHeight="15" x14ac:dyDescent="0.25"/>
  <cols>
    <col min="1" max="1" width="13.140625" bestFit="1" customWidth="1"/>
    <col min="2" max="2" width="12.140625" style="15" bestFit="1" customWidth="1"/>
    <col min="3" max="3" width="12.5703125" style="15" bestFit="1" customWidth="1"/>
  </cols>
  <sheetData>
    <row r="3" spans="1:3" x14ac:dyDescent="0.25">
      <c r="A3" s="6" t="s">
        <v>10932</v>
      </c>
      <c r="B3" s="13" t="s">
        <v>10946</v>
      </c>
      <c r="C3" s="14" t="s">
        <v>10947</v>
      </c>
    </row>
    <row r="4" spans="1:3" x14ac:dyDescent="0.25">
      <c r="A4" s="8" t="s">
        <v>10934</v>
      </c>
      <c r="B4" s="16">
        <v>95365.937600000019</v>
      </c>
      <c r="C4" s="17">
        <v>9199.2699999999986</v>
      </c>
    </row>
    <row r="5" spans="1:3" x14ac:dyDescent="0.25">
      <c r="A5" s="9" t="s">
        <v>10935</v>
      </c>
      <c r="B5" s="18">
        <v>60172.649400000024</v>
      </c>
      <c r="C5" s="19">
        <v>10288.898699999991</v>
      </c>
    </row>
    <row r="6" spans="1:3" x14ac:dyDescent="0.25">
      <c r="A6" s="9" t="s">
        <v>10936</v>
      </c>
      <c r="B6" s="18">
        <v>199252.98399999991</v>
      </c>
      <c r="C6" s="19">
        <v>26806.573700000015</v>
      </c>
    </row>
    <row r="7" spans="1:3" x14ac:dyDescent="0.25">
      <c r="A7" s="9" t="s">
        <v>10937</v>
      </c>
      <c r="B7" s="18">
        <v>141851.5674</v>
      </c>
      <c r="C7" s="19">
        <v>13437.806799999998</v>
      </c>
    </row>
    <row r="8" spans="1:3" x14ac:dyDescent="0.25">
      <c r="A8" s="9" t="s">
        <v>10938</v>
      </c>
      <c r="B8" s="18">
        <v>156122.28669999994</v>
      </c>
      <c r="C8" s="19">
        <v>22308.51279999999</v>
      </c>
    </row>
    <row r="9" spans="1:3" x14ac:dyDescent="0.25">
      <c r="A9" s="9" t="s">
        <v>10939</v>
      </c>
      <c r="B9" s="18">
        <v>147082.61130000011</v>
      </c>
      <c r="C9" s="19">
        <v>20899.334500000012</v>
      </c>
    </row>
    <row r="10" spans="1:3" x14ac:dyDescent="0.25">
      <c r="A10" s="9" t="s">
        <v>10940</v>
      </c>
      <c r="B10" s="18">
        <v>149580.83800000031</v>
      </c>
      <c r="C10" s="19">
        <v>13535.38299999998</v>
      </c>
    </row>
    <row r="11" spans="1:3" x14ac:dyDescent="0.25">
      <c r="A11" s="9" t="s">
        <v>10941</v>
      </c>
      <c r="B11" s="18">
        <v>159589.45099999988</v>
      </c>
      <c r="C11" s="19">
        <v>21896.715399999972</v>
      </c>
    </row>
    <row r="12" spans="1:3" x14ac:dyDescent="0.25">
      <c r="A12" s="9" t="s">
        <v>10942</v>
      </c>
      <c r="B12" s="18">
        <v>309770.09970000025</v>
      </c>
      <c r="C12" s="19">
        <v>37293.192500000034</v>
      </c>
    </row>
    <row r="13" spans="1:3" x14ac:dyDescent="0.25">
      <c r="A13" s="9" t="s">
        <v>10943</v>
      </c>
      <c r="B13" s="18">
        <v>197115.20170000009</v>
      </c>
      <c r="C13" s="19">
        <v>31469.663800000035</v>
      </c>
    </row>
    <row r="14" spans="1:3" x14ac:dyDescent="0.25">
      <c r="A14" s="9" t="s">
        <v>10944</v>
      </c>
      <c r="B14" s="18">
        <v>349120.07400000008</v>
      </c>
      <c r="C14" s="19">
        <v>35825.536599999927</v>
      </c>
    </row>
    <row r="15" spans="1:3" x14ac:dyDescent="0.25">
      <c r="A15" s="12" t="s">
        <v>10945</v>
      </c>
      <c r="B15" s="20">
        <v>332177.15950000001</v>
      </c>
      <c r="C15" s="21">
        <v>43436.13390000003</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YOY</vt:lpstr>
      <vt:lpstr>kpi</vt:lpstr>
      <vt:lpstr>Top 5 Sub-Category</vt:lpstr>
      <vt:lpstr>State and sales</vt:lpstr>
      <vt:lpstr>category and sales</vt:lpstr>
      <vt:lpstr>Category and profit</vt:lpstr>
      <vt:lpstr>sales vs profit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Ram Vishwakarma</cp:lastModifiedBy>
  <dcterms:created xsi:type="dcterms:W3CDTF">2015-06-05T18:17:20Z</dcterms:created>
  <dcterms:modified xsi:type="dcterms:W3CDTF">2023-06-06T16:59:30Z</dcterms:modified>
</cp:coreProperties>
</file>